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omments10.xml" ContentType="application/vnd.openxmlformats-officedocument.spreadsheetml.comments+xml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0.xml.rels" ContentType="application/vnd.openxmlformats-package.relationships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omments9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vmlDrawing4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comments2.xml" ContentType="application/vnd.openxmlformats-officedocument.spreadsheetml.comments+xml"/>
  <Override PartName="/xl/comments5.xml" ContentType="application/vnd.openxmlformats-officedocument.spreadsheetml.comments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xl/comments8.xml" ContentType="application/vnd.openxmlformats-officedocument.spreadsheetml.comments+xml"/>
  <Override PartName="/xl/theme/theme1.xml" ContentType="application/vnd.openxmlformats-officedocument.theme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ntrol" sheetId="1" state="visible" r:id="rId3"/>
    <sheet name="Curves" sheetId="2" state="visible" r:id="rId4"/>
    <sheet name="Correlations" sheetId="3" state="visible" r:id="rId5"/>
    <sheet name="Positions" sheetId="4" state="visible" r:id="rId6"/>
    <sheet name="Finland" sheetId="5" state="visible" r:id="rId7"/>
    <sheet name="Smestad" sheetId="6" state="visible" r:id="rId8"/>
    <sheet name="Strinda" sheetId="7" state="visible" r:id="rId9"/>
    <sheet name="Sweden" sheetId="8" state="visible" r:id="rId10"/>
    <sheet name="System" sheetId="9" state="visible" r:id="rId11"/>
    <sheet name="Tromso" sheetId="10" state="visible" r:id="rId12"/>
  </sheets>
  <definedNames>
    <definedName function="false" hidden="false" name="BookDate" vbProcedure="false">Control!$D$6</definedName>
    <definedName function="false" hidden="false" name="CorrelationMatrix" vbProcedure="false">Correlations!$A$1:$M$13</definedName>
    <definedName function="false" hidden="false" name="NumberOfSimulations" vbProcedure="false">Control!$D$8</definedName>
    <definedName function="false" hidden="false" name="Percentile" vbProcedure="false">Control!$D$9</definedName>
    <definedName function="false" hidden="false" name="PricePoints" vbProcedure="false">Control!$C$14:$C$25</definedName>
    <definedName function="false" hidden="false" name="rngCurves" vbProcedure="false">Curves!$C$3:$AA$576</definedName>
    <definedName function="false" hidden="false" name="rngHeadingFinland" vbProcedure="false">Finland!$C$3:$IV$3</definedName>
    <definedName function="false" hidden="false" name="rngHeadingSmestad" vbProcedure="false">Smestad!$C$3:$IV$3</definedName>
    <definedName function="false" hidden="false" name="rngHeadingStrinda" vbProcedure="false">Strinda!$C$3:$IV$3</definedName>
    <definedName function="false" hidden="false" name="rngHeadingSweden" vbProcedure="false">Sweden!$C$3:$IV$3</definedName>
    <definedName function="false" hidden="false" name="rngHeadingSystem" vbProcedure="false">System!$C$3:$IV$3</definedName>
    <definedName function="false" hidden="false" name="rngHeadingTromso" vbProcedure="false">Tromso!$C$3:$IV$3</definedName>
    <definedName function="false" hidden="false" name="rngPosition" vbProcedure="false">Positions!$A$2:$M$575</definedName>
    <definedName function="false" hidden="false" name="rngPriceCurves" vbProcedure="false">Curves!$AG$3:$BJ$3</definedName>
    <definedName function="false" hidden="false" name="rngStartFinland" vbProcedure="false">Finland!$B$3</definedName>
    <definedName function="false" hidden="false" name="rngStartPriceCurves" vbProcedure="false">Curves!$AF$3</definedName>
    <definedName function="false" hidden="false" name="rngStartSmestad" vbProcedure="false">Smestad!$B$3</definedName>
    <definedName function="false" hidden="false" name="rngStartStrinda" vbProcedure="false">Strinda!$B$3</definedName>
    <definedName function="false" hidden="false" name="rngStartSweden" vbProcedure="false">Sweden!$B$3</definedName>
    <definedName function="false" hidden="false" name="rngStartSystem" vbProcedure="false">System!$B$3</definedName>
    <definedName function="false" hidden="false" name="rngStartTromso" vbProcedure="false">Tromso!$B$3</definedName>
    <definedName function="false" hidden="false" name="rngStartVolatilityCurves" vbProcedure="false">Curves!$BL$3</definedName>
    <definedName function="false" hidden="false" name="rngVarOutput" vbProcedure="false">Control!$D$14:$D$26</definedName>
    <definedName function="false" hidden="false" name="rngVolatilityCurves" vbProcedure="false">Curves!$BM$3:$CL$3</definedName>
    <definedName function="false" hidden="false" name="TimeHorizon" vbProcedure="false">Control!$D$7</definedName>
    <definedName function="false" hidden="false" localSheetId="1" name="MTMToday" vbProcedure="false">"11/21/2000"</definedName>
    <definedName function="false" hidden="false" localSheetId="1" name="MTMYesterday" vbProcedure="false">"11/20/2000"</definedName>
    <definedName function="false" hidden="false" localSheetId="1" name="ThisMTM" vbProcedure="false">"Andreas w/o scenario"</definedName>
    <definedName function="false" hidden="false" localSheetId="1" name="_TB01Data" vbProcedure="false">Curves!$AF$3:$BF$7464</definedName>
    <definedName function="false" hidden="false" localSheetId="1" name="_TB02Data" vbProcedure="false">Curves!$BL$3:$CF$7346</definedName>
    <definedName function="false" hidden="false" localSheetId="3" name="MTMToday" vbProcedure="false">37135</definedName>
    <definedName function="false" hidden="false" localSheetId="3" name="MTMYesterday" vbProcedure="false">37104</definedName>
    <definedName function="false" hidden="false" localSheetId="3" name="ThisMTM" vbProcedure="false">"Andreas general"</definedName>
    <definedName function="false" hidden="false" localSheetId="3" name="_TB01Data" vbProcedure="false">#REF!</definedName>
    <definedName function="false" hidden="false" localSheetId="3" name="_TB02Data" vbProcedure="false">#REF!</definedName>
    <definedName function="false" hidden="false" localSheetId="3" name="_TB03Data" vbProcedure="false">#REF!</definedName>
    <definedName function="false" hidden="false" localSheetId="4" name="MTMToday" vbProcedure="false">"11/21/2000"</definedName>
    <definedName function="false" hidden="false" localSheetId="4" name="MTMYesterday" vbProcedure="false">"11/20/2000"</definedName>
    <definedName function="false" hidden="false" localSheetId="4" name="ThisMTM" vbProcedure="false">"Andreas w/o scenario"</definedName>
    <definedName function="false" hidden="false" localSheetId="4" name="_TB01Data" vbProcedure="false">Finland!$B$3:$J$530</definedName>
    <definedName function="false" hidden="false" localSheetId="5" name="_TB01Data" vbProcedure="false">Smestad!$B$3:$J$523</definedName>
    <definedName function="false" hidden="false" localSheetId="6" name="MTMToday" vbProcedure="false">"11/21/2000"</definedName>
    <definedName function="false" hidden="false" localSheetId="6" name="MTMYesterday" vbProcedure="false">"11/20/2000"</definedName>
    <definedName function="false" hidden="false" localSheetId="6" name="ThisMTM" vbProcedure="false">"Andreas w/o scenario"</definedName>
    <definedName function="false" hidden="false" localSheetId="6" name="_TB01Data" vbProcedure="false">Strinda!$B$3:$J$108</definedName>
    <definedName function="false" hidden="false" localSheetId="7" name="MTMToday" vbProcedure="false">"11/21/2000"</definedName>
    <definedName function="false" hidden="false" localSheetId="7" name="MTMYesterday" vbProcedure="false">"11/20/2000"</definedName>
    <definedName function="false" hidden="false" localSheetId="7" name="ThisMTM" vbProcedure="false">"Andreas w/o scenario"</definedName>
    <definedName function="false" hidden="false" localSheetId="7" name="_TB01Data" vbProcedure="false">Sweden!$B$3:$V$528</definedName>
    <definedName function="false" hidden="false" localSheetId="8" name="MTMToday" vbProcedure="false">"11/21/2000"</definedName>
    <definedName function="false" hidden="false" localSheetId="8" name="MTMYesterday" vbProcedure="false">"11/20/2000"</definedName>
    <definedName function="false" hidden="false" localSheetId="8" name="ThisMTM" vbProcedure="false">"Andreas w/o scenario"</definedName>
    <definedName function="false" hidden="false" localSheetId="8" name="_TB01Data" vbProcedure="false">System!$B$3:$V$532</definedName>
    <definedName function="false" hidden="false" localSheetId="9" name="MTMToday" vbProcedure="false">37135</definedName>
    <definedName function="false" hidden="false" localSheetId="9" name="MTMYesterday" vbProcedure="false">37104</definedName>
    <definedName function="false" hidden="false" localSheetId="9" name="ThisMTM" vbProcedure="false">"Andreas general"</definedName>
    <definedName function="false" hidden="false" localSheetId="9" name="_TB01Data" vbProcedure="false">Tromso!$B$3:$J$6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" authorId="0">
      <text>
        <r>
          <rPr>
            <sz val="8"/>
            <color rgb="FF000000"/>
            <rFont val="Tahoma"/>
            <family val="2"/>
          </rPr>
          <t xml:space="preserve">Power99Report(v 2.1.14  (xla 10.80))
Name:Position Tromso
Ref:_TB01Data
BasedOn:Discounted Positions Report
Database:Release0008: QA testers copy 1 (HP)
Execution time:5.00 sec(s).
Reporter:OLD
Run:16012001 14:29
MTM:Andreas general
By:andreas2
Field:DealNo
Field:Portfolio
Field:Instrument
Field:BasisLocation
From:Tromso
FromCondition:=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</xdr:row>
                <xdr:rowOff>5</xdr:rowOff>
              </xdr:from>
              <xdr:to>
                <xdr:col>4</xdr:col>
                <xdr:colOff>59</xdr:colOff>
                <xdr:row>16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F3" authorId="0">
      <text>
        <r>
          <rPr>
            <sz val="8"/>
            <color rgb="FF000000"/>
            <rFont val="Tahoma"/>
            <family val="2"/>
          </rPr>
          <t xml:space="preserve">Power99Report(v 2.1.14  (xla 10.80))
Name:Price Curves
Ref:_TB01Data
BasedOn:Curve
Database:Release0008: QA testers copy 1 (HP)
Execution time:327.00 sec(s).
Reporter:OLD
Run:17012001 18:30
MTM:Andreas w/o scenario
By:andreas2
Field:CurveName
From:#electricity#
FromCondition:=
Field:CurveDate
From:#TodayBookDate#
FromCondition:=
Field:Granularity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2</xdr:colOff>
                <xdr:row>1</xdr:row>
                <xdr:rowOff>5</xdr:rowOff>
              </xdr:from>
              <xdr:to>
                <xdr:col>33</xdr:col>
                <xdr:colOff>61</xdr:colOff>
                <xdr:row>13</xdr:row>
                <xdr:rowOff>3</xdr:rowOff>
              </xdr:to>
            </anchor>
          </commentPr>
        </mc:Choice>
        <mc:Fallback/>
      </mc:AlternateContent>
    </comment>
    <comment ref="BL3" authorId="0">
      <text>
        <r>
          <rPr>
            <sz val="8"/>
            <color rgb="FF000000"/>
            <rFont val="Tahoma"/>
            <family val="2"/>
          </rPr>
          <t xml:space="preserve">Power99Report(v 2.1.14  (xla 10.80))
Name:Volatility Curves
Ref:_TB02Data
BasedOn:Curve
Database:Release0008: QA testers copy 1 (HP)
Execution time:337.00 sec(s).
Reporter:OLD
Run:17012001 18:36
MTM:Andreas w/o scenario
By:andreas2
Field:CurveName
From:#volatility#
FromCondition:=
Field:CurveDate
From:#TodayBookDate#
FromCondition:=
Field:Granularity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64</xdr:col>
                <xdr:colOff>22</xdr:colOff>
                <xdr:row>3</xdr:row>
                <xdr:rowOff>9</xdr:rowOff>
              </xdr:from>
              <xdr:to>
                <xdr:col>65</xdr:col>
                <xdr:colOff>60</xdr:colOff>
                <xdr:row>16</xdr:row>
                <xdr:rowOff>1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" authorId="0">
      <text>
        <r>
          <rPr>
            <sz val="8"/>
            <color rgb="FF000000"/>
            <rFont val="Tahoma"/>
            <family val="2"/>
          </rPr>
          <t xml:space="preserve">Power99Report(v 2.1.14  (xla 10.80))
Name:Position Finland
Ref:_TB01Data
BasedOn:Discounted Positions Report
Database:Release0008: QA testers copy 1 (HP)
Execution time:13.00 sec(s).
Reporter:OLD
Run:17012001 18:36
MTM:Andreas w/o scenario
By:andreas2
Field:DealNo
Field:Portfolio
Field:Instrument
Field:BasisLocation
From:Finland
FromCondition:=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</xdr:row>
                <xdr:rowOff>5</xdr:rowOff>
              </xdr:from>
              <xdr:to>
                <xdr:col>4</xdr:col>
                <xdr:colOff>57</xdr:colOff>
                <xdr:row>15</xdr:row>
                <xdr:rowOff>4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" authorId="0">
      <text>
        <r>
          <rPr>
            <sz val="8"/>
            <color rgb="FF000000"/>
            <rFont val="Tahoma"/>
            <family val="2"/>
          </rPr>
          <t xml:space="preserve">Power99Report(v 2.1.14  (xla 10.80))
Name:Position Smestad
Ref:_TB01Data
BasedOn:Discounted Positions Report
Database:Release0008: QA testers copy 1 (HP)
Execution time:
Reporter:OLD
Changed:16012001 13:58
By:andreas2
Field:DealNo
Field:Portfolio
Field:Instrument
Field:BasisLocation
From:Smestad
FromCondition:=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</xdr:row>
                <xdr:rowOff>5</xdr:rowOff>
              </xdr:from>
              <xdr:to>
                <xdr:col>4</xdr:col>
                <xdr:colOff>57</xdr:colOff>
                <xdr:row>16</xdr:row>
                <xdr:rowOff>15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" authorId="0">
      <text>
        <r>
          <rPr>
            <sz val="8"/>
            <color rgb="FF000000"/>
            <rFont val="Tahoma"/>
            <family val="2"/>
          </rPr>
          <t xml:space="preserve">Power99Report(v 2.1.14  (xla 10.80))
Name:Position Strinda
Ref:_TB01Data
BasedOn:Discounted Positions Report
Database:Release0008: QA testers copy 1 (HP)
Execution time:11.00 sec(s).
Reporter:OLD
Run:17012001 18:37
MTM:Andreas w/o scenario
By:andreas2
Field:DealNo
Field:Portfolio
Field:Instrument
Field:BasisLocation
From:Strinda
FromCondition:=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</xdr:row>
                <xdr:rowOff>5</xdr:rowOff>
              </xdr:from>
              <xdr:to>
                <xdr:col>4</xdr:col>
                <xdr:colOff>57</xdr:colOff>
                <xdr:row>15</xdr:row>
                <xdr:rowOff>4</xdr:rowOff>
              </xdr:to>
            </anchor>
          </commentPr>
        </mc:Choice>
        <mc:Fallback/>
      </mc:AlternateContent>
    </comment>
  </commentList>
</comments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" authorId="0">
      <text>
        <r>
          <rPr>
            <sz val="8"/>
            <color rgb="FF000000"/>
            <rFont val="Tahoma"/>
            <family val="2"/>
          </rPr>
          <t xml:space="preserve">Power99Report(v 2.1.14  (xla 10.80))
Name:Position Sweden
Ref:_TB01Data
BasedOn:Discounted Positions Report
Database:Release0008: QA testers copy 1 (HP)
Execution time:17.00 sec(s).
Reporter:OLD
Run:17012001 18:37
MTM:Andreas w/o scenario
By:andreas2
Field:DealNo
Field:Portfolio
Field:Instrument
Field:BasisLocation
From:Sweden
FromCondition:=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</xdr:row>
                <xdr:rowOff>5</xdr:rowOff>
              </xdr:from>
              <xdr:to>
                <xdr:col>4</xdr:col>
                <xdr:colOff>57</xdr:colOff>
                <xdr:row>15</xdr:row>
                <xdr:rowOff>4</xdr:rowOff>
              </xdr:to>
            </anchor>
          </commentPr>
        </mc:Choice>
        <mc:Fallback/>
      </mc:AlternateContent>
    </comment>
  </commentList>
</comments>
</file>

<file path=xl/comments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" authorId="0">
      <text>
        <r>
          <rPr>
            <sz val="8"/>
            <color rgb="FF000000"/>
            <rFont val="Tahoma"/>
            <family val="2"/>
          </rPr>
          <t xml:space="preserve">Power99Report(v 2.1.14  (xla 10.80))
Name:Position System
Ref:_TB01Data
BasedOn:Discounted Positions Report
Database:Release0008: QA testers copy 1 (HP)
Execution time:16.00 sec(s).
Reporter:OLD
Run:17012001 18:37
MTM:Andreas w/o scenario
By:andreas2
Field:DealNo
Field:Portfolio
Field:Instrument
Field:BasisLocation
From:System
FromCondition:=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</xdr:row>
                <xdr:rowOff>5</xdr:rowOff>
              </xdr:from>
              <xdr:to>
                <xdr:col>4</xdr:col>
                <xdr:colOff>57</xdr:colOff>
                <xdr:row>15</xdr:row>
                <xdr:rowOff>4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<sst xmlns="http://schemas.openxmlformats.org/spreadsheetml/2006/main" count="101" uniqueCount="65">
  <si>
    <t xml:space="preserve">energydesk.com VAR model</t>
  </si>
  <si>
    <t xml:space="preserve">Controls</t>
  </si>
  <si>
    <t xml:space="preserve">BookDate</t>
  </si>
  <si>
    <t xml:space="preserve">TimeHorizon</t>
  </si>
  <si>
    <t xml:space="preserve">NumberOfSimulations</t>
  </si>
  <si>
    <t xml:space="preserve">Percentile</t>
  </si>
  <si>
    <t xml:space="preserve">PricePoints</t>
  </si>
  <si>
    <t xml:space="preserve">All instruments</t>
  </si>
  <si>
    <t xml:space="preserve">Finland:Day:</t>
  </si>
  <si>
    <t xml:space="preserve">Finland:Night:</t>
  </si>
  <si>
    <t xml:space="preserve">Smestad:Day:</t>
  </si>
  <si>
    <t xml:space="preserve">Smestad:Night:</t>
  </si>
  <si>
    <t xml:space="preserve">Strinda:Day:</t>
  </si>
  <si>
    <t xml:space="preserve">Strinda:Night:</t>
  </si>
  <si>
    <t xml:space="preserve">Sweden:Day:</t>
  </si>
  <si>
    <t xml:space="preserve">Sweden:Night:</t>
  </si>
  <si>
    <t xml:space="preserve">System:Day:</t>
  </si>
  <si>
    <t xml:space="preserve">System:Night:</t>
  </si>
  <si>
    <t xml:space="preserve">Tromso:Day:</t>
  </si>
  <si>
    <t xml:space="preserve">Tromso:Night:</t>
  </si>
  <si>
    <t xml:space="preserve">VAR </t>
  </si>
  <si>
    <t xml:space="preserve">Simple sum</t>
  </si>
  <si>
    <t xml:space="preserve">Price curves: Report from riskdesk, daily forward date is required</t>
  </si>
  <si>
    <t xml:space="preserve">Volatility curves: Report from riskdesk, daily forward date is required</t>
  </si>
  <si>
    <t xml:space="preserve">Price</t>
  </si>
  <si>
    <t xml:space="preserve">Volatility</t>
  </si>
  <si>
    <t xml:space="preserve">ForwardDate</t>
  </si>
  <si>
    <t xml:space="preserve">Finland:Day:Price</t>
  </si>
  <si>
    <t xml:space="preserve">Finland:Night:Price</t>
  </si>
  <si>
    <t xml:space="preserve">Smestad:Day:Price</t>
  </si>
  <si>
    <t xml:space="preserve">Smestad:Night:Price</t>
  </si>
  <si>
    <t xml:space="preserve">Strinda:Day:Price</t>
  </si>
  <si>
    <t xml:space="preserve">Strinda:Night:Price</t>
  </si>
  <si>
    <t xml:space="preserve">Sweden:Day:Price</t>
  </si>
  <si>
    <t xml:space="preserve">Sweden:Night:Price</t>
  </si>
  <si>
    <t xml:space="preserve">System:Day:Price</t>
  </si>
  <si>
    <t xml:space="preserve">System:Night:Price</t>
  </si>
  <si>
    <t xml:space="preserve">Tromso:Day:Price</t>
  </si>
  <si>
    <t xml:space="preserve">Tromso:Night:Price</t>
  </si>
  <si>
    <t xml:space="preserve">Finland:Day:Volatility</t>
  </si>
  <si>
    <t xml:space="preserve">Finland:Night:Volatility</t>
  </si>
  <si>
    <t xml:space="preserve">Smestad:Day:Volatility</t>
  </si>
  <si>
    <t xml:space="preserve">Smestad:Night:Volatility</t>
  </si>
  <si>
    <t xml:space="preserve">Strinda:Day:Volatility</t>
  </si>
  <si>
    <t xml:space="preserve">Strinda:Night:Volatility</t>
  </si>
  <si>
    <t xml:space="preserve">Sweden:Day:Volatility</t>
  </si>
  <si>
    <t xml:space="preserve">Sweden:Night:Volatility</t>
  </si>
  <si>
    <t xml:space="preserve">System:Day:Volatility</t>
  </si>
  <si>
    <t xml:space="preserve">System:Night:Volatility</t>
  </si>
  <si>
    <t xml:space="preserve">Tromso:Day:Volatility</t>
  </si>
  <si>
    <t xml:space="preserve">Tromso:Night:Volatility</t>
  </si>
  <si>
    <t xml:space="preserve">Finland:Day:Position</t>
  </si>
  <si>
    <t xml:space="preserve">Finland:Night:Position</t>
  </si>
  <si>
    <t xml:space="preserve">Smestad:Day:Position</t>
  </si>
  <si>
    <t xml:space="preserve">Smestad:Night:Position</t>
  </si>
  <si>
    <t xml:space="preserve">Strinda:Day:Position</t>
  </si>
  <si>
    <t xml:space="preserve">Strinda:Night:Position</t>
  </si>
  <si>
    <t xml:space="preserve">Sweden:Day:Position</t>
  </si>
  <si>
    <t xml:space="preserve">Sweden:Night:Position</t>
  </si>
  <si>
    <t xml:space="preserve">System:Day:Position</t>
  </si>
  <si>
    <t xml:space="preserve">System:Night:Position</t>
  </si>
  <si>
    <t xml:space="preserve">Tromso:Day:Position</t>
  </si>
  <si>
    <t xml:space="preserve">Tromso:Night:Position</t>
  </si>
  <si>
    <t xml:space="preserve">Total:Day:MWH</t>
  </si>
  <si>
    <t xml:space="preserve">Total:Night:MWH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</si>
</sst>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_(* #,##0_);_(* \(#,##0\);_(* \-_);_(@_)"/>
    <numFmt numFmtId="166" formatCode="_(* #,##0.00_);_(* \(#,##0.00\);_(* \-??_);_(@_)"/>
    <numFmt numFmtId="167" formatCode="_(\$* #,##0_);_(\$* \(#,##0\);_(\$* \-_);_(@_)"/>
    <numFmt numFmtId="168" formatCode="_(\$* #,##0.00_);_(\$* \(#,##0.00\);_(\$* \-??_);_(@_)"/>
    <numFmt numFmtId="169" formatCode="[$-409]m/d/yyyy"/>
    <numFmt numFmtId="170" formatCode="0%"/>
    <numFmt numFmtId="171" formatCode="#,##0"/>
    <numFmt numFmtId="172" formatCode="[$-409]d\-mmm\-yy"/>
    <numFmt numFmtId="173" formatCode="#,##0.0000"/>
    <numFmt numFmtId="174" formatCode="0.00%"/>
    <numFmt numFmtId="175" formatCode="0"/>
    <numFmt numFmtId="176" formatCode="dd\ mmm\ yyyy"/>
    <numFmt numFmtId="177" formatCode="[$-409]#,##0.00_);[RED]\(#,##0.00\)"/>
    <numFmt numFmtId="178" formatCode="@"/>
    <numFmt numFmtId="179" formatCode="0.00"/>
    <numFmt numFmtId="180" formatCode="#,##0.00"/>
    <numFmt numFmtId="181" formatCode="0.0000000000000"/>
    <numFmt numFmtId="182" formatCode="dd\-mmm\-yyyy"/>
    <numFmt numFmtId="183" formatCode="0.0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8"/>
      <name val="Arial"/>
      <family val="2"/>
    </font>
    <font>
      <b val="true"/>
      <sz val="10"/>
      <name val="Arial"/>
      <family val="2"/>
    </font>
    <font>
      <b val="true"/>
      <u val="single"/>
      <sz val="12"/>
      <name val="Arial"/>
      <family val="2"/>
    </font>
    <font>
      <sz val="8"/>
      <color rgb="FF969696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8"/>
      <color rgb="FF333399"/>
      <name val="Arial"/>
      <family val="2"/>
    </font>
    <font>
      <sz val="10"/>
      <name val="Arial"/>
      <family val="2"/>
    </font>
    <font>
      <sz val="10"/>
      <color rgb="FF969696"/>
      <name val="Arial"/>
      <family val="2"/>
    </font>
    <font>
      <sz val="8"/>
      <color rgb="FF000000"/>
      <name val="Tahoma"/>
      <family val="2"/>
    </font>
    <font>
      <b val="true"/>
      <sz val="8"/>
      <color rgb="FFFFFF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A6CAF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0000FF"/>
        <bgColor rgb="FF0000FF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4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3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3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3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3" fontId="10" fillId="0" borderId="0" xfId="2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4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5" fontId="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1" fontId="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5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5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10" fillId="0" borderId="0" xfId="29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0" borderId="0" xfId="2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7" fontId="10" fillId="0" borderId="0" xfId="2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9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7" fontId="0" fillId="0" borderId="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77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4" fontId="10" fillId="0" borderId="0" xfId="29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7" fontId="10" fillId="0" borderId="0" xfId="29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6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80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9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15" fillId="7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0" fontId="8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10" fillId="0" borderId="0" xfId="2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10" fillId="0" borderId="0" xfId="28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10" fillId="0" borderId="0" xfId="28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1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2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0" fontId="10" fillId="0" borderId="0" xfId="28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5" fontId="10" fillId="0" borderId="0" xfId="28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Sheet1" xfId="20"/>
    <cellStyle name="Comma [0]_Sheet2" xfId="21"/>
    <cellStyle name="Comma_Sheet1" xfId="22"/>
    <cellStyle name="Comma_Sheet2" xfId="23"/>
    <cellStyle name="Currency [0]_Sheet1" xfId="24"/>
    <cellStyle name="Currency [0]_Sheet2" xfId="25"/>
    <cellStyle name="Currency_Sheet1" xfId="26"/>
    <cellStyle name="Currency_Sheet2" xfId="27"/>
    <cellStyle name="Normal_Sheet1" xfId="28"/>
    <cellStyle name="Normal_Sheet2" xfId="2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251280</xdr:colOff>
      <xdr:row>3</xdr:row>
      <xdr:rowOff>0</xdr:rowOff>
    </xdr:from>
    <xdr:to>
      <xdr:col>12</xdr:col>
      <xdr:colOff>111240</xdr:colOff>
      <xdr:row>18</xdr:row>
      <xdr:rowOff>9360</xdr:rowOff>
    </xdr:to>
    <xdr:sp>
      <xdr:nvSpPr>
        <xdr:cNvPr id="0" name="Text 3"/>
        <xdr:cNvSpPr/>
      </xdr:nvSpPr>
      <xdr:spPr>
        <a:xfrm>
          <a:off x="3449880" y="428760"/>
          <a:ext cx="5412960" cy="2381040"/>
        </a:xfrm>
        <a:prstGeom prst="rect">
          <a:avLst/>
        </a:prstGeom>
        <a:solidFill>
          <a:srgbClr val="ccffcc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sng">
              <a:effectLst/>
              <a:uFillTx/>
              <a:latin typeface="Arial"/>
            </a:rPr>
            <a:t>Instructions</a:t>
          </a:r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1.  In the control panel please enter the bookdate, the time horizon, the number of 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    simulation runs and the percentile. These input cells have a green background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    colour. In addition, the correlation matrix on sheet "Correlations" is further input.</a:t>
          </a:r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2.  Update all reports in this workbook. Note, that the bookdate entered should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     be the same date as the Today Bookdate of the MTM run you are referring to.</a:t>
          </a:r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3.  Press the "Get VAR" button. This calls the ValueAtRisk function and displays the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     results next to the price points. The VAR for the whole portfolio is displayed in the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     yellow cell. (As a comparison, the "simple sum", that is the sum of the VAR for the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     different price points is calculated.)</a:t>
          </a:r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</xdr:row>
          <xdr:rowOff>9000</xdr:rowOff>
        </xdr:from>
        <xdr:to>
          <xdr:col>4</xdr:col>
          <xdr:colOff>0</xdr:colOff>
          <xdr:row>11</xdr:row>
          <xdr:rowOff>56880</xdr:rowOff>
        </xdr:to>
        <xdr:sp>
          <xdr:nvSpPr>
            <xdr:cNvPr id="1001" name="Button 6" descr="Get VA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VAR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513360</xdr:colOff>
      <xdr:row>14</xdr:row>
      <xdr:rowOff>86040</xdr:rowOff>
    </xdr:from>
    <xdr:to>
      <xdr:col>5</xdr:col>
      <xdr:colOff>553320</xdr:colOff>
      <xdr:row>21</xdr:row>
      <xdr:rowOff>133200</xdr:rowOff>
    </xdr:to>
    <xdr:sp>
      <xdr:nvSpPr>
        <xdr:cNvPr id="1" name="Text 2"/>
        <xdr:cNvSpPr/>
      </xdr:nvSpPr>
      <xdr:spPr>
        <a:xfrm>
          <a:off x="513360" y="2352960"/>
          <a:ext cx="3752280" cy="1180800"/>
        </a:xfrm>
        <a:prstGeom prst="rect">
          <a:avLst/>
        </a:prstGeom>
        <a:solidFill>
          <a:srgbClr val="ccffcc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1000" strike="noStrike" u="none">
              <a:effectLst/>
              <a:uFillTx/>
              <a:latin typeface="Arial"/>
            </a:rPr>
            <a:t>Please note, that the numbers for the correlation in the blue cells need to be 1. The reason for this is of course, that, for example, the Finland:Day price curve is always 100% correlated with itself.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0" lang="en-US" sz="1000" strike="noStrike" u="none">
              <a:effectLst/>
              <a:uFillTx/>
              <a:latin typeface="Arial"/>
            </a:rPr>
            <a:t>All other cells can hold numbers between 0 and 1, depending on how price movements are correlated for the different price points.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8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3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4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5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6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7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L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.13"/>
    <col collapsed="false" customWidth="true" hidden="false" outlineLevel="0" max="2" min="2" style="1" width="3.14"/>
    <col collapsed="false" customWidth="true" hidden="false" outlineLevel="0" max="3" min="3" style="1" width="18.99"/>
    <col collapsed="false" customWidth="true" hidden="false" outlineLevel="0" max="4" min="4" style="1" width="14.41"/>
    <col collapsed="false" customWidth="true" hidden="false" outlineLevel="0" max="5" min="5" style="1" width="2.7"/>
    <col collapsed="false" customWidth="false" hidden="false" outlineLevel="0" max="6" min="6" style="1" width="9.14"/>
    <col collapsed="false" customWidth="true" hidden="false" outlineLevel="0" max="7" min="7" style="1" width="12.99"/>
    <col collapsed="false" customWidth="false" hidden="false" outlineLevel="0" max="8" min="8" style="1" width="9.14"/>
    <col collapsed="false" customWidth="true" hidden="false" outlineLevel="0" max="9" min="9" style="1" width="11.7"/>
    <col collapsed="false" customWidth="true" hidden="false" outlineLevel="0" max="10" min="10" style="1" width="12.42"/>
    <col collapsed="false" customWidth="true" hidden="false" outlineLevel="0" max="12" min="11" style="1" width="11.7"/>
    <col collapsed="false" customWidth="false" hidden="false" outlineLevel="0" max="257" min="13" style="1" width="9.14"/>
  </cols>
  <sheetData>
    <row r="1" customFormat="false" ht="6" hidden="false" customHeight="true" outlineLevel="0" collapsed="false"/>
    <row r="2" customFormat="false" ht="23.25" hidden="false" customHeight="false" outlineLevel="0" collapsed="false">
      <c r="B2" s="2" t="s">
        <v>0</v>
      </c>
    </row>
    <row r="3" customFormat="false" ht="4.5" hidden="false" customHeight="true" outlineLevel="0" collapsed="false"/>
    <row r="4" customFormat="false" ht="6.75" hidden="false" customHeight="true" outlineLevel="0" collapsed="false">
      <c r="B4" s="3"/>
      <c r="C4" s="4"/>
      <c r="D4" s="4"/>
      <c r="E4" s="5"/>
    </row>
    <row r="5" customFormat="false" ht="12.75" hidden="false" customHeight="false" outlineLevel="0" collapsed="false">
      <c r="B5" s="6"/>
      <c r="C5" s="7" t="s">
        <v>1</v>
      </c>
      <c r="D5" s="8"/>
      <c r="E5" s="9"/>
    </row>
    <row r="6" customFormat="false" ht="12.75" hidden="false" customHeight="false" outlineLevel="0" collapsed="false">
      <c r="B6" s="6"/>
      <c r="C6" s="8" t="s">
        <v>2</v>
      </c>
      <c r="D6" s="10" t="n">
        <v>36901</v>
      </c>
      <c r="E6" s="9"/>
    </row>
    <row r="7" customFormat="false" ht="12.75" hidden="false" customHeight="false" outlineLevel="0" collapsed="false">
      <c r="B7" s="6"/>
      <c r="C7" s="8" t="s">
        <v>3</v>
      </c>
      <c r="D7" s="11" t="n">
        <v>1</v>
      </c>
      <c r="E7" s="9"/>
    </row>
    <row r="8" customFormat="false" ht="12.75" hidden="false" customHeight="false" outlineLevel="0" collapsed="false">
      <c r="B8" s="6"/>
      <c r="C8" s="8" t="s">
        <v>4</v>
      </c>
      <c r="D8" s="11" t="n">
        <v>5000</v>
      </c>
      <c r="E8" s="9"/>
    </row>
    <row r="9" customFormat="false" ht="12.75" hidden="false" customHeight="false" outlineLevel="0" collapsed="false">
      <c r="B9" s="6"/>
      <c r="C9" s="8" t="s">
        <v>5</v>
      </c>
      <c r="D9" s="12" t="n">
        <v>0.05</v>
      </c>
      <c r="E9" s="9"/>
    </row>
    <row r="10" customFormat="false" ht="12.75" hidden="false" customHeight="false" outlineLevel="0" collapsed="false">
      <c r="B10" s="6"/>
      <c r="C10" s="8"/>
      <c r="D10" s="13"/>
      <c r="E10" s="9"/>
    </row>
    <row r="11" customFormat="false" ht="14.25" hidden="false" customHeight="true" outlineLevel="0" collapsed="false">
      <c r="B11" s="6"/>
      <c r="C11" s="8"/>
      <c r="D11" s="13"/>
      <c r="E11" s="9"/>
    </row>
    <row r="12" customFormat="false" ht="12.75" hidden="false" customHeight="false" outlineLevel="0" collapsed="false">
      <c r="B12" s="6"/>
      <c r="C12" s="8"/>
      <c r="D12" s="8"/>
      <c r="E12" s="9"/>
    </row>
    <row r="13" customFormat="false" ht="12.75" hidden="false" customHeight="false" outlineLevel="0" collapsed="false">
      <c r="B13" s="6"/>
      <c r="C13" s="7" t="s">
        <v>6</v>
      </c>
      <c r="D13" s="14" t="s">
        <v>7</v>
      </c>
      <c r="E13" s="9"/>
    </row>
    <row r="14" customFormat="false" ht="12.75" hidden="false" customHeight="false" outlineLevel="0" collapsed="false">
      <c r="B14" s="6"/>
      <c r="C14" s="8" t="s">
        <v>8</v>
      </c>
      <c r="D14" s="15"/>
      <c r="E14" s="9"/>
      <c r="G14" s="16"/>
      <c r="I14" s="16"/>
      <c r="J14" s="16"/>
      <c r="K14" s="16"/>
      <c r="L14" s="16"/>
    </row>
    <row r="15" customFormat="false" ht="12.75" hidden="false" customHeight="false" outlineLevel="0" collapsed="false">
      <c r="B15" s="6"/>
      <c r="C15" s="8" t="s">
        <v>9</v>
      </c>
      <c r="D15" s="15"/>
      <c r="E15" s="9"/>
      <c r="G15" s="16"/>
      <c r="I15" s="16"/>
      <c r="J15" s="16"/>
      <c r="K15" s="16"/>
      <c r="L15" s="16"/>
    </row>
    <row r="16" customFormat="false" ht="12.75" hidden="false" customHeight="false" outlineLevel="0" collapsed="false">
      <c r="B16" s="6"/>
      <c r="C16" s="8" t="s">
        <v>10</v>
      </c>
      <c r="D16" s="15"/>
      <c r="E16" s="9"/>
      <c r="G16" s="16"/>
      <c r="I16" s="16"/>
      <c r="J16" s="16"/>
      <c r="K16" s="16"/>
      <c r="L16" s="16"/>
    </row>
    <row r="17" customFormat="false" ht="12.75" hidden="false" customHeight="false" outlineLevel="0" collapsed="false">
      <c r="B17" s="6"/>
      <c r="C17" s="8" t="s">
        <v>11</v>
      </c>
      <c r="D17" s="15"/>
      <c r="E17" s="9"/>
      <c r="G17" s="16"/>
      <c r="I17" s="16"/>
      <c r="J17" s="16"/>
      <c r="K17" s="16"/>
      <c r="L17" s="16"/>
    </row>
    <row r="18" customFormat="false" ht="12.75" hidden="false" customHeight="false" outlineLevel="0" collapsed="false">
      <c r="B18" s="6"/>
      <c r="C18" s="8" t="s">
        <v>12</v>
      </c>
      <c r="D18" s="15"/>
      <c r="E18" s="9"/>
      <c r="G18" s="16"/>
      <c r="I18" s="16"/>
      <c r="J18" s="16"/>
      <c r="K18" s="16"/>
      <c r="L18" s="16"/>
    </row>
    <row r="19" customFormat="false" ht="12.75" hidden="false" customHeight="false" outlineLevel="0" collapsed="false">
      <c r="B19" s="6"/>
      <c r="C19" s="8" t="s">
        <v>13</v>
      </c>
      <c r="D19" s="15"/>
      <c r="E19" s="9"/>
      <c r="G19" s="16"/>
      <c r="I19" s="16"/>
      <c r="J19" s="16"/>
      <c r="K19" s="16"/>
      <c r="L19" s="16"/>
    </row>
    <row r="20" customFormat="false" ht="12.75" hidden="false" customHeight="false" outlineLevel="0" collapsed="false">
      <c r="B20" s="6"/>
      <c r="C20" s="8" t="s">
        <v>14</v>
      </c>
      <c r="D20" s="15"/>
      <c r="E20" s="9"/>
      <c r="G20" s="16"/>
      <c r="I20" s="16"/>
      <c r="J20" s="16"/>
      <c r="K20" s="16"/>
      <c r="L20" s="16"/>
    </row>
    <row r="21" customFormat="false" ht="12.75" hidden="false" customHeight="false" outlineLevel="0" collapsed="false">
      <c r="B21" s="6"/>
      <c r="C21" s="8" t="s">
        <v>15</v>
      </c>
      <c r="D21" s="15"/>
      <c r="E21" s="9"/>
      <c r="G21" s="16"/>
      <c r="I21" s="16"/>
      <c r="J21" s="16"/>
      <c r="K21" s="16"/>
      <c r="L21" s="16"/>
    </row>
    <row r="22" customFormat="false" ht="12.75" hidden="false" customHeight="false" outlineLevel="0" collapsed="false">
      <c r="B22" s="6"/>
      <c r="C22" s="8" t="s">
        <v>16</v>
      </c>
      <c r="D22" s="15"/>
      <c r="E22" s="9"/>
      <c r="G22" s="16"/>
      <c r="I22" s="16"/>
      <c r="J22" s="16"/>
      <c r="K22" s="16"/>
      <c r="L22" s="16"/>
    </row>
    <row r="23" customFormat="false" ht="12.75" hidden="false" customHeight="false" outlineLevel="0" collapsed="false">
      <c r="B23" s="6"/>
      <c r="C23" s="8" t="s">
        <v>17</v>
      </c>
      <c r="D23" s="15"/>
      <c r="E23" s="9"/>
      <c r="G23" s="16"/>
      <c r="I23" s="16"/>
      <c r="J23" s="16"/>
      <c r="K23" s="16"/>
      <c r="L23" s="16"/>
    </row>
    <row r="24" customFormat="false" ht="12.75" hidden="false" customHeight="false" outlineLevel="0" collapsed="false">
      <c r="B24" s="6"/>
      <c r="C24" s="8" t="s">
        <v>18</v>
      </c>
      <c r="D24" s="15"/>
      <c r="E24" s="9"/>
      <c r="G24" s="16"/>
      <c r="I24" s="16"/>
      <c r="J24" s="16"/>
      <c r="K24" s="16"/>
      <c r="L24" s="16"/>
    </row>
    <row r="25" customFormat="false" ht="12.75" hidden="false" customHeight="false" outlineLevel="0" collapsed="false">
      <c r="B25" s="6"/>
      <c r="C25" s="17" t="s">
        <v>19</v>
      </c>
      <c r="D25" s="18"/>
      <c r="E25" s="9"/>
      <c r="G25" s="16"/>
      <c r="I25" s="16"/>
      <c r="J25" s="16"/>
      <c r="K25" s="16"/>
      <c r="L25" s="16"/>
    </row>
    <row r="26" customFormat="false" ht="12.75" hidden="false" customHeight="false" outlineLevel="0" collapsed="false">
      <c r="B26" s="6"/>
      <c r="C26" s="19" t="s">
        <v>20</v>
      </c>
      <c r="D26" s="20"/>
      <c r="E26" s="9"/>
      <c r="G26" s="16"/>
      <c r="I26" s="16"/>
      <c r="J26" s="16"/>
      <c r="K26" s="16"/>
      <c r="L26" s="16"/>
    </row>
    <row r="27" customFormat="false" ht="12.75" hidden="false" customHeight="false" outlineLevel="0" collapsed="false">
      <c r="B27" s="6"/>
      <c r="C27" s="8"/>
      <c r="D27" s="15"/>
      <c r="E27" s="9"/>
    </row>
    <row r="28" customFormat="false" ht="12.75" hidden="false" customHeight="false" outlineLevel="0" collapsed="false">
      <c r="B28" s="6"/>
      <c r="C28" s="8" t="s">
        <v>21</v>
      </c>
      <c r="D28" s="15" t="n">
        <f aca="false">SUM(D14:D25)</f>
        <v>0</v>
      </c>
      <c r="E28" s="9"/>
    </row>
    <row r="29" customFormat="false" ht="7.5" hidden="false" customHeight="true" outlineLevel="0" collapsed="false">
      <c r="B29" s="21"/>
      <c r="C29" s="22"/>
      <c r="D29" s="23"/>
      <c r="E29" s="2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xls.Module1.GetVAR">
                <anchor moveWithCells="true" sizeWithCells="false">
                  <from>
                    <xdr:col>3</xdr:col>
                    <xdr:colOff>0</xdr:colOff>
                    <xdr:row>10</xdr:row>
                    <xdr:rowOff>9000</xdr:rowOff>
                  </from>
                  <to>
                    <xdr:col>4</xdr:col>
                    <xdr:colOff>0</xdr:colOff>
                    <xdr:row>11</xdr:row>
                    <xdr:rowOff>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6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69" width="11.42"/>
    <col collapsed="false" customWidth="true" hidden="false" outlineLevel="0" max="2" min="2" style="70" width="12.14"/>
    <col collapsed="false" customWidth="true" hidden="false" outlineLevel="0" max="3" min="3" style="70" width="9.41"/>
    <col collapsed="false" customWidth="true" hidden="false" outlineLevel="0" max="4" min="4" style="70" width="11.42"/>
    <col collapsed="false" customWidth="true" hidden="false" outlineLevel="0" max="6" min="5" style="70" width="12.14"/>
    <col collapsed="false" customWidth="true" hidden="false" outlineLevel="0" max="7" min="7" style="70" width="23.56"/>
    <col collapsed="false" customWidth="true" hidden="false" outlineLevel="0" max="8" min="8" style="70" width="24.56"/>
    <col collapsed="false" customWidth="true" hidden="false" outlineLevel="0" max="9" min="9" style="70" width="14.14"/>
    <col collapsed="false" customWidth="true" hidden="false" outlineLevel="0" max="10" min="10" style="70" width="15.13"/>
    <col collapsed="false" customWidth="true" hidden="false" outlineLevel="0" max="11" min="11" style="70" width="19.28"/>
    <col collapsed="false" customWidth="true" hidden="false" outlineLevel="0" max="12" min="12" style="70" width="19.99"/>
    <col collapsed="false" customWidth="true" hidden="false" outlineLevel="0" max="13" min="13" style="70" width="11.42"/>
    <col collapsed="false" customWidth="true" hidden="false" outlineLevel="0" max="14" min="14" style="70" width="12.14"/>
    <col collapsed="false" customWidth="false" hidden="false" outlineLevel="0" max="257" min="15" style="70" width="9.14"/>
  </cols>
  <sheetData>
    <row r="1" customFormat="false" ht="11.25" hidden="false" customHeight="false" outlineLevel="0" collapsed="false">
      <c r="A1" s="71" t="s">
        <v>63</v>
      </c>
      <c r="B1" s="71" t="s">
        <v>64</v>
      </c>
    </row>
    <row r="2" customFormat="false" ht="11.25" hidden="false" customHeight="false" outlineLevel="0" collapsed="false">
      <c r="A2" s="32" t="e">
        <f aca="false">MATCH(A$1,rngHeadingTromso,0)</f>
        <v>#N/A</v>
      </c>
      <c r="B2" s="32" t="e">
        <f aca="false">MATCH(B$1,rngHeadingTromso,0)</f>
        <v>#N/A</v>
      </c>
    </row>
    <row r="3" customFormat="false" ht="11.25" hidden="false" customHeight="false" outlineLevel="0" collapsed="false">
      <c r="B3" s="73"/>
      <c r="C3" s="73"/>
      <c r="D3" s="38"/>
      <c r="E3" s="74"/>
      <c r="F3" s="74"/>
      <c r="G3" s="74"/>
      <c r="H3" s="74"/>
      <c r="I3" s="74"/>
      <c r="J3" s="74"/>
      <c r="K3" s="40"/>
      <c r="L3" s="40"/>
      <c r="M3" s="40"/>
      <c r="N3" s="40"/>
    </row>
    <row r="4" customFormat="false" ht="11.25" hidden="false" customHeight="false" outlineLevel="0" collapsed="false">
      <c r="A4" s="72" t="n">
        <f aca="false">(Positions!A3-D4)/7+1</f>
        <v>5273.28571428572</v>
      </c>
      <c r="B4" s="73"/>
      <c r="C4" s="73"/>
      <c r="D4" s="38"/>
      <c r="E4" s="74"/>
      <c r="F4" s="74"/>
      <c r="G4" s="74"/>
      <c r="H4" s="74"/>
      <c r="I4" s="74"/>
      <c r="J4" s="74"/>
      <c r="K4" s="40"/>
      <c r="L4" s="40"/>
      <c r="M4" s="40"/>
      <c r="N4" s="40"/>
    </row>
    <row r="5" customFormat="false" ht="11.25" hidden="false" customHeight="false" outlineLevel="0" collapsed="false">
      <c r="A5" s="72" t="n">
        <f aca="false">A4+1</f>
        <v>5274.28571428572</v>
      </c>
      <c r="B5" s="73"/>
      <c r="C5" s="73"/>
      <c r="D5" s="38"/>
      <c r="E5" s="74"/>
      <c r="F5" s="74"/>
      <c r="G5" s="74"/>
      <c r="H5" s="74"/>
      <c r="I5" s="74"/>
      <c r="J5" s="74"/>
      <c r="K5" s="40"/>
      <c r="L5" s="40"/>
      <c r="M5" s="40"/>
      <c r="N5" s="40"/>
    </row>
    <row r="6" customFormat="false" ht="11.25" hidden="false" customHeight="false" outlineLevel="0" collapsed="false">
      <c r="A6" s="72" t="n">
        <f aca="false">A5+1</f>
        <v>5275.28571428572</v>
      </c>
      <c r="B6" s="73"/>
      <c r="C6" s="73"/>
      <c r="D6" s="38"/>
      <c r="E6" s="74"/>
      <c r="F6" s="74"/>
      <c r="G6" s="74"/>
      <c r="H6" s="74"/>
      <c r="I6" s="74"/>
      <c r="J6" s="74"/>
      <c r="K6" s="40"/>
      <c r="L6" s="40"/>
      <c r="M6" s="40"/>
      <c r="N6" s="40"/>
    </row>
    <row r="7" customFormat="false" ht="11.25" hidden="false" customHeight="false" outlineLevel="0" collapsed="false">
      <c r="A7" s="72" t="n">
        <f aca="false">A6+1</f>
        <v>5276.28571428572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</row>
    <row r="8" customFormat="false" ht="11.25" hidden="false" customHeight="false" outlineLevel="0" collapsed="false">
      <c r="A8" s="72" t="n">
        <f aca="false">A7+1</f>
        <v>5277.28571428572</v>
      </c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</row>
    <row r="9" customFormat="false" ht="11.25" hidden="false" customHeight="false" outlineLevel="0" collapsed="false">
      <c r="A9" s="72" t="n">
        <f aca="false">A8+1</f>
        <v>5278.28571428572</v>
      </c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</row>
    <row r="10" customFormat="false" ht="11.25" hidden="false" customHeight="false" outlineLevel="0" collapsed="false">
      <c r="A10" s="72" t="n">
        <f aca="false">A9+1</f>
        <v>5279.28571428572</v>
      </c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</row>
    <row r="11" customFormat="false" ht="11.25" hidden="false" customHeight="false" outlineLevel="0" collapsed="false">
      <c r="A11" s="72" t="n">
        <f aca="false">A10+1</f>
        <v>5280.28571428572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</row>
    <row r="12" customFormat="false" ht="11.25" hidden="false" customHeight="false" outlineLevel="0" collapsed="false">
      <c r="A12" s="72" t="n">
        <f aca="false">A11+1</f>
        <v>5281.28571428572</v>
      </c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</row>
    <row r="13" customFormat="false" ht="11.25" hidden="false" customHeight="false" outlineLevel="0" collapsed="false">
      <c r="A13" s="72" t="n">
        <f aca="false">A12+1</f>
        <v>5282.28571428572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</row>
    <row r="14" customFormat="false" ht="11.25" hidden="false" customHeight="false" outlineLevel="0" collapsed="false">
      <c r="A14" s="72" t="n">
        <f aca="false">A13+1</f>
        <v>5283.28571428572</v>
      </c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</row>
    <row r="15" customFormat="false" ht="11.25" hidden="false" customHeight="false" outlineLevel="0" collapsed="false">
      <c r="A15" s="72" t="n">
        <f aca="false">A14+1</f>
        <v>5284.28571428572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</row>
    <row r="16" customFormat="false" ht="11.25" hidden="false" customHeight="false" outlineLevel="0" collapsed="false">
      <c r="A16" s="72" t="n">
        <f aca="false">A15+1</f>
        <v>5285.28571428572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</row>
    <row r="17" customFormat="false" ht="11.25" hidden="false" customHeight="false" outlineLevel="0" collapsed="false">
      <c r="A17" s="72" t="n">
        <f aca="false">A16+1</f>
        <v>5286.28571428572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</row>
    <row r="18" customFormat="false" ht="11.25" hidden="false" customHeight="false" outlineLevel="0" collapsed="false">
      <c r="A18" s="72" t="n">
        <f aca="false">A17+1</f>
        <v>5287.28571428572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</row>
    <row r="19" customFormat="false" ht="11.25" hidden="false" customHeight="false" outlineLevel="0" collapsed="false">
      <c r="A19" s="72" t="n">
        <f aca="false">A18+1</f>
        <v>5288.28571428572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</row>
    <row r="20" customFormat="false" ht="11.25" hidden="false" customHeight="false" outlineLevel="0" collapsed="false">
      <c r="A20" s="72" t="n">
        <f aca="false">A19+1</f>
        <v>5289.28571428572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</row>
    <row r="21" customFormat="false" ht="11.25" hidden="false" customHeight="false" outlineLevel="0" collapsed="false">
      <c r="A21" s="72" t="n">
        <f aca="false">A20+1</f>
        <v>5290.28571428572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</row>
    <row r="22" customFormat="false" ht="11.25" hidden="false" customHeight="false" outlineLevel="0" collapsed="false">
      <c r="A22" s="72" t="n">
        <f aca="false">A21+1</f>
        <v>5291.28571428572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</row>
    <row r="23" customFormat="false" ht="11.25" hidden="false" customHeight="false" outlineLevel="0" collapsed="false">
      <c r="A23" s="72" t="n">
        <f aca="false">A22+1</f>
        <v>5292.28571428572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</row>
    <row r="24" customFormat="false" ht="11.25" hidden="false" customHeight="false" outlineLevel="0" collapsed="false">
      <c r="A24" s="72" t="n">
        <f aca="false">A23+1</f>
        <v>5293.28571428572</v>
      </c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</row>
    <row r="25" customFormat="false" ht="11.25" hidden="false" customHeight="false" outlineLevel="0" collapsed="false">
      <c r="A25" s="72" t="n">
        <f aca="false">A24+1</f>
        <v>5294.28571428572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</row>
    <row r="26" customFormat="false" ht="11.25" hidden="false" customHeight="false" outlineLevel="0" collapsed="false">
      <c r="A26" s="72" t="n">
        <f aca="false">A25+1</f>
        <v>5295.28571428572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</row>
    <row r="27" customFormat="false" ht="11.25" hidden="false" customHeight="false" outlineLevel="0" collapsed="false">
      <c r="A27" s="72" t="n">
        <f aca="false">A26+1</f>
        <v>5296.28571428572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</row>
    <row r="28" customFormat="false" ht="11.25" hidden="false" customHeight="false" outlineLevel="0" collapsed="false">
      <c r="A28" s="72" t="n">
        <f aca="false">A27+1</f>
        <v>5297.28571428572</v>
      </c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</row>
    <row r="29" customFormat="false" ht="11.25" hidden="false" customHeight="false" outlineLevel="0" collapsed="false">
      <c r="A29" s="72" t="n">
        <f aca="false">A28+1</f>
        <v>5298.28571428572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</row>
    <row r="30" customFormat="false" ht="11.25" hidden="false" customHeight="false" outlineLevel="0" collapsed="false">
      <c r="A30" s="72" t="n">
        <f aca="false">A29+1</f>
        <v>5299.28571428572</v>
      </c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</row>
    <row r="31" customFormat="false" ht="11.25" hidden="false" customHeight="false" outlineLevel="0" collapsed="false">
      <c r="A31" s="72" t="n">
        <f aca="false">A30+1</f>
        <v>5300.28571428572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</row>
    <row r="32" customFormat="false" ht="11.25" hidden="false" customHeight="false" outlineLevel="0" collapsed="false">
      <c r="A32" s="72" t="n">
        <f aca="false">A31+1</f>
        <v>5301.28571428572</v>
      </c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</row>
    <row r="33" customFormat="false" ht="11.25" hidden="false" customHeight="false" outlineLevel="0" collapsed="false">
      <c r="A33" s="72" t="n">
        <f aca="false">A32+1</f>
        <v>5302.28571428572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</row>
    <row r="34" customFormat="false" ht="11.25" hidden="false" customHeight="false" outlineLevel="0" collapsed="false">
      <c r="A34" s="72" t="n">
        <f aca="false">A33+1</f>
        <v>5303.28571428572</v>
      </c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</row>
    <row r="35" customFormat="false" ht="11.25" hidden="false" customHeight="false" outlineLevel="0" collapsed="false">
      <c r="A35" s="72" t="n">
        <f aca="false">A34+1</f>
        <v>5304.28571428572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</row>
    <row r="36" customFormat="false" ht="11.25" hidden="false" customHeight="false" outlineLevel="0" collapsed="false">
      <c r="A36" s="72" t="n">
        <f aca="false">A35+1</f>
        <v>5305.28571428572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</row>
    <row r="37" customFormat="false" ht="11.25" hidden="false" customHeight="false" outlineLevel="0" collapsed="false">
      <c r="A37" s="72" t="n">
        <f aca="false">A36+1</f>
        <v>5306.28571428572</v>
      </c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</row>
    <row r="38" customFormat="false" ht="11.25" hidden="false" customHeight="false" outlineLevel="0" collapsed="false">
      <c r="A38" s="72" t="n">
        <f aca="false">A37+1</f>
        <v>5307.28571428572</v>
      </c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</row>
    <row r="39" customFormat="false" ht="11.25" hidden="false" customHeight="false" outlineLevel="0" collapsed="false">
      <c r="A39" s="72" t="n">
        <f aca="false">A38+1</f>
        <v>5308.28571428572</v>
      </c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</row>
    <row r="40" customFormat="false" ht="11.25" hidden="false" customHeight="false" outlineLevel="0" collapsed="false">
      <c r="A40" s="72" t="n">
        <f aca="false">A39+1</f>
        <v>5309.28571428572</v>
      </c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</row>
    <row r="41" customFormat="false" ht="11.25" hidden="false" customHeight="false" outlineLevel="0" collapsed="false">
      <c r="A41" s="72" t="n">
        <f aca="false">A40+1</f>
        <v>5310.28571428572</v>
      </c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</row>
    <row r="42" customFormat="false" ht="11.25" hidden="false" customHeight="false" outlineLevel="0" collapsed="false">
      <c r="A42" s="72" t="n">
        <f aca="false">A41+1</f>
        <v>5311.28571428572</v>
      </c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</row>
    <row r="43" customFormat="false" ht="11.25" hidden="false" customHeight="false" outlineLevel="0" collapsed="false">
      <c r="A43" s="72" t="n">
        <f aca="false">A42+1</f>
        <v>5312.28571428572</v>
      </c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</row>
    <row r="44" customFormat="false" ht="11.25" hidden="false" customHeight="false" outlineLevel="0" collapsed="false">
      <c r="A44" s="72" t="n">
        <f aca="false">A43+1</f>
        <v>5313.28571428572</v>
      </c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</row>
    <row r="45" customFormat="false" ht="11.25" hidden="false" customHeight="false" outlineLevel="0" collapsed="false">
      <c r="A45" s="72" t="n">
        <f aca="false">A44+1</f>
        <v>5314.28571428572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</row>
    <row r="46" customFormat="false" ht="11.25" hidden="false" customHeight="false" outlineLevel="0" collapsed="false">
      <c r="A46" s="72" t="n">
        <f aca="false">A45+1</f>
        <v>5315.28571428572</v>
      </c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</row>
    <row r="47" customFormat="false" ht="11.25" hidden="false" customHeight="false" outlineLevel="0" collapsed="false">
      <c r="A47" s="72" t="n">
        <f aca="false">A46+1</f>
        <v>5316.28571428572</v>
      </c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</row>
    <row r="48" customFormat="false" ht="11.25" hidden="false" customHeight="false" outlineLevel="0" collapsed="false">
      <c r="A48" s="72" t="n">
        <f aca="false">A47+1</f>
        <v>5317.28571428572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</row>
    <row r="49" customFormat="false" ht="11.25" hidden="false" customHeight="false" outlineLevel="0" collapsed="false">
      <c r="A49" s="72" t="n">
        <f aca="false">A48+1</f>
        <v>5318.28571428572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</row>
    <row r="50" customFormat="false" ht="11.25" hidden="false" customHeight="false" outlineLevel="0" collapsed="false">
      <c r="A50" s="72" t="n">
        <f aca="false">A49+1</f>
        <v>5319.28571428572</v>
      </c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</row>
    <row r="51" customFormat="false" ht="11.25" hidden="false" customHeight="false" outlineLevel="0" collapsed="false">
      <c r="A51" s="72" t="n">
        <f aca="false">A50+1</f>
        <v>5320.28571428572</v>
      </c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</row>
    <row r="52" customFormat="false" ht="11.25" hidden="false" customHeight="false" outlineLevel="0" collapsed="false">
      <c r="A52" s="72" t="n">
        <f aca="false">A51+1</f>
        <v>5321.28571428572</v>
      </c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</row>
    <row r="53" customFormat="false" ht="11.25" hidden="false" customHeight="false" outlineLevel="0" collapsed="false">
      <c r="A53" s="72" t="n">
        <f aca="false">A52+1</f>
        <v>5322.28571428572</v>
      </c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</row>
    <row r="54" customFormat="false" ht="11.25" hidden="false" customHeight="false" outlineLevel="0" collapsed="false">
      <c r="A54" s="72" t="n">
        <f aca="false">A53+1</f>
        <v>5323.28571428572</v>
      </c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</row>
    <row r="55" customFormat="false" ht="11.25" hidden="false" customHeight="false" outlineLevel="0" collapsed="false">
      <c r="A55" s="72" t="n">
        <f aca="false">A54+1</f>
        <v>5324.28571428572</v>
      </c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</row>
    <row r="56" customFormat="false" ht="11.25" hidden="false" customHeight="false" outlineLevel="0" collapsed="false">
      <c r="A56" s="72" t="n">
        <f aca="false">A55+1</f>
        <v>5325.28571428572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</row>
    <row r="57" customFormat="false" ht="11.25" hidden="false" customHeight="false" outlineLevel="0" collapsed="false">
      <c r="A57" s="72" t="n">
        <f aca="false">A56+1</f>
        <v>5326.28571428572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</row>
    <row r="58" customFormat="false" ht="11.25" hidden="false" customHeight="false" outlineLevel="0" collapsed="false">
      <c r="A58" s="72" t="n">
        <f aca="false">A57+1</f>
        <v>5327.28571428572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</row>
    <row r="59" customFormat="false" ht="11.25" hidden="false" customHeight="false" outlineLevel="0" collapsed="false">
      <c r="A59" s="72" t="n">
        <f aca="false">A58+1</f>
        <v>5328.28571428572</v>
      </c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</row>
    <row r="60" customFormat="false" ht="11.25" hidden="false" customHeight="false" outlineLevel="0" collapsed="false">
      <c r="A60" s="72" t="n">
        <f aca="false">A59+1</f>
        <v>5329.28571428572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</row>
    <row r="61" customFormat="false" ht="11.25" hidden="false" customHeight="false" outlineLevel="0" collapsed="false">
      <c r="A61" s="72" t="n">
        <f aca="false">A60+1</f>
        <v>5330.28571428572</v>
      </c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</row>
    <row r="62" customFormat="false" ht="11.25" hidden="false" customHeight="false" outlineLevel="0" collapsed="false">
      <c r="A62" s="72" t="n">
        <f aca="false">A61+1</f>
        <v>5331.28571428572</v>
      </c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</row>
    <row r="63" customFormat="false" ht="11.25" hidden="false" customHeight="false" outlineLevel="0" collapsed="false">
      <c r="A63" s="72" t="n">
        <f aca="false">A62+1</f>
        <v>5332.28571428572</v>
      </c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</row>
    <row r="64" customFormat="false" ht="11.25" hidden="false" customHeight="false" outlineLevel="0" collapsed="false">
      <c r="A64" s="72" t="n">
        <f aca="false">A63+1</f>
        <v>5333.28571428572</v>
      </c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</row>
    <row r="65" customFormat="false" ht="11.25" hidden="false" customHeight="false" outlineLevel="0" collapsed="false">
      <c r="A65" s="72" t="n">
        <f aca="false">A64+1</f>
        <v>5334.28571428572</v>
      </c>
      <c r="B65" s="40"/>
      <c r="C65" s="40"/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</row>
    <row r="66" customFormat="false" ht="11.25" hidden="false" customHeight="false" outlineLevel="0" collapsed="false">
      <c r="A66" s="72" t="n">
        <f aca="false">A65+1</f>
        <v>5335.28571428572</v>
      </c>
      <c r="B66" s="40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</row>
    <row r="67" customFormat="false" ht="11.25" hidden="false" customHeight="false" outlineLevel="0" collapsed="false">
      <c r="A67" s="72" t="n">
        <f aca="false">A66+1</f>
        <v>5336.28571428572</v>
      </c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</row>
    <row r="68" customFormat="false" ht="11.25" hidden="false" customHeight="false" outlineLevel="0" collapsed="false">
      <c r="A68" s="72" t="n">
        <f aca="false">A67+1</f>
        <v>5337.28571428572</v>
      </c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</row>
    <row r="69" customFormat="false" ht="11.25" hidden="false" customHeight="false" outlineLevel="0" collapsed="false">
      <c r="A69" s="72" t="n">
        <f aca="false">A68+1</f>
        <v>5338.28571428572</v>
      </c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</row>
    <row r="70" customFormat="false" ht="11.25" hidden="false" customHeight="false" outlineLevel="0" collapsed="false">
      <c r="A70" s="72" t="n">
        <f aca="false">A69+1</f>
        <v>5339.28571428572</v>
      </c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</row>
    <row r="71" customFormat="false" ht="11.25" hidden="false" customHeight="false" outlineLevel="0" collapsed="false">
      <c r="A71" s="72" t="n">
        <f aca="false">A70+1</f>
        <v>5340.28571428572</v>
      </c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</row>
    <row r="72" customFormat="false" ht="11.25" hidden="false" customHeight="false" outlineLevel="0" collapsed="false">
      <c r="A72" s="72" t="n">
        <f aca="false">A71+1</f>
        <v>5341.28571428572</v>
      </c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</row>
    <row r="73" customFormat="false" ht="11.25" hidden="false" customHeight="false" outlineLevel="0" collapsed="false">
      <c r="A73" s="72" t="n">
        <f aca="false">A72+1</f>
        <v>5342.28571428572</v>
      </c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</row>
    <row r="74" customFormat="false" ht="11.25" hidden="false" customHeight="false" outlineLevel="0" collapsed="false">
      <c r="A74" s="72" t="n">
        <f aca="false">A73+1</f>
        <v>5343.28571428572</v>
      </c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</row>
    <row r="75" customFormat="false" ht="11.25" hidden="false" customHeight="false" outlineLevel="0" collapsed="false">
      <c r="A75" s="72" t="n">
        <f aca="false">A74+1</f>
        <v>5344.28571428572</v>
      </c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</row>
    <row r="76" customFormat="false" ht="11.25" hidden="false" customHeight="false" outlineLevel="0" collapsed="false">
      <c r="A76" s="72" t="n">
        <f aca="false">A75+1</f>
        <v>5345.28571428572</v>
      </c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</row>
    <row r="77" customFormat="false" ht="11.25" hidden="false" customHeight="false" outlineLevel="0" collapsed="false">
      <c r="A77" s="72" t="n">
        <f aca="false">A76+1</f>
        <v>5346.28571428572</v>
      </c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</row>
    <row r="78" customFormat="false" ht="11.25" hidden="false" customHeight="false" outlineLevel="0" collapsed="false">
      <c r="A78" s="72" t="n">
        <f aca="false">A77+1</f>
        <v>5347.28571428572</v>
      </c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</row>
    <row r="79" customFormat="false" ht="11.25" hidden="false" customHeight="false" outlineLevel="0" collapsed="false">
      <c r="A79" s="72" t="n">
        <f aca="false">A78+1</f>
        <v>5348.28571428572</v>
      </c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</row>
    <row r="80" customFormat="false" ht="11.25" hidden="false" customHeight="false" outlineLevel="0" collapsed="false">
      <c r="A80" s="72" t="n">
        <f aca="false">A79+1</f>
        <v>5349.28571428572</v>
      </c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</row>
    <row r="81" customFormat="false" ht="11.25" hidden="false" customHeight="false" outlineLevel="0" collapsed="false">
      <c r="A81" s="72" t="n">
        <f aca="false">A80+1</f>
        <v>5350.28571428572</v>
      </c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</row>
    <row r="82" customFormat="false" ht="11.25" hidden="false" customHeight="false" outlineLevel="0" collapsed="false">
      <c r="A82" s="72" t="n">
        <f aca="false">A81+1</f>
        <v>5351.28571428572</v>
      </c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</row>
    <row r="83" customFormat="false" ht="11.25" hidden="false" customHeight="false" outlineLevel="0" collapsed="false">
      <c r="A83" s="72" t="n">
        <f aca="false">A82+1</f>
        <v>5352.28571428572</v>
      </c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</row>
    <row r="84" customFormat="false" ht="11.25" hidden="false" customHeight="false" outlineLevel="0" collapsed="false">
      <c r="A84" s="72" t="n">
        <f aca="false">A83+1</f>
        <v>5353.28571428572</v>
      </c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</row>
    <row r="85" customFormat="false" ht="11.25" hidden="false" customHeight="false" outlineLevel="0" collapsed="false">
      <c r="A85" s="72" t="n">
        <f aca="false">A84+1</f>
        <v>5354.28571428572</v>
      </c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</row>
    <row r="86" customFormat="false" ht="11.25" hidden="false" customHeight="false" outlineLevel="0" collapsed="false">
      <c r="A86" s="72" t="n">
        <f aca="false">A85+1</f>
        <v>5355.28571428572</v>
      </c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</row>
    <row r="87" customFormat="false" ht="11.25" hidden="false" customHeight="false" outlineLevel="0" collapsed="false">
      <c r="A87" s="72" t="n">
        <f aca="false">A86+1</f>
        <v>5356.28571428572</v>
      </c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</row>
    <row r="88" customFormat="false" ht="11.25" hidden="false" customHeight="false" outlineLevel="0" collapsed="false">
      <c r="A88" s="72" t="n">
        <f aca="false">A87+1</f>
        <v>5357.28571428572</v>
      </c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</row>
    <row r="89" customFormat="false" ht="11.25" hidden="false" customHeight="false" outlineLevel="0" collapsed="false">
      <c r="A89" s="72" t="n">
        <f aca="false">A88+1</f>
        <v>5358.28571428572</v>
      </c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</row>
    <row r="90" customFormat="false" ht="11.25" hidden="false" customHeight="false" outlineLevel="0" collapsed="false">
      <c r="A90" s="72" t="n">
        <f aca="false">A89+1</f>
        <v>5359.28571428572</v>
      </c>
      <c r="B90" s="40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</row>
    <row r="91" customFormat="false" ht="11.25" hidden="false" customHeight="false" outlineLevel="0" collapsed="false">
      <c r="A91" s="72" t="n">
        <f aca="false">A90+1</f>
        <v>5360.28571428572</v>
      </c>
      <c r="B91" s="40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</row>
    <row r="92" customFormat="false" ht="11.25" hidden="false" customHeight="false" outlineLevel="0" collapsed="false">
      <c r="A92" s="72" t="n">
        <f aca="false">A91+1</f>
        <v>5361.28571428572</v>
      </c>
      <c r="B92" s="40"/>
      <c r="C92" s="40"/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</row>
    <row r="93" customFormat="false" ht="11.25" hidden="false" customHeight="false" outlineLevel="0" collapsed="false">
      <c r="A93" s="72" t="n">
        <f aca="false">A92+1</f>
        <v>5362.28571428572</v>
      </c>
      <c r="B93" s="40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</row>
    <row r="94" customFormat="false" ht="11.25" hidden="false" customHeight="false" outlineLevel="0" collapsed="false">
      <c r="A94" s="72" t="n">
        <f aca="false">A93+1</f>
        <v>5363.28571428572</v>
      </c>
      <c r="B94" s="40"/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</row>
    <row r="95" customFormat="false" ht="11.25" hidden="false" customHeight="false" outlineLevel="0" collapsed="false">
      <c r="A95" s="72" t="n">
        <f aca="false">A94+1</f>
        <v>5364.28571428572</v>
      </c>
      <c r="B95" s="40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</row>
    <row r="96" customFormat="false" ht="11.25" hidden="false" customHeight="false" outlineLevel="0" collapsed="false">
      <c r="A96" s="72" t="n">
        <f aca="false">A95+1</f>
        <v>5365.28571428572</v>
      </c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</row>
    <row r="97" customFormat="false" ht="11.25" hidden="false" customHeight="false" outlineLevel="0" collapsed="false">
      <c r="A97" s="72" t="n">
        <f aca="false">A96+1</f>
        <v>5366.28571428572</v>
      </c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</row>
    <row r="98" customFormat="false" ht="11.25" hidden="false" customHeight="false" outlineLevel="0" collapsed="false">
      <c r="A98" s="72" t="n">
        <f aca="false">A97+1</f>
        <v>5367.28571428572</v>
      </c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</row>
    <row r="99" customFormat="false" ht="11.25" hidden="false" customHeight="false" outlineLevel="0" collapsed="false">
      <c r="A99" s="72" t="n">
        <f aca="false">A98+1</f>
        <v>5368.28571428572</v>
      </c>
      <c r="B99" s="40"/>
      <c r="C99" s="40"/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</row>
    <row r="100" customFormat="false" ht="11.25" hidden="false" customHeight="false" outlineLevel="0" collapsed="false">
      <c r="A100" s="72" t="n">
        <f aca="false">A99+1</f>
        <v>5369.28571428572</v>
      </c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</row>
    <row r="101" customFormat="false" ht="11.25" hidden="false" customHeight="false" outlineLevel="0" collapsed="false">
      <c r="A101" s="72" t="n">
        <f aca="false">A100+1</f>
        <v>5370.28571428572</v>
      </c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</row>
    <row r="102" customFormat="false" ht="11.25" hidden="false" customHeight="false" outlineLevel="0" collapsed="false">
      <c r="A102" s="72" t="n">
        <f aca="false">A101+1</f>
        <v>5371.28571428572</v>
      </c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</row>
    <row r="103" customFormat="false" ht="11.25" hidden="false" customHeight="false" outlineLevel="0" collapsed="false">
      <c r="A103" s="72" t="n">
        <f aca="false">A102+1</f>
        <v>5372.28571428572</v>
      </c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</row>
    <row r="104" customFormat="false" ht="11.25" hidden="false" customHeight="false" outlineLevel="0" collapsed="false">
      <c r="A104" s="72" t="n">
        <f aca="false">A103+1</f>
        <v>5373.28571428572</v>
      </c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</row>
    <row r="105" customFormat="false" ht="11.25" hidden="false" customHeight="false" outlineLevel="0" collapsed="false">
      <c r="A105" s="72" t="n">
        <f aca="false">A104+1</f>
        <v>5374.28571428572</v>
      </c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</row>
    <row r="106" customFormat="false" ht="11.25" hidden="false" customHeight="false" outlineLevel="0" collapsed="false">
      <c r="A106" s="72" t="n">
        <f aca="false">A105+1</f>
        <v>5375.28571428572</v>
      </c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</row>
    <row r="107" customFormat="false" ht="11.25" hidden="false" customHeight="false" outlineLevel="0" collapsed="false">
      <c r="A107" s="72" t="n">
        <f aca="false">A106+1</f>
        <v>5376.28571428572</v>
      </c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</row>
    <row r="108" customFormat="false" ht="11.25" hidden="false" customHeight="false" outlineLevel="0" collapsed="false">
      <c r="A108" s="72" t="n">
        <f aca="false">A107+1</f>
        <v>5377.28571428572</v>
      </c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</row>
    <row r="109" customFormat="false" ht="11.25" hidden="false" customHeight="false" outlineLevel="0" collapsed="false">
      <c r="A109" s="72" t="n">
        <f aca="false">A108+1</f>
        <v>5378.28571428572</v>
      </c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</row>
    <row r="110" customFormat="false" ht="11.25" hidden="false" customHeight="false" outlineLevel="0" collapsed="false">
      <c r="A110" s="72" t="n">
        <f aca="false">A109+1</f>
        <v>5379.28571428572</v>
      </c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</row>
    <row r="111" customFormat="false" ht="11.25" hidden="false" customHeight="false" outlineLevel="0" collapsed="false">
      <c r="A111" s="72" t="n">
        <f aca="false">A110+1</f>
        <v>5380.28571428572</v>
      </c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</row>
    <row r="112" customFormat="false" ht="11.25" hidden="false" customHeight="false" outlineLevel="0" collapsed="false">
      <c r="A112" s="72" t="n">
        <f aca="false">A111+1</f>
        <v>5381.28571428572</v>
      </c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</row>
    <row r="113" customFormat="false" ht="11.25" hidden="false" customHeight="false" outlineLevel="0" collapsed="false">
      <c r="A113" s="72" t="n">
        <f aca="false">A112+1</f>
        <v>5382.28571428572</v>
      </c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</row>
    <row r="114" customFormat="false" ht="11.25" hidden="false" customHeight="false" outlineLevel="0" collapsed="false">
      <c r="A114" s="72" t="n">
        <f aca="false">A113+1</f>
        <v>5383.28571428572</v>
      </c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</row>
    <row r="115" customFormat="false" ht="11.25" hidden="false" customHeight="false" outlineLevel="0" collapsed="false">
      <c r="A115" s="72" t="n">
        <f aca="false">A114+1</f>
        <v>5384.28571428572</v>
      </c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</row>
    <row r="116" customFormat="false" ht="11.25" hidden="false" customHeight="false" outlineLevel="0" collapsed="false">
      <c r="A116" s="72" t="n">
        <f aca="false">A115+1</f>
        <v>5385.28571428572</v>
      </c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</row>
    <row r="117" customFormat="false" ht="11.25" hidden="false" customHeight="false" outlineLevel="0" collapsed="false">
      <c r="A117" s="72" t="n">
        <f aca="false">A116+1</f>
        <v>5386.28571428572</v>
      </c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</row>
    <row r="118" customFormat="false" ht="11.25" hidden="false" customHeight="false" outlineLevel="0" collapsed="false">
      <c r="A118" s="72" t="n">
        <f aca="false">A117+1</f>
        <v>5387.28571428572</v>
      </c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</row>
    <row r="119" customFormat="false" ht="11.25" hidden="false" customHeight="false" outlineLevel="0" collapsed="false">
      <c r="A119" s="72" t="n">
        <f aca="false">A118+1</f>
        <v>5388.28571428572</v>
      </c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</row>
    <row r="120" customFormat="false" ht="11.25" hidden="false" customHeight="false" outlineLevel="0" collapsed="false">
      <c r="A120" s="72" t="n">
        <f aca="false">A119+1</f>
        <v>5389.28571428572</v>
      </c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</row>
    <row r="121" customFormat="false" ht="11.25" hidden="false" customHeight="false" outlineLevel="0" collapsed="false">
      <c r="A121" s="72" t="n">
        <f aca="false">A120+1</f>
        <v>5390.28571428572</v>
      </c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</row>
    <row r="122" customFormat="false" ht="11.25" hidden="false" customHeight="false" outlineLevel="0" collapsed="false">
      <c r="A122" s="72" t="n">
        <f aca="false">A121+1</f>
        <v>5391.28571428572</v>
      </c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</row>
    <row r="123" customFormat="false" ht="11.25" hidden="false" customHeight="false" outlineLevel="0" collapsed="false">
      <c r="A123" s="72" t="n">
        <f aca="false">A122+1</f>
        <v>5392.28571428572</v>
      </c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</row>
    <row r="124" customFormat="false" ht="11.25" hidden="false" customHeight="false" outlineLevel="0" collapsed="false">
      <c r="A124" s="72" t="n">
        <f aca="false">A123+1</f>
        <v>5393.28571428572</v>
      </c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</row>
    <row r="125" customFormat="false" ht="11.25" hidden="false" customHeight="false" outlineLevel="0" collapsed="false">
      <c r="A125" s="72" t="n">
        <f aca="false">A124+1</f>
        <v>5394.28571428572</v>
      </c>
      <c r="B125" s="40"/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</row>
    <row r="126" customFormat="false" ht="11.25" hidden="false" customHeight="false" outlineLevel="0" collapsed="false">
      <c r="A126" s="72" t="n">
        <f aca="false">A125+1</f>
        <v>5395.28571428572</v>
      </c>
      <c r="B126" s="40"/>
      <c r="C126" s="40"/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</row>
    <row r="127" customFormat="false" ht="11.25" hidden="false" customHeight="false" outlineLevel="0" collapsed="false">
      <c r="A127" s="72" t="n">
        <f aca="false">A126+1</f>
        <v>5396.28571428572</v>
      </c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</row>
    <row r="128" customFormat="false" ht="11.25" hidden="false" customHeight="false" outlineLevel="0" collapsed="false">
      <c r="A128" s="72" t="n">
        <f aca="false">A127+1</f>
        <v>5397.28571428572</v>
      </c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</row>
    <row r="129" customFormat="false" ht="11.25" hidden="false" customHeight="false" outlineLevel="0" collapsed="false">
      <c r="A129" s="72" t="n">
        <f aca="false">A128+1</f>
        <v>5398.28571428572</v>
      </c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</row>
    <row r="130" customFormat="false" ht="11.25" hidden="false" customHeight="false" outlineLevel="0" collapsed="false">
      <c r="A130" s="72" t="n">
        <f aca="false">A129+1</f>
        <v>5399.28571428572</v>
      </c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</row>
    <row r="131" customFormat="false" ht="11.25" hidden="false" customHeight="false" outlineLevel="0" collapsed="false">
      <c r="A131" s="72" t="n">
        <f aca="false">A130+1</f>
        <v>5400.28571428572</v>
      </c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</row>
    <row r="132" customFormat="false" ht="11.25" hidden="false" customHeight="false" outlineLevel="0" collapsed="false">
      <c r="A132" s="72" t="n">
        <f aca="false">A131+1</f>
        <v>5401.28571428572</v>
      </c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</row>
    <row r="133" customFormat="false" ht="11.25" hidden="false" customHeight="false" outlineLevel="0" collapsed="false">
      <c r="A133" s="72" t="n">
        <f aca="false">A132+1</f>
        <v>5402.28571428572</v>
      </c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</row>
    <row r="134" customFormat="false" ht="11.25" hidden="false" customHeight="false" outlineLevel="0" collapsed="false">
      <c r="A134" s="72" t="n">
        <f aca="false">A133+1</f>
        <v>5403.28571428572</v>
      </c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</row>
    <row r="135" customFormat="false" ht="11.25" hidden="false" customHeight="false" outlineLevel="0" collapsed="false">
      <c r="A135" s="72" t="n">
        <f aca="false">A134+1</f>
        <v>5404.28571428572</v>
      </c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</row>
    <row r="136" customFormat="false" ht="11.25" hidden="false" customHeight="false" outlineLevel="0" collapsed="false">
      <c r="A136" s="72" t="n">
        <f aca="false">A135+1</f>
        <v>5405.28571428572</v>
      </c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</row>
    <row r="137" customFormat="false" ht="11.25" hidden="false" customHeight="false" outlineLevel="0" collapsed="false">
      <c r="A137" s="72" t="n">
        <f aca="false">A136+1</f>
        <v>5406.28571428572</v>
      </c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</row>
    <row r="138" customFormat="false" ht="11.25" hidden="false" customHeight="false" outlineLevel="0" collapsed="false">
      <c r="A138" s="72" t="n">
        <f aca="false">A137+1</f>
        <v>5407.28571428572</v>
      </c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</row>
    <row r="139" customFormat="false" ht="11.25" hidden="false" customHeight="false" outlineLevel="0" collapsed="false">
      <c r="A139" s="72" t="n">
        <f aca="false">A138+1</f>
        <v>5408.28571428572</v>
      </c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</row>
    <row r="140" customFormat="false" ht="11.25" hidden="false" customHeight="false" outlineLevel="0" collapsed="false">
      <c r="A140" s="72" t="n">
        <f aca="false">A139+1</f>
        <v>5409.28571428572</v>
      </c>
      <c r="B140" s="40"/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</row>
    <row r="141" customFormat="false" ht="11.25" hidden="false" customHeight="false" outlineLevel="0" collapsed="false">
      <c r="A141" s="72" t="n">
        <f aca="false">A140+1</f>
        <v>5410.28571428572</v>
      </c>
      <c r="B141" s="40"/>
      <c r="C141" s="40"/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</row>
    <row r="142" customFormat="false" ht="11.25" hidden="false" customHeight="false" outlineLevel="0" collapsed="false">
      <c r="A142" s="72" t="n">
        <f aca="false">A141+1</f>
        <v>5411.28571428572</v>
      </c>
      <c r="B142" s="40"/>
      <c r="C142" s="40"/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</row>
    <row r="143" customFormat="false" ht="11.25" hidden="false" customHeight="false" outlineLevel="0" collapsed="false">
      <c r="A143" s="72" t="n">
        <f aca="false">A142+1</f>
        <v>5412.28571428572</v>
      </c>
      <c r="B143" s="40"/>
      <c r="C143" s="40"/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</row>
    <row r="144" customFormat="false" ht="11.25" hidden="false" customHeight="false" outlineLevel="0" collapsed="false">
      <c r="A144" s="72" t="n">
        <f aca="false">A143+1</f>
        <v>5413.28571428572</v>
      </c>
      <c r="B144" s="40"/>
      <c r="C144" s="40"/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</row>
    <row r="145" customFormat="false" ht="11.25" hidden="false" customHeight="false" outlineLevel="0" collapsed="false">
      <c r="A145" s="72" t="n">
        <f aca="false">A144+1</f>
        <v>5414.28571428572</v>
      </c>
      <c r="B145" s="40"/>
      <c r="C145" s="40"/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</row>
    <row r="146" customFormat="false" ht="11.25" hidden="false" customHeight="false" outlineLevel="0" collapsed="false">
      <c r="A146" s="72" t="n">
        <f aca="false">A145+1</f>
        <v>5415.28571428572</v>
      </c>
      <c r="B146" s="40"/>
      <c r="C146" s="40"/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</row>
    <row r="147" customFormat="false" ht="11.25" hidden="false" customHeight="false" outlineLevel="0" collapsed="false">
      <c r="A147" s="72" t="n">
        <f aca="false">A146+1</f>
        <v>5416.28571428572</v>
      </c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</row>
    <row r="148" customFormat="false" ht="11.25" hidden="false" customHeight="false" outlineLevel="0" collapsed="false">
      <c r="A148" s="72" t="n">
        <f aca="false">A147+1</f>
        <v>5417.28571428572</v>
      </c>
      <c r="B148" s="40"/>
      <c r="C148" s="40"/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</row>
    <row r="149" customFormat="false" ht="11.25" hidden="false" customHeight="false" outlineLevel="0" collapsed="false">
      <c r="A149" s="72" t="n">
        <f aca="false">A148+1</f>
        <v>5418.28571428572</v>
      </c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</row>
    <row r="150" customFormat="false" ht="11.25" hidden="false" customHeight="false" outlineLevel="0" collapsed="false">
      <c r="A150" s="72" t="n">
        <f aca="false">A149+1</f>
        <v>5419.28571428572</v>
      </c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</row>
    <row r="151" customFormat="false" ht="11.25" hidden="false" customHeight="false" outlineLevel="0" collapsed="false">
      <c r="A151" s="72" t="n">
        <f aca="false">A150+1</f>
        <v>5420.28571428572</v>
      </c>
      <c r="B151" s="40"/>
      <c r="C151" s="40"/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</row>
    <row r="152" customFormat="false" ht="11.25" hidden="false" customHeight="false" outlineLevel="0" collapsed="false">
      <c r="A152" s="72" t="n">
        <f aca="false">A151+1</f>
        <v>5421.28571428572</v>
      </c>
      <c r="B152" s="40"/>
      <c r="C152" s="40"/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</row>
    <row r="153" customFormat="false" ht="11.25" hidden="false" customHeight="false" outlineLevel="0" collapsed="false">
      <c r="A153" s="72" t="n">
        <f aca="false">A152+1</f>
        <v>5422.28571428572</v>
      </c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</row>
    <row r="154" customFormat="false" ht="11.25" hidden="false" customHeight="false" outlineLevel="0" collapsed="false">
      <c r="A154" s="72" t="n">
        <f aca="false">A153+1</f>
        <v>5423.28571428572</v>
      </c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</row>
    <row r="155" customFormat="false" ht="11.25" hidden="false" customHeight="false" outlineLevel="0" collapsed="false">
      <c r="A155" s="72" t="n">
        <f aca="false">A154+1</f>
        <v>5424.28571428572</v>
      </c>
      <c r="B155" s="40"/>
      <c r="C155" s="40"/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</row>
    <row r="156" customFormat="false" ht="11.25" hidden="false" customHeight="false" outlineLevel="0" collapsed="false">
      <c r="A156" s="72" t="n">
        <f aca="false">A155+1</f>
        <v>5425.28571428572</v>
      </c>
      <c r="B156" s="40"/>
      <c r="C156" s="40"/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</row>
    <row r="157" customFormat="false" ht="11.25" hidden="false" customHeight="false" outlineLevel="0" collapsed="false">
      <c r="A157" s="72" t="n">
        <f aca="false">A156+1</f>
        <v>5426.28571428572</v>
      </c>
      <c r="B157" s="40"/>
      <c r="C157" s="40"/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</row>
    <row r="158" customFormat="false" ht="11.25" hidden="false" customHeight="false" outlineLevel="0" collapsed="false">
      <c r="A158" s="72" t="n">
        <f aca="false">A157+1</f>
        <v>5427.28571428572</v>
      </c>
      <c r="B158" s="40"/>
      <c r="C158" s="40"/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</row>
    <row r="159" customFormat="false" ht="11.25" hidden="false" customHeight="false" outlineLevel="0" collapsed="false">
      <c r="A159" s="72" t="n">
        <f aca="false">A158+1</f>
        <v>5428.28571428572</v>
      </c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</row>
    <row r="160" customFormat="false" ht="11.25" hidden="false" customHeight="false" outlineLevel="0" collapsed="false">
      <c r="A160" s="72" t="n">
        <f aca="false">A159+1</f>
        <v>5429.28571428572</v>
      </c>
      <c r="B160" s="40"/>
      <c r="C160" s="40"/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</row>
    <row r="161" customFormat="false" ht="11.25" hidden="false" customHeight="false" outlineLevel="0" collapsed="false">
      <c r="A161" s="72" t="n">
        <f aca="false">A160+1</f>
        <v>5430.28571428572</v>
      </c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</row>
    <row r="162" customFormat="false" ht="11.25" hidden="false" customHeight="false" outlineLevel="0" collapsed="false">
      <c r="A162" s="72" t="n">
        <f aca="false">A161+1</f>
        <v>5431.28571428572</v>
      </c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</row>
    <row r="163" customFormat="false" ht="11.25" hidden="false" customHeight="false" outlineLevel="0" collapsed="false">
      <c r="A163" s="72" t="n">
        <f aca="false">A162+1</f>
        <v>5432.28571428572</v>
      </c>
      <c r="B163" s="40"/>
      <c r="C163" s="40"/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</row>
    <row r="164" customFormat="false" ht="11.25" hidden="false" customHeight="false" outlineLevel="0" collapsed="false">
      <c r="A164" s="72" t="n">
        <f aca="false">A163+1</f>
        <v>5433.28571428572</v>
      </c>
      <c r="B164" s="40"/>
      <c r="C164" s="40"/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</row>
    <row r="165" customFormat="false" ht="11.25" hidden="false" customHeight="false" outlineLevel="0" collapsed="false">
      <c r="A165" s="72" t="n">
        <f aca="false">A164+1</f>
        <v>5434.28571428572</v>
      </c>
      <c r="B165" s="40"/>
      <c r="C165" s="40"/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</row>
    <row r="166" customFormat="false" ht="11.25" hidden="false" customHeight="false" outlineLevel="0" collapsed="false">
      <c r="A166" s="72" t="n">
        <f aca="false">A165+1</f>
        <v>5435.28571428572</v>
      </c>
      <c r="B166" s="40"/>
      <c r="C166" s="40"/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</row>
    <row r="167" customFormat="false" ht="11.25" hidden="false" customHeight="false" outlineLevel="0" collapsed="false">
      <c r="A167" s="72" t="n">
        <f aca="false">A166+1</f>
        <v>5436.28571428572</v>
      </c>
      <c r="B167" s="40"/>
      <c r="C167" s="40"/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</row>
    <row r="168" customFormat="false" ht="11.25" hidden="false" customHeight="false" outlineLevel="0" collapsed="false">
      <c r="A168" s="72" t="n">
        <f aca="false">A167+1</f>
        <v>5437.28571428572</v>
      </c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</row>
    <row r="169" customFormat="false" ht="11.25" hidden="false" customHeight="false" outlineLevel="0" collapsed="false">
      <c r="A169" s="72" t="n">
        <f aca="false">A168+1</f>
        <v>5438.28571428572</v>
      </c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</row>
    <row r="170" customFormat="false" ht="11.25" hidden="false" customHeight="false" outlineLevel="0" collapsed="false">
      <c r="A170" s="72" t="n">
        <f aca="false">A169+1</f>
        <v>5439.28571428572</v>
      </c>
      <c r="B170" s="40"/>
      <c r="C170" s="40"/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</row>
    <row r="171" customFormat="false" ht="11.25" hidden="false" customHeight="false" outlineLevel="0" collapsed="false">
      <c r="A171" s="72" t="n">
        <f aca="false">A170+1</f>
        <v>5440.28571428572</v>
      </c>
      <c r="B171" s="40"/>
      <c r="C171" s="40"/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</row>
    <row r="172" customFormat="false" ht="11.25" hidden="false" customHeight="false" outlineLevel="0" collapsed="false">
      <c r="A172" s="72" t="n">
        <f aca="false">A171+1</f>
        <v>5441.28571428572</v>
      </c>
      <c r="B172" s="40"/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</row>
    <row r="173" customFormat="false" ht="11.25" hidden="false" customHeight="false" outlineLevel="0" collapsed="false">
      <c r="A173" s="72" t="n">
        <f aca="false">A172+1</f>
        <v>5442.28571428572</v>
      </c>
      <c r="B173" s="40"/>
      <c r="C173" s="40"/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</row>
    <row r="174" customFormat="false" ht="11.25" hidden="false" customHeight="false" outlineLevel="0" collapsed="false">
      <c r="A174" s="72" t="n">
        <f aca="false">A173+1</f>
        <v>5443.28571428572</v>
      </c>
      <c r="B174" s="40"/>
      <c r="C174" s="40"/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</row>
    <row r="175" customFormat="false" ht="11.25" hidden="false" customHeight="false" outlineLevel="0" collapsed="false">
      <c r="A175" s="72" t="n">
        <f aca="false">A174+1</f>
        <v>5444.28571428572</v>
      </c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</row>
    <row r="176" customFormat="false" ht="11.25" hidden="false" customHeight="false" outlineLevel="0" collapsed="false">
      <c r="A176" s="72" t="n">
        <f aca="false">A175+1</f>
        <v>5445.28571428572</v>
      </c>
      <c r="B176" s="40"/>
      <c r="C176" s="40"/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</row>
    <row r="177" customFormat="false" ht="11.25" hidden="false" customHeight="false" outlineLevel="0" collapsed="false">
      <c r="A177" s="72" t="n">
        <f aca="false">A176+1</f>
        <v>5446.28571428572</v>
      </c>
      <c r="B177" s="40"/>
      <c r="C177" s="40"/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</row>
    <row r="178" customFormat="false" ht="11.25" hidden="false" customHeight="false" outlineLevel="0" collapsed="false">
      <c r="A178" s="72" t="n">
        <f aca="false">A177+1</f>
        <v>5447.28571428572</v>
      </c>
      <c r="B178" s="40"/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</row>
    <row r="179" customFormat="false" ht="11.25" hidden="false" customHeight="false" outlineLevel="0" collapsed="false">
      <c r="A179" s="72" t="n">
        <f aca="false">A178+1</f>
        <v>5448.28571428572</v>
      </c>
      <c r="B179" s="40"/>
      <c r="C179" s="40"/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</row>
    <row r="180" customFormat="false" ht="11.25" hidden="false" customHeight="false" outlineLevel="0" collapsed="false">
      <c r="A180" s="72" t="n">
        <f aca="false">A179+1</f>
        <v>5449.28571428572</v>
      </c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</row>
    <row r="181" customFormat="false" ht="11.25" hidden="false" customHeight="false" outlineLevel="0" collapsed="false">
      <c r="A181" s="72" t="n">
        <f aca="false">A180+1</f>
        <v>5450.28571428572</v>
      </c>
      <c r="B181" s="40"/>
      <c r="C181" s="40"/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</row>
    <row r="182" customFormat="false" ht="11.25" hidden="false" customHeight="false" outlineLevel="0" collapsed="false">
      <c r="A182" s="72" t="n">
        <f aca="false">A181+1</f>
        <v>5451.28571428572</v>
      </c>
      <c r="B182" s="40"/>
      <c r="C182" s="40"/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</row>
    <row r="183" customFormat="false" ht="11.25" hidden="false" customHeight="false" outlineLevel="0" collapsed="false">
      <c r="A183" s="72" t="n">
        <f aca="false">A182+1</f>
        <v>5452.28571428572</v>
      </c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</row>
    <row r="184" customFormat="false" ht="11.25" hidden="false" customHeight="false" outlineLevel="0" collapsed="false">
      <c r="A184" s="72" t="n">
        <f aca="false">A183+1</f>
        <v>5453.28571428572</v>
      </c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</row>
    <row r="185" customFormat="false" ht="11.25" hidden="false" customHeight="false" outlineLevel="0" collapsed="false">
      <c r="A185" s="72" t="n">
        <f aca="false">A184+1</f>
        <v>5454.28571428572</v>
      </c>
      <c r="B185" s="40"/>
      <c r="C185" s="40"/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</row>
    <row r="186" customFormat="false" ht="11.25" hidden="false" customHeight="false" outlineLevel="0" collapsed="false">
      <c r="A186" s="72" t="n">
        <f aca="false">A185+1</f>
        <v>5455.28571428572</v>
      </c>
      <c r="B186" s="40"/>
      <c r="C186" s="40"/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</row>
    <row r="187" customFormat="false" ht="11.25" hidden="false" customHeight="false" outlineLevel="0" collapsed="false">
      <c r="A187" s="72" t="n">
        <f aca="false">A186+1</f>
        <v>5456.28571428572</v>
      </c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</row>
    <row r="188" customFormat="false" ht="11.25" hidden="false" customHeight="false" outlineLevel="0" collapsed="false">
      <c r="A188" s="72" t="n">
        <f aca="false">A187+1</f>
        <v>5457.28571428572</v>
      </c>
      <c r="B188" s="40"/>
      <c r="C188" s="40"/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</row>
    <row r="189" customFormat="false" ht="11.25" hidden="false" customHeight="false" outlineLevel="0" collapsed="false">
      <c r="A189" s="72" t="n">
        <f aca="false">A188+1</f>
        <v>5458.28571428572</v>
      </c>
      <c r="B189" s="40"/>
      <c r="C189" s="40"/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</row>
    <row r="190" customFormat="false" ht="11.25" hidden="false" customHeight="false" outlineLevel="0" collapsed="false">
      <c r="A190" s="72" t="n">
        <f aca="false">A189+1</f>
        <v>5459.28571428572</v>
      </c>
      <c r="B190" s="40"/>
      <c r="C190" s="40"/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</row>
    <row r="191" customFormat="false" ht="11.25" hidden="false" customHeight="false" outlineLevel="0" collapsed="false">
      <c r="A191" s="72" t="n">
        <f aca="false">A190+1</f>
        <v>5460.28571428572</v>
      </c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</row>
    <row r="192" customFormat="false" ht="11.25" hidden="false" customHeight="false" outlineLevel="0" collapsed="false">
      <c r="A192" s="72" t="n">
        <f aca="false">A191+1</f>
        <v>5461.28571428572</v>
      </c>
      <c r="B192" s="40"/>
      <c r="C192" s="40"/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</row>
    <row r="193" customFormat="false" ht="11.25" hidden="false" customHeight="false" outlineLevel="0" collapsed="false">
      <c r="A193" s="72" t="n">
        <f aca="false">A192+1</f>
        <v>5462.28571428572</v>
      </c>
      <c r="B193" s="40"/>
      <c r="C193" s="40"/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</row>
    <row r="194" customFormat="false" ht="11.25" hidden="false" customHeight="false" outlineLevel="0" collapsed="false">
      <c r="A194" s="72" t="n">
        <f aca="false">A193+1</f>
        <v>5463.28571428572</v>
      </c>
      <c r="B194" s="40"/>
      <c r="C194" s="40"/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</row>
    <row r="195" customFormat="false" ht="11.25" hidden="false" customHeight="false" outlineLevel="0" collapsed="false">
      <c r="A195" s="72" t="n">
        <f aca="false">A194+1</f>
        <v>5464.28571428572</v>
      </c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</row>
    <row r="196" customFormat="false" ht="11.25" hidden="false" customHeight="false" outlineLevel="0" collapsed="false">
      <c r="A196" s="72" t="n">
        <f aca="false">A195+1</f>
        <v>5465.28571428572</v>
      </c>
      <c r="B196" s="40"/>
      <c r="C196" s="40"/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</row>
    <row r="197" customFormat="false" ht="11.25" hidden="false" customHeight="false" outlineLevel="0" collapsed="false">
      <c r="A197" s="72" t="n">
        <f aca="false">A196+1</f>
        <v>5466.28571428572</v>
      </c>
      <c r="B197" s="40"/>
      <c r="C197" s="40"/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</row>
    <row r="198" customFormat="false" ht="11.25" hidden="false" customHeight="false" outlineLevel="0" collapsed="false">
      <c r="A198" s="72" t="n">
        <f aca="false">A197+1</f>
        <v>5467.28571428572</v>
      </c>
      <c r="B198" s="40"/>
      <c r="C198" s="40"/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</row>
    <row r="199" customFormat="false" ht="11.25" hidden="false" customHeight="false" outlineLevel="0" collapsed="false">
      <c r="A199" s="72" t="n">
        <f aca="false">A198+1</f>
        <v>5468.28571428572</v>
      </c>
      <c r="B199" s="40"/>
      <c r="C199" s="40"/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</row>
    <row r="200" customFormat="false" ht="11.25" hidden="false" customHeight="false" outlineLevel="0" collapsed="false">
      <c r="A200" s="72" t="n">
        <f aca="false">A199+1</f>
        <v>5469.28571428572</v>
      </c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</row>
    <row r="201" customFormat="false" ht="11.25" hidden="false" customHeight="false" outlineLevel="0" collapsed="false">
      <c r="A201" s="72" t="n">
        <f aca="false">A200+1</f>
        <v>5470.28571428572</v>
      </c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</row>
    <row r="202" customFormat="false" ht="11.25" hidden="false" customHeight="false" outlineLevel="0" collapsed="false">
      <c r="A202" s="72" t="n">
        <f aca="false">A201+1</f>
        <v>5471.28571428572</v>
      </c>
      <c r="B202" s="40"/>
      <c r="C202" s="40"/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</row>
    <row r="203" customFormat="false" ht="11.25" hidden="false" customHeight="false" outlineLevel="0" collapsed="false">
      <c r="A203" s="72" t="n">
        <f aca="false">A202+1</f>
        <v>5472.28571428572</v>
      </c>
      <c r="B203" s="40"/>
      <c r="C203" s="40"/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</row>
    <row r="204" customFormat="false" ht="11.25" hidden="false" customHeight="false" outlineLevel="0" collapsed="false">
      <c r="A204" s="72" t="n">
        <f aca="false">A203+1</f>
        <v>5473.28571428572</v>
      </c>
      <c r="B204" s="40"/>
      <c r="C204" s="40"/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</row>
    <row r="205" customFormat="false" ht="11.25" hidden="false" customHeight="false" outlineLevel="0" collapsed="false">
      <c r="A205" s="72" t="n">
        <f aca="false">A204+1</f>
        <v>5474.28571428572</v>
      </c>
      <c r="B205" s="40"/>
      <c r="C205" s="40"/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</row>
    <row r="206" customFormat="false" ht="11.25" hidden="false" customHeight="false" outlineLevel="0" collapsed="false">
      <c r="A206" s="72" t="n">
        <f aca="false">A205+1</f>
        <v>5475.28571428572</v>
      </c>
      <c r="B206" s="40"/>
      <c r="C206" s="40"/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</row>
    <row r="207" customFormat="false" ht="11.25" hidden="false" customHeight="false" outlineLevel="0" collapsed="false">
      <c r="A207" s="72" t="n">
        <f aca="false">A206+1</f>
        <v>5476.28571428572</v>
      </c>
      <c r="B207" s="40"/>
      <c r="C207" s="40"/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</row>
    <row r="208" customFormat="false" ht="11.25" hidden="false" customHeight="false" outlineLevel="0" collapsed="false">
      <c r="A208" s="72" t="n">
        <f aca="false">A207+1</f>
        <v>5477.28571428572</v>
      </c>
      <c r="B208" s="40"/>
      <c r="C208" s="40"/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</row>
    <row r="209" customFormat="false" ht="11.25" hidden="false" customHeight="false" outlineLevel="0" collapsed="false">
      <c r="A209" s="72" t="n">
        <f aca="false">A208+1</f>
        <v>5478.28571428572</v>
      </c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</row>
    <row r="210" customFormat="false" ht="11.25" hidden="false" customHeight="false" outlineLevel="0" collapsed="false">
      <c r="A210" s="72" t="n">
        <f aca="false">A209+1</f>
        <v>5479.28571428572</v>
      </c>
      <c r="B210" s="40"/>
      <c r="C210" s="40"/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</row>
    <row r="211" customFormat="false" ht="11.25" hidden="false" customHeight="false" outlineLevel="0" collapsed="false">
      <c r="A211" s="72" t="n">
        <f aca="false">A210+1</f>
        <v>5480.28571428572</v>
      </c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</row>
    <row r="212" customFormat="false" ht="11.25" hidden="false" customHeight="false" outlineLevel="0" collapsed="false">
      <c r="A212" s="72" t="n">
        <f aca="false">A211+1</f>
        <v>5481.28571428572</v>
      </c>
      <c r="B212" s="40"/>
      <c r="C212" s="40"/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</row>
    <row r="213" customFormat="false" ht="11.25" hidden="false" customHeight="false" outlineLevel="0" collapsed="false">
      <c r="A213" s="72" t="n">
        <f aca="false">A212+1</f>
        <v>5482.28571428572</v>
      </c>
      <c r="B213" s="40"/>
      <c r="C213" s="40"/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</row>
    <row r="214" customFormat="false" ht="11.25" hidden="false" customHeight="false" outlineLevel="0" collapsed="false">
      <c r="A214" s="72" t="n">
        <f aca="false">A213+1</f>
        <v>5483.28571428572</v>
      </c>
      <c r="B214" s="40"/>
      <c r="C214" s="40"/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</row>
    <row r="215" customFormat="false" ht="11.25" hidden="false" customHeight="false" outlineLevel="0" collapsed="false">
      <c r="A215" s="72" t="n">
        <f aca="false">A214+1</f>
        <v>5484.28571428572</v>
      </c>
      <c r="B215" s="40"/>
      <c r="C215" s="40"/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</row>
    <row r="216" customFormat="false" ht="11.25" hidden="false" customHeight="false" outlineLevel="0" collapsed="false">
      <c r="A216" s="72" t="n">
        <f aca="false">A215+1</f>
        <v>5485.28571428572</v>
      </c>
      <c r="B216" s="40"/>
      <c r="C216" s="40"/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</row>
    <row r="217" customFormat="false" ht="11.25" hidden="false" customHeight="false" outlineLevel="0" collapsed="false">
      <c r="A217" s="72" t="n">
        <f aca="false">A216+1</f>
        <v>5486.28571428572</v>
      </c>
      <c r="B217" s="40"/>
      <c r="C217" s="40"/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</row>
    <row r="218" customFormat="false" ht="11.25" hidden="false" customHeight="false" outlineLevel="0" collapsed="false">
      <c r="A218" s="72" t="n">
        <f aca="false">A217+1</f>
        <v>5487.28571428572</v>
      </c>
      <c r="B218" s="40"/>
      <c r="C218" s="40"/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</row>
    <row r="219" customFormat="false" ht="11.25" hidden="false" customHeight="false" outlineLevel="0" collapsed="false">
      <c r="A219" s="72" t="n">
        <f aca="false">A218+1</f>
        <v>5488.28571428572</v>
      </c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</row>
    <row r="220" customFormat="false" ht="11.25" hidden="false" customHeight="false" outlineLevel="0" collapsed="false">
      <c r="A220" s="72" t="n">
        <f aca="false">A219+1</f>
        <v>5489.28571428572</v>
      </c>
      <c r="B220" s="40"/>
      <c r="C220" s="40"/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</row>
    <row r="221" customFormat="false" ht="11.25" hidden="false" customHeight="false" outlineLevel="0" collapsed="false">
      <c r="A221" s="72" t="n">
        <f aca="false">A220+1</f>
        <v>5490.28571428572</v>
      </c>
      <c r="B221" s="40"/>
      <c r="C221" s="40"/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</row>
    <row r="222" customFormat="false" ht="11.25" hidden="false" customHeight="false" outlineLevel="0" collapsed="false">
      <c r="A222" s="72" t="n">
        <f aca="false">A221+1</f>
        <v>5491.28571428572</v>
      </c>
      <c r="B222" s="40"/>
      <c r="C222" s="40"/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</row>
    <row r="223" customFormat="false" ht="11.25" hidden="false" customHeight="false" outlineLevel="0" collapsed="false">
      <c r="A223" s="72" t="n">
        <f aca="false">A222+1</f>
        <v>5492.28571428572</v>
      </c>
      <c r="B223" s="40"/>
      <c r="C223" s="40"/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</row>
    <row r="224" customFormat="false" ht="11.25" hidden="false" customHeight="false" outlineLevel="0" collapsed="false">
      <c r="A224" s="72" t="n">
        <f aca="false">A223+1</f>
        <v>5493.28571428572</v>
      </c>
      <c r="B224" s="40"/>
      <c r="C224" s="40"/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</row>
    <row r="225" customFormat="false" ht="11.25" hidden="false" customHeight="false" outlineLevel="0" collapsed="false">
      <c r="A225" s="72" t="n">
        <f aca="false">A224+1</f>
        <v>5494.28571428572</v>
      </c>
      <c r="B225" s="40"/>
      <c r="C225" s="40"/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</row>
    <row r="226" customFormat="false" ht="11.25" hidden="false" customHeight="false" outlineLevel="0" collapsed="false">
      <c r="A226" s="72" t="n">
        <f aca="false">A225+1</f>
        <v>5495.28571428572</v>
      </c>
      <c r="B226" s="40"/>
      <c r="C226" s="40"/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</row>
    <row r="227" customFormat="false" ht="11.25" hidden="false" customHeight="false" outlineLevel="0" collapsed="false">
      <c r="A227" s="72" t="n">
        <f aca="false">A226+1</f>
        <v>5496.28571428572</v>
      </c>
      <c r="B227" s="40"/>
      <c r="C227" s="40"/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</row>
    <row r="228" customFormat="false" ht="11.25" hidden="false" customHeight="false" outlineLevel="0" collapsed="false">
      <c r="A228" s="72" t="n">
        <f aca="false">A227+1</f>
        <v>5497.28571428572</v>
      </c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</row>
    <row r="229" customFormat="false" ht="11.25" hidden="false" customHeight="false" outlineLevel="0" collapsed="false">
      <c r="A229" s="72" t="n">
        <f aca="false">A228+1</f>
        <v>5498.28571428572</v>
      </c>
      <c r="B229" s="40"/>
      <c r="C229" s="40"/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</row>
    <row r="230" customFormat="false" ht="11.25" hidden="false" customHeight="false" outlineLevel="0" collapsed="false">
      <c r="A230" s="72" t="n">
        <f aca="false">A229+1</f>
        <v>5499.28571428572</v>
      </c>
      <c r="B230" s="40"/>
      <c r="C230" s="40"/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</row>
    <row r="231" customFormat="false" ht="11.25" hidden="false" customHeight="false" outlineLevel="0" collapsed="false">
      <c r="A231" s="72" t="n">
        <f aca="false">A230+1</f>
        <v>5500.28571428572</v>
      </c>
      <c r="B231" s="40"/>
      <c r="C231" s="40"/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</row>
    <row r="232" customFormat="false" ht="11.25" hidden="false" customHeight="false" outlineLevel="0" collapsed="false">
      <c r="A232" s="72" t="n">
        <f aca="false">A231+1</f>
        <v>5501.28571428572</v>
      </c>
      <c r="B232" s="40"/>
      <c r="C232" s="40"/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</row>
    <row r="233" customFormat="false" ht="11.25" hidden="false" customHeight="false" outlineLevel="0" collapsed="false">
      <c r="A233" s="72" t="n">
        <f aca="false">A232+1</f>
        <v>5502.28571428572</v>
      </c>
      <c r="B233" s="40"/>
      <c r="C233" s="40"/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</row>
    <row r="234" customFormat="false" ht="11.25" hidden="false" customHeight="false" outlineLevel="0" collapsed="false">
      <c r="A234" s="72" t="n">
        <f aca="false">A233+1</f>
        <v>5503.28571428572</v>
      </c>
      <c r="B234" s="40"/>
      <c r="C234" s="40"/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</row>
    <row r="235" customFormat="false" ht="11.25" hidden="false" customHeight="false" outlineLevel="0" collapsed="false">
      <c r="A235" s="72" t="n">
        <f aca="false">A234+1</f>
        <v>5504.28571428572</v>
      </c>
      <c r="B235" s="40"/>
      <c r="C235" s="40"/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</row>
    <row r="236" customFormat="false" ht="11.25" hidden="false" customHeight="false" outlineLevel="0" collapsed="false">
      <c r="A236" s="72" t="n">
        <f aca="false">A235+1</f>
        <v>5505.28571428572</v>
      </c>
      <c r="B236" s="40"/>
      <c r="C236" s="40"/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</row>
    <row r="237" customFormat="false" ht="11.25" hidden="false" customHeight="false" outlineLevel="0" collapsed="false">
      <c r="A237" s="72" t="n">
        <f aca="false">A236+1</f>
        <v>5506.28571428572</v>
      </c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</row>
    <row r="238" customFormat="false" ht="11.25" hidden="false" customHeight="false" outlineLevel="0" collapsed="false">
      <c r="A238" s="72" t="n">
        <f aca="false">A237+1</f>
        <v>5507.28571428572</v>
      </c>
      <c r="B238" s="40"/>
      <c r="C238" s="40"/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</row>
    <row r="239" customFormat="false" ht="11.25" hidden="false" customHeight="false" outlineLevel="0" collapsed="false">
      <c r="A239" s="72" t="n">
        <f aca="false">A238+1</f>
        <v>5508.28571428572</v>
      </c>
      <c r="B239" s="40"/>
      <c r="C239" s="40"/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</row>
    <row r="240" customFormat="false" ht="11.25" hidden="false" customHeight="false" outlineLevel="0" collapsed="false">
      <c r="A240" s="72" t="n">
        <f aca="false">A239+1</f>
        <v>5509.28571428572</v>
      </c>
      <c r="B240" s="40"/>
      <c r="C240" s="40"/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</row>
    <row r="241" customFormat="false" ht="11.25" hidden="false" customHeight="false" outlineLevel="0" collapsed="false">
      <c r="A241" s="72" t="n">
        <f aca="false">A240+1</f>
        <v>5510.28571428572</v>
      </c>
      <c r="B241" s="40"/>
      <c r="C241" s="40"/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</row>
    <row r="242" customFormat="false" ht="11.25" hidden="false" customHeight="false" outlineLevel="0" collapsed="false">
      <c r="A242" s="72" t="n">
        <f aca="false">A241+1</f>
        <v>5511.28571428572</v>
      </c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</row>
    <row r="243" customFormat="false" ht="11.25" hidden="false" customHeight="false" outlineLevel="0" collapsed="false">
      <c r="A243" s="72" t="n">
        <f aca="false">A242+1</f>
        <v>5512.28571428572</v>
      </c>
      <c r="B243" s="40"/>
      <c r="C243" s="40"/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</row>
    <row r="244" customFormat="false" ht="11.25" hidden="false" customHeight="false" outlineLevel="0" collapsed="false">
      <c r="A244" s="72" t="n">
        <f aca="false">A243+1</f>
        <v>5513.28571428572</v>
      </c>
      <c r="B244" s="40"/>
      <c r="C244" s="40"/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</row>
    <row r="245" customFormat="false" ht="11.25" hidden="false" customHeight="false" outlineLevel="0" collapsed="false">
      <c r="A245" s="72" t="n">
        <f aca="false">A244+1</f>
        <v>5514.28571428572</v>
      </c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</row>
    <row r="246" customFormat="false" ht="11.25" hidden="false" customHeight="false" outlineLevel="0" collapsed="false">
      <c r="A246" s="72" t="n">
        <f aca="false">A245+1</f>
        <v>5515.28571428572</v>
      </c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</row>
    <row r="247" customFormat="false" ht="11.25" hidden="false" customHeight="false" outlineLevel="0" collapsed="false">
      <c r="A247" s="72" t="n">
        <f aca="false">A246+1</f>
        <v>5516.28571428572</v>
      </c>
      <c r="B247" s="40"/>
      <c r="C247" s="40"/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</row>
    <row r="248" customFormat="false" ht="11.25" hidden="false" customHeight="false" outlineLevel="0" collapsed="false">
      <c r="A248" s="72" t="n">
        <f aca="false">A247+1</f>
        <v>5517.28571428572</v>
      </c>
      <c r="B248" s="40"/>
      <c r="C248" s="40"/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</row>
    <row r="249" customFormat="false" ht="11.25" hidden="false" customHeight="false" outlineLevel="0" collapsed="false">
      <c r="A249" s="72" t="n">
        <f aca="false">A248+1</f>
        <v>5518.28571428572</v>
      </c>
      <c r="B249" s="40"/>
      <c r="C249" s="40"/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</row>
    <row r="250" customFormat="false" ht="11.25" hidden="false" customHeight="false" outlineLevel="0" collapsed="false">
      <c r="A250" s="72" t="n">
        <f aca="false">A249+1</f>
        <v>5519.28571428572</v>
      </c>
      <c r="B250" s="40"/>
      <c r="C250" s="40"/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</row>
    <row r="251" customFormat="false" ht="11.25" hidden="false" customHeight="false" outlineLevel="0" collapsed="false">
      <c r="A251" s="72" t="n">
        <f aca="false">A250+1</f>
        <v>5520.28571428572</v>
      </c>
      <c r="B251" s="40"/>
      <c r="C251" s="40"/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</row>
    <row r="252" customFormat="false" ht="11.25" hidden="false" customHeight="false" outlineLevel="0" collapsed="false">
      <c r="A252" s="72" t="n">
        <f aca="false">A251+1</f>
        <v>5521.28571428572</v>
      </c>
      <c r="B252" s="40"/>
      <c r="C252" s="40"/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</row>
    <row r="253" customFormat="false" ht="11.25" hidden="false" customHeight="false" outlineLevel="0" collapsed="false">
      <c r="A253" s="72" t="n">
        <f aca="false">A252+1</f>
        <v>5522.28571428572</v>
      </c>
      <c r="B253" s="40"/>
      <c r="C253" s="40"/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</row>
    <row r="254" customFormat="false" ht="11.25" hidden="false" customHeight="false" outlineLevel="0" collapsed="false">
      <c r="A254" s="72" t="n">
        <f aca="false">A253+1</f>
        <v>5523.28571428572</v>
      </c>
      <c r="B254" s="40"/>
      <c r="C254" s="40"/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</row>
    <row r="255" customFormat="false" ht="11.25" hidden="false" customHeight="false" outlineLevel="0" collapsed="false">
      <c r="A255" s="72" t="n">
        <f aca="false">A254+1</f>
        <v>5524.28571428572</v>
      </c>
      <c r="B255" s="40"/>
      <c r="C255" s="40"/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</row>
    <row r="256" customFormat="false" ht="11.25" hidden="false" customHeight="false" outlineLevel="0" collapsed="false">
      <c r="A256" s="72" t="n">
        <f aca="false">A255+1</f>
        <v>5525.28571428572</v>
      </c>
      <c r="B256" s="40"/>
      <c r="C256" s="40"/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</row>
    <row r="257" customFormat="false" ht="11.25" hidden="false" customHeight="false" outlineLevel="0" collapsed="false">
      <c r="A257" s="72" t="n">
        <f aca="false">A256+1</f>
        <v>5526.28571428572</v>
      </c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</row>
    <row r="258" customFormat="false" ht="11.25" hidden="false" customHeight="false" outlineLevel="0" collapsed="false">
      <c r="A258" s="72" t="n">
        <f aca="false">A257+1</f>
        <v>5527.28571428572</v>
      </c>
      <c r="B258" s="40"/>
      <c r="C258" s="40"/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</row>
    <row r="259" customFormat="false" ht="11.25" hidden="false" customHeight="false" outlineLevel="0" collapsed="false">
      <c r="A259" s="72" t="n">
        <f aca="false">A258+1</f>
        <v>5528.28571428572</v>
      </c>
      <c r="B259" s="40"/>
      <c r="C259" s="40"/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</row>
    <row r="260" customFormat="false" ht="11.25" hidden="false" customHeight="false" outlineLevel="0" collapsed="false">
      <c r="A260" s="72" t="n">
        <f aca="false">A259+1</f>
        <v>5529.28571428572</v>
      </c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</row>
    <row r="261" customFormat="false" ht="11.25" hidden="false" customHeight="false" outlineLevel="0" collapsed="false">
      <c r="A261" s="72" t="n">
        <f aca="false">A260+1</f>
        <v>5530.28571428572</v>
      </c>
      <c r="B261" s="40"/>
      <c r="C261" s="40"/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</row>
    <row r="262" customFormat="false" ht="11.25" hidden="false" customHeight="false" outlineLevel="0" collapsed="false">
      <c r="A262" s="72" t="n">
        <f aca="false">A261+1</f>
        <v>5531.28571428572</v>
      </c>
      <c r="B262" s="40"/>
      <c r="C262" s="40"/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</row>
    <row r="263" customFormat="false" ht="11.25" hidden="false" customHeight="false" outlineLevel="0" collapsed="false">
      <c r="A263" s="72" t="n">
        <f aca="false">A262+1</f>
        <v>5532.28571428572</v>
      </c>
      <c r="B263" s="40"/>
      <c r="C263" s="40"/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</row>
    <row r="264" customFormat="false" ht="11.25" hidden="false" customHeight="false" outlineLevel="0" collapsed="false">
      <c r="A264" s="72" t="n">
        <f aca="false">A263+1</f>
        <v>5533.28571428572</v>
      </c>
      <c r="B264" s="40"/>
      <c r="C264" s="40"/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</row>
    <row r="265" customFormat="false" ht="11.25" hidden="false" customHeight="false" outlineLevel="0" collapsed="false">
      <c r="A265" s="72" t="n">
        <f aca="false">A264+1</f>
        <v>5534.28571428572</v>
      </c>
      <c r="B265" s="40"/>
      <c r="C265" s="40"/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</row>
    <row r="266" customFormat="false" ht="11.25" hidden="false" customHeight="false" outlineLevel="0" collapsed="false">
      <c r="A266" s="72" t="n">
        <f aca="false">A265+1</f>
        <v>5535.28571428572</v>
      </c>
      <c r="B266" s="40"/>
      <c r="C266" s="40"/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</row>
    <row r="267" customFormat="false" ht="11.25" hidden="false" customHeight="false" outlineLevel="0" collapsed="false">
      <c r="A267" s="72" t="n">
        <f aca="false">A266+1</f>
        <v>5536.28571428572</v>
      </c>
      <c r="B267" s="40"/>
      <c r="C267" s="40"/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</row>
    <row r="268" customFormat="false" ht="11.25" hidden="false" customHeight="false" outlineLevel="0" collapsed="false">
      <c r="A268" s="72" t="n">
        <f aca="false">A267+1</f>
        <v>5537.28571428572</v>
      </c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</row>
    <row r="269" customFormat="false" ht="11.25" hidden="false" customHeight="false" outlineLevel="0" collapsed="false">
      <c r="A269" s="72" t="n">
        <f aca="false">A268+1</f>
        <v>5538.28571428572</v>
      </c>
      <c r="B269" s="40"/>
      <c r="C269" s="40"/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</row>
    <row r="270" customFormat="false" ht="11.25" hidden="false" customHeight="false" outlineLevel="0" collapsed="false">
      <c r="A270" s="72" t="n">
        <f aca="false">A269+1</f>
        <v>5539.28571428572</v>
      </c>
      <c r="B270" s="40"/>
      <c r="C270" s="40"/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</row>
    <row r="271" customFormat="false" ht="11.25" hidden="false" customHeight="false" outlineLevel="0" collapsed="false">
      <c r="A271" s="72" t="n">
        <f aca="false">A270+1</f>
        <v>5540.28571428572</v>
      </c>
      <c r="B271" s="40"/>
      <c r="C271" s="40"/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</row>
    <row r="272" customFormat="false" ht="11.25" hidden="false" customHeight="false" outlineLevel="0" collapsed="false">
      <c r="A272" s="72" t="n">
        <f aca="false">A271+1</f>
        <v>5541.28571428572</v>
      </c>
      <c r="B272" s="40"/>
      <c r="C272" s="40"/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</row>
    <row r="273" customFormat="false" ht="11.25" hidden="false" customHeight="false" outlineLevel="0" collapsed="false">
      <c r="A273" s="72" t="n">
        <f aca="false">A272+1</f>
        <v>5542.28571428572</v>
      </c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</row>
    <row r="274" customFormat="false" ht="11.25" hidden="false" customHeight="false" outlineLevel="0" collapsed="false">
      <c r="A274" s="72" t="n">
        <f aca="false">A273+1</f>
        <v>5543.28571428572</v>
      </c>
      <c r="B274" s="40"/>
      <c r="C274" s="40"/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</row>
    <row r="275" customFormat="false" ht="11.25" hidden="false" customHeight="false" outlineLevel="0" collapsed="false">
      <c r="A275" s="72" t="n">
        <f aca="false">A274+1</f>
        <v>5544.28571428572</v>
      </c>
      <c r="B275" s="40"/>
      <c r="C275" s="40"/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</row>
    <row r="276" customFormat="false" ht="11.25" hidden="false" customHeight="false" outlineLevel="0" collapsed="false">
      <c r="A276" s="72" t="n">
        <f aca="false">A275+1</f>
        <v>5545.28571428572</v>
      </c>
      <c r="B276" s="40"/>
      <c r="C276" s="40"/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</row>
    <row r="277" customFormat="false" ht="11.25" hidden="false" customHeight="false" outlineLevel="0" collapsed="false">
      <c r="A277" s="72" t="n">
        <f aca="false">A276+1</f>
        <v>5546.28571428572</v>
      </c>
      <c r="B277" s="40"/>
      <c r="C277" s="40"/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</row>
    <row r="278" customFormat="false" ht="11.25" hidden="false" customHeight="false" outlineLevel="0" collapsed="false">
      <c r="A278" s="72" t="n">
        <f aca="false">A277+1</f>
        <v>5547.28571428572</v>
      </c>
      <c r="B278" s="40"/>
      <c r="C278" s="40"/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</row>
    <row r="279" customFormat="false" ht="11.25" hidden="false" customHeight="false" outlineLevel="0" collapsed="false">
      <c r="A279" s="72" t="n">
        <f aca="false">A278+1</f>
        <v>5548.28571428572</v>
      </c>
      <c r="B279" s="40"/>
      <c r="C279" s="40"/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</row>
    <row r="280" customFormat="false" ht="11.25" hidden="false" customHeight="false" outlineLevel="0" collapsed="false">
      <c r="A280" s="72" t="n">
        <f aca="false">A279+1</f>
        <v>5549.28571428572</v>
      </c>
      <c r="B280" s="40"/>
      <c r="C280" s="40"/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</row>
    <row r="281" customFormat="false" ht="11.25" hidden="false" customHeight="false" outlineLevel="0" collapsed="false">
      <c r="A281" s="72" t="n">
        <f aca="false">A280+1</f>
        <v>5550.28571428572</v>
      </c>
      <c r="B281" s="40"/>
      <c r="C281" s="40"/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</row>
    <row r="282" customFormat="false" ht="11.25" hidden="false" customHeight="false" outlineLevel="0" collapsed="false">
      <c r="A282" s="72" t="n">
        <f aca="false">A281+1</f>
        <v>5551.28571428572</v>
      </c>
      <c r="B282" s="40"/>
      <c r="C282" s="40"/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</row>
    <row r="283" customFormat="false" ht="11.25" hidden="false" customHeight="false" outlineLevel="0" collapsed="false">
      <c r="A283" s="72" t="n">
        <f aca="false">A282+1</f>
        <v>5552.28571428572</v>
      </c>
      <c r="B283" s="40"/>
      <c r="C283" s="40"/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</row>
    <row r="284" customFormat="false" ht="11.25" hidden="false" customHeight="false" outlineLevel="0" collapsed="false">
      <c r="A284" s="72" t="n">
        <f aca="false">A283+1</f>
        <v>5553.28571428572</v>
      </c>
      <c r="B284" s="40"/>
      <c r="C284" s="40"/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</row>
    <row r="285" customFormat="false" ht="11.25" hidden="false" customHeight="false" outlineLevel="0" collapsed="false">
      <c r="A285" s="72" t="n">
        <f aca="false">A284+1</f>
        <v>5554.28571428572</v>
      </c>
      <c r="B285" s="40"/>
      <c r="C285" s="40"/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</row>
    <row r="286" customFormat="false" ht="11.25" hidden="false" customHeight="false" outlineLevel="0" collapsed="false">
      <c r="A286" s="72" t="n">
        <f aca="false">A285+1</f>
        <v>5555.28571428572</v>
      </c>
      <c r="B286" s="40"/>
      <c r="C286" s="40"/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</row>
    <row r="287" customFormat="false" ht="11.25" hidden="false" customHeight="false" outlineLevel="0" collapsed="false">
      <c r="A287" s="72" t="n">
        <f aca="false">A286+1</f>
        <v>5556.28571428572</v>
      </c>
      <c r="B287" s="40"/>
      <c r="C287" s="40"/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</row>
    <row r="288" customFormat="false" ht="11.25" hidden="false" customHeight="false" outlineLevel="0" collapsed="false">
      <c r="A288" s="72" t="n">
        <f aca="false">A287+1</f>
        <v>5557.28571428572</v>
      </c>
      <c r="B288" s="40"/>
      <c r="C288" s="40"/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</row>
    <row r="289" customFormat="false" ht="11.25" hidden="false" customHeight="false" outlineLevel="0" collapsed="false">
      <c r="A289" s="72" t="n">
        <f aca="false">A288+1</f>
        <v>5558.28571428572</v>
      </c>
      <c r="B289" s="40"/>
      <c r="C289" s="40"/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</row>
    <row r="290" customFormat="false" ht="11.25" hidden="false" customHeight="false" outlineLevel="0" collapsed="false">
      <c r="A290" s="72" t="n">
        <f aca="false">A289+1</f>
        <v>5559.28571428572</v>
      </c>
      <c r="B290" s="40"/>
      <c r="C290" s="40"/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</row>
    <row r="291" customFormat="false" ht="11.25" hidden="false" customHeight="false" outlineLevel="0" collapsed="false">
      <c r="A291" s="72" t="n">
        <f aca="false">A290+1</f>
        <v>5560.28571428572</v>
      </c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</row>
    <row r="292" customFormat="false" ht="11.25" hidden="false" customHeight="false" outlineLevel="0" collapsed="false">
      <c r="A292" s="72" t="n">
        <f aca="false">A291+1</f>
        <v>5561.28571428572</v>
      </c>
      <c r="B292" s="40"/>
      <c r="C292" s="40"/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</row>
    <row r="293" customFormat="false" ht="11.25" hidden="false" customHeight="false" outlineLevel="0" collapsed="false">
      <c r="A293" s="72" t="n">
        <f aca="false">A292+1</f>
        <v>5562.28571428572</v>
      </c>
      <c r="B293" s="40"/>
      <c r="C293" s="40"/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</row>
    <row r="294" customFormat="false" ht="11.25" hidden="false" customHeight="false" outlineLevel="0" collapsed="false">
      <c r="A294" s="72" t="n">
        <f aca="false">A293+1</f>
        <v>5563.28571428572</v>
      </c>
      <c r="B294" s="40"/>
      <c r="C294" s="40"/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</row>
    <row r="295" customFormat="false" ht="11.25" hidden="false" customHeight="false" outlineLevel="0" collapsed="false">
      <c r="A295" s="72" t="n">
        <f aca="false">A294+1</f>
        <v>5564.28571428572</v>
      </c>
      <c r="B295" s="40"/>
      <c r="C295" s="40"/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</row>
    <row r="296" customFormat="false" ht="11.25" hidden="false" customHeight="false" outlineLevel="0" collapsed="false">
      <c r="A296" s="72" t="n">
        <f aca="false">A295+1</f>
        <v>5565.28571428572</v>
      </c>
      <c r="B296" s="40"/>
      <c r="C296" s="40"/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</row>
    <row r="297" customFormat="false" ht="11.25" hidden="false" customHeight="false" outlineLevel="0" collapsed="false">
      <c r="A297" s="72" t="n">
        <f aca="false">A296+1</f>
        <v>5566.28571428572</v>
      </c>
      <c r="B297" s="40"/>
      <c r="C297" s="40"/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</row>
    <row r="298" customFormat="false" ht="11.25" hidden="false" customHeight="false" outlineLevel="0" collapsed="false">
      <c r="A298" s="72" t="n">
        <f aca="false">A297+1</f>
        <v>5567.28571428572</v>
      </c>
      <c r="B298" s="40"/>
      <c r="C298" s="40"/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</row>
    <row r="299" customFormat="false" ht="11.25" hidden="false" customHeight="false" outlineLevel="0" collapsed="false">
      <c r="A299" s="72" t="n">
        <f aca="false">A298+1</f>
        <v>5568.28571428572</v>
      </c>
      <c r="B299" s="40"/>
      <c r="C299" s="40"/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</row>
    <row r="300" customFormat="false" ht="11.25" hidden="false" customHeight="false" outlineLevel="0" collapsed="false">
      <c r="A300" s="72" t="n">
        <f aca="false">A299+1</f>
        <v>5569.28571428572</v>
      </c>
      <c r="B300" s="40"/>
      <c r="C300" s="40"/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</row>
    <row r="301" customFormat="false" ht="11.25" hidden="false" customHeight="false" outlineLevel="0" collapsed="false">
      <c r="A301" s="72" t="n">
        <f aca="false">A300+1</f>
        <v>5570.28571428572</v>
      </c>
      <c r="B301" s="40"/>
      <c r="C301" s="40"/>
      <c r="D301" s="40"/>
      <c r="E301" s="40"/>
      <c r="F301" s="40"/>
      <c r="G301" s="40"/>
      <c r="H301" s="40"/>
      <c r="I301" s="40"/>
      <c r="J301" s="40"/>
      <c r="K301" s="40"/>
      <c r="L301" s="40"/>
      <c r="M301" s="40"/>
      <c r="N301" s="40"/>
    </row>
    <row r="302" customFormat="false" ht="11.25" hidden="false" customHeight="false" outlineLevel="0" collapsed="false">
      <c r="A302" s="72" t="n">
        <f aca="false">A301+1</f>
        <v>5571.28571428572</v>
      </c>
      <c r="B302" s="40"/>
      <c r="C302" s="40"/>
      <c r="D302" s="40"/>
      <c r="E302" s="40"/>
      <c r="F302" s="40"/>
      <c r="G302" s="40"/>
      <c r="H302" s="40"/>
      <c r="I302" s="40"/>
      <c r="J302" s="40"/>
      <c r="K302" s="40"/>
      <c r="L302" s="40"/>
      <c r="M302" s="40"/>
      <c r="N302" s="40"/>
    </row>
    <row r="303" customFormat="false" ht="11.25" hidden="false" customHeight="false" outlineLevel="0" collapsed="false">
      <c r="A303" s="72" t="n">
        <f aca="false">A302+1</f>
        <v>5572.28571428572</v>
      </c>
      <c r="B303" s="40"/>
      <c r="C303" s="40"/>
      <c r="D303" s="40"/>
      <c r="E303" s="40"/>
      <c r="F303" s="40"/>
      <c r="G303" s="40"/>
      <c r="H303" s="40"/>
      <c r="I303" s="40"/>
      <c r="J303" s="40"/>
      <c r="K303" s="40"/>
      <c r="L303" s="40"/>
      <c r="M303" s="40"/>
      <c r="N303" s="40"/>
    </row>
    <row r="304" customFormat="false" ht="11.25" hidden="false" customHeight="false" outlineLevel="0" collapsed="false">
      <c r="A304" s="72" t="n">
        <f aca="false">A303+1</f>
        <v>5573.28571428572</v>
      </c>
      <c r="B304" s="40"/>
      <c r="C304" s="40"/>
      <c r="D304" s="40"/>
      <c r="E304" s="40"/>
      <c r="F304" s="40"/>
      <c r="G304" s="40"/>
      <c r="H304" s="40"/>
      <c r="I304" s="40"/>
      <c r="J304" s="40"/>
      <c r="K304" s="40"/>
      <c r="L304" s="40"/>
      <c r="M304" s="40"/>
      <c r="N304" s="40"/>
    </row>
    <row r="305" customFormat="false" ht="11.25" hidden="false" customHeight="false" outlineLevel="0" collapsed="false">
      <c r="A305" s="72" t="n">
        <f aca="false">A304+1</f>
        <v>5574.28571428572</v>
      </c>
      <c r="B305" s="40"/>
      <c r="C305" s="40"/>
      <c r="D305" s="40"/>
      <c r="E305" s="40"/>
      <c r="F305" s="40"/>
      <c r="G305" s="40"/>
      <c r="H305" s="40"/>
      <c r="I305" s="40"/>
      <c r="J305" s="40"/>
      <c r="K305" s="40"/>
      <c r="L305" s="40"/>
      <c r="M305" s="40"/>
      <c r="N305" s="40"/>
    </row>
    <row r="306" customFormat="false" ht="11.25" hidden="false" customHeight="false" outlineLevel="0" collapsed="false">
      <c r="A306" s="72" t="n">
        <f aca="false">A305+1</f>
        <v>5575.28571428572</v>
      </c>
      <c r="B306" s="40"/>
      <c r="C306" s="40"/>
      <c r="D306" s="40"/>
      <c r="E306" s="40"/>
      <c r="F306" s="40"/>
      <c r="G306" s="40"/>
      <c r="H306" s="40"/>
      <c r="I306" s="40"/>
      <c r="J306" s="40"/>
      <c r="K306" s="40"/>
      <c r="L306" s="40"/>
      <c r="M306" s="40"/>
      <c r="N306" s="40"/>
    </row>
    <row r="307" customFormat="false" ht="11.25" hidden="false" customHeight="false" outlineLevel="0" collapsed="false">
      <c r="A307" s="72" t="n">
        <f aca="false">A306+1</f>
        <v>5576.28571428572</v>
      </c>
      <c r="B307" s="40"/>
      <c r="C307" s="40"/>
      <c r="D307" s="40"/>
      <c r="E307" s="40"/>
      <c r="F307" s="40"/>
      <c r="G307" s="40"/>
      <c r="H307" s="40"/>
      <c r="I307" s="40"/>
      <c r="J307" s="40"/>
      <c r="K307" s="40"/>
      <c r="L307" s="40"/>
      <c r="M307" s="40"/>
      <c r="N307" s="40"/>
    </row>
    <row r="308" customFormat="false" ht="11.25" hidden="false" customHeight="false" outlineLevel="0" collapsed="false">
      <c r="A308" s="72" t="n">
        <f aca="false">A307+1</f>
        <v>5577.28571428572</v>
      </c>
      <c r="B308" s="40"/>
      <c r="C308" s="40"/>
      <c r="D308" s="40"/>
      <c r="E308" s="40"/>
      <c r="F308" s="40"/>
      <c r="G308" s="40"/>
      <c r="H308" s="40"/>
      <c r="I308" s="40"/>
      <c r="J308" s="40"/>
      <c r="K308" s="40"/>
      <c r="L308" s="40"/>
      <c r="M308" s="40"/>
      <c r="N308" s="40"/>
    </row>
    <row r="309" customFormat="false" ht="11.25" hidden="false" customHeight="false" outlineLevel="0" collapsed="false">
      <c r="A309" s="72" t="n">
        <f aca="false">A308+1</f>
        <v>5578.28571428572</v>
      </c>
      <c r="B309" s="40"/>
      <c r="C309" s="40"/>
      <c r="D309" s="40"/>
      <c r="E309" s="40"/>
      <c r="F309" s="40"/>
      <c r="G309" s="40"/>
      <c r="H309" s="40"/>
      <c r="I309" s="40"/>
      <c r="J309" s="40"/>
      <c r="K309" s="40"/>
      <c r="L309" s="40"/>
      <c r="M309" s="40"/>
      <c r="N309" s="40"/>
    </row>
    <row r="310" customFormat="false" ht="11.25" hidden="false" customHeight="false" outlineLevel="0" collapsed="false">
      <c r="A310" s="72" t="n">
        <f aca="false">A309+1</f>
        <v>5579.28571428572</v>
      </c>
      <c r="B310" s="40"/>
      <c r="C310" s="40"/>
      <c r="D310" s="40"/>
      <c r="E310" s="40"/>
      <c r="F310" s="40"/>
      <c r="G310" s="40"/>
      <c r="H310" s="40"/>
      <c r="I310" s="40"/>
      <c r="J310" s="40"/>
      <c r="K310" s="40"/>
      <c r="L310" s="40"/>
      <c r="M310" s="40"/>
      <c r="N310" s="40"/>
    </row>
    <row r="311" customFormat="false" ht="11.25" hidden="false" customHeight="false" outlineLevel="0" collapsed="false">
      <c r="A311" s="72" t="n">
        <f aca="false">A310+1</f>
        <v>5580.28571428572</v>
      </c>
      <c r="B311" s="40"/>
      <c r="C311" s="40"/>
      <c r="D311" s="40"/>
      <c r="E311" s="40"/>
      <c r="F311" s="40"/>
      <c r="G311" s="40"/>
      <c r="H311" s="40"/>
      <c r="I311" s="40"/>
      <c r="J311" s="40"/>
      <c r="K311" s="40"/>
      <c r="L311" s="40"/>
      <c r="M311" s="40"/>
      <c r="N311" s="40"/>
    </row>
    <row r="312" customFormat="false" ht="11.25" hidden="false" customHeight="false" outlineLevel="0" collapsed="false">
      <c r="A312" s="72" t="n">
        <f aca="false">A311+1</f>
        <v>5581.28571428572</v>
      </c>
      <c r="B312" s="40"/>
      <c r="C312" s="40"/>
      <c r="D312" s="40"/>
      <c r="E312" s="40"/>
      <c r="F312" s="40"/>
      <c r="G312" s="40"/>
      <c r="H312" s="40"/>
      <c r="I312" s="40"/>
      <c r="J312" s="40"/>
      <c r="K312" s="40"/>
      <c r="L312" s="40"/>
      <c r="M312" s="40"/>
      <c r="N312" s="40"/>
    </row>
    <row r="313" customFormat="false" ht="11.25" hidden="false" customHeight="false" outlineLevel="0" collapsed="false">
      <c r="A313" s="72" t="n">
        <f aca="false">A312+1</f>
        <v>5582.28571428572</v>
      </c>
      <c r="B313" s="40"/>
      <c r="C313" s="40"/>
      <c r="D313" s="40"/>
      <c r="E313" s="40"/>
      <c r="F313" s="40"/>
      <c r="G313" s="40"/>
      <c r="H313" s="40"/>
      <c r="I313" s="40"/>
      <c r="J313" s="40"/>
      <c r="K313" s="40"/>
      <c r="L313" s="40"/>
      <c r="M313" s="40"/>
      <c r="N313" s="40"/>
    </row>
    <row r="314" customFormat="false" ht="11.25" hidden="false" customHeight="false" outlineLevel="0" collapsed="false">
      <c r="A314" s="72" t="n">
        <f aca="false">A313+1</f>
        <v>5583.28571428572</v>
      </c>
      <c r="B314" s="40"/>
      <c r="C314" s="40"/>
      <c r="D314" s="40"/>
      <c r="E314" s="40"/>
      <c r="F314" s="40"/>
      <c r="G314" s="40"/>
      <c r="H314" s="40"/>
      <c r="I314" s="40"/>
      <c r="J314" s="40"/>
      <c r="K314" s="40"/>
      <c r="L314" s="40"/>
      <c r="M314" s="40"/>
      <c r="N314" s="40"/>
    </row>
    <row r="315" customFormat="false" ht="11.25" hidden="false" customHeight="false" outlineLevel="0" collapsed="false">
      <c r="A315" s="72" t="n">
        <f aca="false">A314+1</f>
        <v>5584.28571428572</v>
      </c>
      <c r="B315" s="40"/>
      <c r="C315" s="40"/>
      <c r="D315" s="40"/>
      <c r="E315" s="40"/>
      <c r="F315" s="40"/>
      <c r="G315" s="40"/>
      <c r="H315" s="40"/>
      <c r="I315" s="40"/>
      <c r="J315" s="40"/>
      <c r="K315" s="40"/>
      <c r="L315" s="40"/>
      <c r="M315" s="40"/>
      <c r="N315" s="40"/>
    </row>
    <row r="316" customFormat="false" ht="11.25" hidden="false" customHeight="false" outlineLevel="0" collapsed="false">
      <c r="A316" s="72" t="n">
        <f aca="false">A315+1</f>
        <v>5585.28571428572</v>
      </c>
      <c r="B316" s="40"/>
      <c r="C316" s="40"/>
      <c r="D316" s="40"/>
      <c r="E316" s="40"/>
      <c r="F316" s="40"/>
      <c r="G316" s="40"/>
      <c r="H316" s="40"/>
      <c r="I316" s="40"/>
      <c r="J316" s="40"/>
      <c r="K316" s="40"/>
      <c r="L316" s="40"/>
      <c r="M316" s="40"/>
      <c r="N316" s="40"/>
    </row>
    <row r="317" customFormat="false" ht="11.25" hidden="false" customHeight="false" outlineLevel="0" collapsed="false">
      <c r="A317" s="72" t="n">
        <f aca="false">A316+1</f>
        <v>5586.28571428572</v>
      </c>
      <c r="B317" s="40"/>
      <c r="C317" s="40"/>
      <c r="D317" s="40"/>
      <c r="E317" s="40"/>
      <c r="F317" s="40"/>
      <c r="G317" s="40"/>
      <c r="H317" s="40"/>
      <c r="I317" s="40"/>
      <c r="J317" s="40"/>
      <c r="K317" s="40"/>
      <c r="L317" s="40"/>
      <c r="M317" s="40"/>
      <c r="N317" s="40"/>
    </row>
    <row r="318" customFormat="false" ht="11.25" hidden="false" customHeight="false" outlineLevel="0" collapsed="false">
      <c r="A318" s="72" t="n">
        <f aca="false">A317+1</f>
        <v>5587.28571428572</v>
      </c>
      <c r="B318" s="40"/>
      <c r="C318" s="40"/>
      <c r="D318" s="40"/>
      <c r="E318" s="40"/>
      <c r="F318" s="40"/>
      <c r="G318" s="40"/>
      <c r="H318" s="40"/>
      <c r="I318" s="40"/>
      <c r="J318" s="40"/>
      <c r="K318" s="40"/>
      <c r="L318" s="40"/>
      <c r="M318" s="40"/>
      <c r="N318" s="40"/>
    </row>
    <row r="319" customFormat="false" ht="11.25" hidden="false" customHeight="false" outlineLevel="0" collapsed="false">
      <c r="A319" s="72" t="n">
        <f aca="false">A318+1</f>
        <v>5588.28571428572</v>
      </c>
      <c r="B319" s="40"/>
      <c r="C319" s="40"/>
      <c r="D319" s="40"/>
      <c r="E319" s="40"/>
      <c r="F319" s="40"/>
      <c r="G319" s="40"/>
      <c r="H319" s="40"/>
      <c r="I319" s="40"/>
      <c r="J319" s="40"/>
      <c r="K319" s="40"/>
      <c r="L319" s="40"/>
      <c r="M319" s="40"/>
      <c r="N319" s="40"/>
    </row>
    <row r="320" customFormat="false" ht="11.25" hidden="false" customHeight="false" outlineLevel="0" collapsed="false">
      <c r="A320" s="72" t="n">
        <f aca="false">A319+1</f>
        <v>5589.28571428572</v>
      </c>
      <c r="B320" s="40"/>
      <c r="C320" s="40"/>
      <c r="D320" s="40"/>
      <c r="E320" s="40"/>
      <c r="F320" s="40"/>
      <c r="G320" s="40"/>
      <c r="H320" s="40"/>
      <c r="I320" s="40"/>
      <c r="J320" s="40"/>
      <c r="K320" s="40"/>
      <c r="L320" s="40"/>
      <c r="M320" s="40"/>
      <c r="N320" s="40"/>
    </row>
    <row r="321" customFormat="false" ht="11.25" hidden="false" customHeight="false" outlineLevel="0" collapsed="false">
      <c r="A321" s="72" t="n">
        <f aca="false">A320+1</f>
        <v>5590.28571428572</v>
      </c>
      <c r="B321" s="40"/>
      <c r="C321" s="40"/>
      <c r="D321" s="40"/>
      <c r="E321" s="40"/>
      <c r="F321" s="40"/>
      <c r="G321" s="40"/>
      <c r="H321" s="40"/>
      <c r="I321" s="40"/>
      <c r="J321" s="40"/>
      <c r="K321" s="40"/>
      <c r="L321" s="40"/>
      <c r="M321" s="40"/>
      <c r="N321" s="40"/>
    </row>
    <row r="322" customFormat="false" ht="11.25" hidden="false" customHeight="false" outlineLevel="0" collapsed="false">
      <c r="A322" s="72" t="n">
        <f aca="false">A321+1</f>
        <v>5591.28571428572</v>
      </c>
      <c r="B322" s="40"/>
      <c r="C322" s="40"/>
      <c r="D322" s="40"/>
      <c r="E322" s="40"/>
      <c r="F322" s="40"/>
      <c r="G322" s="40"/>
      <c r="H322" s="40"/>
      <c r="I322" s="40"/>
      <c r="J322" s="40"/>
      <c r="K322" s="40"/>
      <c r="L322" s="40"/>
      <c r="M322" s="40"/>
      <c r="N322" s="40"/>
    </row>
    <row r="323" customFormat="false" ht="11.25" hidden="false" customHeight="false" outlineLevel="0" collapsed="false">
      <c r="A323" s="72" t="n">
        <f aca="false">A322+1</f>
        <v>5592.28571428572</v>
      </c>
      <c r="B323" s="40"/>
      <c r="C323" s="40"/>
      <c r="D323" s="40"/>
      <c r="E323" s="40"/>
      <c r="F323" s="40"/>
      <c r="G323" s="40"/>
      <c r="H323" s="40"/>
      <c r="I323" s="40"/>
      <c r="J323" s="40"/>
      <c r="K323" s="40"/>
      <c r="L323" s="40"/>
      <c r="M323" s="40"/>
      <c r="N323" s="40"/>
    </row>
    <row r="324" customFormat="false" ht="11.25" hidden="false" customHeight="false" outlineLevel="0" collapsed="false">
      <c r="A324" s="72" t="n">
        <f aca="false">A323+1</f>
        <v>5593.28571428572</v>
      </c>
      <c r="B324" s="40"/>
      <c r="C324" s="40"/>
      <c r="D324" s="40"/>
      <c r="E324" s="40"/>
      <c r="F324" s="40"/>
      <c r="G324" s="40"/>
      <c r="H324" s="40"/>
      <c r="I324" s="40"/>
      <c r="J324" s="40"/>
      <c r="K324" s="40"/>
      <c r="L324" s="40"/>
      <c r="M324" s="40"/>
      <c r="N324" s="40"/>
    </row>
    <row r="325" customFormat="false" ht="11.25" hidden="false" customHeight="false" outlineLevel="0" collapsed="false">
      <c r="A325" s="72" t="n">
        <f aca="false">A324+1</f>
        <v>5594.28571428572</v>
      </c>
      <c r="B325" s="40"/>
      <c r="C325" s="40"/>
      <c r="D325" s="40"/>
      <c r="E325" s="40"/>
      <c r="F325" s="40"/>
      <c r="G325" s="40"/>
      <c r="H325" s="40"/>
      <c r="I325" s="40"/>
      <c r="J325" s="40"/>
      <c r="K325" s="40"/>
      <c r="L325" s="40"/>
      <c r="M325" s="40"/>
      <c r="N325" s="40"/>
    </row>
    <row r="326" customFormat="false" ht="11.25" hidden="false" customHeight="false" outlineLevel="0" collapsed="false">
      <c r="A326" s="72" t="n">
        <f aca="false">A325+1</f>
        <v>5595.28571428572</v>
      </c>
      <c r="B326" s="40"/>
      <c r="C326" s="40"/>
      <c r="D326" s="40"/>
      <c r="E326" s="40"/>
      <c r="F326" s="40"/>
      <c r="G326" s="40"/>
      <c r="H326" s="40"/>
      <c r="I326" s="40"/>
      <c r="J326" s="40"/>
      <c r="K326" s="40"/>
      <c r="L326" s="40"/>
      <c r="M326" s="40"/>
      <c r="N326" s="40"/>
    </row>
    <row r="327" customFormat="false" ht="11.25" hidden="false" customHeight="false" outlineLevel="0" collapsed="false">
      <c r="A327" s="72" t="n">
        <f aca="false">A326+1</f>
        <v>5596.28571428572</v>
      </c>
      <c r="B327" s="40"/>
      <c r="C327" s="40"/>
      <c r="D327" s="40"/>
      <c r="E327" s="40"/>
      <c r="F327" s="40"/>
      <c r="G327" s="40"/>
      <c r="H327" s="40"/>
      <c r="I327" s="40"/>
      <c r="J327" s="40"/>
      <c r="K327" s="40"/>
      <c r="L327" s="40"/>
      <c r="M327" s="40"/>
      <c r="N327" s="40"/>
    </row>
    <row r="328" customFormat="false" ht="11.25" hidden="false" customHeight="false" outlineLevel="0" collapsed="false">
      <c r="A328" s="72" t="n">
        <f aca="false">A327+1</f>
        <v>5597.28571428572</v>
      </c>
      <c r="B328" s="40"/>
      <c r="C328" s="40"/>
      <c r="D328" s="40"/>
      <c r="E328" s="40"/>
      <c r="F328" s="40"/>
      <c r="G328" s="40"/>
      <c r="H328" s="40"/>
      <c r="I328" s="40"/>
      <c r="J328" s="40"/>
      <c r="K328" s="40"/>
      <c r="L328" s="40"/>
      <c r="M328" s="40"/>
      <c r="N328" s="40"/>
    </row>
    <row r="329" customFormat="false" ht="11.25" hidden="false" customHeight="false" outlineLevel="0" collapsed="false">
      <c r="A329" s="72" t="n">
        <f aca="false">A328+1</f>
        <v>5598.28571428572</v>
      </c>
      <c r="B329" s="40"/>
      <c r="C329" s="40"/>
      <c r="D329" s="40"/>
      <c r="E329" s="40"/>
      <c r="F329" s="40"/>
      <c r="G329" s="40"/>
      <c r="H329" s="40"/>
      <c r="I329" s="40"/>
      <c r="J329" s="40"/>
      <c r="K329" s="40"/>
      <c r="L329" s="40"/>
      <c r="M329" s="40"/>
      <c r="N329" s="40"/>
    </row>
    <row r="330" customFormat="false" ht="11.25" hidden="false" customHeight="false" outlineLevel="0" collapsed="false">
      <c r="A330" s="72" t="n">
        <f aca="false">A329+1</f>
        <v>5599.28571428572</v>
      </c>
      <c r="B330" s="40"/>
      <c r="C330" s="40"/>
      <c r="D330" s="40"/>
      <c r="E330" s="40"/>
      <c r="F330" s="40"/>
      <c r="G330" s="40"/>
      <c r="H330" s="40"/>
      <c r="I330" s="40"/>
      <c r="J330" s="40"/>
      <c r="K330" s="40"/>
      <c r="L330" s="40"/>
      <c r="M330" s="40"/>
      <c r="N330" s="40"/>
    </row>
    <row r="331" customFormat="false" ht="11.25" hidden="false" customHeight="false" outlineLevel="0" collapsed="false">
      <c r="A331" s="72" t="n">
        <f aca="false">A330+1</f>
        <v>5600.28571428572</v>
      </c>
      <c r="B331" s="40"/>
      <c r="C331" s="40"/>
      <c r="D331" s="40"/>
      <c r="E331" s="40"/>
      <c r="F331" s="40"/>
      <c r="G331" s="40"/>
      <c r="H331" s="40"/>
      <c r="I331" s="40"/>
      <c r="J331" s="40"/>
      <c r="K331" s="40"/>
      <c r="L331" s="40"/>
      <c r="M331" s="40"/>
      <c r="N331" s="40"/>
    </row>
    <row r="332" customFormat="false" ht="11.25" hidden="false" customHeight="false" outlineLevel="0" collapsed="false">
      <c r="A332" s="72" t="n">
        <f aca="false">A331+1</f>
        <v>5601.28571428572</v>
      </c>
      <c r="B332" s="40"/>
      <c r="C332" s="40"/>
      <c r="D332" s="40"/>
      <c r="E332" s="40"/>
      <c r="F332" s="40"/>
      <c r="G332" s="40"/>
      <c r="H332" s="40"/>
      <c r="I332" s="40"/>
      <c r="J332" s="40"/>
      <c r="K332" s="40"/>
      <c r="L332" s="40"/>
      <c r="M332" s="40"/>
      <c r="N332" s="40"/>
    </row>
    <row r="333" customFormat="false" ht="11.25" hidden="false" customHeight="false" outlineLevel="0" collapsed="false">
      <c r="A333" s="72" t="n">
        <f aca="false">A332+1</f>
        <v>5602.28571428572</v>
      </c>
      <c r="B333" s="40"/>
      <c r="C333" s="40"/>
      <c r="D333" s="40"/>
      <c r="E333" s="40"/>
      <c r="F333" s="40"/>
      <c r="G333" s="40"/>
      <c r="H333" s="40"/>
      <c r="I333" s="40"/>
      <c r="J333" s="40"/>
      <c r="K333" s="40"/>
      <c r="L333" s="40"/>
      <c r="M333" s="40"/>
      <c r="N333" s="40"/>
    </row>
    <row r="334" customFormat="false" ht="11.25" hidden="false" customHeight="false" outlineLevel="0" collapsed="false">
      <c r="A334" s="72" t="n">
        <f aca="false">A333+1</f>
        <v>5603.28571428572</v>
      </c>
      <c r="B334" s="40"/>
      <c r="C334" s="40"/>
      <c r="D334" s="40"/>
      <c r="E334" s="40"/>
      <c r="F334" s="40"/>
      <c r="G334" s="40"/>
      <c r="H334" s="40"/>
      <c r="I334" s="40"/>
      <c r="J334" s="40"/>
      <c r="K334" s="40"/>
      <c r="L334" s="40"/>
      <c r="M334" s="40"/>
      <c r="N334" s="40"/>
    </row>
    <row r="335" customFormat="false" ht="11.25" hidden="false" customHeight="false" outlineLevel="0" collapsed="false">
      <c r="A335" s="72" t="n">
        <f aca="false">A334+1</f>
        <v>5604.28571428572</v>
      </c>
      <c r="B335" s="40"/>
      <c r="C335" s="40"/>
      <c r="D335" s="40"/>
      <c r="E335" s="40"/>
      <c r="F335" s="40"/>
      <c r="G335" s="40"/>
      <c r="H335" s="40"/>
      <c r="I335" s="40"/>
      <c r="J335" s="40"/>
      <c r="K335" s="40"/>
      <c r="L335" s="40"/>
      <c r="M335" s="40"/>
      <c r="N335" s="40"/>
    </row>
    <row r="336" customFormat="false" ht="11.25" hidden="false" customHeight="false" outlineLevel="0" collapsed="false">
      <c r="A336" s="72" t="n">
        <f aca="false">A335+1</f>
        <v>5605.28571428572</v>
      </c>
      <c r="B336" s="40"/>
      <c r="C336" s="40"/>
      <c r="D336" s="40"/>
      <c r="E336" s="40"/>
      <c r="F336" s="40"/>
      <c r="G336" s="40"/>
      <c r="H336" s="40"/>
      <c r="I336" s="40"/>
      <c r="J336" s="40"/>
      <c r="K336" s="40"/>
      <c r="L336" s="40"/>
      <c r="M336" s="40"/>
      <c r="N336" s="40"/>
    </row>
    <row r="337" customFormat="false" ht="11.25" hidden="false" customHeight="false" outlineLevel="0" collapsed="false">
      <c r="A337" s="72" t="n">
        <f aca="false">A336+1</f>
        <v>5606.28571428572</v>
      </c>
      <c r="B337" s="40"/>
      <c r="C337" s="40"/>
      <c r="D337" s="40"/>
      <c r="E337" s="40"/>
      <c r="F337" s="40"/>
      <c r="G337" s="40"/>
      <c r="H337" s="40"/>
      <c r="I337" s="40"/>
      <c r="J337" s="40"/>
      <c r="K337" s="40"/>
      <c r="L337" s="40"/>
      <c r="M337" s="40"/>
      <c r="N337" s="40"/>
    </row>
    <row r="338" customFormat="false" ht="11.25" hidden="false" customHeight="false" outlineLevel="0" collapsed="false">
      <c r="A338" s="72" t="n">
        <f aca="false">A337+1</f>
        <v>5607.28571428572</v>
      </c>
      <c r="B338" s="40"/>
      <c r="C338" s="40"/>
      <c r="D338" s="40"/>
      <c r="E338" s="40"/>
      <c r="F338" s="40"/>
      <c r="G338" s="40"/>
      <c r="H338" s="40"/>
      <c r="I338" s="40"/>
      <c r="J338" s="40"/>
      <c r="K338" s="40"/>
      <c r="L338" s="40"/>
      <c r="M338" s="40"/>
      <c r="N338" s="40"/>
    </row>
    <row r="339" customFormat="false" ht="11.25" hidden="false" customHeight="false" outlineLevel="0" collapsed="false">
      <c r="A339" s="72" t="n">
        <f aca="false">A338+1</f>
        <v>5608.28571428572</v>
      </c>
      <c r="B339" s="40"/>
      <c r="C339" s="40"/>
      <c r="D339" s="40"/>
      <c r="E339" s="40"/>
      <c r="F339" s="40"/>
      <c r="G339" s="40"/>
      <c r="H339" s="40"/>
      <c r="I339" s="40"/>
      <c r="J339" s="40"/>
      <c r="K339" s="40"/>
      <c r="L339" s="40"/>
      <c r="M339" s="40"/>
      <c r="N339" s="40"/>
    </row>
    <row r="340" customFormat="false" ht="11.25" hidden="false" customHeight="false" outlineLevel="0" collapsed="false">
      <c r="A340" s="72" t="n">
        <f aca="false">A339+1</f>
        <v>5609.28571428572</v>
      </c>
      <c r="B340" s="40"/>
      <c r="C340" s="40"/>
      <c r="D340" s="40"/>
      <c r="E340" s="40"/>
      <c r="F340" s="40"/>
      <c r="G340" s="40"/>
      <c r="H340" s="40"/>
      <c r="I340" s="40"/>
      <c r="J340" s="40"/>
      <c r="K340" s="40"/>
      <c r="L340" s="40"/>
      <c r="M340" s="40"/>
      <c r="N340" s="40"/>
    </row>
    <row r="341" customFormat="false" ht="11.25" hidden="false" customHeight="false" outlineLevel="0" collapsed="false">
      <c r="A341" s="72" t="n">
        <f aca="false">A340+1</f>
        <v>5610.28571428572</v>
      </c>
      <c r="B341" s="40"/>
      <c r="C341" s="40"/>
      <c r="D341" s="40"/>
      <c r="E341" s="40"/>
      <c r="F341" s="40"/>
      <c r="G341" s="40"/>
      <c r="H341" s="40"/>
      <c r="I341" s="40"/>
      <c r="J341" s="40"/>
      <c r="K341" s="40"/>
      <c r="L341" s="40"/>
      <c r="M341" s="40"/>
      <c r="N341" s="40"/>
    </row>
    <row r="342" customFormat="false" ht="11.25" hidden="false" customHeight="false" outlineLevel="0" collapsed="false">
      <c r="A342" s="72" t="n">
        <f aca="false">A341+1</f>
        <v>5611.28571428572</v>
      </c>
      <c r="B342" s="40"/>
      <c r="C342" s="40"/>
      <c r="D342" s="40"/>
      <c r="E342" s="40"/>
      <c r="F342" s="40"/>
      <c r="G342" s="40"/>
      <c r="H342" s="40"/>
      <c r="I342" s="40"/>
      <c r="J342" s="40"/>
      <c r="K342" s="40"/>
      <c r="L342" s="40"/>
      <c r="M342" s="40"/>
      <c r="N342" s="40"/>
    </row>
    <row r="343" customFormat="false" ht="11.25" hidden="false" customHeight="false" outlineLevel="0" collapsed="false">
      <c r="A343" s="72" t="n">
        <f aca="false">A342+1</f>
        <v>5612.28571428572</v>
      </c>
      <c r="B343" s="40"/>
      <c r="C343" s="40"/>
      <c r="D343" s="40"/>
      <c r="E343" s="40"/>
      <c r="F343" s="40"/>
      <c r="G343" s="40"/>
      <c r="H343" s="40"/>
      <c r="I343" s="40"/>
      <c r="J343" s="40"/>
      <c r="K343" s="40"/>
      <c r="L343" s="40"/>
      <c r="M343" s="40"/>
      <c r="N343" s="40"/>
    </row>
    <row r="344" customFormat="false" ht="11.25" hidden="false" customHeight="false" outlineLevel="0" collapsed="false">
      <c r="A344" s="72" t="n">
        <f aca="false">A343+1</f>
        <v>5613.28571428572</v>
      </c>
      <c r="B344" s="40"/>
      <c r="C344" s="40"/>
      <c r="D344" s="40"/>
      <c r="E344" s="40"/>
      <c r="F344" s="40"/>
      <c r="G344" s="40"/>
      <c r="H344" s="40"/>
      <c r="I344" s="40"/>
      <c r="J344" s="40"/>
      <c r="K344" s="40"/>
      <c r="L344" s="40"/>
      <c r="M344" s="40"/>
      <c r="N344" s="40"/>
    </row>
    <row r="345" customFormat="false" ht="11.25" hidden="false" customHeight="false" outlineLevel="0" collapsed="false">
      <c r="A345" s="72" t="n">
        <f aca="false">A344+1</f>
        <v>5614.28571428572</v>
      </c>
      <c r="B345" s="40"/>
      <c r="C345" s="40"/>
      <c r="D345" s="40"/>
      <c r="E345" s="40"/>
      <c r="F345" s="40"/>
      <c r="G345" s="40"/>
      <c r="H345" s="40"/>
      <c r="I345" s="40"/>
      <c r="J345" s="40"/>
      <c r="K345" s="40"/>
      <c r="L345" s="40"/>
      <c r="M345" s="40"/>
      <c r="N345" s="40"/>
    </row>
    <row r="346" customFormat="false" ht="11.25" hidden="false" customHeight="false" outlineLevel="0" collapsed="false">
      <c r="A346" s="72" t="n">
        <f aca="false">A345+1</f>
        <v>5615.28571428572</v>
      </c>
      <c r="B346" s="40"/>
      <c r="C346" s="40"/>
      <c r="D346" s="40"/>
      <c r="E346" s="40"/>
      <c r="F346" s="40"/>
      <c r="G346" s="40"/>
      <c r="H346" s="40"/>
      <c r="I346" s="40"/>
      <c r="J346" s="40"/>
      <c r="K346" s="40"/>
      <c r="L346" s="40"/>
      <c r="M346" s="40"/>
      <c r="N346" s="40"/>
    </row>
    <row r="347" customFormat="false" ht="11.25" hidden="false" customHeight="false" outlineLevel="0" collapsed="false">
      <c r="A347" s="72" t="n">
        <f aca="false">A346+1</f>
        <v>5616.28571428572</v>
      </c>
      <c r="B347" s="40"/>
      <c r="C347" s="40"/>
      <c r="D347" s="40"/>
      <c r="E347" s="40"/>
      <c r="F347" s="40"/>
      <c r="G347" s="40"/>
      <c r="H347" s="40"/>
      <c r="I347" s="40"/>
      <c r="J347" s="40"/>
      <c r="K347" s="40"/>
      <c r="L347" s="40"/>
      <c r="M347" s="40"/>
      <c r="N347" s="40"/>
    </row>
    <row r="348" customFormat="false" ht="11.25" hidden="false" customHeight="false" outlineLevel="0" collapsed="false">
      <c r="A348" s="72" t="n">
        <f aca="false">A347+1</f>
        <v>5617.28571428572</v>
      </c>
      <c r="B348" s="40"/>
      <c r="C348" s="40"/>
      <c r="D348" s="40"/>
      <c r="E348" s="40"/>
      <c r="F348" s="40"/>
      <c r="G348" s="40"/>
      <c r="H348" s="40"/>
      <c r="I348" s="40"/>
      <c r="J348" s="40"/>
      <c r="K348" s="40"/>
      <c r="L348" s="40"/>
      <c r="M348" s="40"/>
      <c r="N348" s="40"/>
    </row>
    <row r="349" customFormat="false" ht="11.25" hidden="false" customHeight="false" outlineLevel="0" collapsed="false">
      <c r="A349" s="72" t="n">
        <f aca="false">A348+1</f>
        <v>5618.28571428572</v>
      </c>
      <c r="B349" s="40"/>
      <c r="C349" s="40"/>
      <c r="D349" s="40"/>
      <c r="E349" s="40"/>
      <c r="F349" s="40"/>
      <c r="G349" s="40"/>
      <c r="H349" s="40"/>
      <c r="I349" s="40"/>
      <c r="J349" s="40"/>
      <c r="K349" s="40"/>
      <c r="L349" s="40"/>
      <c r="M349" s="40"/>
      <c r="N349" s="40"/>
    </row>
    <row r="350" customFormat="false" ht="11.25" hidden="false" customHeight="false" outlineLevel="0" collapsed="false">
      <c r="A350" s="72" t="n">
        <f aca="false">A349+1</f>
        <v>5619.28571428572</v>
      </c>
      <c r="B350" s="40"/>
      <c r="C350" s="40"/>
      <c r="D350" s="40"/>
      <c r="E350" s="40"/>
      <c r="F350" s="40"/>
      <c r="G350" s="40"/>
      <c r="H350" s="40"/>
      <c r="I350" s="40"/>
      <c r="J350" s="40"/>
      <c r="K350" s="40"/>
      <c r="L350" s="40"/>
      <c r="M350" s="40"/>
      <c r="N350" s="40"/>
    </row>
    <row r="351" customFormat="false" ht="11.25" hidden="false" customHeight="false" outlineLevel="0" collapsed="false">
      <c r="A351" s="72" t="n">
        <f aca="false">A350+1</f>
        <v>5620.28571428572</v>
      </c>
      <c r="B351" s="40"/>
      <c r="C351" s="40"/>
      <c r="D351" s="40"/>
      <c r="E351" s="40"/>
      <c r="F351" s="40"/>
      <c r="G351" s="40"/>
      <c r="H351" s="40"/>
      <c r="I351" s="40"/>
      <c r="J351" s="40"/>
      <c r="K351" s="40"/>
      <c r="L351" s="40"/>
      <c r="M351" s="40"/>
      <c r="N351" s="40"/>
    </row>
    <row r="352" customFormat="false" ht="11.25" hidden="false" customHeight="false" outlineLevel="0" collapsed="false">
      <c r="A352" s="72" t="n">
        <f aca="false">A351+1</f>
        <v>5621.28571428572</v>
      </c>
      <c r="B352" s="40"/>
      <c r="C352" s="40"/>
      <c r="D352" s="40"/>
      <c r="E352" s="40"/>
      <c r="F352" s="40"/>
      <c r="G352" s="40"/>
      <c r="H352" s="40"/>
      <c r="I352" s="40"/>
      <c r="J352" s="40"/>
      <c r="K352" s="40"/>
      <c r="L352" s="40"/>
      <c r="M352" s="40"/>
      <c r="N352" s="40"/>
    </row>
    <row r="353" customFormat="false" ht="11.25" hidden="false" customHeight="false" outlineLevel="0" collapsed="false">
      <c r="A353" s="72" t="n">
        <f aca="false">A352+1</f>
        <v>5622.28571428572</v>
      </c>
      <c r="B353" s="40"/>
      <c r="C353" s="40"/>
      <c r="D353" s="40"/>
      <c r="E353" s="40"/>
      <c r="F353" s="40"/>
      <c r="G353" s="40"/>
      <c r="H353" s="40"/>
      <c r="I353" s="40"/>
      <c r="J353" s="40"/>
      <c r="K353" s="40"/>
      <c r="L353" s="40"/>
      <c r="M353" s="40"/>
      <c r="N353" s="40"/>
    </row>
    <row r="354" customFormat="false" ht="11.25" hidden="false" customHeight="false" outlineLevel="0" collapsed="false">
      <c r="A354" s="72" t="n">
        <f aca="false">A353+1</f>
        <v>5623.28571428572</v>
      </c>
      <c r="B354" s="40"/>
      <c r="C354" s="40"/>
      <c r="D354" s="40"/>
      <c r="E354" s="40"/>
      <c r="F354" s="40"/>
      <c r="G354" s="40"/>
      <c r="H354" s="40"/>
      <c r="I354" s="40"/>
      <c r="J354" s="40"/>
      <c r="K354" s="40"/>
      <c r="L354" s="40"/>
      <c r="M354" s="40"/>
      <c r="N354" s="40"/>
    </row>
    <row r="355" customFormat="false" ht="11.25" hidden="false" customHeight="false" outlineLevel="0" collapsed="false">
      <c r="A355" s="72" t="n">
        <f aca="false">A354+1</f>
        <v>5624.28571428572</v>
      </c>
      <c r="B355" s="40"/>
      <c r="C355" s="40"/>
      <c r="D355" s="40"/>
      <c r="E355" s="40"/>
      <c r="F355" s="40"/>
      <c r="G355" s="40"/>
      <c r="H355" s="40"/>
      <c r="I355" s="40"/>
      <c r="J355" s="40"/>
      <c r="K355" s="40"/>
      <c r="L355" s="40"/>
      <c r="M355" s="40"/>
      <c r="N355" s="40"/>
    </row>
    <row r="356" customFormat="false" ht="11.25" hidden="false" customHeight="false" outlineLevel="0" collapsed="false">
      <c r="A356" s="72" t="n">
        <f aca="false">A355+1</f>
        <v>5625.28571428572</v>
      </c>
      <c r="B356" s="40"/>
      <c r="C356" s="40"/>
      <c r="D356" s="40"/>
      <c r="E356" s="40"/>
      <c r="F356" s="40"/>
      <c r="G356" s="40"/>
      <c r="H356" s="40"/>
      <c r="I356" s="40"/>
      <c r="J356" s="40"/>
      <c r="K356" s="40"/>
      <c r="L356" s="40"/>
      <c r="M356" s="40"/>
      <c r="N356" s="40"/>
    </row>
    <row r="357" customFormat="false" ht="11.25" hidden="false" customHeight="false" outlineLevel="0" collapsed="false">
      <c r="A357" s="72" t="n">
        <f aca="false">A356+1</f>
        <v>5626.28571428572</v>
      </c>
      <c r="B357" s="40"/>
      <c r="C357" s="40"/>
      <c r="D357" s="40"/>
      <c r="E357" s="40"/>
      <c r="F357" s="40"/>
      <c r="G357" s="40"/>
      <c r="H357" s="40"/>
      <c r="I357" s="40"/>
      <c r="J357" s="40"/>
      <c r="K357" s="40"/>
      <c r="L357" s="40"/>
      <c r="M357" s="40"/>
      <c r="N357" s="40"/>
    </row>
    <row r="358" customFormat="false" ht="11.25" hidden="false" customHeight="false" outlineLevel="0" collapsed="false">
      <c r="A358" s="72" t="n">
        <f aca="false">A357+1</f>
        <v>5627.28571428572</v>
      </c>
      <c r="B358" s="40"/>
      <c r="C358" s="40"/>
      <c r="D358" s="40"/>
      <c r="E358" s="40"/>
      <c r="F358" s="40"/>
      <c r="G358" s="40"/>
      <c r="H358" s="40"/>
      <c r="I358" s="40"/>
      <c r="J358" s="40"/>
      <c r="K358" s="40"/>
      <c r="L358" s="40"/>
      <c r="M358" s="40"/>
      <c r="N358" s="40"/>
    </row>
    <row r="359" customFormat="false" ht="11.25" hidden="false" customHeight="false" outlineLevel="0" collapsed="false">
      <c r="A359" s="72" t="n">
        <f aca="false">A358+1</f>
        <v>5628.28571428572</v>
      </c>
      <c r="B359" s="40"/>
      <c r="C359" s="40"/>
      <c r="D359" s="40"/>
      <c r="E359" s="40"/>
      <c r="F359" s="40"/>
      <c r="G359" s="40"/>
      <c r="H359" s="40"/>
      <c r="I359" s="40"/>
      <c r="J359" s="40"/>
      <c r="K359" s="40"/>
      <c r="L359" s="40"/>
      <c r="M359" s="40"/>
      <c r="N359" s="40"/>
    </row>
    <row r="360" customFormat="false" ht="11.25" hidden="false" customHeight="false" outlineLevel="0" collapsed="false">
      <c r="A360" s="72" t="n">
        <f aca="false">A359+1</f>
        <v>5629.28571428572</v>
      </c>
      <c r="B360" s="40"/>
      <c r="C360" s="40"/>
      <c r="D360" s="40"/>
      <c r="E360" s="40"/>
      <c r="F360" s="40"/>
      <c r="G360" s="40"/>
      <c r="H360" s="40"/>
      <c r="I360" s="40"/>
      <c r="J360" s="40"/>
      <c r="K360" s="40"/>
      <c r="L360" s="40"/>
      <c r="M360" s="40"/>
      <c r="N360" s="40"/>
    </row>
    <row r="361" customFormat="false" ht="11.25" hidden="false" customHeight="false" outlineLevel="0" collapsed="false">
      <c r="A361" s="72" t="n">
        <f aca="false">A360+1</f>
        <v>5630.28571428572</v>
      </c>
      <c r="B361" s="40"/>
      <c r="C361" s="40"/>
      <c r="D361" s="40"/>
      <c r="E361" s="40"/>
      <c r="F361" s="40"/>
      <c r="G361" s="40"/>
      <c r="H361" s="40"/>
      <c r="I361" s="40"/>
      <c r="J361" s="40"/>
      <c r="K361" s="40"/>
      <c r="L361" s="40"/>
      <c r="M361" s="40"/>
      <c r="N361" s="40"/>
    </row>
    <row r="362" customFormat="false" ht="11.25" hidden="false" customHeight="false" outlineLevel="0" collapsed="false">
      <c r="A362" s="72" t="n">
        <f aca="false">A361+1</f>
        <v>5631.28571428572</v>
      </c>
      <c r="B362" s="40"/>
      <c r="C362" s="40"/>
      <c r="D362" s="40"/>
      <c r="E362" s="40"/>
      <c r="F362" s="40"/>
      <c r="G362" s="40"/>
      <c r="H362" s="40"/>
      <c r="I362" s="40"/>
      <c r="J362" s="40"/>
      <c r="K362" s="40"/>
      <c r="L362" s="40"/>
      <c r="M362" s="40"/>
      <c r="N362" s="40"/>
    </row>
    <row r="363" customFormat="false" ht="11.25" hidden="false" customHeight="false" outlineLevel="0" collapsed="false">
      <c r="A363" s="72" t="n">
        <f aca="false">A362+1</f>
        <v>5632.28571428572</v>
      </c>
      <c r="B363" s="40"/>
      <c r="C363" s="40"/>
      <c r="D363" s="40"/>
      <c r="E363" s="40"/>
      <c r="F363" s="40"/>
      <c r="G363" s="40"/>
      <c r="H363" s="40"/>
      <c r="I363" s="40"/>
      <c r="J363" s="40"/>
      <c r="K363" s="40"/>
      <c r="L363" s="40"/>
      <c r="M363" s="40"/>
      <c r="N363" s="40"/>
    </row>
    <row r="364" customFormat="false" ht="11.25" hidden="false" customHeight="false" outlineLevel="0" collapsed="false">
      <c r="A364" s="72" t="n">
        <f aca="false">A363+1</f>
        <v>5633.28571428572</v>
      </c>
      <c r="B364" s="40"/>
      <c r="C364" s="40"/>
      <c r="D364" s="40"/>
      <c r="E364" s="40"/>
      <c r="F364" s="40"/>
      <c r="G364" s="40"/>
      <c r="H364" s="40"/>
      <c r="I364" s="40"/>
      <c r="J364" s="40"/>
      <c r="K364" s="40"/>
      <c r="L364" s="40"/>
      <c r="M364" s="40"/>
      <c r="N364" s="40"/>
    </row>
    <row r="365" customFormat="false" ht="11.25" hidden="false" customHeight="false" outlineLevel="0" collapsed="false">
      <c r="A365" s="72" t="n">
        <f aca="false">A364+1</f>
        <v>5634.28571428572</v>
      </c>
      <c r="B365" s="40"/>
      <c r="C365" s="40"/>
      <c r="D365" s="40"/>
      <c r="E365" s="40"/>
      <c r="F365" s="40"/>
      <c r="G365" s="40"/>
      <c r="H365" s="40"/>
      <c r="I365" s="40"/>
      <c r="J365" s="40"/>
      <c r="K365" s="40"/>
      <c r="L365" s="40"/>
      <c r="M365" s="40"/>
      <c r="N365" s="40"/>
    </row>
    <row r="366" customFormat="false" ht="11.25" hidden="false" customHeight="false" outlineLevel="0" collapsed="false">
      <c r="A366" s="72" t="n">
        <f aca="false">A365+1</f>
        <v>5635.28571428572</v>
      </c>
      <c r="B366" s="40"/>
      <c r="C366" s="40"/>
      <c r="D366" s="40"/>
      <c r="E366" s="40"/>
      <c r="F366" s="40"/>
      <c r="G366" s="40"/>
      <c r="H366" s="40"/>
      <c r="I366" s="40"/>
      <c r="J366" s="40"/>
      <c r="K366" s="40"/>
      <c r="L366" s="40"/>
      <c r="M366" s="40"/>
      <c r="N366" s="40"/>
    </row>
    <row r="367" customFormat="false" ht="11.25" hidden="false" customHeight="false" outlineLevel="0" collapsed="false">
      <c r="A367" s="72" t="n">
        <f aca="false">A366+1</f>
        <v>5636.28571428572</v>
      </c>
      <c r="B367" s="40"/>
      <c r="C367" s="40"/>
      <c r="D367" s="40"/>
      <c r="E367" s="40"/>
      <c r="F367" s="40"/>
      <c r="G367" s="40"/>
      <c r="H367" s="40"/>
      <c r="I367" s="40"/>
      <c r="J367" s="40"/>
      <c r="K367" s="40"/>
      <c r="L367" s="40"/>
      <c r="M367" s="40"/>
      <c r="N367" s="40"/>
    </row>
    <row r="368" customFormat="false" ht="11.25" hidden="false" customHeight="false" outlineLevel="0" collapsed="false">
      <c r="A368" s="72" t="n">
        <f aca="false">A367+1</f>
        <v>5637.28571428572</v>
      </c>
      <c r="B368" s="40"/>
      <c r="C368" s="40"/>
      <c r="D368" s="40"/>
      <c r="E368" s="40"/>
      <c r="F368" s="40"/>
      <c r="G368" s="40"/>
      <c r="H368" s="40"/>
      <c r="I368" s="40"/>
      <c r="J368" s="40"/>
      <c r="K368" s="40"/>
      <c r="L368" s="40"/>
      <c r="M368" s="40"/>
      <c r="N368" s="40"/>
    </row>
    <row r="369" customFormat="false" ht="11.25" hidden="false" customHeight="false" outlineLevel="0" collapsed="false">
      <c r="A369" s="72" t="n">
        <f aca="false">A368+1</f>
        <v>5638.28571428572</v>
      </c>
      <c r="B369" s="40"/>
      <c r="C369" s="40"/>
      <c r="D369" s="40"/>
      <c r="E369" s="40"/>
      <c r="F369" s="40"/>
      <c r="G369" s="40"/>
      <c r="H369" s="40"/>
      <c r="I369" s="40"/>
      <c r="J369" s="40"/>
      <c r="K369" s="40"/>
      <c r="L369" s="40"/>
      <c r="M369" s="40"/>
      <c r="N369" s="40"/>
    </row>
    <row r="370" customFormat="false" ht="11.25" hidden="false" customHeight="false" outlineLevel="0" collapsed="false">
      <c r="A370" s="72" t="n">
        <f aca="false">A369+1</f>
        <v>5639.28571428572</v>
      </c>
      <c r="B370" s="40"/>
      <c r="C370" s="40"/>
      <c r="D370" s="40"/>
      <c r="E370" s="40"/>
      <c r="F370" s="40"/>
      <c r="G370" s="40"/>
      <c r="H370" s="40"/>
      <c r="I370" s="40"/>
      <c r="J370" s="40"/>
      <c r="K370" s="40"/>
      <c r="L370" s="40"/>
      <c r="M370" s="40"/>
      <c r="N370" s="40"/>
    </row>
    <row r="371" customFormat="false" ht="11.25" hidden="false" customHeight="false" outlineLevel="0" collapsed="false">
      <c r="A371" s="72" t="n">
        <f aca="false">A370+1</f>
        <v>5640.28571428572</v>
      </c>
      <c r="B371" s="40"/>
      <c r="C371" s="40"/>
      <c r="D371" s="40"/>
      <c r="E371" s="40"/>
      <c r="F371" s="40"/>
      <c r="G371" s="40"/>
      <c r="H371" s="40"/>
      <c r="I371" s="40"/>
      <c r="J371" s="40"/>
      <c r="K371" s="40"/>
      <c r="L371" s="40"/>
      <c r="M371" s="40"/>
      <c r="N371" s="40"/>
    </row>
    <row r="372" customFormat="false" ht="11.25" hidden="false" customHeight="false" outlineLevel="0" collapsed="false">
      <c r="A372" s="72" t="n">
        <f aca="false">A371+1</f>
        <v>5641.28571428572</v>
      </c>
      <c r="B372" s="40"/>
      <c r="C372" s="40"/>
      <c r="D372" s="40"/>
      <c r="E372" s="40"/>
      <c r="F372" s="40"/>
      <c r="G372" s="40"/>
      <c r="H372" s="40"/>
      <c r="I372" s="40"/>
      <c r="J372" s="40"/>
      <c r="K372" s="40"/>
      <c r="L372" s="40"/>
      <c r="M372" s="40"/>
      <c r="N372" s="40"/>
    </row>
    <row r="373" customFormat="false" ht="11.25" hidden="false" customHeight="false" outlineLevel="0" collapsed="false">
      <c r="A373" s="72" t="n">
        <f aca="false">A372+1</f>
        <v>5642.28571428572</v>
      </c>
      <c r="B373" s="40"/>
      <c r="C373" s="40"/>
      <c r="D373" s="40"/>
      <c r="E373" s="40"/>
      <c r="F373" s="40"/>
      <c r="G373" s="40"/>
      <c r="H373" s="40"/>
      <c r="I373" s="40"/>
      <c r="J373" s="40"/>
      <c r="K373" s="40"/>
      <c r="L373" s="40"/>
      <c r="M373" s="40"/>
      <c r="N373" s="40"/>
    </row>
    <row r="374" customFormat="false" ht="11.25" hidden="false" customHeight="false" outlineLevel="0" collapsed="false">
      <c r="A374" s="72" t="n">
        <f aca="false">A373+1</f>
        <v>5643.28571428572</v>
      </c>
      <c r="B374" s="40"/>
      <c r="C374" s="40"/>
      <c r="D374" s="40"/>
      <c r="E374" s="40"/>
      <c r="F374" s="40"/>
      <c r="G374" s="40"/>
      <c r="H374" s="40"/>
      <c r="I374" s="40"/>
      <c r="J374" s="40"/>
      <c r="K374" s="40"/>
      <c r="L374" s="40"/>
      <c r="M374" s="40"/>
      <c r="N374" s="40"/>
    </row>
    <row r="375" customFormat="false" ht="11.25" hidden="false" customHeight="false" outlineLevel="0" collapsed="false">
      <c r="A375" s="72" t="n">
        <f aca="false">A374+1</f>
        <v>5644.28571428572</v>
      </c>
      <c r="B375" s="40"/>
      <c r="C375" s="40"/>
      <c r="D375" s="40"/>
      <c r="E375" s="40"/>
      <c r="F375" s="40"/>
      <c r="G375" s="40"/>
      <c r="H375" s="40"/>
      <c r="I375" s="40"/>
      <c r="J375" s="40"/>
      <c r="K375" s="40"/>
      <c r="L375" s="40"/>
      <c r="M375" s="40"/>
      <c r="N375" s="40"/>
    </row>
    <row r="376" customFormat="false" ht="11.25" hidden="false" customHeight="false" outlineLevel="0" collapsed="false">
      <c r="A376" s="72" t="n">
        <f aca="false">A375+1</f>
        <v>5645.28571428572</v>
      </c>
      <c r="B376" s="40"/>
      <c r="C376" s="40"/>
      <c r="D376" s="40"/>
      <c r="E376" s="40"/>
      <c r="F376" s="40"/>
      <c r="G376" s="40"/>
      <c r="H376" s="40"/>
      <c r="I376" s="40"/>
      <c r="J376" s="40"/>
      <c r="K376" s="40"/>
      <c r="L376" s="40"/>
      <c r="M376" s="40"/>
      <c r="N376" s="40"/>
    </row>
    <row r="377" customFormat="false" ht="11.25" hidden="false" customHeight="false" outlineLevel="0" collapsed="false">
      <c r="A377" s="72" t="n">
        <f aca="false">A376+1</f>
        <v>5646.28571428572</v>
      </c>
      <c r="B377" s="40"/>
      <c r="C377" s="40"/>
      <c r="D377" s="40"/>
      <c r="E377" s="40"/>
      <c r="F377" s="40"/>
      <c r="G377" s="40"/>
      <c r="H377" s="40"/>
      <c r="I377" s="40"/>
      <c r="J377" s="40"/>
      <c r="K377" s="40"/>
      <c r="L377" s="40"/>
      <c r="M377" s="40"/>
      <c r="N377" s="40"/>
    </row>
    <row r="378" customFormat="false" ht="11.25" hidden="false" customHeight="false" outlineLevel="0" collapsed="false">
      <c r="A378" s="72" t="n">
        <f aca="false">A377+1</f>
        <v>5647.28571428572</v>
      </c>
      <c r="B378" s="40"/>
      <c r="C378" s="40"/>
      <c r="D378" s="40"/>
      <c r="E378" s="40"/>
      <c r="F378" s="40"/>
      <c r="G378" s="40"/>
      <c r="H378" s="40"/>
      <c r="I378" s="40"/>
      <c r="J378" s="40"/>
      <c r="K378" s="40"/>
      <c r="L378" s="40"/>
      <c r="M378" s="40"/>
      <c r="N378" s="40"/>
    </row>
    <row r="379" customFormat="false" ht="11.25" hidden="false" customHeight="false" outlineLevel="0" collapsed="false">
      <c r="A379" s="72" t="n">
        <f aca="false">A378+1</f>
        <v>5648.28571428572</v>
      </c>
      <c r="B379" s="40"/>
      <c r="C379" s="40"/>
      <c r="D379" s="40"/>
      <c r="E379" s="40"/>
      <c r="F379" s="40"/>
      <c r="G379" s="40"/>
      <c r="H379" s="40"/>
      <c r="I379" s="40"/>
      <c r="J379" s="40"/>
      <c r="K379" s="40"/>
      <c r="L379" s="40"/>
      <c r="M379" s="40"/>
      <c r="N379" s="40"/>
    </row>
    <row r="380" customFormat="false" ht="11.25" hidden="false" customHeight="false" outlineLevel="0" collapsed="false">
      <c r="A380" s="72" t="n">
        <f aca="false">A379+1</f>
        <v>5649.28571428572</v>
      </c>
      <c r="B380" s="40"/>
      <c r="C380" s="40"/>
      <c r="D380" s="40"/>
      <c r="E380" s="40"/>
      <c r="F380" s="40"/>
      <c r="G380" s="40"/>
      <c r="H380" s="40"/>
      <c r="I380" s="40"/>
      <c r="J380" s="40"/>
      <c r="K380" s="40"/>
      <c r="L380" s="40"/>
      <c r="M380" s="40"/>
      <c r="N380" s="40"/>
    </row>
    <row r="381" customFormat="false" ht="11.25" hidden="false" customHeight="false" outlineLevel="0" collapsed="false">
      <c r="A381" s="72" t="n">
        <f aca="false">A380+1</f>
        <v>5650.28571428572</v>
      </c>
      <c r="B381" s="40"/>
      <c r="C381" s="40"/>
      <c r="D381" s="40"/>
      <c r="E381" s="40"/>
      <c r="F381" s="40"/>
      <c r="G381" s="40"/>
      <c r="H381" s="40"/>
      <c r="I381" s="40"/>
      <c r="J381" s="40"/>
      <c r="K381" s="40"/>
      <c r="L381" s="40"/>
      <c r="M381" s="40"/>
      <c r="N381" s="40"/>
    </row>
    <row r="382" customFormat="false" ht="11.25" hidden="false" customHeight="false" outlineLevel="0" collapsed="false">
      <c r="A382" s="72" t="n">
        <f aca="false">A381+1</f>
        <v>5651.28571428572</v>
      </c>
      <c r="B382" s="40"/>
      <c r="C382" s="40"/>
      <c r="D382" s="40"/>
      <c r="E382" s="40"/>
      <c r="F382" s="40"/>
      <c r="G382" s="40"/>
      <c r="H382" s="40"/>
      <c r="I382" s="40"/>
      <c r="J382" s="40"/>
      <c r="K382" s="40"/>
      <c r="L382" s="40"/>
      <c r="M382" s="40"/>
      <c r="N382" s="40"/>
    </row>
    <row r="383" customFormat="false" ht="11.25" hidden="false" customHeight="false" outlineLevel="0" collapsed="false">
      <c r="A383" s="72" t="n">
        <f aca="false">A382+1</f>
        <v>5652.28571428572</v>
      </c>
      <c r="B383" s="40"/>
      <c r="C383" s="40"/>
      <c r="D383" s="40"/>
      <c r="E383" s="40"/>
      <c r="F383" s="40"/>
      <c r="G383" s="40"/>
      <c r="H383" s="40"/>
      <c r="I383" s="40"/>
      <c r="J383" s="40"/>
      <c r="K383" s="40"/>
      <c r="L383" s="40"/>
      <c r="M383" s="40"/>
      <c r="N383" s="40"/>
    </row>
    <row r="384" customFormat="false" ht="11.25" hidden="false" customHeight="false" outlineLevel="0" collapsed="false">
      <c r="A384" s="72" t="n">
        <f aca="false">A383+1</f>
        <v>5653.28571428572</v>
      </c>
      <c r="B384" s="40"/>
      <c r="C384" s="40"/>
      <c r="D384" s="40"/>
      <c r="E384" s="40"/>
      <c r="F384" s="40"/>
      <c r="G384" s="40"/>
      <c r="H384" s="40"/>
      <c r="I384" s="40"/>
      <c r="J384" s="40"/>
      <c r="K384" s="40"/>
      <c r="L384" s="40"/>
      <c r="M384" s="40"/>
      <c r="N384" s="40"/>
    </row>
    <row r="385" customFormat="false" ht="11.25" hidden="false" customHeight="false" outlineLevel="0" collapsed="false">
      <c r="A385" s="72" t="n">
        <f aca="false">A384+1</f>
        <v>5654.28571428572</v>
      </c>
      <c r="B385" s="40"/>
      <c r="C385" s="40"/>
      <c r="D385" s="40"/>
      <c r="E385" s="40"/>
      <c r="F385" s="40"/>
      <c r="G385" s="40"/>
      <c r="H385" s="40"/>
      <c r="I385" s="40"/>
      <c r="J385" s="40"/>
      <c r="K385" s="40"/>
      <c r="L385" s="40"/>
      <c r="M385" s="40"/>
      <c r="N385" s="40"/>
    </row>
    <row r="386" customFormat="false" ht="11.25" hidden="false" customHeight="false" outlineLevel="0" collapsed="false">
      <c r="A386" s="72" t="n">
        <f aca="false">A385+1</f>
        <v>5655.28571428572</v>
      </c>
      <c r="B386" s="40"/>
      <c r="C386" s="40"/>
      <c r="D386" s="40"/>
      <c r="E386" s="40"/>
      <c r="F386" s="40"/>
      <c r="G386" s="40"/>
      <c r="H386" s="40"/>
      <c r="I386" s="40"/>
      <c r="J386" s="40"/>
      <c r="K386" s="40"/>
      <c r="L386" s="40"/>
      <c r="M386" s="40"/>
      <c r="N386" s="40"/>
    </row>
    <row r="387" customFormat="false" ht="11.25" hidden="false" customHeight="false" outlineLevel="0" collapsed="false">
      <c r="A387" s="72" t="n">
        <f aca="false">A386+1</f>
        <v>5656.28571428572</v>
      </c>
      <c r="B387" s="40"/>
      <c r="C387" s="40"/>
      <c r="D387" s="40"/>
      <c r="E387" s="40"/>
      <c r="F387" s="40"/>
      <c r="G387" s="40"/>
      <c r="H387" s="40"/>
      <c r="I387" s="40"/>
      <c r="J387" s="40"/>
      <c r="K387" s="40"/>
      <c r="L387" s="40"/>
      <c r="M387" s="40"/>
      <c r="N387" s="40"/>
    </row>
    <row r="388" customFormat="false" ht="11.25" hidden="false" customHeight="false" outlineLevel="0" collapsed="false">
      <c r="A388" s="72" t="n">
        <f aca="false">A387+1</f>
        <v>5657.28571428572</v>
      </c>
      <c r="B388" s="40"/>
      <c r="C388" s="40"/>
      <c r="D388" s="40"/>
      <c r="E388" s="40"/>
      <c r="F388" s="40"/>
      <c r="G388" s="40"/>
      <c r="H388" s="40"/>
      <c r="I388" s="40"/>
      <c r="J388" s="40"/>
      <c r="K388" s="40"/>
      <c r="L388" s="40"/>
      <c r="M388" s="40"/>
      <c r="N388" s="40"/>
    </row>
    <row r="389" customFormat="false" ht="11.25" hidden="false" customHeight="false" outlineLevel="0" collapsed="false">
      <c r="A389" s="72" t="n">
        <f aca="false">A388+1</f>
        <v>5658.28571428572</v>
      </c>
      <c r="B389" s="40"/>
      <c r="C389" s="40"/>
      <c r="D389" s="40"/>
      <c r="E389" s="40"/>
      <c r="F389" s="40"/>
      <c r="G389" s="40"/>
      <c r="H389" s="40"/>
      <c r="I389" s="40"/>
      <c r="J389" s="40"/>
      <c r="K389" s="40"/>
      <c r="L389" s="40"/>
      <c r="M389" s="40"/>
      <c r="N389" s="40"/>
    </row>
    <row r="390" customFormat="false" ht="11.25" hidden="false" customHeight="false" outlineLevel="0" collapsed="false">
      <c r="A390" s="72" t="n">
        <f aca="false">A389+1</f>
        <v>5659.28571428572</v>
      </c>
      <c r="B390" s="40"/>
      <c r="C390" s="40"/>
      <c r="D390" s="40"/>
      <c r="E390" s="40"/>
      <c r="F390" s="40"/>
      <c r="G390" s="40"/>
      <c r="H390" s="40"/>
      <c r="I390" s="40"/>
      <c r="J390" s="40"/>
      <c r="K390" s="40"/>
      <c r="L390" s="40"/>
      <c r="M390" s="40"/>
      <c r="N390" s="40"/>
    </row>
    <row r="391" customFormat="false" ht="11.25" hidden="false" customHeight="false" outlineLevel="0" collapsed="false">
      <c r="A391" s="72" t="n">
        <f aca="false">A390+1</f>
        <v>5660.28571428572</v>
      </c>
      <c r="B391" s="40"/>
      <c r="C391" s="40"/>
      <c r="D391" s="40"/>
      <c r="E391" s="40"/>
      <c r="F391" s="40"/>
      <c r="G391" s="40"/>
      <c r="H391" s="40"/>
      <c r="I391" s="40"/>
      <c r="J391" s="40"/>
      <c r="K391" s="40"/>
      <c r="L391" s="40"/>
      <c r="M391" s="40"/>
      <c r="N391" s="40"/>
    </row>
    <row r="392" customFormat="false" ht="11.25" hidden="false" customHeight="false" outlineLevel="0" collapsed="false">
      <c r="A392" s="72" t="n">
        <f aca="false">A391+1</f>
        <v>5661.28571428572</v>
      </c>
      <c r="B392" s="40"/>
      <c r="C392" s="40"/>
      <c r="D392" s="40"/>
      <c r="E392" s="40"/>
      <c r="F392" s="40"/>
      <c r="G392" s="40"/>
      <c r="H392" s="40"/>
      <c r="I392" s="40"/>
      <c r="J392" s="40"/>
      <c r="K392" s="40"/>
      <c r="L392" s="40"/>
      <c r="M392" s="40"/>
      <c r="N392" s="40"/>
    </row>
    <row r="393" customFormat="false" ht="11.25" hidden="false" customHeight="false" outlineLevel="0" collapsed="false">
      <c r="A393" s="72" t="n">
        <f aca="false">A392+1</f>
        <v>5662.28571428572</v>
      </c>
      <c r="B393" s="40"/>
      <c r="C393" s="40"/>
      <c r="D393" s="40"/>
      <c r="E393" s="40"/>
      <c r="F393" s="40"/>
      <c r="G393" s="40"/>
      <c r="H393" s="40"/>
      <c r="I393" s="40"/>
      <c r="J393" s="40"/>
      <c r="K393" s="40"/>
      <c r="L393" s="40"/>
      <c r="M393" s="40"/>
      <c r="N393" s="40"/>
    </row>
    <row r="394" customFormat="false" ht="11.25" hidden="false" customHeight="false" outlineLevel="0" collapsed="false">
      <c r="A394" s="72" t="n">
        <f aca="false">A393+1</f>
        <v>5663.28571428572</v>
      </c>
      <c r="B394" s="40"/>
      <c r="C394" s="40"/>
      <c r="D394" s="40"/>
      <c r="E394" s="40"/>
      <c r="F394" s="40"/>
      <c r="G394" s="40"/>
      <c r="H394" s="40"/>
      <c r="I394" s="40"/>
      <c r="J394" s="40"/>
      <c r="K394" s="40"/>
      <c r="L394" s="40"/>
      <c r="M394" s="40"/>
      <c r="N394" s="40"/>
    </row>
    <row r="395" customFormat="false" ht="11.25" hidden="false" customHeight="false" outlineLevel="0" collapsed="false">
      <c r="A395" s="72" t="n">
        <f aca="false">A394+1</f>
        <v>5664.28571428572</v>
      </c>
      <c r="B395" s="40"/>
      <c r="C395" s="40"/>
      <c r="D395" s="40"/>
      <c r="E395" s="40"/>
      <c r="F395" s="40"/>
      <c r="G395" s="40"/>
      <c r="H395" s="40"/>
      <c r="I395" s="40"/>
      <c r="J395" s="40"/>
      <c r="K395" s="40"/>
      <c r="L395" s="40"/>
      <c r="M395" s="40"/>
      <c r="N395" s="40"/>
    </row>
    <row r="396" customFormat="false" ht="11.25" hidden="false" customHeight="false" outlineLevel="0" collapsed="false">
      <c r="A396" s="72" t="n">
        <f aca="false">A395+1</f>
        <v>5665.28571428572</v>
      </c>
      <c r="B396" s="40"/>
      <c r="C396" s="40"/>
      <c r="D396" s="40"/>
      <c r="E396" s="40"/>
      <c r="F396" s="40"/>
      <c r="G396" s="40"/>
      <c r="H396" s="40"/>
      <c r="I396" s="40"/>
      <c r="J396" s="40"/>
      <c r="K396" s="40"/>
      <c r="L396" s="40"/>
      <c r="M396" s="40"/>
      <c r="N396" s="40"/>
    </row>
    <row r="397" customFormat="false" ht="11.25" hidden="false" customHeight="false" outlineLevel="0" collapsed="false">
      <c r="A397" s="72" t="n">
        <f aca="false">A396+1</f>
        <v>5666.28571428572</v>
      </c>
      <c r="B397" s="40"/>
      <c r="C397" s="40"/>
      <c r="D397" s="40"/>
      <c r="E397" s="40"/>
      <c r="F397" s="40"/>
      <c r="G397" s="40"/>
      <c r="H397" s="40"/>
      <c r="I397" s="40"/>
      <c r="J397" s="40"/>
      <c r="K397" s="40"/>
      <c r="L397" s="40"/>
      <c r="M397" s="40"/>
      <c r="N397" s="40"/>
    </row>
    <row r="398" customFormat="false" ht="11.25" hidden="false" customHeight="false" outlineLevel="0" collapsed="false">
      <c r="A398" s="72" t="n">
        <f aca="false">A397+1</f>
        <v>5667.28571428572</v>
      </c>
      <c r="B398" s="40"/>
      <c r="C398" s="40"/>
      <c r="D398" s="40"/>
      <c r="E398" s="40"/>
      <c r="F398" s="40"/>
      <c r="G398" s="40"/>
      <c r="H398" s="40"/>
      <c r="I398" s="40"/>
      <c r="J398" s="40"/>
      <c r="K398" s="40"/>
      <c r="L398" s="40"/>
      <c r="M398" s="40"/>
      <c r="N398" s="40"/>
    </row>
    <row r="399" customFormat="false" ht="11.25" hidden="false" customHeight="false" outlineLevel="0" collapsed="false">
      <c r="A399" s="72" t="n">
        <f aca="false">A398+1</f>
        <v>5668.28571428572</v>
      </c>
      <c r="B399" s="40"/>
      <c r="C399" s="40"/>
      <c r="D399" s="40"/>
      <c r="E399" s="40"/>
      <c r="F399" s="40"/>
      <c r="G399" s="40"/>
      <c r="H399" s="40"/>
      <c r="I399" s="40"/>
      <c r="J399" s="40"/>
      <c r="K399" s="40"/>
      <c r="L399" s="40"/>
      <c r="M399" s="40"/>
      <c r="N399" s="40"/>
    </row>
    <row r="400" customFormat="false" ht="11.25" hidden="false" customHeight="false" outlineLevel="0" collapsed="false">
      <c r="A400" s="72" t="n">
        <f aca="false">A399+1</f>
        <v>5669.28571428572</v>
      </c>
      <c r="B400" s="40"/>
      <c r="C400" s="40"/>
      <c r="D400" s="40"/>
      <c r="E400" s="40"/>
      <c r="F400" s="40"/>
      <c r="G400" s="40"/>
      <c r="H400" s="40"/>
      <c r="I400" s="40"/>
      <c r="J400" s="40"/>
      <c r="K400" s="40"/>
      <c r="L400" s="40"/>
      <c r="M400" s="40"/>
      <c r="N400" s="40"/>
    </row>
    <row r="401" customFormat="false" ht="11.25" hidden="false" customHeight="false" outlineLevel="0" collapsed="false">
      <c r="A401" s="72" t="n">
        <f aca="false">A400+1</f>
        <v>5670.28571428572</v>
      </c>
      <c r="B401" s="40"/>
      <c r="C401" s="40"/>
      <c r="D401" s="40"/>
      <c r="E401" s="40"/>
      <c r="F401" s="40"/>
      <c r="G401" s="40"/>
      <c r="H401" s="40"/>
      <c r="I401" s="40"/>
      <c r="J401" s="40"/>
      <c r="K401" s="40"/>
      <c r="L401" s="40"/>
      <c r="M401" s="40"/>
      <c r="N401" s="40"/>
    </row>
    <row r="402" customFormat="false" ht="11.25" hidden="false" customHeight="false" outlineLevel="0" collapsed="false">
      <c r="A402" s="72" t="n">
        <f aca="false">A401+1</f>
        <v>5671.28571428572</v>
      </c>
      <c r="B402" s="40"/>
      <c r="C402" s="40"/>
      <c r="D402" s="40"/>
      <c r="E402" s="40"/>
      <c r="F402" s="40"/>
      <c r="G402" s="40"/>
      <c r="H402" s="40"/>
      <c r="I402" s="40"/>
      <c r="J402" s="40"/>
      <c r="K402" s="40"/>
      <c r="L402" s="40"/>
      <c r="M402" s="40"/>
      <c r="N402" s="40"/>
    </row>
    <row r="403" customFormat="false" ht="11.25" hidden="false" customHeight="false" outlineLevel="0" collapsed="false">
      <c r="A403" s="72" t="n">
        <f aca="false">A402+1</f>
        <v>5672.28571428572</v>
      </c>
      <c r="B403" s="40"/>
      <c r="C403" s="40"/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</row>
    <row r="404" customFormat="false" ht="11.25" hidden="false" customHeight="false" outlineLevel="0" collapsed="false">
      <c r="A404" s="72" t="n">
        <f aca="false">A403+1</f>
        <v>5673.28571428572</v>
      </c>
      <c r="B404" s="40"/>
      <c r="C404" s="40"/>
      <c r="D404" s="40"/>
      <c r="E404" s="40"/>
      <c r="F404" s="40"/>
      <c r="G404" s="40"/>
      <c r="H404" s="40"/>
      <c r="I404" s="40"/>
      <c r="J404" s="40"/>
      <c r="K404" s="40"/>
      <c r="L404" s="40"/>
      <c r="M404" s="40"/>
      <c r="N404" s="40"/>
    </row>
    <row r="405" customFormat="false" ht="11.25" hidden="false" customHeight="false" outlineLevel="0" collapsed="false">
      <c r="A405" s="72" t="n">
        <f aca="false">A404+1</f>
        <v>5674.28571428572</v>
      </c>
      <c r="B405" s="40"/>
      <c r="C405" s="40"/>
      <c r="D405" s="40"/>
      <c r="E405" s="40"/>
      <c r="F405" s="40"/>
      <c r="G405" s="40"/>
      <c r="H405" s="40"/>
      <c r="I405" s="40"/>
      <c r="J405" s="40"/>
      <c r="K405" s="40"/>
      <c r="L405" s="40"/>
      <c r="M405" s="40"/>
      <c r="N405" s="40"/>
    </row>
    <row r="406" customFormat="false" ht="11.25" hidden="false" customHeight="false" outlineLevel="0" collapsed="false">
      <c r="A406" s="72" t="n">
        <f aca="false">A405+1</f>
        <v>5675.28571428572</v>
      </c>
      <c r="B406" s="40"/>
      <c r="C406" s="40"/>
      <c r="D406" s="40"/>
      <c r="E406" s="40"/>
      <c r="F406" s="40"/>
      <c r="G406" s="40"/>
      <c r="H406" s="40"/>
      <c r="I406" s="40"/>
      <c r="J406" s="40"/>
      <c r="K406" s="40"/>
      <c r="L406" s="40"/>
      <c r="M406" s="40"/>
      <c r="N406" s="40"/>
    </row>
    <row r="407" customFormat="false" ht="11.25" hidden="false" customHeight="false" outlineLevel="0" collapsed="false">
      <c r="A407" s="72" t="n">
        <f aca="false">A406+1</f>
        <v>5676.28571428572</v>
      </c>
      <c r="B407" s="40"/>
      <c r="C407" s="40"/>
      <c r="D407" s="40"/>
      <c r="E407" s="40"/>
      <c r="F407" s="40"/>
      <c r="G407" s="40"/>
      <c r="H407" s="40"/>
      <c r="I407" s="40"/>
      <c r="J407" s="40"/>
      <c r="K407" s="40"/>
      <c r="L407" s="40"/>
      <c r="M407" s="40"/>
      <c r="N407" s="40"/>
    </row>
    <row r="408" customFormat="false" ht="11.25" hidden="false" customHeight="false" outlineLevel="0" collapsed="false">
      <c r="A408" s="72" t="n">
        <f aca="false">A407+1</f>
        <v>5677.28571428572</v>
      </c>
      <c r="B408" s="40"/>
      <c r="C408" s="40"/>
      <c r="D408" s="40"/>
      <c r="E408" s="40"/>
      <c r="F408" s="40"/>
      <c r="G408" s="40"/>
      <c r="H408" s="40"/>
      <c r="I408" s="40"/>
      <c r="J408" s="40"/>
      <c r="K408" s="40"/>
      <c r="L408" s="40"/>
      <c r="M408" s="40"/>
      <c r="N408" s="40"/>
    </row>
    <row r="409" customFormat="false" ht="11.25" hidden="false" customHeight="false" outlineLevel="0" collapsed="false">
      <c r="A409" s="72" t="n">
        <f aca="false">A408+1</f>
        <v>5678.28571428572</v>
      </c>
      <c r="B409" s="40"/>
      <c r="C409" s="40"/>
      <c r="D409" s="40"/>
      <c r="E409" s="40"/>
      <c r="F409" s="40"/>
      <c r="G409" s="40"/>
      <c r="H409" s="40"/>
      <c r="I409" s="40"/>
      <c r="J409" s="40"/>
      <c r="K409" s="40"/>
      <c r="L409" s="40"/>
      <c r="M409" s="40"/>
      <c r="N409" s="40"/>
    </row>
    <row r="410" customFormat="false" ht="11.25" hidden="false" customHeight="false" outlineLevel="0" collapsed="false">
      <c r="A410" s="72" t="n">
        <f aca="false">A409+1</f>
        <v>5679.28571428572</v>
      </c>
      <c r="B410" s="40"/>
      <c r="C410" s="40"/>
      <c r="D410" s="40"/>
      <c r="E410" s="40"/>
      <c r="F410" s="40"/>
      <c r="G410" s="40"/>
      <c r="H410" s="40"/>
      <c r="I410" s="40"/>
      <c r="J410" s="40"/>
      <c r="K410" s="40"/>
      <c r="L410" s="40"/>
      <c r="M410" s="40"/>
      <c r="N410" s="40"/>
    </row>
    <row r="411" customFormat="false" ht="11.25" hidden="false" customHeight="false" outlineLevel="0" collapsed="false">
      <c r="A411" s="72" t="n">
        <f aca="false">A410+1</f>
        <v>5680.28571428572</v>
      </c>
      <c r="B411" s="40"/>
      <c r="C411" s="40"/>
      <c r="D411" s="40"/>
      <c r="E411" s="40"/>
      <c r="F411" s="40"/>
      <c r="G411" s="40"/>
      <c r="H411" s="40"/>
      <c r="I411" s="40"/>
      <c r="J411" s="40"/>
      <c r="K411" s="40"/>
      <c r="L411" s="40"/>
      <c r="M411" s="40"/>
      <c r="N411" s="40"/>
    </row>
    <row r="412" customFormat="false" ht="11.25" hidden="false" customHeight="false" outlineLevel="0" collapsed="false">
      <c r="A412" s="72" t="n">
        <f aca="false">A411+1</f>
        <v>5681.28571428572</v>
      </c>
      <c r="B412" s="40"/>
      <c r="C412" s="40"/>
      <c r="D412" s="40"/>
      <c r="E412" s="40"/>
      <c r="F412" s="40"/>
      <c r="G412" s="40"/>
      <c r="H412" s="40"/>
      <c r="I412" s="40"/>
      <c r="J412" s="40"/>
      <c r="K412" s="40"/>
      <c r="L412" s="40"/>
      <c r="M412" s="40"/>
      <c r="N412" s="40"/>
    </row>
    <row r="413" customFormat="false" ht="11.25" hidden="false" customHeight="false" outlineLevel="0" collapsed="false">
      <c r="A413" s="72" t="n">
        <f aca="false">A412+1</f>
        <v>5682.28571428572</v>
      </c>
      <c r="B413" s="40"/>
      <c r="C413" s="40"/>
      <c r="D413" s="40"/>
      <c r="E413" s="40"/>
      <c r="F413" s="40"/>
      <c r="G413" s="40"/>
      <c r="H413" s="40"/>
      <c r="I413" s="40"/>
      <c r="J413" s="40"/>
      <c r="K413" s="40"/>
      <c r="L413" s="40"/>
      <c r="M413" s="40"/>
      <c r="N413" s="40"/>
    </row>
    <row r="414" customFormat="false" ht="11.25" hidden="false" customHeight="false" outlineLevel="0" collapsed="false">
      <c r="A414" s="72" t="n">
        <f aca="false">A413+1</f>
        <v>5683.28571428572</v>
      </c>
      <c r="B414" s="40"/>
      <c r="C414" s="40"/>
      <c r="D414" s="40"/>
      <c r="E414" s="40"/>
      <c r="F414" s="40"/>
      <c r="G414" s="40"/>
      <c r="H414" s="40"/>
      <c r="I414" s="40"/>
      <c r="J414" s="40"/>
      <c r="K414" s="40"/>
      <c r="L414" s="40"/>
      <c r="M414" s="40"/>
      <c r="N414" s="40"/>
    </row>
    <row r="415" customFormat="false" ht="11.25" hidden="false" customHeight="false" outlineLevel="0" collapsed="false">
      <c r="A415" s="72" t="n">
        <f aca="false">A414+1</f>
        <v>5684.28571428572</v>
      </c>
      <c r="B415" s="40"/>
      <c r="C415" s="40"/>
      <c r="D415" s="40"/>
      <c r="E415" s="40"/>
      <c r="F415" s="40"/>
      <c r="G415" s="40"/>
      <c r="H415" s="40"/>
      <c r="I415" s="40"/>
      <c r="J415" s="40"/>
      <c r="K415" s="40"/>
      <c r="L415" s="40"/>
      <c r="M415" s="40"/>
      <c r="N415" s="40"/>
    </row>
    <row r="416" customFormat="false" ht="11.25" hidden="false" customHeight="false" outlineLevel="0" collapsed="false">
      <c r="A416" s="72" t="n">
        <f aca="false">A415+1</f>
        <v>5685.28571428572</v>
      </c>
      <c r="B416" s="40"/>
      <c r="C416" s="40"/>
      <c r="D416" s="40"/>
      <c r="E416" s="40"/>
      <c r="F416" s="40"/>
      <c r="G416" s="40"/>
      <c r="H416" s="40"/>
      <c r="I416" s="40"/>
      <c r="J416" s="40"/>
      <c r="K416" s="40"/>
      <c r="L416" s="40"/>
      <c r="M416" s="40"/>
      <c r="N416" s="40"/>
    </row>
    <row r="417" customFormat="false" ht="11.25" hidden="false" customHeight="false" outlineLevel="0" collapsed="false">
      <c r="A417" s="72" t="n">
        <f aca="false">A416+1</f>
        <v>5686.28571428572</v>
      </c>
      <c r="B417" s="40"/>
      <c r="C417" s="40"/>
      <c r="D417" s="40"/>
      <c r="E417" s="40"/>
      <c r="F417" s="40"/>
      <c r="G417" s="40"/>
      <c r="H417" s="40"/>
      <c r="I417" s="40"/>
      <c r="J417" s="40"/>
      <c r="K417" s="40"/>
      <c r="L417" s="40"/>
      <c r="M417" s="40"/>
      <c r="N417" s="40"/>
    </row>
    <row r="418" customFormat="false" ht="11.25" hidden="false" customHeight="false" outlineLevel="0" collapsed="false">
      <c r="A418" s="72" t="n">
        <f aca="false">A417+1</f>
        <v>5687.28571428572</v>
      </c>
      <c r="B418" s="40"/>
      <c r="C418" s="40"/>
      <c r="D418" s="40"/>
      <c r="E418" s="40"/>
      <c r="F418" s="40"/>
      <c r="G418" s="40"/>
      <c r="H418" s="40"/>
      <c r="I418" s="40"/>
      <c r="J418" s="40"/>
      <c r="K418" s="40"/>
      <c r="L418" s="40"/>
      <c r="M418" s="40"/>
      <c r="N418" s="40"/>
    </row>
    <row r="419" customFormat="false" ht="11.25" hidden="false" customHeight="false" outlineLevel="0" collapsed="false">
      <c r="A419" s="72" t="n">
        <f aca="false">A418+1</f>
        <v>5688.28571428572</v>
      </c>
      <c r="B419" s="40"/>
      <c r="C419" s="40"/>
      <c r="D419" s="40"/>
      <c r="E419" s="40"/>
      <c r="F419" s="40"/>
      <c r="G419" s="40"/>
      <c r="H419" s="40"/>
      <c r="I419" s="40"/>
      <c r="J419" s="40"/>
      <c r="K419" s="40"/>
      <c r="L419" s="40"/>
      <c r="M419" s="40"/>
      <c r="N419" s="40"/>
    </row>
    <row r="420" customFormat="false" ht="11.25" hidden="false" customHeight="false" outlineLevel="0" collapsed="false">
      <c r="A420" s="72" t="n">
        <f aca="false">A419+1</f>
        <v>5689.28571428572</v>
      </c>
      <c r="B420" s="40"/>
      <c r="C420" s="40"/>
      <c r="D420" s="40"/>
      <c r="E420" s="40"/>
      <c r="F420" s="40"/>
      <c r="G420" s="40"/>
      <c r="H420" s="40"/>
      <c r="I420" s="40"/>
      <c r="J420" s="40"/>
      <c r="K420" s="40"/>
      <c r="L420" s="40"/>
      <c r="M420" s="40"/>
      <c r="N420" s="40"/>
    </row>
    <row r="421" customFormat="false" ht="11.25" hidden="false" customHeight="false" outlineLevel="0" collapsed="false">
      <c r="A421" s="72" t="n">
        <f aca="false">A420+1</f>
        <v>5690.28571428572</v>
      </c>
      <c r="B421" s="40"/>
      <c r="C421" s="40"/>
      <c r="D421" s="40"/>
      <c r="E421" s="40"/>
      <c r="F421" s="40"/>
      <c r="G421" s="40"/>
      <c r="H421" s="40"/>
      <c r="I421" s="40"/>
      <c r="J421" s="40"/>
      <c r="K421" s="40"/>
      <c r="L421" s="40"/>
      <c r="M421" s="40"/>
      <c r="N421" s="40"/>
    </row>
    <row r="422" customFormat="false" ht="11.25" hidden="false" customHeight="false" outlineLevel="0" collapsed="false">
      <c r="A422" s="72" t="n">
        <f aca="false">A421+1</f>
        <v>5691.28571428572</v>
      </c>
      <c r="B422" s="40"/>
      <c r="C422" s="40"/>
      <c r="D422" s="40"/>
      <c r="E422" s="40"/>
      <c r="F422" s="40"/>
      <c r="G422" s="40"/>
      <c r="H422" s="40"/>
      <c r="I422" s="40"/>
      <c r="J422" s="40"/>
      <c r="K422" s="40"/>
      <c r="L422" s="40"/>
      <c r="M422" s="40"/>
      <c r="N422" s="40"/>
    </row>
    <row r="423" customFormat="false" ht="11.25" hidden="false" customHeight="false" outlineLevel="0" collapsed="false">
      <c r="A423" s="72" t="n">
        <f aca="false">A422+1</f>
        <v>5692.28571428572</v>
      </c>
      <c r="B423" s="40"/>
      <c r="C423" s="40"/>
      <c r="D423" s="40"/>
      <c r="E423" s="40"/>
      <c r="F423" s="40"/>
      <c r="G423" s="40"/>
      <c r="H423" s="40"/>
      <c r="I423" s="40"/>
      <c r="J423" s="40"/>
      <c r="K423" s="40"/>
      <c r="L423" s="40"/>
      <c r="M423" s="40"/>
      <c r="N423" s="40"/>
    </row>
    <row r="424" customFormat="false" ht="11.25" hidden="false" customHeight="false" outlineLevel="0" collapsed="false">
      <c r="A424" s="72" t="n">
        <f aca="false">A423+1</f>
        <v>5693.28571428572</v>
      </c>
      <c r="B424" s="40"/>
      <c r="C424" s="40"/>
      <c r="D424" s="40"/>
      <c r="E424" s="40"/>
      <c r="F424" s="40"/>
      <c r="G424" s="40"/>
      <c r="H424" s="40"/>
      <c r="I424" s="40"/>
      <c r="J424" s="40"/>
      <c r="K424" s="40"/>
      <c r="L424" s="40"/>
      <c r="M424" s="40"/>
      <c r="N424" s="40"/>
    </row>
    <row r="425" customFormat="false" ht="11.25" hidden="false" customHeight="false" outlineLevel="0" collapsed="false">
      <c r="A425" s="72" t="n">
        <f aca="false">A424+1</f>
        <v>5694.28571428572</v>
      </c>
      <c r="B425" s="40"/>
      <c r="C425" s="40"/>
      <c r="D425" s="40"/>
      <c r="E425" s="40"/>
      <c r="F425" s="40"/>
      <c r="G425" s="40"/>
      <c r="H425" s="40"/>
      <c r="I425" s="40"/>
      <c r="J425" s="40"/>
      <c r="K425" s="40"/>
      <c r="L425" s="40"/>
      <c r="M425" s="40"/>
      <c r="N425" s="40"/>
    </row>
    <row r="426" customFormat="false" ht="11.25" hidden="false" customHeight="false" outlineLevel="0" collapsed="false">
      <c r="A426" s="72" t="n">
        <f aca="false">A425+1</f>
        <v>5695.28571428572</v>
      </c>
      <c r="B426" s="40"/>
      <c r="C426" s="40"/>
      <c r="D426" s="40"/>
      <c r="E426" s="40"/>
      <c r="F426" s="40"/>
      <c r="G426" s="40"/>
      <c r="H426" s="40"/>
      <c r="I426" s="40"/>
      <c r="J426" s="40"/>
      <c r="K426" s="40"/>
      <c r="L426" s="40"/>
      <c r="M426" s="40"/>
      <c r="N426" s="40"/>
    </row>
    <row r="427" customFormat="false" ht="11.25" hidden="false" customHeight="false" outlineLevel="0" collapsed="false">
      <c r="A427" s="72" t="n">
        <f aca="false">A426+1</f>
        <v>5696.28571428572</v>
      </c>
      <c r="B427" s="40"/>
      <c r="C427" s="40"/>
      <c r="D427" s="40"/>
      <c r="E427" s="40"/>
      <c r="F427" s="40"/>
      <c r="G427" s="40"/>
      <c r="H427" s="40"/>
      <c r="I427" s="40"/>
      <c r="J427" s="40"/>
      <c r="K427" s="40"/>
      <c r="L427" s="40"/>
      <c r="M427" s="40"/>
      <c r="N427" s="40"/>
    </row>
    <row r="428" customFormat="false" ht="11.25" hidden="false" customHeight="false" outlineLevel="0" collapsed="false">
      <c r="A428" s="72" t="n">
        <f aca="false">A427+1</f>
        <v>5697.28571428572</v>
      </c>
      <c r="B428" s="40"/>
      <c r="C428" s="40"/>
      <c r="D428" s="40"/>
      <c r="E428" s="40"/>
      <c r="F428" s="40"/>
      <c r="G428" s="40"/>
      <c r="H428" s="40"/>
      <c r="I428" s="40"/>
      <c r="J428" s="40"/>
      <c r="K428" s="40"/>
      <c r="L428" s="40"/>
      <c r="M428" s="40"/>
      <c r="N428" s="40"/>
    </row>
    <row r="429" customFormat="false" ht="11.25" hidden="false" customHeight="false" outlineLevel="0" collapsed="false">
      <c r="A429" s="72" t="n">
        <f aca="false">A428+1</f>
        <v>5698.28571428572</v>
      </c>
      <c r="B429" s="40"/>
      <c r="C429" s="40"/>
      <c r="D429" s="40"/>
      <c r="E429" s="40"/>
      <c r="F429" s="40"/>
      <c r="G429" s="40"/>
      <c r="H429" s="40"/>
      <c r="I429" s="40"/>
      <c r="J429" s="40"/>
      <c r="K429" s="40"/>
      <c r="L429" s="40"/>
      <c r="M429" s="40"/>
      <c r="N429" s="40"/>
    </row>
    <row r="430" customFormat="false" ht="11.25" hidden="false" customHeight="false" outlineLevel="0" collapsed="false">
      <c r="A430" s="72" t="n">
        <f aca="false">A429+1</f>
        <v>5699.28571428572</v>
      </c>
      <c r="B430" s="40"/>
      <c r="C430" s="40"/>
      <c r="D430" s="40"/>
      <c r="E430" s="40"/>
      <c r="F430" s="40"/>
      <c r="G430" s="40"/>
      <c r="H430" s="40"/>
      <c r="I430" s="40"/>
      <c r="J430" s="40"/>
      <c r="K430" s="40"/>
      <c r="L430" s="40"/>
      <c r="M430" s="40"/>
      <c r="N430" s="40"/>
    </row>
    <row r="431" customFormat="false" ht="11.25" hidden="false" customHeight="false" outlineLevel="0" collapsed="false">
      <c r="A431" s="72" t="n">
        <f aca="false">A430+1</f>
        <v>5700.28571428572</v>
      </c>
      <c r="B431" s="40"/>
      <c r="C431" s="40"/>
      <c r="D431" s="40"/>
      <c r="E431" s="40"/>
      <c r="F431" s="40"/>
      <c r="G431" s="40"/>
      <c r="H431" s="40"/>
      <c r="I431" s="40"/>
      <c r="J431" s="40"/>
      <c r="K431" s="40"/>
      <c r="L431" s="40"/>
      <c r="M431" s="40"/>
      <c r="N431" s="40"/>
    </row>
    <row r="432" customFormat="false" ht="11.25" hidden="false" customHeight="false" outlineLevel="0" collapsed="false">
      <c r="A432" s="72" t="n">
        <f aca="false">A431+1</f>
        <v>5701.28571428572</v>
      </c>
      <c r="B432" s="40"/>
      <c r="C432" s="40"/>
      <c r="D432" s="40"/>
      <c r="E432" s="40"/>
      <c r="F432" s="40"/>
      <c r="G432" s="40"/>
      <c r="H432" s="40"/>
      <c r="I432" s="40"/>
      <c r="J432" s="40"/>
      <c r="K432" s="40"/>
      <c r="L432" s="40"/>
      <c r="M432" s="40"/>
      <c r="N432" s="40"/>
    </row>
    <row r="433" customFormat="false" ht="11.25" hidden="false" customHeight="false" outlineLevel="0" collapsed="false">
      <c r="A433" s="72" t="n">
        <f aca="false">A432+1</f>
        <v>5702.28571428572</v>
      </c>
      <c r="B433" s="40"/>
      <c r="C433" s="40"/>
      <c r="D433" s="40"/>
      <c r="E433" s="40"/>
      <c r="F433" s="40"/>
      <c r="G433" s="40"/>
      <c r="H433" s="40"/>
      <c r="I433" s="40"/>
      <c r="J433" s="40"/>
      <c r="K433" s="40"/>
      <c r="L433" s="40"/>
      <c r="M433" s="40"/>
      <c r="N433" s="40"/>
    </row>
    <row r="434" customFormat="false" ht="11.25" hidden="false" customHeight="false" outlineLevel="0" collapsed="false">
      <c r="A434" s="72" t="n">
        <f aca="false">A433+1</f>
        <v>5703.28571428572</v>
      </c>
      <c r="B434" s="40"/>
      <c r="C434" s="40"/>
      <c r="D434" s="40"/>
      <c r="E434" s="40"/>
      <c r="F434" s="40"/>
      <c r="G434" s="40"/>
      <c r="H434" s="40"/>
      <c r="I434" s="40"/>
      <c r="J434" s="40"/>
      <c r="K434" s="40"/>
      <c r="L434" s="40"/>
      <c r="M434" s="40"/>
      <c r="N434" s="40"/>
    </row>
    <row r="435" customFormat="false" ht="11.25" hidden="false" customHeight="false" outlineLevel="0" collapsed="false">
      <c r="A435" s="72" t="n">
        <f aca="false">A434+1</f>
        <v>5704.28571428572</v>
      </c>
      <c r="B435" s="40"/>
      <c r="C435" s="40"/>
      <c r="D435" s="40"/>
      <c r="E435" s="40"/>
      <c r="F435" s="40"/>
      <c r="G435" s="40"/>
      <c r="H435" s="40"/>
      <c r="I435" s="40"/>
      <c r="J435" s="40"/>
      <c r="K435" s="40"/>
      <c r="L435" s="40"/>
      <c r="M435" s="40"/>
      <c r="N435" s="40"/>
    </row>
    <row r="436" customFormat="false" ht="11.25" hidden="false" customHeight="false" outlineLevel="0" collapsed="false">
      <c r="A436" s="72" t="n">
        <f aca="false">A435+1</f>
        <v>5705.28571428572</v>
      </c>
      <c r="B436" s="40"/>
      <c r="C436" s="40"/>
      <c r="D436" s="40"/>
      <c r="E436" s="40"/>
      <c r="F436" s="40"/>
      <c r="G436" s="40"/>
      <c r="H436" s="40"/>
      <c r="I436" s="40"/>
      <c r="J436" s="40"/>
      <c r="K436" s="40"/>
      <c r="L436" s="40"/>
      <c r="M436" s="40"/>
      <c r="N436" s="40"/>
    </row>
    <row r="437" customFormat="false" ht="11.25" hidden="false" customHeight="false" outlineLevel="0" collapsed="false">
      <c r="A437" s="72" t="n">
        <f aca="false">A436+1</f>
        <v>5706.28571428572</v>
      </c>
      <c r="B437" s="40"/>
      <c r="C437" s="40"/>
      <c r="D437" s="40"/>
      <c r="E437" s="40"/>
      <c r="F437" s="40"/>
      <c r="G437" s="40"/>
      <c r="H437" s="40"/>
      <c r="I437" s="40"/>
      <c r="J437" s="40"/>
      <c r="K437" s="40"/>
      <c r="L437" s="40"/>
      <c r="M437" s="40"/>
      <c r="N437" s="40"/>
    </row>
    <row r="438" customFormat="false" ht="11.25" hidden="false" customHeight="false" outlineLevel="0" collapsed="false">
      <c r="A438" s="72" t="n">
        <f aca="false">A437+1</f>
        <v>5707.28571428572</v>
      </c>
      <c r="B438" s="40"/>
      <c r="C438" s="40"/>
      <c r="D438" s="40"/>
      <c r="E438" s="40"/>
      <c r="F438" s="40"/>
      <c r="G438" s="40"/>
      <c r="H438" s="40"/>
      <c r="I438" s="40"/>
      <c r="J438" s="40"/>
      <c r="K438" s="40"/>
      <c r="L438" s="40"/>
      <c r="M438" s="40"/>
      <c r="N438" s="40"/>
    </row>
    <row r="439" customFormat="false" ht="11.25" hidden="false" customHeight="false" outlineLevel="0" collapsed="false">
      <c r="A439" s="72" t="n">
        <f aca="false">A438+1</f>
        <v>5708.28571428572</v>
      </c>
      <c r="B439" s="40"/>
      <c r="C439" s="40"/>
      <c r="D439" s="40"/>
      <c r="E439" s="40"/>
      <c r="F439" s="40"/>
      <c r="G439" s="40"/>
      <c r="H439" s="40"/>
      <c r="I439" s="40"/>
      <c r="J439" s="40"/>
      <c r="K439" s="40"/>
      <c r="L439" s="40"/>
      <c r="M439" s="40"/>
      <c r="N439" s="40"/>
    </row>
    <row r="440" customFormat="false" ht="11.25" hidden="false" customHeight="false" outlineLevel="0" collapsed="false">
      <c r="A440" s="72" t="n">
        <f aca="false">A439+1</f>
        <v>5709.28571428572</v>
      </c>
      <c r="B440" s="40"/>
      <c r="C440" s="40"/>
      <c r="D440" s="40"/>
      <c r="E440" s="40"/>
      <c r="F440" s="40"/>
      <c r="G440" s="40"/>
      <c r="H440" s="40"/>
      <c r="I440" s="40"/>
      <c r="J440" s="40"/>
      <c r="K440" s="40"/>
      <c r="L440" s="40"/>
      <c r="M440" s="40"/>
      <c r="N440" s="40"/>
    </row>
    <row r="441" customFormat="false" ht="11.25" hidden="false" customHeight="false" outlineLevel="0" collapsed="false">
      <c r="A441" s="72" t="n">
        <f aca="false">A440+1</f>
        <v>5710.28571428572</v>
      </c>
      <c r="B441" s="40"/>
      <c r="C441" s="40"/>
      <c r="D441" s="40"/>
      <c r="E441" s="40"/>
      <c r="F441" s="40"/>
      <c r="G441" s="40"/>
      <c r="H441" s="40"/>
      <c r="I441" s="40"/>
      <c r="J441" s="40"/>
      <c r="K441" s="40"/>
      <c r="L441" s="40"/>
      <c r="M441" s="40"/>
      <c r="N441" s="40"/>
    </row>
    <row r="442" customFormat="false" ht="11.25" hidden="false" customHeight="false" outlineLevel="0" collapsed="false">
      <c r="A442" s="72" t="n">
        <f aca="false">A441+1</f>
        <v>5711.28571428572</v>
      </c>
      <c r="B442" s="40"/>
      <c r="C442" s="40"/>
      <c r="D442" s="40"/>
      <c r="E442" s="40"/>
      <c r="F442" s="40"/>
      <c r="G442" s="40"/>
      <c r="H442" s="40"/>
      <c r="I442" s="40"/>
      <c r="J442" s="40"/>
      <c r="K442" s="40"/>
      <c r="L442" s="40"/>
      <c r="M442" s="40"/>
      <c r="N442" s="40"/>
    </row>
    <row r="443" customFormat="false" ht="11.25" hidden="false" customHeight="false" outlineLevel="0" collapsed="false">
      <c r="A443" s="72" t="n">
        <f aca="false">A442+1</f>
        <v>5712.28571428572</v>
      </c>
      <c r="B443" s="40"/>
      <c r="C443" s="40"/>
      <c r="D443" s="40"/>
      <c r="E443" s="40"/>
      <c r="F443" s="40"/>
      <c r="G443" s="40"/>
      <c r="H443" s="40"/>
      <c r="I443" s="40"/>
      <c r="J443" s="40"/>
      <c r="K443" s="40"/>
      <c r="L443" s="40"/>
      <c r="M443" s="40"/>
      <c r="N443" s="40"/>
    </row>
    <row r="444" customFormat="false" ht="11.25" hidden="false" customHeight="false" outlineLevel="0" collapsed="false">
      <c r="A444" s="72" t="n">
        <f aca="false">A443+1</f>
        <v>5713.28571428572</v>
      </c>
      <c r="B444" s="40"/>
      <c r="C444" s="40"/>
      <c r="D444" s="40"/>
      <c r="E444" s="40"/>
      <c r="F444" s="40"/>
      <c r="G444" s="40"/>
      <c r="H444" s="40"/>
      <c r="I444" s="40"/>
      <c r="J444" s="40"/>
      <c r="K444" s="40"/>
      <c r="L444" s="40"/>
      <c r="M444" s="40"/>
      <c r="N444" s="40"/>
    </row>
    <row r="445" customFormat="false" ht="11.25" hidden="false" customHeight="false" outlineLevel="0" collapsed="false">
      <c r="A445" s="72" t="n">
        <f aca="false">A444+1</f>
        <v>5714.28571428572</v>
      </c>
      <c r="B445" s="40"/>
      <c r="C445" s="40"/>
      <c r="D445" s="40"/>
      <c r="E445" s="40"/>
      <c r="F445" s="40"/>
      <c r="G445" s="40"/>
      <c r="H445" s="40"/>
      <c r="I445" s="40"/>
      <c r="J445" s="40"/>
      <c r="K445" s="40"/>
      <c r="L445" s="40"/>
      <c r="M445" s="40"/>
      <c r="N445" s="40"/>
    </row>
    <row r="446" customFormat="false" ht="11.25" hidden="false" customHeight="false" outlineLevel="0" collapsed="false">
      <c r="A446" s="72" t="n">
        <f aca="false">A445+1</f>
        <v>5715.28571428572</v>
      </c>
      <c r="B446" s="40"/>
      <c r="C446" s="40"/>
      <c r="D446" s="40"/>
      <c r="E446" s="40"/>
      <c r="F446" s="40"/>
      <c r="G446" s="40"/>
      <c r="H446" s="40"/>
      <c r="I446" s="40"/>
      <c r="J446" s="40"/>
      <c r="K446" s="40"/>
      <c r="L446" s="40"/>
      <c r="M446" s="40"/>
      <c r="N446" s="40"/>
    </row>
    <row r="447" customFormat="false" ht="11.25" hidden="false" customHeight="false" outlineLevel="0" collapsed="false">
      <c r="A447" s="72" t="n">
        <f aca="false">A446+1</f>
        <v>5716.28571428572</v>
      </c>
      <c r="B447" s="40"/>
      <c r="C447" s="40"/>
      <c r="D447" s="40"/>
      <c r="E447" s="40"/>
      <c r="F447" s="40"/>
      <c r="G447" s="40"/>
      <c r="H447" s="40"/>
      <c r="I447" s="40"/>
      <c r="J447" s="40"/>
      <c r="K447" s="40"/>
      <c r="L447" s="40"/>
      <c r="M447" s="40"/>
      <c r="N447" s="40"/>
    </row>
    <row r="448" customFormat="false" ht="11.25" hidden="false" customHeight="false" outlineLevel="0" collapsed="false">
      <c r="A448" s="72" t="n">
        <f aca="false">A447+1</f>
        <v>5717.28571428572</v>
      </c>
      <c r="B448" s="40"/>
      <c r="C448" s="40"/>
      <c r="D448" s="40"/>
      <c r="E448" s="40"/>
      <c r="F448" s="40"/>
      <c r="G448" s="40"/>
      <c r="H448" s="40"/>
      <c r="I448" s="40"/>
      <c r="J448" s="40"/>
      <c r="K448" s="40"/>
      <c r="L448" s="40"/>
      <c r="M448" s="40"/>
      <c r="N448" s="40"/>
    </row>
    <row r="449" customFormat="false" ht="11.25" hidden="false" customHeight="false" outlineLevel="0" collapsed="false">
      <c r="A449" s="72" t="n">
        <f aca="false">A448+1</f>
        <v>5718.28571428572</v>
      </c>
      <c r="B449" s="40"/>
      <c r="C449" s="40"/>
      <c r="D449" s="40"/>
      <c r="E449" s="40"/>
      <c r="F449" s="40"/>
      <c r="G449" s="40"/>
      <c r="H449" s="40"/>
      <c r="I449" s="40"/>
      <c r="J449" s="40"/>
      <c r="K449" s="40"/>
      <c r="L449" s="40"/>
      <c r="M449" s="40"/>
      <c r="N449" s="40"/>
    </row>
    <row r="450" customFormat="false" ht="11.25" hidden="false" customHeight="false" outlineLevel="0" collapsed="false">
      <c r="A450" s="72" t="n">
        <f aca="false">A449+1</f>
        <v>5719.28571428572</v>
      </c>
      <c r="B450" s="40"/>
      <c r="C450" s="40"/>
      <c r="D450" s="40"/>
      <c r="E450" s="40"/>
      <c r="F450" s="40"/>
      <c r="G450" s="40"/>
      <c r="H450" s="40"/>
      <c r="I450" s="40"/>
      <c r="J450" s="40"/>
      <c r="K450" s="40"/>
      <c r="L450" s="40"/>
      <c r="M450" s="40"/>
      <c r="N450" s="40"/>
    </row>
    <row r="451" customFormat="false" ht="11.25" hidden="false" customHeight="false" outlineLevel="0" collapsed="false">
      <c r="A451" s="72" t="n">
        <f aca="false">A450+1</f>
        <v>5720.28571428572</v>
      </c>
      <c r="B451" s="40"/>
      <c r="C451" s="40"/>
      <c r="D451" s="40"/>
      <c r="E451" s="40"/>
      <c r="F451" s="40"/>
      <c r="G451" s="40"/>
      <c r="H451" s="40"/>
      <c r="I451" s="40"/>
      <c r="J451" s="40"/>
      <c r="K451" s="40"/>
      <c r="L451" s="40"/>
      <c r="M451" s="40"/>
      <c r="N451" s="40"/>
    </row>
    <row r="452" customFormat="false" ht="11.25" hidden="false" customHeight="false" outlineLevel="0" collapsed="false">
      <c r="A452" s="72" t="n">
        <f aca="false">A451+1</f>
        <v>5721.28571428572</v>
      </c>
      <c r="B452" s="40"/>
      <c r="C452" s="40"/>
      <c r="D452" s="40"/>
      <c r="E452" s="40"/>
      <c r="F452" s="40"/>
      <c r="G452" s="40"/>
      <c r="H452" s="40"/>
      <c r="I452" s="40"/>
      <c r="J452" s="40"/>
      <c r="K452" s="40"/>
      <c r="L452" s="40"/>
      <c r="M452" s="40"/>
      <c r="N452" s="40"/>
    </row>
    <row r="453" customFormat="false" ht="11.25" hidden="false" customHeight="false" outlineLevel="0" collapsed="false">
      <c r="A453" s="72" t="n">
        <f aca="false">A452+1</f>
        <v>5722.28571428572</v>
      </c>
      <c r="B453" s="40"/>
      <c r="C453" s="40"/>
      <c r="D453" s="40"/>
      <c r="E453" s="40"/>
      <c r="F453" s="40"/>
      <c r="G453" s="40"/>
      <c r="H453" s="40"/>
      <c r="I453" s="40"/>
      <c r="J453" s="40"/>
      <c r="K453" s="40"/>
      <c r="L453" s="40"/>
      <c r="M453" s="40"/>
      <c r="N453" s="40"/>
    </row>
    <row r="454" customFormat="false" ht="11.25" hidden="false" customHeight="false" outlineLevel="0" collapsed="false">
      <c r="A454" s="72" t="n">
        <f aca="false">A453+1</f>
        <v>5723.28571428572</v>
      </c>
      <c r="B454" s="40"/>
      <c r="C454" s="40"/>
      <c r="D454" s="40"/>
      <c r="E454" s="40"/>
      <c r="F454" s="40"/>
      <c r="G454" s="40"/>
      <c r="H454" s="40"/>
      <c r="I454" s="40"/>
      <c r="J454" s="40"/>
      <c r="K454" s="40"/>
      <c r="L454" s="40"/>
      <c r="M454" s="40"/>
      <c r="N454" s="40"/>
    </row>
    <row r="455" customFormat="false" ht="11.25" hidden="false" customHeight="false" outlineLevel="0" collapsed="false">
      <c r="A455" s="72" t="n">
        <f aca="false">A454+1</f>
        <v>5724.28571428572</v>
      </c>
      <c r="B455" s="40"/>
      <c r="C455" s="40"/>
      <c r="D455" s="40"/>
      <c r="E455" s="40"/>
      <c r="F455" s="40"/>
      <c r="G455" s="40"/>
      <c r="H455" s="40"/>
      <c r="I455" s="40"/>
      <c r="J455" s="40"/>
      <c r="K455" s="40"/>
      <c r="L455" s="40"/>
      <c r="M455" s="40"/>
      <c r="N455" s="40"/>
    </row>
    <row r="456" customFormat="false" ht="11.25" hidden="false" customHeight="false" outlineLevel="0" collapsed="false">
      <c r="A456" s="72" t="n">
        <f aca="false">A455+1</f>
        <v>5725.28571428572</v>
      </c>
      <c r="B456" s="40"/>
      <c r="C456" s="40"/>
      <c r="D456" s="40"/>
      <c r="E456" s="40"/>
      <c r="F456" s="40"/>
      <c r="G456" s="40"/>
      <c r="H456" s="40"/>
      <c r="I456" s="40"/>
      <c r="J456" s="40"/>
      <c r="K456" s="40"/>
      <c r="L456" s="40"/>
      <c r="M456" s="40"/>
      <c r="N456" s="40"/>
    </row>
    <row r="457" customFormat="false" ht="11.25" hidden="false" customHeight="false" outlineLevel="0" collapsed="false">
      <c r="A457" s="72" t="n">
        <f aca="false">A456+1</f>
        <v>5726.28571428572</v>
      </c>
      <c r="B457" s="40"/>
      <c r="C457" s="40"/>
      <c r="D457" s="40"/>
      <c r="E457" s="40"/>
      <c r="F457" s="40"/>
      <c r="G457" s="40"/>
      <c r="H457" s="40"/>
      <c r="I457" s="40"/>
      <c r="J457" s="40"/>
      <c r="K457" s="40"/>
      <c r="L457" s="40"/>
      <c r="M457" s="40"/>
      <c r="N457" s="40"/>
    </row>
    <row r="458" customFormat="false" ht="11.25" hidden="false" customHeight="false" outlineLevel="0" collapsed="false">
      <c r="A458" s="72" t="n">
        <f aca="false">A457+1</f>
        <v>5727.28571428572</v>
      </c>
      <c r="B458" s="40"/>
      <c r="C458" s="40"/>
      <c r="D458" s="40"/>
      <c r="E458" s="40"/>
      <c r="F458" s="40"/>
      <c r="G458" s="40"/>
      <c r="H458" s="40"/>
      <c r="I458" s="40"/>
      <c r="J458" s="40"/>
      <c r="K458" s="40"/>
      <c r="L458" s="40"/>
      <c r="M458" s="40"/>
      <c r="N458" s="40"/>
    </row>
    <row r="459" customFormat="false" ht="11.25" hidden="false" customHeight="false" outlineLevel="0" collapsed="false">
      <c r="A459" s="72" t="n">
        <f aca="false">A458+1</f>
        <v>5728.28571428572</v>
      </c>
      <c r="B459" s="40"/>
      <c r="C459" s="40"/>
      <c r="D459" s="40"/>
      <c r="E459" s="40"/>
      <c r="F459" s="40"/>
      <c r="G459" s="40"/>
      <c r="H459" s="40"/>
      <c r="I459" s="40"/>
      <c r="J459" s="40"/>
      <c r="K459" s="40"/>
      <c r="L459" s="40"/>
      <c r="M459" s="40"/>
      <c r="N459" s="40"/>
    </row>
    <row r="460" customFormat="false" ht="11.25" hidden="false" customHeight="false" outlineLevel="0" collapsed="false">
      <c r="A460" s="72" t="n">
        <f aca="false">A459+1</f>
        <v>5729.28571428572</v>
      </c>
      <c r="B460" s="40"/>
      <c r="C460" s="40"/>
      <c r="D460" s="40"/>
      <c r="E460" s="40"/>
      <c r="F460" s="40"/>
      <c r="G460" s="40"/>
      <c r="H460" s="40"/>
      <c r="I460" s="40"/>
      <c r="J460" s="40"/>
      <c r="K460" s="40"/>
      <c r="L460" s="40"/>
      <c r="M460" s="40"/>
      <c r="N460" s="40"/>
    </row>
    <row r="461" customFormat="false" ht="11.25" hidden="false" customHeight="false" outlineLevel="0" collapsed="false">
      <c r="A461" s="72" t="n">
        <f aca="false">A460+1</f>
        <v>5730.28571428572</v>
      </c>
      <c r="B461" s="40"/>
      <c r="C461" s="40"/>
      <c r="D461" s="40"/>
      <c r="E461" s="40"/>
      <c r="F461" s="40"/>
      <c r="G461" s="40"/>
      <c r="H461" s="40"/>
      <c r="I461" s="40"/>
      <c r="J461" s="40"/>
      <c r="K461" s="40"/>
      <c r="L461" s="40"/>
      <c r="M461" s="40"/>
      <c r="N461" s="40"/>
    </row>
    <row r="462" customFormat="false" ht="11.25" hidden="false" customHeight="false" outlineLevel="0" collapsed="false">
      <c r="A462" s="72" t="n">
        <f aca="false">A461+1</f>
        <v>5731.28571428572</v>
      </c>
      <c r="B462" s="40"/>
      <c r="C462" s="40"/>
      <c r="D462" s="40"/>
      <c r="E462" s="40"/>
      <c r="F462" s="40"/>
      <c r="G462" s="40"/>
      <c r="H462" s="40"/>
      <c r="I462" s="40"/>
      <c r="J462" s="40"/>
      <c r="K462" s="40"/>
      <c r="L462" s="40"/>
      <c r="M462" s="40"/>
      <c r="N462" s="40"/>
    </row>
    <row r="463" customFormat="false" ht="11.25" hidden="false" customHeight="false" outlineLevel="0" collapsed="false">
      <c r="A463" s="72" t="n">
        <f aca="false">A462+1</f>
        <v>5732.28571428572</v>
      </c>
      <c r="B463" s="40"/>
      <c r="C463" s="40"/>
      <c r="D463" s="40"/>
      <c r="E463" s="40"/>
      <c r="F463" s="40"/>
      <c r="G463" s="40"/>
      <c r="H463" s="40"/>
      <c r="I463" s="40"/>
      <c r="J463" s="40"/>
      <c r="K463" s="40"/>
      <c r="L463" s="40"/>
      <c r="M463" s="40"/>
      <c r="N463" s="40"/>
    </row>
    <row r="464" customFormat="false" ht="11.25" hidden="false" customHeight="false" outlineLevel="0" collapsed="false">
      <c r="A464" s="72" t="n">
        <f aca="false">A463+1</f>
        <v>5733.28571428572</v>
      </c>
      <c r="B464" s="40"/>
      <c r="C464" s="40"/>
      <c r="D464" s="40"/>
      <c r="E464" s="40"/>
      <c r="F464" s="40"/>
      <c r="G464" s="40"/>
      <c r="H464" s="40"/>
      <c r="I464" s="40"/>
      <c r="J464" s="40"/>
      <c r="K464" s="40"/>
      <c r="L464" s="40"/>
      <c r="M464" s="40"/>
      <c r="N464" s="40"/>
    </row>
    <row r="465" customFormat="false" ht="11.25" hidden="false" customHeight="false" outlineLevel="0" collapsed="false">
      <c r="A465" s="72" t="n">
        <f aca="false">A464+1</f>
        <v>5734.28571428572</v>
      </c>
      <c r="B465" s="40"/>
      <c r="C465" s="40"/>
      <c r="D465" s="40"/>
      <c r="E465" s="40"/>
      <c r="F465" s="40"/>
      <c r="G465" s="40"/>
      <c r="H465" s="40"/>
      <c r="I465" s="40"/>
      <c r="J465" s="40"/>
      <c r="K465" s="40"/>
      <c r="L465" s="40"/>
      <c r="M465" s="40"/>
      <c r="N465" s="40"/>
    </row>
    <row r="466" customFormat="false" ht="11.25" hidden="false" customHeight="false" outlineLevel="0" collapsed="false">
      <c r="A466" s="72" t="n">
        <f aca="false">A465+1</f>
        <v>5735.28571428572</v>
      </c>
      <c r="B466" s="40"/>
      <c r="C466" s="40"/>
      <c r="D466" s="40"/>
      <c r="E466" s="40"/>
      <c r="F466" s="40"/>
      <c r="G466" s="40"/>
      <c r="H466" s="40"/>
      <c r="I466" s="40"/>
      <c r="J466" s="40"/>
      <c r="K466" s="40"/>
      <c r="L466" s="40"/>
      <c r="M466" s="40"/>
      <c r="N466" s="40"/>
    </row>
    <row r="467" customFormat="false" ht="11.25" hidden="false" customHeight="false" outlineLevel="0" collapsed="false">
      <c r="A467" s="72" t="n">
        <f aca="false">A466+1</f>
        <v>5736.28571428572</v>
      </c>
      <c r="B467" s="40"/>
      <c r="C467" s="40"/>
      <c r="D467" s="40"/>
      <c r="E467" s="40"/>
      <c r="F467" s="40"/>
      <c r="G467" s="40"/>
      <c r="H467" s="40"/>
      <c r="I467" s="40"/>
      <c r="J467" s="40"/>
      <c r="K467" s="40"/>
      <c r="L467" s="40"/>
      <c r="M467" s="40"/>
      <c r="N467" s="40"/>
    </row>
    <row r="468" customFormat="false" ht="11.25" hidden="false" customHeight="false" outlineLevel="0" collapsed="false">
      <c r="A468" s="72" t="n">
        <f aca="false">A467+1</f>
        <v>5737.28571428572</v>
      </c>
      <c r="B468" s="40"/>
      <c r="C468" s="40"/>
      <c r="D468" s="40"/>
      <c r="E468" s="40"/>
      <c r="F468" s="40"/>
      <c r="G468" s="40"/>
      <c r="H468" s="40"/>
      <c r="I468" s="40"/>
      <c r="J468" s="40"/>
      <c r="K468" s="40"/>
      <c r="L468" s="40"/>
      <c r="M468" s="40"/>
      <c r="N468" s="40"/>
    </row>
    <row r="469" customFormat="false" ht="11.25" hidden="false" customHeight="false" outlineLevel="0" collapsed="false">
      <c r="A469" s="72" t="n">
        <f aca="false">A468+1</f>
        <v>5738.28571428572</v>
      </c>
      <c r="B469" s="40"/>
      <c r="C469" s="40"/>
      <c r="D469" s="40"/>
      <c r="E469" s="40"/>
      <c r="F469" s="40"/>
      <c r="G469" s="40"/>
      <c r="H469" s="40"/>
      <c r="I469" s="40"/>
      <c r="J469" s="40"/>
      <c r="K469" s="40"/>
      <c r="L469" s="40"/>
      <c r="M469" s="40"/>
      <c r="N469" s="40"/>
    </row>
    <row r="470" customFormat="false" ht="11.25" hidden="false" customHeight="false" outlineLevel="0" collapsed="false">
      <c r="A470" s="72" t="n">
        <f aca="false">A469+1</f>
        <v>5739.28571428572</v>
      </c>
      <c r="B470" s="40"/>
      <c r="C470" s="40"/>
      <c r="D470" s="40"/>
      <c r="E470" s="40"/>
      <c r="F470" s="40"/>
      <c r="G470" s="40"/>
      <c r="H470" s="40"/>
      <c r="I470" s="40"/>
      <c r="J470" s="40"/>
      <c r="K470" s="40"/>
      <c r="L470" s="40"/>
      <c r="M470" s="40"/>
      <c r="N470" s="40"/>
    </row>
    <row r="471" customFormat="false" ht="11.25" hidden="false" customHeight="false" outlineLevel="0" collapsed="false">
      <c r="A471" s="72" t="n">
        <f aca="false">A470+1</f>
        <v>5740.28571428572</v>
      </c>
      <c r="B471" s="40"/>
      <c r="C471" s="40"/>
      <c r="D471" s="40"/>
      <c r="E471" s="40"/>
      <c r="F471" s="40"/>
      <c r="G471" s="40"/>
      <c r="H471" s="40"/>
      <c r="I471" s="40"/>
      <c r="J471" s="40"/>
      <c r="K471" s="40"/>
      <c r="L471" s="40"/>
      <c r="M471" s="40"/>
      <c r="N471" s="40"/>
    </row>
    <row r="472" customFormat="false" ht="11.25" hidden="false" customHeight="false" outlineLevel="0" collapsed="false">
      <c r="A472" s="72" t="n">
        <f aca="false">A471+1</f>
        <v>5741.28571428572</v>
      </c>
      <c r="B472" s="40"/>
      <c r="C472" s="40"/>
      <c r="D472" s="40"/>
      <c r="E472" s="40"/>
      <c r="F472" s="40"/>
      <c r="G472" s="40"/>
      <c r="H472" s="40"/>
      <c r="I472" s="40"/>
      <c r="J472" s="40"/>
      <c r="K472" s="40"/>
      <c r="L472" s="40"/>
      <c r="M472" s="40"/>
      <c r="N472" s="40"/>
    </row>
    <row r="473" customFormat="false" ht="11.25" hidden="false" customHeight="false" outlineLevel="0" collapsed="false">
      <c r="A473" s="72" t="n">
        <f aca="false">A472+1</f>
        <v>5742.28571428572</v>
      </c>
      <c r="B473" s="40"/>
      <c r="C473" s="40"/>
      <c r="D473" s="40"/>
      <c r="E473" s="40"/>
      <c r="F473" s="40"/>
      <c r="G473" s="40"/>
      <c r="H473" s="40"/>
      <c r="I473" s="40"/>
      <c r="J473" s="40"/>
      <c r="K473" s="40"/>
      <c r="L473" s="40"/>
      <c r="M473" s="40"/>
      <c r="N473" s="40"/>
    </row>
    <row r="474" customFormat="false" ht="11.25" hidden="false" customHeight="false" outlineLevel="0" collapsed="false">
      <c r="A474" s="72" t="n">
        <f aca="false">A473+1</f>
        <v>5743.28571428572</v>
      </c>
      <c r="B474" s="40"/>
      <c r="C474" s="40"/>
      <c r="D474" s="40"/>
      <c r="E474" s="40"/>
      <c r="F474" s="40"/>
      <c r="G474" s="40"/>
      <c r="H474" s="40"/>
      <c r="I474" s="40"/>
      <c r="J474" s="40"/>
      <c r="K474" s="40"/>
      <c r="L474" s="40"/>
      <c r="M474" s="40"/>
      <c r="N474" s="40"/>
    </row>
    <row r="475" customFormat="false" ht="11.25" hidden="false" customHeight="false" outlineLevel="0" collapsed="false">
      <c r="A475" s="72" t="n">
        <f aca="false">A474+1</f>
        <v>5744.28571428572</v>
      </c>
      <c r="B475" s="40"/>
      <c r="C475" s="40"/>
      <c r="D475" s="40"/>
      <c r="E475" s="40"/>
      <c r="F475" s="40"/>
      <c r="G475" s="40"/>
      <c r="H475" s="40"/>
      <c r="I475" s="40"/>
      <c r="J475" s="40"/>
      <c r="K475" s="40"/>
      <c r="L475" s="40"/>
      <c r="M475" s="40"/>
      <c r="N475" s="40"/>
    </row>
    <row r="476" customFormat="false" ht="11.25" hidden="false" customHeight="false" outlineLevel="0" collapsed="false">
      <c r="A476" s="72" t="n">
        <f aca="false">A475+1</f>
        <v>5745.28571428572</v>
      </c>
      <c r="B476" s="40"/>
      <c r="C476" s="40"/>
      <c r="D476" s="40"/>
      <c r="E476" s="40"/>
      <c r="F476" s="40"/>
      <c r="G476" s="40"/>
      <c r="H476" s="40"/>
      <c r="I476" s="40"/>
      <c r="J476" s="40"/>
      <c r="K476" s="40"/>
      <c r="L476" s="40"/>
      <c r="M476" s="40"/>
      <c r="N476" s="40"/>
    </row>
    <row r="477" customFormat="false" ht="11.25" hidden="false" customHeight="false" outlineLevel="0" collapsed="false">
      <c r="A477" s="72" t="n">
        <f aca="false">A476+1</f>
        <v>5746.28571428572</v>
      </c>
      <c r="B477" s="40"/>
      <c r="C477" s="40"/>
      <c r="D477" s="40"/>
      <c r="E477" s="40"/>
      <c r="F477" s="40"/>
      <c r="G477" s="40"/>
      <c r="H477" s="40"/>
      <c r="I477" s="40"/>
      <c r="J477" s="40"/>
      <c r="K477" s="40"/>
      <c r="L477" s="40"/>
      <c r="M477" s="40"/>
      <c r="N477" s="40"/>
    </row>
    <row r="478" customFormat="false" ht="11.25" hidden="false" customHeight="false" outlineLevel="0" collapsed="false">
      <c r="A478" s="72" t="n">
        <f aca="false">A477+1</f>
        <v>5747.28571428572</v>
      </c>
      <c r="B478" s="40"/>
      <c r="C478" s="40"/>
      <c r="D478" s="40"/>
      <c r="E478" s="40"/>
      <c r="F478" s="40"/>
      <c r="G478" s="40"/>
      <c r="H478" s="40"/>
      <c r="I478" s="40"/>
      <c r="J478" s="40"/>
      <c r="K478" s="40"/>
      <c r="L478" s="40"/>
      <c r="M478" s="40"/>
      <c r="N478" s="40"/>
    </row>
    <row r="479" customFormat="false" ht="11.25" hidden="false" customHeight="false" outlineLevel="0" collapsed="false">
      <c r="A479" s="72" t="n">
        <f aca="false">A478+1</f>
        <v>5748.28571428572</v>
      </c>
      <c r="B479" s="40"/>
      <c r="C479" s="40"/>
      <c r="D479" s="40"/>
      <c r="E479" s="40"/>
      <c r="F479" s="40"/>
      <c r="G479" s="40"/>
      <c r="H479" s="40"/>
      <c r="I479" s="40"/>
      <c r="J479" s="40"/>
      <c r="K479" s="40"/>
      <c r="L479" s="40"/>
      <c r="M479" s="40"/>
      <c r="N479" s="40"/>
    </row>
    <row r="480" customFormat="false" ht="11.25" hidden="false" customHeight="false" outlineLevel="0" collapsed="false">
      <c r="A480" s="72" t="n">
        <f aca="false">A479+1</f>
        <v>5749.28571428572</v>
      </c>
      <c r="B480" s="40"/>
      <c r="C480" s="40"/>
      <c r="D480" s="40"/>
      <c r="E480" s="40"/>
      <c r="F480" s="40"/>
      <c r="G480" s="40"/>
      <c r="H480" s="40"/>
      <c r="I480" s="40"/>
      <c r="J480" s="40"/>
      <c r="K480" s="40"/>
      <c r="L480" s="40"/>
      <c r="M480" s="40"/>
      <c r="N480" s="40"/>
    </row>
    <row r="481" customFormat="false" ht="11.25" hidden="false" customHeight="false" outlineLevel="0" collapsed="false">
      <c r="A481" s="72" t="n">
        <f aca="false">A480+1</f>
        <v>5750.28571428572</v>
      </c>
      <c r="B481" s="40"/>
      <c r="C481" s="40"/>
      <c r="D481" s="40"/>
      <c r="E481" s="40"/>
      <c r="F481" s="40"/>
      <c r="G481" s="40"/>
      <c r="H481" s="40"/>
      <c r="I481" s="40"/>
      <c r="J481" s="40"/>
      <c r="K481" s="40"/>
      <c r="L481" s="40"/>
      <c r="M481" s="40"/>
      <c r="N481" s="40"/>
    </row>
    <row r="482" customFormat="false" ht="11.25" hidden="false" customHeight="false" outlineLevel="0" collapsed="false">
      <c r="A482" s="72" t="n">
        <f aca="false">A481+1</f>
        <v>5751.28571428572</v>
      </c>
      <c r="B482" s="40"/>
      <c r="C482" s="40"/>
      <c r="D482" s="40"/>
      <c r="E482" s="40"/>
      <c r="F482" s="40"/>
      <c r="G482" s="40"/>
      <c r="H482" s="40"/>
      <c r="I482" s="40"/>
      <c r="J482" s="40"/>
      <c r="K482" s="40"/>
      <c r="L482" s="40"/>
      <c r="M482" s="40"/>
      <c r="N482" s="40"/>
    </row>
    <row r="483" customFormat="false" ht="11.25" hidden="false" customHeight="false" outlineLevel="0" collapsed="false">
      <c r="A483" s="72" t="n">
        <f aca="false">A482+1</f>
        <v>5752.28571428572</v>
      </c>
      <c r="B483" s="40"/>
      <c r="C483" s="40"/>
      <c r="D483" s="40"/>
      <c r="E483" s="40"/>
      <c r="F483" s="40"/>
      <c r="G483" s="40"/>
      <c r="H483" s="40"/>
      <c r="I483" s="40"/>
      <c r="J483" s="40"/>
      <c r="K483" s="40"/>
      <c r="L483" s="40"/>
      <c r="M483" s="40"/>
      <c r="N483" s="40"/>
    </row>
    <row r="484" customFormat="false" ht="11.25" hidden="false" customHeight="false" outlineLevel="0" collapsed="false">
      <c r="A484" s="72" t="n">
        <f aca="false">A483+1</f>
        <v>5753.28571428572</v>
      </c>
      <c r="B484" s="40"/>
      <c r="C484" s="40"/>
      <c r="D484" s="40"/>
      <c r="E484" s="40"/>
      <c r="F484" s="40"/>
      <c r="G484" s="40"/>
      <c r="H484" s="40"/>
      <c r="I484" s="40"/>
      <c r="J484" s="40"/>
      <c r="K484" s="40"/>
      <c r="L484" s="40"/>
      <c r="M484" s="40"/>
      <c r="N484" s="40"/>
    </row>
    <row r="485" customFormat="false" ht="11.25" hidden="false" customHeight="false" outlineLevel="0" collapsed="false">
      <c r="A485" s="72" t="n">
        <f aca="false">A484+1</f>
        <v>5754.28571428572</v>
      </c>
      <c r="B485" s="40"/>
      <c r="C485" s="40"/>
      <c r="D485" s="40"/>
      <c r="E485" s="40"/>
      <c r="F485" s="40"/>
      <c r="G485" s="40"/>
      <c r="H485" s="40"/>
      <c r="I485" s="40"/>
      <c r="J485" s="40"/>
      <c r="K485" s="40"/>
      <c r="L485" s="40"/>
      <c r="M485" s="40"/>
      <c r="N485" s="40"/>
    </row>
    <row r="486" customFormat="false" ht="11.25" hidden="false" customHeight="false" outlineLevel="0" collapsed="false">
      <c r="A486" s="72" t="n">
        <f aca="false">A485+1</f>
        <v>5755.28571428572</v>
      </c>
      <c r="B486" s="40"/>
      <c r="C486" s="40"/>
      <c r="D486" s="40"/>
      <c r="E486" s="40"/>
      <c r="F486" s="40"/>
      <c r="G486" s="40"/>
      <c r="H486" s="40"/>
      <c r="I486" s="40"/>
      <c r="J486" s="40"/>
      <c r="K486" s="40"/>
      <c r="L486" s="40"/>
      <c r="M486" s="40"/>
      <c r="N486" s="40"/>
    </row>
    <row r="487" customFormat="false" ht="11.25" hidden="false" customHeight="false" outlineLevel="0" collapsed="false">
      <c r="A487" s="72" t="n">
        <f aca="false">A486+1</f>
        <v>5756.28571428572</v>
      </c>
      <c r="B487" s="40"/>
      <c r="C487" s="40"/>
      <c r="D487" s="40"/>
      <c r="E487" s="40"/>
      <c r="F487" s="40"/>
      <c r="G487" s="40"/>
      <c r="H487" s="40"/>
      <c r="I487" s="40"/>
      <c r="J487" s="40"/>
      <c r="K487" s="40"/>
      <c r="L487" s="40"/>
      <c r="M487" s="40"/>
      <c r="N487" s="40"/>
    </row>
    <row r="488" customFormat="false" ht="11.25" hidden="false" customHeight="false" outlineLevel="0" collapsed="false">
      <c r="A488" s="72" t="n">
        <f aca="false">A487+1</f>
        <v>5757.28571428572</v>
      </c>
      <c r="B488" s="40"/>
      <c r="C488" s="40"/>
      <c r="D488" s="40"/>
      <c r="E488" s="40"/>
      <c r="F488" s="40"/>
      <c r="G488" s="40"/>
      <c r="H488" s="40"/>
      <c r="I488" s="40"/>
      <c r="J488" s="40"/>
      <c r="K488" s="40"/>
      <c r="L488" s="40"/>
      <c r="M488" s="40"/>
      <c r="N488" s="40"/>
    </row>
    <row r="489" customFormat="false" ht="11.25" hidden="false" customHeight="false" outlineLevel="0" collapsed="false">
      <c r="A489" s="72" t="n">
        <f aca="false">A488+1</f>
        <v>5758.28571428572</v>
      </c>
      <c r="B489" s="40"/>
      <c r="C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</row>
    <row r="490" customFormat="false" ht="11.25" hidden="false" customHeight="false" outlineLevel="0" collapsed="false">
      <c r="A490" s="72" t="n">
        <f aca="false">A489+1</f>
        <v>5759.28571428572</v>
      </c>
      <c r="B490" s="40"/>
      <c r="C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</row>
    <row r="491" customFormat="false" ht="11.25" hidden="false" customHeight="false" outlineLevel="0" collapsed="false">
      <c r="A491" s="72" t="n">
        <f aca="false">A490+1</f>
        <v>5760.28571428572</v>
      </c>
      <c r="B491" s="40"/>
      <c r="C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</row>
    <row r="492" customFormat="false" ht="11.25" hidden="false" customHeight="false" outlineLevel="0" collapsed="false">
      <c r="A492" s="72" t="n">
        <f aca="false">A491+1</f>
        <v>5761.28571428572</v>
      </c>
      <c r="B492" s="40"/>
      <c r="C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</row>
    <row r="493" customFormat="false" ht="11.25" hidden="false" customHeight="false" outlineLevel="0" collapsed="false">
      <c r="A493" s="72" t="n">
        <f aca="false">A492+1</f>
        <v>5762.28571428572</v>
      </c>
      <c r="B493" s="40"/>
      <c r="C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</row>
    <row r="494" customFormat="false" ht="11.25" hidden="false" customHeight="false" outlineLevel="0" collapsed="false">
      <c r="A494" s="72" t="n">
        <f aca="false">A493+1</f>
        <v>5763.28571428572</v>
      </c>
      <c r="B494" s="40"/>
      <c r="C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</row>
    <row r="495" customFormat="false" ht="11.25" hidden="false" customHeight="false" outlineLevel="0" collapsed="false">
      <c r="A495" s="72" t="n">
        <f aca="false">A494+1</f>
        <v>5764.28571428572</v>
      </c>
      <c r="B495" s="40"/>
      <c r="C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</row>
    <row r="496" customFormat="false" ht="11.25" hidden="false" customHeight="false" outlineLevel="0" collapsed="false">
      <c r="A496" s="72" t="n">
        <f aca="false">A495+1</f>
        <v>5765.28571428572</v>
      </c>
      <c r="B496" s="40"/>
      <c r="C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</row>
    <row r="497" customFormat="false" ht="11.25" hidden="false" customHeight="false" outlineLevel="0" collapsed="false">
      <c r="A497" s="72" t="n">
        <f aca="false">A496+1</f>
        <v>5766.28571428572</v>
      </c>
      <c r="B497" s="40"/>
      <c r="C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</row>
    <row r="498" customFormat="false" ht="11.25" hidden="false" customHeight="false" outlineLevel="0" collapsed="false">
      <c r="A498" s="72" t="n">
        <f aca="false">A497+1</f>
        <v>5767.28571428572</v>
      </c>
      <c r="B498" s="40"/>
      <c r="C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</row>
    <row r="499" customFormat="false" ht="11.25" hidden="false" customHeight="false" outlineLevel="0" collapsed="false">
      <c r="A499" s="72" t="n">
        <f aca="false">A498+1</f>
        <v>5768.28571428572</v>
      </c>
      <c r="B499" s="40"/>
      <c r="C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</row>
    <row r="500" customFormat="false" ht="11.25" hidden="false" customHeight="false" outlineLevel="0" collapsed="false">
      <c r="A500" s="72" t="n">
        <f aca="false">A499+1</f>
        <v>5769.28571428572</v>
      </c>
      <c r="B500" s="40"/>
      <c r="C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</row>
    <row r="501" customFormat="false" ht="11.25" hidden="false" customHeight="false" outlineLevel="0" collapsed="false">
      <c r="A501" s="72" t="n">
        <f aca="false">A500+1</f>
        <v>5770.28571428572</v>
      </c>
      <c r="B501" s="40"/>
      <c r="C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</row>
    <row r="502" customFormat="false" ht="11.25" hidden="false" customHeight="false" outlineLevel="0" collapsed="false">
      <c r="A502" s="72" t="n">
        <f aca="false">A501+1</f>
        <v>5771.28571428572</v>
      </c>
      <c r="B502" s="40"/>
      <c r="C502" s="40"/>
      <c r="D502" s="40"/>
      <c r="E502" s="40"/>
      <c r="F502" s="40"/>
      <c r="G502" s="40"/>
      <c r="H502" s="40"/>
      <c r="I502" s="40"/>
      <c r="J502" s="40"/>
      <c r="K502" s="40"/>
      <c r="L502" s="40"/>
      <c r="M502" s="40"/>
      <c r="N502" s="40"/>
    </row>
    <row r="503" customFormat="false" ht="11.25" hidden="false" customHeight="false" outlineLevel="0" collapsed="false">
      <c r="A503" s="72" t="n">
        <f aca="false">A502+1</f>
        <v>5772.28571428572</v>
      </c>
      <c r="B503" s="40"/>
      <c r="C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</row>
    <row r="504" customFormat="false" ht="11.25" hidden="false" customHeight="false" outlineLevel="0" collapsed="false">
      <c r="A504" s="72" t="n">
        <f aca="false">A503+1</f>
        <v>5773.28571428572</v>
      </c>
      <c r="B504" s="40"/>
      <c r="C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</row>
    <row r="505" customFormat="false" ht="11.25" hidden="false" customHeight="false" outlineLevel="0" collapsed="false">
      <c r="A505" s="72" t="n">
        <f aca="false">A504+1</f>
        <v>5774.28571428572</v>
      </c>
      <c r="B505" s="40"/>
      <c r="C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</row>
    <row r="506" customFormat="false" ht="11.25" hidden="false" customHeight="false" outlineLevel="0" collapsed="false">
      <c r="A506" s="72" t="n">
        <f aca="false">A505+1</f>
        <v>5775.28571428572</v>
      </c>
      <c r="B506" s="40"/>
      <c r="C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</row>
    <row r="507" customFormat="false" ht="11.25" hidden="false" customHeight="false" outlineLevel="0" collapsed="false">
      <c r="A507" s="72" t="n">
        <f aca="false">A506+1</f>
        <v>5776.28571428572</v>
      </c>
      <c r="B507" s="40"/>
      <c r="C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</row>
    <row r="508" customFormat="false" ht="11.25" hidden="false" customHeight="false" outlineLevel="0" collapsed="false">
      <c r="A508" s="72" t="n">
        <f aca="false">A507+1</f>
        <v>5777.28571428572</v>
      </c>
      <c r="B508" s="40"/>
      <c r="C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</row>
    <row r="509" customFormat="false" ht="11.25" hidden="false" customHeight="false" outlineLevel="0" collapsed="false">
      <c r="A509" s="72" t="n">
        <f aca="false">A508+1</f>
        <v>5778.28571428572</v>
      </c>
      <c r="B509" s="40"/>
      <c r="C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</row>
    <row r="510" customFormat="false" ht="11.25" hidden="false" customHeight="false" outlineLevel="0" collapsed="false">
      <c r="A510" s="72" t="n">
        <f aca="false">A509+1</f>
        <v>5779.28571428572</v>
      </c>
      <c r="B510" s="40"/>
      <c r="C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</row>
    <row r="511" customFormat="false" ht="11.25" hidden="false" customHeight="false" outlineLevel="0" collapsed="false">
      <c r="A511" s="72" t="n">
        <f aca="false">A510+1</f>
        <v>5780.28571428572</v>
      </c>
      <c r="B511" s="40"/>
      <c r="C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</row>
    <row r="512" customFormat="false" ht="11.25" hidden="false" customHeight="false" outlineLevel="0" collapsed="false">
      <c r="A512" s="72" t="n">
        <f aca="false">A511+1</f>
        <v>5781.28571428572</v>
      </c>
      <c r="B512" s="40"/>
      <c r="C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</row>
    <row r="513" customFormat="false" ht="11.25" hidden="false" customHeight="false" outlineLevel="0" collapsed="false">
      <c r="A513" s="72" t="n">
        <f aca="false">A512+1</f>
        <v>5782.28571428572</v>
      </c>
      <c r="B513" s="40"/>
      <c r="C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</row>
    <row r="514" customFormat="false" ht="11.25" hidden="false" customHeight="false" outlineLevel="0" collapsed="false">
      <c r="A514" s="72" t="n">
        <f aca="false">A513+1</f>
        <v>5783.28571428572</v>
      </c>
      <c r="B514" s="40"/>
      <c r="C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</row>
    <row r="515" customFormat="false" ht="11.25" hidden="false" customHeight="false" outlineLevel="0" collapsed="false">
      <c r="A515" s="72" t="n">
        <f aca="false">A514+1</f>
        <v>5784.28571428572</v>
      </c>
      <c r="B515" s="40"/>
      <c r="C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</row>
    <row r="516" customFormat="false" ht="11.25" hidden="false" customHeight="false" outlineLevel="0" collapsed="false">
      <c r="A516" s="72" t="n">
        <f aca="false">A515+1</f>
        <v>5785.28571428572</v>
      </c>
      <c r="B516" s="40"/>
      <c r="C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</row>
    <row r="517" customFormat="false" ht="11.25" hidden="false" customHeight="false" outlineLevel="0" collapsed="false">
      <c r="A517" s="72" t="n">
        <f aca="false">A516+1</f>
        <v>5786.28571428572</v>
      </c>
      <c r="B517" s="40"/>
      <c r="C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</row>
    <row r="518" customFormat="false" ht="11.25" hidden="false" customHeight="false" outlineLevel="0" collapsed="false">
      <c r="A518" s="72" t="n">
        <f aca="false">A517+1</f>
        <v>5787.28571428572</v>
      </c>
      <c r="B518" s="40"/>
      <c r="C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</row>
    <row r="519" customFormat="false" ht="11.25" hidden="false" customHeight="false" outlineLevel="0" collapsed="false">
      <c r="A519" s="72" t="n">
        <f aca="false">A518+1</f>
        <v>5788.28571428572</v>
      </c>
      <c r="B519" s="40"/>
      <c r="C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</row>
    <row r="520" customFormat="false" ht="11.25" hidden="false" customHeight="false" outlineLevel="0" collapsed="false">
      <c r="A520" s="72" t="n">
        <f aca="false">A519+1</f>
        <v>5789.28571428572</v>
      </c>
      <c r="B520" s="40"/>
      <c r="C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</row>
    <row r="521" customFormat="false" ht="11.25" hidden="false" customHeight="false" outlineLevel="0" collapsed="false">
      <c r="A521" s="72" t="n">
        <f aca="false">A520+1</f>
        <v>5790.28571428572</v>
      </c>
      <c r="B521" s="40"/>
      <c r="C521" s="40"/>
      <c r="D521" s="40"/>
      <c r="E521" s="40"/>
      <c r="F521" s="40"/>
      <c r="G521" s="40"/>
      <c r="H521" s="40"/>
      <c r="I521" s="40"/>
      <c r="J521" s="40"/>
    </row>
    <row r="522" customFormat="false" ht="11.25" hidden="false" customHeight="false" outlineLevel="0" collapsed="false">
      <c r="A522" s="72" t="n">
        <f aca="false">A521+1</f>
        <v>5791.28571428572</v>
      </c>
      <c r="B522" s="40"/>
      <c r="C522" s="40"/>
      <c r="D522" s="40"/>
      <c r="E522" s="40"/>
      <c r="F522" s="40"/>
      <c r="G522" s="40"/>
      <c r="H522" s="40"/>
      <c r="I522" s="40"/>
      <c r="J522" s="40"/>
    </row>
    <row r="523" customFormat="false" ht="11.25" hidden="false" customHeight="false" outlineLevel="0" collapsed="false">
      <c r="A523" s="72" t="n">
        <f aca="false">A522+1</f>
        <v>5792.28571428572</v>
      </c>
      <c r="B523" s="40"/>
      <c r="C523" s="40"/>
      <c r="D523" s="40"/>
      <c r="E523" s="40"/>
      <c r="F523" s="40"/>
      <c r="G523" s="40"/>
      <c r="H523" s="40"/>
      <c r="I523" s="40"/>
      <c r="J523" s="40"/>
    </row>
    <row r="524" customFormat="false" ht="11.25" hidden="false" customHeight="false" outlineLevel="0" collapsed="false">
      <c r="A524" s="72" t="n">
        <f aca="false">A523+1</f>
        <v>5793.28571428572</v>
      </c>
    </row>
    <row r="525" customFormat="false" ht="11.25" hidden="false" customHeight="false" outlineLevel="0" collapsed="false">
      <c r="A525" s="72" t="n">
        <f aca="false">A524+1</f>
        <v>5794.28571428572</v>
      </c>
    </row>
    <row r="526" customFormat="false" ht="11.25" hidden="false" customHeight="false" outlineLevel="0" collapsed="false">
      <c r="A526" s="72" t="n">
        <f aca="false">A525+1</f>
        <v>5795.28571428572</v>
      </c>
    </row>
    <row r="527" customFormat="false" ht="11.25" hidden="false" customHeight="false" outlineLevel="0" collapsed="false">
      <c r="A527" s="72" t="n">
        <f aca="false">A526+1</f>
        <v>5796.28571428572</v>
      </c>
    </row>
    <row r="528" customFormat="false" ht="11.25" hidden="false" customHeight="false" outlineLevel="0" collapsed="false">
      <c r="A528" s="72" t="n">
        <f aca="false">A527+1</f>
        <v>5797.28571428572</v>
      </c>
    </row>
    <row r="529" customFormat="false" ht="11.25" hidden="false" customHeight="false" outlineLevel="0" collapsed="false">
      <c r="A529" s="72" t="n">
        <f aca="false">A528+1</f>
        <v>5798.28571428572</v>
      </c>
    </row>
    <row r="530" customFormat="false" ht="11.25" hidden="false" customHeight="false" outlineLevel="0" collapsed="false">
      <c r="A530" s="72" t="n">
        <f aca="false">A529+1</f>
        <v>5799.28571428572</v>
      </c>
    </row>
    <row r="531" customFormat="false" ht="11.25" hidden="false" customHeight="false" outlineLevel="0" collapsed="false">
      <c r="A531" s="72" t="n">
        <f aca="false">A530+1</f>
        <v>5800.28571428572</v>
      </c>
    </row>
    <row r="532" customFormat="false" ht="11.25" hidden="false" customHeight="false" outlineLevel="0" collapsed="false">
      <c r="A532" s="72" t="n">
        <f aca="false">A531+1</f>
        <v>5801.28571428572</v>
      </c>
    </row>
    <row r="533" customFormat="false" ht="11.25" hidden="false" customHeight="false" outlineLevel="0" collapsed="false">
      <c r="A533" s="72" t="n">
        <f aca="false">A532+1</f>
        <v>5802.28571428572</v>
      </c>
    </row>
    <row r="534" customFormat="false" ht="11.25" hidden="false" customHeight="false" outlineLevel="0" collapsed="false">
      <c r="A534" s="72" t="n">
        <f aca="false">A533+1</f>
        <v>5803.28571428572</v>
      </c>
    </row>
    <row r="535" customFormat="false" ht="11.25" hidden="false" customHeight="false" outlineLevel="0" collapsed="false">
      <c r="A535" s="72" t="n">
        <f aca="false">A534+1</f>
        <v>5804.28571428572</v>
      </c>
    </row>
    <row r="536" customFormat="false" ht="11.25" hidden="false" customHeight="false" outlineLevel="0" collapsed="false">
      <c r="A536" s="72" t="n">
        <f aca="false">A535+1</f>
        <v>5805.28571428572</v>
      </c>
    </row>
    <row r="537" customFormat="false" ht="11.25" hidden="false" customHeight="false" outlineLevel="0" collapsed="false">
      <c r="A537" s="72" t="n">
        <f aca="false">A536+1</f>
        <v>5806.28571428572</v>
      </c>
    </row>
    <row r="538" customFormat="false" ht="11.25" hidden="false" customHeight="false" outlineLevel="0" collapsed="false">
      <c r="A538" s="72" t="n">
        <f aca="false">A537+1</f>
        <v>5807.28571428572</v>
      </c>
    </row>
    <row r="539" customFormat="false" ht="11.25" hidden="false" customHeight="false" outlineLevel="0" collapsed="false">
      <c r="A539" s="72" t="n">
        <f aca="false">A538+1</f>
        <v>5808.28571428572</v>
      </c>
    </row>
    <row r="540" customFormat="false" ht="11.25" hidden="false" customHeight="false" outlineLevel="0" collapsed="false">
      <c r="A540" s="72" t="n">
        <f aca="false">A539+1</f>
        <v>5809.28571428572</v>
      </c>
    </row>
    <row r="541" customFormat="false" ht="11.25" hidden="false" customHeight="false" outlineLevel="0" collapsed="false">
      <c r="A541" s="72" t="n">
        <f aca="false">A540+1</f>
        <v>5810.28571428572</v>
      </c>
    </row>
    <row r="542" customFormat="false" ht="11.25" hidden="false" customHeight="false" outlineLevel="0" collapsed="false">
      <c r="A542" s="72" t="n">
        <f aca="false">A541+1</f>
        <v>5811.28571428572</v>
      </c>
    </row>
    <row r="543" customFormat="false" ht="11.25" hidden="false" customHeight="false" outlineLevel="0" collapsed="false">
      <c r="A543" s="72" t="n">
        <f aca="false">A542+1</f>
        <v>5812.28571428572</v>
      </c>
    </row>
    <row r="544" customFormat="false" ht="11.25" hidden="false" customHeight="false" outlineLevel="0" collapsed="false">
      <c r="A544" s="72" t="n">
        <f aca="false">A543+1</f>
        <v>5813.28571428572</v>
      </c>
    </row>
    <row r="545" customFormat="false" ht="11.25" hidden="false" customHeight="false" outlineLevel="0" collapsed="false">
      <c r="A545" s="72" t="n">
        <f aca="false">A544+1</f>
        <v>5814.28571428572</v>
      </c>
    </row>
    <row r="546" customFormat="false" ht="11.25" hidden="false" customHeight="false" outlineLevel="0" collapsed="false">
      <c r="A546" s="72" t="n">
        <f aca="false">A545+1</f>
        <v>5815.28571428572</v>
      </c>
    </row>
    <row r="547" customFormat="false" ht="11.25" hidden="false" customHeight="false" outlineLevel="0" collapsed="false">
      <c r="A547" s="72" t="n">
        <f aca="false">A546+1</f>
        <v>5816.28571428572</v>
      </c>
    </row>
    <row r="548" customFormat="false" ht="11.25" hidden="false" customHeight="false" outlineLevel="0" collapsed="false">
      <c r="A548" s="72" t="n">
        <f aca="false">A547+1</f>
        <v>5817.28571428572</v>
      </c>
    </row>
    <row r="549" customFormat="false" ht="11.25" hidden="false" customHeight="false" outlineLevel="0" collapsed="false">
      <c r="A549" s="72" t="n">
        <f aca="false">A548+1</f>
        <v>5818.28571428572</v>
      </c>
    </row>
    <row r="550" customFormat="false" ht="11.25" hidden="false" customHeight="false" outlineLevel="0" collapsed="false">
      <c r="A550" s="72" t="n">
        <f aca="false">A549+1</f>
        <v>5819.28571428572</v>
      </c>
    </row>
    <row r="551" customFormat="false" ht="11.25" hidden="false" customHeight="false" outlineLevel="0" collapsed="false">
      <c r="A551" s="72" t="n">
        <f aca="false">A550+1</f>
        <v>5820.28571428572</v>
      </c>
    </row>
    <row r="552" customFormat="false" ht="11.25" hidden="false" customHeight="false" outlineLevel="0" collapsed="false">
      <c r="A552" s="72" t="n">
        <f aca="false">A551+1</f>
        <v>5821.28571428572</v>
      </c>
    </row>
    <row r="553" customFormat="false" ht="11.25" hidden="false" customHeight="false" outlineLevel="0" collapsed="false">
      <c r="A553" s="72" t="n">
        <f aca="false">A552+1</f>
        <v>5822.28571428572</v>
      </c>
    </row>
    <row r="554" customFormat="false" ht="11.25" hidden="false" customHeight="false" outlineLevel="0" collapsed="false">
      <c r="A554" s="72" t="n">
        <f aca="false">A553+1</f>
        <v>5823.28571428572</v>
      </c>
    </row>
    <row r="555" customFormat="false" ht="11.25" hidden="false" customHeight="false" outlineLevel="0" collapsed="false">
      <c r="A555" s="72" t="n">
        <f aca="false">A554+1</f>
        <v>5824.28571428572</v>
      </c>
    </row>
    <row r="556" customFormat="false" ht="11.25" hidden="false" customHeight="false" outlineLevel="0" collapsed="false">
      <c r="A556" s="72" t="n">
        <f aca="false">A555+1</f>
        <v>5825.28571428572</v>
      </c>
    </row>
    <row r="557" customFormat="false" ht="11.25" hidden="false" customHeight="false" outlineLevel="0" collapsed="false">
      <c r="A557" s="72" t="n">
        <f aca="false">A556+1</f>
        <v>5826.28571428572</v>
      </c>
    </row>
    <row r="558" customFormat="false" ht="11.25" hidden="false" customHeight="false" outlineLevel="0" collapsed="false">
      <c r="A558" s="72" t="n">
        <f aca="false">A557+1</f>
        <v>5827.28571428572</v>
      </c>
    </row>
    <row r="559" customFormat="false" ht="11.25" hidden="false" customHeight="false" outlineLevel="0" collapsed="false">
      <c r="A559" s="72" t="n">
        <f aca="false">A558+1</f>
        <v>5828.28571428572</v>
      </c>
    </row>
    <row r="560" customFormat="false" ht="11.25" hidden="false" customHeight="false" outlineLevel="0" collapsed="false">
      <c r="A560" s="72" t="n">
        <f aca="false">A559+1</f>
        <v>5829.28571428572</v>
      </c>
    </row>
    <row r="561" customFormat="false" ht="11.25" hidden="false" customHeight="false" outlineLevel="0" collapsed="false">
      <c r="A561" s="72" t="n">
        <f aca="false">A560+1</f>
        <v>5830.28571428572</v>
      </c>
    </row>
    <row r="562" customFormat="false" ht="11.25" hidden="false" customHeight="false" outlineLevel="0" collapsed="false">
      <c r="A562" s="72" t="n">
        <f aca="false">A561+1</f>
        <v>5831.28571428572</v>
      </c>
    </row>
    <row r="563" customFormat="false" ht="11.25" hidden="false" customHeight="false" outlineLevel="0" collapsed="false">
      <c r="A563" s="72" t="n">
        <f aca="false">A562+1</f>
        <v>5832.28571428572</v>
      </c>
    </row>
    <row r="564" customFormat="false" ht="11.25" hidden="false" customHeight="false" outlineLevel="0" collapsed="false">
      <c r="A564" s="72" t="n">
        <f aca="false">A563+1</f>
        <v>5833.28571428572</v>
      </c>
    </row>
    <row r="565" customFormat="false" ht="11.25" hidden="false" customHeight="false" outlineLevel="0" collapsed="false">
      <c r="A565" s="72" t="n">
        <f aca="false">A564+1</f>
        <v>5834.28571428572</v>
      </c>
    </row>
    <row r="566" customFormat="false" ht="11.25" hidden="false" customHeight="false" outlineLevel="0" collapsed="false">
      <c r="A566" s="72" t="n">
        <f aca="false">A565+1</f>
        <v>5835.28571428572</v>
      </c>
    </row>
    <row r="567" customFormat="false" ht="11.25" hidden="false" customHeight="false" outlineLevel="0" collapsed="false">
      <c r="A567" s="72" t="n">
        <f aca="false">A566+1</f>
        <v>5836.28571428572</v>
      </c>
    </row>
    <row r="568" customFormat="false" ht="11.25" hidden="false" customHeight="false" outlineLevel="0" collapsed="false">
      <c r="A568" s="72" t="n">
        <f aca="false">A567+1</f>
        <v>5837.28571428572</v>
      </c>
    </row>
    <row r="569" customFormat="false" ht="11.25" hidden="false" customHeight="false" outlineLevel="0" collapsed="false">
      <c r="A569" s="72" t="n">
        <f aca="false">A568+1</f>
        <v>5838.28571428572</v>
      </c>
    </row>
    <row r="570" customFormat="false" ht="11.25" hidden="false" customHeight="false" outlineLevel="0" collapsed="false">
      <c r="A570" s="72" t="n">
        <f aca="false">A569+1</f>
        <v>5839.28571428572</v>
      </c>
    </row>
    <row r="571" customFormat="false" ht="11.25" hidden="false" customHeight="false" outlineLevel="0" collapsed="false">
      <c r="A571" s="72" t="n">
        <f aca="false">A570+1</f>
        <v>5840.28571428572</v>
      </c>
    </row>
    <row r="572" customFormat="false" ht="11.25" hidden="false" customHeight="false" outlineLevel="0" collapsed="false">
      <c r="A572" s="72" t="n">
        <f aca="false">A571+1</f>
        <v>5841.28571428572</v>
      </c>
    </row>
    <row r="573" customFormat="false" ht="11.25" hidden="false" customHeight="false" outlineLevel="0" collapsed="false">
      <c r="A573" s="72" t="n">
        <f aca="false">A572+1</f>
        <v>5842.28571428572</v>
      </c>
    </row>
    <row r="574" customFormat="false" ht="11.25" hidden="false" customHeight="false" outlineLevel="0" collapsed="false">
      <c r="A574" s="72" t="n">
        <f aca="false">A573+1</f>
        <v>5843.28571428572</v>
      </c>
    </row>
    <row r="575" customFormat="false" ht="11.25" hidden="false" customHeight="false" outlineLevel="0" collapsed="false">
      <c r="A575" s="72" t="n">
        <f aca="false">A574+1</f>
        <v>5844.28571428572</v>
      </c>
    </row>
    <row r="576" customFormat="false" ht="11.25" hidden="false" customHeight="false" outlineLevel="0" collapsed="false">
      <c r="A576" s="72" t="n">
        <f aca="false">A575+1</f>
        <v>5845.28571428572</v>
      </c>
    </row>
    <row r="577" customFormat="false" ht="11.25" hidden="false" customHeight="false" outlineLevel="0" collapsed="false">
      <c r="A577" s="72" t="n">
        <f aca="false">A576+1</f>
        <v>5846.28571428572</v>
      </c>
    </row>
    <row r="578" customFormat="false" ht="11.25" hidden="false" customHeight="false" outlineLevel="0" collapsed="false">
      <c r="A578" s="72" t="n">
        <f aca="false">A577+1</f>
        <v>5847.28571428572</v>
      </c>
    </row>
    <row r="579" customFormat="false" ht="11.25" hidden="false" customHeight="false" outlineLevel="0" collapsed="false">
      <c r="A579" s="72" t="n">
        <f aca="false">A578+1</f>
        <v>5848.28571428572</v>
      </c>
    </row>
    <row r="580" customFormat="false" ht="11.25" hidden="false" customHeight="false" outlineLevel="0" collapsed="false">
      <c r="A580" s="72" t="n">
        <f aca="false">A579+1</f>
        <v>5849.28571428572</v>
      </c>
    </row>
    <row r="581" customFormat="false" ht="11.25" hidden="false" customHeight="false" outlineLevel="0" collapsed="false">
      <c r="A581" s="72" t="n">
        <f aca="false">A580+1</f>
        <v>5850.28571428572</v>
      </c>
    </row>
    <row r="582" customFormat="false" ht="11.25" hidden="false" customHeight="false" outlineLevel="0" collapsed="false">
      <c r="A582" s="72" t="n">
        <f aca="false">A581+1</f>
        <v>5851.28571428572</v>
      </c>
    </row>
    <row r="583" customFormat="false" ht="11.25" hidden="false" customHeight="false" outlineLevel="0" collapsed="false">
      <c r="A583" s="72" t="n">
        <f aca="false">A582+1</f>
        <v>5852.28571428572</v>
      </c>
    </row>
    <row r="584" customFormat="false" ht="11.25" hidden="false" customHeight="false" outlineLevel="0" collapsed="false">
      <c r="A584" s="72" t="n">
        <f aca="false">A583+1</f>
        <v>5853.28571428572</v>
      </c>
    </row>
    <row r="585" customFormat="false" ht="11.25" hidden="false" customHeight="false" outlineLevel="0" collapsed="false">
      <c r="A585" s="72" t="n">
        <f aca="false">A584+1</f>
        <v>5854.28571428572</v>
      </c>
    </row>
    <row r="586" customFormat="false" ht="11.25" hidden="false" customHeight="false" outlineLevel="0" collapsed="false">
      <c r="A586" s="72" t="n">
        <f aca="false">A585+1</f>
        <v>5855.28571428572</v>
      </c>
    </row>
    <row r="587" customFormat="false" ht="11.25" hidden="false" customHeight="false" outlineLevel="0" collapsed="false">
      <c r="A587" s="72" t="n">
        <f aca="false">A586+1</f>
        <v>5856.28571428572</v>
      </c>
    </row>
    <row r="588" customFormat="false" ht="11.25" hidden="false" customHeight="false" outlineLevel="0" collapsed="false">
      <c r="A588" s="72" t="n">
        <f aca="false">A587+1</f>
        <v>5857.28571428572</v>
      </c>
    </row>
    <row r="589" customFormat="false" ht="11.25" hidden="false" customHeight="false" outlineLevel="0" collapsed="false">
      <c r="A589" s="72" t="n">
        <f aca="false">A588+1</f>
        <v>5858.28571428572</v>
      </c>
    </row>
    <row r="590" customFormat="false" ht="11.25" hidden="false" customHeight="false" outlineLevel="0" collapsed="false">
      <c r="A590" s="72" t="n">
        <f aca="false">A589+1</f>
        <v>5859.28571428572</v>
      </c>
    </row>
    <row r="591" customFormat="false" ht="11.25" hidden="false" customHeight="false" outlineLevel="0" collapsed="false">
      <c r="A591" s="72" t="n">
        <f aca="false">A590+1</f>
        <v>5860.28571428572</v>
      </c>
    </row>
    <row r="592" customFormat="false" ht="11.25" hidden="false" customHeight="false" outlineLevel="0" collapsed="false">
      <c r="A592" s="72" t="n">
        <f aca="false">A591+1</f>
        <v>5861.28571428572</v>
      </c>
    </row>
    <row r="593" customFormat="false" ht="11.25" hidden="false" customHeight="false" outlineLevel="0" collapsed="false">
      <c r="A593" s="72" t="n">
        <f aca="false">A592+1</f>
        <v>5862.28571428572</v>
      </c>
    </row>
    <row r="594" customFormat="false" ht="11.25" hidden="false" customHeight="false" outlineLevel="0" collapsed="false">
      <c r="A594" s="72" t="n">
        <f aca="false">A593+1</f>
        <v>5863.28571428572</v>
      </c>
    </row>
    <row r="595" customFormat="false" ht="11.25" hidden="false" customHeight="false" outlineLevel="0" collapsed="false">
      <c r="A595" s="72" t="n">
        <f aca="false">A594+1</f>
        <v>5864.28571428572</v>
      </c>
    </row>
    <row r="596" customFormat="false" ht="11.25" hidden="false" customHeight="false" outlineLevel="0" collapsed="false">
      <c r="A596" s="72" t="n">
        <f aca="false">A595+1</f>
        <v>5865.28571428572</v>
      </c>
    </row>
    <row r="597" customFormat="false" ht="11.25" hidden="false" customHeight="false" outlineLevel="0" collapsed="false">
      <c r="A597" s="72" t="n">
        <f aca="false">A596+1</f>
        <v>5866.28571428572</v>
      </c>
    </row>
    <row r="598" customFormat="false" ht="11.25" hidden="false" customHeight="false" outlineLevel="0" collapsed="false">
      <c r="A598" s="72" t="n">
        <f aca="false">A597+1</f>
        <v>5867.28571428572</v>
      </c>
    </row>
    <row r="599" customFormat="false" ht="11.25" hidden="false" customHeight="false" outlineLevel="0" collapsed="false">
      <c r="A599" s="72" t="n">
        <f aca="false">A598+1</f>
        <v>5868.28571428572</v>
      </c>
    </row>
    <row r="600" customFormat="false" ht="11.25" hidden="false" customHeight="false" outlineLevel="0" collapsed="false">
      <c r="A600" s="72" t="n">
        <f aca="false">A599+1</f>
        <v>5869.28571428572</v>
      </c>
    </row>
    <row r="601" customFormat="false" ht="11.25" hidden="false" customHeight="false" outlineLevel="0" collapsed="false">
      <c r="A601" s="72" t="n">
        <f aca="false">A600+1</f>
        <v>5870.28571428572</v>
      </c>
    </row>
    <row r="602" customFormat="false" ht="11.25" hidden="false" customHeight="false" outlineLevel="0" collapsed="false">
      <c r="A602" s="72" t="n">
        <f aca="false">A601+1</f>
        <v>5871.28571428572</v>
      </c>
    </row>
    <row r="603" customFormat="false" ht="11.25" hidden="false" customHeight="false" outlineLevel="0" collapsed="false">
      <c r="A603" s="72" t="n">
        <f aca="false">A602+1</f>
        <v>5872.28571428572</v>
      </c>
    </row>
    <row r="604" customFormat="false" ht="11.25" hidden="false" customHeight="false" outlineLevel="0" collapsed="false">
      <c r="A604" s="72" t="n">
        <f aca="false">A603+1</f>
        <v>5873.28571428572</v>
      </c>
    </row>
    <row r="605" customFormat="false" ht="11.25" hidden="false" customHeight="false" outlineLevel="0" collapsed="false">
      <c r="A605" s="72" t="n">
        <f aca="false">A604+1</f>
        <v>5874.28571428572</v>
      </c>
    </row>
    <row r="606" customFormat="false" ht="11.25" hidden="false" customHeight="false" outlineLevel="0" collapsed="false">
      <c r="A606" s="72" t="n">
        <f aca="false">A605+1</f>
        <v>5875.28571428572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3" topLeftCell="D4" activePane="bottomRight" state="frozen"/>
      <selection pane="topLeft" activeCell="A1" activeCellId="0" sqref="A1"/>
      <selection pane="topRight" activeCell="D1" activeCellId="0" sqref="D1"/>
      <selection pane="bottomLeft" activeCell="A4" activeCellId="0" sqref="A4"/>
      <selection pane="bottomRigh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5" width="6.28"/>
    <col collapsed="false" customWidth="true" hidden="false" outlineLevel="0" max="2" min="2" style="25" width="6.7"/>
    <col collapsed="false" customWidth="true" hidden="false" outlineLevel="0" max="3" min="3" style="26" width="10.13"/>
    <col collapsed="false" customWidth="true" hidden="false" outlineLevel="0" max="4" min="4" style="27" width="13.14"/>
    <col collapsed="false" customWidth="true" hidden="false" outlineLevel="0" max="5" min="5" style="28" width="13.85"/>
    <col collapsed="false" customWidth="true" hidden="false" outlineLevel="0" max="6" min="6" style="27" width="13.99"/>
    <col collapsed="false" customWidth="true" hidden="false" outlineLevel="0" max="7" min="7" style="27" width="14.7"/>
    <col collapsed="false" customWidth="true" hidden="false" outlineLevel="0" max="8" min="8" style="27" width="13.14"/>
    <col collapsed="false" customWidth="true" hidden="false" outlineLevel="0" max="10" min="9" style="27" width="13.85"/>
    <col collapsed="false" customWidth="true" hidden="false" outlineLevel="0" max="11" min="11" style="27" width="14.56"/>
    <col collapsed="false" customWidth="true" hidden="false" outlineLevel="0" max="12" min="12" style="27" width="12.99"/>
    <col collapsed="false" customWidth="true" hidden="false" outlineLevel="0" max="13" min="13" style="27" width="13.7"/>
    <col collapsed="false" customWidth="true" hidden="false" outlineLevel="0" max="14" min="14" style="29" width="13.14"/>
    <col collapsed="false" customWidth="true" hidden="false" outlineLevel="0" max="15" min="15" style="29" width="13.85"/>
    <col collapsed="false" customWidth="true" hidden="false" outlineLevel="0" max="16" min="16" style="29" width="15.41"/>
    <col collapsed="false" customWidth="true" hidden="false" outlineLevel="0" max="17" min="17" style="29" width="16.13"/>
    <col collapsed="false" customWidth="true" hidden="false" outlineLevel="0" max="18" min="18" style="29" width="16.42"/>
    <col collapsed="false" customWidth="true" hidden="false" outlineLevel="0" max="19" min="19" style="29" width="18.99"/>
    <col collapsed="false" customWidth="true" hidden="false" outlineLevel="0" max="20" min="20" style="29" width="15.41"/>
    <col collapsed="false" customWidth="true" hidden="false" outlineLevel="0" max="21" min="21" style="29" width="16.13"/>
    <col collapsed="false" customWidth="true" hidden="false" outlineLevel="0" max="23" min="22" style="30" width="18.14"/>
    <col collapsed="false" customWidth="true" hidden="false" outlineLevel="0" max="24" min="24" style="30" width="15.41"/>
    <col collapsed="false" customWidth="true" hidden="false" outlineLevel="0" max="25" min="25" style="30" width="16.13"/>
    <col collapsed="false" customWidth="true" hidden="false" outlineLevel="0" max="26" min="26" style="30" width="15.41"/>
    <col collapsed="false" customWidth="true" hidden="false" outlineLevel="0" max="27" min="27" style="30" width="16.13"/>
    <col collapsed="false" customWidth="false" hidden="false" outlineLevel="0" max="31" min="28" style="30" width="9.14"/>
    <col collapsed="false" customWidth="true" hidden="false" outlineLevel="0" max="32" min="32" style="30" width="46.14"/>
    <col collapsed="false" customWidth="true" hidden="false" outlineLevel="0" max="33" min="33" style="30" width="18.7"/>
    <col collapsed="false" customWidth="true" hidden="false" outlineLevel="0" max="34" min="34" style="30" width="19.7"/>
    <col collapsed="false" customWidth="true" hidden="false" outlineLevel="0" max="35" min="35" style="30" width="18.7"/>
    <col collapsed="false" customWidth="true" hidden="false" outlineLevel="0" max="36" min="36" style="30" width="19.7"/>
    <col collapsed="false" customWidth="true" hidden="false" outlineLevel="0" max="37" min="37" style="30" width="17.14"/>
    <col collapsed="false" customWidth="true" hidden="false" outlineLevel="0" max="38" min="38" style="30" width="18.14"/>
    <col collapsed="false" customWidth="true" hidden="false" outlineLevel="0" max="39" min="39" style="30" width="15.7"/>
    <col collapsed="false" customWidth="true" hidden="false" outlineLevel="0" max="40" min="40" style="30" width="16.7"/>
    <col collapsed="false" customWidth="true" hidden="false" outlineLevel="0" max="41" min="41" style="30" width="13.85"/>
    <col collapsed="false" customWidth="true" hidden="false" outlineLevel="0" max="42" min="42" style="30" width="14.85"/>
    <col collapsed="false" customWidth="true" hidden="false" outlineLevel="0" max="43" min="43" style="30" width="21.28"/>
    <col collapsed="false" customWidth="true" hidden="false" outlineLevel="0" max="44" min="44" style="30" width="14.99"/>
    <col collapsed="false" customWidth="true" hidden="false" outlineLevel="0" max="45" min="45" style="30" width="17.85"/>
    <col collapsed="false" customWidth="true" hidden="false" outlineLevel="0" max="46" min="46" style="30" width="15.99"/>
    <col collapsed="false" customWidth="true" hidden="false" outlineLevel="0" max="47" min="47" style="30" width="18.85"/>
    <col collapsed="false" customWidth="true" hidden="false" outlineLevel="0" max="48" min="48" style="30" width="17.14"/>
    <col collapsed="false" customWidth="true" hidden="false" outlineLevel="0" max="49" min="49" style="30" width="18.14"/>
    <col collapsed="false" customWidth="true" hidden="false" outlineLevel="0" max="50" min="50" style="30" width="15.56"/>
    <col collapsed="false" customWidth="true" hidden="false" outlineLevel="0" max="51" min="51" style="30" width="16.56"/>
    <col collapsed="false" customWidth="true" hidden="false" outlineLevel="0" max="52" min="52" style="30" width="16.28"/>
    <col collapsed="false" customWidth="true" hidden="false" outlineLevel="0" max="53" min="53" style="30" width="17.28"/>
    <col collapsed="false" customWidth="true" hidden="false" outlineLevel="0" max="54" min="54" style="30" width="16.13"/>
    <col collapsed="false" customWidth="true" hidden="false" outlineLevel="0" max="55" min="55" style="30" width="17.14"/>
    <col collapsed="false" customWidth="true" hidden="false" outlineLevel="0" max="56" min="56" style="30" width="9.41"/>
    <col collapsed="false" customWidth="true" hidden="false" outlineLevel="0" max="57" min="57" style="30" width="15.85"/>
    <col collapsed="false" customWidth="true" hidden="false" outlineLevel="0" max="58" min="58" style="30" width="16.84"/>
    <col collapsed="false" customWidth="false" hidden="false" outlineLevel="0" max="59" min="59" style="30" width="9.14"/>
    <col collapsed="false" customWidth="true" hidden="false" outlineLevel="0" max="60" min="60" style="30" width="11.7"/>
    <col collapsed="false" customWidth="true" hidden="false" outlineLevel="0" max="61" min="61" style="30" width="17.56"/>
    <col collapsed="false" customWidth="true" hidden="false" outlineLevel="0" max="62" min="62" style="30" width="18.28"/>
    <col collapsed="false" customWidth="true" hidden="false" outlineLevel="0" max="63" min="63" style="30" width="17.56"/>
    <col collapsed="false" customWidth="true" hidden="false" outlineLevel="0" max="64" min="64" style="30" width="30.56"/>
    <col collapsed="false" customWidth="true" hidden="false" outlineLevel="0" max="65" min="65" style="30" width="21.56"/>
    <col collapsed="false" customWidth="true" hidden="false" outlineLevel="0" max="66" min="66" style="30" width="22.56"/>
    <col collapsed="false" customWidth="true" hidden="false" outlineLevel="0" max="67" min="67" style="30" width="21.56"/>
    <col collapsed="false" customWidth="true" hidden="false" outlineLevel="0" max="68" min="68" style="30" width="22.56"/>
    <col collapsed="false" customWidth="true" hidden="false" outlineLevel="0" max="69" min="69" style="30" width="19.99"/>
    <col collapsed="false" customWidth="true" hidden="false" outlineLevel="0" max="70" min="70" style="30" width="20.99"/>
    <col collapsed="false" customWidth="true" hidden="false" outlineLevel="0" max="71" min="71" style="30" width="18.56"/>
    <col collapsed="false" customWidth="true" hidden="false" outlineLevel="0" max="72" min="72" style="30" width="19.56"/>
    <col collapsed="false" customWidth="true" hidden="false" outlineLevel="0" max="73" min="73" style="30" width="16.7"/>
    <col collapsed="false" customWidth="true" hidden="false" outlineLevel="0" max="74" min="74" style="30" width="17.7"/>
    <col collapsed="false" customWidth="true" hidden="false" outlineLevel="0" max="75" min="75" style="30" width="19.99"/>
    <col collapsed="false" customWidth="true" hidden="false" outlineLevel="0" max="76" min="76" style="30" width="20.99"/>
    <col collapsed="false" customWidth="true" hidden="false" outlineLevel="0" max="77" min="77" style="30" width="18.41"/>
    <col collapsed="false" customWidth="true" hidden="false" outlineLevel="0" max="78" min="78" style="30" width="19.41"/>
    <col collapsed="false" customWidth="true" hidden="false" outlineLevel="0" max="79" min="79" style="30" width="19.14"/>
    <col collapsed="false" customWidth="true" hidden="false" outlineLevel="0" max="80" min="80" style="30" width="20.13"/>
    <col collapsed="false" customWidth="true" hidden="false" outlineLevel="0" max="81" min="81" style="30" width="18.99"/>
    <col collapsed="false" customWidth="true" hidden="false" outlineLevel="0" max="82" min="82" style="30" width="19.99"/>
    <col collapsed="false" customWidth="true" hidden="false" outlineLevel="0" max="83" min="83" style="30" width="18.7"/>
    <col collapsed="false" customWidth="true" hidden="false" outlineLevel="0" max="84" min="84" style="30" width="19.7"/>
    <col collapsed="false" customWidth="true" hidden="false" outlineLevel="0" max="85" min="85" style="30" width="17.28"/>
    <col collapsed="false" customWidth="true" hidden="false" outlineLevel="0" max="86" min="86" style="30" width="13.14"/>
    <col collapsed="false" customWidth="true" hidden="false" outlineLevel="0" max="87" min="87" style="30" width="13.85"/>
    <col collapsed="false" customWidth="true" hidden="false" outlineLevel="0" max="88" min="88" style="30" width="8.41"/>
    <col collapsed="false" customWidth="true" hidden="false" outlineLevel="0" max="89" min="89" style="30" width="13.14"/>
    <col collapsed="false" customWidth="true" hidden="false" outlineLevel="0" max="90" min="90" style="30" width="13.85"/>
    <col collapsed="false" customWidth="true" hidden="false" outlineLevel="0" max="91" min="91" style="30" width="14.7"/>
    <col collapsed="false" customWidth="true" hidden="false" outlineLevel="0" max="92" min="92" style="30" width="12.85"/>
    <col collapsed="false" customWidth="true" hidden="false" outlineLevel="0" max="93" min="93" style="30" width="13.56"/>
    <col collapsed="false" customWidth="true" hidden="false" outlineLevel="0" max="94" min="94" style="30" width="11.28"/>
    <col collapsed="false" customWidth="true" hidden="false" outlineLevel="0" max="95" min="95" style="30" width="11.99"/>
    <col collapsed="false" customWidth="true" hidden="false" outlineLevel="0" max="96" min="96" style="30" width="18.28"/>
    <col collapsed="false" customWidth="true" hidden="false" outlineLevel="0" max="97" min="97" style="30" width="12.28"/>
    <col collapsed="false" customWidth="true" hidden="false" outlineLevel="0" max="98" min="98" style="30" width="14.56"/>
    <col collapsed="false" customWidth="true" hidden="false" outlineLevel="0" max="99" min="99" style="30" width="12.99"/>
    <col collapsed="false" customWidth="true" hidden="false" outlineLevel="0" max="100" min="100" style="30" width="15.28"/>
    <col collapsed="false" customWidth="true" hidden="false" outlineLevel="0" max="101" min="101" style="30" width="13.99"/>
    <col collapsed="false" customWidth="true" hidden="false" outlineLevel="0" max="102" min="102" style="30" width="14.7"/>
    <col collapsed="false" customWidth="true" hidden="false" outlineLevel="0" max="103" min="103" style="30" width="12.85"/>
    <col collapsed="false" customWidth="true" hidden="false" outlineLevel="0" max="104" min="104" style="30" width="13.56"/>
    <col collapsed="false" customWidth="true" hidden="false" outlineLevel="0" max="105" min="105" style="30" width="13.85"/>
    <col collapsed="false" customWidth="true" hidden="false" outlineLevel="0" max="106" min="106" style="30" width="14.56"/>
    <col collapsed="false" customWidth="true" hidden="false" outlineLevel="0" max="107" min="107" style="30" width="13.14"/>
    <col collapsed="false" customWidth="true" hidden="false" outlineLevel="0" max="108" min="108" style="30" width="13.85"/>
    <col collapsed="false" customWidth="true" hidden="false" outlineLevel="0" max="109" min="109" style="30" width="8.41"/>
    <col collapsed="false" customWidth="true" hidden="false" outlineLevel="0" max="110" min="110" style="30" width="13.14"/>
    <col collapsed="false" customWidth="true" hidden="false" outlineLevel="0" max="111" min="111" style="30" width="13.85"/>
    <col collapsed="false" customWidth="false" hidden="false" outlineLevel="0" max="112" min="112" style="30" width="9.14"/>
    <col collapsed="false" customWidth="true" hidden="false" outlineLevel="0" max="113" min="113" style="30" width="11.42"/>
    <col collapsed="false" customWidth="true" hidden="false" outlineLevel="0" max="114" min="114" style="30" width="13.14"/>
    <col collapsed="false" customWidth="false" hidden="false" outlineLevel="0" max="115" min="115" style="30" width="9.14"/>
    <col collapsed="false" customWidth="true" hidden="false" outlineLevel="0" max="116" min="116" style="30" width="11.42"/>
    <col collapsed="false" customWidth="true" hidden="false" outlineLevel="0" max="117" min="117" style="30" width="13.85"/>
    <col collapsed="false" customWidth="false" hidden="false" outlineLevel="0" max="119" min="118" style="30" width="9.14"/>
    <col collapsed="false" customWidth="true" hidden="false" outlineLevel="0" max="120" min="120" style="30" width="10.28"/>
    <col collapsed="false" customWidth="false" hidden="false" outlineLevel="0" max="257" min="121" style="30" width="9.14"/>
  </cols>
  <sheetData>
    <row r="1" customFormat="false" ht="11.25" hidden="false" customHeight="false" outlineLevel="0" collapsed="false">
      <c r="A1" s="31"/>
      <c r="B1" s="31"/>
      <c r="C1" s="31" t="n">
        <f aca="false">IF(WEEKDAY(BookDate)=1,1,9-WEEKDAY(BookDate))</f>
        <v>5</v>
      </c>
      <c r="D1" s="32" t="e">
        <f aca="false">MATCH(D$3,rngPriceCurves,0)</f>
        <v>#N/A</v>
      </c>
      <c r="E1" s="32" t="e">
        <f aca="false">MATCH(E$3,rngPriceCurves,0)</f>
        <v>#N/A</v>
      </c>
      <c r="F1" s="32" t="e">
        <f aca="false">MATCH(F$3,rngPriceCurves,0)</f>
        <v>#N/A</v>
      </c>
      <c r="G1" s="32" t="e">
        <f aca="false">MATCH(G$3,rngPriceCurves,0)</f>
        <v>#N/A</v>
      </c>
      <c r="H1" s="32" t="e">
        <f aca="false">MATCH(H$3,rngPriceCurves,0)</f>
        <v>#N/A</v>
      </c>
      <c r="I1" s="32" t="e">
        <f aca="false">MATCH(I$3,rngPriceCurves,0)</f>
        <v>#N/A</v>
      </c>
      <c r="J1" s="32" t="e">
        <f aca="false">MATCH(J$3,rngPriceCurves,0)</f>
        <v>#N/A</v>
      </c>
      <c r="K1" s="32" t="e">
        <f aca="false">MATCH(K$3,rngPriceCurves,0)</f>
        <v>#N/A</v>
      </c>
      <c r="L1" s="32" t="e">
        <f aca="false">MATCH(L$3,rngPriceCurves,0)</f>
        <v>#N/A</v>
      </c>
      <c r="M1" s="32" t="e">
        <f aca="false">MATCH(M$3,rngPriceCurves,0)</f>
        <v>#N/A</v>
      </c>
      <c r="N1" s="32" t="e">
        <f aca="false">MATCH(N$3,rngPriceCurves,0)</f>
        <v>#N/A</v>
      </c>
      <c r="O1" s="32" t="e">
        <f aca="false">MATCH(O$3,rngPriceCurves,0)</f>
        <v>#N/A</v>
      </c>
      <c r="P1" s="32" t="e">
        <f aca="false">MATCH(P$3,rngVolatilityCurves,0)</f>
        <v>#N/A</v>
      </c>
      <c r="Q1" s="32" t="e">
        <f aca="false">MATCH(Q$3,rngVolatilityCurves,0)</f>
        <v>#N/A</v>
      </c>
      <c r="R1" s="32" t="e">
        <f aca="false">MATCH(R$3,rngVolatilityCurves,0)</f>
        <v>#N/A</v>
      </c>
      <c r="S1" s="32" t="e">
        <f aca="false">MATCH(S$3,rngVolatilityCurves,0)</f>
        <v>#N/A</v>
      </c>
      <c r="T1" s="32" t="e">
        <f aca="false">MATCH(T$3,rngVolatilityCurves,0)</f>
        <v>#N/A</v>
      </c>
      <c r="U1" s="32" t="e">
        <f aca="false">MATCH(U$3,rngVolatilityCurves,0)</f>
        <v>#N/A</v>
      </c>
      <c r="V1" s="32" t="e">
        <f aca="false">MATCH(V$3,rngVolatilityCurves,0)</f>
        <v>#N/A</v>
      </c>
      <c r="W1" s="32" t="e">
        <f aca="false">MATCH(W$3,rngVolatilityCurves,0)</f>
        <v>#N/A</v>
      </c>
      <c r="X1" s="32" t="e">
        <f aca="false">MATCH(X$3,rngVolatilityCurves,0)</f>
        <v>#N/A</v>
      </c>
      <c r="Y1" s="32" t="e">
        <f aca="false">MATCH(Y$3,rngVolatilityCurves,0)</f>
        <v>#N/A</v>
      </c>
      <c r="Z1" s="32" t="e">
        <f aca="false">MATCH(Z$3,rngVolatilityCurves,0)</f>
        <v>#N/A</v>
      </c>
      <c r="AA1" s="32" t="e">
        <f aca="false">MATCH(AA$3,rngVolatilityCurves,0)</f>
        <v>#N/A</v>
      </c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</row>
    <row r="2" customFormat="false" ht="11.25" hidden="false" customHeight="false" outlineLevel="0" collapsed="false">
      <c r="P2" s="27"/>
      <c r="Q2" s="28"/>
      <c r="R2" s="27"/>
      <c r="S2" s="27"/>
      <c r="T2" s="27"/>
      <c r="U2" s="27"/>
      <c r="V2" s="27"/>
      <c r="W2" s="27"/>
      <c r="X2" s="27"/>
      <c r="Y2" s="27"/>
      <c r="Z2" s="29"/>
      <c r="AA2" s="29"/>
      <c r="AF2" s="33" t="s">
        <v>22</v>
      </c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BL2" s="33" t="s">
        <v>23</v>
      </c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</row>
    <row r="3" customFormat="false" ht="22.5" hidden="false" customHeight="false" outlineLevel="0" collapsed="false">
      <c r="A3" s="25" t="s">
        <v>24</v>
      </c>
      <c r="B3" s="25" t="s">
        <v>25</v>
      </c>
      <c r="C3" s="35" t="s">
        <v>26</v>
      </c>
      <c r="D3" s="27" t="s">
        <v>27</v>
      </c>
      <c r="E3" s="28" t="s">
        <v>28</v>
      </c>
      <c r="F3" s="27" t="s">
        <v>29</v>
      </c>
      <c r="G3" s="27" t="s">
        <v>30</v>
      </c>
      <c r="H3" s="27" t="s">
        <v>31</v>
      </c>
      <c r="I3" s="27" t="s">
        <v>32</v>
      </c>
      <c r="J3" s="27" t="s">
        <v>33</v>
      </c>
      <c r="K3" s="27" t="s">
        <v>34</v>
      </c>
      <c r="L3" s="27" t="s">
        <v>35</v>
      </c>
      <c r="M3" s="27" t="s">
        <v>36</v>
      </c>
      <c r="N3" s="29" t="s">
        <v>37</v>
      </c>
      <c r="O3" s="29" t="s">
        <v>38</v>
      </c>
      <c r="P3" s="27" t="s">
        <v>39</v>
      </c>
      <c r="Q3" s="28" t="s">
        <v>40</v>
      </c>
      <c r="R3" s="27" t="s">
        <v>41</v>
      </c>
      <c r="S3" s="27" t="s">
        <v>42</v>
      </c>
      <c r="T3" s="27" t="s">
        <v>43</v>
      </c>
      <c r="U3" s="27" t="s">
        <v>44</v>
      </c>
      <c r="V3" s="27" t="s">
        <v>45</v>
      </c>
      <c r="W3" s="27" t="s">
        <v>46</v>
      </c>
      <c r="X3" s="27" t="s">
        <v>47</v>
      </c>
      <c r="Y3" s="27" t="s">
        <v>48</v>
      </c>
      <c r="Z3" s="29" t="s">
        <v>49</v>
      </c>
      <c r="AA3" s="29" t="s">
        <v>50</v>
      </c>
      <c r="AF3" s="36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H3" s="38"/>
      <c r="BI3" s="39"/>
      <c r="BJ3" s="39"/>
      <c r="BK3" s="39"/>
      <c r="BL3" s="36"/>
      <c r="BM3" s="37"/>
      <c r="BN3" s="37"/>
      <c r="BO3" s="37"/>
      <c r="BP3" s="37"/>
      <c r="BQ3" s="37"/>
      <c r="BR3" s="37"/>
      <c r="BS3" s="37"/>
      <c r="BT3" s="37"/>
      <c r="BU3" s="37"/>
      <c r="BV3" s="37"/>
      <c r="BW3" s="37"/>
      <c r="BX3" s="37"/>
      <c r="BY3" s="37"/>
      <c r="BZ3" s="37"/>
      <c r="CA3" s="37"/>
      <c r="CB3" s="37"/>
      <c r="CC3" s="37"/>
      <c r="CD3" s="37"/>
      <c r="CE3" s="37"/>
      <c r="CF3" s="37"/>
      <c r="CG3" s="40"/>
      <c r="CH3" s="40"/>
      <c r="CI3" s="40"/>
      <c r="CJ3" s="40"/>
      <c r="CK3" s="40"/>
      <c r="CL3" s="40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I3" s="36"/>
      <c r="DJ3" s="39"/>
      <c r="DL3" s="36"/>
      <c r="DM3" s="39"/>
      <c r="DP3" s="41"/>
    </row>
    <row r="4" customFormat="false" ht="12.75" hidden="false" customHeight="false" outlineLevel="0" collapsed="false">
      <c r="A4" s="31" t="n">
        <f aca="false">$C4-$AF$4+1</f>
        <v>36907</v>
      </c>
      <c r="B4" s="31" t="n">
        <f aca="false">$C4-$BL$4+1</f>
        <v>36907</v>
      </c>
      <c r="C4" s="42" t="n">
        <f aca="false">BookDate+Curves!C1</f>
        <v>36906</v>
      </c>
      <c r="D4" s="43" t="n">
        <f aca="true">IF(AND(ISNUMBER(D$1),$A4&gt;0),OFFSET(rngStartPriceCurves,$A4,D$1),0)</f>
        <v>0</v>
      </c>
      <c r="E4" s="43" t="n">
        <f aca="true">IF(AND(ISNUMBER(E$1),$A4&gt;0),OFFSET(rngStartPriceCurves,$A4,E$1),0)</f>
        <v>0</v>
      </c>
      <c r="F4" s="43" t="n">
        <f aca="true">IF(AND(ISNUMBER(F$1),$A4&gt;0),OFFSET(rngStartPriceCurves,$A4,F$1),0)</f>
        <v>0</v>
      </c>
      <c r="G4" s="43" t="n">
        <f aca="true">IF(AND(ISNUMBER(G$1),$A4&gt;0),OFFSET(rngStartPriceCurves,$A4,G$1),0)</f>
        <v>0</v>
      </c>
      <c r="H4" s="43" t="n">
        <f aca="true">IF(AND(ISNUMBER(H$1),$A4&gt;0),OFFSET(rngStartPriceCurves,$A4,H$1),0)</f>
        <v>0</v>
      </c>
      <c r="I4" s="43" t="n">
        <f aca="true">IF(AND(ISNUMBER(I$1),$A4&gt;0),OFFSET(rngStartPriceCurves,$A4,I$1),0)</f>
        <v>0</v>
      </c>
      <c r="J4" s="43" t="n">
        <f aca="true">IF(AND(ISNUMBER(J$1),$A4&gt;0),OFFSET(rngStartPriceCurves,$A4,J$1),0)</f>
        <v>0</v>
      </c>
      <c r="K4" s="43" t="n">
        <f aca="true">IF(AND(ISNUMBER(K$1),$A4&gt;0),OFFSET(rngStartPriceCurves,$A4,K$1),0)</f>
        <v>0</v>
      </c>
      <c r="L4" s="43" t="n">
        <f aca="true">IF(AND(ISNUMBER(L$1),$A4&gt;0),OFFSET(rngStartPriceCurves,$A4,L$1),0)</f>
        <v>0</v>
      </c>
      <c r="M4" s="43" t="n">
        <f aca="true">IF(AND(ISNUMBER(M$1),$A4&gt;0),OFFSET(rngStartPriceCurves,$A4,M$1),0)</f>
        <v>0</v>
      </c>
      <c r="N4" s="43" t="n">
        <f aca="true">IF(AND(ISNUMBER(N$1),$A4&gt;0),OFFSET(rngStartPriceCurves,$A4,N$1),0)</f>
        <v>0</v>
      </c>
      <c r="O4" s="43" t="n">
        <f aca="true">IF(AND(ISNUMBER(O$1),$A4&gt;0),OFFSET(rngStartPriceCurves,$A4,O$1),0)</f>
        <v>0</v>
      </c>
      <c r="P4" s="43" t="n">
        <f aca="true">IF(AND(ISNUMBER(P$1),$B4&gt;0),OFFSET(rngStartVolatilityCurves,$B4,P$1),0)</f>
        <v>0</v>
      </c>
      <c r="Q4" s="43" t="n">
        <f aca="true">IF(AND(ISNUMBER(Q$1),$B4&gt;0),OFFSET(rngStartVolatilityCurves,$B4,Q$1),0)</f>
        <v>0</v>
      </c>
      <c r="R4" s="43" t="n">
        <f aca="true">IF(AND(ISNUMBER(R$1),$B4&gt;0),OFFSET(rngStartVolatilityCurves,$B4,R$1),0)</f>
        <v>0</v>
      </c>
      <c r="S4" s="43" t="n">
        <f aca="true">IF(AND(ISNUMBER(S$1),$B4&gt;0),OFFSET(rngStartVolatilityCurves,$B4,S$1),0)</f>
        <v>0</v>
      </c>
      <c r="T4" s="43" t="n">
        <f aca="true">IF(AND(ISNUMBER(T$1),$B4&gt;0),OFFSET(rngStartVolatilityCurves,$B4,T$1),0)</f>
        <v>0</v>
      </c>
      <c r="U4" s="43" t="n">
        <f aca="true">IF(AND(ISNUMBER(U$1),$B4&gt;0),OFFSET(rngStartVolatilityCurves,$B4,U$1),0)</f>
        <v>0</v>
      </c>
      <c r="V4" s="43" t="n">
        <f aca="true">IF(AND(ISNUMBER(V$1),$B4&gt;0),OFFSET(rngStartVolatilityCurves,$B4,V$1),0)</f>
        <v>0</v>
      </c>
      <c r="W4" s="43" t="n">
        <f aca="true">IF(AND(ISNUMBER(W$1),$B4&gt;0),OFFSET(rngStartVolatilityCurves,$B4,W$1),0)</f>
        <v>0</v>
      </c>
      <c r="X4" s="43" t="n">
        <f aca="true">IF(AND(ISNUMBER(X$1),$B4&gt;0),OFFSET(rngStartVolatilityCurves,$B4,X$1),0)</f>
        <v>0</v>
      </c>
      <c r="Y4" s="43" t="n">
        <f aca="true">IF(AND(ISNUMBER(Y$1),$B4&gt;0),OFFSET(rngStartVolatilityCurves,$B4,Y$1),0)</f>
        <v>0</v>
      </c>
      <c r="Z4" s="43" t="n">
        <f aca="true">IF(AND(ISNUMBER(Z$1),$B4&gt;0),OFFSET(rngStartVolatilityCurves,$B4,Z$1),0)</f>
        <v>0</v>
      </c>
      <c r="AA4" s="43" t="n">
        <f aca="true">IF(AND(ISNUMBER(AA$1),$B4&gt;0),OFFSET(rngStartVolatilityCurves,$B4,AA$1),0)</f>
        <v>0</v>
      </c>
      <c r="AF4" s="36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H4" s="44"/>
      <c r="BI4" s="39"/>
      <c r="BJ4" s="39"/>
      <c r="BK4" s="39"/>
      <c r="BL4" s="36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40"/>
      <c r="CH4" s="45"/>
      <c r="CI4" s="40"/>
      <c r="CJ4" s="40"/>
      <c r="CK4" s="40"/>
      <c r="CL4" s="40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I4" s="36"/>
      <c r="DJ4" s="39"/>
      <c r="DL4" s="44"/>
      <c r="DM4" s="39"/>
      <c r="DP4" s="46"/>
    </row>
    <row r="5" customFormat="false" ht="12.75" hidden="false" customHeight="false" outlineLevel="0" collapsed="false">
      <c r="A5" s="31" t="n">
        <f aca="false">$C5-$AF$4+1</f>
        <v>36914</v>
      </c>
      <c r="B5" s="31" t="n">
        <f aca="false">$C5-$BL$4+1</f>
        <v>36914</v>
      </c>
      <c r="C5" s="42" t="n">
        <f aca="false">C4+7</f>
        <v>36913</v>
      </c>
      <c r="D5" s="43" t="n">
        <f aca="true">IF(AND(ISNUMBER(D$1),$A5&gt;0),OFFSET(rngStartPriceCurves,$A5,D$1),0)</f>
        <v>0</v>
      </c>
      <c r="E5" s="43" t="n">
        <f aca="true">IF(AND(ISNUMBER(E$1),$A5&gt;0),OFFSET(rngStartPriceCurves,$A5,E$1),0)</f>
        <v>0</v>
      </c>
      <c r="F5" s="43" t="n">
        <f aca="true">IF(AND(ISNUMBER(F$1),$A5&gt;0),OFFSET(rngStartPriceCurves,$A5,F$1),0)</f>
        <v>0</v>
      </c>
      <c r="G5" s="43" t="n">
        <f aca="true">IF(AND(ISNUMBER(G$1),$A5&gt;0),OFFSET(rngStartPriceCurves,$A5,G$1),0)</f>
        <v>0</v>
      </c>
      <c r="H5" s="43" t="n">
        <f aca="true">IF(AND(ISNUMBER(H$1),$A5&gt;0),OFFSET(rngStartPriceCurves,$A5,H$1),0)</f>
        <v>0</v>
      </c>
      <c r="I5" s="43" t="n">
        <f aca="true">IF(AND(ISNUMBER(I$1),$A5&gt;0),OFFSET(rngStartPriceCurves,$A5,I$1),0)</f>
        <v>0</v>
      </c>
      <c r="J5" s="43" t="n">
        <f aca="true">IF(AND(ISNUMBER(J$1),$A5&gt;0),OFFSET(rngStartPriceCurves,$A5,J$1),0)</f>
        <v>0</v>
      </c>
      <c r="K5" s="43" t="n">
        <f aca="true">IF(AND(ISNUMBER(K$1),$A5&gt;0),OFFSET(rngStartPriceCurves,$A5,K$1),0)</f>
        <v>0</v>
      </c>
      <c r="L5" s="43" t="n">
        <f aca="true">IF(AND(ISNUMBER(L$1),$A5&gt;0),OFFSET(rngStartPriceCurves,$A5,L$1),0)</f>
        <v>0</v>
      </c>
      <c r="M5" s="43" t="n">
        <f aca="true">IF(AND(ISNUMBER(M$1),$A5&gt;0),OFFSET(rngStartPriceCurves,$A5,M$1),0)</f>
        <v>0</v>
      </c>
      <c r="N5" s="43" t="n">
        <f aca="true">IF(AND(ISNUMBER(N$1),$A5&gt;0),OFFSET(rngStartPriceCurves,$A5,N$1),0)</f>
        <v>0</v>
      </c>
      <c r="O5" s="43" t="n">
        <f aca="true">IF(AND(ISNUMBER(O$1),$A5&gt;0),OFFSET(rngStartPriceCurves,$A5,O$1),0)</f>
        <v>0</v>
      </c>
      <c r="P5" s="43" t="n">
        <f aca="true">IF(AND(ISNUMBER(P$1),$B5&gt;0),OFFSET(rngStartVolatilityCurves,$B5,P$1),0)</f>
        <v>0</v>
      </c>
      <c r="Q5" s="43" t="n">
        <f aca="true">IF(AND(ISNUMBER(Q$1),$B5&gt;0),OFFSET(rngStartVolatilityCurves,$B5,Q$1),0)</f>
        <v>0</v>
      </c>
      <c r="R5" s="43" t="n">
        <f aca="true">IF(AND(ISNUMBER(R$1),$B5&gt;0),OFFSET(rngStartVolatilityCurves,$B5,R$1),0)</f>
        <v>0</v>
      </c>
      <c r="S5" s="43" t="n">
        <f aca="true">IF(AND(ISNUMBER(S$1),$B5&gt;0),OFFSET(rngStartVolatilityCurves,$B5,S$1),0)</f>
        <v>0</v>
      </c>
      <c r="T5" s="43" t="n">
        <f aca="true">IF(AND(ISNUMBER(T$1),$B5&gt;0),OFFSET(rngStartVolatilityCurves,$B5,T$1),0)</f>
        <v>0</v>
      </c>
      <c r="U5" s="43" t="n">
        <f aca="true">IF(AND(ISNUMBER(U$1),$B5&gt;0),OFFSET(rngStartVolatilityCurves,$B5,U$1),0)</f>
        <v>0</v>
      </c>
      <c r="V5" s="43" t="n">
        <f aca="true">IF(AND(ISNUMBER(V$1),$B5&gt;0),OFFSET(rngStartVolatilityCurves,$B5,V$1),0)</f>
        <v>0</v>
      </c>
      <c r="W5" s="43" t="n">
        <f aca="true">IF(AND(ISNUMBER(W$1),$B5&gt;0),OFFSET(rngStartVolatilityCurves,$B5,W$1),0)</f>
        <v>0</v>
      </c>
      <c r="X5" s="43" t="n">
        <f aca="true">IF(AND(ISNUMBER(X$1),$B5&gt;0),OFFSET(rngStartVolatilityCurves,$B5,X$1),0)</f>
        <v>0</v>
      </c>
      <c r="Y5" s="43" t="n">
        <f aca="true">IF(AND(ISNUMBER(Y$1),$B5&gt;0),OFFSET(rngStartVolatilityCurves,$B5,Y$1),0)</f>
        <v>0</v>
      </c>
      <c r="Z5" s="43" t="n">
        <f aca="true">IF(AND(ISNUMBER(Z$1),$B5&gt;0),OFFSET(rngStartVolatilityCurves,$B5,Z$1),0)</f>
        <v>0</v>
      </c>
      <c r="AA5" s="43" t="n">
        <f aca="true">IF(AND(ISNUMBER(AA$1),$B5&gt;0),OFFSET(rngStartVolatilityCurves,$B5,AA$1),0)</f>
        <v>0</v>
      </c>
      <c r="AF5" s="36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H5" s="44"/>
      <c r="BI5" s="39"/>
      <c r="BJ5" s="39"/>
      <c r="BK5" s="39"/>
      <c r="BL5" s="36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40"/>
      <c r="CH5" s="40"/>
      <c r="CI5" s="40"/>
      <c r="CJ5" s="40"/>
      <c r="CK5" s="40"/>
      <c r="CL5" s="40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I5" s="44"/>
      <c r="DJ5" s="39"/>
      <c r="DL5" s="44"/>
      <c r="DM5" s="39"/>
      <c r="DP5" s="46"/>
    </row>
    <row r="6" customFormat="false" ht="12.75" hidden="false" customHeight="false" outlineLevel="0" collapsed="false">
      <c r="A6" s="31" t="n">
        <f aca="false">$C6-$AF$4+1</f>
        <v>36921</v>
      </c>
      <c r="B6" s="31" t="n">
        <f aca="false">$C6-$BL$4+1</f>
        <v>36921</v>
      </c>
      <c r="C6" s="42" t="n">
        <f aca="false">C5+7</f>
        <v>36920</v>
      </c>
      <c r="D6" s="43" t="n">
        <f aca="true">IF(AND(ISNUMBER(D$1),$A6&gt;0),OFFSET(rngStartPriceCurves,$A6,D$1),0)</f>
        <v>0</v>
      </c>
      <c r="E6" s="43" t="n">
        <f aca="true">IF(AND(ISNUMBER(E$1),$A6&gt;0),OFFSET(rngStartPriceCurves,$A6,E$1),0)</f>
        <v>0</v>
      </c>
      <c r="F6" s="43" t="n">
        <f aca="true">IF(AND(ISNUMBER(F$1),$A6&gt;0),OFFSET(rngStartPriceCurves,$A6,F$1),0)</f>
        <v>0</v>
      </c>
      <c r="G6" s="43" t="n">
        <f aca="true">IF(AND(ISNUMBER(G$1),$A6&gt;0),OFFSET(rngStartPriceCurves,$A6,G$1),0)</f>
        <v>0</v>
      </c>
      <c r="H6" s="43" t="n">
        <f aca="true">IF(AND(ISNUMBER(H$1),$A6&gt;0),OFFSET(rngStartPriceCurves,$A6,H$1),0)</f>
        <v>0</v>
      </c>
      <c r="I6" s="43" t="n">
        <f aca="true">IF(AND(ISNUMBER(I$1),$A6&gt;0),OFFSET(rngStartPriceCurves,$A6,I$1),0)</f>
        <v>0</v>
      </c>
      <c r="J6" s="43" t="n">
        <f aca="true">IF(AND(ISNUMBER(J$1),$A6&gt;0),OFFSET(rngStartPriceCurves,$A6,J$1),0)</f>
        <v>0</v>
      </c>
      <c r="K6" s="43" t="n">
        <f aca="true">IF(AND(ISNUMBER(K$1),$A6&gt;0),OFFSET(rngStartPriceCurves,$A6,K$1),0)</f>
        <v>0</v>
      </c>
      <c r="L6" s="43" t="n">
        <f aca="true">IF(AND(ISNUMBER(L$1),$A6&gt;0),OFFSET(rngStartPriceCurves,$A6,L$1),0)</f>
        <v>0</v>
      </c>
      <c r="M6" s="43" t="n">
        <f aca="true">IF(AND(ISNUMBER(M$1),$A6&gt;0),OFFSET(rngStartPriceCurves,$A6,M$1),0)</f>
        <v>0</v>
      </c>
      <c r="N6" s="43" t="n">
        <f aca="true">IF(AND(ISNUMBER(N$1),$A6&gt;0),OFFSET(rngStartPriceCurves,$A6,N$1),0)</f>
        <v>0</v>
      </c>
      <c r="O6" s="43" t="n">
        <f aca="true">IF(AND(ISNUMBER(O$1),$A6&gt;0),OFFSET(rngStartPriceCurves,$A6,O$1),0)</f>
        <v>0</v>
      </c>
      <c r="P6" s="43" t="n">
        <f aca="true">IF(AND(ISNUMBER(P$1),$B6&gt;0),OFFSET(rngStartVolatilityCurves,$B6,P$1),0)</f>
        <v>0</v>
      </c>
      <c r="Q6" s="43" t="n">
        <f aca="true">IF(AND(ISNUMBER(Q$1),$B6&gt;0),OFFSET(rngStartVolatilityCurves,$B6,Q$1),0)</f>
        <v>0</v>
      </c>
      <c r="R6" s="43" t="n">
        <f aca="true">IF(AND(ISNUMBER(R$1),$B6&gt;0),OFFSET(rngStartVolatilityCurves,$B6,R$1),0)</f>
        <v>0</v>
      </c>
      <c r="S6" s="43" t="n">
        <f aca="true">IF(AND(ISNUMBER(S$1),$B6&gt;0),OFFSET(rngStartVolatilityCurves,$B6,S$1),0)</f>
        <v>0</v>
      </c>
      <c r="T6" s="43" t="n">
        <f aca="true">IF(AND(ISNUMBER(T$1),$B6&gt;0),OFFSET(rngStartVolatilityCurves,$B6,T$1),0)</f>
        <v>0</v>
      </c>
      <c r="U6" s="43" t="n">
        <f aca="true">IF(AND(ISNUMBER(U$1),$B6&gt;0),OFFSET(rngStartVolatilityCurves,$B6,U$1),0)</f>
        <v>0</v>
      </c>
      <c r="V6" s="43" t="n">
        <f aca="true">IF(AND(ISNUMBER(V$1),$B6&gt;0),OFFSET(rngStartVolatilityCurves,$B6,V$1),0)</f>
        <v>0</v>
      </c>
      <c r="W6" s="43" t="n">
        <f aca="true">IF(AND(ISNUMBER(W$1),$B6&gt;0),OFFSET(rngStartVolatilityCurves,$B6,W$1),0)</f>
        <v>0</v>
      </c>
      <c r="X6" s="43" t="n">
        <f aca="true">IF(AND(ISNUMBER(X$1),$B6&gt;0),OFFSET(rngStartVolatilityCurves,$B6,X$1),0)</f>
        <v>0</v>
      </c>
      <c r="Y6" s="43" t="n">
        <f aca="true">IF(AND(ISNUMBER(Y$1),$B6&gt;0),OFFSET(rngStartVolatilityCurves,$B6,Y$1),0)</f>
        <v>0</v>
      </c>
      <c r="Z6" s="43" t="n">
        <f aca="true">IF(AND(ISNUMBER(Z$1),$B6&gt;0),OFFSET(rngStartVolatilityCurves,$B6,Z$1),0)</f>
        <v>0</v>
      </c>
      <c r="AA6" s="43" t="n">
        <f aca="true">IF(AND(ISNUMBER(AA$1),$B6&gt;0),OFFSET(rngStartVolatilityCurves,$B6,AA$1),0)</f>
        <v>0</v>
      </c>
      <c r="AF6" s="36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H6" s="44"/>
      <c r="BI6" s="39"/>
      <c r="BJ6" s="39"/>
      <c r="BK6" s="39"/>
      <c r="BL6" s="36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40"/>
      <c r="CH6" s="40"/>
      <c r="CI6" s="40"/>
      <c r="CJ6" s="40"/>
      <c r="CK6" s="40"/>
      <c r="CL6" s="40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I6" s="44"/>
      <c r="DJ6" s="39"/>
      <c r="DL6" s="44"/>
      <c r="DM6" s="39"/>
      <c r="DP6" s="46"/>
    </row>
    <row r="7" customFormat="false" ht="12.75" hidden="false" customHeight="false" outlineLevel="0" collapsed="false">
      <c r="A7" s="31" t="n">
        <f aca="false">$C7-$AF$4+1</f>
        <v>36928</v>
      </c>
      <c r="B7" s="31" t="n">
        <f aca="false">$C7-$BL$4+1</f>
        <v>36928</v>
      </c>
      <c r="C7" s="42" t="n">
        <f aca="false">C6+7</f>
        <v>36927</v>
      </c>
      <c r="D7" s="43" t="n">
        <f aca="true">IF(AND(ISNUMBER(D$1),$A7&gt;0),OFFSET(rngStartPriceCurves,$A7,D$1),0)</f>
        <v>0</v>
      </c>
      <c r="E7" s="43" t="n">
        <f aca="true">IF(AND(ISNUMBER(E$1),$A7&gt;0),OFFSET(rngStartPriceCurves,$A7,E$1),0)</f>
        <v>0</v>
      </c>
      <c r="F7" s="43" t="n">
        <f aca="true">IF(AND(ISNUMBER(F$1),$A7&gt;0),OFFSET(rngStartPriceCurves,$A7,F$1),0)</f>
        <v>0</v>
      </c>
      <c r="G7" s="43" t="n">
        <f aca="true">IF(AND(ISNUMBER(G$1),$A7&gt;0),OFFSET(rngStartPriceCurves,$A7,G$1),0)</f>
        <v>0</v>
      </c>
      <c r="H7" s="43" t="n">
        <f aca="true">IF(AND(ISNUMBER(H$1),$A7&gt;0),OFFSET(rngStartPriceCurves,$A7,H$1),0)</f>
        <v>0</v>
      </c>
      <c r="I7" s="43" t="n">
        <f aca="true">IF(AND(ISNUMBER(I$1),$A7&gt;0),OFFSET(rngStartPriceCurves,$A7,I$1),0)</f>
        <v>0</v>
      </c>
      <c r="J7" s="43" t="n">
        <f aca="true">IF(AND(ISNUMBER(J$1),$A7&gt;0),OFFSET(rngStartPriceCurves,$A7,J$1),0)</f>
        <v>0</v>
      </c>
      <c r="K7" s="43" t="n">
        <f aca="true">IF(AND(ISNUMBER(K$1),$A7&gt;0),OFFSET(rngStartPriceCurves,$A7,K$1),0)</f>
        <v>0</v>
      </c>
      <c r="L7" s="43" t="n">
        <f aca="true">IF(AND(ISNUMBER(L$1),$A7&gt;0),OFFSET(rngStartPriceCurves,$A7,L$1),0)</f>
        <v>0</v>
      </c>
      <c r="M7" s="43" t="n">
        <f aca="true">IF(AND(ISNUMBER(M$1),$A7&gt;0),OFFSET(rngStartPriceCurves,$A7,M$1),0)</f>
        <v>0</v>
      </c>
      <c r="N7" s="43" t="n">
        <f aca="true">IF(AND(ISNUMBER(N$1),$A7&gt;0),OFFSET(rngStartPriceCurves,$A7,N$1),0)</f>
        <v>0</v>
      </c>
      <c r="O7" s="43" t="n">
        <f aca="true">IF(AND(ISNUMBER(O$1),$A7&gt;0),OFFSET(rngStartPriceCurves,$A7,O$1),0)</f>
        <v>0</v>
      </c>
      <c r="P7" s="43" t="n">
        <f aca="true">IF(AND(ISNUMBER(P$1),$B7&gt;0),OFFSET(rngStartVolatilityCurves,$B7,P$1),0)</f>
        <v>0</v>
      </c>
      <c r="Q7" s="43" t="n">
        <f aca="true">IF(AND(ISNUMBER(Q$1),$B7&gt;0),OFFSET(rngStartVolatilityCurves,$B7,Q$1),0)</f>
        <v>0</v>
      </c>
      <c r="R7" s="43" t="n">
        <f aca="true">IF(AND(ISNUMBER(R$1),$B7&gt;0),OFFSET(rngStartVolatilityCurves,$B7,R$1),0)</f>
        <v>0</v>
      </c>
      <c r="S7" s="43" t="n">
        <f aca="true">IF(AND(ISNUMBER(S$1),$B7&gt;0),OFFSET(rngStartVolatilityCurves,$B7,S$1),0)</f>
        <v>0</v>
      </c>
      <c r="T7" s="43" t="n">
        <f aca="true">IF(AND(ISNUMBER(T$1),$B7&gt;0),OFFSET(rngStartVolatilityCurves,$B7,T$1),0)</f>
        <v>0</v>
      </c>
      <c r="U7" s="43" t="n">
        <f aca="true">IF(AND(ISNUMBER(U$1),$B7&gt;0),OFFSET(rngStartVolatilityCurves,$B7,U$1),0)</f>
        <v>0</v>
      </c>
      <c r="V7" s="43" t="n">
        <f aca="true">IF(AND(ISNUMBER(V$1),$B7&gt;0),OFFSET(rngStartVolatilityCurves,$B7,V$1),0)</f>
        <v>0</v>
      </c>
      <c r="W7" s="43" t="n">
        <f aca="true">IF(AND(ISNUMBER(W$1),$B7&gt;0),OFFSET(rngStartVolatilityCurves,$B7,W$1),0)</f>
        <v>0</v>
      </c>
      <c r="X7" s="43" t="n">
        <f aca="true">IF(AND(ISNUMBER(X$1),$B7&gt;0),OFFSET(rngStartVolatilityCurves,$B7,X$1),0)</f>
        <v>0</v>
      </c>
      <c r="Y7" s="43" t="n">
        <f aca="true">IF(AND(ISNUMBER(Y$1),$B7&gt;0),OFFSET(rngStartVolatilityCurves,$B7,Y$1),0)</f>
        <v>0</v>
      </c>
      <c r="Z7" s="43" t="n">
        <f aca="true">IF(AND(ISNUMBER(Z$1),$B7&gt;0),OFFSET(rngStartVolatilityCurves,$B7,Z$1),0)</f>
        <v>0</v>
      </c>
      <c r="AA7" s="43" t="n">
        <f aca="true">IF(AND(ISNUMBER(AA$1),$B7&gt;0),OFFSET(rngStartVolatilityCurves,$B7,AA$1),0)</f>
        <v>0</v>
      </c>
      <c r="AF7" s="36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H7" s="44"/>
      <c r="BI7" s="39"/>
      <c r="BJ7" s="39"/>
      <c r="BK7" s="39"/>
      <c r="BL7" s="36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40"/>
      <c r="CH7" s="40"/>
      <c r="CI7" s="40"/>
      <c r="CJ7" s="40"/>
      <c r="CK7" s="40"/>
      <c r="CL7" s="40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I7" s="44"/>
      <c r="DJ7" s="39"/>
      <c r="DL7" s="44"/>
      <c r="DM7" s="39"/>
      <c r="DP7" s="46"/>
    </row>
    <row r="8" customFormat="false" ht="12.75" hidden="false" customHeight="false" outlineLevel="0" collapsed="false">
      <c r="A8" s="31" t="n">
        <f aca="false">$C8-$AF$4+1</f>
        <v>36935</v>
      </c>
      <c r="B8" s="31" t="n">
        <f aca="false">$C8-$BL$4+1</f>
        <v>36935</v>
      </c>
      <c r="C8" s="42" t="n">
        <f aca="false">C7+7</f>
        <v>36934</v>
      </c>
      <c r="D8" s="43" t="n">
        <f aca="true">IF(AND(ISNUMBER(D$1),$A8&gt;0),OFFSET(rngStartPriceCurves,$A8,D$1),0)</f>
        <v>0</v>
      </c>
      <c r="E8" s="43" t="n">
        <f aca="true">IF(AND(ISNUMBER(E$1),$A8&gt;0),OFFSET(rngStartPriceCurves,$A8,E$1),0)</f>
        <v>0</v>
      </c>
      <c r="F8" s="43" t="n">
        <f aca="true">IF(AND(ISNUMBER(F$1),$A8&gt;0),OFFSET(rngStartPriceCurves,$A8,F$1),0)</f>
        <v>0</v>
      </c>
      <c r="G8" s="43" t="n">
        <f aca="true">IF(AND(ISNUMBER(G$1),$A8&gt;0),OFFSET(rngStartPriceCurves,$A8,G$1),0)</f>
        <v>0</v>
      </c>
      <c r="H8" s="43" t="n">
        <f aca="true">IF(AND(ISNUMBER(H$1),$A8&gt;0),OFFSET(rngStartPriceCurves,$A8,H$1),0)</f>
        <v>0</v>
      </c>
      <c r="I8" s="43" t="n">
        <f aca="true">IF(AND(ISNUMBER(I$1),$A8&gt;0),OFFSET(rngStartPriceCurves,$A8,I$1),0)</f>
        <v>0</v>
      </c>
      <c r="J8" s="43" t="n">
        <f aca="true">IF(AND(ISNUMBER(J$1),$A8&gt;0),OFFSET(rngStartPriceCurves,$A8,J$1),0)</f>
        <v>0</v>
      </c>
      <c r="K8" s="43" t="n">
        <f aca="true">IF(AND(ISNUMBER(K$1),$A8&gt;0),OFFSET(rngStartPriceCurves,$A8,K$1),0)</f>
        <v>0</v>
      </c>
      <c r="L8" s="43" t="n">
        <f aca="true">IF(AND(ISNUMBER(L$1),$A8&gt;0),OFFSET(rngStartPriceCurves,$A8,L$1),0)</f>
        <v>0</v>
      </c>
      <c r="M8" s="43" t="n">
        <f aca="true">IF(AND(ISNUMBER(M$1),$A8&gt;0),OFFSET(rngStartPriceCurves,$A8,M$1),0)</f>
        <v>0</v>
      </c>
      <c r="N8" s="43" t="n">
        <f aca="true">IF(AND(ISNUMBER(N$1),$A8&gt;0),OFFSET(rngStartPriceCurves,$A8,N$1),0)</f>
        <v>0</v>
      </c>
      <c r="O8" s="43" t="n">
        <f aca="true">IF(AND(ISNUMBER(O$1),$A8&gt;0),OFFSET(rngStartPriceCurves,$A8,O$1),0)</f>
        <v>0</v>
      </c>
      <c r="P8" s="43" t="n">
        <f aca="true">IF(AND(ISNUMBER(P$1),$B8&gt;0),OFFSET(rngStartVolatilityCurves,$B8,P$1),0)</f>
        <v>0</v>
      </c>
      <c r="Q8" s="43" t="n">
        <f aca="true">IF(AND(ISNUMBER(Q$1),$B8&gt;0),OFFSET(rngStartVolatilityCurves,$B8,Q$1),0)</f>
        <v>0</v>
      </c>
      <c r="R8" s="43" t="n">
        <f aca="true">IF(AND(ISNUMBER(R$1),$B8&gt;0),OFFSET(rngStartVolatilityCurves,$B8,R$1),0)</f>
        <v>0</v>
      </c>
      <c r="S8" s="43" t="n">
        <f aca="true">IF(AND(ISNUMBER(S$1),$B8&gt;0),OFFSET(rngStartVolatilityCurves,$B8,S$1),0)</f>
        <v>0</v>
      </c>
      <c r="T8" s="43" t="n">
        <f aca="true">IF(AND(ISNUMBER(T$1),$B8&gt;0),OFFSET(rngStartVolatilityCurves,$B8,T$1),0)</f>
        <v>0</v>
      </c>
      <c r="U8" s="43" t="n">
        <f aca="true">IF(AND(ISNUMBER(U$1),$B8&gt;0),OFFSET(rngStartVolatilityCurves,$B8,U$1),0)</f>
        <v>0</v>
      </c>
      <c r="V8" s="43" t="n">
        <f aca="true">IF(AND(ISNUMBER(V$1),$B8&gt;0),OFFSET(rngStartVolatilityCurves,$B8,V$1),0)</f>
        <v>0</v>
      </c>
      <c r="W8" s="43" t="n">
        <f aca="true">IF(AND(ISNUMBER(W$1),$B8&gt;0),OFFSET(rngStartVolatilityCurves,$B8,W$1),0)</f>
        <v>0</v>
      </c>
      <c r="X8" s="43" t="n">
        <f aca="true">IF(AND(ISNUMBER(X$1),$B8&gt;0),OFFSET(rngStartVolatilityCurves,$B8,X$1),0)</f>
        <v>0</v>
      </c>
      <c r="Y8" s="43" t="n">
        <f aca="true">IF(AND(ISNUMBER(Y$1),$B8&gt;0),OFFSET(rngStartVolatilityCurves,$B8,Y$1),0)</f>
        <v>0</v>
      </c>
      <c r="Z8" s="43" t="n">
        <f aca="true">IF(AND(ISNUMBER(Z$1),$B8&gt;0),OFFSET(rngStartVolatilityCurves,$B8,Z$1),0)</f>
        <v>0</v>
      </c>
      <c r="AA8" s="43" t="n">
        <f aca="true">IF(AND(ISNUMBER(AA$1),$B8&gt;0),OFFSET(rngStartVolatilityCurves,$B8,AA$1),0)</f>
        <v>0</v>
      </c>
      <c r="AF8" s="36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H8" s="44"/>
      <c r="BI8" s="39"/>
      <c r="BJ8" s="39"/>
      <c r="BK8" s="39"/>
      <c r="BL8" s="36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40"/>
      <c r="CH8" s="40"/>
      <c r="CI8" s="40"/>
      <c r="CJ8" s="40"/>
      <c r="CK8" s="40"/>
      <c r="CL8" s="40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I8" s="44"/>
      <c r="DJ8" s="39"/>
      <c r="DL8" s="44"/>
      <c r="DM8" s="39"/>
      <c r="DP8" s="46"/>
    </row>
    <row r="9" customFormat="false" ht="12.75" hidden="false" customHeight="false" outlineLevel="0" collapsed="false">
      <c r="A9" s="31" t="n">
        <f aca="false">$C9-$AF$4+1</f>
        <v>36942</v>
      </c>
      <c r="B9" s="31" t="n">
        <f aca="false">$C9-$BL$4+1</f>
        <v>36942</v>
      </c>
      <c r="C9" s="42" t="n">
        <f aca="false">C8+7</f>
        <v>36941</v>
      </c>
      <c r="D9" s="43" t="n">
        <f aca="true">IF(AND(ISNUMBER(D$1),$A9&gt;0),OFFSET(rngStartPriceCurves,$A9,D$1),0)</f>
        <v>0</v>
      </c>
      <c r="E9" s="43" t="n">
        <f aca="true">IF(AND(ISNUMBER(E$1),$A9&gt;0),OFFSET(rngStartPriceCurves,$A9,E$1),0)</f>
        <v>0</v>
      </c>
      <c r="F9" s="43" t="n">
        <f aca="true">IF(AND(ISNUMBER(F$1),$A9&gt;0),OFFSET(rngStartPriceCurves,$A9,F$1),0)</f>
        <v>0</v>
      </c>
      <c r="G9" s="43" t="n">
        <f aca="true">IF(AND(ISNUMBER(G$1),$A9&gt;0),OFFSET(rngStartPriceCurves,$A9,G$1),0)</f>
        <v>0</v>
      </c>
      <c r="H9" s="43" t="n">
        <f aca="true">IF(AND(ISNUMBER(H$1),$A9&gt;0),OFFSET(rngStartPriceCurves,$A9,H$1),0)</f>
        <v>0</v>
      </c>
      <c r="I9" s="43" t="n">
        <f aca="true">IF(AND(ISNUMBER(I$1),$A9&gt;0),OFFSET(rngStartPriceCurves,$A9,I$1),0)</f>
        <v>0</v>
      </c>
      <c r="J9" s="43" t="n">
        <f aca="true">IF(AND(ISNUMBER(J$1),$A9&gt;0),OFFSET(rngStartPriceCurves,$A9,J$1),0)</f>
        <v>0</v>
      </c>
      <c r="K9" s="43" t="n">
        <f aca="true">IF(AND(ISNUMBER(K$1),$A9&gt;0),OFFSET(rngStartPriceCurves,$A9,K$1),0)</f>
        <v>0</v>
      </c>
      <c r="L9" s="43" t="n">
        <f aca="true">IF(AND(ISNUMBER(L$1),$A9&gt;0),OFFSET(rngStartPriceCurves,$A9,L$1),0)</f>
        <v>0</v>
      </c>
      <c r="M9" s="43" t="n">
        <f aca="true">IF(AND(ISNUMBER(M$1),$A9&gt;0),OFFSET(rngStartPriceCurves,$A9,M$1),0)</f>
        <v>0</v>
      </c>
      <c r="N9" s="43" t="n">
        <f aca="true">IF(AND(ISNUMBER(N$1),$A9&gt;0),OFFSET(rngStartPriceCurves,$A9,N$1),0)</f>
        <v>0</v>
      </c>
      <c r="O9" s="43" t="n">
        <f aca="true">IF(AND(ISNUMBER(O$1),$A9&gt;0),OFFSET(rngStartPriceCurves,$A9,O$1),0)</f>
        <v>0</v>
      </c>
      <c r="P9" s="43" t="n">
        <f aca="true">IF(AND(ISNUMBER(P$1),$B9&gt;0),OFFSET(rngStartVolatilityCurves,$B9,P$1),0)</f>
        <v>0</v>
      </c>
      <c r="Q9" s="43" t="n">
        <f aca="true">IF(AND(ISNUMBER(Q$1),$B9&gt;0),OFFSET(rngStartVolatilityCurves,$B9,Q$1),0)</f>
        <v>0</v>
      </c>
      <c r="R9" s="43" t="n">
        <f aca="true">IF(AND(ISNUMBER(R$1),$B9&gt;0),OFFSET(rngStartVolatilityCurves,$B9,R$1),0)</f>
        <v>0</v>
      </c>
      <c r="S9" s="43" t="n">
        <f aca="true">IF(AND(ISNUMBER(S$1),$B9&gt;0),OFFSET(rngStartVolatilityCurves,$B9,S$1),0)</f>
        <v>0</v>
      </c>
      <c r="T9" s="43" t="n">
        <f aca="true">IF(AND(ISNUMBER(T$1),$B9&gt;0),OFFSET(rngStartVolatilityCurves,$B9,T$1),0)</f>
        <v>0</v>
      </c>
      <c r="U9" s="43" t="n">
        <f aca="true">IF(AND(ISNUMBER(U$1),$B9&gt;0),OFFSET(rngStartVolatilityCurves,$B9,U$1),0)</f>
        <v>0</v>
      </c>
      <c r="V9" s="43" t="n">
        <f aca="true">IF(AND(ISNUMBER(V$1),$B9&gt;0),OFFSET(rngStartVolatilityCurves,$B9,V$1),0)</f>
        <v>0</v>
      </c>
      <c r="W9" s="43" t="n">
        <f aca="true">IF(AND(ISNUMBER(W$1),$B9&gt;0),OFFSET(rngStartVolatilityCurves,$B9,W$1),0)</f>
        <v>0</v>
      </c>
      <c r="X9" s="43" t="n">
        <f aca="true">IF(AND(ISNUMBER(X$1),$B9&gt;0),OFFSET(rngStartVolatilityCurves,$B9,X$1),0)</f>
        <v>0</v>
      </c>
      <c r="Y9" s="43" t="n">
        <f aca="true">IF(AND(ISNUMBER(Y$1),$B9&gt;0),OFFSET(rngStartVolatilityCurves,$B9,Y$1),0)</f>
        <v>0</v>
      </c>
      <c r="Z9" s="43" t="n">
        <f aca="true">IF(AND(ISNUMBER(Z$1),$B9&gt;0),OFFSET(rngStartVolatilityCurves,$B9,Z$1),0)</f>
        <v>0</v>
      </c>
      <c r="AA9" s="43" t="n">
        <f aca="true">IF(AND(ISNUMBER(AA$1),$B9&gt;0),OFFSET(rngStartVolatilityCurves,$B9,AA$1),0)</f>
        <v>0</v>
      </c>
      <c r="AF9" s="36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H9" s="44"/>
      <c r="BI9" s="39"/>
      <c r="BJ9" s="39"/>
      <c r="BK9" s="39"/>
      <c r="BL9" s="36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40"/>
      <c r="CH9" s="40"/>
      <c r="CI9" s="40"/>
      <c r="CJ9" s="40"/>
      <c r="CK9" s="40"/>
      <c r="CL9" s="40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I9" s="44"/>
      <c r="DJ9" s="39"/>
      <c r="DL9" s="44"/>
      <c r="DM9" s="39"/>
      <c r="DP9" s="46"/>
    </row>
    <row r="10" customFormat="false" ht="12.75" hidden="false" customHeight="false" outlineLevel="0" collapsed="false">
      <c r="A10" s="31" t="n">
        <f aca="false">$C10-$AF$4+1</f>
        <v>36949</v>
      </c>
      <c r="B10" s="31" t="n">
        <f aca="false">$C10-$BL$4+1</f>
        <v>36949</v>
      </c>
      <c r="C10" s="42" t="n">
        <f aca="false">C9+7</f>
        <v>36948</v>
      </c>
      <c r="D10" s="43" t="n">
        <f aca="true">IF(AND(ISNUMBER(D$1),$A10&gt;0),OFFSET(rngStartPriceCurves,$A10,D$1),0)</f>
        <v>0</v>
      </c>
      <c r="E10" s="43" t="n">
        <f aca="true">IF(AND(ISNUMBER(E$1),$A10&gt;0),OFFSET(rngStartPriceCurves,$A10,E$1),0)</f>
        <v>0</v>
      </c>
      <c r="F10" s="43" t="n">
        <f aca="true">IF(AND(ISNUMBER(F$1),$A10&gt;0),OFFSET(rngStartPriceCurves,$A10,F$1),0)</f>
        <v>0</v>
      </c>
      <c r="G10" s="43" t="n">
        <f aca="true">IF(AND(ISNUMBER(G$1),$A10&gt;0),OFFSET(rngStartPriceCurves,$A10,G$1),0)</f>
        <v>0</v>
      </c>
      <c r="H10" s="43" t="n">
        <f aca="true">IF(AND(ISNUMBER(H$1),$A10&gt;0),OFFSET(rngStartPriceCurves,$A10,H$1),0)</f>
        <v>0</v>
      </c>
      <c r="I10" s="43" t="n">
        <f aca="true">IF(AND(ISNUMBER(I$1),$A10&gt;0),OFFSET(rngStartPriceCurves,$A10,I$1),0)</f>
        <v>0</v>
      </c>
      <c r="J10" s="43" t="n">
        <f aca="true">IF(AND(ISNUMBER(J$1),$A10&gt;0),OFFSET(rngStartPriceCurves,$A10,J$1),0)</f>
        <v>0</v>
      </c>
      <c r="K10" s="43" t="n">
        <f aca="true">IF(AND(ISNUMBER(K$1),$A10&gt;0),OFFSET(rngStartPriceCurves,$A10,K$1),0)</f>
        <v>0</v>
      </c>
      <c r="L10" s="43" t="n">
        <f aca="true">IF(AND(ISNUMBER(L$1),$A10&gt;0),OFFSET(rngStartPriceCurves,$A10,L$1),0)</f>
        <v>0</v>
      </c>
      <c r="M10" s="43" t="n">
        <f aca="true">IF(AND(ISNUMBER(M$1),$A10&gt;0),OFFSET(rngStartPriceCurves,$A10,M$1),0)</f>
        <v>0</v>
      </c>
      <c r="N10" s="43" t="n">
        <f aca="true">IF(AND(ISNUMBER(N$1),$A10&gt;0),OFFSET(rngStartPriceCurves,$A10,N$1),0)</f>
        <v>0</v>
      </c>
      <c r="O10" s="43" t="n">
        <f aca="true">IF(AND(ISNUMBER(O$1),$A10&gt;0),OFFSET(rngStartPriceCurves,$A10,O$1),0)</f>
        <v>0</v>
      </c>
      <c r="P10" s="43" t="n">
        <f aca="true">IF(AND(ISNUMBER(P$1),$B10&gt;0),OFFSET(rngStartVolatilityCurves,$B10,P$1),0)</f>
        <v>0</v>
      </c>
      <c r="Q10" s="43" t="n">
        <f aca="true">IF(AND(ISNUMBER(Q$1),$B10&gt;0),OFFSET(rngStartVolatilityCurves,$B10,Q$1),0)</f>
        <v>0</v>
      </c>
      <c r="R10" s="43" t="n">
        <f aca="true">IF(AND(ISNUMBER(R$1),$B10&gt;0),OFFSET(rngStartVolatilityCurves,$B10,R$1),0)</f>
        <v>0</v>
      </c>
      <c r="S10" s="43" t="n">
        <f aca="true">IF(AND(ISNUMBER(S$1),$B10&gt;0),OFFSET(rngStartVolatilityCurves,$B10,S$1),0)</f>
        <v>0</v>
      </c>
      <c r="T10" s="43" t="n">
        <f aca="true">IF(AND(ISNUMBER(T$1),$B10&gt;0),OFFSET(rngStartVolatilityCurves,$B10,T$1),0)</f>
        <v>0</v>
      </c>
      <c r="U10" s="43" t="n">
        <f aca="true">IF(AND(ISNUMBER(U$1),$B10&gt;0),OFFSET(rngStartVolatilityCurves,$B10,U$1),0)</f>
        <v>0</v>
      </c>
      <c r="V10" s="43" t="n">
        <f aca="true">IF(AND(ISNUMBER(V$1),$B10&gt;0),OFFSET(rngStartVolatilityCurves,$B10,V$1),0)</f>
        <v>0</v>
      </c>
      <c r="W10" s="43" t="n">
        <f aca="true">IF(AND(ISNUMBER(W$1),$B10&gt;0),OFFSET(rngStartVolatilityCurves,$B10,W$1),0)</f>
        <v>0</v>
      </c>
      <c r="X10" s="43" t="n">
        <f aca="true">IF(AND(ISNUMBER(X$1),$B10&gt;0),OFFSET(rngStartVolatilityCurves,$B10,X$1),0)</f>
        <v>0</v>
      </c>
      <c r="Y10" s="43" t="n">
        <f aca="true">IF(AND(ISNUMBER(Y$1),$B10&gt;0),OFFSET(rngStartVolatilityCurves,$B10,Y$1),0)</f>
        <v>0</v>
      </c>
      <c r="Z10" s="43" t="n">
        <f aca="true">IF(AND(ISNUMBER(Z$1),$B10&gt;0),OFFSET(rngStartVolatilityCurves,$B10,Z$1),0)</f>
        <v>0</v>
      </c>
      <c r="AA10" s="43" t="n">
        <f aca="true">IF(AND(ISNUMBER(AA$1),$B10&gt;0),OFFSET(rngStartVolatilityCurves,$B10,AA$1),0)</f>
        <v>0</v>
      </c>
      <c r="AF10" s="36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H10" s="44"/>
      <c r="BI10" s="39"/>
      <c r="BJ10" s="39"/>
      <c r="BK10" s="39"/>
      <c r="BL10" s="36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40"/>
      <c r="CH10" s="40"/>
      <c r="CI10" s="40"/>
      <c r="CJ10" s="40"/>
      <c r="CK10" s="40"/>
      <c r="CL10" s="40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I10" s="44"/>
      <c r="DJ10" s="39"/>
      <c r="DL10" s="44"/>
      <c r="DM10" s="39"/>
      <c r="DP10" s="46"/>
    </row>
    <row r="11" customFormat="false" ht="12.75" hidden="false" customHeight="false" outlineLevel="0" collapsed="false">
      <c r="A11" s="31" t="n">
        <f aca="false">$C11-$AF$4+1</f>
        <v>36956</v>
      </c>
      <c r="B11" s="31" t="n">
        <f aca="false">$C11-$BL$4+1</f>
        <v>36956</v>
      </c>
      <c r="C11" s="42" t="n">
        <f aca="false">C10+7</f>
        <v>36955</v>
      </c>
      <c r="D11" s="43" t="n">
        <f aca="true">IF(AND(ISNUMBER(D$1),$A11&gt;0),OFFSET(rngStartPriceCurves,$A11,D$1),0)</f>
        <v>0</v>
      </c>
      <c r="E11" s="43" t="n">
        <f aca="true">IF(AND(ISNUMBER(E$1),$A11&gt;0),OFFSET(rngStartPriceCurves,$A11,E$1),0)</f>
        <v>0</v>
      </c>
      <c r="F11" s="43" t="n">
        <f aca="true">IF(AND(ISNUMBER(F$1),$A11&gt;0),OFFSET(rngStartPriceCurves,$A11,F$1),0)</f>
        <v>0</v>
      </c>
      <c r="G11" s="43" t="n">
        <f aca="true">IF(AND(ISNUMBER(G$1),$A11&gt;0),OFFSET(rngStartPriceCurves,$A11,G$1),0)</f>
        <v>0</v>
      </c>
      <c r="H11" s="43" t="n">
        <f aca="true">IF(AND(ISNUMBER(H$1),$A11&gt;0),OFFSET(rngStartPriceCurves,$A11,H$1),0)</f>
        <v>0</v>
      </c>
      <c r="I11" s="43" t="n">
        <f aca="true">IF(AND(ISNUMBER(I$1),$A11&gt;0),OFFSET(rngStartPriceCurves,$A11,I$1),0)</f>
        <v>0</v>
      </c>
      <c r="J11" s="43" t="n">
        <f aca="true">IF(AND(ISNUMBER(J$1),$A11&gt;0),OFFSET(rngStartPriceCurves,$A11,J$1),0)</f>
        <v>0</v>
      </c>
      <c r="K11" s="43" t="n">
        <f aca="true">IF(AND(ISNUMBER(K$1),$A11&gt;0),OFFSET(rngStartPriceCurves,$A11,K$1),0)</f>
        <v>0</v>
      </c>
      <c r="L11" s="43" t="n">
        <f aca="true">IF(AND(ISNUMBER(L$1),$A11&gt;0),OFFSET(rngStartPriceCurves,$A11,L$1),0)</f>
        <v>0</v>
      </c>
      <c r="M11" s="43" t="n">
        <f aca="true">IF(AND(ISNUMBER(M$1),$A11&gt;0),OFFSET(rngStartPriceCurves,$A11,M$1),0)</f>
        <v>0</v>
      </c>
      <c r="N11" s="43" t="n">
        <f aca="true">IF(AND(ISNUMBER(N$1),$A11&gt;0),OFFSET(rngStartPriceCurves,$A11,N$1),0)</f>
        <v>0</v>
      </c>
      <c r="O11" s="43" t="n">
        <f aca="true">IF(AND(ISNUMBER(O$1),$A11&gt;0),OFFSET(rngStartPriceCurves,$A11,O$1),0)</f>
        <v>0</v>
      </c>
      <c r="P11" s="43" t="n">
        <f aca="true">IF(AND(ISNUMBER(P$1),$B11&gt;0),OFFSET(rngStartVolatilityCurves,$B11,P$1),0)</f>
        <v>0</v>
      </c>
      <c r="Q11" s="43" t="n">
        <f aca="true">IF(AND(ISNUMBER(Q$1),$B11&gt;0),OFFSET(rngStartVolatilityCurves,$B11,Q$1),0)</f>
        <v>0</v>
      </c>
      <c r="R11" s="43" t="n">
        <f aca="true">IF(AND(ISNUMBER(R$1),$B11&gt;0),OFFSET(rngStartVolatilityCurves,$B11,R$1),0)</f>
        <v>0</v>
      </c>
      <c r="S11" s="43" t="n">
        <f aca="true">IF(AND(ISNUMBER(S$1),$B11&gt;0),OFFSET(rngStartVolatilityCurves,$B11,S$1),0)</f>
        <v>0</v>
      </c>
      <c r="T11" s="43" t="n">
        <f aca="true">IF(AND(ISNUMBER(T$1),$B11&gt;0),OFFSET(rngStartVolatilityCurves,$B11,T$1),0)</f>
        <v>0</v>
      </c>
      <c r="U11" s="43" t="n">
        <f aca="true">IF(AND(ISNUMBER(U$1),$B11&gt;0),OFFSET(rngStartVolatilityCurves,$B11,U$1),0)</f>
        <v>0</v>
      </c>
      <c r="V11" s="43" t="n">
        <f aca="true">IF(AND(ISNUMBER(V$1),$B11&gt;0),OFFSET(rngStartVolatilityCurves,$B11,V$1),0)</f>
        <v>0</v>
      </c>
      <c r="W11" s="43" t="n">
        <f aca="true">IF(AND(ISNUMBER(W$1),$B11&gt;0),OFFSET(rngStartVolatilityCurves,$B11,W$1),0)</f>
        <v>0</v>
      </c>
      <c r="X11" s="43" t="n">
        <f aca="true">IF(AND(ISNUMBER(X$1),$B11&gt;0),OFFSET(rngStartVolatilityCurves,$B11,X$1),0)</f>
        <v>0</v>
      </c>
      <c r="Y11" s="43" t="n">
        <f aca="true">IF(AND(ISNUMBER(Y$1),$B11&gt;0),OFFSET(rngStartVolatilityCurves,$B11,Y$1),0)</f>
        <v>0</v>
      </c>
      <c r="Z11" s="43" t="n">
        <f aca="true">IF(AND(ISNUMBER(Z$1),$B11&gt;0),OFFSET(rngStartVolatilityCurves,$B11,Z$1),0)</f>
        <v>0</v>
      </c>
      <c r="AA11" s="43" t="n">
        <f aca="true">IF(AND(ISNUMBER(AA$1),$B11&gt;0),OFFSET(rngStartVolatilityCurves,$B11,AA$1),0)</f>
        <v>0</v>
      </c>
      <c r="AF11" s="36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H11" s="44"/>
      <c r="BI11" s="39"/>
      <c r="BJ11" s="39"/>
      <c r="BK11" s="39"/>
      <c r="BL11" s="36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40"/>
      <c r="CH11" s="40"/>
      <c r="CI11" s="40"/>
      <c r="CJ11" s="40"/>
      <c r="CK11" s="40"/>
      <c r="CL11" s="40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I11" s="44"/>
      <c r="DJ11" s="39"/>
      <c r="DL11" s="44"/>
      <c r="DM11" s="39"/>
      <c r="DP11" s="46"/>
    </row>
    <row r="12" customFormat="false" ht="12.75" hidden="false" customHeight="false" outlineLevel="0" collapsed="false">
      <c r="A12" s="31" t="n">
        <f aca="false">$C12-$AF$4+1</f>
        <v>36963</v>
      </c>
      <c r="B12" s="31" t="n">
        <f aca="false">$C12-$BL$4+1</f>
        <v>36963</v>
      </c>
      <c r="C12" s="42" t="n">
        <f aca="false">C11+7</f>
        <v>36962</v>
      </c>
      <c r="D12" s="43" t="n">
        <f aca="true">IF(AND(ISNUMBER(D$1),$A12&gt;0),OFFSET(rngStartPriceCurves,$A12,D$1),0)</f>
        <v>0</v>
      </c>
      <c r="E12" s="43" t="n">
        <f aca="true">IF(AND(ISNUMBER(E$1),$A12&gt;0),OFFSET(rngStartPriceCurves,$A12,E$1),0)</f>
        <v>0</v>
      </c>
      <c r="F12" s="43" t="n">
        <f aca="true">IF(AND(ISNUMBER(F$1),$A12&gt;0),OFFSET(rngStartPriceCurves,$A12,F$1),0)</f>
        <v>0</v>
      </c>
      <c r="G12" s="43" t="n">
        <f aca="true">IF(AND(ISNUMBER(G$1),$A12&gt;0),OFFSET(rngStartPriceCurves,$A12,G$1),0)</f>
        <v>0</v>
      </c>
      <c r="H12" s="43" t="n">
        <f aca="true">IF(AND(ISNUMBER(H$1),$A12&gt;0),OFFSET(rngStartPriceCurves,$A12,H$1),0)</f>
        <v>0</v>
      </c>
      <c r="I12" s="43" t="n">
        <f aca="true">IF(AND(ISNUMBER(I$1),$A12&gt;0),OFFSET(rngStartPriceCurves,$A12,I$1),0)</f>
        <v>0</v>
      </c>
      <c r="J12" s="43" t="n">
        <f aca="true">IF(AND(ISNUMBER(J$1),$A12&gt;0),OFFSET(rngStartPriceCurves,$A12,J$1),0)</f>
        <v>0</v>
      </c>
      <c r="K12" s="43" t="n">
        <f aca="true">IF(AND(ISNUMBER(K$1),$A12&gt;0),OFFSET(rngStartPriceCurves,$A12,K$1),0)</f>
        <v>0</v>
      </c>
      <c r="L12" s="43" t="n">
        <f aca="true">IF(AND(ISNUMBER(L$1),$A12&gt;0),OFFSET(rngStartPriceCurves,$A12,L$1),0)</f>
        <v>0</v>
      </c>
      <c r="M12" s="43" t="n">
        <f aca="true">IF(AND(ISNUMBER(M$1),$A12&gt;0),OFFSET(rngStartPriceCurves,$A12,M$1),0)</f>
        <v>0</v>
      </c>
      <c r="N12" s="43" t="n">
        <f aca="true">IF(AND(ISNUMBER(N$1),$A12&gt;0),OFFSET(rngStartPriceCurves,$A12,N$1),0)</f>
        <v>0</v>
      </c>
      <c r="O12" s="43" t="n">
        <f aca="true">IF(AND(ISNUMBER(O$1),$A12&gt;0),OFFSET(rngStartPriceCurves,$A12,O$1),0)</f>
        <v>0</v>
      </c>
      <c r="P12" s="43" t="n">
        <f aca="true">IF(AND(ISNUMBER(P$1),$B12&gt;0),OFFSET(rngStartVolatilityCurves,$B12,P$1),0)</f>
        <v>0</v>
      </c>
      <c r="Q12" s="43" t="n">
        <f aca="true">IF(AND(ISNUMBER(Q$1),$B12&gt;0),OFFSET(rngStartVolatilityCurves,$B12,Q$1),0)</f>
        <v>0</v>
      </c>
      <c r="R12" s="43" t="n">
        <f aca="true">IF(AND(ISNUMBER(R$1),$B12&gt;0),OFFSET(rngStartVolatilityCurves,$B12,R$1),0)</f>
        <v>0</v>
      </c>
      <c r="S12" s="43" t="n">
        <f aca="true">IF(AND(ISNUMBER(S$1),$B12&gt;0),OFFSET(rngStartVolatilityCurves,$B12,S$1),0)</f>
        <v>0</v>
      </c>
      <c r="T12" s="43" t="n">
        <f aca="true">IF(AND(ISNUMBER(T$1),$B12&gt;0),OFFSET(rngStartVolatilityCurves,$B12,T$1),0)</f>
        <v>0</v>
      </c>
      <c r="U12" s="43" t="n">
        <f aca="true">IF(AND(ISNUMBER(U$1),$B12&gt;0),OFFSET(rngStartVolatilityCurves,$B12,U$1),0)</f>
        <v>0</v>
      </c>
      <c r="V12" s="43" t="n">
        <f aca="true">IF(AND(ISNUMBER(V$1),$B12&gt;0),OFFSET(rngStartVolatilityCurves,$B12,V$1),0)</f>
        <v>0</v>
      </c>
      <c r="W12" s="43" t="n">
        <f aca="true">IF(AND(ISNUMBER(W$1),$B12&gt;0),OFFSET(rngStartVolatilityCurves,$B12,W$1),0)</f>
        <v>0</v>
      </c>
      <c r="X12" s="43" t="n">
        <f aca="true">IF(AND(ISNUMBER(X$1),$B12&gt;0),OFFSET(rngStartVolatilityCurves,$B12,X$1),0)</f>
        <v>0</v>
      </c>
      <c r="Y12" s="43" t="n">
        <f aca="true">IF(AND(ISNUMBER(Y$1),$B12&gt;0),OFFSET(rngStartVolatilityCurves,$B12,Y$1),0)</f>
        <v>0</v>
      </c>
      <c r="Z12" s="43" t="n">
        <f aca="true">IF(AND(ISNUMBER(Z$1),$B12&gt;0),OFFSET(rngStartVolatilityCurves,$B12,Z$1),0)</f>
        <v>0</v>
      </c>
      <c r="AA12" s="43" t="n">
        <f aca="true">IF(AND(ISNUMBER(AA$1),$B12&gt;0),OFFSET(rngStartVolatilityCurves,$B12,AA$1),0)</f>
        <v>0</v>
      </c>
      <c r="AF12" s="36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H12" s="44"/>
      <c r="BI12" s="39"/>
      <c r="BJ12" s="39"/>
      <c r="BK12" s="39"/>
      <c r="BL12" s="36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40"/>
      <c r="CH12" s="40"/>
      <c r="CI12" s="40"/>
      <c r="CJ12" s="40"/>
      <c r="CK12" s="40"/>
      <c r="CL12" s="40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I12" s="44"/>
      <c r="DJ12" s="39"/>
      <c r="DL12" s="44"/>
      <c r="DM12" s="39"/>
      <c r="DP12" s="46"/>
    </row>
    <row r="13" customFormat="false" ht="12.75" hidden="false" customHeight="false" outlineLevel="0" collapsed="false">
      <c r="A13" s="31" t="n">
        <f aca="false">$C13-$AF$4+1</f>
        <v>36970</v>
      </c>
      <c r="B13" s="31" t="n">
        <f aca="false">$C13-$BL$4+1</f>
        <v>36970</v>
      </c>
      <c r="C13" s="42" t="n">
        <f aca="false">C12+7</f>
        <v>36969</v>
      </c>
      <c r="D13" s="43" t="n">
        <f aca="true">IF(AND(ISNUMBER(D$1),$A13&gt;0),OFFSET(rngStartPriceCurves,$A13,D$1),0)</f>
        <v>0</v>
      </c>
      <c r="E13" s="43" t="n">
        <f aca="true">IF(AND(ISNUMBER(E$1),$A13&gt;0),OFFSET(rngStartPriceCurves,$A13,E$1),0)</f>
        <v>0</v>
      </c>
      <c r="F13" s="43" t="n">
        <f aca="true">IF(AND(ISNUMBER(F$1),$A13&gt;0),OFFSET(rngStartPriceCurves,$A13,F$1),0)</f>
        <v>0</v>
      </c>
      <c r="G13" s="43" t="n">
        <f aca="true">IF(AND(ISNUMBER(G$1),$A13&gt;0),OFFSET(rngStartPriceCurves,$A13,G$1),0)</f>
        <v>0</v>
      </c>
      <c r="H13" s="43" t="n">
        <f aca="true">IF(AND(ISNUMBER(H$1),$A13&gt;0),OFFSET(rngStartPriceCurves,$A13,H$1),0)</f>
        <v>0</v>
      </c>
      <c r="I13" s="43" t="n">
        <f aca="true">IF(AND(ISNUMBER(I$1),$A13&gt;0),OFFSET(rngStartPriceCurves,$A13,I$1),0)</f>
        <v>0</v>
      </c>
      <c r="J13" s="43" t="n">
        <f aca="true">IF(AND(ISNUMBER(J$1),$A13&gt;0),OFFSET(rngStartPriceCurves,$A13,J$1),0)</f>
        <v>0</v>
      </c>
      <c r="K13" s="43" t="n">
        <f aca="true">IF(AND(ISNUMBER(K$1),$A13&gt;0),OFFSET(rngStartPriceCurves,$A13,K$1),0)</f>
        <v>0</v>
      </c>
      <c r="L13" s="43" t="n">
        <f aca="true">IF(AND(ISNUMBER(L$1),$A13&gt;0),OFFSET(rngStartPriceCurves,$A13,L$1),0)</f>
        <v>0</v>
      </c>
      <c r="M13" s="43" t="n">
        <f aca="true">IF(AND(ISNUMBER(M$1),$A13&gt;0),OFFSET(rngStartPriceCurves,$A13,M$1),0)</f>
        <v>0</v>
      </c>
      <c r="N13" s="43" t="n">
        <f aca="true">IF(AND(ISNUMBER(N$1),$A13&gt;0),OFFSET(rngStartPriceCurves,$A13,N$1),0)</f>
        <v>0</v>
      </c>
      <c r="O13" s="43" t="n">
        <f aca="true">IF(AND(ISNUMBER(O$1),$A13&gt;0),OFFSET(rngStartPriceCurves,$A13,O$1),0)</f>
        <v>0</v>
      </c>
      <c r="P13" s="43" t="n">
        <f aca="true">IF(AND(ISNUMBER(P$1),$B13&gt;0),OFFSET(rngStartVolatilityCurves,$B13,P$1),0)</f>
        <v>0</v>
      </c>
      <c r="Q13" s="43" t="n">
        <f aca="true">IF(AND(ISNUMBER(Q$1),$B13&gt;0),OFFSET(rngStartVolatilityCurves,$B13,Q$1),0)</f>
        <v>0</v>
      </c>
      <c r="R13" s="43" t="n">
        <f aca="true">IF(AND(ISNUMBER(R$1),$B13&gt;0),OFFSET(rngStartVolatilityCurves,$B13,R$1),0)</f>
        <v>0</v>
      </c>
      <c r="S13" s="43" t="n">
        <f aca="true">IF(AND(ISNUMBER(S$1),$B13&gt;0),OFFSET(rngStartVolatilityCurves,$B13,S$1),0)</f>
        <v>0</v>
      </c>
      <c r="T13" s="43" t="n">
        <f aca="true">IF(AND(ISNUMBER(T$1),$B13&gt;0),OFFSET(rngStartVolatilityCurves,$B13,T$1),0)</f>
        <v>0</v>
      </c>
      <c r="U13" s="43" t="n">
        <f aca="true">IF(AND(ISNUMBER(U$1),$B13&gt;0),OFFSET(rngStartVolatilityCurves,$B13,U$1),0)</f>
        <v>0</v>
      </c>
      <c r="V13" s="43" t="n">
        <f aca="true">IF(AND(ISNUMBER(V$1),$B13&gt;0),OFFSET(rngStartVolatilityCurves,$B13,V$1),0)</f>
        <v>0</v>
      </c>
      <c r="W13" s="43" t="n">
        <f aca="true">IF(AND(ISNUMBER(W$1),$B13&gt;0),OFFSET(rngStartVolatilityCurves,$B13,W$1),0)</f>
        <v>0</v>
      </c>
      <c r="X13" s="43" t="n">
        <f aca="true">IF(AND(ISNUMBER(X$1),$B13&gt;0),OFFSET(rngStartVolatilityCurves,$B13,X$1),0)</f>
        <v>0</v>
      </c>
      <c r="Y13" s="43" t="n">
        <f aca="true">IF(AND(ISNUMBER(Y$1),$B13&gt;0),OFFSET(rngStartVolatilityCurves,$B13,Y$1),0)</f>
        <v>0</v>
      </c>
      <c r="Z13" s="43" t="n">
        <f aca="true">IF(AND(ISNUMBER(Z$1),$B13&gt;0),OFFSET(rngStartVolatilityCurves,$B13,Z$1),0)</f>
        <v>0</v>
      </c>
      <c r="AA13" s="43" t="n">
        <f aca="true">IF(AND(ISNUMBER(AA$1),$B13&gt;0),OFFSET(rngStartVolatilityCurves,$B13,AA$1),0)</f>
        <v>0</v>
      </c>
      <c r="AF13" s="36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H13" s="44"/>
      <c r="BI13" s="39"/>
      <c r="BJ13" s="39"/>
      <c r="BK13" s="39"/>
      <c r="BL13" s="36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40"/>
      <c r="CH13" s="40"/>
      <c r="CI13" s="40"/>
      <c r="CJ13" s="40"/>
      <c r="CK13" s="40"/>
      <c r="CL13" s="40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I13" s="44"/>
      <c r="DJ13" s="39"/>
      <c r="DL13" s="44"/>
      <c r="DM13" s="39"/>
      <c r="DP13" s="46"/>
    </row>
    <row r="14" customFormat="false" ht="12.75" hidden="false" customHeight="false" outlineLevel="0" collapsed="false">
      <c r="A14" s="31" t="n">
        <f aca="false">$C14-$AF$4+1</f>
        <v>36977</v>
      </c>
      <c r="B14" s="31" t="n">
        <f aca="false">$C14-$BL$4+1</f>
        <v>36977</v>
      </c>
      <c r="C14" s="42" t="n">
        <f aca="false">C13+7</f>
        <v>36976</v>
      </c>
      <c r="D14" s="43" t="n">
        <f aca="true">IF(AND(ISNUMBER(D$1),$A14&gt;0),OFFSET(rngStartPriceCurves,$A14,D$1),0)</f>
        <v>0</v>
      </c>
      <c r="E14" s="43" t="n">
        <f aca="true">IF(AND(ISNUMBER(E$1),$A14&gt;0),OFFSET(rngStartPriceCurves,$A14,E$1),0)</f>
        <v>0</v>
      </c>
      <c r="F14" s="43" t="n">
        <f aca="true">IF(AND(ISNUMBER(F$1),$A14&gt;0),OFFSET(rngStartPriceCurves,$A14,F$1),0)</f>
        <v>0</v>
      </c>
      <c r="G14" s="43" t="n">
        <f aca="true">IF(AND(ISNUMBER(G$1),$A14&gt;0),OFFSET(rngStartPriceCurves,$A14,G$1),0)</f>
        <v>0</v>
      </c>
      <c r="H14" s="43" t="n">
        <f aca="true">IF(AND(ISNUMBER(H$1),$A14&gt;0),OFFSET(rngStartPriceCurves,$A14,H$1),0)</f>
        <v>0</v>
      </c>
      <c r="I14" s="43" t="n">
        <f aca="true">IF(AND(ISNUMBER(I$1),$A14&gt;0),OFFSET(rngStartPriceCurves,$A14,I$1),0)</f>
        <v>0</v>
      </c>
      <c r="J14" s="43" t="n">
        <f aca="true">IF(AND(ISNUMBER(J$1),$A14&gt;0),OFFSET(rngStartPriceCurves,$A14,J$1),0)</f>
        <v>0</v>
      </c>
      <c r="K14" s="43" t="n">
        <f aca="true">IF(AND(ISNUMBER(K$1),$A14&gt;0),OFFSET(rngStartPriceCurves,$A14,K$1),0)</f>
        <v>0</v>
      </c>
      <c r="L14" s="43" t="n">
        <f aca="true">IF(AND(ISNUMBER(L$1),$A14&gt;0),OFFSET(rngStartPriceCurves,$A14,L$1),0)</f>
        <v>0</v>
      </c>
      <c r="M14" s="43" t="n">
        <f aca="true">IF(AND(ISNUMBER(M$1),$A14&gt;0),OFFSET(rngStartPriceCurves,$A14,M$1),0)</f>
        <v>0</v>
      </c>
      <c r="N14" s="43" t="n">
        <f aca="true">IF(AND(ISNUMBER(N$1),$A14&gt;0),OFFSET(rngStartPriceCurves,$A14,N$1),0)</f>
        <v>0</v>
      </c>
      <c r="O14" s="43" t="n">
        <f aca="true">IF(AND(ISNUMBER(O$1),$A14&gt;0),OFFSET(rngStartPriceCurves,$A14,O$1),0)</f>
        <v>0</v>
      </c>
      <c r="P14" s="43" t="n">
        <f aca="true">IF(AND(ISNUMBER(P$1),$B14&gt;0),OFFSET(rngStartVolatilityCurves,$B14,P$1),0)</f>
        <v>0</v>
      </c>
      <c r="Q14" s="43" t="n">
        <f aca="true">IF(AND(ISNUMBER(Q$1),$B14&gt;0),OFFSET(rngStartVolatilityCurves,$B14,Q$1),0)</f>
        <v>0</v>
      </c>
      <c r="R14" s="43" t="n">
        <f aca="true">IF(AND(ISNUMBER(R$1),$B14&gt;0),OFFSET(rngStartVolatilityCurves,$B14,R$1),0)</f>
        <v>0</v>
      </c>
      <c r="S14" s="43" t="n">
        <f aca="true">IF(AND(ISNUMBER(S$1),$B14&gt;0),OFFSET(rngStartVolatilityCurves,$B14,S$1),0)</f>
        <v>0</v>
      </c>
      <c r="T14" s="43" t="n">
        <f aca="true">IF(AND(ISNUMBER(T$1),$B14&gt;0),OFFSET(rngStartVolatilityCurves,$B14,T$1),0)</f>
        <v>0</v>
      </c>
      <c r="U14" s="43" t="n">
        <f aca="true">IF(AND(ISNUMBER(U$1),$B14&gt;0),OFFSET(rngStartVolatilityCurves,$B14,U$1),0)</f>
        <v>0</v>
      </c>
      <c r="V14" s="43" t="n">
        <f aca="true">IF(AND(ISNUMBER(V$1),$B14&gt;0),OFFSET(rngStartVolatilityCurves,$B14,V$1),0)</f>
        <v>0</v>
      </c>
      <c r="W14" s="43" t="n">
        <f aca="true">IF(AND(ISNUMBER(W$1),$B14&gt;0),OFFSET(rngStartVolatilityCurves,$B14,W$1),0)</f>
        <v>0</v>
      </c>
      <c r="X14" s="43" t="n">
        <f aca="true">IF(AND(ISNUMBER(X$1),$B14&gt;0),OFFSET(rngStartVolatilityCurves,$B14,X$1),0)</f>
        <v>0</v>
      </c>
      <c r="Y14" s="43" t="n">
        <f aca="true">IF(AND(ISNUMBER(Y$1),$B14&gt;0),OFFSET(rngStartVolatilityCurves,$B14,Y$1),0)</f>
        <v>0</v>
      </c>
      <c r="Z14" s="43" t="n">
        <f aca="true">IF(AND(ISNUMBER(Z$1),$B14&gt;0),OFFSET(rngStartVolatilityCurves,$B14,Z$1),0)</f>
        <v>0</v>
      </c>
      <c r="AA14" s="43" t="n">
        <f aca="true">IF(AND(ISNUMBER(AA$1),$B14&gt;0),OFFSET(rngStartVolatilityCurves,$B14,AA$1),0)</f>
        <v>0</v>
      </c>
      <c r="AF14" s="36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H14" s="44"/>
      <c r="BI14" s="39"/>
      <c r="BJ14" s="39"/>
      <c r="BK14" s="39"/>
      <c r="BL14" s="36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40"/>
      <c r="CH14" s="40"/>
      <c r="CI14" s="40"/>
      <c r="CJ14" s="40"/>
      <c r="CK14" s="40"/>
      <c r="CL14" s="40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I14" s="44"/>
      <c r="DJ14" s="39"/>
      <c r="DL14" s="44"/>
      <c r="DM14" s="39"/>
      <c r="DP14" s="46"/>
    </row>
    <row r="15" customFormat="false" ht="12.75" hidden="false" customHeight="false" outlineLevel="0" collapsed="false">
      <c r="A15" s="31" t="n">
        <f aca="false">$C15-$AF$4+1</f>
        <v>36984</v>
      </c>
      <c r="B15" s="31" t="n">
        <f aca="false">$C15-$BL$4+1</f>
        <v>36984</v>
      </c>
      <c r="C15" s="42" t="n">
        <f aca="false">C14+7</f>
        <v>36983</v>
      </c>
      <c r="D15" s="43" t="n">
        <f aca="true">IF(AND(ISNUMBER(D$1),$A15&gt;0),OFFSET(rngStartPriceCurves,$A15,D$1),0)</f>
        <v>0</v>
      </c>
      <c r="E15" s="43" t="n">
        <f aca="true">IF(AND(ISNUMBER(E$1),$A15&gt;0),OFFSET(rngStartPriceCurves,$A15,E$1),0)</f>
        <v>0</v>
      </c>
      <c r="F15" s="43" t="n">
        <f aca="true">IF(AND(ISNUMBER(F$1),$A15&gt;0),OFFSET(rngStartPriceCurves,$A15,F$1),0)</f>
        <v>0</v>
      </c>
      <c r="G15" s="43" t="n">
        <f aca="true">IF(AND(ISNUMBER(G$1),$A15&gt;0),OFFSET(rngStartPriceCurves,$A15,G$1),0)</f>
        <v>0</v>
      </c>
      <c r="H15" s="43" t="n">
        <f aca="true">IF(AND(ISNUMBER(H$1),$A15&gt;0),OFFSET(rngStartPriceCurves,$A15,H$1),0)</f>
        <v>0</v>
      </c>
      <c r="I15" s="43" t="n">
        <f aca="true">IF(AND(ISNUMBER(I$1),$A15&gt;0),OFFSET(rngStartPriceCurves,$A15,I$1),0)</f>
        <v>0</v>
      </c>
      <c r="J15" s="43" t="n">
        <f aca="true">IF(AND(ISNUMBER(J$1),$A15&gt;0),OFFSET(rngStartPriceCurves,$A15,J$1),0)</f>
        <v>0</v>
      </c>
      <c r="K15" s="43" t="n">
        <f aca="true">IF(AND(ISNUMBER(K$1),$A15&gt;0),OFFSET(rngStartPriceCurves,$A15,K$1),0)</f>
        <v>0</v>
      </c>
      <c r="L15" s="43" t="n">
        <f aca="true">IF(AND(ISNUMBER(L$1),$A15&gt;0),OFFSET(rngStartPriceCurves,$A15,L$1),0)</f>
        <v>0</v>
      </c>
      <c r="M15" s="43" t="n">
        <f aca="true">IF(AND(ISNUMBER(M$1),$A15&gt;0),OFFSET(rngStartPriceCurves,$A15,M$1),0)</f>
        <v>0</v>
      </c>
      <c r="N15" s="43" t="n">
        <f aca="true">IF(AND(ISNUMBER(N$1),$A15&gt;0),OFFSET(rngStartPriceCurves,$A15,N$1),0)</f>
        <v>0</v>
      </c>
      <c r="O15" s="43" t="n">
        <f aca="true">IF(AND(ISNUMBER(O$1),$A15&gt;0),OFFSET(rngStartPriceCurves,$A15,O$1),0)</f>
        <v>0</v>
      </c>
      <c r="P15" s="43" t="n">
        <f aca="true">IF(AND(ISNUMBER(P$1),$B15&gt;0),OFFSET(rngStartVolatilityCurves,$B15,P$1),0)</f>
        <v>0</v>
      </c>
      <c r="Q15" s="43" t="n">
        <f aca="true">IF(AND(ISNUMBER(Q$1),$B15&gt;0),OFFSET(rngStartVolatilityCurves,$B15,Q$1),0)</f>
        <v>0</v>
      </c>
      <c r="R15" s="43" t="n">
        <f aca="true">IF(AND(ISNUMBER(R$1),$B15&gt;0),OFFSET(rngStartVolatilityCurves,$B15,R$1),0)</f>
        <v>0</v>
      </c>
      <c r="S15" s="43" t="n">
        <f aca="true">IF(AND(ISNUMBER(S$1),$B15&gt;0),OFFSET(rngStartVolatilityCurves,$B15,S$1),0)</f>
        <v>0</v>
      </c>
      <c r="T15" s="43" t="n">
        <f aca="true">IF(AND(ISNUMBER(T$1),$B15&gt;0),OFFSET(rngStartVolatilityCurves,$B15,T$1),0)</f>
        <v>0</v>
      </c>
      <c r="U15" s="43" t="n">
        <f aca="true">IF(AND(ISNUMBER(U$1),$B15&gt;0),OFFSET(rngStartVolatilityCurves,$B15,U$1),0)</f>
        <v>0</v>
      </c>
      <c r="V15" s="43" t="n">
        <f aca="true">IF(AND(ISNUMBER(V$1),$B15&gt;0),OFFSET(rngStartVolatilityCurves,$B15,V$1),0)</f>
        <v>0</v>
      </c>
      <c r="W15" s="43" t="n">
        <f aca="true">IF(AND(ISNUMBER(W$1),$B15&gt;0),OFFSET(rngStartVolatilityCurves,$B15,W$1),0)</f>
        <v>0</v>
      </c>
      <c r="X15" s="43" t="n">
        <f aca="true">IF(AND(ISNUMBER(X$1),$B15&gt;0),OFFSET(rngStartVolatilityCurves,$B15,X$1),0)</f>
        <v>0</v>
      </c>
      <c r="Y15" s="43" t="n">
        <f aca="true">IF(AND(ISNUMBER(Y$1),$B15&gt;0),OFFSET(rngStartVolatilityCurves,$B15,Y$1),0)</f>
        <v>0</v>
      </c>
      <c r="Z15" s="43" t="n">
        <f aca="true">IF(AND(ISNUMBER(Z$1),$B15&gt;0),OFFSET(rngStartVolatilityCurves,$B15,Z$1),0)</f>
        <v>0</v>
      </c>
      <c r="AA15" s="43" t="n">
        <f aca="true">IF(AND(ISNUMBER(AA$1),$B15&gt;0),OFFSET(rngStartVolatilityCurves,$B15,AA$1),0)</f>
        <v>0</v>
      </c>
      <c r="AF15" s="36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H15" s="44"/>
      <c r="BI15" s="39"/>
      <c r="BJ15" s="39"/>
      <c r="BK15" s="39"/>
      <c r="BL15" s="36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  <c r="CD15" s="37"/>
      <c r="CE15" s="37"/>
      <c r="CF15" s="37"/>
      <c r="CG15" s="40"/>
      <c r="CH15" s="40"/>
      <c r="CI15" s="40"/>
      <c r="CJ15" s="40"/>
      <c r="CK15" s="40"/>
      <c r="CL15" s="40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I15" s="44"/>
      <c r="DJ15" s="39"/>
      <c r="DL15" s="44"/>
      <c r="DM15" s="39"/>
    </row>
    <row r="16" customFormat="false" ht="12.75" hidden="false" customHeight="false" outlineLevel="0" collapsed="false">
      <c r="A16" s="31" t="n">
        <f aca="false">$C16-$AF$4+1</f>
        <v>36991</v>
      </c>
      <c r="B16" s="31" t="n">
        <f aca="false">$C16-$BL$4+1</f>
        <v>36991</v>
      </c>
      <c r="C16" s="42" t="n">
        <f aca="false">C15+7</f>
        <v>36990</v>
      </c>
      <c r="D16" s="43" t="n">
        <f aca="true">IF(AND(ISNUMBER(D$1),$A16&gt;0),OFFSET(rngStartPriceCurves,$A16,D$1),0)</f>
        <v>0</v>
      </c>
      <c r="E16" s="43" t="n">
        <f aca="true">IF(AND(ISNUMBER(E$1),$A16&gt;0),OFFSET(rngStartPriceCurves,$A16,E$1),0)</f>
        <v>0</v>
      </c>
      <c r="F16" s="43" t="n">
        <f aca="true">IF(AND(ISNUMBER(F$1),$A16&gt;0),OFFSET(rngStartPriceCurves,$A16,F$1),0)</f>
        <v>0</v>
      </c>
      <c r="G16" s="43" t="n">
        <f aca="true">IF(AND(ISNUMBER(G$1),$A16&gt;0),OFFSET(rngStartPriceCurves,$A16,G$1),0)</f>
        <v>0</v>
      </c>
      <c r="H16" s="43" t="n">
        <f aca="true">IF(AND(ISNUMBER(H$1),$A16&gt;0),OFFSET(rngStartPriceCurves,$A16,H$1),0)</f>
        <v>0</v>
      </c>
      <c r="I16" s="43" t="n">
        <f aca="true">IF(AND(ISNUMBER(I$1),$A16&gt;0),OFFSET(rngStartPriceCurves,$A16,I$1),0)</f>
        <v>0</v>
      </c>
      <c r="J16" s="43" t="n">
        <f aca="true">IF(AND(ISNUMBER(J$1),$A16&gt;0),OFFSET(rngStartPriceCurves,$A16,J$1),0)</f>
        <v>0</v>
      </c>
      <c r="K16" s="43" t="n">
        <f aca="true">IF(AND(ISNUMBER(K$1),$A16&gt;0),OFFSET(rngStartPriceCurves,$A16,K$1),0)</f>
        <v>0</v>
      </c>
      <c r="L16" s="43" t="n">
        <f aca="true">IF(AND(ISNUMBER(L$1),$A16&gt;0),OFFSET(rngStartPriceCurves,$A16,L$1),0)</f>
        <v>0</v>
      </c>
      <c r="M16" s="43" t="n">
        <f aca="true">IF(AND(ISNUMBER(M$1),$A16&gt;0),OFFSET(rngStartPriceCurves,$A16,M$1),0)</f>
        <v>0</v>
      </c>
      <c r="N16" s="43" t="n">
        <f aca="true">IF(AND(ISNUMBER(N$1),$A16&gt;0),OFFSET(rngStartPriceCurves,$A16,N$1),0)</f>
        <v>0</v>
      </c>
      <c r="O16" s="43" t="n">
        <f aca="true">IF(AND(ISNUMBER(O$1),$A16&gt;0),OFFSET(rngStartPriceCurves,$A16,O$1),0)</f>
        <v>0</v>
      </c>
      <c r="P16" s="43" t="n">
        <f aca="true">IF(AND(ISNUMBER(P$1),$B16&gt;0),OFFSET(rngStartVolatilityCurves,$B16,P$1),0)</f>
        <v>0</v>
      </c>
      <c r="Q16" s="43" t="n">
        <f aca="true">IF(AND(ISNUMBER(Q$1),$B16&gt;0),OFFSET(rngStartVolatilityCurves,$B16,Q$1),0)</f>
        <v>0</v>
      </c>
      <c r="R16" s="43" t="n">
        <f aca="true">IF(AND(ISNUMBER(R$1),$B16&gt;0),OFFSET(rngStartVolatilityCurves,$B16,R$1),0)</f>
        <v>0</v>
      </c>
      <c r="S16" s="43" t="n">
        <f aca="true">IF(AND(ISNUMBER(S$1),$B16&gt;0),OFFSET(rngStartVolatilityCurves,$B16,S$1),0)</f>
        <v>0</v>
      </c>
      <c r="T16" s="43" t="n">
        <f aca="true">IF(AND(ISNUMBER(T$1),$B16&gt;0),OFFSET(rngStartVolatilityCurves,$B16,T$1),0)</f>
        <v>0</v>
      </c>
      <c r="U16" s="43" t="n">
        <f aca="true">IF(AND(ISNUMBER(U$1),$B16&gt;0),OFFSET(rngStartVolatilityCurves,$B16,U$1),0)</f>
        <v>0</v>
      </c>
      <c r="V16" s="43" t="n">
        <f aca="true">IF(AND(ISNUMBER(V$1),$B16&gt;0),OFFSET(rngStartVolatilityCurves,$B16,V$1),0)</f>
        <v>0</v>
      </c>
      <c r="W16" s="43" t="n">
        <f aca="true">IF(AND(ISNUMBER(W$1),$B16&gt;0),OFFSET(rngStartVolatilityCurves,$B16,W$1),0)</f>
        <v>0</v>
      </c>
      <c r="X16" s="43" t="n">
        <f aca="true">IF(AND(ISNUMBER(X$1),$B16&gt;0),OFFSET(rngStartVolatilityCurves,$B16,X$1),0)</f>
        <v>0</v>
      </c>
      <c r="Y16" s="43" t="n">
        <f aca="true">IF(AND(ISNUMBER(Y$1),$B16&gt;0),OFFSET(rngStartVolatilityCurves,$B16,Y$1),0)</f>
        <v>0</v>
      </c>
      <c r="Z16" s="43" t="n">
        <f aca="true">IF(AND(ISNUMBER(Z$1),$B16&gt;0),OFFSET(rngStartVolatilityCurves,$B16,Z$1),0)</f>
        <v>0</v>
      </c>
      <c r="AA16" s="43" t="n">
        <f aca="true">IF(AND(ISNUMBER(AA$1),$B16&gt;0),OFFSET(rngStartVolatilityCurves,$B16,AA$1),0)</f>
        <v>0</v>
      </c>
      <c r="AF16" s="36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H16" s="44"/>
      <c r="BI16" s="39"/>
      <c r="BJ16" s="39"/>
      <c r="BK16" s="39"/>
      <c r="BL16" s="36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40"/>
      <c r="CH16" s="40"/>
      <c r="CI16" s="40"/>
      <c r="CJ16" s="40"/>
      <c r="CK16" s="40"/>
      <c r="CL16" s="40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I16" s="44"/>
      <c r="DJ16" s="39"/>
      <c r="DL16" s="44"/>
      <c r="DM16" s="39"/>
    </row>
    <row r="17" customFormat="false" ht="12.75" hidden="false" customHeight="false" outlineLevel="0" collapsed="false">
      <c r="A17" s="31" t="n">
        <f aca="false">$C17-$AF$4+1</f>
        <v>36998</v>
      </c>
      <c r="B17" s="31" t="n">
        <f aca="false">$C17-$BL$4+1</f>
        <v>36998</v>
      </c>
      <c r="C17" s="42" t="n">
        <f aca="false">C16+7</f>
        <v>36997</v>
      </c>
      <c r="D17" s="43" t="n">
        <f aca="true">IF(AND(ISNUMBER(D$1),$A17&gt;0),OFFSET(rngStartPriceCurves,$A17,D$1),0)</f>
        <v>0</v>
      </c>
      <c r="E17" s="43" t="n">
        <f aca="true">IF(AND(ISNUMBER(E$1),$A17&gt;0),OFFSET(rngStartPriceCurves,$A17,E$1),0)</f>
        <v>0</v>
      </c>
      <c r="F17" s="43" t="n">
        <f aca="true">IF(AND(ISNUMBER(F$1),$A17&gt;0),OFFSET(rngStartPriceCurves,$A17,F$1),0)</f>
        <v>0</v>
      </c>
      <c r="G17" s="43" t="n">
        <f aca="true">IF(AND(ISNUMBER(G$1),$A17&gt;0),OFFSET(rngStartPriceCurves,$A17,G$1),0)</f>
        <v>0</v>
      </c>
      <c r="H17" s="43" t="n">
        <f aca="true">IF(AND(ISNUMBER(H$1),$A17&gt;0),OFFSET(rngStartPriceCurves,$A17,H$1),0)</f>
        <v>0</v>
      </c>
      <c r="I17" s="43" t="n">
        <f aca="true">IF(AND(ISNUMBER(I$1),$A17&gt;0),OFFSET(rngStartPriceCurves,$A17,I$1),0)</f>
        <v>0</v>
      </c>
      <c r="J17" s="43" t="n">
        <f aca="true">IF(AND(ISNUMBER(J$1),$A17&gt;0),OFFSET(rngStartPriceCurves,$A17,J$1),0)</f>
        <v>0</v>
      </c>
      <c r="K17" s="43" t="n">
        <f aca="true">IF(AND(ISNUMBER(K$1),$A17&gt;0),OFFSET(rngStartPriceCurves,$A17,K$1),0)</f>
        <v>0</v>
      </c>
      <c r="L17" s="43" t="n">
        <f aca="true">IF(AND(ISNUMBER(L$1),$A17&gt;0),OFFSET(rngStartPriceCurves,$A17,L$1),0)</f>
        <v>0</v>
      </c>
      <c r="M17" s="43" t="n">
        <f aca="true">IF(AND(ISNUMBER(M$1),$A17&gt;0),OFFSET(rngStartPriceCurves,$A17,M$1),0)</f>
        <v>0</v>
      </c>
      <c r="N17" s="43" t="n">
        <f aca="true">IF(AND(ISNUMBER(N$1),$A17&gt;0),OFFSET(rngStartPriceCurves,$A17,N$1),0)</f>
        <v>0</v>
      </c>
      <c r="O17" s="43" t="n">
        <f aca="true">IF(AND(ISNUMBER(O$1),$A17&gt;0),OFFSET(rngStartPriceCurves,$A17,O$1),0)</f>
        <v>0</v>
      </c>
      <c r="P17" s="43" t="n">
        <f aca="true">IF(AND(ISNUMBER(P$1),$B17&gt;0),OFFSET(rngStartVolatilityCurves,$B17,P$1),0)</f>
        <v>0</v>
      </c>
      <c r="Q17" s="43" t="n">
        <f aca="true">IF(AND(ISNUMBER(Q$1),$B17&gt;0),OFFSET(rngStartVolatilityCurves,$B17,Q$1),0)</f>
        <v>0</v>
      </c>
      <c r="R17" s="43" t="n">
        <f aca="true">IF(AND(ISNUMBER(R$1),$B17&gt;0),OFFSET(rngStartVolatilityCurves,$B17,R$1),0)</f>
        <v>0</v>
      </c>
      <c r="S17" s="43" t="n">
        <f aca="true">IF(AND(ISNUMBER(S$1),$B17&gt;0),OFFSET(rngStartVolatilityCurves,$B17,S$1),0)</f>
        <v>0</v>
      </c>
      <c r="T17" s="43" t="n">
        <f aca="true">IF(AND(ISNUMBER(T$1),$B17&gt;0),OFFSET(rngStartVolatilityCurves,$B17,T$1),0)</f>
        <v>0</v>
      </c>
      <c r="U17" s="43" t="n">
        <f aca="true">IF(AND(ISNUMBER(U$1),$B17&gt;0),OFFSET(rngStartVolatilityCurves,$B17,U$1),0)</f>
        <v>0</v>
      </c>
      <c r="V17" s="43" t="n">
        <f aca="true">IF(AND(ISNUMBER(V$1),$B17&gt;0),OFFSET(rngStartVolatilityCurves,$B17,V$1),0)</f>
        <v>0</v>
      </c>
      <c r="W17" s="43" t="n">
        <f aca="true">IF(AND(ISNUMBER(W$1),$B17&gt;0),OFFSET(rngStartVolatilityCurves,$B17,W$1),0)</f>
        <v>0</v>
      </c>
      <c r="X17" s="43" t="n">
        <f aca="true">IF(AND(ISNUMBER(X$1),$B17&gt;0),OFFSET(rngStartVolatilityCurves,$B17,X$1),0)</f>
        <v>0</v>
      </c>
      <c r="Y17" s="43" t="n">
        <f aca="true">IF(AND(ISNUMBER(Y$1),$B17&gt;0),OFFSET(rngStartVolatilityCurves,$B17,Y$1),0)</f>
        <v>0</v>
      </c>
      <c r="Z17" s="43" t="n">
        <f aca="true">IF(AND(ISNUMBER(Z$1),$B17&gt;0),OFFSET(rngStartVolatilityCurves,$B17,Z$1),0)</f>
        <v>0</v>
      </c>
      <c r="AA17" s="43" t="n">
        <f aca="true">IF(AND(ISNUMBER(AA$1),$B17&gt;0),OFFSET(rngStartVolatilityCurves,$B17,AA$1),0)</f>
        <v>0</v>
      </c>
      <c r="AF17" s="36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H17" s="44"/>
      <c r="BI17" s="39"/>
      <c r="BJ17" s="39"/>
      <c r="BK17" s="39"/>
      <c r="BL17" s="36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40"/>
      <c r="CH17" s="40"/>
      <c r="CI17" s="40"/>
      <c r="CJ17" s="40"/>
      <c r="CK17" s="40"/>
      <c r="CL17" s="40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I17" s="44"/>
      <c r="DJ17" s="39"/>
      <c r="DL17" s="44"/>
      <c r="DM17" s="39"/>
    </row>
    <row r="18" customFormat="false" ht="12.75" hidden="false" customHeight="false" outlineLevel="0" collapsed="false">
      <c r="A18" s="31" t="n">
        <f aca="false">$C18-$AF$4+1</f>
        <v>37005</v>
      </c>
      <c r="B18" s="31" t="n">
        <f aca="false">$C18-$BL$4+1</f>
        <v>37005</v>
      </c>
      <c r="C18" s="42" t="n">
        <f aca="false">C17+7</f>
        <v>37004</v>
      </c>
      <c r="D18" s="43" t="n">
        <f aca="true">IF(AND(ISNUMBER(D$1),$A18&gt;0),OFFSET(rngStartPriceCurves,$A18,D$1),0)</f>
        <v>0</v>
      </c>
      <c r="E18" s="43" t="n">
        <f aca="true">IF(AND(ISNUMBER(E$1),$A18&gt;0),OFFSET(rngStartPriceCurves,$A18,E$1),0)</f>
        <v>0</v>
      </c>
      <c r="F18" s="43" t="n">
        <f aca="true">IF(AND(ISNUMBER(F$1),$A18&gt;0),OFFSET(rngStartPriceCurves,$A18,F$1),0)</f>
        <v>0</v>
      </c>
      <c r="G18" s="43" t="n">
        <f aca="true">IF(AND(ISNUMBER(G$1),$A18&gt;0),OFFSET(rngStartPriceCurves,$A18,G$1),0)</f>
        <v>0</v>
      </c>
      <c r="H18" s="43" t="n">
        <f aca="true">IF(AND(ISNUMBER(H$1),$A18&gt;0),OFFSET(rngStartPriceCurves,$A18,H$1),0)</f>
        <v>0</v>
      </c>
      <c r="I18" s="43" t="n">
        <f aca="true">IF(AND(ISNUMBER(I$1),$A18&gt;0),OFFSET(rngStartPriceCurves,$A18,I$1),0)</f>
        <v>0</v>
      </c>
      <c r="J18" s="43" t="n">
        <f aca="true">IF(AND(ISNUMBER(J$1),$A18&gt;0),OFFSET(rngStartPriceCurves,$A18,J$1),0)</f>
        <v>0</v>
      </c>
      <c r="K18" s="43" t="n">
        <f aca="true">IF(AND(ISNUMBER(K$1),$A18&gt;0),OFFSET(rngStartPriceCurves,$A18,K$1),0)</f>
        <v>0</v>
      </c>
      <c r="L18" s="43" t="n">
        <f aca="true">IF(AND(ISNUMBER(L$1),$A18&gt;0),OFFSET(rngStartPriceCurves,$A18,L$1),0)</f>
        <v>0</v>
      </c>
      <c r="M18" s="43" t="n">
        <f aca="true">IF(AND(ISNUMBER(M$1),$A18&gt;0),OFFSET(rngStartPriceCurves,$A18,M$1),0)</f>
        <v>0</v>
      </c>
      <c r="N18" s="43" t="n">
        <f aca="true">IF(AND(ISNUMBER(N$1),$A18&gt;0),OFFSET(rngStartPriceCurves,$A18,N$1),0)</f>
        <v>0</v>
      </c>
      <c r="O18" s="43" t="n">
        <f aca="true">IF(AND(ISNUMBER(O$1),$A18&gt;0),OFFSET(rngStartPriceCurves,$A18,O$1),0)</f>
        <v>0</v>
      </c>
      <c r="P18" s="43" t="n">
        <f aca="true">IF(AND(ISNUMBER(P$1),$B18&gt;0),OFFSET(rngStartVolatilityCurves,$B18,P$1),0)</f>
        <v>0</v>
      </c>
      <c r="Q18" s="43" t="n">
        <f aca="true">IF(AND(ISNUMBER(Q$1),$B18&gt;0),OFFSET(rngStartVolatilityCurves,$B18,Q$1),0)</f>
        <v>0</v>
      </c>
      <c r="R18" s="43" t="n">
        <f aca="true">IF(AND(ISNUMBER(R$1),$B18&gt;0),OFFSET(rngStartVolatilityCurves,$B18,R$1),0)</f>
        <v>0</v>
      </c>
      <c r="S18" s="43" t="n">
        <f aca="true">IF(AND(ISNUMBER(S$1),$B18&gt;0),OFFSET(rngStartVolatilityCurves,$B18,S$1),0)</f>
        <v>0</v>
      </c>
      <c r="T18" s="43" t="n">
        <f aca="true">IF(AND(ISNUMBER(T$1),$B18&gt;0),OFFSET(rngStartVolatilityCurves,$B18,T$1),0)</f>
        <v>0</v>
      </c>
      <c r="U18" s="43" t="n">
        <f aca="true">IF(AND(ISNUMBER(U$1),$B18&gt;0),OFFSET(rngStartVolatilityCurves,$B18,U$1),0)</f>
        <v>0</v>
      </c>
      <c r="V18" s="43" t="n">
        <f aca="true">IF(AND(ISNUMBER(V$1),$B18&gt;0),OFFSET(rngStartVolatilityCurves,$B18,V$1),0)</f>
        <v>0</v>
      </c>
      <c r="W18" s="43" t="n">
        <f aca="true">IF(AND(ISNUMBER(W$1),$B18&gt;0),OFFSET(rngStartVolatilityCurves,$B18,W$1),0)</f>
        <v>0</v>
      </c>
      <c r="X18" s="43" t="n">
        <f aca="true">IF(AND(ISNUMBER(X$1),$B18&gt;0),OFFSET(rngStartVolatilityCurves,$B18,X$1),0)</f>
        <v>0</v>
      </c>
      <c r="Y18" s="43" t="n">
        <f aca="true">IF(AND(ISNUMBER(Y$1),$B18&gt;0),OFFSET(rngStartVolatilityCurves,$B18,Y$1),0)</f>
        <v>0</v>
      </c>
      <c r="Z18" s="43" t="n">
        <f aca="true">IF(AND(ISNUMBER(Z$1),$B18&gt;0),OFFSET(rngStartVolatilityCurves,$B18,Z$1),0)</f>
        <v>0</v>
      </c>
      <c r="AA18" s="43" t="n">
        <f aca="true">IF(AND(ISNUMBER(AA$1),$B18&gt;0),OFFSET(rngStartVolatilityCurves,$B18,AA$1),0)</f>
        <v>0</v>
      </c>
      <c r="AF18" s="36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H18" s="44"/>
      <c r="BI18" s="39"/>
      <c r="BJ18" s="39"/>
      <c r="BK18" s="39"/>
      <c r="BL18" s="36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40"/>
      <c r="CH18" s="40"/>
      <c r="CI18" s="40"/>
      <c r="CJ18" s="40"/>
      <c r="CK18" s="40"/>
      <c r="CL18" s="40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I18" s="44"/>
      <c r="DJ18" s="39"/>
      <c r="DL18" s="44"/>
      <c r="DM18" s="39"/>
    </row>
    <row r="19" customFormat="false" ht="12.75" hidden="false" customHeight="false" outlineLevel="0" collapsed="false">
      <c r="A19" s="31" t="n">
        <f aca="false">$C19-$AF$4+1</f>
        <v>37012</v>
      </c>
      <c r="B19" s="31" t="n">
        <f aca="false">$C19-$BL$4+1</f>
        <v>37012</v>
      </c>
      <c r="C19" s="42" t="n">
        <f aca="false">C18+7</f>
        <v>37011</v>
      </c>
      <c r="D19" s="43" t="n">
        <f aca="true">IF(AND(ISNUMBER(D$1),$A19&gt;0),OFFSET(rngStartPriceCurves,$A19,D$1),0)</f>
        <v>0</v>
      </c>
      <c r="E19" s="43" t="n">
        <f aca="true">IF(AND(ISNUMBER(E$1),$A19&gt;0),OFFSET(rngStartPriceCurves,$A19,E$1),0)</f>
        <v>0</v>
      </c>
      <c r="F19" s="43" t="n">
        <f aca="true">IF(AND(ISNUMBER(F$1),$A19&gt;0),OFFSET(rngStartPriceCurves,$A19,F$1),0)</f>
        <v>0</v>
      </c>
      <c r="G19" s="43" t="n">
        <f aca="true">IF(AND(ISNUMBER(G$1),$A19&gt;0),OFFSET(rngStartPriceCurves,$A19,G$1),0)</f>
        <v>0</v>
      </c>
      <c r="H19" s="43" t="n">
        <f aca="true">IF(AND(ISNUMBER(H$1),$A19&gt;0),OFFSET(rngStartPriceCurves,$A19,H$1),0)</f>
        <v>0</v>
      </c>
      <c r="I19" s="43" t="n">
        <f aca="true">IF(AND(ISNUMBER(I$1),$A19&gt;0),OFFSET(rngStartPriceCurves,$A19,I$1),0)</f>
        <v>0</v>
      </c>
      <c r="J19" s="43" t="n">
        <f aca="true">IF(AND(ISNUMBER(J$1),$A19&gt;0),OFFSET(rngStartPriceCurves,$A19,J$1),0)</f>
        <v>0</v>
      </c>
      <c r="K19" s="43" t="n">
        <f aca="true">IF(AND(ISNUMBER(K$1),$A19&gt;0),OFFSET(rngStartPriceCurves,$A19,K$1),0)</f>
        <v>0</v>
      </c>
      <c r="L19" s="43" t="n">
        <f aca="true">IF(AND(ISNUMBER(L$1),$A19&gt;0),OFFSET(rngStartPriceCurves,$A19,L$1),0)</f>
        <v>0</v>
      </c>
      <c r="M19" s="43" t="n">
        <f aca="true">IF(AND(ISNUMBER(M$1),$A19&gt;0),OFFSET(rngStartPriceCurves,$A19,M$1),0)</f>
        <v>0</v>
      </c>
      <c r="N19" s="43" t="n">
        <f aca="true">IF(AND(ISNUMBER(N$1),$A19&gt;0),OFFSET(rngStartPriceCurves,$A19,N$1),0)</f>
        <v>0</v>
      </c>
      <c r="O19" s="43" t="n">
        <f aca="true">IF(AND(ISNUMBER(O$1),$A19&gt;0),OFFSET(rngStartPriceCurves,$A19,O$1),0)</f>
        <v>0</v>
      </c>
      <c r="P19" s="43" t="n">
        <f aca="true">IF(AND(ISNUMBER(P$1),$B19&gt;0),OFFSET(rngStartVolatilityCurves,$B19,P$1),0)</f>
        <v>0</v>
      </c>
      <c r="Q19" s="43" t="n">
        <f aca="true">IF(AND(ISNUMBER(Q$1),$B19&gt;0),OFFSET(rngStartVolatilityCurves,$B19,Q$1),0)</f>
        <v>0</v>
      </c>
      <c r="R19" s="43" t="n">
        <f aca="true">IF(AND(ISNUMBER(R$1),$B19&gt;0),OFFSET(rngStartVolatilityCurves,$B19,R$1),0)</f>
        <v>0</v>
      </c>
      <c r="S19" s="43" t="n">
        <f aca="true">IF(AND(ISNUMBER(S$1),$B19&gt;0),OFFSET(rngStartVolatilityCurves,$B19,S$1),0)</f>
        <v>0</v>
      </c>
      <c r="T19" s="43" t="n">
        <f aca="true">IF(AND(ISNUMBER(T$1),$B19&gt;0),OFFSET(rngStartVolatilityCurves,$B19,T$1),0)</f>
        <v>0</v>
      </c>
      <c r="U19" s="43" t="n">
        <f aca="true">IF(AND(ISNUMBER(U$1),$B19&gt;0),OFFSET(rngStartVolatilityCurves,$B19,U$1),0)</f>
        <v>0</v>
      </c>
      <c r="V19" s="43" t="n">
        <f aca="true">IF(AND(ISNUMBER(V$1),$B19&gt;0),OFFSET(rngStartVolatilityCurves,$B19,V$1),0)</f>
        <v>0</v>
      </c>
      <c r="W19" s="43" t="n">
        <f aca="true">IF(AND(ISNUMBER(W$1),$B19&gt;0),OFFSET(rngStartVolatilityCurves,$B19,W$1),0)</f>
        <v>0</v>
      </c>
      <c r="X19" s="43" t="n">
        <f aca="true">IF(AND(ISNUMBER(X$1),$B19&gt;0),OFFSET(rngStartVolatilityCurves,$B19,X$1),0)</f>
        <v>0</v>
      </c>
      <c r="Y19" s="43" t="n">
        <f aca="true">IF(AND(ISNUMBER(Y$1),$B19&gt;0),OFFSET(rngStartVolatilityCurves,$B19,Y$1),0)</f>
        <v>0</v>
      </c>
      <c r="Z19" s="43" t="n">
        <f aca="true">IF(AND(ISNUMBER(Z$1),$B19&gt;0),OFFSET(rngStartVolatilityCurves,$B19,Z$1),0)</f>
        <v>0</v>
      </c>
      <c r="AA19" s="43" t="n">
        <f aca="true">IF(AND(ISNUMBER(AA$1),$B19&gt;0),OFFSET(rngStartVolatilityCurves,$B19,AA$1),0)</f>
        <v>0</v>
      </c>
      <c r="AF19" s="36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H19" s="44"/>
      <c r="BI19" s="39"/>
      <c r="BJ19" s="39"/>
      <c r="BK19" s="39"/>
      <c r="BL19" s="36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40"/>
      <c r="CH19" s="40"/>
      <c r="CI19" s="40"/>
      <c r="CJ19" s="40"/>
      <c r="CK19" s="40"/>
      <c r="CL19" s="40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I19" s="44"/>
      <c r="DJ19" s="39"/>
      <c r="DL19" s="44"/>
      <c r="DM19" s="39"/>
    </row>
    <row r="20" customFormat="false" ht="12.75" hidden="false" customHeight="false" outlineLevel="0" collapsed="false">
      <c r="A20" s="31" t="n">
        <f aca="false">$C20-$AF$4+1</f>
        <v>37019</v>
      </c>
      <c r="B20" s="31" t="n">
        <f aca="false">$C20-$BL$4+1</f>
        <v>37019</v>
      </c>
      <c r="C20" s="42" t="n">
        <f aca="false">C19+7</f>
        <v>37018</v>
      </c>
      <c r="D20" s="43" t="n">
        <f aca="true">IF(AND(ISNUMBER(D$1),$A20&gt;0),OFFSET(rngStartPriceCurves,$A20,D$1),0)</f>
        <v>0</v>
      </c>
      <c r="E20" s="43" t="n">
        <f aca="true">IF(AND(ISNUMBER(E$1),$A20&gt;0),OFFSET(rngStartPriceCurves,$A20,E$1),0)</f>
        <v>0</v>
      </c>
      <c r="F20" s="43" t="n">
        <f aca="true">IF(AND(ISNUMBER(F$1),$A20&gt;0),OFFSET(rngStartPriceCurves,$A20,F$1),0)</f>
        <v>0</v>
      </c>
      <c r="G20" s="43" t="n">
        <f aca="true">IF(AND(ISNUMBER(G$1),$A20&gt;0),OFFSET(rngStartPriceCurves,$A20,G$1),0)</f>
        <v>0</v>
      </c>
      <c r="H20" s="43" t="n">
        <f aca="true">IF(AND(ISNUMBER(H$1),$A20&gt;0),OFFSET(rngStartPriceCurves,$A20,H$1),0)</f>
        <v>0</v>
      </c>
      <c r="I20" s="43" t="n">
        <f aca="true">IF(AND(ISNUMBER(I$1),$A20&gt;0),OFFSET(rngStartPriceCurves,$A20,I$1),0)</f>
        <v>0</v>
      </c>
      <c r="J20" s="43" t="n">
        <f aca="true">IF(AND(ISNUMBER(J$1),$A20&gt;0),OFFSET(rngStartPriceCurves,$A20,J$1),0)</f>
        <v>0</v>
      </c>
      <c r="K20" s="43" t="n">
        <f aca="true">IF(AND(ISNUMBER(K$1),$A20&gt;0),OFFSET(rngStartPriceCurves,$A20,K$1),0)</f>
        <v>0</v>
      </c>
      <c r="L20" s="43" t="n">
        <f aca="true">IF(AND(ISNUMBER(L$1),$A20&gt;0),OFFSET(rngStartPriceCurves,$A20,L$1),0)</f>
        <v>0</v>
      </c>
      <c r="M20" s="43" t="n">
        <f aca="true">IF(AND(ISNUMBER(M$1),$A20&gt;0),OFFSET(rngStartPriceCurves,$A20,M$1),0)</f>
        <v>0</v>
      </c>
      <c r="N20" s="43" t="n">
        <f aca="true">IF(AND(ISNUMBER(N$1),$A20&gt;0),OFFSET(rngStartPriceCurves,$A20,N$1),0)</f>
        <v>0</v>
      </c>
      <c r="O20" s="43" t="n">
        <f aca="true">IF(AND(ISNUMBER(O$1),$A20&gt;0),OFFSET(rngStartPriceCurves,$A20,O$1),0)</f>
        <v>0</v>
      </c>
      <c r="P20" s="43" t="n">
        <f aca="true">IF(AND(ISNUMBER(P$1),$B20&gt;0),OFFSET(rngStartVolatilityCurves,$B20,P$1),0)</f>
        <v>0</v>
      </c>
      <c r="Q20" s="43" t="n">
        <f aca="true">IF(AND(ISNUMBER(Q$1),$B20&gt;0),OFFSET(rngStartVolatilityCurves,$B20,Q$1),0)</f>
        <v>0</v>
      </c>
      <c r="R20" s="43" t="n">
        <f aca="true">IF(AND(ISNUMBER(R$1),$B20&gt;0),OFFSET(rngStartVolatilityCurves,$B20,R$1),0)</f>
        <v>0</v>
      </c>
      <c r="S20" s="43" t="n">
        <f aca="true">IF(AND(ISNUMBER(S$1),$B20&gt;0),OFFSET(rngStartVolatilityCurves,$B20,S$1),0)</f>
        <v>0</v>
      </c>
      <c r="T20" s="43" t="n">
        <f aca="true">IF(AND(ISNUMBER(T$1),$B20&gt;0),OFFSET(rngStartVolatilityCurves,$B20,T$1),0)</f>
        <v>0</v>
      </c>
      <c r="U20" s="43" t="n">
        <f aca="true">IF(AND(ISNUMBER(U$1),$B20&gt;0),OFFSET(rngStartVolatilityCurves,$B20,U$1),0)</f>
        <v>0</v>
      </c>
      <c r="V20" s="43" t="n">
        <f aca="true">IF(AND(ISNUMBER(V$1),$B20&gt;0),OFFSET(rngStartVolatilityCurves,$B20,V$1),0)</f>
        <v>0</v>
      </c>
      <c r="W20" s="43" t="n">
        <f aca="true">IF(AND(ISNUMBER(W$1),$B20&gt;0),OFFSET(rngStartVolatilityCurves,$B20,W$1),0)</f>
        <v>0</v>
      </c>
      <c r="X20" s="43" t="n">
        <f aca="true">IF(AND(ISNUMBER(X$1),$B20&gt;0),OFFSET(rngStartVolatilityCurves,$B20,X$1),0)</f>
        <v>0</v>
      </c>
      <c r="Y20" s="43" t="n">
        <f aca="true">IF(AND(ISNUMBER(Y$1),$B20&gt;0),OFFSET(rngStartVolatilityCurves,$B20,Y$1),0)</f>
        <v>0</v>
      </c>
      <c r="Z20" s="43" t="n">
        <f aca="true">IF(AND(ISNUMBER(Z$1),$B20&gt;0),OFFSET(rngStartVolatilityCurves,$B20,Z$1),0)</f>
        <v>0</v>
      </c>
      <c r="AA20" s="43" t="n">
        <f aca="true">IF(AND(ISNUMBER(AA$1),$B20&gt;0),OFFSET(rngStartVolatilityCurves,$B20,AA$1),0)</f>
        <v>0</v>
      </c>
      <c r="AF20" s="36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H20" s="44"/>
      <c r="BI20" s="39"/>
      <c r="BJ20" s="39"/>
      <c r="BK20" s="39"/>
      <c r="BL20" s="36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40"/>
      <c r="CH20" s="40"/>
      <c r="CI20" s="40"/>
      <c r="CJ20" s="40"/>
      <c r="CK20" s="40"/>
      <c r="CL20" s="40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I20" s="44"/>
      <c r="DJ20" s="39"/>
      <c r="DL20" s="44"/>
      <c r="DM20" s="39"/>
    </row>
    <row r="21" customFormat="false" ht="12.75" hidden="false" customHeight="false" outlineLevel="0" collapsed="false">
      <c r="A21" s="31" t="n">
        <f aca="false">$C21-$AF$4+1</f>
        <v>37026</v>
      </c>
      <c r="B21" s="31" t="n">
        <f aca="false">$C21-$BL$4+1</f>
        <v>37026</v>
      </c>
      <c r="C21" s="42" t="n">
        <f aca="false">C20+7</f>
        <v>37025</v>
      </c>
      <c r="D21" s="43" t="n">
        <f aca="true">IF(AND(ISNUMBER(D$1),$A21&gt;0),OFFSET(rngStartPriceCurves,$A21,D$1),0)</f>
        <v>0</v>
      </c>
      <c r="E21" s="43" t="n">
        <f aca="true">IF(AND(ISNUMBER(E$1),$A21&gt;0),OFFSET(rngStartPriceCurves,$A21,E$1),0)</f>
        <v>0</v>
      </c>
      <c r="F21" s="43" t="n">
        <f aca="true">IF(AND(ISNUMBER(F$1),$A21&gt;0),OFFSET(rngStartPriceCurves,$A21,F$1),0)</f>
        <v>0</v>
      </c>
      <c r="G21" s="43" t="n">
        <f aca="true">IF(AND(ISNUMBER(G$1),$A21&gt;0),OFFSET(rngStartPriceCurves,$A21,G$1),0)</f>
        <v>0</v>
      </c>
      <c r="H21" s="43" t="n">
        <f aca="true">IF(AND(ISNUMBER(H$1),$A21&gt;0),OFFSET(rngStartPriceCurves,$A21,H$1),0)</f>
        <v>0</v>
      </c>
      <c r="I21" s="43" t="n">
        <f aca="true">IF(AND(ISNUMBER(I$1),$A21&gt;0),OFFSET(rngStartPriceCurves,$A21,I$1),0)</f>
        <v>0</v>
      </c>
      <c r="J21" s="43" t="n">
        <f aca="true">IF(AND(ISNUMBER(J$1),$A21&gt;0),OFFSET(rngStartPriceCurves,$A21,J$1),0)</f>
        <v>0</v>
      </c>
      <c r="K21" s="43" t="n">
        <f aca="true">IF(AND(ISNUMBER(K$1),$A21&gt;0),OFFSET(rngStartPriceCurves,$A21,K$1),0)</f>
        <v>0</v>
      </c>
      <c r="L21" s="43" t="n">
        <f aca="true">IF(AND(ISNUMBER(L$1),$A21&gt;0),OFFSET(rngStartPriceCurves,$A21,L$1),0)</f>
        <v>0</v>
      </c>
      <c r="M21" s="43" t="n">
        <f aca="true">IF(AND(ISNUMBER(M$1),$A21&gt;0),OFFSET(rngStartPriceCurves,$A21,M$1),0)</f>
        <v>0</v>
      </c>
      <c r="N21" s="43" t="n">
        <f aca="true">IF(AND(ISNUMBER(N$1),$A21&gt;0),OFFSET(rngStartPriceCurves,$A21,N$1),0)</f>
        <v>0</v>
      </c>
      <c r="O21" s="43" t="n">
        <f aca="true">IF(AND(ISNUMBER(O$1),$A21&gt;0),OFFSET(rngStartPriceCurves,$A21,O$1),0)</f>
        <v>0</v>
      </c>
      <c r="P21" s="43" t="n">
        <f aca="true">IF(AND(ISNUMBER(P$1),$B21&gt;0),OFFSET(rngStartVolatilityCurves,$B21,P$1),0)</f>
        <v>0</v>
      </c>
      <c r="Q21" s="43" t="n">
        <f aca="true">IF(AND(ISNUMBER(Q$1),$B21&gt;0),OFFSET(rngStartVolatilityCurves,$B21,Q$1),0)</f>
        <v>0</v>
      </c>
      <c r="R21" s="43" t="n">
        <f aca="true">IF(AND(ISNUMBER(R$1),$B21&gt;0),OFFSET(rngStartVolatilityCurves,$B21,R$1),0)</f>
        <v>0</v>
      </c>
      <c r="S21" s="43" t="n">
        <f aca="true">IF(AND(ISNUMBER(S$1),$B21&gt;0),OFFSET(rngStartVolatilityCurves,$B21,S$1),0)</f>
        <v>0</v>
      </c>
      <c r="T21" s="43" t="n">
        <f aca="true">IF(AND(ISNUMBER(T$1),$B21&gt;0),OFFSET(rngStartVolatilityCurves,$B21,T$1),0)</f>
        <v>0</v>
      </c>
      <c r="U21" s="43" t="n">
        <f aca="true">IF(AND(ISNUMBER(U$1),$B21&gt;0),OFFSET(rngStartVolatilityCurves,$B21,U$1),0)</f>
        <v>0</v>
      </c>
      <c r="V21" s="43" t="n">
        <f aca="true">IF(AND(ISNUMBER(V$1),$B21&gt;0),OFFSET(rngStartVolatilityCurves,$B21,V$1),0)</f>
        <v>0</v>
      </c>
      <c r="W21" s="43" t="n">
        <f aca="true">IF(AND(ISNUMBER(W$1),$B21&gt;0),OFFSET(rngStartVolatilityCurves,$B21,W$1),0)</f>
        <v>0</v>
      </c>
      <c r="X21" s="43" t="n">
        <f aca="true">IF(AND(ISNUMBER(X$1),$B21&gt;0),OFFSET(rngStartVolatilityCurves,$B21,X$1),0)</f>
        <v>0</v>
      </c>
      <c r="Y21" s="43" t="n">
        <f aca="true">IF(AND(ISNUMBER(Y$1),$B21&gt;0),OFFSET(rngStartVolatilityCurves,$B21,Y$1),0)</f>
        <v>0</v>
      </c>
      <c r="Z21" s="43" t="n">
        <f aca="true">IF(AND(ISNUMBER(Z$1),$B21&gt;0),OFFSET(rngStartVolatilityCurves,$B21,Z$1),0)</f>
        <v>0</v>
      </c>
      <c r="AA21" s="43" t="n">
        <f aca="true">IF(AND(ISNUMBER(AA$1),$B21&gt;0),OFFSET(rngStartVolatilityCurves,$B21,AA$1),0)</f>
        <v>0</v>
      </c>
      <c r="AF21" s="36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H21" s="44"/>
      <c r="BI21" s="39"/>
      <c r="BJ21" s="39"/>
      <c r="BK21" s="39"/>
      <c r="BL21" s="36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40"/>
      <c r="CH21" s="40"/>
      <c r="CI21" s="40"/>
      <c r="CJ21" s="40"/>
      <c r="CK21" s="40"/>
      <c r="CL21" s="40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I21" s="44"/>
      <c r="DJ21" s="39"/>
      <c r="DL21" s="44"/>
      <c r="DM21" s="39"/>
    </row>
    <row r="22" customFormat="false" ht="12.75" hidden="false" customHeight="false" outlineLevel="0" collapsed="false">
      <c r="A22" s="31" t="n">
        <f aca="false">$C22-$AF$4+1</f>
        <v>37033</v>
      </c>
      <c r="B22" s="31" t="n">
        <f aca="false">$C22-$BL$4+1</f>
        <v>37033</v>
      </c>
      <c r="C22" s="42" t="n">
        <f aca="false">C21+7</f>
        <v>37032</v>
      </c>
      <c r="D22" s="43" t="n">
        <f aca="true">IF(AND(ISNUMBER(D$1),$A22&gt;0),OFFSET(rngStartPriceCurves,$A22,D$1),0)</f>
        <v>0</v>
      </c>
      <c r="E22" s="43" t="n">
        <f aca="true">IF(AND(ISNUMBER(E$1),$A22&gt;0),OFFSET(rngStartPriceCurves,$A22,E$1),0)</f>
        <v>0</v>
      </c>
      <c r="F22" s="43" t="n">
        <f aca="true">IF(AND(ISNUMBER(F$1),$A22&gt;0),OFFSET(rngStartPriceCurves,$A22,F$1),0)</f>
        <v>0</v>
      </c>
      <c r="G22" s="43" t="n">
        <f aca="true">IF(AND(ISNUMBER(G$1),$A22&gt;0),OFFSET(rngStartPriceCurves,$A22,G$1),0)</f>
        <v>0</v>
      </c>
      <c r="H22" s="43" t="n">
        <f aca="true">IF(AND(ISNUMBER(H$1),$A22&gt;0),OFFSET(rngStartPriceCurves,$A22,H$1),0)</f>
        <v>0</v>
      </c>
      <c r="I22" s="43" t="n">
        <f aca="true">IF(AND(ISNUMBER(I$1),$A22&gt;0),OFFSET(rngStartPriceCurves,$A22,I$1),0)</f>
        <v>0</v>
      </c>
      <c r="J22" s="43" t="n">
        <f aca="true">IF(AND(ISNUMBER(J$1),$A22&gt;0),OFFSET(rngStartPriceCurves,$A22,J$1),0)</f>
        <v>0</v>
      </c>
      <c r="K22" s="43" t="n">
        <f aca="true">IF(AND(ISNUMBER(K$1),$A22&gt;0),OFFSET(rngStartPriceCurves,$A22,K$1),0)</f>
        <v>0</v>
      </c>
      <c r="L22" s="43" t="n">
        <f aca="true">IF(AND(ISNUMBER(L$1),$A22&gt;0),OFFSET(rngStartPriceCurves,$A22,L$1),0)</f>
        <v>0</v>
      </c>
      <c r="M22" s="43" t="n">
        <f aca="true">IF(AND(ISNUMBER(M$1),$A22&gt;0),OFFSET(rngStartPriceCurves,$A22,M$1),0)</f>
        <v>0</v>
      </c>
      <c r="N22" s="43" t="n">
        <f aca="true">IF(AND(ISNUMBER(N$1),$A22&gt;0),OFFSET(rngStartPriceCurves,$A22,N$1),0)</f>
        <v>0</v>
      </c>
      <c r="O22" s="43" t="n">
        <f aca="true">IF(AND(ISNUMBER(O$1),$A22&gt;0),OFFSET(rngStartPriceCurves,$A22,O$1),0)</f>
        <v>0</v>
      </c>
      <c r="P22" s="43" t="n">
        <f aca="true">IF(AND(ISNUMBER(P$1),$B22&gt;0),OFFSET(rngStartVolatilityCurves,$B22,P$1),0)</f>
        <v>0</v>
      </c>
      <c r="Q22" s="43" t="n">
        <f aca="true">IF(AND(ISNUMBER(Q$1),$B22&gt;0),OFFSET(rngStartVolatilityCurves,$B22,Q$1),0)</f>
        <v>0</v>
      </c>
      <c r="R22" s="43" t="n">
        <f aca="true">IF(AND(ISNUMBER(R$1),$B22&gt;0),OFFSET(rngStartVolatilityCurves,$B22,R$1),0)</f>
        <v>0</v>
      </c>
      <c r="S22" s="43" t="n">
        <f aca="true">IF(AND(ISNUMBER(S$1),$B22&gt;0),OFFSET(rngStartVolatilityCurves,$B22,S$1),0)</f>
        <v>0</v>
      </c>
      <c r="T22" s="43" t="n">
        <f aca="true">IF(AND(ISNUMBER(T$1),$B22&gt;0),OFFSET(rngStartVolatilityCurves,$B22,T$1),0)</f>
        <v>0</v>
      </c>
      <c r="U22" s="43" t="n">
        <f aca="true">IF(AND(ISNUMBER(U$1),$B22&gt;0),OFFSET(rngStartVolatilityCurves,$B22,U$1),0)</f>
        <v>0</v>
      </c>
      <c r="V22" s="43" t="n">
        <f aca="true">IF(AND(ISNUMBER(V$1),$B22&gt;0),OFFSET(rngStartVolatilityCurves,$B22,V$1),0)</f>
        <v>0</v>
      </c>
      <c r="W22" s="43" t="n">
        <f aca="true">IF(AND(ISNUMBER(W$1),$B22&gt;0),OFFSET(rngStartVolatilityCurves,$B22,W$1),0)</f>
        <v>0</v>
      </c>
      <c r="X22" s="43" t="n">
        <f aca="true">IF(AND(ISNUMBER(X$1),$B22&gt;0),OFFSET(rngStartVolatilityCurves,$B22,X$1),0)</f>
        <v>0</v>
      </c>
      <c r="Y22" s="43" t="n">
        <f aca="true">IF(AND(ISNUMBER(Y$1),$B22&gt;0),OFFSET(rngStartVolatilityCurves,$B22,Y$1),0)</f>
        <v>0</v>
      </c>
      <c r="Z22" s="43" t="n">
        <f aca="true">IF(AND(ISNUMBER(Z$1),$B22&gt;0),OFFSET(rngStartVolatilityCurves,$B22,Z$1),0)</f>
        <v>0</v>
      </c>
      <c r="AA22" s="43" t="n">
        <f aca="true">IF(AND(ISNUMBER(AA$1),$B22&gt;0),OFFSET(rngStartVolatilityCurves,$B22,AA$1),0)</f>
        <v>0</v>
      </c>
      <c r="AF22" s="36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H22" s="44"/>
      <c r="BI22" s="39"/>
      <c r="BJ22" s="39"/>
      <c r="BK22" s="39"/>
      <c r="BL22" s="36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40"/>
      <c r="CH22" s="40"/>
      <c r="CI22" s="40"/>
      <c r="CJ22" s="40"/>
      <c r="CK22" s="40"/>
      <c r="CL22" s="40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I22" s="44"/>
      <c r="DJ22" s="39"/>
      <c r="DL22" s="44"/>
      <c r="DM22" s="39"/>
    </row>
    <row r="23" customFormat="false" ht="12.75" hidden="false" customHeight="false" outlineLevel="0" collapsed="false">
      <c r="A23" s="31" t="n">
        <f aca="false">$C23-$AF$4+1</f>
        <v>37040</v>
      </c>
      <c r="B23" s="31" t="n">
        <f aca="false">$C23-$BL$4+1</f>
        <v>37040</v>
      </c>
      <c r="C23" s="42" t="n">
        <f aca="false">C22+7</f>
        <v>37039</v>
      </c>
      <c r="D23" s="43" t="n">
        <f aca="true">IF(AND(ISNUMBER(D$1),$A23&gt;0),OFFSET(rngStartPriceCurves,$A23,D$1),0)</f>
        <v>0</v>
      </c>
      <c r="E23" s="43" t="n">
        <f aca="true">IF(AND(ISNUMBER(E$1),$A23&gt;0),OFFSET(rngStartPriceCurves,$A23,E$1),0)</f>
        <v>0</v>
      </c>
      <c r="F23" s="43" t="n">
        <f aca="true">IF(AND(ISNUMBER(F$1),$A23&gt;0),OFFSET(rngStartPriceCurves,$A23,F$1),0)</f>
        <v>0</v>
      </c>
      <c r="G23" s="43" t="n">
        <f aca="true">IF(AND(ISNUMBER(G$1),$A23&gt;0),OFFSET(rngStartPriceCurves,$A23,G$1),0)</f>
        <v>0</v>
      </c>
      <c r="H23" s="43" t="n">
        <f aca="true">IF(AND(ISNUMBER(H$1),$A23&gt;0),OFFSET(rngStartPriceCurves,$A23,H$1),0)</f>
        <v>0</v>
      </c>
      <c r="I23" s="43" t="n">
        <f aca="true">IF(AND(ISNUMBER(I$1),$A23&gt;0),OFFSET(rngStartPriceCurves,$A23,I$1),0)</f>
        <v>0</v>
      </c>
      <c r="J23" s="43" t="n">
        <f aca="true">IF(AND(ISNUMBER(J$1),$A23&gt;0),OFFSET(rngStartPriceCurves,$A23,J$1),0)</f>
        <v>0</v>
      </c>
      <c r="K23" s="43" t="n">
        <f aca="true">IF(AND(ISNUMBER(K$1),$A23&gt;0),OFFSET(rngStartPriceCurves,$A23,K$1),0)</f>
        <v>0</v>
      </c>
      <c r="L23" s="43" t="n">
        <f aca="true">IF(AND(ISNUMBER(L$1),$A23&gt;0),OFFSET(rngStartPriceCurves,$A23,L$1),0)</f>
        <v>0</v>
      </c>
      <c r="M23" s="43" t="n">
        <f aca="true">IF(AND(ISNUMBER(M$1),$A23&gt;0),OFFSET(rngStartPriceCurves,$A23,M$1),0)</f>
        <v>0</v>
      </c>
      <c r="N23" s="43" t="n">
        <f aca="true">IF(AND(ISNUMBER(N$1),$A23&gt;0),OFFSET(rngStartPriceCurves,$A23,N$1),0)</f>
        <v>0</v>
      </c>
      <c r="O23" s="43" t="n">
        <f aca="true">IF(AND(ISNUMBER(O$1),$A23&gt;0),OFFSET(rngStartPriceCurves,$A23,O$1),0)</f>
        <v>0</v>
      </c>
      <c r="P23" s="43" t="n">
        <f aca="true">IF(AND(ISNUMBER(P$1),$B23&gt;0),OFFSET(rngStartVolatilityCurves,$B23,P$1),0)</f>
        <v>0</v>
      </c>
      <c r="Q23" s="43" t="n">
        <f aca="true">IF(AND(ISNUMBER(Q$1),$B23&gt;0),OFFSET(rngStartVolatilityCurves,$B23,Q$1),0)</f>
        <v>0</v>
      </c>
      <c r="R23" s="43" t="n">
        <f aca="true">IF(AND(ISNUMBER(R$1),$B23&gt;0),OFFSET(rngStartVolatilityCurves,$B23,R$1),0)</f>
        <v>0</v>
      </c>
      <c r="S23" s="43" t="n">
        <f aca="true">IF(AND(ISNUMBER(S$1),$B23&gt;0),OFFSET(rngStartVolatilityCurves,$B23,S$1),0)</f>
        <v>0</v>
      </c>
      <c r="T23" s="43" t="n">
        <f aca="true">IF(AND(ISNUMBER(T$1),$B23&gt;0),OFFSET(rngStartVolatilityCurves,$B23,T$1),0)</f>
        <v>0</v>
      </c>
      <c r="U23" s="43" t="n">
        <f aca="true">IF(AND(ISNUMBER(U$1),$B23&gt;0),OFFSET(rngStartVolatilityCurves,$B23,U$1),0)</f>
        <v>0</v>
      </c>
      <c r="V23" s="43" t="n">
        <f aca="true">IF(AND(ISNUMBER(V$1),$B23&gt;0),OFFSET(rngStartVolatilityCurves,$B23,V$1),0)</f>
        <v>0</v>
      </c>
      <c r="W23" s="43" t="n">
        <f aca="true">IF(AND(ISNUMBER(W$1),$B23&gt;0),OFFSET(rngStartVolatilityCurves,$B23,W$1),0)</f>
        <v>0</v>
      </c>
      <c r="X23" s="43" t="n">
        <f aca="true">IF(AND(ISNUMBER(X$1),$B23&gt;0),OFFSET(rngStartVolatilityCurves,$B23,X$1),0)</f>
        <v>0</v>
      </c>
      <c r="Y23" s="43" t="n">
        <f aca="true">IF(AND(ISNUMBER(Y$1),$B23&gt;0),OFFSET(rngStartVolatilityCurves,$B23,Y$1),0)</f>
        <v>0</v>
      </c>
      <c r="Z23" s="43" t="n">
        <f aca="true">IF(AND(ISNUMBER(Z$1),$B23&gt;0),OFFSET(rngStartVolatilityCurves,$B23,Z$1),0)</f>
        <v>0</v>
      </c>
      <c r="AA23" s="43" t="n">
        <f aca="true">IF(AND(ISNUMBER(AA$1),$B23&gt;0),OFFSET(rngStartVolatilityCurves,$B23,AA$1),0)</f>
        <v>0</v>
      </c>
      <c r="AF23" s="36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H23" s="44"/>
      <c r="BI23" s="39"/>
      <c r="BJ23" s="39"/>
      <c r="BK23" s="39"/>
      <c r="BL23" s="36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40"/>
      <c r="CH23" s="40"/>
      <c r="CI23" s="40"/>
      <c r="CJ23" s="40"/>
      <c r="CK23" s="40"/>
      <c r="CL23" s="40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I23" s="44"/>
      <c r="DJ23" s="39"/>
      <c r="DL23" s="44"/>
      <c r="DM23" s="39"/>
    </row>
    <row r="24" customFormat="false" ht="12.75" hidden="false" customHeight="false" outlineLevel="0" collapsed="false">
      <c r="A24" s="31" t="n">
        <f aca="false">$C24-$AF$4+1</f>
        <v>37047</v>
      </c>
      <c r="B24" s="31" t="n">
        <f aca="false">$C24-$BL$4+1</f>
        <v>37047</v>
      </c>
      <c r="C24" s="42" t="n">
        <f aca="false">C23+7</f>
        <v>37046</v>
      </c>
      <c r="D24" s="43" t="n">
        <f aca="true">IF(AND(ISNUMBER(D$1),$A24&gt;0),OFFSET(rngStartPriceCurves,$A24,D$1),0)</f>
        <v>0</v>
      </c>
      <c r="E24" s="43" t="n">
        <f aca="true">IF(AND(ISNUMBER(E$1),$A24&gt;0),OFFSET(rngStartPriceCurves,$A24,E$1),0)</f>
        <v>0</v>
      </c>
      <c r="F24" s="43" t="n">
        <f aca="true">IF(AND(ISNUMBER(F$1),$A24&gt;0),OFFSET(rngStartPriceCurves,$A24,F$1),0)</f>
        <v>0</v>
      </c>
      <c r="G24" s="43" t="n">
        <f aca="true">IF(AND(ISNUMBER(G$1),$A24&gt;0),OFFSET(rngStartPriceCurves,$A24,G$1),0)</f>
        <v>0</v>
      </c>
      <c r="H24" s="43" t="n">
        <f aca="true">IF(AND(ISNUMBER(H$1),$A24&gt;0),OFFSET(rngStartPriceCurves,$A24,H$1),0)</f>
        <v>0</v>
      </c>
      <c r="I24" s="43" t="n">
        <f aca="true">IF(AND(ISNUMBER(I$1),$A24&gt;0),OFFSET(rngStartPriceCurves,$A24,I$1),0)</f>
        <v>0</v>
      </c>
      <c r="J24" s="43" t="n">
        <f aca="true">IF(AND(ISNUMBER(J$1),$A24&gt;0),OFFSET(rngStartPriceCurves,$A24,J$1),0)</f>
        <v>0</v>
      </c>
      <c r="K24" s="43" t="n">
        <f aca="true">IF(AND(ISNUMBER(K$1),$A24&gt;0),OFFSET(rngStartPriceCurves,$A24,K$1),0)</f>
        <v>0</v>
      </c>
      <c r="L24" s="43" t="n">
        <f aca="true">IF(AND(ISNUMBER(L$1),$A24&gt;0),OFFSET(rngStartPriceCurves,$A24,L$1),0)</f>
        <v>0</v>
      </c>
      <c r="M24" s="43" t="n">
        <f aca="true">IF(AND(ISNUMBER(M$1),$A24&gt;0),OFFSET(rngStartPriceCurves,$A24,M$1),0)</f>
        <v>0</v>
      </c>
      <c r="N24" s="43" t="n">
        <f aca="true">IF(AND(ISNUMBER(N$1),$A24&gt;0),OFFSET(rngStartPriceCurves,$A24,N$1),0)</f>
        <v>0</v>
      </c>
      <c r="O24" s="43" t="n">
        <f aca="true">IF(AND(ISNUMBER(O$1),$A24&gt;0),OFFSET(rngStartPriceCurves,$A24,O$1),0)</f>
        <v>0</v>
      </c>
      <c r="P24" s="43" t="n">
        <f aca="true">IF(AND(ISNUMBER(P$1),$B24&gt;0),OFFSET(rngStartVolatilityCurves,$B24,P$1),0)</f>
        <v>0</v>
      </c>
      <c r="Q24" s="43" t="n">
        <f aca="true">IF(AND(ISNUMBER(Q$1),$B24&gt;0),OFFSET(rngStartVolatilityCurves,$B24,Q$1),0)</f>
        <v>0</v>
      </c>
      <c r="R24" s="43" t="n">
        <f aca="true">IF(AND(ISNUMBER(R$1),$B24&gt;0),OFFSET(rngStartVolatilityCurves,$B24,R$1),0)</f>
        <v>0</v>
      </c>
      <c r="S24" s="43" t="n">
        <f aca="true">IF(AND(ISNUMBER(S$1),$B24&gt;0),OFFSET(rngStartVolatilityCurves,$B24,S$1),0)</f>
        <v>0</v>
      </c>
      <c r="T24" s="43" t="n">
        <f aca="true">IF(AND(ISNUMBER(T$1),$B24&gt;0),OFFSET(rngStartVolatilityCurves,$B24,T$1),0)</f>
        <v>0</v>
      </c>
      <c r="U24" s="43" t="n">
        <f aca="true">IF(AND(ISNUMBER(U$1),$B24&gt;0),OFFSET(rngStartVolatilityCurves,$B24,U$1),0)</f>
        <v>0</v>
      </c>
      <c r="V24" s="43" t="n">
        <f aca="true">IF(AND(ISNUMBER(V$1),$B24&gt;0),OFFSET(rngStartVolatilityCurves,$B24,V$1),0)</f>
        <v>0</v>
      </c>
      <c r="W24" s="43" t="n">
        <f aca="true">IF(AND(ISNUMBER(W$1),$B24&gt;0),OFFSET(rngStartVolatilityCurves,$B24,W$1),0)</f>
        <v>0</v>
      </c>
      <c r="X24" s="43" t="n">
        <f aca="true">IF(AND(ISNUMBER(X$1),$B24&gt;0),OFFSET(rngStartVolatilityCurves,$B24,X$1),0)</f>
        <v>0</v>
      </c>
      <c r="Y24" s="43" t="n">
        <f aca="true">IF(AND(ISNUMBER(Y$1),$B24&gt;0),OFFSET(rngStartVolatilityCurves,$B24,Y$1),0)</f>
        <v>0</v>
      </c>
      <c r="Z24" s="43" t="n">
        <f aca="true">IF(AND(ISNUMBER(Z$1),$B24&gt;0),OFFSET(rngStartVolatilityCurves,$B24,Z$1),0)</f>
        <v>0</v>
      </c>
      <c r="AA24" s="43" t="n">
        <f aca="true">IF(AND(ISNUMBER(AA$1),$B24&gt;0),OFFSET(rngStartVolatilityCurves,$B24,AA$1),0)</f>
        <v>0</v>
      </c>
      <c r="AF24" s="36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H24" s="44"/>
      <c r="BI24" s="39"/>
      <c r="BJ24" s="39"/>
      <c r="BK24" s="39"/>
      <c r="BL24" s="36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40"/>
      <c r="CH24" s="40"/>
      <c r="CI24" s="40"/>
      <c r="CJ24" s="40"/>
      <c r="CK24" s="40"/>
      <c r="CL24" s="40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I24" s="44"/>
      <c r="DJ24" s="39"/>
      <c r="DL24" s="44"/>
      <c r="DM24" s="39"/>
    </row>
    <row r="25" customFormat="false" ht="12.75" hidden="false" customHeight="false" outlineLevel="0" collapsed="false">
      <c r="A25" s="31" t="n">
        <f aca="false">$C25-$AF$4+1</f>
        <v>37054</v>
      </c>
      <c r="B25" s="31" t="n">
        <f aca="false">$C25-$BL$4+1</f>
        <v>37054</v>
      </c>
      <c r="C25" s="42" t="n">
        <f aca="false">C24+7</f>
        <v>37053</v>
      </c>
      <c r="D25" s="43" t="n">
        <f aca="true">IF(AND(ISNUMBER(D$1),$A25&gt;0),OFFSET(rngStartPriceCurves,$A25,D$1),0)</f>
        <v>0</v>
      </c>
      <c r="E25" s="43" t="n">
        <f aca="true">IF(AND(ISNUMBER(E$1),$A25&gt;0),OFFSET(rngStartPriceCurves,$A25,E$1),0)</f>
        <v>0</v>
      </c>
      <c r="F25" s="43" t="n">
        <f aca="true">IF(AND(ISNUMBER(F$1),$A25&gt;0),OFFSET(rngStartPriceCurves,$A25,F$1),0)</f>
        <v>0</v>
      </c>
      <c r="G25" s="43" t="n">
        <f aca="true">IF(AND(ISNUMBER(G$1),$A25&gt;0),OFFSET(rngStartPriceCurves,$A25,G$1),0)</f>
        <v>0</v>
      </c>
      <c r="H25" s="43" t="n">
        <f aca="true">IF(AND(ISNUMBER(H$1),$A25&gt;0),OFFSET(rngStartPriceCurves,$A25,H$1),0)</f>
        <v>0</v>
      </c>
      <c r="I25" s="43" t="n">
        <f aca="true">IF(AND(ISNUMBER(I$1),$A25&gt;0),OFFSET(rngStartPriceCurves,$A25,I$1),0)</f>
        <v>0</v>
      </c>
      <c r="J25" s="43" t="n">
        <f aca="true">IF(AND(ISNUMBER(J$1),$A25&gt;0),OFFSET(rngStartPriceCurves,$A25,J$1),0)</f>
        <v>0</v>
      </c>
      <c r="K25" s="43" t="n">
        <f aca="true">IF(AND(ISNUMBER(K$1),$A25&gt;0),OFFSET(rngStartPriceCurves,$A25,K$1),0)</f>
        <v>0</v>
      </c>
      <c r="L25" s="43" t="n">
        <f aca="true">IF(AND(ISNUMBER(L$1),$A25&gt;0),OFFSET(rngStartPriceCurves,$A25,L$1),0)</f>
        <v>0</v>
      </c>
      <c r="M25" s="43" t="n">
        <f aca="true">IF(AND(ISNUMBER(M$1),$A25&gt;0),OFFSET(rngStartPriceCurves,$A25,M$1),0)</f>
        <v>0</v>
      </c>
      <c r="N25" s="43" t="n">
        <f aca="true">IF(AND(ISNUMBER(N$1),$A25&gt;0),OFFSET(rngStartPriceCurves,$A25,N$1),0)</f>
        <v>0</v>
      </c>
      <c r="O25" s="43" t="n">
        <f aca="true">IF(AND(ISNUMBER(O$1),$A25&gt;0),OFFSET(rngStartPriceCurves,$A25,O$1),0)</f>
        <v>0</v>
      </c>
      <c r="P25" s="43" t="n">
        <f aca="true">IF(AND(ISNUMBER(P$1),$B25&gt;0),OFFSET(rngStartVolatilityCurves,$B25,P$1),0)</f>
        <v>0</v>
      </c>
      <c r="Q25" s="43" t="n">
        <f aca="true">IF(AND(ISNUMBER(Q$1),$B25&gt;0),OFFSET(rngStartVolatilityCurves,$B25,Q$1),0)</f>
        <v>0</v>
      </c>
      <c r="R25" s="43" t="n">
        <f aca="true">IF(AND(ISNUMBER(R$1),$B25&gt;0),OFFSET(rngStartVolatilityCurves,$B25,R$1),0)</f>
        <v>0</v>
      </c>
      <c r="S25" s="43" t="n">
        <f aca="true">IF(AND(ISNUMBER(S$1),$B25&gt;0),OFFSET(rngStartVolatilityCurves,$B25,S$1),0)</f>
        <v>0</v>
      </c>
      <c r="T25" s="43" t="n">
        <f aca="true">IF(AND(ISNUMBER(T$1),$B25&gt;0),OFFSET(rngStartVolatilityCurves,$B25,T$1),0)</f>
        <v>0</v>
      </c>
      <c r="U25" s="43" t="n">
        <f aca="true">IF(AND(ISNUMBER(U$1),$B25&gt;0),OFFSET(rngStartVolatilityCurves,$B25,U$1),0)</f>
        <v>0</v>
      </c>
      <c r="V25" s="43" t="n">
        <f aca="true">IF(AND(ISNUMBER(V$1),$B25&gt;0),OFFSET(rngStartVolatilityCurves,$B25,V$1),0)</f>
        <v>0</v>
      </c>
      <c r="W25" s="43" t="n">
        <f aca="true">IF(AND(ISNUMBER(W$1),$B25&gt;0),OFFSET(rngStartVolatilityCurves,$B25,W$1),0)</f>
        <v>0</v>
      </c>
      <c r="X25" s="43" t="n">
        <f aca="true">IF(AND(ISNUMBER(X$1),$B25&gt;0),OFFSET(rngStartVolatilityCurves,$B25,X$1),0)</f>
        <v>0</v>
      </c>
      <c r="Y25" s="43" t="n">
        <f aca="true">IF(AND(ISNUMBER(Y$1),$B25&gt;0),OFFSET(rngStartVolatilityCurves,$B25,Y$1),0)</f>
        <v>0</v>
      </c>
      <c r="Z25" s="43" t="n">
        <f aca="true">IF(AND(ISNUMBER(Z$1),$B25&gt;0),OFFSET(rngStartVolatilityCurves,$B25,Z$1),0)</f>
        <v>0</v>
      </c>
      <c r="AA25" s="43" t="n">
        <f aca="true">IF(AND(ISNUMBER(AA$1),$B25&gt;0),OFFSET(rngStartVolatilityCurves,$B25,AA$1),0)</f>
        <v>0</v>
      </c>
      <c r="AF25" s="36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H25" s="44"/>
      <c r="BI25" s="39"/>
      <c r="BJ25" s="39"/>
      <c r="BK25" s="39"/>
      <c r="BL25" s="36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40"/>
      <c r="CH25" s="40"/>
      <c r="CI25" s="40"/>
      <c r="CJ25" s="40"/>
      <c r="CK25" s="40"/>
      <c r="CL25" s="40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I25" s="44"/>
      <c r="DJ25" s="39"/>
      <c r="DL25" s="44"/>
      <c r="DM25" s="39"/>
    </row>
    <row r="26" customFormat="false" ht="12.75" hidden="false" customHeight="false" outlineLevel="0" collapsed="false">
      <c r="A26" s="31" t="n">
        <f aca="false">$C26-$AF$4+1</f>
        <v>37061</v>
      </c>
      <c r="B26" s="31" t="n">
        <f aca="false">$C26-$BL$4+1</f>
        <v>37061</v>
      </c>
      <c r="C26" s="42" t="n">
        <f aca="false">C25+7</f>
        <v>37060</v>
      </c>
      <c r="D26" s="43" t="n">
        <f aca="true">IF(AND(ISNUMBER(D$1),$A26&gt;0),OFFSET(rngStartPriceCurves,$A26,D$1),0)</f>
        <v>0</v>
      </c>
      <c r="E26" s="43" t="n">
        <f aca="true">IF(AND(ISNUMBER(E$1),$A26&gt;0),OFFSET(rngStartPriceCurves,$A26,E$1),0)</f>
        <v>0</v>
      </c>
      <c r="F26" s="43" t="n">
        <f aca="true">IF(AND(ISNUMBER(F$1),$A26&gt;0),OFFSET(rngStartPriceCurves,$A26,F$1),0)</f>
        <v>0</v>
      </c>
      <c r="G26" s="43" t="n">
        <f aca="true">IF(AND(ISNUMBER(G$1),$A26&gt;0),OFFSET(rngStartPriceCurves,$A26,G$1),0)</f>
        <v>0</v>
      </c>
      <c r="H26" s="43" t="n">
        <f aca="true">IF(AND(ISNUMBER(H$1),$A26&gt;0),OFFSET(rngStartPriceCurves,$A26,H$1),0)</f>
        <v>0</v>
      </c>
      <c r="I26" s="43" t="n">
        <f aca="true">IF(AND(ISNUMBER(I$1),$A26&gt;0),OFFSET(rngStartPriceCurves,$A26,I$1),0)</f>
        <v>0</v>
      </c>
      <c r="J26" s="43" t="n">
        <f aca="true">IF(AND(ISNUMBER(J$1),$A26&gt;0),OFFSET(rngStartPriceCurves,$A26,J$1),0)</f>
        <v>0</v>
      </c>
      <c r="K26" s="43" t="n">
        <f aca="true">IF(AND(ISNUMBER(K$1),$A26&gt;0),OFFSET(rngStartPriceCurves,$A26,K$1),0)</f>
        <v>0</v>
      </c>
      <c r="L26" s="43" t="n">
        <f aca="true">IF(AND(ISNUMBER(L$1),$A26&gt;0),OFFSET(rngStartPriceCurves,$A26,L$1),0)</f>
        <v>0</v>
      </c>
      <c r="M26" s="43" t="n">
        <f aca="true">IF(AND(ISNUMBER(M$1),$A26&gt;0),OFFSET(rngStartPriceCurves,$A26,M$1),0)</f>
        <v>0</v>
      </c>
      <c r="N26" s="43" t="n">
        <f aca="true">IF(AND(ISNUMBER(N$1),$A26&gt;0),OFFSET(rngStartPriceCurves,$A26,N$1),0)</f>
        <v>0</v>
      </c>
      <c r="O26" s="43" t="n">
        <f aca="true">IF(AND(ISNUMBER(O$1),$A26&gt;0),OFFSET(rngStartPriceCurves,$A26,O$1),0)</f>
        <v>0</v>
      </c>
      <c r="P26" s="43" t="n">
        <f aca="true">IF(AND(ISNUMBER(P$1),$B26&gt;0),OFFSET(rngStartVolatilityCurves,$B26,P$1),0)</f>
        <v>0</v>
      </c>
      <c r="Q26" s="43" t="n">
        <f aca="true">IF(AND(ISNUMBER(Q$1),$B26&gt;0),OFFSET(rngStartVolatilityCurves,$B26,Q$1),0)</f>
        <v>0</v>
      </c>
      <c r="R26" s="43" t="n">
        <f aca="true">IF(AND(ISNUMBER(R$1),$B26&gt;0),OFFSET(rngStartVolatilityCurves,$B26,R$1),0)</f>
        <v>0</v>
      </c>
      <c r="S26" s="43" t="n">
        <f aca="true">IF(AND(ISNUMBER(S$1),$B26&gt;0),OFFSET(rngStartVolatilityCurves,$B26,S$1),0)</f>
        <v>0</v>
      </c>
      <c r="T26" s="43" t="n">
        <f aca="true">IF(AND(ISNUMBER(T$1),$B26&gt;0),OFFSET(rngStartVolatilityCurves,$B26,T$1),0)</f>
        <v>0</v>
      </c>
      <c r="U26" s="43" t="n">
        <f aca="true">IF(AND(ISNUMBER(U$1),$B26&gt;0),OFFSET(rngStartVolatilityCurves,$B26,U$1),0)</f>
        <v>0</v>
      </c>
      <c r="V26" s="43" t="n">
        <f aca="true">IF(AND(ISNUMBER(V$1),$B26&gt;0),OFFSET(rngStartVolatilityCurves,$B26,V$1),0)</f>
        <v>0</v>
      </c>
      <c r="W26" s="43" t="n">
        <f aca="true">IF(AND(ISNUMBER(W$1),$B26&gt;0),OFFSET(rngStartVolatilityCurves,$B26,W$1),0)</f>
        <v>0</v>
      </c>
      <c r="X26" s="43" t="n">
        <f aca="true">IF(AND(ISNUMBER(X$1),$B26&gt;0),OFFSET(rngStartVolatilityCurves,$B26,X$1),0)</f>
        <v>0</v>
      </c>
      <c r="Y26" s="43" t="n">
        <f aca="true">IF(AND(ISNUMBER(Y$1),$B26&gt;0),OFFSET(rngStartVolatilityCurves,$B26,Y$1),0)</f>
        <v>0</v>
      </c>
      <c r="Z26" s="43" t="n">
        <f aca="true">IF(AND(ISNUMBER(Z$1),$B26&gt;0),OFFSET(rngStartVolatilityCurves,$B26,Z$1),0)</f>
        <v>0</v>
      </c>
      <c r="AA26" s="43" t="n">
        <f aca="true">IF(AND(ISNUMBER(AA$1),$B26&gt;0),OFFSET(rngStartVolatilityCurves,$B26,AA$1),0)</f>
        <v>0</v>
      </c>
      <c r="AF26" s="36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H26" s="44"/>
      <c r="BI26" s="39"/>
      <c r="BJ26" s="39"/>
      <c r="BK26" s="39"/>
      <c r="BL26" s="36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40"/>
      <c r="CH26" s="40"/>
      <c r="CI26" s="40"/>
      <c r="CJ26" s="40"/>
      <c r="CK26" s="40"/>
      <c r="CL26" s="40"/>
      <c r="CM26" s="39"/>
      <c r="CN26" s="39"/>
      <c r="CO26" s="39"/>
      <c r="CP26" s="39"/>
      <c r="CQ26" s="39"/>
      <c r="CR26" s="39"/>
      <c r="CS26" s="39"/>
      <c r="CT26" s="39"/>
      <c r="CU26" s="39"/>
      <c r="CV26" s="39"/>
      <c r="CW26" s="39"/>
      <c r="CX26" s="39"/>
      <c r="CY26" s="39"/>
      <c r="CZ26" s="39"/>
      <c r="DA26" s="39"/>
      <c r="DB26" s="39"/>
      <c r="DC26" s="39"/>
      <c r="DD26" s="39"/>
      <c r="DE26" s="39"/>
      <c r="DF26" s="39"/>
      <c r="DG26" s="39"/>
      <c r="DI26" s="44"/>
      <c r="DJ26" s="39"/>
      <c r="DL26" s="44"/>
      <c r="DM26" s="39"/>
    </row>
    <row r="27" customFormat="false" ht="12.75" hidden="false" customHeight="false" outlineLevel="0" collapsed="false">
      <c r="A27" s="31" t="n">
        <f aca="false">$C27-$AF$4+1</f>
        <v>37068</v>
      </c>
      <c r="B27" s="31" t="n">
        <f aca="false">$C27-$BL$4+1</f>
        <v>37068</v>
      </c>
      <c r="C27" s="42" t="n">
        <f aca="false">C26+7</f>
        <v>37067</v>
      </c>
      <c r="D27" s="43" t="n">
        <f aca="true">IF(AND(ISNUMBER(D$1),$A27&gt;0),OFFSET(rngStartPriceCurves,$A27,D$1),0)</f>
        <v>0</v>
      </c>
      <c r="E27" s="43" t="n">
        <f aca="true">IF(AND(ISNUMBER(E$1),$A27&gt;0),OFFSET(rngStartPriceCurves,$A27,E$1),0)</f>
        <v>0</v>
      </c>
      <c r="F27" s="43" t="n">
        <f aca="true">IF(AND(ISNUMBER(F$1),$A27&gt;0),OFFSET(rngStartPriceCurves,$A27,F$1),0)</f>
        <v>0</v>
      </c>
      <c r="G27" s="43" t="n">
        <f aca="true">IF(AND(ISNUMBER(G$1),$A27&gt;0),OFFSET(rngStartPriceCurves,$A27,G$1),0)</f>
        <v>0</v>
      </c>
      <c r="H27" s="43" t="n">
        <f aca="true">IF(AND(ISNUMBER(H$1),$A27&gt;0),OFFSET(rngStartPriceCurves,$A27,H$1),0)</f>
        <v>0</v>
      </c>
      <c r="I27" s="43" t="n">
        <f aca="true">IF(AND(ISNUMBER(I$1),$A27&gt;0),OFFSET(rngStartPriceCurves,$A27,I$1),0)</f>
        <v>0</v>
      </c>
      <c r="J27" s="43" t="n">
        <f aca="true">IF(AND(ISNUMBER(J$1),$A27&gt;0),OFFSET(rngStartPriceCurves,$A27,J$1),0)</f>
        <v>0</v>
      </c>
      <c r="K27" s="43" t="n">
        <f aca="true">IF(AND(ISNUMBER(K$1),$A27&gt;0),OFFSET(rngStartPriceCurves,$A27,K$1),0)</f>
        <v>0</v>
      </c>
      <c r="L27" s="43" t="n">
        <f aca="true">IF(AND(ISNUMBER(L$1),$A27&gt;0),OFFSET(rngStartPriceCurves,$A27,L$1),0)</f>
        <v>0</v>
      </c>
      <c r="M27" s="43" t="n">
        <f aca="true">IF(AND(ISNUMBER(M$1),$A27&gt;0),OFFSET(rngStartPriceCurves,$A27,M$1),0)</f>
        <v>0</v>
      </c>
      <c r="N27" s="43" t="n">
        <f aca="true">IF(AND(ISNUMBER(N$1),$A27&gt;0),OFFSET(rngStartPriceCurves,$A27,N$1),0)</f>
        <v>0</v>
      </c>
      <c r="O27" s="43" t="n">
        <f aca="true">IF(AND(ISNUMBER(O$1),$A27&gt;0),OFFSET(rngStartPriceCurves,$A27,O$1),0)</f>
        <v>0</v>
      </c>
      <c r="P27" s="43" t="n">
        <f aca="true">IF(AND(ISNUMBER(P$1),$B27&gt;0),OFFSET(rngStartVolatilityCurves,$B27,P$1),0)</f>
        <v>0</v>
      </c>
      <c r="Q27" s="43" t="n">
        <f aca="true">IF(AND(ISNUMBER(Q$1),$B27&gt;0),OFFSET(rngStartVolatilityCurves,$B27,Q$1),0)</f>
        <v>0</v>
      </c>
      <c r="R27" s="43" t="n">
        <f aca="true">IF(AND(ISNUMBER(R$1),$B27&gt;0),OFFSET(rngStartVolatilityCurves,$B27,R$1),0)</f>
        <v>0</v>
      </c>
      <c r="S27" s="43" t="n">
        <f aca="true">IF(AND(ISNUMBER(S$1),$B27&gt;0),OFFSET(rngStartVolatilityCurves,$B27,S$1),0)</f>
        <v>0</v>
      </c>
      <c r="T27" s="43" t="n">
        <f aca="true">IF(AND(ISNUMBER(T$1),$B27&gt;0),OFFSET(rngStartVolatilityCurves,$B27,T$1),0)</f>
        <v>0</v>
      </c>
      <c r="U27" s="43" t="n">
        <f aca="true">IF(AND(ISNUMBER(U$1),$B27&gt;0),OFFSET(rngStartVolatilityCurves,$B27,U$1),0)</f>
        <v>0</v>
      </c>
      <c r="V27" s="43" t="n">
        <f aca="true">IF(AND(ISNUMBER(V$1),$B27&gt;0),OFFSET(rngStartVolatilityCurves,$B27,V$1),0)</f>
        <v>0</v>
      </c>
      <c r="W27" s="43" t="n">
        <f aca="true">IF(AND(ISNUMBER(W$1),$B27&gt;0),OFFSET(rngStartVolatilityCurves,$B27,W$1),0)</f>
        <v>0</v>
      </c>
      <c r="X27" s="43" t="n">
        <f aca="true">IF(AND(ISNUMBER(X$1),$B27&gt;0),OFFSET(rngStartVolatilityCurves,$B27,X$1),0)</f>
        <v>0</v>
      </c>
      <c r="Y27" s="43" t="n">
        <f aca="true">IF(AND(ISNUMBER(Y$1),$B27&gt;0),OFFSET(rngStartVolatilityCurves,$B27,Y$1),0)</f>
        <v>0</v>
      </c>
      <c r="Z27" s="43" t="n">
        <f aca="true">IF(AND(ISNUMBER(Z$1),$B27&gt;0),OFFSET(rngStartVolatilityCurves,$B27,Z$1),0)</f>
        <v>0</v>
      </c>
      <c r="AA27" s="43" t="n">
        <f aca="true">IF(AND(ISNUMBER(AA$1),$B27&gt;0),OFFSET(rngStartVolatilityCurves,$B27,AA$1),0)</f>
        <v>0</v>
      </c>
      <c r="AF27" s="36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H27" s="44"/>
      <c r="BI27" s="39"/>
      <c r="BJ27" s="39"/>
      <c r="BK27" s="39"/>
      <c r="BL27" s="36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40"/>
      <c r="CH27" s="40"/>
      <c r="CI27" s="40"/>
      <c r="CJ27" s="40"/>
      <c r="CK27" s="40"/>
      <c r="CL27" s="40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39"/>
      <c r="CX27" s="39"/>
      <c r="CY27" s="39"/>
      <c r="CZ27" s="39"/>
      <c r="DA27" s="39"/>
      <c r="DB27" s="39"/>
      <c r="DC27" s="39"/>
      <c r="DD27" s="39"/>
      <c r="DE27" s="39"/>
      <c r="DF27" s="39"/>
      <c r="DG27" s="39"/>
      <c r="DI27" s="44"/>
      <c r="DJ27" s="39"/>
      <c r="DL27" s="44"/>
      <c r="DM27" s="39"/>
    </row>
    <row r="28" customFormat="false" ht="12.75" hidden="false" customHeight="false" outlineLevel="0" collapsed="false">
      <c r="A28" s="31" t="n">
        <f aca="false">$C28-$AF$4+1</f>
        <v>37075</v>
      </c>
      <c r="B28" s="31" t="n">
        <f aca="false">$C28-$BL$4+1</f>
        <v>37075</v>
      </c>
      <c r="C28" s="42" t="n">
        <f aca="false">C27+7</f>
        <v>37074</v>
      </c>
      <c r="D28" s="43" t="n">
        <f aca="true">IF(AND(ISNUMBER(D$1),$A28&gt;0),OFFSET(rngStartPriceCurves,$A28,D$1),0)</f>
        <v>0</v>
      </c>
      <c r="E28" s="43" t="n">
        <f aca="true">IF(AND(ISNUMBER(E$1),$A28&gt;0),OFFSET(rngStartPriceCurves,$A28,E$1),0)</f>
        <v>0</v>
      </c>
      <c r="F28" s="43" t="n">
        <f aca="true">IF(AND(ISNUMBER(F$1),$A28&gt;0),OFFSET(rngStartPriceCurves,$A28,F$1),0)</f>
        <v>0</v>
      </c>
      <c r="G28" s="43" t="n">
        <f aca="true">IF(AND(ISNUMBER(G$1),$A28&gt;0),OFFSET(rngStartPriceCurves,$A28,G$1),0)</f>
        <v>0</v>
      </c>
      <c r="H28" s="43" t="n">
        <f aca="true">IF(AND(ISNUMBER(H$1),$A28&gt;0),OFFSET(rngStartPriceCurves,$A28,H$1),0)</f>
        <v>0</v>
      </c>
      <c r="I28" s="43" t="n">
        <f aca="true">IF(AND(ISNUMBER(I$1),$A28&gt;0),OFFSET(rngStartPriceCurves,$A28,I$1),0)</f>
        <v>0</v>
      </c>
      <c r="J28" s="43" t="n">
        <f aca="true">IF(AND(ISNUMBER(J$1),$A28&gt;0),OFFSET(rngStartPriceCurves,$A28,J$1),0)</f>
        <v>0</v>
      </c>
      <c r="K28" s="43" t="n">
        <f aca="true">IF(AND(ISNUMBER(K$1),$A28&gt;0),OFFSET(rngStartPriceCurves,$A28,K$1),0)</f>
        <v>0</v>
      </c>
      <c r="L28" s="43" t="n">
        <f aca="true">IF(AND(ISNUMBER(L$1),$A28&gt;0),OFFSET(rngStartPriceCurves,$A28,L$1),0)</f>
        <v>0</v>
      </c>
      <c r="M28" s="43" t="n">
        <f aca="true">IF(AND(ISNUMBER(M$1),$A28&gt;0),OFFSET(rngStartPriceCurves,$A28,M$1),0)</f>
        <v>0</v>
      </c>
      <c r="N28" s="43" t="n">
        <f aca="true">IF(AND(ISNUMBER(N$1),$A28&gt;0),OFFSET(rngStartPriceCurves,$A28,N$1),0)</f>
        <v>0</v>
      </c>
      <c r="O28" s="43" t="n">
        <f aca="true">IF(AND(ISNUMBER(O$1),$A28&gt;0),OFFSET(rngStartPriceCurves,$A28,O$1),0)</f>
        <v>0</v>
      </c>
      <c r="P28" s="43" t="n">
        <f aca="true">IF(AND(ISNUMBER(P$1),$B28&gt;0),OFFSET(rngStartVolatilityCurves,$B28,P$1),0)</f>
        <v>0</v>
      </c>
      <c r="Q28" s="43" t="n">
        <f aca="true">IF(AND(ISNUMBER(Q$1),$B28&gt;0),OFFSET(rngStartVolatilityCurves,$B28,Q$1),0)</f>
        <v>0</v>
      </c>
      <c r="R28" s="43" t="n">
        <f aca="true">IF(AND(ISNUMBER(R$1),$B28&gt;0),OFFSET(rngStartVolatilityCurves,$B28,R$1),0)</f>
        <v>0</v>
      </c>
      <c r="S28" s="43" t="n">
        <f aca="true">IF(AND(ISNUMBER(S$1),$B28&gt;0),OFFSET(rngStartVolatilityCurves,$B28,S$1),0)</f>
        <v>0</v>
      </c>
      <c r="T28" s="43" t="n">
        <f aca="true">IF(AND(ISNUMBER(T$1),$B28&gt;0),OFFSET(rngStartVolatilityCurves,$B28,T$1),0)</f>
        <v>0</v>
      </c>
      <c r="U28" s="43" t="n">
        <f aca="true">IF(AND(ISNUMBER(U$1),$B28&gt;0),OFFSET(rngStartVolatilityCurves,$B28,U$1),0)</f>
        <v>0</v>
      </c>
      <c r="V28" s="43" t="n">
        <f aca="true">IF(AND(ISNUMBER(V$1),$B28&gt;0),OFFSET(rngStartVolatilityCurves,$B28,V$1),0)</f>
        <v>0</v>
      </c>
      <c r="W28" s="43" t="n">
        <f aca="true">IF(AND(ISNUMBER(W$1),$B28&gt;0),OFFSET(rngStartVolatilityCurves,$B28,W$1),0)</f>
        <v>0</v>
      </c>
      <c r="X28" s="43" t="n">
        <f aca="true">IF(AND(ISNUMBER(X$1),$B28&gt;0),OFFSET(rngStartVolatilityCurves,$B28,X$1),0)</f>
        <v>0</v>
      </c>
      <c r="Y28" s="43" t="n">
        <f aca="true">IF(AND(ISNUMBER(Y$1),$B28&gt;0),OFFSET(rngStartVolatilityCurves,$B28,Y$1),0)</f>
        <v>0</v>
      </c>
      <c r="Z28" s="43" t="n">
        <f aca="true">IF(AND(ISNUMBER(Z$1),$B28&gt;0),OFFSET(rngStartVolatilityCurves,$B28,Z$1),0)</f>
        <v>0</v>
      </c>
      <c r="AA28" s="43" t="n">
        <f aca="true">IF(AND(ISNUMBER(AA$1),$B28&gt;0),OFFSET(rngStartVolatilityCurves,$B28,AA$1),0)</f>
        <v>0</v>
      </c>
      <c r="AF28" s="36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H28" s="44"/>
      <c r="BI28" s="39"/>
      <c r="BJ28" s="39"/>
      <c r="BK28" s="39"/>
      <c r="BL28" s="36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40"/>
      <c r="CH28" s="40"/>
      <c r="CI28" s="40"/>
      <c r="CJ28" s="40"/>
      <c r="CK28" s="40"/>
      <c r="CL28" s="40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I28" s="44"/>
      <c r="DJ28" s="39"/>
      <c r="DL28" s="44"/>
      <c r="DM28" s="39"/>
    </row>
    <row r="29" customFormat="false" ht="12.75" hidden="false" customHeight="false" outlineLevel="0" collapsed="false">
      <c r="A29" s="31" t="n">
        <f aca="false">$C29-$AF$4+1</f>
        <v>37082</v>
      </c>
      <c r="B29" s="31" t="n">
        <f aca="false">$C29-$BL$4+1</f>
        <v>37082</v>
      </c>
      <c r="C29" s="42" t="n">
        <f aca="false">C28+7</f>
        <v>37081</v>
      </c>
      <c r="D29" s="43" t="n">
        <f aca="true">IF(AND(ISNUMBER(D$1),$A29&gt;0),OFFSET(rngStartPriceCurves,$A29,D$1),0)</f>
        <v>0</v>
      </c>
      <c r="E29" s="43" t="n">
        <f aca="true">IF(AND(ISNUMBER(E$1),$A29&gt;0),OFFSET(rngStartPriceCurves,$A29,E$1),0)</f>
        <v>0</v>
      </c>
      <c r="F29" s="43" t="n">
        <f aca="true">IF(AND(ISNUMBER(F$1),$A29&gt;0),OFFSET(rngStartPriceCurves,$A29,F$1),0)</f>
        <v>0</v>
      </c>
      <c r="G29" s="43" t="n">
        <f aca="true">IF(AND(ISNUMBER(G$1),$A29&gt;0),OFFSET(rngStartPriceCurves,$A29,G$1),0)</f>
        <v>0</v>
      </c>
      <c r="H29" s="43" t="n">
        <f aca="true">IF(AND(ISNUMBER(H$1),$A29&gt;0),OFFSET(rngStartPriceCurves,$A29,H$1),0)</f>
        <v>0</v>
      </c>
      <c r="I29" s="43" t="n">
        <f aca="true">IF(AND(ISNUMBER(I$1),$A29&gt;0),OFFSET(rngStartPriceCurves,$A29,I$1),0)</f>
        <v>0</v>
      </c>
      <c r="J29" s="43" t="n">
        <f aca="true">IF(AND(ISNUMBER(J$1),$A29&gt;0),OFFSET(rngStartPriceCurves,$A29,J$1),0)</f>
        <v>0</v>
      </c>
      <c r="K29" s="43" t="n">
        <f aca="true">IF(AND(ISNUMBER(K$1),$A29&gt;0),OFFSET(rngStartPriceCurves,$A29,K$1),0)</f>
        <v>0</v>
      </c>
      <c r="L29" s="43" t="n">
        <f aca="true">IF(AND(ISNUMBER(L$1),$A29&gt;0),OFFSET(rngStartPriceCurves,$A29,L$1),0)</f>
        <v>0</v>
      </c>
      <c r="M29" s="43" t="n">
        <f aca="true">IF(AND(ISNUMBER(M$1),$A29&gt;0),OFFSET(rngStartPriceCurves,$A29,M$1),0)</f>
        <v>0</v>
      </c>
      <c r="N29" s="43" t="n">
        <f aca="true">IF(AND(ISNUMBER(N$1),$A29&gt;0),OFFSET(rngStartPriceCurves,$A29,N$1),0)</f>
        <v>0</v>
      </c>
      <c r="O29" s="43" t="n">
        <f aca="true">IF(AND(ISNUMBER(O$1),$A29&gt;0),OFFSET(rngStartPriceCurves,$A29,O$1),0)</f>
        <v>0</v>
      </c>
      <c r="P29" s="43" t="n">
        <f aca="true">IF(AND(ISNUMBER(P$1),$B29&gt;0),OFFSET(rngStartVolatilityCurves,$B29,P$1),0)</f>
        <v>0</v>
      </c>
      <c r="Q29" s="43" t="n">
        <f aca="true">IF(AND(ISNUMBER(Q$1),$B29&gt;0),OFFSET(rngStartVolatilityCurves,$B29,Q$1),0)</f>
        <v>0</v>
      </c>
      <c r="R29" s="43" t="n">
        <f aca="true">IF(AND(ISNUMBER(R$1),$B29&gt;0),OFFSET(rngStartVolatilityCurves,$B29,R$1),0)</f>
        <v>0</v>
      </c>
      <c r="S29" s="43" t="n">
        <f aca="true">IF(AND(ISNUMBER(S$1),$B29&gt;0),OFFSET(rngStartVolatilityCurves,$B29,S$1),0)</f>
        <v>0</v>
      </c>
      <c r="T29" s="43" t="n">
        <f aca="true">IF(AND(ISNUMBER(T$1),$B29&gt;0),OFFSET(rngStartVolatilityCurves,$B29,T$1),0)</f>
        <v>0</v>
      </c>
      <c r="U29" s="43" t="n">
        <f aca="true">IF(AND(ISNUMBER(U$1),$B29&gt;0),OFFSET(rngStartVolatilityCurves,$B29,U$1),0)</f>
        <v>0</v>
      </c>
      <c r="V29" s="43" t="n">
        <f aca="true">IF(AND(ISNUMBER(V$1),$B29&gt;0),OFFSET(rngStartVolatilityCurves,$B29,V$1),0)</f>
        <v>0</v>
      </c>
      <c r="W29" s="43" t="n">
        <f aca="true">IF(AND(ISNUMBER(W$1),$B29&gt;0),OFFSET(rngStartVolatilityCurves,$B29,W$1),0)</f>
        <v>0</v>
      </c>
      <c r="X29" s="43" t="n">
        <f aca="true">IF(AND(ISNUMBER(X$1),$B29&gt;0),OFFSET(rngStartVolatilityCurves,$B29,X$1),0)</f>
        <v>0</v>
      </c>
      <c r="Y29" s="43" t="n">
        <f aca="true">IF(AND(ISNUMBER(Y$1),$B29&gt;0),OFFSET(rngStartVolatilityCurves,$B29,Y$1),0)</f>
        <v>0</v>
      </c>
      <c r="Z29" s="43" t="n">
        <f aca="true">IF(AND(ISNUMBER(Z$1),$B29&gt;0),OFFSET(rngStartVolatilityCurves,$B29,Z$1),0)</f>
        <v>0</v>
      </c>
      <c r="AA29" s="43" t="n">
        <f aca="true">IF(AND(ISNUMBER(AA$1),$B29&gt;0),OFFSET(rngStartVolatilityCurves,$B29,AA$1),0)</f>
        <v>0</v>
      </c>
      <c r="AF29" s="36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H29" s="44"/>
      <c r="BI29" s="39"/>
      <c r="BJ29" s="39"/>
      <c r="BK29" s="39"/>
      <c r="BL29" s="36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40"/>
      <c r="CH29" s="40"/>
      <c r="CI29" s="40"/>
      <c r="CJ29" s="40"/>
      <c r="CK29" s="40"/>
      <c r="CL29" s="40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I29" s="44"/>
      <c r="DJ29" s="39"/>
      <c r="DL29" s="44"/>
      <c r="DM29" s="39"/>
    </row>
    <row r="30" customFormat="false" ht="12.75" hidden="false" customHeight="false" outlineLevel="0" collapsed="false">
      <c r="A30" s="31" t="n">
        <f aca="false">$C30-$AF$4+1</f>
        <v>37089</v>
      </c>
      <c r="B30" s="31" t="n">
        <f aca="false">$C30-$BL$4+1</f>
        <v>37089</v>
      </c>
      <c r="C30" s="42" t="n">
        <f aca="false">C29+7</f>
        <v>37088</v>
      </c>
      <c r="D30" s="43" t="n">
        <f aca="true">IF(AND(ISNUMBER(D$1),$A30&gt;0),OFFSET(rngStartPriceCurves,$A30,D$1),0)</f>
        <v>0</v>
      </c>
      <c r="E30" s="43" t="n">
        <f aca="true">IF(AND(ISNUMBER(E$1),$A30&gt;0),OFFSET(rngStartPriceCurves,$A30,E$1),0)</f>
        <v>0</v>
      </c>
      <c r="F30" s="43" t="n">
        <f aca="true">IF(AND(ISNUMBER(F$1),$A30&gt;0),OFFSET(rngStartPriceCurves,$A30,F$1),0)</f>
        <v>0</v>
      </c>
      <c r="G30" s="43" t="n">
        <f aca="true">IF(AND(ISNUMBER(G$1),$A30&gt;0),OFFSET(rngStartPriceCurves,$A30,G$1),0)</f>
        <v>0</v>
      </c>
      <c r="H30" s="43" t="n">
        <f aca="true">IF(AND(ISNUMBER(H$1),$A30&gt;0),OFFSET(rngStartPriceCurves,$A30,H$1),0)</f>
        <v>0</v>
      </c>
      <c r="I30" s="43" t="n">
        <f aca="true">IF(AND(ISNUMBER(I$1),$A30&gt;0),OFFSET(rngStartPriceCurves,$A30,I$1),0)</f>
        <v>0</v>
      </c>
      <c r="J30" s="43" t="n">
        <f aca="true">IF(AND(ISNUMBER(J$1),$A30&gt;0),OFFSET(rngStartPriceCurves,$A30,J$1),0)</f>
        <v>0</v>
      </c>
      <c r="K30" s="43" t="n">
        <f aca="true">IF(AND(ISNUMBER(K$1),$A30&gt;0),OFFSET(rngStartPriceCurves,$A30,K$1),0)</f>
        <v>0</v>
      </c>
      <c r="L30" s="43" t="n">
        <f aca="true">IF(AND(ISNUMBER(L$1),$A30&gt;0),OFFSET(rngStartPriceCurves,$A30,L$1),0)</f>
        <v>0</v>
      </c>
      <c r="M30" s="43" t="n">
        <f aca="true">IF(AND(ISNUMBER(M$1),$A30&gt;0),OFFSET(rngStartPriceCurves,$A30,M$1),0)</f>
        <v>0</v>
      </c>
      <c r="N30" s="43" t="n">
        <f aca="true">IF(AND(ISNUMBER(N$1),$A30&gt;0),OFFSET(rngStartPriceCurves,$A30,N$1),0)</f>
        <v>0</v>
      </c>
      <c r="O30" s="43" t="n">
        <f aca="true">IF(AND(ISNUMBER(O$1),$A30&gt;0),OFFSET(rngStartPriceCurves,$A30,O$1),0)</f>
        <v>0</v>
      </c>
      <c r="P30" s="43" t="n">
        <f aca="true">IF(AND(ISNUMBER(P$1),$B30&gt;0),OFFSET(rngStartVolatilityCurves,$B30,P$1),0)</f>
        <v>0</v>
      </c>
      <c r="Q30" s="43" t="n">
        <f aca="true">IF(AND(ISNUMBER(Q$1),$B30&gt;0),OFFSET(rngStartVolatilityCurves,$B30,Q$1),0)</f>
        <v>0</v>
      </c>
      <c r="R30" s="43" t="n">
        <f aca="true">IF(AND(ISNUMBER(R$1),$B30&gt;0),OFFSET(rngStartVolatilityCurves,$B30,R$1),0)</f>
        <v>0</v>
      </c>
      <c r="S30" s="43" t="n">
        <f aca="true">IF(AND(ISNUMBER(S$1),$B30&gt;0),OFFSET(rngStartVolatilityCurves,$B30,S$1),0)</f>
        <v>0</v>
      </c>
      <c r="T30" s="43" t="n">
        <f aca="true">IF(AND(ISNUMBER(T$1),$B30&gt;0),OFFSET(rngStartVolatilityCurves,$B30,T$1),0)</f>
        <v>0</v>
      </c>
      <c r="U30" s="43" t="n">
        <f aca="true">IF(AND(ISNUMBER(U$1),$B30&gt;0),OFFSET(rngStartVolatilityCurves,$B30,U$1),0)</f>
        <v>0</v>
      </c>
      <c r="V30" s="43" t="n">
        <f aca="true">IF(AND(ISNUMBER(V$1),$B30&gt;0),OFFSET(rngStartVolatilityCurves,$B30,V$1),0)</f>
        <v>0</v>
      </c>
      <c r="W30" s="43" t="n">
        <f aca="true">IF(AND(ISNUMBER(W$1),$B30&gt;0),OFFSET(rngStartVolatilityCurves,$B30,W$1),0)</f>
        <v>0</v>
      </c>
      <c r="X30" s="43" t="n">
        <f aca="true">IF(AND(ISNUMBER(X$1),$B30&gt;0),OFFSET(rngStartVolatilityCurves,$B30,X$1),0)</f>
        <v>0</v>
      </c>
      <c r="Y30" s="43" t="n">
        <f aca="true">IF(AND(ISNUMBER(Y$1),$B30&gt;0),OFFSET(rngStartVolatilityCurves,$B30,Y$1),0)</f>
        <v>0</v>
      </c>
      <c r="Z30" s="43" t="n">
        <f aca="true">IF(AND(ISNUMBER(Z$1),$B30&gt;0),OFFSET(rngStartVolatilityCurves,$B30,Z$1),0)</f>
        <v>0</v>
      </c>
      <c r="AA30" s="43" t="n">
        <f aca="true">IF(AND(ISNUMBER(AA$1),$B30&gt;0),OFFSET(rngStartVolatilityCurves,$B30,AA$1),0)</f>
        <v>0</v>
      </c>
      <c r="AF30" s="36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H30" s="44"/>
      <c r="BI30" s="39"/>
      <c r="BJ30" s="39"/>
      <c r="BK30" s="39"/>
      <c r="BL30" s="36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40"/>
      <c r="CH30" s="40"/>
      <c r="CI30" s="40"/>
      <c r="CJ30" s="40"/>
      <c r="CK30" s="40"/>
      <c r="CL30" s="40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  <c r="DA30" s="39"/>
      <c r="DB30" s="39"/>
      <c r="DC30" s="39"/>
      <c r="DD30" s="39"/>
      <c r="DE30" s="39"/>
      <c r="DF30" s="39"/>
      <c r="DG30" s="39"/>
      <c r="DI30" s="44"/>
      <c r="DJ30" s="39"/>
      <c r="DL30" s="44"/>
      <c r="DM30" s="39"/>
    </row>
    <row r="31" customFormat="false" ht="12.75" hidden="false" customHeight="false" outlineLevel="0" collapsed="false">
      <c r="A31" s="31" t="n">
        <f aca="false">$C31-$AF$4+1</f>
        <v>37096</v>
      </c>
      <c r="B31" s="31" t="n">
        <f aca="false">$C31-$BL$4+1</f>
        <v>37096</v>
      </c>
      <c r="C31" s="42" t="n">
        <f aca="false">C30+7</f>
        <v>37095</v>
      </c>
      <c r="D31" s="43" t="n">
        <f aca="true">IF(AND(ISNUMBER(D$1),$A31&gt;0),OFFSET(rngStartPriceCurves,$A31,D$1),0)</f>
        <v>0</v>
      </c>
      <c r="E31" s="43" t="n">
        <f aca="true">IF(AND(ISNUMBER(E$1),$A31&gt;0),OFFSET(rngStartPriceCurves,$A31,E$1),0)</f>
        <v>0</v>
      </c>
      <c r="F31" s="43" t="n">
        <f aca="true">IF(AND(ISNUMBER(F$1),$A31&gt;0),OFFSET(rngStartPriceCurves,$A31,F$1),0)</f>
        <v>0</v>
      </c>
      <c r="G31" s="43" t="n">
        <f aca="true">IF(AND(ISNUMBER(G$1),$A31&gt;0),OFFSET(rngStartPriceCurves,$A31,G$1),0)</f>
        <v>0</v>
      </c>
      <c r="H31" s="43" t="n">
        <f aca="true">IF(AND(ISNUMBER(H$1),$A31&gt;0),OFFSET(rngStartPriceCurves,$A31,H$1),0)</f>
        <v>0</v>
      </c>
      <c r="I31" s="43" t="n">
        <f aca="true">IF(AND(ISNUMBER(I$1),$A31&gt;0),OFFSET(rngStartPriceCurves,$A31,I$1),0)</f>
        <v>0</v>
      </c>
      <c r="J31" s="43" t="n">
        <f aca="true">IF(AND(ISNUMBER(J$1),$A31&gt;0),OFFSET(rngStartPriceCurves,$A31,J$1),0)</f>
        <v>0</v>
      </c>
      <c r="K31" s="43" t="n">
        <f aca="true">IF(AND(ISNUMBER(K$1),$A31&gt;0),OFFSET(rngStartPriceCurves,$A31,K$1),0)</f>
        <v>0</v>
      </c>
      <c r="L31" s="43" t="n">
        <f aca="true">IF(AND(ISNUMBER(L$1),$A31&gt;0),OFFSET(rngStartPriceCurves,$A31,L$1),0)</f>
        <v>0</v>
      </c>
      <c r="M31" s="43" t="n">
        <f aca="true">IF(AND(ISNUMBER(M$1),$A31&gt;0),OFFSET(rngStartPriceCurves,$A31,M$1),0)</f>
        <v>0</v>
      </c>
      <c r="N31" s="43" t="n">
        <f aca="true">IF(AND(ISNUMBER(N$1),$A31&gt;0),OFFSET(rngStartPriceCurves,$A31,N$1),0)</f>
        <v>0</v>
      </c>
      <c r="O31" s="43" t="n">
        <f aca="true">IF(AND(ISNUMBER(O$1),$A31&gt;0),OFFSET(rngStartPriceCurves,$A31,O$1),0)</f>
        <v>0</v>
      </c>
      <c r="P31" s="43" t="n">
        <f aca="true">IF(AND(ISNUMBER(P$1),$B31&gt;0),OFFSET(rngStartVolatilityCurves,$B31,P$1),0)</f>
        <v>0</v>
      </c>
      <c r="Q31" s="43" t="n">
        <f aca="true">IF(AND(ISNUMBER(Q$1),$B31&gt;0),OFFSET(rngStartVolatilityCurves,$B31,Q$1),0)</f>
        <v>0</v>
      </c>
      <c r="R31" s="43" t="n">
        <f aca="true">IF(AND(ISNUMBER(R$1),$B31&gt;0),OFFSET(rngStartVolatilityCurves,$B31,R$1),0)</f>
        <v>0</v>
      </c>
      <c r="S31" s="43" t="n">
        <f aca="true">IF(AND(ISNUMBER(S$1),$B31&gt;0),OFFSET(rngStartVolatilityCurves,$B31,S$1),0)</f>
        <v>0</v>
      </c>
      <c r="T31" s="43" t="n">
        <f aca="true">IF(AND(ISNUMBER(T$1),$B31&gt;0),OFFSET(rngStartVolatilityCurves,$B31,T$1),0)</f>
        <v>0</v>
      </c>
      <c r="U31" s="43" t="n">
        <f aca="true">IF(AND(ISNUMBER(U$1),$B31&gt;0),OFFSET(rngStartVolatilityCurves,$B31,U$1),0)</f>
        <v>0</v>
      </c>
      <c r="V31" s="43" t="n">
        <f aca="true">IF(AND(ISNUMBER(V$1),$B31&gt;0),OFFSET(rngStartVolatilityCurves,$B31,V$1),0)</f>
        <v>0</v>
      </c>
      <c r="W31" s="43" t="n">
        <f aca="true">IF(AND(ISNUMBER(W$1),$B31&gt;0),OFFSET(rngStartVolatilityCurves,$B31,W$1),0)</f>
        <v>0</v>
      </c>
      <c r="X31" s="43" t="n">
        <f aca="true">IF(AND(ISNUMBER(X$1),$B31&gt;0),OFFSET(rngStartVolatilityCurves,$B31,X$1),0)</f>
        <v>0</v>
      </c>
      <c r="Y31" s="43" t="n">
        <f aca="true">IF(AND(ISNUMBER(Y$1),$B31&gt;0),OFFSET(rngStartVolatilityCurves,$B31,Y$1),0)</f>
        <v>0</v>
      </c>
      <c r="Z31" s="43" t="n">
        <f aca="true">IF(AND(ISNUMBER(Z$1),$B31&gt;0),OFFSET(rngStartVolatilityCurves,$B31,Z$1),0)</f>
        <v>0</v>
      </c>
      <c r="AA31" s="43" t="n">
        <f aca="true">IF(AND(ISNUMBER(AA$1),$B31&gt;0),OFFSET(rngStartVolatilityCurves,$B31,AA$1),0)</f>
        <v>0</v>
      </c>
      <c r="AF31" s="36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H31" s="44"/>
      <c r="BI31" s="39"/>
      <c r="BJ31" s="39"/>
      <c r="BK31" s="39"/>
      <c r="BL31" s="36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40"/>
      <c r="CH31" s="40"/>
      <c r="CI31" s="40"/>
      <c r="CJ31" s="40"/>
      <c r="CK31" s="40"/>
      <c r="CL31" s="40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/>
      <c r="DF31" s="39"/>
      <c r="DG31" s="39"/>
      <c r="DI31" s="44"/>
      <c r="DJ31" s="39"/>
      <c r="DL31" s="44"/>
      <c r="DM31" s="39"/>
    </row>
    <row r="32" customFormat="false" ht="12.75" hidden="false" customHeight="false" outlineLevel="0" collapsed="false">
      <c r="A32" s="31" t="n">
        <f aca="false">$C32-$AF$4+1</f>
        <v>37103</v>
      </c>
      <c r="B32" s="31" t="n">
        <f aca="false">$C32-$BL$4+1</f>
        <v>37103</v>
      </c>
      <c r="C32" s="42" t="n">
        <f aca="false">C31+7</f>
        <v>37102</v>
      </c>
      <c r="D32" s="43" t="n">
        <f aca="true">IF(AND(ISNUMBER(D$1),$A32&gt;0),OFFSET(rngStartPriceCurves,$A32,D$1),0)</f>
        <v>0</v>
      </c>
      <c r="E32" s="43" t="n">
        <f aca="true">IF(AND(ISNUMBER(E$1),$A32&gt;0),OFFSET(rngStartPriceCurves,$A32,E$1),0)</f>
        <v>0</v>
      </c>
      <c r="F32" s="43" t="n">
        <f aca="true">IF(AND(ISNUMBER(F$1),$A32&gt;0),OFFSET(rngStartPriceCurves,$A32,F$1),0)</f>
        <v>0</v>
      </c>
      <c r="G32" s="43" t="n">
        <f aca="true">IF(AND(ISNUMBER(G$1),$A32&gt;0),OFFSET(rngStartPriceCurves,$A32,G$1),0)</f>
        <v>0</v>
      </c>
      <c r="H32" s="43" t="n">
        <f aca="true">IF(AND(ISNUMBER(H$1),$A32&gt;0),OFFSET(rngStartPriceCurves,$A32,H$1),0)</f>
        <v>0</v>
      </c>
      <c r="I32" s="43" t="n">
        <f aca="true">IF(AND(ISNUMBER(I$1),$A32&gt;0),OFFSET(rngStartPriceCurves,$A32,I$1),0)</f>
        <v>0</v>
      </c>
      <c r="J32" s="43" t="n">
        <f aca="true">IF(AND(ISNUMBER(J$1),$A32&gt;0),OFFSET(rngStartPriceCurves,$A32,J$1),0)</f>
        <v>0</v>
      </c>
      <c r="K32" s="43" t="n">
        <f aca="true">IF(AND(ISNUMBER(K$1),$A32&gt;0),OFFSET(rngStartPriceCurves,$A32,K$1),0)</f>
        <v>0</v>
      </c>
      <c r="L32" s="43" t="n">
        <f aca="true">IF(AND(ISNUMBER(L$1),$A32&gt;0),OFFSET(rngStartPriceCurves,$A32,L$1),0)</f>
        <v>0</v>
      </c>
      <c r="M32" s="43" t="n">
        <f aca="true">IF(AND(ISNUMBER(M$1),$A32&gt;0),OFFSET(rngStartPriceCurves,$A32,M$1),0)</f>
        <v>0</v>
      </c>
      <c r="N32" s="43" t="n">
        <f aca="true">IF(AND(ISNUMBER(N$1),$A32&gt;0),OFFSET(rngStartPriceCurves,$A32,N$1),0)</f>
        <v>0</v>
      </c>
      <c r="O32" s="43" t="n">
        <f aca="true">IF(AND(ISNUMBER(O$1),$A32&gt;0),OFFSET(rngStartPriceCurves,$A32,O$1),0)</f>
        <v>0</v>
      </c>
      <c r="P32" s="43" t="n">
        <f aca="true">IF(AND(ISNUMBER(P$1),$B32&gt;0),OFFSET(rngStartVolatilityCurves,$B32,P$1),0)</f>
        <v>0</v>
      </c>
      <c r="Q32" s="43" t="n">
        <f aca="true">IF(AND(ISNUMBER(Q$1),$B32&gt;0),OFFSET(rngStartVolatilityCurves,$B32,Q$1),0)</f>
        <v>0</v>
      </c>
      <c r="R32" s="43" t="n">
        <f aca="true">IF(AND(ISNUMBER(R$1),$B32&gt;0),OFFSET(rngStartVolatilityCurves,$B32,R$1),0)</f>
        <v>0</v>
      </c>
      <c r="S32" s="43" t="n">
        <f aca="true">IF(AND(ISNUMBER(S$1),$B32&gt;0),OFFSET(rngStartVolatilityCurves,$B32,S$1),0)</f>
        <v>0</v>
      </c>
      <c r="T32" s="43" t="n">
        <f aca="true">IF(AND(ISNUMBER(T$1),$B32&gt;0),OFFSET(rngStartVolatilityCurves,$B32,T$1),0)</f>
        <v>0</v>
      </c>
      <c r="U32" s="43" t="n">
        <f aca="true">IF(AND(ISNUMBER(U$1),$B32&gt;0),OFFSET(rngStartVolatilityCurves,$B32,U$1),0)</f>
        <v>0</v>
      </c>
      <c r="V32" s="43" t="n">
        <f aca="true">IF(AND(ISNUMBER(V$1),$B32&gt;0),OFFSET(rngStartVolatilityCurves,$B32,V$1),0)</f>
        <v>0</v>
      </c>
      <c r="W32" s="43" t="n">
        <f aca="true">IF(AND(ISNUMBER(W$1),$B32&gt;0),OFFSET(rngStartVolatilityCurves,$B32,W$1),0)</f>
        <v>0</v>
      </c>
      <c r="X32" s="43" t="n">
        <f aca="true">IF(AND(ISNUMBER(X$1),$B32&gt;0),OFFSET(rngStartVolatilityCurves,$B32,X$1),0)</f>
        <v>0</v>
      </c>
      <c r="Y32" s="43" t="n">
        <f aca="true">IF(AND(ISNUMBER(Y$1),$B32&gt;0),OFFSET(rngStartVolatilityCurves,$B32,Y$1),0)</f>
        <v>0</v>
      </c>
      <c r="Z32" s="43" t="n">
        <f aca="true">IF(AND(ISNUMBER(Z$1),$B32&gt;0),OFFSET(rngStartVolatilityCurves,$B32,Z$1),0)</f>
        <v>0</v>
      </c>
      <c r="AA32" s="43" t="n">
        <f aca="true">IF(AND(ISNUMBER(AA$1),$B32&gt;0),OFFSET(rngStartVolatilityCurves,$B32,AA$1),0)</f>
        <v>0</v>
      </c>
      <c r="AF32" s="36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H32" s="44"/>
      <c r="BI32" s="39"/>
      <c r="BJ32" s="39"/>
      <c r="BK32" s="39"/>
      <c r="BL32" s="36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40"/>
      <c r="CH32" s="40"/>
      <c r="CI32" s="40"/>
      <c r="CJ32" s="40"/>
      <c r="CK32" s="40"/>
      <c r="CL32" s="40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I32" s="44"/>
      <c r="DJ32" s="39"/>
      <c r="DL32" s="44"/>
      <c r="DM32" s="39"/>
    </row>
    <row r="33" customFormat="false" ht="12.75" hidden="false" customHeight="false" outlineLevel="0" collapsed="false">
      <c r="A33" s="31" t="n">
        <f aca="false">$C33-$AF$4+1</f>
        <v>37110</v>
      </c>
      <c r="B33" s="31" t="n">
        <f aca="false">$C33-$BL$4+1</f>
        <v>37110</v>
      </c>
      <c r="C33" s="42" t="n">
        <f aca="false">C32+7</f>
        <v>37109</v>
      </c>
      <c r="D33" s="43" t="n">
        <f aca="true">IF(AND(ISNUMBER(D$1),$A33&gt;0),OFFSET(rngStartPriceCurves,$A33,D$1),0)</f>
        <v>0</v>
      </c>
      <c r="E33" s="43" t="n">
        <f aca="true">IF(AND(ISNUMBER(E$1),$A33&gt;0),OFFSET(rngStartPriceCurves,$A33,E$1),0)</f>
        <v>0</v>
      </c>
      <c r="F33" s="43" t="n">
        <f aca="true">IF(AND(ISNUMBER(F$1),$A33&gt;0),OFFSET(rngStartPriceCurves,$A33,F$1),0)</f>
        <v>0</v>
      </c>
      <c r="G33" s="43" t="n">
        <f aca="true">IF(AND(ISNUMBER(G$1),$A33&gt;0),OFFSET(rngStartPriceCurves,$A33,G$1),0)</f>
        <v>0</v>
      </c>
      <c r="H33" s="43" t="n">
        <f aca="true">IF(AND(ISNUMBER(H$1),$A33&gt;0),OFFSET(rngStartPriceCurves,$A33,H$1),0)</f>
        <v>0</v>
      </c>
      <c r="I33" s="43" t="n">
        <f aca="true">IF(AND(ISNUMBER(I$1),$A33&gt;0),OFFSET(rngStartPriceCurves,$A33,I$1),0)</f>
        <v>0</v>
      </c>
      <c r="J33" s="43" t="n">
        <f aca="true">IF(AND(ISNUMBER(J$1),$A33&gt;0),OFFSET(rngStartPriceCurves,$A33,J$1),0)</f>
        <v>0</v>
      </c>
      <c r="K33" s="43" t="n">
        <f aca="true">IF(AND(ISNUMBER(K$1),$A33&gt;0),OFFSET(rngStartPriceCurves,$A33,K$1),0)</f>
        <v>0</v>
      </c>
      <c r="L33" s="43" t="n">
        <f aca="true">IF(AND(ISNUMBER(L$1),$A33&gt;0),OFFSET(rngStartPriceCurves,$A33,L$1),0)</f>
        <v>0</v>
      </c>
      <c r="M33" s="43" t="n">
        <f aca="true">IF(AND(ISNUMBER(M$1),$A33&gt;0),OFFSET(rngStartPriceCurves,$A33,M$1),0)</f>
        <v>0</v>
      </c>
      <c r="N33" s="43" t="n">
        <f aca="true">IF(AND(ISNUMBER(N$1),$A33&gt;0),OFFSET(rngStartPriceCurves,$A33,N$1),0)</f>
        <v>0</v>
      </c>
      <c r="O33" s="43" t="n">
        <f aca="true">IF(AND(ISNUMBER(O$1),$A33&gt;0),OFFSET(rngStartPriceCurves,$A33,O$1),0)</f>
        <v>0</v>
      </c>
      <c r="P33" s="43" t="n">
        <f aca="true">IF(AND(ISNUMBER(P$1),$B33&gt;0),OFFSET(rngStartVolatilityCurves,$B33,P$1),0)</f>
        <v>0</v>
      </c>
      <c r="Q33" s="43" t="n">
        <f aca="true">IF(AND(ISNUMBER(Q$1),$B33&gt;0),OFFSET(rngStartVolatilityCurves,$B33,Q$1),0)</f>
        <v>0</v>
      </c>
      <c r="R33" s="43" t="n">
        <f aca="true">IF(AND(ISNUMBER(R$1),$B33&gt;0),OFFSET(rngStartVolatilityCurves,$B33,R$1),0)</f>
        <v>0</v>
      </c>
      <c r="S33" s="43" t="n">
        <f aca="true">IF(AND(ISNUMBER(S$1),$B33&gt;0),OFFSET(rngStartVolatilityCurves,$B33,S$1),0)</f>
        <v>0</v>
      </c>
      <c r="T33" s="43" t="n">
        <f aca="true">IF(AND(ISNUMBER(T$1),$B33&gt;0),OFFSET(rngStartVolatilityCurves,$B33,T$1),0)</f>
        <v>0</v>
      </c>
      <c r="U33" s="43" t="n">
        <f aca="true">IF(AND(ISNUMBER(U$1),$B33&gt;0),OFFSET(rngStartVolatilityCurves,$B33,U$1),0)</f>
        <v>0</v>
      </c>
      <c r="V33" s="43" t="n">
        <f aca="true">IF(AND(ISNUMBER(V$1),$B33&gt;0),OFFSET(rngStartVolatilityCurves,$B33,V$1),0)</f>
        <v>0</v>
      </c>
      <c r="W33" s="43" t="n">
        <f aca="true">IF(AND(ISNUMBER(W$1),$B33&gt;0),OFFSET(rngStartVolatilityCurves,$B33,W$1),0)</f>
        <v>0</v>
      </c>
      <c r="X33" s="43" t="n">
        <f aca="true">IF(AND(ISNUMBER(X$1),$B33&gt;0),OFFSET(rngStartVolatilityCurves,$B33,X$1),0)</f>
        <v>0</v>
      </c>
      <c r="Y33" s="43" t="n">
        <f aca="true">IF(AND(ISNUMBER(Y$1),$B33&gt;0),OFFSET(rngStartVolatilityCurves,$B33,Y$1),0)</f>
        <v>0</v>
      </c>
      <c r="Z33" s="43" t="n">
        <f aca="true">IF(AND(ISNUMBER(Z$1),$B33&gt;0),OFFSET(rngStartVolatilityCurves,$B33,Z$1),0)</f>
        <v>0</v>
      </c>
      <c r="AA33" s="43" t="n">
        <f aca="true">IF(AND(ISNUMBER(AA$1),$B33&gt;0),OFFSET(rngStartVolatilityCurves,$B33,AA$1),0)</f>
        <v>0</v>
      </c>
      <c r="AF33" s="36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H33" s="44"/>
      <c r="BI33" s="39"/>
      <c r="BJ33" s="39"/>
      <c r="BK33" s="39"/>
      <c r="BL33" s="36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40"/>
      <c r="CH33" s="40"/>
      <c r="CI33" s="40"/>
      <c r="CJ33" s="40"/>
      <c r="CK33" s="40"/>
      <c r="CL33" s="40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I33" s="44"/>
      <c r="DJ33" s="39"/>
      <c r="DL33" s="44"/>
      <c r="DM33" s="39"/>
    </row>
    <row r="34" customFormat="false" ht="12.75" hidden="false" customHeight="false" outlineLevel="0" collapsed="false">
      <c r="A34" s="31" t="n">
        <f aca="false">$C34-$AF$4+1</f>
        <v>37117</v>
      </c>
      <c r="B34" s="31" t="n">
        <f aca="false">$C34-$BL$4+1</f>
        <v>37117</v>
      </c>
      <c r="C34" s="42" t="n">
        <f aca="false">C33+7</f>
        <v>37116</v>
      </c>
      <c r="D34" s="43" t="n">
        <f aca="true">IF(AND(ISNUMBER(D$1),$A34&gt;0),OFFSET(rngStartPriceCurves,$A34,D$1),0)</f>
        <v>0</v>
      </c>
      <c r="E34" s="43" t="n">
        <f aca="true">IF(AND(ISNUMBER(E$1),$A34&gt;0),OFFSET(rngStartPriceCurves,$A34,E$1),0)</f>
        <v>0</v>
      </c>
      <c r="F34" s="43" t="n">
        <f aca="true">IF(AND(ISNUMBER(F$1),$A34&gt;0),OFFSET(rngStartPriceCurves,$A34,F$1),0)</f>
        <v>0</v>
      </c>
      <c r="G34" s="43" t="n">
        <f aca="true">IF(AND(ISNUMBER(G$1),$A34&gt;0),OFFSET(rngStartPriceCurves,$A34,G$1),0)</f>
        <v>0</v>
      </c>
      <c r="H34" s="43" t="n">
        <f aca="true">IF(AND(ISNUMBER(H$1),$A34&gt;0),OFFSET(rngStartPriceCurves,$A34,H$1),0)</f>
        <v>0</v>
      </c>
      <c r="I34" s="43" t="n">
        <f aca="true">IF(AND(ISNUMBER(I$1),$A34&gt;0),OFFSET(rngStartPriceCurves,$A34,I$1),0)</f>
        <v>0</v>
      </c>
      <c r="J34" s="43" t="n">
        <f aca="true">IF(AND(ISNUMBER(J$1),$A34&gt;0),OFFSET(rngStartPriceCurves,$A34,J$1),0)</f>
        <v>0</v>
      </c>
      <c r="K34" s="43" t="n">
        <f aca="true">IF(AND(ISNUMBER(K$1),$A34&gt;0),OFFSET(rngStartPriceCurves,$A34,K$1),0)</f>
        <v>0</v>
      </c>
      <c r="L34" s="43" t="n">
        <f aca="true">IF(AND(ISNUMBER(L$1),$A34&gt;0),OFFSET(rngStartPriceCurves,$A34,L$1),0)</f>
        <v>0</v>
      </c>
      <c r="M34" s="43" t="n">
        <f aca="true">IF(AND(ISNUMBER(M$1),$A34&gt;0),OFFSET(rngStartPriceCurves,$A34,M$1),0)</f>
        <v>0</v>
      </c>
      <c r="N34" s="43" t="n">
        <f aca="true">IF(AND(ISNUMBER(N$1),$A34&gt;0),OFFSET(rngStartPriceCurves,$A34,N$1),0)</f>
        <v>0</v>
      </c>
      <c r="O34" s="43" t="n">
        <f aca="true">IF(AND(ISNUMBER(O$1),$A34&gt;0),OFFSET(rngStartPriceCurves,$A34,O$1),0)</f>
        <v>0</v>
      </c>
      <c r="P34" s="43" t="n">
        <f aca="true">IF(AND(ISNUMBER(P$1),$B34&gt;0),OFFSET(rngStartVolatilityCurves,$B34,P$1),0)</f>
        <v>0</v>
      </c>
      <c r="Q34" s="43" t="n">
        <f aca="true">IF(AND(ISNUMBER(Q$1),$B34&gt;0),OFFSET(rngStartVolatilityCurves,$B34,Q$1),0)</f>
        <v>0</v>
      </c>
      <c r="R34" s="43" t="n">
        <f aca="true">IF(AND(ISNUMBER(R$1),$B34&gt;0),OFFSET(rngStartVolatilityCurves,$B34,R$1),0)</f>
        <v>0</v>
      </c>
      <c r="S34" s="43" t="n">
        <f aca="true">IF(AND(ISNUMBER(S$1),$B34&gt;0),OFFSET(rngStartVolatilityCurves,$B34,S$1),0)</f>
        <v>0</v>
      </c>
      <c r="T34" s="43" t="n">
        <f aca="true">IF(AND(ISNUMBER(T$1),$B34&gt;0),OFFSET(rngStartVolatilityCurves,$B34,T$1),0)</f>
        <v>0</v>
      </c>
      <c r="U34" s="43" t="n">
        <f aca="true">IF(AND(ISNUMBER(U$1),$B34&gt;0),OFFSET(rngStartVolatilityCurves,$B34,U$1),0)</f>
        <v>0</v>
      </c>
      <c r="V34" s="43" t="n">
        <f aca="true">IF(AND(ISNUMBER(V$1),$B34&gt;0),OFFSET(rngStartVolatilityCurves,$B34,V$1),0)</f>
        <v>0</v>
      </c>
      <c r="W34" s="43" t="n">
        <f aca="true">IF(AND(ISNUMBER(W$1),$B34&gt;0),OFFSET(rngStartVolatilityCurves,$B34,W$1),0)</f>
        <v>0</v>
      </c>
      <c r="X34" s="43" t="n">
        <f aca="true">IF(AND(ISNUMBER(X$1),$B34&gt;0),OFFSET(rngStartVolatilityCurves,$B34,X$1),0)</f>
        <v>0</v>
      </c>
      <c r="Y34" s="43" t="n">
        <f aca="true">IF(AND(ISNUMBER(Y$1),$B34&gt;0),OFFSET(rngStartVolatilityCurves,$B34,Y$1),0)</f>
        <v>0</v>
      </c>
      <c r="Z34" s="43" t="n">
        <f aca="true">IF(AND(ISNUMBER(Z$1),$B34&gt;0),OFFSET(rngStartVolatilityCurves,$B34,Z$1),0)</f>
        <v>0</v>
      </c>
      <c r="AA34" s="43" t="n">
        <f aca="true">IF(AND(ISNUMBER(AA$1),$B34&gt;0),OFFSET(rngStartVolatilityCurves,$B34,AA$1),0)</f>
        <v>0</v>
      </c>
      <c r="AF34" s="36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H34" s="44"/>
      <c r="BI34" s="39"/>
      <c r="BJ34" s="39"/>
      <c r="BK34" s="39"/>
      <c r="BL34" s="36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40"/>
      <c r="CH34" s="40"/>
      <c r="CI34" s="40"/>
      <c r="CJ34" s="40"/>
      <c r="CK34" s="40"/>
      <c r="CL34" s="40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I34" s="44"/>
      <c r="DJ34" s="39"/>
      <c r="DL34" s="44"/>
      <c r="DM34" s="39"/>
    </row>
    <row r="35" customFormat="false" ht="12.75" hidden="false" customHeight="false" outlineLevel="0" collapsed="false">
      <c r="A35" s="31" t="n">
        <f aca="false">$C35-$AF$4+1</f>
        <v>37124</v>
      </c>
      <c r="B35" s="31" t="n">
        <f aca="false">$C35-$BL$4+1</f>
        <v>37124</v>
      </c>
      <c r="C35" s="42" t="n">
        <f aca="false">C34+7</f>
        <v>37123</v>
      </c>
      <c r="D35" s="43" t="n">
        <f aca="true">IF(AND(ISNUMBER(D$1),$A35&gt;0),OFFSET(rngStartPriceCurves,$A35,D$1),0)</f>
        <v>0</v>
      </c>
      <c r="E35" s="43" t="n">
        <f aca="true">IF(AND(ISNUMBER(E$1),$A35&gt;0),OFFSET(rngStartPriceCurves,$A35,E$1),0)</f>
        <v>0</v>
      </c>
      <c r="F35" s="43" t="n">
        <f aca="true">IF(AND(ISNUMBER(F$1),$A35&gt;0),OFFSET(rngStartPriceCurves,$A35,F$1),0)</f>
        <v>0</v>
      </c>
      <c r="G35" s="43" t="n">
        <f aca="true">IF(AND(ISNUMBER(G$1),$A35&gt;0),OFFSET(rngStartPriceCurves,$A35,G$1),0)</f>
        <v>0</v>
      </c>
      <c r="H35" s="43" t="n">
        <f aca="true">IF(AND(ISNUMBER(H$1),$A35&gt;0),OFFSET(rngStartPriceCurves,$A35,H$1),0)</f>
        <v>0</v>
      </c>
      <c r="I35" s="43" t="n">
        <f aca="true">IF(AND(ISNUMBER(I$1),$A35&gt;0),OFFSET(rngStartPriceCurves,$A35,I$1),0)</f>
        <v>0</v>
      </c>
      <c r="J35" s="43" t="n">
        <f aca="true">IF(AND(ISNUMBER(J$1),$A35&gt;0),OFFSET(rngStartPriceCurves,$A35,J$1),0)</f>
        <v>0</v>
      </c>
      <c r="K35" s="43" t="n">
        <f aca="true">IF(AND(ISNUMBER(K$1),$A35&gt;0),OFFSET(rngStartPriceCurves,$A35,K$1),0)</f>
        <v>0</v>
      </c>
      <c r="L35" s="43" t="n">
        <f aca="true">IF(AND(ISNUMBER(L$1),$A35&gt;0),OFFSET(rngStartPriceCurves,$A35,L$1),0)</f>
        <v>0</v>
      </c>
      <c r="M35" s="43" t="n">
        <f aca="true">IF(AND(ISNUMBER(M$1),$A35&gt;0),OFFSET(rngStartPriceCurves,$A35,M$1),0)</f>
        <v>0</v>
      </c>
      <c r="N35" s="43" t="n">
        <f aca="true">IF(AND(ISNUMBER(N$1),$A35&gt;0),OFFSET(rngStartPriceCurves,$A35,N$1),0)</f>
        <v>0</v>
      </c>
      <c r="O35" s="43" t="n">
        <f aca="true">IF(AND(ISNUMBER(O$1),$A35&gt;0),OFFSET(rngStartPriceCurves,$A35,O$1),0)</f>
        <v>0</v>
      </c>
      <c r="P35" s="43" t="n">
        <f aca="true">IF(AND(ISNUMBER(P$1),$B35&gt;0),OFFSET(rngStartVolatilityCurves,$B35,P$1),0)</f>
        <v>0</v>
      </c>
      <c r="Q35" s="43" t="n">
        <f aca="true">IF(AND(ISNUMBER(Q$1),$B35&gt;0),OFFSET(rngStartVolatilityCurves,$B35,Q$1),0)</f>
        <v>0</v>
      </c>
      <c r="R35" s="43" t="n">
        <f aca="true">IF(AND(ISNUMBER(R$1),$B35&gt;0),OFFSET(rngStartVolatilityCurves,$B35,R$1),0)</f>
        <v>0</v>
      </c>
      <c r="S35" s="43" t="n">
        <f aca="true">IF(AND(ISNUMBER(S$1),$B35&gt;0),OFFSET(rngStartVolatilityCurves,$B35,S$1),0)</f>
        <v>0</v>
      </c>
      <c r="T35" s="43" t="n">
        <f aca="true">IF(AND(ISNUMBER(T$1),$B35&gt;0),OFFSET(rngStartVolatilityCurves,$B35,T$1),0)</f>
        <v>0</v>
      </c>
      <c r="U35" s="43" t="n">
        <f aca="true">IF(AND(ISNUMBER(U$1),$B35&gt;0),OFFSET(rngStartVolatilityCurves,$B35,U$1),0)</f>
        <v>0</v>
      </c>
      <c r="V35" s="43" t="n">
        <f aca="true">IF(AND(ISNUMBER(V$1),$B35&gt;0),OFFSET(rngStartVolatilityCurves,$B35,V$1),0)</f>
        <v>0</v>
      </c>
      <c r="W35" s="43" t="n">
        <f aca="true">IF(AND(ISNUMBER(W$1),$B35&gt;0),OFFSET(rngStartVolatilityCurves,$B35,W$1),0)</f>
        <v>0</v>
      </c>
      <c r="X35" s="43" t="n">
        <f aca="true">IF(AND(ISNUMBER(X$1),$B35&gt;0),OFFSET(rngStartVolatilityCurves,$B35,X$1),0)</f>
        <v>0</v>
      </c>
      <c r="Y35" s="43" t="n">
        <f aca="true">IF(AND(ISNUMBER(Y$1),$B35&gt;0),OFFSET(rngStartVolatilityCurves,$B35,Y$1),0)</f>
        <v>0</v>
      </c>
      <c r="Z35" s="43" t="n">
        <f aca="true">IF(AND(ISNUMBER(Z$1),$B35&gt;0),OFFSET(rngStartVolatilityCurves,$B35,Z$1),0)</f>
        <v>0</v>
      </c>
      <c r="AA35" s="43" t="n">
        <f aca="true">IF(AND(ISNUMBER(AA$1),$B35&gt;0),OFFSET(rngStartVolatilityCurves,$B35,AA$1),0)</f>
        <v>0</v>
      </c>
      <c r="AF35" s="36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H35" s="44"/>
      <c r="BI35" s="39"/>
      <c r="BJ35" s="39"/>
      <c r="BK35" s="39"/>
      <c r="BL35" s="36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40"/>
      <c r="CH35" s="40"/>
      <c r="CI35" s="40"/>
      <c r="CJ35" s="40"/>
      <c r="CK35" s="40"/>
      <c r="CL35" s="40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39"/>
      <c r="DD35" s="39"/>
      <c r="DE35" s="39"/>
      <c r="DF35" s="39"/>
      <c r="DG35" s="39"/>
      <c r="DI35" s="44"/>
      <c r="DJ35" s="39"/>
      <c r="DL35" s="44"/>
      <c r="DM35" s="39"/>
    </row>
    <row r="36" customFormat="false" ht="12.75" hidden="false" customHeight="false" outlineLevel="0" collapsed="false">
      <c r="A36" s="31" t="n">
        <f aca="false">$C36-$AF$4+1</f>
        <v>37131</v>
      </c>
      <c r="B36" s="31" t="n">
        <f aca="false">$C36-$BL$4+1</f>
        <v>37131</v>
      </c>
      <c r="C36" s="42" t="n">
        <f aca="false">C35+7</f>
        <v>37130</v>
      </c>
      <c r="D36" s="43" t="n">
        <f aca="true">IF(AND(ISNUMBER(D$1),$A36&gt;0),OFFSET(rngStartPriceCurves,$A36,D$1),0)</f>
        <v>0</v>
      </c>
      <c r="E36" s="43" t="n">
        <f aca="true">IF(AND(ISNUMBER(E$1),$A36&gt;0),OFFSET(rngStartPriceCurves,$A36,E$1),0)</f>
        <v>0</v>
      </c>
      <c r="F36" s="43" t="n">
        <f aca="true">IF(AND(ISNUMBER(F$1),$A36&gt;0),OFFSET(rngStartPriceCurves,$A36,F$1),0)</f>
        <v>0</v>
      </c>
      <c r="G36" s="43" t="n">
        <f aca="true">IF(AND(ISNUMBER(G$1),$A36&gt;0),OFFSET(rngStartPriceCurves,$A36,G$1),0)</f>
        <v>0</v>
      </c>
      <c r="H36" s="43" t="n">
        <f aca="true">IF(AND(ISNUMBER(H$1),$A36&gt;0),OFFSET(rngStartPriceCurves,$A36,H$1),0)</f>
        <v>0</v>
      </c>
      <c r="I36" s="43" t="n">
        <f aca="true">IF(AND(ISNUMBER(I$1),$A36&gt;0),OFFSET(rngStartPriceCurves,$A36,I$1),0)</f>
        <v>0</v>
      </c>
      <c r="J36" s="43" t="n">
        <f aca="true">IF(AND(ISNUMBER(J$1),$A36&gt;0),OFFSET(rngStartPriceCurves,$A36,J$1),0)</f>
        <v>0</v>
      </c>
      <c r="K36" s="43" t="n">
        <f aca="true">IF(AND(ISNUMBER(K$1),$A36&gt;0),OFFSET(rngStartPriceCurves,$A36,K$1),0)</f>
        <v>0</v>
      </c>
      <c r="L36" s="43" t="n">
        <f aca="true">IF(AND(ISNUMBER(L$1),$A36&gt;0),OFFSET(rngStartPriceCurves,$A36,L$1),0)</f>
        <v>0</v>
      </c>
      <c r="M36" s="43" t="n">
        <f aca="true">IF(AND(ISNUMBER(M$1),$A36&gt;0),OFFSET(rngStartPriceCurves,$A36,M$1),0)</f>
        <v>0</v>
      </c>
      <c r="N36" s="43" t="n">
        <f aca="true">IF(AND(ISNUMBER(N$1),$A36&gt;0),OFFSET(rngStartPriceCurves,$A36,N$1),0)</f>
        <v>0</v>
      </c>
      <c r="O36" s="43" t="n">
        <f aca="true">IF(AND(ISNUMBER(O$1),$A36&gt;0),OFFSET(rngStartPriceCurves,$A36,O$1),0)</f>
        <v>0</v>
      </c>
      <c r="P36" s="43" t="n">
        <f aca="true">IF(AND(ISNUMBER(P$1),$B36&gt;0),OFFSET(rngStartVolatilityCurves,$B36,P$1),0)</f>
        <v>0</v>
      </c>
      <c r="Q36" s="43" t="n">
        <f aca="true">IF(AND(ISNUMBER(Q$1),$B36&gt;0),OFFSET(rngStartVolatilityCurves,$B36,Q$1),0)</f>
        <v>0</v>
      </c>
      <c r="R36" s="43" t="n">
        <f aca="true">IF(AND(ISNUMBER(R$1),$B36&gt;0),OFFSET(rngStartVolatilityCurves,$B36,R$1),0)</f>
        <v>0</v>
      </c>
      <c r="S36" s="43" t="n">
        <f aca="true">IF(AND(ISNUMBER(S$1),$B36&gt;0),OFFSET(rngStartVolatilityCurves,$B36,S$1),0)</f>
        <v>0</v>
      </c>
      <c r="T36" s="43" t="n">
        <f aca="true">IF(AND(ISNUMBER(T$1),$B36&gt;0),OFFSET(rngStartVolatilityCurves,$B36,T$1),0)</f>
        <v>0</v>
      </c>
      <c r="U36" s="43" t="n">
        <f aca="true">IF(AND(ISNUMBER(U$1),$B36&gt;0),OFFSET(rngStartVolatilityCurves,$B36,U$1),0)</f>
        <v>0</v>
      </c>
      <c r="V36" s="43" t="n">
        <f aca="true">IF(AND(ISNUMBER(V$1),$B36&gt;0),OFFSET(rngStartVolatilityCurves,$B36,V$1),0)</f>
        <v>0</v>
      </c>
      <c r="W36" s="43" t="n">
        <f aca="true">IF(AND(ISNUMBER(W$1),$B36&gt;0),OFFSET(rngStartVolatilityCurves,$B36,W$1),0)</f>
        <v>0</v>
      </c>
      <c r="X36" s="43" t="n">
        <f aca="true">IF(AND(ISNUMBER(X$1),$B36&gt;0),OFFSET(rngStartVolatilityCurves,$B36,X$1),0)</f>
        <v>0</v>
      </c>
      <c r="Y36" s="43" t="n">
        <f aca="true">IF(AND(ISNUMBER(Y$1),$B36&gt;0),OFFSET(rngStartVolatilityCurves,$B36,Y$1),0)</f>
        <v>0</v>
      </c>
      <c r="Z36" s="43" t="n">
        <f aca="true">IF(AND(ISNUMBER(Z$1),$B36&gt;0),OFFSET(rngStartVolatilityCurves,$B36,Z$1),0)</f>
        <v>0</v>
      </c>
      <c r="AA36" s="43" t="n">
        <f aca="true">IF(AND(ISNUMBER(AA$1),$B36&gt;0),OFFSET(rngStartVolatilityCurves,$B36,AA$1),0)</f>
        <v>0</v>
      </c>
      <c r="AF36" s="36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H36" s="44"/>
      <c r="BI36" s="39"/>
      <c r="BJ36" s="39"/>
      <c r="BK36" s="39"/>
      <c r="BL36" s="36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40"/>
      <c r="CH36" s="40"/>
      <c r="CI36" s="40"/>
      <c r="CJ36" s="40"/>
      <c r="CK36" s="40"/>
      <c r="CL36" s="40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I36" s="44"/>
      <c r="DJ36" s="39"/>
      <c r="DL36" s="44"/>
      <c r="DM36" s="39"/>
    </row>
    <row r="37" customFormat="false" ht="12.75" hidden="false" customHeight="false" outlineLevel="0" collapsed="false">
      <c r="A37" s="31" t="n">
        <f aca="false">$C37-$AF$4+1</f>
        <v>37138</v>
      </c>
      <c r="B37" s="31" t="n">
        <f aca="false">$C37-$BL$4+1</f>
        <v>37138</v>
      </c>
      <c r="C37" s="42" t="n">
        <f aca="false">C36+7</f>
        <v>37137</v>
      </c>
      <c r="D37" s="43" t="n">
        <f aca="true">IF(AND(ISNUMBER(D$1),$A37&gt;0),OFFSET(rngStartPriceCurves,$A37,D$1),0)</f>
        <v>0</v>
      </c>
      <c r="E37" s="43" t="n">
        <f aca="true">IF(AND(ISNUMBER(E$1),$A37&gt;0),OFFSET(rngStartPriceCurves,$A37,E$1),0)</f>
        <v>0</v>
      </c>
      <c r="F37" s="43" t="n">
        <f aca="true">IF(AND(ISNUMBER(F$1),$A37&gt;0),OFFSET(rngStartPriceCurves,$A37,F$1),0)</f>
        <v>0</v>
      </c>
      <c r="G37" s="43" t="n">
        <f aca="true">IF(AND(ISNUMBER(G$1),$A37&gt;0),OFFSET(rngStartPriceCurves,$A37,G$1),0)</f>
        <v>0</v>
      </c>
      <c r="H37" s="43" t="n">
        <f aca="true">IF(AND(ISNUMBER(H$1),$A37&gt;0),OFFSET(rngStartPriceCurves,$A37,H$1),0)</f>
        <v>0</v>
      </c>
      <c r="I37" s="43" t="n">
        <f aca="true">IF(AND(ISNUMBER(I$1),$A37&gt;0),OFFSET(rngStartPriceCurves,$A37,I$1),0)</f>
        <v>0</v>
      </c>
      <c r="J37" s="43" t="n">
        <f aca="true">IF(AND(ISNUMBER(J$1),$A37&gt;0),OFFSET(rngStartPriceCurves,$A37,J$1),0)</f>
        <v>0</v>
      </c>
      <c r="K37" s="43" t="n">
        <f aca="true">IF(AND(ISNUMBER(K$1),$A37&gt;0),OFFSET(rngStartPriceCurves,$A37,K$1),0)</f>
        <v>0</v>
      </c>
      <c r="L37" s="43" t="n">
        <f aca="true">IF(AND(ISNUMBER(L$1),$A37&gt;0),OFFSET(rngStartPriceCurves,$A37,L$1),0)</f>
        <v>0</v>
      </c>
      <c r="M37" s="43" t="n">
        <f aca="true">IF(AND(ISNUMBER(M$1),$A37&gt;0),OFFSET(rngStartPriceCurves,$A37,M$1),0)</f>
        <v>0</v>
      </c>
      <c r="N37" s="43" t="n">
        <f aca="true">IF(AND(ISNUMBER(N$1),$A37&gt;0),OFFSET(rngStartPriceCurves,$A37,N$1),0)</f>
        <v>0</v>
      </c>
      <c r="O37" s="43" t="n">
        <f aca="true">IF(AND(ISNUMBER(O$1),$A37&gt;0),OFFSET(rngStartPriceCurves,$A37,O$1),0)</f>
        <v>0</v>
      </c>
      <c r="P37" s="43" t="n">
        <f aca="true">IF(AND(ISNUMBER(P$1),$B37&gt;0),OFFSET(rngStartVolatilityCurves,$B37,P$1),0)</f>
        <v>0</v>
      </c>
      <c r="Q37" s="43" t="n">
        <f aca="true">IF(AND(ISNUMBER(Q$1),$B37&gt;0),OFFSET(rngStartVolatilityCurves,$B37,Q$1),0)</f>
        <v>0</v>
      </c>
      <c r="R37" s="43" t="n">
        <f aca="true">IF(AND(ISNUMBER(R$1),$B37&gt;0),OFFSET(rngStartVolatilityCurves,$B37,R$1),0)</f>
        <v>0</v>
      </c>
      <c r="S37" s="43" t="n">
        <f aca="true">IF(AND(ISNUMBER(S$1),$B37&gt;0),OFFSET(rngStartVolatilityCurves,$B37,S$1),0)</f>
        <v>0</v>
      </c>
      <c r="T37" s="43" t="n">
        <f aca="true">IF(AND(ISNUMBER(T$1),$B37&gt;0),OFFSET(rngStartVolatilityCurves,$B37,T$1),0)</f>
        <v>0</v>
      </c>
      <c r="U37" s="43" t="n">
        <f aca="true">IF(AND(ISNUMBER(U$1),$B37&gt;0),OFFSET(rngStartVolatilityCurves,$B37,U$1),0)</f>
        <v>0</v>
      </c>
      <c r="V37" s="43" t="n">
        <f aca="true">IF(AND(ISNUMBER(V$1),$B37&gt;0),OFFSET(rngStartVolatilityCurves,$B37,V$1),0)</f>
        <v>0</v>
      </c>
      <c r="W37" s="43" t="n">
        <f aca="true">IF(AND(ISNUMBER(W$1),$B37&gt;0),OFFSET(rngStartVolatilityCurves,$B37,W$1),0)</f>
        <v>0</v>
      </c>
      <c r="X37" s="43" t="n">
        <f aca="true">IF(AND(ISNUMBER(X$1),$B37&gt;0),OFFSET(rngStartVolatilityCurves,$B37,X$1),0)</f>
        <v>0</v>
      </c>
      <c r="Y37" s="43" t="n">
        <f aca="true">IF(AND(ISNUMBER(Y$1),$B37&gt;0),OFFSET(rngStartVolatilityCurves,$B37,Y$1),0)</f>
        <v>0</v>
      </c>
      <c r="Z37" s="43" t="n">
        <f aca="true">IF(AND(ISNUMBER(Z$1),$B37&gt;0),OFFSET(rngStartVolatilityCurves,$B37,Z$1),0)</f>
        <v>0</v>
      </c>
      <c r="AA37" s="43" t="n">
        <f aca="true">IF(AND(ISNUMBER(AA$1),$B37&gt;0),OFFSET(rngStartVolatilityCurves,$B37,AA$1),0)</f>
        <v>0</v>
      </c>
      <c r="AF37" s="36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H37" s="44"/>
      <c r="BI37" s="39"/>
      <c r="BJ37" s="39"/>
      <c r="BK37" s="39"/>
      <c r="BL37" s="36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40"/>
      <c r="CH37" s="40"/>
      <c r="CI37" s="40"/>
      <c r="CJ37" s="40"/>
      <c r="CK37" s="40"/>
      <c r="CL37" s="40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I37" s="44"/>
      <c r="DJ37" s="39"/>
      <c r="DL37" s="44"/>
      <c r="DM37" s="39"/>
    </row>
    <row r="38" customFormat="false" ht="12.75" hidden="false" customHeight="false" outlineLevel="0" collapsed="false">
      <c r="A38" s="31" t="n">
        <f aca="false">$C38-$AF$4+1</f>
        <v>37145</v>
      </c>
      <c r="B38" s="31" t="n">
        <f aca="false">$C38-$BL$4+1</f>
        <v>37145</v>
      </c>
      <c r="C38" s="42" t="n">
        <f aca="false">C37+7</f>
        <v>37144</v>
      </c>
      <c r="D38" s="43" t="n">
        <f aca="true">IF(AND(ISNUMBER(D$1),$A38&gt;0),OFFSET(rngStartPriceCurves,$A38,D$1),0)</f>
        <v>0</v>
      </c>
      <c r="E38" s="43" t="n">
        <f aca="true">IF(AND(ISNUMBER(E$1),$A38&gt;0),OFFSET(rngStartPriceCurves,$A38,E$1),0)</f>
        <v>0</v>
      </c>
      <c r="F38" s="43" t="n">
        <f aca="true">IF(AND(ISNUMBER(F$1),$A38&gt;0),OFFSET(rngStartPriceCurves,$A38,F$1),0)</f>
        <v>0</v>
      </c>
      <c r="G38" s="43" t="n">
        <f aca="true">IF(AND(ISNUMBER(G$1),$A38&gt;0),OFFSET(rngStartPriceCurves,$A38,G$1),0)</f>
        <v>0</v>
      </c>
      <c r="H38" s="43" t="n">
        <f aca="true">IF(AND(ISNUMBER(H$1),$A38&gt;0),OFFSET(rngStartPriceCurves,$A38,H$1),0)</f>
        <v>0</v>
      </c>
      <c r="I38" s="43" t="n">
        <f aca="true">IF(AND(ISNUMBER(I$1),$A38&gt;0),OFFSET(rngStartPriceCurves,$A38,I$1),0)</f>
        <v>0</v>
      </c>
      <c r="J38" s="43" t="n">
        <f aca="true">IF(AND(ISNUMBER(J$1),$A38&gt;0),OFFSET(rngStartPriceCurves,$A38,J$1),0)</f>
        <v>0</v>
      </c>
      <c r="K38" s="43" t="n">
        <f aca="true">IF(AND(ISNUMBER(K$1),$A38&gt;0),OFFSET(rngStartPriceCurves,$A38,K$1),0)</f>
        <v>0</v>
      </c>
      <c r="L38" s="43" t="n">
        <f aca="true">IF(AND(ISNUMBER(L$1),$A38&gt;0),OFFSET(rngStartPriceCurves,$A38,L$1),0)</f>
        <v>0</v>
      </c>
      <c r="M38" s="43" t="n">
        <f aca="true">IF(AND(ISNUMBER(M$1),$A38&gt;0),OFFSET(rngStartPriceCurves,$A38,M$1),0)</f>
        <v>0</v>
      </c>
      <c r="N38" s="43" t="n">
        <f aca="true">IF(AND(ISNUMBER(N$1),$A38&gt;0),OFFSET(rngStartPriceCurves,$A38,N$1),0)</f>
        <v>0</v>
      </c>
      <c r="O38" s="43" t="n">
        <f aca="true">IF(AND(ISNUMBER(O$1),$A38&gt;0),OFFSET(rngStartPriceCurves,$A38,O$1),0)</f>
        <v>0</v>
      </c>
      <c r="P38" s="43" t="n">
        <f aca="true">IF(AND(ISNUMBER(P$1),$B38&gt;0),OFFSET(rngStartVolatilityCurves,$B38,P$1),0)</f>
        <v>0</v>
      </c>
      <c r="Q38" s="43" t="n">
        <f aca="true">IF(AND(ISNUMBER(Q$1),$B38&gt;0),OFFSET(rngStartVolatilityCurves,$B38,Q$1),0)</f>
        <v>0</v>
      </c>
      <c r="R38" s="43" t="n">
        <f aca="true">IF(AND(ISNUMBER(R$1),$B38&gt;0),OFFSET(rngStartVolatilityCurves,$B38,R$1),0)</f>
        <v>0</v>
      </c>
      <c r="S38" s="43" t="n">
        <f aca="true">IF(AND(ISNUMBER(S$1),$B38&gt;0),OFFSET(rngStartVolatilityCurves,$B38,S$1),0)</f>
        <v>0</v>
      </c>
      <c r="T38" s="43" t="n">
        <f aca="true">IF(AND(ISNUMBER(T$1),$B38&gt;0),OFFSET(rngStartVolatilityCurves,$B38,T$1),0)</f>
        <v>0</v>
      </c>
      <c r="U38" s="43" t="n">
        <f aca="true">IF(AND(ISNUMBER(U$1),$B38&gt;0),OFFSET(rngStartVolatilityCurves,$B38,U$1),0)</f>
        <v>0</v>
      </c>
      <c r="V38" s="43" t="n">
        <f aca="true">IF(AND(ISNUMBER(V$1),$B38&gt;0),OFFSET(rngStartVolatilityCurves,$B38,V$1),0)</f>
        <v>0</v>
      </c>
      <c r="W38" s="43" t="n">
        <f aca="true">IF(AND(ISNUMBER(W$1),$B38&gt;0),OFFSET(rngStartVolatilityCurves,$B38,W$1),0)</f>
        <v>0</v>
      </c>
      <c r="X38" s="43" t="n">
        <f aca="true">IF(AND(ISNUMBER(X$1),$B38&gt;0),OFFSET(rngStartVolatilityCurves,$B38,X$1),0)</f>
        <v>0</v>
      </c>
      <c r="Y38" s="43" t="n">
        <f aca="true">IF(AND(ISNUMBER(Y$1),$B38&gt;0),OFFSET(rngStartVolatilityCurves,$B38,Y$1),0)</f>
        <v>0</v>
      </c>
      <c r="Z38" s="43" t="n">
        <f aca="true">IF(AND(ISNUMBER(Z$1),$B38&gt;0),OFFSET(rngStartVolatilityCurves,$B38,Z$1),0)</f>
        <v>0</v>
      </c>
      <c r="AA38" s="43" t="n">
        <f aca="true">IF(AND(ISNUMBER(AA$1),$B38&gt;0),OFFSET(rngStartVolatilityCurves,$B38,AA$1),0)</f>
        <v>0</v>
      </c>
      <c r="AF38" s="36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H38" s="44"/>
      <c r="BI38" s="39"/>
      <c r="BJ38" s="39"/>
      <c r="BK38" s="39"/>
      <c r="BL38" s="36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40"/>
      <c r="CH38" s="40"/>
      <c r="CI38" s="40"/>
      <c r="CJ38" s="40"/>
      <c r="CK38" s="40"/>
      <c r="CL38" s="40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I38" s="44"/>
      <c r="DJ38" s="39"/>
      <c r="DL38" s="44"/>
      <c r="DM38" s="39"/>
    </row>
    <row r="39" customFormat="false" ht="12.75" hidden="false" customHeight="false" outlineLevel="0" collapsed="false">
      <c r="A39" s="31" t="n">
        <f aca="false">$C39-$AF$4+1</f>
        <v>37152</v>
      </c>
      <c r="B39" s="31" t="n">
        <f aca="false">$C39-$BL$4+1</f>
        <v>37152</v>
      </c>
      <c r="C39" s="42" t="n">
        <f aca="false">C38+7</f>
        <v>37151</v>
      </c>
      <c r="D39" s="43" t="n">
        <f aca="true">IF(AND(ISNUMBER(D$1),$A39&gt;0),OFFSET(rngStartPriceCurves,$A39,D$1),0)</f>
        <v>0</v>
      </c>
      <c r="E39" s="43" t="n">
        <f aca="true">IF(AND(ISNUMBER(E$1),$A39&gt;0),OFFSET(rngStartPriceCurves,$A39,E$1),0)</f>
        <v>0</v>
      </c>
      <c r="F39" s="43" t="n">
        <f aca="true">IF(AND(ISNUMBER(F$1),$A39&gt;0),OFFSET(rngStartPriceCurves,$A39,F$1),0)</f>
        <v>0</v>
      </c>
      <c r="G39" s="43" t="n">
        <f aca="true">IF(AND(ISNUMBER(G$1),$A39&gt;0),OFFSET(rngStartPriceCurves,$A39,G$1),0)</f>
        <v>0</v>
      </c>
      <c r="H39" s="43" t="n">
        <f aca="true">IF(AND(ISNUMBER(H$1),$A39&gt;0),OFFSET(rngStartPriceCurves,$A39,H$1),0)</f>
        <v>0</v>
      </c>
      <c r="I39" s="43" t="n">
        <f aca="true">IF(AND(ISNUMBER(I$1),$A39&gt;0),OFFSET(rngStartPriceCurves,$A39,I$1),0)</f>
        <v>0</v>
      </c>
      <c r="J39" s="43" t="n">
        <f aca="true">IF(AND(ISNUMBER(J$1),$A39&gt;0),OFFSET(rngStartPriceCurves,$A39,J$1),0)</f>
        <v>0</v>
      </c>
      <c r="K39" s="43" t="n">
        <f aca="true">IF(AND(ISNUMBER(K$1),$A39&gt;0),OFFSET(rngStartPriceCurves,$A39,K$1),0)</f>
        <v>0</v>
      </c>
      <c r="L39" s="43" t="n">
        <f aca="true">IF(AND(ISNUMBER(L$1),$A39&gt;0),OFFSET(rngStartPriceCurves,$A39,L$1),0)</f>
        <v>0</v>
      </c>
      <c r="M39" s="43" t="n">
        <f aca="true">IF(AND(ISNUMBER(M$1),$A39&gt;0),OFFSET(rngStartPriceCurves,$A39,M$1),0)</f>
        <v>0</v>
      </c>
      <c r="N39" s="43" t="n">
        <f aca="true">IF(AND(ISNUMBER(N$1),$A39&gt;0),OFFSET(rngStartPriceCurves,$A39,N$1),0)</f>
        <v>0</v>
      </c>
      <c r="O39" s="43" t="n">
        <f aca="true">IF(AND(ISNUMBER(O$1),$A39&gt;0),OFFSET(rngStartPriceCurves,$A39,O$1),0)</f>
        <v>0</v>
      </c>
      <c r="P39" s="43" t="n">
        <f aca="true">IF(AND(ISNUMBER(P$1),$B39&gt;0),OFFSET(rngStartVolatilityCurves,$B39,P$1),0)</f>
        <v>0</v>
      </c>
      <c r="Q39" s="43" t="n">
        <f aca="true">IF(AND(ISNUMBER(Q$1),$B39&gt;0),OFFSET(rngStartVolatilityCurves,$B39,Q$1),0)</f>
        <v>0</v>
      </c>
      <c r="R39" s="43" t="n">
        <f aca="true">IF(AND(ISNUMBER(R$1),$B39&gt;0),OFFSET(rngStartVolatilityCurves,$B39,R$1),0)</f>
        <v>0</v>
      </c>
      <c r="S39" s="43" t="n">
        <f aca="true">IF(AND(ISNUMBER(S$1),$B39&gt;0),OFFSET(rngStartVolatilityCurves,$B39,S$1),0)</f>
        <v>0</v>
      </c>
      <c r="T39" s="43" t="n">
        <f aca="true">IF(AND(ISNUMBER(T$1),$B39&gt;0),OFFSET(rngStartVolatilityCurves,$B39,T$1),0)</f>
        <v>0</v>
      </c>
      <c r="U39" s="43" t="n">
        <f aca="true">IF(AND(ISNUMBER(U$1),$B39&gt;0),OFFSET(rngStartVolatilityCurves,$B39,U$1),0)</f>
        <v>0</v>
      </c>
      <c r="V39" s="43" t="n">
        <f aca="true">IF(AND(ISNUMBER(V$1),$B39&gt;0),OFFSET(rngStartVolatilityCurves,$B39,V$1),0)</f>
        <v>0</v>
      </c>
      <c r="W39" s="43" t="n">
        <f aca="true">IF(AND(ISNUMBER(W$1),$B39&gt;0),OFFSET(rngStartVolatilityCurves,$B39,W$1),0)</f>
        <v>0</v>
      </c>
      <c r="X39" s="43" t="n">
        <f aca="true">IF(AND(ISNUMBER(X$1),$B39&gt;0),OFFSET(rngStartVolatilityCurves,$B39,X$1),0)</f>
        <v>0</v>
      </c>
      <c r="Y39" s="43" t="n">
        <f aca="true">IF(AND(ISNUMBER(Y$1),$B39&gt;0),OFFSET(rngStartVolatilityCurves,$B39,Y$1),0)</f>
        <v>0</v>
      </c>
      <c r="Z39" s="43" t="n">
        <f aca="true">IF(AND(ISNUMBER(Z$1),$B39&gt;0),OFFSET(rngStartVolatilityCurves,$B39,Z$1),0)</f>
        <v>0</v>
      </c>
      <c r="AA39" s="43" t="n">
        <f aca="true">IF(AND(ISNUMBER(AA$1),$B39&gt;0),OFFSET(rngStartVolatilityCurves,$B39,AA$1),0)</f>
        <v>0</v>
      </c>
      <c r="AF39" s="36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H39" s="44"/>
      <c r="BI39" s="39"/>
      <c r="BJ39" s="39"/>
      <c r="BK39" s="39"/>
      <c r="BL39" s="36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40"/>
      <c r="CH39" s="40"/>
      <c r="CI39" s="40"/>
      <c r="CJ39" s="40"/>
      <c r="CK39" s="40"/>
      <c r="CL39" s="40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I39" s="44"/>
      <c r="DJ39" s="39"/>
      <c r="DL39" s="44"/>
      <c r="DM39" s="39"/>
    </row>
    <row r="40" customFormat="false" ht="12.75" hidden="false" customHeight="false" outlineLevel="0" collapsed="false">
      <c r="A40" s="31" t="n">
        <f aca="false">$C40-$AF$4+1</f>
        <v>37159</v>
      </c>
      <c r="B40" s="31" t="n">
        <f aca="false">$C40-$BL$4+1</f>
        <v>37159</v>
      </c>
      <c r="C40" s="42" t="n">
        <f aca="false">C39+7</f>
        <v>37158</v>
      </c>
      <c r="D40" s="43" t="n">
        <f aca="true">IF(AND(ISNUMBER(D$1),$A40&gt;0),OFFSET(rngStartPriceCurves,$A40,D$1),0)</f>
        <v>0</v>
      </c>
      <c r="E40" s="43" t="n">
        <f aca="true">IF(AND(ISNUMBER(E$1),$A40&gt;0),OFFSET(rngStartPriceCurves,$A40,E$1),0)</f>
        <v>0</v>
      </c>
      <c r="F40" s="43" t="n">
        <f aca="true">IF(AND(ISNUMBER(F$1),$A40&gt;0),OFFSET(rngStartPriceCurves,$A40,F$1),0)</f>
        <v>0</v>
      </c>
      <c r="G40" s="43" t="n">
        <f aca="true">IF(AND(ISNUMBER(G$1),$A40&gt;0),OFFSET(rngStartPriceCurves,$A40,G$1),0)</f>
        <v>0</v>
      </c>
      <c r="H40" s="43" t="n">
        <f aca="true">IF(AND(ISNUMBER(H$1),$A40&gt;0),OFFSET(rngStartPriceCurves,$A40,H$1),0)</f>
        <v>0</v>
      </c>
      <c r="I40" s="43" t="n">
        <f aca="true">IF(AND(ISNUMBER(I$1),$A40&gt;0),OFFSET(rngStartPriceCurves,$A40,I$1),0)</f>
        <v>0</v>
      </c>
      <c r="J40" s="43" t="n">
        <f aca="true">IF(AND(ISNUMBER(J$1),$A40&gt;0),OFFSET(rngStartPriceCurves,$A40,J$1),0)</f>
        <v>0</v>
      </c>
      <c r="K40" s="43" t="n">
        <f aca="true">IF(AND(ISNUMBER(K$1),$A40&gt;0),OFFSET(rngStartPriceCurves,$A40,K$1),0)</f>
        <v>0</v>
      </c>
      <c r="L40" s="43" t="n">
        <f aca="true">IF(AND(ISNUMBER(L$1),$A40&gt;0),OFFSET(rngStartPriceCurves,$A40,L$1),0)</f>
        <v>0</v>
      </c>
      <c r="M40" s="43" t="n">
        <f aca="true">IF(AND(ISNUMBER(M$1),$A40&gt;0),OFFSET(rngStartPriceCurves,$A40,M$1),0)</f>
        <v>0</v>
      </c>
      <c r="N40" s="43" t="n">
        <f aca="true">IF(AND(ISNUMBER(N$1),$A40&gt;0),OFFSET(rngStartPriceCurves,$A40,N$1),0)</f>
        <v>0</v>
      </c>
      <c r="O40" s="43" t="n">
        <f aca="true">IF(AND(ISNUMBER(O$1),$A40&gt;0),OFFSET(rngStartPriceCurves,$A40,O$1),0)</f>
        <v>0</v>
      </c>
      <c r="P40" s="43" t="n">
        <f aca="true">IF(AND(ISNUMBER(P$1),$B40&gt;0),OFFSET(rngStartVolatilityCurves,$B40,P$1),0)</f>
        <v>0</v>
      </c>
      <c r="Q40" s="43" t="n">
        <f aca="true">IF(AND(ISNUMBER(Q$1),$B40&gt;0),OFFSET(rngStartVolatilityCurves,$B40,Q$1),0)</f>
        <v>0</v>
      </c>
      <c r="R40" s="43" t="n">
        <f aca="true">IF(AND(ISNUMBER(R$1),$B40&gt;0),OFFSET(rngStartVolatilityCurves,$B40,R$1),0)</f>
        <v>0</v>
      </c>
      <c r="S40" s="43" t="n">
        <f aca="true">IF(AND(ISNUMBER(S$1),$B40&gt;0),OFFSET(rngStartVolatilityCurves,$B40,S$1),0)</f>
        <v>0</v>
      </c>
      <c r="T40" s="43" t="n">
        <f aca="true">IF(AND(ISNUMBER(T$1),$B40&gt;0),OFFSET(rngStartVolatilityCurves,$B40,T$1),0)</f>
        <v>0</v>
      </c>
      <c r="U40" s="43" t="n">
        <f aca="true">IF(AND(ISNUMBER(U$1),$B40&gt;0),OFFSET(rngStartVolatilityCurves,$B40,U$1),0)</f>
        <v>0</v>
      </c>
      <c r="V40" s="43" t="n">
        <f aca="true">IF(AND(ISNUMBER(V$1),$B40&gt;0),OFFSET(rngStartVolatilityCurves,$B40,V$1),0)</f>
        <v>0</v>
      </c>
      <c r="W40" s="43" t="n">
        <f aca="true">IF(AND(ISNUMBER(W$1),$B40&gt;0),OFFSET(rngStartVolatilityCurves,$B40,W$1),0)</f>
        <v>0</v>
      </c>
      <c r="X40" s="43" t="n">
        <f aca="true">IF(AND(ISNUMBER(X$1),$B40&gt;0),OFFSET(rngStartVolatilityCurves,$B40,X$1),0)</f>
        <v>0</v>
      </c>
      <c r="Y40" s="43" t="n">
        <f aca="true">IF(AND(ISNUMBER(Y$1),$B40&gt;0),OFFSET(rngStartVolatilityCurves,$B40,Y$1),0)</f>
        <v>0</v>
      </c>
      <c r="Z40" s="43" t="n">
        <f aca="true">IF(AND(ISNUMBER(Z$1),$B40&gt;0),OFFSET(rngStartVolatilityCurves,$B40,Z$1),0)</f>
        <v>0</v>
      </c>
      <c r="AA40" s="43" t="n">
        <f aca="true">IF(AND(ISNUMBER(AA$1),$B40&gt;0),OFFSET(rngStartVolatilityCurves,$B40,AA$1),0)</f>
        <v>0</v>
      </c>
      <c r="AF40" s="36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H40" s="44"/>
      <c r="BI40" s="39"/>
      <c r="BJ40" s="39"/>
      <c r="BK40" s="39"/>
      <c r="BL40" s="36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40"/>
      <c r="CH40" s="40"/>
      <c r="CI40" s="40"/>
      <c r="CJ40" s="40"/>
      <c r="CK40" s="40"/>
      <c r="CL40" s="40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I40" s="44"/>
      <c r="DJ40" s="39"/>
      <c r="DL40" s="44"/>
      <c r="DM40" s="39"/>
    </row>
    <row r="41" customFormat="false" ht="12.75" hidden="false" customHeight="false" outlineLevel="0" collapsed="false">
      <c r="A41" s="31" t="n">
        <f aca="false">$C41-$AF$4+1</f>
        <v>37166</v>
      </c>
      <c r="B41" s="31" t="n">
        <f aca="false">$C41-$BL$4+1</f>
        <v>37166</v>
      </c>
      <c r="C41" s="42" t="n">
        <f aca="false">C40+7</f>
        <v>37165</v>
      </c>
      <c r="D41" s="43" t="n">
        <f aca="true">IF(AND(ISNUMBER(D$1),$A41&gt;0),OFFSET(rngStartPriceCurves,$A41,D$1),0)</f>
        <v>0</v>
      </c>
      <c r="E41" s="43" t="n">
        <f aca="true">IF(AND(ISNUMBER(E$1),$A41&gt;0),OFFSET(rngStartPriceCurves,$A41,E$1),0)</f>
        <v>0</v>
      </c>
      <c r="F41" s="43" t="n">
        <f aca="true">IF(AND(ISNUMBER(F$1),$A41&gt;0),OFFSET(rngStartPriceCurves,$A41,F$1),0)</f>
        <v>0</v>
      </c>
      <c r="G41" s="43" t="n">
        <f aca="true">IF(AND(ISNUMBER(G$1),$A41&gt;0),OFFSET(rngStartPriceCurves,$A41,G$1),0)</f>
        <v>0</v>
      </c>
      <c r="H41" s="43" t="n">
        <f aca="true">IF(AND(ISNUMBER(H$1),$A41&gt;0),OFFSET(rngStartPriceCurves,$A41,H$1),0)</f>
        <v>0</v>
      </c>
      <c r="I41" s="43" t="n">
        <f aca="true">IF(AND(ISNUMBER(I$1),$A41&gt;0),OFFSET(rngStartPriceCurves,$A41,I$1),0)</f>
        <v>0</v>
      </c>
      <c r="J41" s="43" t="n">
        <f aca="true">IF(AND(ISNUMBER(J$1),$A41&gt;0),OFFSET(rngStartPriceCurves,$A41,J$1),0)</f>
        <v>0</v>
      </c>
      <c r="K41" s="43" t="n">
        <f aca="true">IF(AND(ISNUMBER(K$1),$A41&gt;0),OFFSET(rngStartPriceCurves,$A41,K$1),0)</f>
        <v>0</v>
      </c>
      <c r="L41" s="43" t="n">
        <f aca="true">IF(AND(ISNUMBER(L$1),$A41&gt;0),OFFSET(rngStartPriceCurves,$A41,L$1),0)</f>
        <v>0</v>
      </c>
      <c r="M41" s="43" t="n">
        <f aca="true">IF(AND(ISNUMBER(M$1),$A41&gt;0),OFFSET(rngStartPriceCurves,$A41,M$1),0)</f>
        <v>0</v>
      </c>
      <c r="N41" s="43" t="n">
        <f aca="true">IF(AND(ISNUMBER(N$1),$A41&gt;0),OFFSET(rngStartPriceCurves,$A41,N$1),0)</f>
        <v>0</v>
      </c>
      <c r="O41" s="43" t="n">
        <f aca="true">IF(AND(ISNUMBER(O$1),$A41&gt;0),OFFSET(rngStartPriceCurves,$A41,O$1),0)</f>
        <v>0</v>
      </c>
      <c r="P41" s="43" t="n">
        <f aca="true">IF(AND(ISNUMBER(P$1),$B41&gt;0),OFFSET(rngStartVolatilityCurves,$B41,P$1),0)</f>
        <v>0</v>
      </c>
      <c r="Q41" s="43" t="n">
        <f aca="true">IF(AND(ISNUMBER(Q$1),$B41&gt;0),OFFSET(rngStartVolatilityCurves,$B41,Q$1),0)</f>
        <v>0</v>
      </c>
      <c r="R41" s="43" t="n">
        <f aca="true">IF(AND(ISNUMBER(R$1),$B41&gt;0),OFFSET(rngStartVolatilityCurves,$B41,R$1),0)</f>
        <v>0</v>
      </c>
      <c r="S41" s="43" t="n">
        <f aca="true">IF(AND(ISNUMBER(S$1),$B41&gt;0),OFFSET(rngStartVolatilityCurves,$B41,S$1),0)</f>
        <v>0</v>
      </c>
      <c r="T41" s="43" t="n">
        <f aca="true">IF(AND(ISNUMBER(T$1),$B41&gt;0),OFFSET(rngStartVolatilityCurves,$B41,T$1),0)</f>
        <v>0</v>
      </c>
      <c r="U41" s="43" t="n">
        <f aca="true">IF(AND(ISNUMBER(U$1),$B41&gt;0),OFFSET(rngStartVolatilityCurves,$B41,U$1),0)</f>
        <v>0</v>
      </c>
      <c r="V41" s="43" t="n">
        <f aca="true">IF(AND(ISNUMBER(V$1),$B41&gt;0),OFFSET(rngStartVolatilityCurves,$B41,V$1),0)</f>
        <v>0</v>
      </c>
      <c r="W41" s="43" t="n">
        <f aca="true">IF(AND(ISNUMBER(W$1),$B41&gt;0),OFFSET(rngStartVolatilityCurves,$B41,W$1),0)</f>
        <v>0</v>
      </c>
      <c r="X41" s="43" t="n">
        <f aca="true">IF(AND(ISNUMBER(X$1),$B41&gt;0),OFFSET(rngStartVolatilityCurves,$B41,X$1),0)</f>
        <v>0</v>
      </c>
      <c r="Y41" s="43" t="n">
        <f aca="true">IF(AND(ISNUMBER(Y$1),$B41&gt;0),OFFSET(rngStartVolatilityCurves,$B41,Y$1),0)</f>
        <v>0</v>
      </c>
      <c r="Z41" s="43" t="n">
        <f aca="true">IF(AND(ISNUMBER(Z$1),$B41&gt;0),OFFSET(rngStartVolatilityCurves,$B41,Z$1),0)</f>
        <v>0</v>
      </c>
      <c r="AA41" s="43" t="n">
        <f aca="true">IF(AND(ISNUMBER(AA$1),$B41&gt;0),OFFSET(rngStartVolatilityCurves,$B41,AA$1),0)</f>
        <v>0</v>
      </c>
      <c r="AF41" s="36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H41" s="44"/>
      <c r="BI41" s="39"/>
      <c r="BJ41" s="39"/>
      <c r="BK41" s="39"/>
      <c r="BL41" s="36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40"/>
      <c r="CH41" s="40"/>
      <c r="CI41" s="40"/>
      <c r="CJ41" s="40"/>
      <c r="CK41" s="40"/>
      <c r="CL41" s="40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I41" s="44"/>
      <c r="DJ41" s="39"/>
      <c r="DL41" s="44"/>
      <c r="DM41" s="39"/>
    </row>
    <row r="42" customFormat="false" ht="12.75" hidden="false" customHeight="false" outlineLevel="0" collapsed="false">
      <c r="A42" s="31" t="n">
        <f aca="false">$C42-$AF$4+1</f>
        <v>37173</v>
      </c>
      <c r="B42" s="31" t="n">
        <f aca="false">$C42-$BL$4+1</f>
        <v>37173</v>
      </c>
      <c r="C42" s="42" t="n">
        <f aca="false">C41+7</f>
        <v>37172</v>
      </c>
      <c r="D42" s="43" t="n">
        <f aca="true">IF(AND(ISNUMBER(D$1),$A42&gt;0),OFFSET(rngStartPriceCurves,$A42,D$1),0)</f>
        <v>0</v>
      </c>
      <c r="E42" s="43" t="n">
        <f aca="true">IF(AND(ISNUMBER(E$1),$A42&gt;0),OFFSET(rngStartPriceCurves,$A42,E$1),0)</f>
        <v>0</v>
      </c>
      <c r="F42" s="43" t="n">
        <f aca="true">IF(AND(ISNUMBER(F$1),$A42&gt;0),OFFSET(rngStartPriceCurves,$A42,F$1),0)</f>
        <v>0</v>
      </c>
      <c r="G42" s="43" t="n">
        <f aca="true">IF(AND(ISNUMBER(G$1),$A42&gt;0),OFFSET(rngStartPriceCurves,$A42,G$1),0)</f>
        <v>0</v>
      </c>
      <c r="H42" s="43" t="n">
        <f aca="true">IF(AND(ISNUMBER(H$1),$A42&gt;0),OFFSET(rngStartPriceCurves,$A42,H$1),0)</f>
        <v>0</v>
      </c>
      <c r="I42" s="43" t="n">
        <f aca="true">IF(AND(ISNUMBER(I$1),$A42&gt;0),OFFSET(rngStartPriceCurves,$A42,I$1),0)</f>
        <v>0</v>
      </c>
      <c r="J42" s="43" t="n">
        <f aca="true">IF(AND(ISNUMBER(J$1),$A42&gt;0),OFFSET(rngStartPriceCurves,$A42,J$1),0)</f>
        <v>0</v>
      </c>
      <c r="K42" s="43" t="n">
        <f aca="true">IF(AND(ISNUMBER(K$1),$A42&gt;0),OFFSET(rngStartPriceCurves,$A42,K$1),0)</f>
        <v>0</v>
      </c>
      <c r="L42" s="43" t="n">
        <f aca="true">IF(AND(ISNUMBER(L$1),$A42&gt;0),OFFSET(rngStartPriceCurves,$A42,L$1),0)</f>
        <v>0</v>
      </c>
      <c r="M42" s="43" t="n">
        <f aca="true">IF(AND(ISNUMBER(M$1),$A42&gt;0),OFFSET(rngStartPriceCurves,$A42,M$1),0)</f>
        <v>0</v>
      </c>
      <c r="N42" s="43" t="n">
        <f aca="true">IF(AND(ISNUMBER(N$1),$A42&gt;0),OFFSET(rngStartPriceCurves,$A42,N$1),0)</f>
        <v>0</v>
      </c>
      <c r="O42" s="43" t="n">
        <f aca="true">IF(AND(ISNUMBER(O$1),$A42&gt;0),OFFSET(rngStartPriceCurves,$A42,O$1),0)</f>
        <v>0</v>
      </c>
      <c r="P42" s="43" t="n">
        <f aca="true">IF(AND(ISNUMBER(P$1),$B42&gt;0),OFFSET(rngStartVolatilityCurves,$B42,P$1),0)</f>
        <v>0</v>
      </c>
      <c r="Q42" s="43" t="n">
        <f aca="true">IF(AND(ISNUMBER(Q$1),$B42&gt;0),OFFSET(rngStartVolatilityCurves,$B42,Q$1),0)</f>
        <v>0</v>
      </c>
      <c r="R42" s="43" t="n">
        <f aca="true">IF(AND(ISNUMBER(R$1),$B42&gt;0),OFFSET(rngStartVolatilityCurves,$B42,R$1),0)</f>
        <v>0</v>
      </c>
      <c r="S42" s="43" t="n">
        <f aca="true">IF(AND(ISNUMBER(S$1),$B42&gt;0),OFFSET(rngStartVolatilityCurves,$B42,S$1),0)</f>
        <v>0</v>
      </c>
      <c r="T42" s="43" t="n">
        <f aca="true">IF(AND(ISNUMBER(T$1),$B42&gt;0),OFFSET(rngStartVolatilityCurves,$B42,T$1),0)</f>
        <v>0</v>
      </c>
      <c r="U42" s="43" t="n">
        <f aca="true">IF(AND(ISNUMBER(U$1),$B42&gt;0),OFFSET(rngStartVolatilityCurves,$B42,U$1),0)</f>
        <v>0</v>
      </c>
      <c r="V42" s="43" t="n">
        <f aca="true">IF(AND(ISNUMBER(V$1),$B42&gt;0),OFFSET(rngStartVolatilityCurves,$B42,V$1),0)</f>
        <v>0</v>
      </c>
      <c r="W42" s="43" t="n">
        <f aca="true">IF(AND(ISNUMBER(W$1),$B42&gt;0),OFFSET(rngStartVolatilityCurves,$B42,W$1),0)</f>
        <v>0</v>
      </c>
      <c r="X42" s="43" t="n">
        <f aca="true">IF(AND(ISNUMBER(X$1),$B42&gt;0),OFFSET(rngStartVolatilityCurves,$B42,X$1),0)</f>
        <v>0</v>
      </c>
      <c r="Y42" s="43" t="n">
        <f aca="true">IF(AND(ISNUMBER(Y$1),$B42&gt;0),OFFSET(rngStartVolatilityCurves,$B42,Y$1),0)</f>
        <v>0</v>
      </c>
      <c r="Z42" s="43" t="n">
        <f aca="true">IF(AND(ISNUMBER(Z$1),$B42&gt;0),OFFSET(rngStartVolatilityCurves,$B42,Z$1),0)</f>
        <v>0</v>
      </c>
      <c r="AA42" s="43" t="n">
        <f aca="true">IF(AND(ISNUMBER(AA$1),$B42&gt;0),OFFSET(rngStartVolatilityCurves,$B42,AA$1),0)</f>
        <v>0</v>
      </c>
      <c r="AF42" s="36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H42" s="44"/>
      <c r="BI42" s="39"/>
      <c r="BJ42" s="39"/>
      <c r="BK42" s="39"/>
      <c r="BL42" s="36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40"/>
      <c r="CH42" s="40"/>
      <c r="CI42" s="40"/>
      <c r="CJ42" s="40"/>
      <c r="CK42" s="40"/>
      <c r="CL42" s="40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I42" s="44"/>
      <c r="DJ42" s="39"/>
      <c r="DL42" s="44"/>
      <c r="DM42" s="39"/>
    </row>
    <row r="43" customFormat="false" ht="12.75" hidden="false" customHeight="false" outlineLevel="0" collapsed="false">
      <c r="A43" s="31" t="n">
        <f aca="false">$C43-$AF$4+1</f>
        <v>37180</v>
      </c>
      <c r="B43" s="31" t="n">
        <f aca="false">$C43-$BL$4+1</f>
        <v>37180</v>
      </c>
      <c r="C43" s="42" t="n">
        <f aca="false">C42+7</f>
        <v>37179</v>
      </c>
      <c r="D43" s="43" t="n">
        <f aca="true">IF(AND(ISNUMBER(D$1),$A43&gt;0),OFFSET(rngStartPriceCurves,$A43,D$1),0)</f>
        <v>0</v>
      </c>
      <c r="E43" s="43" t="n">
        <f aca="true">IF(AND(ISNUMBER(E$1),$A43&gt;0),OFFSET(rngStartPriceCurves,$A43,E$1),0)</f>
        <v>0</v>
      </c>
      <c r="F43" s="43" t="n">
        <f aca="true">IF(AND(ISNUMBER(F$1),$A43&gt;0),OFFSET(rngStartPriceCurves,$A43,F$1),0)</f>
        <v>0</v>
      </c>
      <c r="G43" s="43" t="n">
        <f aca="true">IF(AND(ISNUMBER(G$1),$A43&gt;0),OFFSET(rngStartPriceCurves,$A43,G$1),0)</f>
        <v>0</v>
      </c>
      <c r="H43" s="43" t="n">
        <f aca="true">IF(AND(ISNUMBER(H$1),$A43&gt;0),OFFSET(rngStartPriceCurves,$A43,H$1),0)</f>
        <v>0</v>
      </c>
      <c r="I43" s="43" t="n">
        <f aca="true">IF(AND(ISNUMBER(I$1),$A43&gt;0),OFFSET(rngStartPriceCurves,$A43,I$1),0)</f>
        <v>0</v>
      </c>
      <c r="J43" s="43" t="n">
        <f aca="true">IF(AND(ISNUMBER(J$1),$A43&gt;0),OFFSET(rngStartPriceCurves,$A43,J$1),0)</f>
        <v>0</v>
      </c>
      <c r="K43" s="43" t="n">
        <f aca="true">IF(AND(ISNUMBER(K$1),$A43&gt;0),OFFSET(rngStartPriceCurves,$A43,K$1),0)</f>
        <v>0</v>
      </c>
      <c r="L43" s="43" t="n">
        <f aca="true">IF(AND(ISNUMBER(L$1),$A43&gt;0),OFFSET(rngStartPriceCurves,$A43,L$1),0)</f>
        <v>0</v>
      </c>
      <c r="M43" s="43" t="n">
        <f aca="true">IF(AND(ISNUMBER(M$1),$A43&gt;0),OFFSET(rngStartPriceCurves,$A43,M$1),0)</f>
        <v>0</v>
      </c>
      <c r="N43" s="43" t="n">
        <f aca="true">IF(AND(ISNUMBER(N$1),$A43&gt;0),OFFSET(rngStartPriceCurves,$A43,N$1),0)</f>
        <v>0</v>
      </c>
      <c r="O43" s="43" t="n">
        <f aca="true">IF(AND(ISNUMBER(O$1),$A43&gt;0),OFFSET(rngStartPriceCurves,$A43,O$1),0)</f>
        <v>0</v>
      </c>
      <c r="P43" s="43" t="n">
        <f aca="true">IF(AND(ISNUMBER(P$1),$B43&gt;0),OFFSET(rngStartVolatilityCurves,$B43,P$1),0)</f>
        <v>0</v>
      </c>
      <c r="Q43" s="43" t="n">
        <f aca="true">IF(AND(ISNUMBER(Q$1),$B43&gt;0),OFFSET(rngStartVolatilityCurves,$B43,Q$1),0)</f>
        <v>0</v>
      </c>
      <c r="R43" s="43" t="n">
        <f aca="true">IF(AND(ISNUMBER(R$1),$B43&gt;0),OFFSET(rngStartVolatilityCurves,$B43,R$1),0)</f>
        <v>0</v>
      </c>
      <c r="S43" s="43" t="n">
        <f aca="true">IF(AND(ISNUMBER(S$1),$B43&gt;0),OFFSET(rngStartVolatilityCurves,$B43,S$1),0)</f>
        <v>0</v>
      </c>
      <c r="T43" s="43" t="n">
        <f aca="true">IF(AND(ISNUMBER(T$1),$B43&gt;0),OFFSET(rngStartVolatilityCurves,$B43,T$1),0)</f>
        <v>0</v>
      </c>
      <c r="U43" s="43" t="n">
        <f aca="true">IF(AND(ISNUMBER(U$1),$B43&gt;0),OFFSET(rngStartVolatilityCurves,$B43,U$1),0)</f>
        <v>0</v>
      </c>
      <c r="V43" s="43" t="n">
        <f aca="true">IF(AND(ISNUMBER(V$1),$B43&gt;0),OFFSET(rngStartVolatilityCurves,$B43,V$1),0)</f>
        <v>0</v>
      </c>
      <c r="W43" s="43" t="n">
        <f aca="true">IF(AND(ISNUMBER(W$1),$B43&gt;0),OFFSET(rngStartVolatilityCurves,$B43,W$1),0)</f>
        <v>0</v>
      </c>
      <c r="X43" s="43" t="n">
        <f aca="true">IF(AND(ISNUMBER(X$1),$B43&gt;0),OFFSET(rngStartVolatilityCurves,$B43,X$1),0)</f>
        <v>0</v>
      </c>
      <c r="Y43" s="43" t="n">
        <f aca="true">IF(AND(ISNUMBER(Y$1),$B43&gt;0),OFFSET(rngStartVolatilityCurves,$B43,Y$1),0)</f>
        <v>0</v>
      </c>
      <c r="Z43" s="43" t="n">
        <f aca="true">IF(AND(ISNUMBER(Z$1),$B43&gt;0),OFFSET(rngStartVolatilityCurves,$B43,Z$1),0)</f>
        <v>0</v>
      </c>
      <c r="AA43" s="43" t="n">
        <f aca="true">IF(AND(ISNUMBER(AA$1),$B43&gt;0),OFFSET(rngStartVolatilityCurves,$B43,AA$1),0)</f>
        <v>0</v>
      </c>
      <c r="AF43" s="36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H43" s="44"/>
      <c r="BI43" s="39"/>
      <c r="BJ43" s="39"/>
      <c r="BK43" s="39"/>
      <c r="BL43" s="36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40"/>
      <c r="CH43" s="40"/>
      <c r="CI43" s="40"/>
      <c r="CJ43" s="40"/>
      <c r="CK43" s="40"/>
      <c r="CL43" s="40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I43" s="44"/>
      <c r="DJ43" s="39"/>
      <c r="DL43" s="44"/>
      <c r="DM43" s="39"/>
    </row>
    <row r="44" customFormat="false" ht="12.75" hidden="false" customHeight="false" outlineLevel="0" collapsed="false">
      <c r="A44" s="31" t="n">
        <f aca="false">$C44-$AF$4+1</f>
        <v>37187</v>
      </c>
      <c r="B44" s="31" t="n">
        <f aca="false">$C44-$BL$4+1</f>
        <v>37187</v>
      </c>
      <c r="C44" s="42" t="n">
        <f aca="false">C43+7</f>
        <v>37186</v>
      </c>
      <c r="D44" s="43" t="n">
        <f aca="true">IF(AND(ISNUMBER(D$1),$A44&gt;0),OFFSET(rngStartPriceCurves,$A44,D$1),0)</f>
        <v>0</v>
      </c>
      <c r="E44" s="43" t="n">
        <f aca="true">IF(AND(ISNUMBER(E$1),$A44&gt;0),OFFSET(rngStartPriceCurves,$A44,E$1),0)</f>
        <v>0</v>
      </c>
      <c r="F44" s="43" t="n">
        <f aca="true">IF(AND(ISNUMBER(F$1),$A44&gt;0),OFFSET(rngStartPriceCurves,$A44,F$1),0)</f>
        <v>0</v>
      </c>
      <c r="G44" s="43" t="n">
        <f aca="true">IF(AND(ISNUMBER(G$1),$A44&gt;0),OFFSET(rngStartPriceCurves,$A44,G$1),0)</f>
        <v>0</v>
      </c>
      <c r="H44" s="43" t="n">
        <f aca="true">IF(AND(ISNUMBER(H$1),$A44&gt;0),OFFSET(rngStartPriceCurves,$A44,H$1),0)</f>
        <v>0</v>
      </c>
      <c r="I44" s="43" t="n">
        <f aca="true">IF(AND(ISNUMBER(I$1),$A44&gt;0),OFFSET(rngStartPriceCurves,$A44,I$1),0)</f>
        <v>0</v>
      </c>
      <c r="J44" s="43" t="n">
        <f aca="true">IF(AND(ISNUMBER(J$1),$A44&gt;0),OFFSET(rngStartPriceCurves,$A44,J$1),0)</f>
        <v>0</v>
      </c>
      <c r="K44" s="43" t="n">
        <f aca="true">IF(AND(ISNUMBER(K$1),$A44&gt;0),OFFSET(rngStartPriceCurves,$A44,K$1),0)</f>
        <v>0</v>
      </c>
      <c r="L44" s="43" t="n">
        <f aca="true">IF(AND(ISNUMBER(L$1),$A44&gt;0),OFFSET(rngStartPriceCurves,$A44,L$1),0)</f>
        <v>0</v>
      </c>
      <c r="M44" s="43" t="n">
        <f aca="true">IF(AND(ISNUMBER(M$1),$A44&gt;0),OFFSET(rngStartPriceCurves,$A44,M$1),0)</f>
        <v>0</v>
      </c>
      <c r="N44" s="43" t="n">
        <f aca="true">IF(AND(ISNUMBER(N$1),$A44&gt;0),OFFSET(rngStartPriceCurves,$A44,N$1),0)</f>
        <v>0</v>
      </c>
      <c r="O44" s="43" t="n">
        <f aca="true">IF(AND(ISNUMBER(O$1),$A44&gt;0),OFFSET(rngStartPriceCurves,$A44,O$1),0)</f>
        <v>0</v>
      </c>
      <c r="P44" s="43" t="n">
        <f aca="true">IF(AND(ISNUMBER(P$1),$B44&gt;0),OFFSET(rngStartVolatilityCurves,$B44,P$1),0)</f>
        <v>0</v>
      </c>
      <c r="Q44" s="43" t="n">
        <f aca="true">IF(AND(ISNUMBER(Q$1),$B44&gt;0),OFFSET(rngStartVolatilityCurves,$B44,Q$1),0)</f>
        <v>0</v>
      </c>
      <c r="R44" s="43" t="n">
        <f aca="true">IF(AND(ISNUMBER(R$1),$B44&gt;0),OFFSET(rngStartVolatilityCurves,$B44,R$1),0)</f>
        <v>0</v>
      </c>
      <c r="S44" s="43" t="n">
        <f aca="true">IF(AND(ISNUMBER(S$1),$B44&gt;0),OFFSET(rngStartVolatilityCurves,$B44,S$1),0)</f>
        <v>0</v>
      </c>
      <c r="T44" s="43" t="n">
        <f aca="true">IF(AND(ISNUMBER(T$1),$B44&gt;0),OFFSET(rngStartVolatilityCurves,$B44,T$1),0)</f>
        <v>0</v>
      </c>
      <c r="U44" s="43" t="n">
        <f aca="true">IF(AND(ISNUMBER(U$1),$B44&gt;0),OFFSET(rngStartVolatilityCurves,$B44,U$1),0)</f>
        <v>0</v>
      </c>
      <c r="V44" s="43" t="n">
        <f aca="true">IF(AND(ISNUMBER(V$1),$B44&gt;0),OFFSET(rngStartVolatilityCurves,$B44,V$1),0)</f>
        <v>0</v>
      </c>
      <c r="W44" s="43" t="n">
        <f aca="true">IF(AND(ISNUMBER(W$1),$B44&gt;0),OFFSET(rngStartVolatilityCurves,$B44,W$1),0)</f>
        <v>0</v>
      </c>
      <c r="X44" s="43" t="n">
        <f aca="true">IF(AND(ISNUMBER(X$1),$B44&gt;0),OFFSET(rngStartVolatilityCurves,$B44,X$1),0)</f>
        <v>0</v>
      </c>
      <c r="Y44" s="43" t="n">
        <f aca="true">IF(AND(ISNUMBER(Y$1),$B44&gt;0),OFFSET(rngStartVolatilityCurves,$B44,Y$1),0)</f>
        <v>0</v>
      </c>
      <c r="Z44" s="43" t="n">
        <f aca="true">IF(AND(ISNUMBER(Z$1),$B44&gt;0),OFFSET(rngStartVolatilityCurves,$B44,Z$1),0)</f>
        <v>0</v>
      </c>
      <c r="AA44" s="43" t="n">
        <f aca="true">IF(AND(ISNUMBER(AA$1),$B44&gt;0),OFFSET(rngStartVolatilityCurves,$B44,AA$1),0)</f>
        <v>0</v>
      </c>
      <c r="AF44" s="36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H44" s="44"/>
      <c r="BI44" s="39"/>
      <c r="BJ44" s="39"/>
      <c r="BK44" s="39"/>
      <c r="BL44" s="36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40"/>
      <c r="CH44" s="40"/>
      <c r="CI44" s="40"/>
      <c r="CJ44" s="40"/>
      <c r="CK44" s="40"/>
      <c r="CL44" s="40"/>
      <c r="CM44" s="39"/>
      <c r="CN44" s="39"/>
      <c r="CO44" s="39"/>
      <c r="CP44" s="39"/>
      <c r="CQ44" s="39"/>
      <c r="CR44" s="39"/>
      <c r="CS44" s="39"/>
      <c r="CT44" s="39"/>
      <c r="CU44" s="39"/>
      <c r="CV44" s="39"/>
      <c r="CW44" s="39"/>
      <c r="CX44" s="39"/>
      <c r="CY44" s="39"/>
      <c r="CZ44" s="39"/>
      <c r="DA44" s="39"/>
      <c r="DB44" s="39"/>
      <c r="DC44" s="39"/>
      <c r="DD44" s="39"/>
      <c r="DE44" s="39"/>
      <c r="DF44" s="39"/>
      <c r="DG44" s="39"/>
      <c r="DI44" s="44"/>
      <c r="DJ44" s="39"/>
      <c r="DL44" s="44"/>
      <c r="DM44" s="39"/>
    </row>
    <row r="45" customFormat="false" ht="12.75" hidden="false" customHeight="false" outlineLevel="0" collapsed="false">
      <c r="A45" s="31" t="n">
        <f aca="false">$C45-$AF$4+1</f>
        <v>37194</v>
      </c>
      <c r="B45" s="31" t="n">
        <f aca="false">$C45-$BL$4+1</f>
        <v>37194</v>
      </c>
      <c r="C45" s="42" t="n">
        <f aca="false">C44+7</f>
        <v>37193</v>
      </c>
      <c r="D45" s="43" t="n">
        <f aca="true">IF(AND(ISNUMBER(D$1),$A45&gt;0),OFFSET(rngStartPriceCurves,$A45,D$1),0)</f>
        <v>0</v>
      </c>
      <c r="E45" s="43" t="n">
        <f aca="true">IF(AND(ISNUMBER(E$1),$A45&gt;0),OFFSET(rngStartPriceCurves,$A45,E$1),0)</f>
        <v>0</v>
      </c>
      <c r="F45" s="43" t="n">
        <f aca="true">IF(AND(ISNUMBER(F$1),$A45&gt;0),OFFSET(rngStartPriceCurves,$A45,F$1),0)</f>
        <v>0</v>
      </c>
      <c r="G45" s="43" t="n">
        <f aca="true">IF(AND(ISNUMBER(G$1),$A45&gt;0),OFFSET(rngStartPriceCurves,$A45,G$1),0)</f>
        <v>0</v>
      </c>
      <c r="H45" s="43" t="n">
        <f aca="true">IF(AND(ISNUMBER(H$1),$A45&gt;0),OFFSET(rngStartPriceCurves,$A45,H$1),0)</f>
        <v>0</v>
      </c>
      <c r="I45" s="43" t="n">
        <f aca="true">IF(AND(ISNUMBER(I$1),$A45&gt;0),OFFSET(rngStartPriceCurves,$A45,I$1),0)</f>
        <v>0</v>
      </c>
      <c r="J45" s="43" t="n">
        <f aca="true">IF(AND(ISNUMBER(J$1),$A45&gt;0),OFFSET(rngStartPriceCurves,$A45,J$1),0)</f>
        <v>0</v>
      </c>
      <c r="K45" s="43" t="n">
        <f aca="true">IF(AND(ISNUMBER(K$1),$A45&gt;0),OFFSET(rngStartPriceCurves,$A45,K$1),0)</f>
        <v>0</v>
      </c>
      <c r="L45" s="43" t="n">
        <f aca="true">IF(AND(ISNUMBER(L$1),$A45&gt;0),OFFSET(rngStartPriceCurves,$A45,L$1),0)</f>
        <v>0</v>
      </c>
      <c r="M45" s="43" t="n">
        <f aca="true">IF(AND(ISNUMBER(M$1),$A45&gt;0),OFFSET(rngStartPriceCurves,$A45,M$1),0)</f>
        <v>0</v>
      </c>
      <c r="N45" s="43" t="n">
        <f aca="true">IF(AND(ISNUMBER(N$1),$A45&gt;0),OFFSET(rngStartPriceCurves,$A45,N$1),0)</f>
        <v>0</v>
      </c>
      <c r="O45" s="43" t="n">
        <f aca="true">IF(AND(ISNUMBER(O$1),$A45&gt;0),OFFSET(rngStartPriceCurves,$A45,O$1),0)</f>
        <v>0</v>
      </c>
      <c r="P45" s="43" t="n">
        <f aca="true">IF(AND(ISNUMBER(P$1),$B45&gt;0),OFFSET(rngStartVolatilityCurves,$B45,P$1),0)</f>
        <v>0</v>
      </c>
      <c r="Q45" s="43" t="n">
        <f aca="true">IF(AND(ISNUMBER(Q$1),$B45&gt;0),OFFSET(rngStartVolatilityCurves,$B45,Q$1),0)</f>
        <v>0</v>
      </c>
      <c r="R45" s="43" t="n">
        <f aca="true">IF(AND(ISNUMBER(R$1),$B45&gt;0),OFFSET(rngStartVolatilityCurves,$B45,R$1),0)</f>
        <v>0</v>
      </c>
      <c r="S45" s="43" t="n">
        <f aca="true">IF(AND(ISNUMBER(S$1),$B45&gt;0),OFFSET(rngStartVolatilityCurves,$B45,S$1),0)</f>
        <v>0</v>
      </c>
      <c r="T45" s="43" t="n">
        <f aca="true">IF(AND(ISNUMBER(T$1),$B45&gt;0),OFFSET(rngStartVolatilityCurves,$B45,T$1),0)</f>
        <v>0</v>
      </c>
      <c r="U45" s="43" t="n">
        <f aca="true">IF(AND(ISNUMBER(U$1),$B45&gt;0),OFFSET(rngStartVolatilityCurves,$B45,U$1),0)</f>
        <v>0</v>
      </c>
      <c r="V45" s="43" t="n">
        <f aca="true">IF(AND(ISNUMBER(V$1),$B45&gt;0),OFFSET(rngStartVolatilityCurves,$B45,V$1),0)</f>
        <v>0</v>
      </c>
      <c r="W45" s="43" t="n">
        <f aca="true">IF(AND(ISNUMBER(W$1),$B45&gt;0),OFFSET(rngStartVolatilityCurves,$B45,W$1),0)</f>
        <v>0</v>
      </c>
      <c r="X45" s="43" t="n">
        <f aca="true">IF(AND(ISNUMBER(X$1),$B45&gt;0),OFFSET(rngStartVolatilityCurves,$B45,X$1),0)</f>
        <v>0</v>
      </c>
      <c r="Y45" s="43" t="n">
        <f aca="true">IF(AND(ISNUMBER(Y$1),$B45&gt;0),OFFSET(rngStartVolatilityCurves,$B45,Y$1),0)</f>
        <v>0</v>
      </c>
      <c r="Z45" s="43" t="n">
        <f aca="true">IF(AND(ISNUMBER(Z$1),$B45&gt;0),OFFSET(rngStartVolatilityCurves,$B45,Z$1),0)</f>
        <v>0</v>
      </c>
      <c r="AA45" s="43" t="n">
        <f aca="true">IF(AND(ISNUMBER(AA$1),$B45&gt;0),OFFSET(rngStartVolatilityCurves,$B45,AA$1),0)</f>
        <v>0</v>
      </c>
      <c r="AF45" s="36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H45" s="44"/>
      <c r="BI45" s="39"/>
      <c r="BJ45" s="39"/>
      <c r="BK45" s="39"/>
      <c r="BL45" s="36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40"/>
      <c r="CH45" s="40"/>
      <c r="CI45" s="40"/>
      <c r="CJ45" s="40"/>
      <c r="CK45" s="40"/>
      <c r="CL45" s="40"/>
      <c r="CM45" s="39"/>
      <c r="CN45" s="39"/>
      <c r="CO45" s="39"/>
      <c r="CP45" s="39"/>
      <c r="CQ45" s="39"/>
      <c r="CR45" s="39"/>
      <c r="CS45" s="39"/>
      <c r="CT45" s="39"/>
      <c r="CU45" s="39"/>
      <c r="CV45" s="39"/>
      <c r="CW45" s="39"/>
      <c r="CX45" s="39"/>
      <c r="CY45" s="39"/>
      <c r="CZ45" s="39"/>
      <c r="DA45" s="39"/>
      <c r="DB45" s="39"/>
      <c r="DC45" s="39"/>
      <c r="DD45" s="39"/>
      <c r="DE45" s="39"/>
      <c r="DF45" s="39"/>
      <c r="DG45" s="39"/>
      <c r="DI45" s="44"/>
      <c r="DJ45" s="39"/>
      <c r="DL45" s="44"/>
      <c r="DM45" s="39"/>
    </row>
    <row r="46" customFormat="false" ht="12.75" hidden="false" customHeight="false" outlineLevel="0" collapsed="false">
      <c r="A46" s="31" t="n">
        <f aca="false">$C46-$AF$4+1</f>
        <v>37201</v>
      </c>
      <c r="B46" s="31" t="n">
        <f aca="false">$C46-$BL$4+1</f>
        <v>37201</v>
      </c>
      <c r="C46" s="42" t="n">
        <f aca="false">C45+7</f>
        <v>37200</v>
      </c>
      <c r="D46" s="43" t="n">
        <f aca="true">IF(AND(ISNUMBER(D$1),$A46&gt;0),OFFSET(rngStartPriceCurves,$A46,D$1),0)</f>
        <v>0</v>
      </c>
      <c r="E46" s="43" t="n">
        <f aca="true">IF(AND(ISNUMBER(E$1),$A46&gt;0),OFFSET(rngStartPriceCurves,$A46,E$1),0)</f>
        <v>0</v>
      </c>
      <c r="F46" s="43" t="n">
        <f aca="true">IF(AND(ISNUMBER(F$1),$A46&gt;0),OFFSET(rngStartPriceCurves,$A46,F$1),0)</f>
        <v>0</v>
      </c>
      <c r="G46" s="43" t="n">
        <f aca="true">IF(AND(ISNUMBER(G$1),$A46&gt;0),OFFSET(rngStartPriceCurves,$A46,G$1),0)</f>
        <v>0</v>
      </c>
      <c r="H46" s="43" t="n">
        <f aca="true">IF(AND(ISNUMBER(H$1),$A46&gt;0),OFFSET(rngStartPriceCurves,$A46,H$1),0)</f>
        <v>0</v>
      </c>
      <c r="I46" s="43" t="n">
        <f aca="true">IF(AND(ISNUMBER(I$1),$A46&gt;0),OFFSET(rngStartPriceCurves,$A46,I$1),0)</f>
        <v>0</v>
      </c>
      <c r="J46" s="43" t="n">
        <f aca="true">IF(AND(ISNUMBER(J$1),$A46&gt;0),OFFSET(rngStartPriceCurves,$A46,J$1),0)</f>
        <v>0</v>
      </c>
      <c r="K46" s="43" t="n">
        <f aca="true">IF(AND(ISNUMBER(K$1),$A46&gt;0),OFFSET(rngStartPriceCurves,$A46,K$1),0)</f>
        <v>0</v>
      </c>
      <c r="L46" s="43" t="n">
        <f aca="true">IF(AND(ISNUMBER(L$1),$A46&gt;0),OFFSET(rngStartPriceCurves,$A46,L$1),0)</f>
        <v>0</v>
      </c>
      <c r="M46" s="43" t="n">
        <f aca="true">IF(AND(ISNUMBER(M$1),$A46&gt;0),OFFSET(rngStartPriceCurves,$A46,M$1),0)</f>
        <v>0</v>
      </c>
      <c r="N46" s="43" t="n">
        <f aca="true">IF(AND(ISNUMBER(N$1),$A46&gt;0),OFFSET(rngStartPriceCurves,$A46,N$1),0)</f>
        <v>0</v>
      </c>
      <c r="O46" s="43" t="n">
        <f aca="true">IF(AND(ISNUMBER(O$1),$A46&gt;0),OFFSET(rngStartPriceCurves,$A46,O$1),0)</f>
        <v>0</v>
      </c>
      <c r="P46" s="43" t="n">
        <f aca="true">IF(AND(ISNUMBER(P$1),$B46&gt;0),OFFSET(rngStartVolatilityCurves,$B46,P$1),0)</f>
        <v>0</v>
      </c>
      <c r="Q46" s="43" t="n">
        <f aca="true">IF(AND(ISNUMBER(Q$1),$B46&gt;0),OFFSET(rngStartVolatilityCurves,$B46,Q$1),0)</f>
        <v>0</v>
      </c>
      <c r="R46" s="43" t="n">
        <f aca="true">IF(AND(ISNUMBER(R$1),$B46&gt;0),OFFSET(rngStartVolatilityCurves,$B46,R$1),0)</f>
        <v>0</v>
      </c>
      <c r="S46" s="43" t="n">
        <f aca="true">IF(AND(ISNUMBER(S$1),$B46&gt;0),OFFSET(rngStartVolatilityCurves,$B46,S$1),0)</f>
        <v>0</v>
      </c>
      <c r="T46" s="43" t="n">
        <f aca="true">IF(AND(ISNUMBER(T$1),$B46&gt;0),OFFSET(rngStartVolatilityCurves,$B46,T$1),0)</f>
        <v>0</v>
      </c>
      <c r="U46" s="43" t="n">
        <f aca="true">IF(AND(ISNUMBER(U$1),$B46&gt;0),OFFSET(rngStartVolatilityCurves,$B46,U$1),0)</f>
        <v>0</v>
      </c>
      <c r="V46" s="43" t="n">
        <f aca="true">IF(AND(ISNUMBER(V$1),$B46&gt;0),OFFSET(rngStartVolatilityCurves,$B46,V$1),0)</f>
        <v>0</v>
      </c>
      <c r="W46" s="43" t="n">
        <f aca="true">IF(AND(ISNUMBER(W$1),$B46&gt;0),OFFSET(rngStartVolatilityCurves,$B46,W$1),0)</f>
        <v>0</v>
      </c>
      <c r="X46" s="43" t="n">
        <f aca="true">IF(AND(ISNUMBER(X$1),$B46&gt;0),OFFSET(rngStartVolatilityCurves,$B46,X$1),0)</f>
        <v>0</v>
      </c>
      <c r="Y46" s="43" t="n">
        <f aca="true">IF(AND(ISNUMBER(Y$1),$B46&gt;0),OFFSET(rngStartVolatilityCurves,$B46,Y$1),0)</f>
        <v>0</v>
      </c>
      <c r="Z46" s="43" t="n">
        <f aca="true">IF(AND(ISNUMBER(Z$1),$B46&gt;0),OFFSET(rngStartVolatilityCurves,$B46,Z$1),0)</f>
        <v>0</v>
      </c>
      <c r="AA46" s="43" t="n">
        <f aca="true">IF(AND(ISNUMBER(AA$1),$B46&gt;0),OFFSET(rngStartVolatilityCurves,$B46,AA$1),0)</f>
        <v>0</v>
      </c>
      <c r="AF46" s="36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H46" s="44"/>
      <c r="BI46" s="39"/>
      <c r="BJ46" s="39"/>
      <c r="BK46" s="39"/>
      <c r="BL46" s="36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40"/>
      <c r="CH46" s="40"/>
      <c r="CI46" s="40"/>
      <c r="CJ46" s="40"/>
      <c r="CK46" s="40"/>
      <c r="CL46" s="40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I46" s="44"/>
      <c r="DJ46" s="39"/>
      <c r="DL46" s="44"/>
      <c r="DM46" s="39"/>
    </row>
    <row r="47" customFormat="false" ht="12.75" hidden="false" customHeight="false" outlineLevel="0" collapsed="false">
      <c r="A47" s="31" t="n">
        <f aca="false">$C47-$AF$4+1</f>
        <v>37208</v>
      </c>
      <c r="B47" s="31" t="n">
        <f aca="false">$C47-$BL$4+1</f>
        <v>37208</v>
      </c>
      <c r="C47" s="42" t="n">
        <f aca="false">C46+7</f>
        <v>37207</v>
      </c>
      <c r="D47" s="43" t="n">
        <f aca="true">IF(AND(ISNUMBER(D$1),$A47&gt;0),OFFSET(rngStartPriceCurves,$A47,D$1),0)</f>
        <v>0</v>
      </c>
      <c r="E47" s="43" t="n">
        <f aca="true">IF(AND(ISNUMBER(E$1),$A47&gt;0),OFFSET(rngStartPriceCurves,$A47,E$1),0)</f>
        <v>0</v>
      </c>
      <c r="F47" s="43" t="n">
        <f aca="true">IF(AND(ISNUMBER(F$1),$A47&gt;0),OFFSET(rngStartPriceCurves,$A47,F$1),0)</f>
        <v>0</v>
      </c>
      <c r="G47" s="43" t="n">
        <f aca="true">IF(AND(ISNUMBER(G$1),$A47&gt;0),OFFSET(rngStartPriceCurves,$A47,G$1),0)</f>
        <v>0</v>
      </c>
      <c r="H47" s="43" t="n">
        <f aca="true">IF(AND(ISNUMBER(H$1),$A47&gt;0),OFFSET(rngStartPriceCurves,$A47,H$1),0)</f>
        <v>0</v>
      </c>
      <c r="I47" s="43" t="n">
        <f aca="true">IF(AND(ISNUMBER(I$1),$A47&gt;0),OFFSET(rngStartPriceCurves,$A47,I$1),0)</f>
        <v>0</v>
      </c>
      <c r="J47" s="43" t="n">
        <f aca="true">IF(AND(ISNUMBER(J$1),$A47&gt;0),OFFSET(rngStartPriceCurves,$A47,J$1),0)</f>
        <v>0</v>
      </c>
      <c r="K47" s="43" t="n">
        <f aca="true">IF(AND(ISNUMBER(K$1),$A47&gt;0),OFFSET(rngStartPriceCurves,$A47,K$1),0)</f>
        <v>0</v>
      </c>
      <c r="L47" s="43" t="n">
        <f aca="true">IF(AND(ISNUMBER(L$1),$A47&gt;0),OFFSET(rngStartPriceCurves,$A47,L$1),0)</f>
        <v>0</v>
      </c>
      <c r="M47" s="43" t="n">
        <f aca="true">IF(AND(ISNUMBER(M$1),$A47&gt;0),OFFSET(rngStartPriceCurves,$A47,M$1),0)</f>
        <v>0</v>
      </c>
      <c r="N47" s="43" t="n">
        <f aca="true">IF(AND(ISNUMBER(N$1),$A47&gt;0),OFFSET(rngStartPriceCurves,$A47,N$1),0)</f>
        <v>0</v>
      </c>
      <c r="O47" s="43" t="n">
        <f aca="true">IF(AND(ISNUMBER(O$1),$A47&gt;0),OFFSET(rngStartPriceCurves,$A47,O$1),0)</f>
        <v>0</v>
      </c>
      <c r="P47" s="43" t="n">
        <f aca="true">IF(AND(ISNUMBER(P$1),$B47&gt;0),OFFSET(rngStartVolatilityCurves,$B47,P$1),0)</f>
        <v>0</v>
      </c>
      <c r="Q47" s="43" t="n">
        <f aca="true">IF(AND(ISNUMBER(Q$1),$B47&gt;0),OFFSET(rngStartVolatilityCurves,$B47,Q$1),0)</f>
        <v>0</v>
      </c>
      <c r="R47" s="43" t="n">
        <f aca="true">IF(AND(ISNUMBER(R$1),$B47&gt;0),OFFSET(rngStartVolatilityCurves,$B47,R$1),0)</f>
        <v>0</v>
      </c>
      <c r="S47" s="43" t="n">
        <f aca="true">IF(AND(ISNUMBER(S$1),$B47&gt;0),OFFSET(rngStartVolatilityCurves,$B47,S$1),0)</f>
        <v>0</v>
      </c>
      <c r="T47" s="43" t="n">
        <f aca="true">IF(AND(ISNUMBER(T$1),$B47&gt;0),OFFSET(rngStartVolatilityCurves,$B47,T$1),0)</f>
        <v>0</v>
      </c>
      <c r="U47" s="43" t="n">
        <f aca="true">IF(AND(ISNUMBER(U$1),$B47&gt;0),OFFSET(rngStartVolatilityCurves,$B47,U$1),0)</f>
        <v>0</v>
      </c>
      <c r="V47" s="43" t="n">
        <f aca="true">IF(AND(ISNUMBER(V$1),$B47&gt;0),OFFSET(rngStartVolatilityCurves,$B47,V$1),0)</f>
        <v>0</v>
      </c>
      <c r="W47" s="43" t="n">
        <f aca="true">IF(AND(ISNUMBER(W$1),$B47&gt;0),OFFSET(rngStartVolatilityCurves,$B47,W$1),0)</f>
        <v>0</v>
      </c>
      <c r="X47" s="43" t="n">
        <f aca="true">IF(AND(ISNUMBER(X$1),$B47&gt;0),OFFSET(rngStartVolatilityCurves,$B47,X$1),0)</f>
        <v>0</v>
      </c>
      <c r="Y47" s="43" t="n">
        <f aca="true">IF(AND(ISNUMBER(Y$1),$B47&gt;0),OFFSET(rngStartVolatilityCurves,$B47,Y$1),0)</f>
        <v>0</v>
      </c>
      <c r="Z47" s="43" t="n">
        <f aca="true">IF(AND(ISNUMBER(Z$1),$B47&gt;0),OFFSET(rngStartVolatilityCurves,$B47,Z$1),0)</f>
        <v>0</v>
      </c>
      <c r="AA47" s="43" t="n">
        <f aca="true">IF(AND(ISNUMBER(AA$1),$B47&gt;0),OFFSET(rngStartVolatilityCurves,$B47,AA$1),0)</f>
        <v>0</v>
      </c>
      <c r="AF47" s="36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H47" s="44"/>
      <c r="BI47" s="39"/>
      <c r="BJ47" s="39"/>
      <c r="BK47" s="39"/>
      <c r="BL47" s="36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40"/>
      <c r="CH47" s="40"/>
      <c r="CI47" s="40"/>
      <c r="CJ47" s="40"/>
      <c r="CK47" s="40"/>
      <c r="CL47" s="40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I47" s="44"/>
      <c r="DJ47" s="39"/>
      <c r="DL47" s="44"/>
      <c r="DM47" s="39"/>
    </row>
    <row r="48" customFormat="false" ht="12.75" hidden="false" customHeight="false" outlineLevel="0" collapsed="false">
      <c r="A48" s="31" t="n">
        <f aca="false">$C48-$AF$4+1</f>
        <v>37215</v>
      </c>
      <c r="B48" s="31" t="n">
        <f aca="false">$C48-$BL$4+1</f>
        <v>37215</v>
      </c>
      <c r="C48" s="42" t="n">
        <f aca="false">C47+7</f>
        <v>37214</v>
      </c>
      <c r="D48" s="43" t="n">
        <f aca="true">IF(AND(ISNUMBER(D$1),$A48&gt;0),OFFSET(rngStartPriceCurves,$A48,D$1),0)</f>
        <v>0</v>
      </c>
      <c r="E48" s="43" t="n">
        <f aca="true">IF(AND(ISNUMBER(E$1),$A48&gt;0),OFFSET(rngStartPriceCurves,$A48,E$1),0)</f>
        <v>0</v>
      </c>
      <c r="F48" s="43" t="n">
        <f aca="true">IF(AND(ISNUMBER(F$1),$A48&gt;0),OFFSET(rngStartPriceCurves,$A48,F$1),0)</f>
        <v>0</v>
      </c>
      <c r="G48" s="43" t="n">
        <f aca="true">IF(AND(ISNUMBER(G$1),$A48&gt;0),OFFSET(rngStartPriceCurves,$A48,G$1),0)</f>
        <v>0</v>
      </c>
      <c r="H48" s="43" t="n">
        <f aca="true">IF(AND(ISNUMBER(H$1),$A48&gt;0),OFFSET(rngStartPriceCurves,$A48,H$1),0)</f>
        <v>0</v>
      </c>
      <c r="I48" s="43" t="n">
        <f aca="true">IF(AND(ISNUMBER(I$1),$A48&gt;0),OFFSET(rngStartPriceCurves,$A48,I$1),0)</f>
        <v>0</v>
      </c>
      <c r="J48" s="43" t="n">
        <f aca="true">IF(AND(ISNUMBER(J$1),$A48&gt;0),OFFSET(rngStartPriceCurves,$A48,J$1),0)</f>
        <v>0</v>
      </c>
      <c r="K48" s="43" t="n">
        <f aca="true">IF(AND(ISNUMBER(K$1),$A48&gt;0),OFFSET(rngStartPriceCurves,$A48,K$1),0)</f>
        <v>0</v>
      </c>
      <c r="L48" s="43" t="n">
        <f aca="true">IF(AND(ISNUMBER(L$1),$A48&gt;0),OFFSET(rngStartPriceCurves,$A48,L$1),0)</f>
        <v>0</v>
      </c>
      <c r="M48" s="43" t="n">
        <f aca="true">IF(AND(ISNUMBER(M$1),$A48&gt;0),OFFSET(rngStartPriceCurves,$A48,M$1),0)</f>
        <v>0</v>
      </c>
      <c r="N48" s="43" t="n">
        <f aca="true">IF(AND(ISNUMBER(N$1),$A48&gt;0),OFFSET(rngStartPriceCurves,$A48,N$1),0)</f>
        <v>0</v>
      </c>
      <c r="O48" s="43" t="n">
        <f aca="true">IF(AND(ISNUMBER(O$1),$A48&gt;0),OFFSET(rngStartPriceCurves,$A48,O$1),0)</f>
        <v>0</v>
      </c>
      <c r="P48" s="43" t="n">
        <f aca="true">IF(AND(ISNUMBER(P$1),$B48&gt;0),OFFSET(rngStartVolatilityCurves,$B48,P$1),0)</f>
        <v>0</v>
      </c>
      <c r="Q48" s="43" t="n">
        <f aca="true">IF(AND(ISNUMBER(Q$1),$B48&gt;0),OFFSET(rngStartVolatilityCurves,$B48,Q$1),0)</f>
        <v>0</v>
      </c>
      <c r="R48" s="43" t="n">
        <f aca="true">IF(AND(ISNUMBER(R$1),$B48&gt;0),OFFSET(rngStartVolatilityCurves,$B48,R$1),0)</f>
        <v>0</v>
      </c>
      <c r="S48" s="43" t="n">
        <f aca="true">IF(AND(ISNUMBER(S$1),$B48&gt;0),OFFSET(rngStartVolatilityCurves,$B48,S$1),0)</f>
        <v>0</v>
      </c>
      <c r="T48" s="43" t="n">
        <f aca="true">IF(AND(ISNUMBER(T$1),$B48&gt;0),OFFSET(rngStartVolatilityCurves,$B48,T$1),0)</f>
        <v>0</v>
      </c>
      <c r="U48" s="43" t="n">
        <f aca="true">IF(AND(ISNUMBER(U$1),$B48&gt;0),OFFSET(rngStartVolatilityCurves,$B48,U$1),0)</f>
        <v>0</v>
      </c>
      <c r="V48" s="43" t="n">
        <f aca="true">IF(AND(ISNUMBER(V$1),$B48&gt;0),OFFSET(rngStartVolatilityCurves,$B48,V$1),0)</f>
        <v>0</v>
      </c>
      <c r="W48" s="43" t="n">
        <f aca="true">IF(AND(ISNUMBER(W$1),$B48&gt;0),OFFSET(rngStartVolatilityCurves,$B48,W$1),0)</f>
        <v>0</v>
      </c>
      <c r="X48" s="43" t="n">
        <f aca="true">IF(AND(ISNUMBER(X$1),$B48&gt;0),OFFSET(rngStartVolatilityCurves,$B48,X$1),0)</f>
        <v>0</v>
      </c>
      <c r="Y48" s="43" t="n">
        <f aca="true">IF(AND(ISNUMBER(Y$1),$B48&gt;0),OFFSET(rngStartVolatilityCurves,$B48,Y$1),0)</f>
        <v>0</v>
      </c>
      <c r="Z48" s="43" t="n">
        <f aca="true">IF(AND(ISNUMBER(Z$1),$B48&gt;0),OFFSET(rngStartVolatilityCurves,$B48,Z$1),0)</f>
        <v>0</v>
      </c>
      <c r="AA48" s="43" t="n">
        <f aca="true">IF(AND(ISNUMBER(AA$1),$B48&gt;0),OFFSET(rngStartVolatilityCurves,$B48,AA$1),0)</f>
        <v>0</v>
      </c>
      <c r="AF48" s="36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H48" s="44"/>
      <c r="BI48" s="39"/>
      <c r="BJ48" s="39"/>
      <c r="BK48" s="39"/>
      <c r="BL48" s="36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40"/>
      <c r="CH48" s="40"/>
      <c r="CI48" s="40"/>
      <c r="CJ48" s="40"/>
      <c r="CK48" s="40"/>
      <c r="CL48" s="40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I48" s="44"/>
      <c r="DJ48" s="39"/>
      <c r="DL48" s="44"/>
      <c r="DM48" s="39"/>
    </row>
    <row r="49" customFormat="false" ht="12.75" hidden="false" customHeight="false" outlineLevel="0" collapsed="false">
      <c r="A49" s="31" t="n">
        <f aca="false">$C49-$AF$4+1</f>
        <v>37222</v>
      </c>
      <c r="B49" s="31" t="n">
        <f aca="false">$C49-$BL$4+1</f>
        <v>37222</v>
      </c>
      <c r="C49" s="42" t="n">
        <f aca="false">C48+7</f>
        <v>37221</v>
      </c>
      <c r="D49" s="43" t="n">
        <f aca="true">IF(AND(ISNUMBER(D$1),$A49&gt;0),OFFSET(rngStartPriceCurves,$A49,D$1),0)</f>
        <v>0</v>
      </c>
      <c r="E49" s="43" t="n">
        <f aca="true">IF(AND(ISNUMBER(E$1),$A49&gt;0),OFFSET(rngStartPriceCurves,$A49,E$1),0)</f>
        <v>0</v>
      </c>
      <c r="F49" s="43" t="n">
        <f aca="true">IF(AND(ISNUMBER(F$1),$A49&gt;0),OFFSET(rngStartPriceCurves,$A49,F$1),0)</f>
        <v>0</v>
      </c>
      <c r="G49" s="43" t="n">
        <f aca="true">IF(AND(ISNUMBER(G$1),$A49&gt;0),OFFSET(rngStartPriceCurves,$A49,G$1),0)</f>
        <v>0</v>
      </c>
      <c r="H49" s="43" t="n">
        <f aca="true">IF(AND(ISNUMBER(H$1),$A49&gt;0),OFFSET(rngStartPriceCurves,$A49,H$1),0)</f>
        <v>0</v>
      </c>
      <c r="I49" s="43" t="n">
        <f aca="true">IF(AND(ISNUMBER(I$1),$A49&gt;0),OFFSET(rngStartPriceCurves,$A49,I$1),0)</f>
        <v>0</v>
      </c>
      <c r="J49" s="43" t="n">
        <f aca="true">IF(AND(ISNUMBER(J$1),$A49&gt;0),OFFSET(rngStartPriceCurves,$A49,J$1),0)</f>
        <v>0</v>
      </c>
      <c r="K49" s="43" t="n">
        <f aca="true">IF(AND(ISNUMBER(K$1),$A49&gt;0),OFFSET(rngStartPriceCurves,$A49,K$1),0)</f>
        <v>0</v>
      </c>
      <c r="L49" s="43" t="n">
        <f aca="true">IF(AND(ISNUMBER(L$1),$A49&gt;0),OFFSET(rngStartPriceCurves,$A49,L$1),0)</f>
        <v>0</v>
      </c>
      <c r="M49" s="43" t="n">
        <f aca="true">IF(AND(ISNUMBER(M$1),$A49&gt;0),OFFSET(rngStartPriceCurves,$A49,M$1),0)</f>
        <v>0</v>
      </c>
      <c r="N49" s="43" t="n">
        <f aca="true">IF(AND(ISNUMBER(N$1),$A49&gt;0),OFFSET(rngStartPriceCurves,$A49,N$1),0)</f>
        <v>0</v>
      </c>
      <c r="O49" s="43" t="n">
        <f aca="true">IF(AND(ISNUMBER(O$1),$A49&gt;0),OFFSET(rngStartPriceCurves,$A49,O$1),0)</f>
        <v>0</v>
      </c>
      <c r="P49" s="43" t="n">
        <f aca="true">IF(AND(ISNUMBER(P$1),$B49&gt;0),OFFSET(rngStartVolatilityCurves,$B49,P$1),0)</f>
        <v>0</v>
      </c>
      <c r="Q49" s="43" t="n">
        <f aca="true">IF(AND(ISNUMBER(Q$1),$B49&gt;0),OFFSET(rngStartVolatilityCurves,$B49,Q$1),0)</f>
        <v>0</v>
      </c>
      <c r="R49" s="43" t="n">
        <f aca="true">IF(AND(ISNUMBER(R$1),$B49&gt;0),OFFSET(rngStartVolatilityCurves,$B49,R$1),0)</f>
        <v>0</v>
      </c>
      <c r="S49" s="43" t="n">
        <f aca="true">IF(AND(ISNUMBER(S$1),$B49&gt;0),OFFSET(rngStartVolatilityCurves,$B49,S$1),0)</f>
        <v>0</v>
      </c>
      <c r="T49" s="43" t="n">
        <f aca="true">IF(AND(ISNUMBER(T$1),$B49&gt;0),OFFSET(rngStartVolatilityCurves,$B49,T$1),0)</f>
        <v>0</v>
      </c>
      <c r="U49" s="43" t="n">
        <f aca="true">IF(AND(ISNUMBER(U$1),$B49&gt;0),OFFSET(rngStartVolatilityCurves,$B49,U$1),0)</f>
        <v>0</v>
      </c>
      <c r="V49" s="43" t="n">
        <f aca="true">IF(AND(ISNUMBER(V$1),$B49&gt;0),OFFSET(rngStartVolatilityCurves,$B49,V$1),0)</f>
        <v>0</v>
      </c>
      <c r="W49" s="43" t="n">
        <f aca="true">IF(AND(ISNUMBER(W$1),$B49&gt;0),OFFSET(rngStartVolatilityCurves,$B49,W$1),0)</f>
        <v>0</v>
      </c>
      <c r="X49" s="43" t="n">
        <f aca="true">IF(AND(ISNUMBER(X$1),$B49&gt;0),OFFSET(rngStartVolatilityCurves,$B49,X$1),0)</f>
        <v>0</v>
      </c>
      <c r="Y49" s="43" t="n">
        <f aca="true">IF(AND(ISNUMBER(Y$1),$B49&gt;0),OFFSET(rngStartVolatilityCurves,$B49,Y$1),0)</f>
        <v>0</v>
      </c>
      <c r="Z49" s="43" t="n">
        <f aca="true">IF(AND(ISNUMBER(Z$1),$B49&gt;0),OFFSET(rngStartVolatilityCurves,$B49,Z$1),0)</f>
        <v>0</v>
      </c>
      <c r="AA49" s="43" t="n">
        <f aca="true">IF(AND(ISNUMBER(AA$1),$B49&gt;0),OFFSET(rngStartVolatilityCurves,$B49,AA$1),0)</f>
        <v>0</v>
      </c>
      <c r="AF49" s="36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H49" s="44"/>
      <c r="BI49" s="39"/>
      <c r="BJ49" s="39"/>
      <c r="BK49" s="39"/>
      <c r="BL49" s="36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40"/>
      <c r="CH49" s="40"/>
      <c r="CI49" s="40"/>
      <c r="CJ49" s="40"/>
      <c r="CK49" s="40"/>
      <c r="CL49" s="40"/>
      <c r="CM49" s="39"/>
      <c r="CN49" s="39"/>
      <c r="CO49" s="39"/>
      <c r="CP49" s="39"/>
      <c r="CQ49" s="39"/>
      <c r="CR49" s="39"/>
      <c r="CS49" s="39"/>
      <c r="CT49" s="39"/>
      <c r="CU49" s="39"/>
      <c r="CV49" s="39"/>
      <c r="CW49" s="39"/>
      <c r="CX49" s="39"/>
      <c r="CY49" s="39"/>
      <c r="CZ49" s="39"/>
      <c r="DA49" s="39"/>
      <c r="DB49" s="39"/>
      <c r="DC49" s="39"/>
      <c r="DD49" s="39"/>
      <c r="DE49" s="39"/>
      <c r="DF49" s="39"/>
      <c r="DG49" s="39"/>
      <c r="DI49" s="44"/>
      <c r="DJ49" s="39"/>
      <c r="DL49" s="44"/>
      <c r="DM49" s="39"/>
    </row>
    <row r="50" customFormat="false" ht="12.75" hidden="false" customHeight="false" outlineLevel="0" collapsed="false">
      <c r="A50" s="31" t="n">
        <f aca="false">$C50-$AF$4+1</f>
        <v>37229</v>
      </c>
      <c r="B50" s="31" t="n">
        <f aca="false">$C50-$BL$4+1</f>
        <v>37229</v>
      </c>
      <c r="C50" s="42" t="n">
        <f aca="false">C49+7</f>
        <v>37228</v>
      </c>
      <c r="D50" s="43" t="n">
        <f aca="true">IF(AND(ISNUMBER(D$1),$A50&gt;0),OFFSET(rngStartPriceCurves,$A50,D$1),0)</f>
        <v>0</v>
      </c>
      <c r="E50" s="43" t="n">
        <f aca="true">IF(AND(ISNUMBER(E$1),$A50&gt;0),OFFSET(rngStartPriceCurves,$A50,E$1),0)</f>
        <v>0</v>
      </c>
      <c r="F50" s="43" t="n">
        <f aca="true">IF(AND(ISNUMBER(F$1),$A50&gt;0),OFFSET(rngStartPriceCurves,$A50,F$1),0)</f>
        <v>0</v>
      </c>
      <c r="G50" s="43" t="n">
        <f aca="true">IF(AND(ISNUMBER(G$1),$A50&gt;0),OFFSET(rngStartPriceCurves,$A50,G$1),0)</f>
        <v>0</v>
      </c>
      <c r="H50" s="43" t="n">
        <f aca="true">IF(AND(ISNUMBER(H$1),$A50&gt;0),OFFSET(rngStartPriceCurves,$A50,H$1),0)</f>
        <v>0</v>
      </c>
      <c r="I50" s="43" t="n">
        <f aca="true">IF(AND(ISNUMBER(I$1),$A50&gt;0),OFFSET(rngStartPriceCurves,$A50,I$1),0)</f>
        <v>0</v>
      </c>
      <c r="J50" s="43" t="n">
        <f aca="true">IF(AND(ISNUMBER(J$1),$A50&gt;0),OFFSET(rngStartPriceCurves,$A50,J$1),0)</f>
        <v>0</v>
      </c>
      <c r="K50" s="43" t="n">
        <f aca="true">IF(AND(ISNUMBER(K$1),$A50&gt;0),OFFSET(rngStartPriceCurves,$A50,K$1),0)</f>
        <v>0</v>
      </c>
      <c r="L50" s="43" t="n">
        <f aca="true">IF(AND(ISNUMBER(L$1),$A50&gt;0),OFFSET(rngStartPriceCurves,$A50,L$1),0)</f>
        <v>0</v>
      </c>
      <c r="M50" s="43" t="n">
        <f aca="true">IF(AND(ISNUMBER(M$1),$A50&gt;0),OFFSET(rngStartPriceCurves,$A50,M$1),0)</f>
        <v>0</v>
      </c>
      <c r="N50" s="43" t="n">
        <f aca="true">IF(AND(ISNUMBER(N$1),$A50&gt;0),OFFSET(rngStartPriceCurves,$A50,N$1),0)</f>
        <v>0</v>
      </c>
      <c r="O50" s="43" t="n">
        <f aca="true">IF(AND(ISNUMBER(O$1),$A50&gt;0),OFFSET(rngStartPriceCurves,$A50,O$1),0)</f>
        <v>0</v>
      </c>
      <c r="P50" s="43" t="n">
        <f aca="true">IF(AND(ISNUMBER(P$1),$B50&gt;0),OFFSET(rngStartVolatilityCurves,$B50,P$1),0)</f>
        <v>0</v>
      </c>
      <c r="Q50" s="43" t="n">
        <f aca="true">IF(AND(ISNUMBER(Q$1),$B50&gt;0),OFFSET(rngStartVolatilityCurves,$B50,Q$1),0)</f>
        <v>0</v>
      </c>
      <c r="R50" s="43" t="n">
        <f aca="true">IF(AND(ISNUMBER(R$1),$B50&gt;0),OFFSET(rngStartVolatilityCurves,$B50,R$1),0)</f>
        <v>0</v>
      </c>
      <c r="S50" s="43" t="n">
        <f aca="true">IF(AND(ISNUMBER(S$1),$B50&gt;0),OFFSET(rngStartVolatilityCurves,$B50,S$1),0)</f>
        <v>0</v>
      </c>
      <c r="T50" s="43" t="n">
        <f aca="true">IF(AND(ISNUMBER(T$1),$B50&gt;0),OFFSET(rngStartVolatilityCurves,$B50,T$1),0)</f>
        <v>0</v>
      </c>
      <c r="U50" s="43" t="n">
        <f aca="true">IF(AND(ISNUMBER(U$1),$B50&gt;0),OFFSET(rngStartVolatilityCurves,$B50,U$1),0)</f>
        <v>0</v>
      </c>
      <c r="V50" s="43" t="n">
        <f aca="true">IF(AND(ISNUMBER(V$1),$B50&gt;0),OFFSET(rngStartVolatilityCurves,$B50,V$1),0)</f>
        <v>0</v>
      </c>
      <c r="W50" s="43" t="n">
        <f aca="true">IF(AND(ISNUMBER(W$1),$B50&gt;0),OFFSET(rngStartVolatilityCurves,$B50,W$1),0)</f>
        <v>0</v>
      </c>
      <c r="X50" s="43" t="n">
        <f aca="true">IF(AND(ISNUMBER(X$1),$B50&gt;0),OFFSET(rngStartVolatilityCurves,$B50,X$1),0)</f>
        <v>0</v>
      </c>
      <c r="Y50" s="43" t="n">
        <f aca="true">IF(AND(ISNUMBER(Y$1),$B50&gt;0),OFFSET(rngStartVolatilityCurves,$B50,Y$1),0)</f>
        <v>0</v>
      </c>
      <c r="Z50" s="43" t="n">
        <f aca="true">IF(AND(ISNUMBER(Z$1),$B50&gt;0),OFFSET(rngStartVolatilityCurves,$B50,Z$1),0)</f>
        <v>0</v>
      </c>
      <c r="AA50" s="43" t="n">
        <f aca="true">IF(AND(ISNUMBER(AA$1),$B50&gt;0),OFFSET(rngStartVolatilityCurves,$B50,AA$1),0)</f>
        <v>0</v>
      </c>
      <c r="AF50" s="36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H50" s="44"/>
      <c r="BI50" s="39"/>
      <c r="BJ50" s="39"/>
      <c r="BK50" s="39"/>
      <c r="BL50" s="36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40"/>
      <c r="CH50" s="40"/>
      <c r="CI50" s="40"/>
      <c r="CJ50" s="40"/>
      <c r="CK50" s="40"/>
      <c r="CL50" s="40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/>
      <c r="CZ50" s="39"/>
      <c r="DA50" s="39"/>
      <c r="DB50" s="39"/>
      <c r="DC50" s="39"/>
      <c r="DD50" s="39"/>
      <c r="DE50" s="39"/>
      <c r="DF50" s="39"/>
      <c r="DG50" s="39"/>
      <c r="DI50" s="44"/>
      <c r="DJ50" s="39"/>
      <c r="DL50" s="44"/>
      <c r="DM50" s="39"/>
    </row>
    <row r="51" customFormat="false" ht="12.75" hidden="false" customHeight="false" outlineLevel="0" collapsed="false">
      <c r="A51" s="31" t="n">
        <f aca="false">$C51-$AF$4+1</f>
        <v>37236</v>
      </c>
      <c r="B51" s="31" t="n">
        <f aca="false">$C51-$BL$4+1</f>
        <v>37236</v>
      </c>
      <c r="C51" s="42" t="n">
        <f aca="false">C50+7</f>
        <v>37235</v>
      </c>
      <c r="D51" s="43" t="n">
        <f aca="true">IF(AND(ISNUMBER(D$1),$A51&gt;0),OFFSET(rngStartPriceCurves,$A51,D$1),0)</f>
        <v>0</v>
      </c>
      <c r="E51" s="43" t="n">
        <f aca="true">IF(AND(ISNUMBER(E$1),$A51&gt;0),OFFSET(rngStartPriceCurves,$A51,E$1),0)</f>
        <v>0</v>
      </c>
      <c r="F51" s="43" t="n">
        <f aca="true">IF(AND(ISNUMBER(F$1),$A51&gt;0),OFFSET(rngStartPriceCurves,$A51,F$1),0)</f>
        <v>0</v>
      </c>
      <c r="G51" s="43" t="n">
        <f aca="true">IF(AND(ISNUMBER(G$1),$A51&gt;0),OFFSET(rngStartPriceCurves,$A51,G$1),0)</f>
        <v>0</v>
      </c>
      <c r="H51" s="43" t="n">
        <f aca="true">IF(AND(ISNUMBER(H$1),$A51&gt;0),OFFSET(rngStartPriceCurves,$A51,H$1),0)</f>
        <v>0</v>
      </c>
      <c r="I51" s="43" t="n">
        <f aca="true">IF(AND(ISNUMBER(I$1),$A51&gt;0),OFFSET(rngStartPriceCurves,$A51,I$1),0)</f>
        <v>0</v>
      </c>
      <c r="J51" s="43" t="n">
        <f aca="true">IF(AND(ISNUMBER(J$1),$A51&gt;0),OFFSET(rngStartPriceCurves,$A51,J$1),0)</f>
        <v>0</v>
      </c>
      <c r="K51" s="43" t="n">
        <f aca="true">IF(AND(ISNUMBER(K$1),$A51&gt;0),OFFSET(rngStartPriceCurves,$A51,K$1),0)</f>
        <v>0</v>
      </c>
      <c r="L51" s="43" t="n">
        <f aca="true">IF(AND(ISNUMBER(L$1),$A51&gt;0),OFFSET(rngStartPriceCurves,$A51,L$1),0)</f>
        <v>0</v>
      </c>
      <c r="M51" s="43" t="n">
        <f aca="true">IF(AND(ISNUMBER(M$1),$A51&gt;0),OFFSET(rngStartPriceCurves,$A51,M$1),0)</f>
        <v>0</v>
      </c>
      <c r="N51" s="43" t="n">
        <f aca="true">IF(AND(ISNUMBER(N$1),$A51&gt;0),OFFSET(rngStartPriceCurves,$A51,N$1),0)</f>
        <v>0</v>
      </c>
      <c r="O51" s="43" t="n">
        <f aca="true">IF(AND(ISNUMBER(O$1),$A51&gt;0),OFFSET(rngStartPriceCurves,$A51,O$1),0)</f>
        <v>0</v>
      </c>
      <c r="P51" s="43" t="n">
        <f aca="true">IF(AND(ISNUMBER(P$1),$B51&gt;0),OFFSET(rngStartVolatilityCurves,$B51,P$1),0)</f>
        <v>0</v>
      </c>
      <c r="Q51" s="43" t="n">
        <f aca="true">IF(AND(ISNUMBER(Q$1),$B51&gt;0),OFFSET(rngStartVolatilityCurves,$B51,Q$1),0)</f>
        <v>0</v>
      </c>
      <c r="R51" s="43" t="n">
        <f aca="true">IF(AND(ISNUMBER(R$1),$B51&gt;0),OFFSET(rngStartVolatilityCurves,$B51,R$1),0)</f>
        <v>0</v>
      </c>
      <c r="S51" s="43" t="n">
        <f aca="true">IF(AND(ISNUMBER(S$1),$B51&gt;0),OFFSET(rngStartVolatilityCurves,$B51,S$1),0)</f>
        <v>0</v>
      </c>
      <c r="T51" s="43" t="n">
        <f aca="true">IF(AND(ISNUMBER(T$1),$B51&gt;0),OFFSET(rngStartVolatilityCurves,$B51,T$1),0)</f>
        <v>0</v>
      </c>
      <c r="U51" s="43" t="n">
        <f aca="true">IF(AND(ISNUMBER(U$1),$B51&gt;0),OFFSET(rngStartVolatilityCurves,$B51,U$1),0)</f>
        <v>0</v>
      </c>
      <c r="V51" s="43" t="n">
        <f aca="true">IF(AND(ISNUMBER(V$1),$B51&gt;0),OFFSET(rngStartVolatilityCurves,$B51,V$1),0)</f>
        <v>0</v>
      </c>
      <c r="W51" s="43" t="n">
        <f aca="true">IF(AND(ISNUMBER(W$1),$B51&gt;0),OFFSET(rngStartVolatilityCurves,$B51,W$1),0)</f>
        <v>0</v>
      </c>
      <c r="X51" s="43" t="n">
        <f aca="true">IF(AND(ISNUMBER(X$1),$B51&gt;0),OFFSET(rngStartVolatilityCurves,$B51,X$1),0)</f>
        <v>0</v>
      </c>
      <c r="Y51" s="43" t="n">
        <f aca="true">IF(AND(ISNUMBER(Y$1),$B51&gt;0),OFFSET(rngStartVolatilityCurves,$B51,Y$1),0)</f>
        <v>0</v>
      </c>
      <c r="Z51" s="43" t="n">
        <f aca="true">IF(AND(ISNUMBER(Z$1),$B51&gt;0),OFFSET(rngStartVolatilityCurves,$B51,Z$1),0)</f>
        <v>0</v>
      </c>
      <c r="AA51" s="43" t="n">
        <f aca="true">IF(AND(ISNUMBER(AA$1),$B51&gt;0),OFFSET(rngStartVolatilityCurves,$B51,AA$1),0)</f>
        <v>0</v>
      </c>
      <c r="AF51" s="36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H51" s="44"/>
      <c r="BI51" s="39"/>
      <c r="BJ51" s="39"/>
      <c r="BK51" s="39"/>
      <c r="BL51" s="36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40"/>
      <c r="CH51" s="40"/>
      <c r="CI51" s="40"/>
      <c r="CJ51" s="40"/>
      <c r="CK51" s="40"/>
      <c r="CL51" s="40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I51" s="44"/>
      <c r="DJ51" s="39"/>
      <c r="DL51" s="44"/>
      <c r="DM51" s="39"/>
    </row>
    <row r="52" customFormat="false" ht="12.75" hidden="false" customHeight="false" outlineLevel="0" collapsed="false">
      <c r="A52" s="31" t="n">
        <f aca="false">$C52-$AF$4+1</f>
        <v>37243</v>
      </c>
      <c r="B52" s="31" t="n">
        <f aca="false">$C52-$BL$4+1</f>
        <v>37243</v>
      </c>
      <c r="C52" s="42" t="n">
        <f aca="false">C51+7</f>
        <v>37242</v>
      </c>
      <c r="D52" s="43" t="n">
        <f aca="true">IF(AND(ISNUMBER(D$1),$A52&gt;0),OFFSET(rngStartPriceCurves,$A52,D$1),0)</f>
        <v>0</v>
      </c>
      <c r="E52" s="43" t="n">
        <f aca="true">IF(AND(ISNUMBER(E$1),$A52&gt;0),OFFSET(rngStartPriceCurves,$A52,E$1),0)</f>
        <v>0</v>
      </c>
      <c r="F52" s="43" t="n">
        <f aca="true">IF(AND(ISNUMBER(F$1),$A52&gt;0),OFFSET(rngStartPriceCurves,$A52,F$1),0)</f>
        <v>0</v>
      </c>
      <c r="G52" s="43" t="n">
        <f aca="true">IF(AND(ISNUMBER(G$1),$A52&gt;0),OFFSET(rngStartPriceCurves,$A52,G$1),0)</f>
        <v>0</v>
      </c>
      <c r="H52" s="43" t="n">
        <f aca="true">IF(AND(ISNUMBER(H$1),$A52&gt;0),OFFSET(rngStartPriceCurves,$A52,H$1),0)</f>
        <v>0</v>
      </c>
      <c r="I52" s="43" t="n">
        <f aca="true">IF(AND(ISNUMBER(I$1),$A52&gt;0),OFFSET(rngStartPriceCurves,$A52,I$1),0)</f>
        <v>0</v>
      </c>
      <c r="J52" s="43" t="n">
        <f aca="true">IF(AND(ISNUMBER(J$1),$A52&gt;0),OFFSET(rngStartPriceCurves,$A52,J$1),0)</f>
        <v>0</v>
      </c>
      <c r="K52" s="43" t="n">
        <f aca="true">IF(AND(ISNUMBER(K$1),$A52&gt;0),OFFSET(rngStartPriceCurves,$A52,K$1),0)</f>
        <v>0</v>
      </c>
      <c r="L52" s="43" t="n">
        <f aca="true">IF(AND(ISNUMBER(L$1),$A52&gt;0),OFFSET(rngStartPriceCurves,$A52,L$1),0)</f>
        <v>0</v>
      </c>
      <c r="M52" s="43" t="n">
        <f aca="true">IF(AND(ISNUMBER(M$1),$A52&gt;0),OFFSET(rngStartPriceCurves,$A52,M$1),0)</f>
        <v>0</v>
      </c>
      <c r="N52" s="43" t="n">
        <f aca="true">IF(AND(ISNUMBER(N$1),$A52&gt;0),OFFSET(rngStartPriceCurves,$A52,N$1),0)</f>
        <v>0</v>
      </c>
      <c r="O52" s="43" t="n">
        <f aca="true">IF(AND(ISNUMBER(O$1),$A52&gt;0),OFFSET(rngStartPriceCurves,$A52,O$1),0)</f>
        <v>0</v>
      </c>
      <c r="P52" s="43" t="n">
        <f aca="true">IF(AND(ISNUMBER(P$1),$B52&gt;0),OFFSET(rngStartVolatilityCurves,$B52,P$1),0)</f>
        <v>0</v>
      </c>
      <c r="Q52" s="43" t="n">
        <f aca="true">IF(AND(ISNUMBER(Q$1),$B52&gt;0),OFFSET(rngStartVolatilityCurves,$B52,Q$1),0)</f>
        <v>0</v>
      </c>
      <c r="R52" s="43" t="n">
        <f aca="true">IF(AND(ISNUMBER(R$1),$B52&gt;0),OFFSET(rngStartVolatilityCurves,$B52,R$1),0)</f>
        <v>0</v>
      </c>
      <c r="S52" s="43" t="n">
        <f aca="true">IF(AND(ISNUMBER(S$1),$B52&gt;0),OFFSET(rngStartVolatilityCurves,$B52,S$1),0)</f>
        <v>0</v>
      </c>
      <c r="T52" s="43" t="n">
        <f aca="true">IF(AND(ISNUMBER(T$1),$B52&gt;0),OFFSET(rngStartVolatilityCurves,$B52,T$1),0)</f>
        <v>0</v>
      </c>
      <c r="U52" s="43" t="n">
        <f aca="true">IF(AND(ISNUMBER(U$1),$B52&gt;0),OFFSET(rngStartVolatilityCurves,$B52,U$1),0)</f>
        <v>0</v>
      </c>
      <c r="V52" s="43" t="n">
        <f aca="true">IF(AND(ISNUMBER(V$1),$B52&gt;0),OFFSET(rngStartVolatilityCurves,$B52,V$1),0)</f>
        <v>0</v>
      </c>
      <c r="W52" s="43" t="n">
        <f aca="true">IF(AND(ISNUMBER(W$1),$B52&gt;0),OFFSET(rngStartVolatilityCurves,$B52,W$1),0)</f>
        <v>0</v>
      </c>
      <c r="X52" s="43" t="n">
        <f aca="true">IF(AND(ISNUMBER(X$1),$B52&gt;0),OFFSET(rngStartVolatilityCurves,$B52,X$1),0)</f>
        <v>0</v>
      </c>
      <c r="Y52" s="43" t="n">
        <f aca="true">IF(AND(ISNUMBER(Y$1),$B52&gt;0),OFFSET(rngStartVolatilityCurves,$B52,Y$1),0)</f>
        <v>0</v>
      </c>
      <c r="Z52" s="43" t="n">
        <f aca="true">IF(AND(ISNUMBER(Z$1),$B52&gt;0),OFFSET(rngStartVolatilityCurves,$B52,Z$1),0)</f>
        <v>0</v>
      </c>
      <c r="AA52" s="43" t="n">
        <f aca="true">IF(AND(ISNUMBER(AA$1),$B52&gt;0),OFFSET(rngStartVolatilityCurves,$B52,AA$1),0)</f>
        <v>0</v>
      </c>
      <c r="AF52" s="36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H52" s="44"/>
      <c r="BI52" s="39"/>
      <c r="BJ52" s="39"/>
      <c r="BK52" s="39"/>
      <c r="BL52" s="36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40"/>
      <c r="CH52" s="40"/>
      <c r="CI52" s="40"/>
      <c r="CJ52" s="40"/>
      <c r="CK52" s="40"/>
      <c r="CL52" s="40"/>
      <c r="CM52" s="39"/>
      <c r="CN52" s="39"/>
      <c r="CO52" s="39"/>
      <c r="CP52" s="39"/>
      <c r="CQ52" s="39"/>
      <c r="CR52" s="39"/>
      <c r="CS52" s="39"/>
      <c r="CT52" s="39"/>
      <c r="CU52" s="39"/>
      <c r="CV52" s="39"/>
      <c r="CW52" s="39"/>
      <c r="CX52" s="39"/>
      <c r="CY52" s="39"/>
      <c r="CZ52" s="39"/>
      <c r="DA52" s="39"/>
      <c r="DB52" s="39"/>
      <c r="DC52" s="39"/>
      <c r="DD52" s="39"/>
      <c r="DE52" s="39"/>
      <c r="DF52" s="39"/>
      <c r="DG52" s="39"/>
      <c r="DI52" s="44"/>
      <c r="DJ52" s="39"/>
      <c r="DL52" s="44"/>
      <c r="DM52" s="39"/>
    </row>
    <row r="53" customFormat="false" ht="12.75" hidden="false" customHeight="false" outlineLevel="0" collapsed="false">
      <c r="A53" s="31" t="n">
        <f aca="false">$C53-$AF$4+1</f>
        <v>37250</v>
      </c>
      <c r="B53" s="31" t="n">
        <f aca="false">$C53-$BL$4+1</f>
        <v>37250</v>
      </c>
      <c r="C53" s="42" t="n">
        <f aca="false">C52+7</f>
        <v>37249</v>
      </c>
      <c r="D53" s="43" t="n">
        <f aca="true">IF(AND(ISNUMBER(D$1),$A53&gt;0),OFFSET(rngStartPriceCurves,$A53,D$1),0)</f>
        <v>0</v>
      </c>
      <c r="E53" s="43" t="n">
        <f aca="true">IF(AND(ISNUMBER(E$1),$A53&gt;0),OFFSET(rngStartPriceCurves,$A53,E$1),0)</f>
        <v>0</v>
      </c>
      <c r="F53" s="43" t="n">
        <f aca="true">IF(AND(ISNUMBER(F$1),$A53&gt;0),OFFSET(rngStartPriceCurves,$A53,F$1),0)</f>
        <v>0</v>
      </c>
      <c r="G53" s="43" t="n">
        <f aca="true">IF(AND(ISNUMBER(G$1),$A53&gt;0),OFFSET(rngStartPriceCurves,$A53,G$1),0)</f>
        <v>0</v>
      </c>
      <c r="H53" s="43" t="n">
        <f aca="true">IF(AND(ISNUMBER(H$1),$A53&gt;0),OFFSET(rngStartPriceCurves,$A53,H$1),0)</f>
        <v>0</v>
      </c>
      <c r="I53" s="43" t="n">
        <f aca="true">IF(AND(ISNUMBER(I$1),$A53&gt;0),OFFSET(rngStartPriceCurves,$A53,I$1),0)</f>
        <v>0</v>
      </c>
      <c r="J53" s="43" t="n">
        <f aca="true">IF(AND(ISNUMBER(J$1),$A53&gt;0),OFFSET(rngStartPriceCurves,$A53,J$1),0)</f>
        <v>0</v>
      </c>
      <c r="K53" s="43" t="n">
        <f aca="true">IF(AND(ISNUMBER(K$1),$A53&gt;0),OFFSET(rngStartPriceCurves,$A53,K$1),0)</f>
        <v>0</v>
      </c>
      <c r="L53" s="43" t="n">
        <f aca="true">IF(AND(ISNUMBER(L$1),$A53&gt;0),OFFSET(rngStartPriceCurves,$A53,L$1),0)</f>
        <v>0</v>
      </c>
      <c r="M53" s="43" t="n">
        <f aca="true">IF(AND(ISNUMBER(M$1),$A53&gt;0),OFFSET(rngStartPriceCurves,$A53,M$1),0)</f>
        <v>0</v>
      </c>
      <c r="N53" s="43" t="n">
        <f aca="true">IF(AND(ISNUMBER(N$1),$A53&gt;0),OFFSET(rngStartPriceCurves,$A53,N$1),0)</f>
        <v>0</v>
      </c>
      <c r="O53" s="43" t="n">
        <f aca="true">IF(AND(ISNUMBER(O$1),$A53&gt;0),OFFSET(rngStartPriceCurves,$A53,O$1),0)</f>
        <v>0</v>
      </c>
      <c r="P53" s="43" t="n">
        <f aca="true">IF(AND(ISNUMBER(P$1),$B53&gt;0),OFFSET(rngStartVolatilityCurves,$B53,P$1),0)</f>
        <v>0</v>
      </c>
      <c r="Q53" s="43" t="n">
        <f aca="true">IF(AND(ISNUMBER(Q$1),$B53&gt;0),OFFSET(rngStartVolatilityCurves,$B53,Q$1),0)</f>
        <v>0</v>
      </c>
      <c r="R53" s="43" t="n">
        <f aca="true">IF(AND(ISNUMBER(R$1),$B53&gt;0),OFFSET(rngStartVolatilityCurves,$B53,R$1),0)</f>
        <v>0</v>
      </c>
      <c r="S53" s="43" t="n">
        <f aca="true">IF(AND(ISNUMBER(S$1),$B53&gt;0),OFFSET(rngStartVolatilityCurves,$B53,S$1),0)</f>
        <v>0</v>
      </c>
      <c r="T53" s="43" t="n">
        <f aca="true">IF(AND(ISNUMBER(T$1),$B53&gt;0),OFFSET(rngStartVolatilityCurves,$B53,T$1),0)</f>
        <v>0</v>
      </c>
      <c r="U53" s="43" t="n">
        <f aca="true">IF(AND(ISNUMBER(U$1),$B53&gt;0),OFFSET(rngStartVolatilityCurves,$B53,U$1),0)</f>
        <v>0</v>
      </c>
      <c r="V53" s="43" t="n">
        <f aca="true">IF(AND(ISNUMBER(V$1),$B53&gt;0),OFFSET(rngStartVolatilityCurves,$B53,V$1),0)</f>
        <v>0</v>
      </c>
      <c r="W53" s="43" t="n">
        <f aca="true">IF(AND(ISNUMBER(W$1),$B53&gt;0),OFFSET(rngStartVolatilityCurves,$B53,W$1),0)</f>
        <v>0</v>
      </c>
      <c r="X53" s="43" t="n">
        <f aca="true">IF(AND(ISNUMBER(X$1),$B53&gt;0),OFFSET(rngStartVolatilityCurves,$B53,X$1),0)</f>
        <v>0</v>
      </c>
      <c r="Y53" s="43" t="n">
        <f aca="true">IF(AND(ISNUMBER(Y$1),$B53&gt;0),OFFSET(rngStartVolatilityCurves,$B53,Y$1),0)</f>
        <v>0</v>
      </c>
      <c r="Z53" s="43" t="n">
        <f aca="true">IF(AND(ISNUMBER(Z$1),$B53&gt;0),OFFSET(rngStartVolatilityCurves,$B53,Z$1),0)</f>
        <v>0</v>
      </c>
      <c r="AA53" s="43" t="n">
        <f aca="true">IF(AND(ISNUMBER(AA$1),$B53&gt;0),OFFSET(rngStartVolatilityCurves,$B53,AA$1),0)</f>
        <v>0</v>
      </c>
      <c r="AF53" s="36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H53" s="44"/>
      <c r="BI53" s="39"/>
      <c r="BJ53" s="39"/>
      <c r="BK53" s="39"/>
      <c r="BL53" s="36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40"/>
      <c r="CH53" s="40"/>
      <c r="CI53" s="40"/>
      <c r="CJ53" s="40"/>
      <c r="CK53" s="40"/>
      <c r="CL53" s="40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/>
      <c r="DF53" s="39"/>
      <c r="DG53" s="39"/>
      <c r="DI53" s="44"/>
      <c r="DJ53" s="39"/>
      <c r="DL53" s="44"/>
      <c r="DM53" s="39"/>
    </row>
    <row r="54" customFormat="false" ht="12.75" hidden="false" customHeight="false" outlineLevel="0" collapsed="false">
      <c r="A54" s="31" t="n">
        <f aca="false">$C54-$AF$4+1</f>
        <v>37257</v>
      </c>
      <c r="B54" s="31" t="n">
        <f aca="false">$C54-$BL$4+1</f>
        <v>37257</v>
      </c>
      <c r="C54" s="42" t="n">
        <f aca="false">C53+7</f>
        <v>37256</v>
      </c>
      <c r="D54" s="43" t="n">
        <f aca="true">IF(AND(ISNUMBER(D$1),$A54&gt;0),OFFSET(rngStartPriceCurves,$A54,D$1),0)</f>
        <v>0</v>
      </c>
      <c r="E54" s="43" t="n">
        <f aca="true">IF(AND(ISNUMBER(E$1),$A54&gt;0),OFFSET(rngStartPriceCurves,$A54,E$1),0)</f>
        <v>0</v>
      </c>
      <c r="F54" s="43" t="n">
        <f aca="true">IF(AND(ISNUMBER(F$1),$A54&gt;0),OFFSET(rngStartPriceCurves,$A54,F$1),0)</f>
        <v>0</v>
      </c>
      <c r="G54" s="43" t="n">
        <f aca="true">IF(AND(ISNUMBER(G$1),$A54&gt;0),OFFSET(rngStartPriceCurves,$A54,G$1),0)</f>
        <v>0</v>
      </c>
      <c r="H54" s="43" t="n">
        <f aca="true">IF(AND(ISNUMBER(H$1),$A54&gt;0),OFFSET(rngStartPriceCurves,$A54,H$1),0)</f>
        <v>0</v>
      </c>
      <c r="I54" s="43" t="n">
        <f aca="true">IF(AND(ISNUMBER(I$1),$A54&gt;0),OFFSET(rngStartPriceCurves,$A54,I$1),0)</f>
        <v>0</v>
      </c>
      <c r="J54" s="43" t="n">
        <f aca="true">IF(AND(ISNUMBER(J$1),$A54&gt;0),OFFSET(rngStartPriceCurves,$A54,J$1),0)</f>
        <v>0</v>
      </c>
      <c r="K54" s="43" t="n">
        <f aca="true">IF(AND(ISNUMBER(K$1),$A54&gt;0),OFFSET(rngStartPriceCurves,$A54,K$1),0)</f>
        <v>0</v>
      </c>
      <c r="L54" s="43" t="n">
        <f aca="true">IF(AND(ISNUMBER(L$1),$A54&gt;0),OFFSET(rngStartPriceCurves,$A54,L$1),0)</f>
        <v>0</v>
      </c>
      <c r="M54" s="43" t="n">
        <f aca="true">IF(AND(ISNUMBER(M$1),$A54&gt;0),OFFSET(rngStartPriceCurves,$A54,M$1),0)</f>
        <v>0</v>
      </c>
      <c r="N54" s="43" t="n">
        <f aca="true">IF(AND(ISNUMBER(N$1),$A54&gt;0),OFFSET(rngStartPriceCurves,$A54,N$1),0)</f>
        <v>0</v>
      </c>
      <c r="O54" s="43" t="n">
        <f aca="true">IF(AND(ISNUMBER(O$1),$A54&gt;0),OFFSET(rngStartPriceCurves,$A54,O$1),0)</f>
        <v>0</v>
      </c>
      <c r="P54" s="43" t="n">
        <f aca="true">IF(AND(ISNUMBER(P$1),$B54&gt;0),OFFSET(rngStartVolatilityCurves,$B54,P$1),0)</f>
        <v>0</v>
      </c>
      <c r="Q54" s="43" t="n">
        <f aca="true">IF(AND(ISNUMBER(Q$1),$B54&gt;0),OFFSET(rngStartVolatilityCurves,$B54,Q$1),0)</f>
        <v>0</v>
      </c>
      <c r="R54" s="43" t="n">
        <f aca="true">IF(AND(ISNUMBER(R$1),$B54&gt;0),OFFSET(rngStartVolatilityCurves,$B54,R$1),0)</f>
        <v>0</v>
      </c>
      <c r="S54" s="43" t="n">
        <f aca="true">IF(AND(ISNUMBER(S$1),$B54&gt;0),OFFSET(rngStartVolatilityCurves,$B54,S$1),0)</f>
        <v>0</v>
      </c>
      <c r="T54" s="43" t="n">
        <f aca="true">IF(AND(ISNUMBER(T$1),$B54&gt;0),OFFSET(rngStartVolatilityCurves,$B54,T$1),0)</f>
        <v>0</v>
      </c>
      <c r="U54" s="43" t="n">
        <f aca="true">IF(AND(ISNUMBER(U$1),$B54&gt;0),OFFSET(rngStartVolatilityCurves,$B54,U$1),0)</f>
        <v>0</v>
      </c>
      <c r="V54" s="43" t="n">
        <f aca="true">IF(AND(ISNUMBER(V$1),$B54&gt;0),OFFSET(rngStartVolatilityCurves,$B54,V$1),0)</f>
        <v>0</v>
      </c>
      <c r="W54" s="43" t="n">
        <f aca="true">IF(AND(ISNUMBER(W$1),$B54&gt;0),OFFSET(rngStartVolatilityCurves,$B54,W$1),0)</f>
        <v>0</v>
      </c>
      <c r="X54" s="43" t="n">
        <f aca="true">IF(AND(ISNUMBER(X$1),$B54&gt;0),OFFSET(rngStartVolatilityCurves,$B54,X$1),0)</f>
        <v>0</v>
      </c>
      <c r="Y54" s="43" t="n">
        <f aca="true">IF(AND(ISNUMBER(Y$1),$B54&gt;0),OFFSET(rngStartVolatilityCurves,$B54,Y$1),0)</f>
        <v>0</v>
      </c>
      <c r="Z54" s="43" t="n">
        <f aca="true">IF(AND(ISNUMBER(Z$1),$B54&gt;0),OFFSET(rngStartVolatilityCurves,$B54,Z$1),0)</f>
        <v>0</v>
      </c>
      <c r="AA54" s="43" t="n">
        <f aca="true">IF(AND(ISNUMBER(AA$1),$B54&gt;0),OFFSET(rngStartVolatilityCurves,$B54,AA$1),0)</f>
        <v>0</v>
      </c>
      <c r="AF54" s="36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H54" s="44"/>
      <c r="BI54" s="39"/>
      <c r="BJ54" s="39"/>
      <c r="BK54" s="39"/>
      <c r="BL54" s="36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40"/>
      <c r="CH54" s="40"/>
      <c r="CI54" s="40"/>
      <c r="CJ54" s="40"/>
      <c r="CK54" s="40"/>
      <c r="CL54" s="40"/>
      <c r="CM54" s="39"/>
      <c r="CN54" s="39"/>
      <c r="CO54" s="39"/>
      <c r="CP54" s="39"/>
      <c r="CQ54" s="39"/>
      <c r="CR54" s="39"/>
      <c r="CS54" s="39"/>
      <c r="CT54" s="39"/>
      <c r="CU54" s="39"/>
      <c r="CV54" s="39"/>
      <c r="CW54" s="39"/>
      <c r="CX54" s="39"/>
      <c r="CY54" s="39"/>
      <c r="CZ54" s="39"/>
      <c r="DA54" s="39"/>
      <c r="DB54" s="39"/>
      <c r="DC54" s="39"/>
      <c r="DD54" s="39"/>
      <c r="DE54" s="39"/>
      <c r="DF54" s="39"/>
      <c r="DG54" s="39"/>
      <c r="DI54" s="44"/>
      <c r="DJ54" s="39"/>
      <c r="DL54" s="44"/>
      <c r="DM54" s="39"/>
    </row>
    <row r="55" customFormat="false" ht="12.75" hidden="false" customHeight="false" outlineLevel="0" collapsed="false">
      <c r="A55" s="31" t="n">
        <f aca="false">$C55-$AF$4+1</f>
        <v>37264</v>
      </c>
      <c r="B55" s="31" t="n">
        <f aca="false">$C55-$BL$4+1</f>
        <v>37264</v>
      </c>
      <c r="C55" s="42" t="n">
        <f aca="false">C54+7</f>
        <v>37263</v>
      </c>
      <c r="D55" s="43" t="n">
        <f aca="true">IF(AND(ISNUMBER(D$1),$A55&gt;0),OFFSET(rngStartPriceCurves,$A55,D$1),0)</f>
        <v>0</v>
      </c>
      <c r="E55" s="43" t="n">
        <f aca="true">IF(AND(ISNUMBER(E$1),$A55&gt;0),OFFSET(rngStartPriceCurves,$A55,E$1),0)</f>
        <v>0</v>
      </c>
      <c r="F55" s="43" t="n">
        <f aca="true">IF(AND(ISNUMBER(F$1),$A55&gt;0),OFFSET(rngStartPriceCurves,$A55,F$1),0)</f>
        <v>0</v>
      </c>
      <c r="G55" s="43" t="n">
        <f aca="true">IF(AND(ISNUMBER(G$1),$A55&gt;0),OFFSET(rngStartPriceCurves,$A55,G$1),0)</f>
        <v>0</v>
      </c>
      <c r="H55" s="43" t="n">
        <f aca="true">IF(AND(ISNUMBER(H$1),$A55&gt;0),OFFSET(rngStartPriceCurves,$A55,H$1),0)</f>
        <v>0</v>
      </c>
      <c r="I55" s="43" t="n">
        <f aca="true">IF(AND(ISNUMBER(I$1),$A55&gt;0),OFFSET(rngStartPriceCurves,$A55,I$1),0)</f>
        <v>0</v>
      </c>
      <c r="J55" s="43" t="n">
        <f aca="true">IF(AND(ISNUMBER(J$1),$A55&gt;0),OFFSET(rngStartPriceCurves,$A55,J$1),0)</f>
        <v>0</v>
      </c>
      <c r="K55" s="43" t="n">
        <f aca="true">IF(AND(ISNUMBER(K$1),$A55&gt;0),OFFSET(rngStartPriceCurves,$A55,K$1),0)</f>
        <v>0</v>
      </c>
      <c r="L55" s="43" t="n">
        <f aca="true">IF(AND(ISNUMBER(L$1),$A55&gt;0),OFFSET(rngStartPriceCurves,$A55,L$1),0)</f>
        <v>0</v>
      </c>
      <c r="M55" s="43" t="n">
        <f aca="true">IF(AND(ISNUMBER(M$1),$A55&gt;0),OFFSET(rngStartPriceCurves,$A55,M$1),0)</f>
        <v>0</v>
      </c>
      <c r="N55" s="43" t="n">
        <f aca="true">IF(AND(ISNUMBER(N$1),$A55&gt;0),OFFSET(rngStartPriceCurves,$A55,N$1),0)</f>
        <v>0</v>
      </c>
      <c r="O55" s="43" t="n">
        <f aca="true">IF(AND(ISNUMBER(O$1),$A55&gt;0),OFFSET(rngStartPriceCurves,$A55,O$1),0)</f>
        <v>0</v>
      </c>
      <c r="P55" s="43" t="n">
        <f aca="true">IF(AND(ISNUMBER(P$1),$B55&gt;0),OFFSET(rngStartVolatilityCurves,$B55,P$1),0)</f>
        <v>0</v>
      </c>
      <c r="Q55" s="43" t="n">
        <f aca="true">IF(AND(ISNUMBER(Q$1),$B55&gt;0),OFFSET(rngStartVolatilityCurves,$B55,Q$1),0)</f>
        <v>0</v>
      </c>
      <c r="R55" s="43" t="n">
        <f aca="true">IF(AND(ISNUMBER(R$1),$B55&gt;0),OFFSET(rngStartVolatilityCurves,$B55,R$1),0)</f>
        <v>0</v>
      </c>
      <c r="S55" s="43" t="n">
        <f aca="true">IF(AND(ISNUMBER(S$1),$B55&gt;0),OFFSET(rngStartVolatilityCurves,$B55,S$1),0)</f>
        <v>0</v>
      </c>
      <c r="T55" s="43" t="n">
        <f aca="true">IF(AND(ISNUMBER(T$1),$B55&gt;0),OFFSET(rngStartVolatilityCurves,$B55,T$1),0)</f>
        <v>0</v>
      </c>
      <c r="U55" s="43" t="n">
        <f aca="true">IF(AND(ISNUMBER(U$1),$B55&gt;0),OFFSET(rngStartVolatilityCurves,$B55,U$1),0)</f>
        <v>0</v>
      </c>
      <c r="V55" s="43" t="n">
        <f aca="true">IF(AND(ISNUMBER(V$1),$B55&gt;0),OFFSET(rngStartVolatilityCurves,$B55,V$1),0)</f>
        <v>0</v>
      </c>
      <c r="W55" s="43" t="n">
        <f aca="true">IF(AND(ISNUMBER(W$1),$B55&gt;0),OFFSET(rngStartVolatilityCurves,$B55,W$1),0)</f>
        <v>0</v>
      </c>
      <c r="X55" s="43" t="n">
        <f aca="true">IF(AND(ISNUMBER(X$1),$B55&gt;0),OFFSET(rngStartVolatilityCurves,$B55,X$1),0)</f>
        <v>0</v>
      </c>
      <c r="Y55" s="43" t="n">
        <f aca="true">IF(AND(ISNUMBER(Y$1),$B55&gt;0),OFFSET(rngStartVolatilityCurves,$B55,Y$1),0)</f>
        <v>0</v>
      </c>
      <c r="Z55" s="43" t="n">
        <f aca="true">IF(AND(ISNUMBER(Z$1),$B55&gt;0),OFFSET(rngStartVolatilityCurves,$B55,Z$1),0)</f>
        <v>0</v>
      </c>
      <c r="AA55" s="43" t="n">
        <f aca="true">IF(AND(ISNUMBER(AA$1),$B55&gt;0),OFFSET(rngStartVolatilityCurves,$B55,AA$1),0)</f>
        <v>0</v>
      </c>
      <c r="AF55" s="36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H55" s="44"/>
      <c r="BI55" s="39"/>
      <c r="BJ55" s="39"/>
      <c r="BK55" s="39"/>
      <c r="BL55" s="36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40"/>
      <c r="CH55" s="40"/>
      <c r="CI55" s="40"/>
      <c r="CJ55" s="40"/>
      <c r="CK55" s="40"/>
      <c r="CL55" s="40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I55" s="44"/>
      <c r="DJ55" s="39"/>
      <c r="DL55" s="44"/>
      <c r="DM55" s="39"/>
    </row>
    <row r="56" customFormat="false" ht="12.75" hidden="false" customHeight="false" outlineLevel="0" collapsed="false">
      <c r="A56" s="31" t="n">
        <f aca="false">$C56-$AF$4+1</f>
        <v>37271</v>
      </c>
      <c r="B56" s="31" t="n">
        <f aca="false">$C56-$BL$4+1</f>
        <v>37271</v>
      </c>
      <c r="C56" s="42" t="n">
        <f aca="false">C55+7</f>
        <v>37270</v>
      </c>
      <c r="D56" s="43" t="n">
        <f aca="true">IF(AND(ISNUMBER(D$1),$A56&gt;0),OFFSET(rngStartPriceCurves,$A56,D$1),0)</f>
        <v>0</v>
      </c>
      <c r="E56" s="43" t="n">
        <f aca="true">IF(AND(ISNUMBER(E$1),$A56&gt;0),OFFSET(rngStartPriceCurves,$A56,E$1),0)</f>
        <v>0</v>
      </c>
      <c r="F56" s="43" t="n">
        <f aca="true">IF(AND(ISNUMBER(F$1),$A56&gt;0),OFFSET(rngStartPriceCurves,$A56,F$1),0)</f>
        <v>0</v>
      </c>
      <c r="G56" s="43" t="n">
        <f aca="true">IF(AND(ISNUMBER(G$1),$A56&gt;0),OFFSET(rngStartPriceCurves,$A56,G$1),0)</f>
        <v>0</v>
      </c>
      <c r="H56" s="43" t="n">
        <f aca="true">IF(AND(ISNUMBER(H$1),$A56&gt;0),OFFSET(rngStartPriceCurves,$A56,H$1),0)</f>
        <v>0</v>
      </c>
      <c r="I56" s="43" t="n">
        <f aca="true">IF(AND(ISNUMBER(I$1),$A56&gt;0),OFFSET(rngStartPriceCurves,$A56,I$1),0)</f>
        <v>0</v>
      </c>
      <c r="J56" s="43" t="n">
        <f aca="true">IF(AND(ISNUMBER(J$1),$A56&gt;0),OFFSET(rngStartPriceCurves,$A56,J$1),0)</f>
        <v>0</v>
      </c>
      <c r="K56" s="43" t="n">
        <f aca="true">IF(AND(ISNUMBER(K$1),$A56&gt;0),OFFSET(rngStartPriceCurves,$A56,K$1),0)</f>
        <v>0</v>
      </c>
      <c r="L56" s="43" t="n">
        <f aca="true">IF(AND(ISNUMBER(L$1),$A56&gt;0),OFFSET(rngStartPriceCurves,$A56,L$1),0)</f>
        <v>0</v>
      </c>
      <c r="M56" s="43" t="n">
        <f aca="true">IF(AND(ISNUMBER(M$1),$A56&gt;0),OFFSET(rngStartPriceCurves,$A56,M$1),0)</f>
        <v>0</v>
      </c>
      <c r="N56" s="43" t="n">
        <f aca="true">IF(AND(ISNUMBER(N$1),$A56&gt;0),OFFSET(rngStartPriceCurves,$A56,N$1),0)</f>
        <v>0</v>
      </c>
      <c r="O56" s="43" t="n">
        <f aca="true">IF(AND(ISNUMBER(O$1),$A56&gt;0),OFFSET(rngStartPriceCurves,$A56,O$1),0)</f>
        <v>0</v>
      </c>
      <c r="P56" s="43" t="n">
        <f aca="true">IF(AND(ISNUMBER(P$1),$B56&gt;0),OFFSET(rngStartVolatilityCurves,$B56,P$1),0)</f>
        <v>0</v>
      </c>
      <c r="Q56" s="43" t="n">
        <f aca="true">IF(AND(ISNUMBER(Q$1),$B56&gt;0),OFFSET(rngStartVolatilityCurves,$B56,Q$1),0)</f>
        <v>0</v>
      </c>
      <c r="R56" s="43" t="n">
        <f aca="true">IF(AND(ISNUMBER(R$1),$B56&gt;0),OFFSET(rngStartVolatilityCurves,$B56,R$1),0)</f>
        <v>0</v>
      </c>
      <c r="S56" s="43" t="n">
        <f aca="true">IF(AND(ISNUMBER(S$1),$B56&gt;0),OFFSET(rngStartVolatilityCurves,$B56,S$1),0)</f>
        <v>0</v>
      </c>
      <c r="T56" s="43" t="n">
        <f aca="true">IF(AND(ISNUMBER(T$1),$B56&gt;0),OFFSET(rngStartVolatilityCurves,$B56,T$1),0)</f>
        <v>0</v>
      </c>
      <c r="U56" s="43" t="n">
        <f aca="true">IF(AND(ISNUMBER(U$1),$B56&gt;0),OFFSET(rngStartVolatilityCurves,$B56,U$1),0)</f>
        <v>0</v>
      </c>
      <c r="V56" s="43" t="n">
        <f aca="true">IF(AND(ISNUMBER(V$1),$B56&gt;0),OFFSET(rngStartVolatilityCurves,$B56,V$1),0)</f>
        <v>0</v>
      </c>
      <c r="W56" s="43" t="n">
        <f aca="true">IF(AND(ISNUMBER(W$1),$B56&gt;0),OFFSET(rngStartVolatilityCurves,$B56,W$1),0)</f>
        <v>0</v>
      </c>
      <c r="X56" s="43" t="n">
        <f aca="true">IF(AND(ISNUMBER(X$1),$B56&gt;0),OFFSET(rngStartVolatilityCurves,$B56,X$1),0)</f>
        <v>0</v>
      </c>
      <c r="Y56" s="43" t="n">
        <f aca="true">IF(AND(ISNUMBER(Y$1),$B56&gt;0),OFFSET(rngStartVolatilityCurves,$B56,Y$1),0)</f>
        <v>0</v>
      </c>
      <c r="Z56" s="43" t="n">
        <f aca="true">IF(AND(ISNUMBER(Z$1),$B56&gt;0),OFFSET(rngStartVolatilityCurves,$B56,Z$1),0)</f>
        <v>0</v>
      </c>
      <c r="AA56" s="43" t="n">
        <f aca="true">IF(AND(ISNUMBER(AA$1),$B56&gt;0),OFFSET(rngStartVolatilityCurves,$B56,AA$1),0)</f>
        <v>0</v>
      </c>
      <c r="AF56" s="36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H56" s="44"/>
      <c r="BI56" s="39"/>
      <c r="BJ56" s="39"/>
      <c r="BK56" s="39"/>
      <c r="BL56" s="36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40"/>
      <c r="CH56" s="40"/>
      <c r="CI56" s="40"/>
      <c r="CJ56" s="40"/>
      <c r="CK56" s="40"/>
      <c r="CL56" s="40"/>
      <c r="CM56" s="39"/>
      <c r="CN56" s="39"/>
      <c r="CO56" s="39"/>
      <c r="CP56" s="39"/>
      <c r="CQ56" s="39"/>
      <c r="CR56" s="39"/>
      <c r="CS56" s="39"/>
      <c r="CT56" s="39"/>
      <c r="CU56" s="39"/>
      <c r="CV56" s="39"/>
      <c r="CW56" s="39"/>
      <c r="CX56" s="39"/>
      <c r="CY56" s="39"/>
      <c r="CZ56" s="39"/>
      <c r="DA56" s="39"/>
      <c r="DB56" s="39"/>
      <c r="DC56" s="39"/>
      <c r="DD56" s="39"/>
      <c r="DE56" s="39"/>
      <c r="DF56" s="39"/>
      <c r="DG56" s="39"/>
      <c r="DI56" s="44"/>
      <c r="DJ56" s="39"/>
      <c r="DL56" s="44"/>
      <c r="DM56" s="39"/>
    </row>
    <row r="57" customFormat="false" ht="12.75" hidden="false" customHeight="false" outlineLevel="0" collapsed="false">
      <c r="A57" s="31" t="n">
        <f aca="false">$C57-$AF$4+1</f>
        <v>37278</v>
      </c>
      <c r="B57" s="31" t="n">
        <f aca="false">$C57-$BL$4+1</f>
        <v>37278</v>
      </c>
      <c r="C57" s="42" t="n">
        <f aca="false">C56+7</f>
        <v>37277</v>
      </c>
      <c r="D57" s="43" t="n">
        <f aca="true">IF(AND(ISNUMBER(D$1),$A57&gt;0),OFFSET(rngStartPriceCurves,$A57,D$1),0)</f>
        <v>0</v>
      </c>
      <c r="E57" s="43" t="n">
        <f aca="true">IF(AND(ISNUMBER(E$1),$A57&gt;0),OFFSET(rngStartPriceCurves,$A57,E$1),0)</f>
        <v>0</v>
      </c>
      <c r="F57" s="43" t="n">
        <f aca="true">IF(AND(ISNUMBER(F$1),$A57&gt;0),OFFSET(rngStartPriceCurves,$A57,F$1),0)</f>
        <v>0</v>
      </c>
      <c r="G57" s="43" t="n">
        <f aca="true">IF(AND(ISNUMBER(G$1),$A57&gt;0),OFFSET(rngStartPriceCurves,$A57,G$1),0)</f>
        <v>0</v>
      </c>
      <c r="H57" s="43" t="n">
        <f aca="true">IF(AND(ISNUMBER(H$1),$A57&gt;0),OFFSET(rngStartPriceCurves,$A57,H$1),0)</f>
        <v>0</v>
      </c>
      <c r="I57" s="43" t="n">
        <f aca="true">IF(AND(ISNUMBER(I$1),$A57&gt;0),OFFSET(rngStartPriceCurves,$A57,I$1),0)</f>
        <v>0</v>
      </c>
      <c r="J57" s="43" t="n">
        <f aca="true">IF(AND(ISNUMBER(J$1),$A57&gt;0),OFFSET(rngStartPriceCurves,$A57,J$1),0)</f>
        <v>0</v>
      </c>
      <c r="K57" s="43" t="n">
        <f aca="true">IF(AND(ISNUMBER(K$1),$A57&gt;0),OFFSET(rngStartPriceCurves,$A57,K$1),0)</f>
        <v>0</v>
      </c>
      <c r="L57" s="43" t="n">
        <f aca="true">IF(AND(ISNUMBER(L$1),$A57&gt;0),OFFSET(rngStartPriceCurves,$A57,L$1),0)</f>
        <v>0</v>
      </c>
      <c r="M57" s="43" t="n">
        <f aca="true">IF(AND(ISNUMBER(M$1),$A57&gt;0),OFFSET(rngStartPriceCurves,$A57,M$1),0)</f>
        <v>0</v>
      </c>
      <c r="N57" s="43" t="n">
        <f aca="true">IF(AND(ISNUMBER(N$1),$A57&gt;0),OFFSET(rngStartPriceCurves,$A57,N$1),0)</f>
        <v>0</v>
      </c>
      <c r="O57" s="43" t="n">
        <f aca="true">IF(AND(ISNUMBER(O$1),$A57&gt;0),OFFSET(rngStartPriceCurves,$A57,O$1),0)</f>
        <v>0</v>
      </c>
      <c r="P57" s="43" t="n">
        <f aca="true">IF(AND(ISNUMBER(P$1),$B57&gt;0),OFFSET(rngStartVolatilityCurves,$B57,P$1),0)</f>
        <v>0</v>
      </c>
      <c r="Q57" s="43" t="n">
        <f aca="true">IF(AND(ISNUMBER(Q$1),$B57&gt;0),OFFSET(rngStartVolatilityCurves,$B57,Q$1),0)</f>
        <v>0</v>
      </c>
      <c r="R57" s="43" t="n">
        <f aca="true">IF(AND(ISNUMBER(R$1),$B57&gt;0),OFFSET(rngStartVolatilityCurves,$B57,R$1),0)</f>
        <v>0</v>
      </c>
      <c r="S57" s="43" t="n">
        <f aca="true">IF(AND(ISNUMBER(S$1),$B57&gt;0),OFFSET(rngStartVolatilityCurves,$B57,S$1),0)</f>
        <v>0</v>
      </c>
      <c r="T57" s="43" t="n">
        <f aca="true">IF(AND(ISNUMBER(T$1),$B57&gt;0),OFFSET(rngStartVolatilityCurves,$B57,T$1),0)</f>
        <v>0</v>
      </c>
      <c r="U57" s="43" t="n">
        <f aca="true">IF(AND(ISNUMBER(U$1),$B57&gt;0),OFFSET(rngStartVolatilityCurves,$B57,U$1),0)</f>
        <v>0</v>
      </c>
      <c r="V57" s="43" t="n">
        <f aca="true">IF(AND(ISNUMBER(V$1),$B57&gt;0),OFFSET(rngStartVolatilityCurves,$B57,V$1),0)</f>
        <v>0</v>
      </c>
      <c r="W57" s="43" t="n">
        <f aca="true">IF(AND(ISNUMBER(W$1),$B57&gt;0),OFFSET(rngStartVolatilityCurves,$B57,W$1),0)</f>
        <v>0</v>
      </c>
      <c r="X57" s="43" t="n">
        <f aca="true">IF(AND(ISNUMBER(X$1),$B57&gt;0),OFFSET(rngStartVolatilityCurves,$B57,X$1),0)</f>
        <v>0</v>
      </c>
      <c r="Y57" s="43" t="n">
        <f aca="true">IF(AND(ISNUMBER(Y$1),$B57&gt;0),OFFSET(rngStartVolatilityCurves,$B57,Y$1),0)</f>
        <v>0</v>
      </c>
      <c r="Z57" s="43" t="n">
        <f aca="true">IF(AND(ISNUMBER(Z$1),$B57&gt;0),OFFSET(rngStartVolatilityCurves,$B57,Z$1),0)</f>
        <v>0</v>
      </c>
      <c r="AA57" s="43" t="n">
        <f aca="true">IF(AND(ISNUMBER(AA$1),$B57&gt;0),OFFSET(rngStartVolatilityCurves,$B57,AA$1),0)</f>
        <v>0</v>
      </c>
      <c r="AF57" s="36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H57" s="44"/>
      <c r="BI57" s="39"/>
      <c r="BJ57" s="39"/>
      <c r="BK57" s="39"/>
      <c r="BL57" s="36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40"/>
      <c r="CH57" s="40"/>
      <c r="CI57" s="40"/>
      <c r="CJ57" s="40"/>
      <c r="CK57" s="40"/>
      <c r="CL57" s="40"/>
      <c r="CM57" s="39"/>
      <c r="CN57" s="39"/>
      <c r="CO57" s="39"/>
      <c r="CP57" s="39"/>
      <c r="CQ57" s="39"/>
      <c r="CR57" s="39"/>
      <c r="CS57" s="39"/>
      <c r="CT57" s="39"/>
      <c r="CU57" s="39"/>
      <c r="CV57" s="39"/>
      <c r="CW57" s="39"/>
      <c r="CX57" s="39"/>
      <c r="CY57" s="39"/>
      <c r="CZ57" s="39"/>
      <c r="DA57" s="39"/>
      <c r="DB57" s="39"/>
      <c r="DC57" s="39"/>
      <c r="DD57" s="39"/>
      <c r="DE57" s="39"/>
      <c r="DF57" s="39"/>
      <c r="DG57" s="39"/>
      <c r="DI57" s="44"/>
      <c r="DJ57" s="39"/>
      <c r="DL57" s="44"/>
      <c r="DM57" s="39"/>
    </row>
    <row r="58" customFormat="false" ht="12.75" hidden="false" customHeight="false" outlineLevel="0" collapsed="false">
      <c r="A58" s="31" t="n">
        <f aca="false">$C58-$AF$4+1</f>
        <v>37285</v>
      </c>
      <c r="B58" s="31" t="n">
        <f aca="false">$C58-$BL$4+1</f>
        <v>37285</v>
      </c>
      <c r="C58" s="42" t="n">
        <f aca="false">C57+7</f>
        <v>37284</v>
      </c>
      <c r="D58" s="43" t="n">
        <f aca="true">IF(AND(ISNUMBER(D$1),$A58&gt;0),OFFSET(rngStartPriceCurves,$A58,D$1),0)</f>
        <v>0</v>
      </c>
      <c r="E58" s="43" t="n">
        <f aca="true">IF(AND(ISNUMBER(E$1),$A58&gt;0),OFFSET(rngStartPriceCurves,$A58,E$1),0)</f>
        <v>0</v>
      </c>
      <c r="F58" s="43" t="n">
        <f aca="true">IF(AND(ISNUMBER(F$1),$A58&gt;0),OFFSET(rngStartPriceCurves,$A58,F$1),0)</f>
        <v>0</v>
      </c>
      <c r="G58" s="43" t="n">
        <f aca="true">IF(AND(ISNUMBER(G$1),$A58&gt;0),OFFSET(rngStartPriceCurves,$A58,G$1),0)</f>
        <v>0</v>
      </c>
      <c r="H58" s="43" t="n">
        <f aca="true">IF(AND(ISNUMBER(H$1),$A58&gt;0),OFFSET(rngStartPriceCurves,$A58,H$1),0)</f>
        <v>0</v>
      </c>
      <c r="I58" s="43" t="n">
        <f aca="true">IF(AND(ISNUMBER(I$1),$A58&gt;0),OFFSET(rngStartPriceCurves,$A58,I$1),0)</f>
        <v>0</v>
      </c>
      <c r="J58" s="43" t="n">
        <f aca="true">IF(AND(ISNUMBER(J$1),$A58&gt;0),OFFSET(rngStartPriceCurves,$A58,J$1),0)</f>
        <v>0</v>
      </c>
      <c r="K58" s="43" t="n">
        <f aca="true">IF(AND(ISNUMBER(K$1),$A58&gt;0),OFFSET(rngStartPriceCurves,$A58,K$1),0)</f>
        <v>0</v>
      </c>
      <c r="L58" s="43" t="n">
        <f aca="true">IF(AND(ISNUMBER(L$1),$A58&gt;0),OFFSET(rngStartPriceCurves,$A58,L$1),0)</f>
        <v>0</v>
      </c>
      <c r="M58" s="43" t="n">
        <f aca="true">IF(AND(ISNUMBER(M$1),$A58&gt;0),OFFSET(rngStartPriceCurves,$A58,M$1),0)</f>
        <v>0</v>
      </c>
      <c r="N58" s="43" t="n">
        <f aca="true">IF(AND(ISNUMBER(N$1),$A58&gt;0),OFFSET(rngStartPriceCurves,$A58,N$1),0)</f>
        <v>0</v>
      </c>
      <c r="O58" s="43" t="n">
        <f aca="true">IF(AND(ISNUMBER(O$1),$A58&gt;0),OFFSET(rngStartPriceCurves,$A58,O$1),0)</f>
        <v>0</v>
      </c>
      <c r="P58" s="43" t="n">
        <f aca="true">IF(AND(ISNUMBER(P$1),$B58&gt;0),OFFSET(rngStartVolatilityCurves,$B58,P$1),0)</f>
        <v>0</v>
      </c>
      <c r="Q58" s="43" t="n">
        <f aca="true">IF(AND(ISNUMBER(Q$1),$B58&gt;0),OFFSET(rngStartVolatilityCurves,$B58,Q$1),0)</f>
        <v>0</v>
      </c>
      <c r="R58" s="43" t="n">
        <f aca="true">IF(AND(ISNUMBER(R$1),$B58&gt;0),OFFSET(rngStartVolatilityCurves,$B58,R$1),0)</f>
        <v>0</v>
      </c>
      <c r="S58" s="43" t="n">
        <f aca="true">IF(AND(ISNUMBER(S$1),$B58&gt;0),OFFSET(rngStartVolatilityCurves,$B58,S$1),0)</f>
        <v>0</v>
      </c>
      <c r="T58" s="43" t="n">
        <f aca="true">IF(AND(ISNUMBER(T$1),$B58&gt;0),OFFSET(rngStartVolatilityCurves,$B58,T$1),0)</f>
        <v>0</v>
      </c>
      <c r="U58" s="43" t="n">
        <f aca="true">IF(AND(ISNUMBER(U$1),$B58&gt;0),OFFSET(rngStartVolatilityCurves,$B58,U$1),0)</f>
        <v>0</v>
      </c>
      <c r="V58" s="43" t="n">
        <f aca="true">IF(AND(ISNUMBER(V$1),$B58&gt;0),OFFSET(rngStartVolatilityCurves,$B58,V$1),0)</f>
        <v>0</v>
      </c>
      <c r="W58" s="43" t="n">
        <f aca="true">IF(AND(ISNUMBER(W$1),$B58&gt;0),OFFSET(rngStartVolatilityCurves,$B58,W$1),0)</f>
        <v>0</v>
      </c>
      <c r="X58" s="43" t="n">
        <f aca="true">IF(AND(ISNUMBER(X$1),$B58&gt;0),OFFSET(rngStartVolatilityCurves,$B58,X$1),0)</f>
        <v>0</v>
      </c>
      <c r="Y58" s="43" t="n">
        <f aca="true">IF(AND(ISNUMBER(Y$1),$B58&gt;0),OFFSET(rngStartVolatilityCurves,$B58,Y$1),0)</f>
        <v>0</v>
      </c>
      <c r="Z58" s="43" t="n">
        <f aca="true">IF(AND(ISNUMBER(Z$1),$B58&gt;0),OFFSET(rngStartVolatilityCurves,$B58,Z$1),0)</f>
        <v>0</v>
      </c>
      <c r="AA58" s="43" t="n">
        <f aca="true">IF(AND(ISNUMBER(AA$1),$B58&gt;0),OFFSET(rngStartVolatilityCurves,$B58,AA$1),0)</f>
        <v>0</v>
      </c>
      <c r="AF58" s="36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H58" s="44"/>
      <c r="BI58" s="39"/>
      <c r="BJ58" s="39"/>
      <c r="BK58" s="39"/>
      <c r="BL58" s="36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40"/>
      <c r="CH58" s="40"/>
      <c r="CI58" s="40"/>
      <c r="CJ58" s="40"/>
      <c r="CK58" s="40"/>
      <c r="CL58" s="40"/>
      <c r="CM58" s="39"/>
      <c r="CN58" s="39"/>
      <c r="CO58" s="39"/>
      <c r="CP58" s="39"/>
      <c r="CQ58" s="39"/>
      <c r="CR58" s="39"/>
      <c r="CS58" s="39"/>
      <c r="CT58" s="39"/>
      <c r="CU58" s="39"/>
      <c r="CV58" s="39"/>
      <c r="CW58" s="39"/>
      <c r="CX58" s="39"/>
      <c r="CY58" s="39"/>
      <c r="CZ58" s="39"/>
      <c r="DA58" s="39"/>
      <c r="DB58" s="39"/>
      <c r="DC58" s="39"/>
      <c r="DD58" s="39"/>
      <c r="DE58" s="39"/>
      <c r="DF58" s="39"/>
      <c r="DG58" s="39"/>
      <c r="DI58" s="44"/>
      <c r="DJ58" s="39"/>
      <c r="DL58" s="44"/>
      <c r="DM58" s="39"/>
    </row>
    <row r="59" customFormat="false" ht="12.75" hidden="false" customHeight="false" outlineLevel="0" collapsed="false">
      <c r="A59" s="31" t="n">
        <f aca="false">$C59-$AF$4+1</f>
        <v>37292</v>
      </c>
      <c r="B59" s="31" t="n">
        <f aca="false">$C59-$BL$4+1</f>
        <v>37292</v>
      </c>
      <c r="C59" s="42" t="n">
        <f aca="false">C58+7</f>
        <v>37291</v>
      </c>
      <c r="D59" s="43" t="n">
        <f aca="true">IF(AND(ISNUMBER(D$1),$A59&gt;0),OFFSET(rngStartPriceCurves,$A59,D$1),0)</f>
        <v>0</v>
      </c>
      <c r="E59" s="43" t="n">
        <f aca="true">IF(AND(ISNUMBER(E$1),$A59&gt;0),OFFSET(rngStartPriceCurves,$A59,E$1),0)</f>
        <v>0</v>
      </c>
      <c r="F59" s="43" t="n">
        <f aca="true">IF(AND(ISNUMBER(F$1),$A59&gt;0),OFFSET(rngStartPriceCurves,$A59,F$1),0)</f>
        <v>0</v>
      </c>
      <c r="G59" s="43" t="n">
        <f aca="true">IF(AND(ISNUMBER(G$1),$A59&gt;0),OFFSET(rngStartPriceCurves,$A59,G$1),0)</f>
        <v>0</v>
      </c>
      <c r="H59" s="43" t="n">
        <f aca="true">IF(AND(ISNUMBER(H$1),$A59&gt;0),OFFSET(rngStartPriceCurves,$A59,H$1),0)</f>
        <v>0</v>
      </c>
      <c r="I59" s="43" t="n">
        <f aca="true">IF(AND(ISNUMBER(I$1),$A59&gt;0),OFFSET(rngStartPriceCurves,$A59,I$1),0)</f>
        <v>0</v>
      </c>
      <c r="J59" s="43" t="n">
        <f aca="true">IF(AND(ISNUMBER(J$1),$A59&gt;0),OFFSET(rngStartPriceCurves,$A59,J$1),0)</f>
        <v>0</v>
      </c>
      <c r="K59" s="43" t="n">
        <f aca="true">IF(AND(ISNUMBER(K$1),$A59&gt;0),OFFSET(rngStartPriceCurves,$A59,K$1),0)</f>
        <v>0</v>
      </c>
      <c r="L59" s="43" t="n">
        <f aca="true">IF(AND(ISNUMBER(L$1),$A59&gt;0),OFFSET(rngStartPriceCurves,$A59,L$1),0)</f>
        <v>0</v>
      </c>
      <c r="M59" s="43" t="n">
        <f aca="true">IF(AND(ISNUMBER(M$1),$A59&gt;0),OFFSET(rngStartPriceCurves,$A59,M$1),0)</f>
        <v>0</v>
      </c>
      <c r="N59" s="43" t="n">
        <f aca="true">IF(AND(ISNUMBER(N$1),$A59&gt;0),OFFSET(rngStartPriceCurves,$A59,N$1),0)</f>
        <v>0</v>
      </c>
      <c r="O59" s="43" t="n">
        <f aca="true">IF(AND(ISNUMBER(O$1),$A59&gt;0),OFFSET(rngStartPriceCurves,$A59,O$1),0)</f>
        <v>0</v>
      </c>
      <c r="P59" s="43" t="n">
        <f aca="true">IF(AND(ISNUMBER(P$1),$B59&gt;0),OFFSET(rngStartVolatilityCurves,$B59,P$1),0)</f>
        <v>0</v>
      </c>
      <c r="Q59" s="43" t="n">
        <f aca="true">IF(AND(ISNUMBER(Q$1),$B59&gt;0),OFFSET(rngStartVolatilityCurves,$B59,Q$1),0)</f>
        <v>0</v>
      </c>
      <c r="R59" s="43" t="n">
        <f aca="true">IF(AND(ISNUMBER(R$1),$B59&gt;0),OFFSET(rngStartVolatilityCurves,$B59,R$1),0)</f>
        <v>0</v>
      </c>
      <c r="S59" s="43" t="n">
        <f aca="true">IF(AND(ISNUMBER(S$1),$B59&gt;0),OFFSET(rngStartVolatilityCurves,$B59,S$1),0)</f>
        <v>0</v>
      </c>
      <c r="T59" s="43" t="n">
        <f aca="true">IF(AND(ISNUMBER(T$1),$B59&gt;0),OFFSET(rngStartVolatilityCurves,$B59,T$1),0)</f>
        <v>0</v>
      </c>
      <c r="U59" s="43" t="n">
        <f aca="true">IF(AND(ISNUMBER(U$1),$B59&gt;0),OFFSET(rngStartVolatilityCurves,$B59,U$1),0)</f>
        <v>0</v>
      </c>
      <c r="V59" s="43" t="n">
        <f aca="true">IF(AND(ISNUMBER(V$1),$B59&gt;0),OFFSET(rngStartVolatilityCurves,$B59,V$1),0)</f>
        <v>0</v>
      </c>
      <c r="W59" s="43" t="n">
        <f aca="true">IF(AND(ISNUMBER(W$1),$B59&gt;0),OFFSET(rngStartVolatilityCurves,$B59,W$1),0)</f>
        <v>0</v>
      </c>
      <c r="X59" s="43" t="n">
        <f aca="true">IF(AND(ISNUMBER(X$1),$B59&gt;0),OFFSET(rngStartVolatilityCurves,$B59,X$1),0)</f>
        <v>0</v>
      </c>
      <c r="Y59" s="43" t="n">
        <f aca="true">IF(AND(ISNUMBER(Y$1),$B59&gt;0),OFFSET(rngStartVolatilityCurves,$B59,Y$1),0)</f>
        <v>0</v>
      </c>
      <c r="Z59" s="43" t="n">
        <f aca="true">IF(AND(ISNUMBER(Z$1),$B59&gt;0),OFFSET(rngStartVolatilityCurves,$B59,Z$1),0)</f>
        <v>0</v>
      </c>
      <c r="AA59" s="43" t="n">
        <f aca="true">IF(AND(ISNUMBER(AA$1),$B59&gt;0),OFFSET(rngStartVolatilityCurves,$B59,AA$1),0)</f>
        <v>0</v>
      </c>
      <c r="AF59" s="36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H59" s="44"/>
      <c r="BI59" s="39"/>
      <c r="BJ59" s="39"/>
      <c r="BK59" s="39"/>
      <c r="BL59" s="36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40"/>
      <c r="CH59" s="40"/>
      <c r="CI59" s="40"/>
      <c r="CJ59" s="40"/>
      <c r="CK59" s="40"/>
      <c r="CL59" s="40"/>
      <c r="CM59" s="39"/>
      <c r="CN59" s="39"/>
      <c r="CO59" s="39"/>
      <c r="CP59" s="39"/>
      <c r="CQ59" s="39"/>
      <c r="CR59" s="39"/>
      <c r="CS59" s="39"/>
      <c r="CT59" s="39"/>
      <c r="CU59" s="39"/>
      <c r="CV59" s="39"/>
      <c r="CW59" s="39"/>
      <c r="CX59" s="39"/>
      <c r="CY59" s="39"/>
      <c r="CZ59" s="39"/>
      <c r="DA59" s="39"/>
      <c r="DB59" s="39"/>
      <c r="DC59" s="39"/>
      <c r="DD59" s="39"/>
      <c r="DE59" s="39"/>
      <c r="DF59" s="39"/>
      <c r="DG59" s="39"/>
      <c r="DI59" s="44"/>
      <c r="DJ59" s="39"/>
      <c r="DL59" s="44"/>
      <c r="DM59" s="39"/>
    </row>
    <row r="60" customFormat="false" ht="12.75" hidden="false" customHeight="false" outlineLevel="0" collapsed="false">
      <c r="A60" s="31" t="n">
        <f aca="false">$C60-$AF$4+1</f>
        <v>37299</v>
      </c>
      <c r="B60" s="31" t="n">
        <f aca="false">$C60-$BL$4+1</f>
        <v>37299</v>
      </c>
      <c r="C60" s="42" t="n">
        <f aca="false">C59+7</f>
        <v>37298</v>
      </c>
      <c r="D60" s="43" t="n">
        <f aca="true">IF(AND(ISNUMBER(D$1),$A60&gt;0),OFFSET(rngStartPriceCurves,$A60,D$1),0)</f>
        <v>0</v>
      </c>
      <c r="E60" s="43" t="n">
        <f aca="true">IF(AND(ISNUMBER(E$1),$A60&gt;0),OFFSET(rngStartPriceCurves,$A60,E$1),0)</f>
        <v>0</v>
      </c>
      <c r="F60" s="43" t="n">
        <f aca="true">IF(AND(ISNUMBER(F$1),$A60&gt;0),OFFSET(rngStartPriceCurves,$A60,F$1),0)</f>
        <v>0</v>
      </c>
      <c r="G60" s="43" t="n">
        <f aca="true">IF(AND(ISNUMBER(G$1),$A60&gt;0),OFFSET(rngStartPriceCurves,$A60,G$1),0)</f>
        <v>0</v>
      </c>
      <c r="H60" s="43" t="n">
        <f aca="true">IF(AND(ISNUMBER(H$1),$A60&gt;0),OFFSET(rngStartPriceCurves,$A60,H$1),0)</f>
        <v>0</v>
      </c>
      <c r="I60" s="43" t="n">
        <f aca="true">IF(AND(ISNUMBER(I$1),$A60&gt;0),OFFSET(rngStartPriceCurves,$A60,I$1),0)</f>
        <v>0</v>
      </c>
      <c r="J60" s="43" t="n">
        <f aca="true">IF(AND(ISNUMBER(J$1),$A60&gt;0),OFFSET(rngStartPriceCurves,$A60,J$1),0)</f>
        <v>0</v>
      </c>
      <c r="K60" s="43" t="n">
        <f aca="true">IF(AND(ISNUMBER(K$1),$A60&gt;0),OFFSET(rngStartPriceCurves,$A60,K$1),0)</f>
        <v>0</v>
      </c>
      <c r="L60" s="43" t="n">
        <f aca="true">IF(AND(ISNUMBER(L$1),$A60&gt;0),OFFSET(rngStartPriceCurves,$A60,L$1),0)</f>
        <v>0</v>
      </c>
      <c r="M60" s="43" t="n">
        <f aca="true">IF(AND(ISNUMBER(M$1),$A60&gt;0),OFFSET(rngStartPriceCurves,$A60,M$1),0)</f>
        <v>0</v>
      </c>
      <c r="N60" s="43" t="n">
        <f aca="true">IF(AND(ISNUMBER(N$1),$A60&gt;0),OFFSET(rngStartPriceCurves,$A60,N$1),0)</f>
        <v>0</v>
      </c>
      <c r="O60" s="43" t="n">
        <f aca="true">IF(AND(ISNUMBER(O$1),$A60&gt;0),OFFSET(rngStartPriceCurves,$A60,O$1),0)</f>
        <v>0</v>
      </c>
      <c r="P60" s="43" t="n">
        <f aca="true">IF(AND(ISNUMBER(P$1),$B60&gt;0),OFFSET(rngStartVolatilityCurves,$B60,P$1),0)</f>
        <v>0</v>
      </c>
      <c r="Q60" s="43" t="n">
        <f aca="true">IF(AND(ISNUMBER(Q$1),$B60&gt;0),OFFSET(rngStartVolatilityCurves,$B60,Q$1),0)</f>
        <v>0</v>
      </c>
      <c r="R60" s="43" t="n">
        <f aca="true">IF(AND(ISNUMBER(R$1),$B60&gt;0),OFFSET(rngStartVolatilityCurves,$B60,R$1),0)</f>
        <v>0</v>
      </c>
      <c r="S60" s="43" t="n">
        <f aca="true">IF(AND(ISNUMBER(S$1),$B60&gt;0),OFFSET(rngStartVolatilityCurves,$B60,S$1),0)</f>
        <v>0</v>
      </c>
      <c r="T60" s="43" t="n">
        <f aca="true">IF(AND(ISNUMBER(T$1),$B60&gt;0),OFFSET(rngStartVolatilityCurves,$B60,T$1),0)</f>
        <v>0</v>
      </c>
      <c r="U60" s="43" t="n">
        <f aca="true">IF(AND(ISNUMBER(U$1),$B60&gt;0),OFFSET(rngStartVolatilityCurves,$B60,U$1),0)</f>
        <v>0</v>
      </c>
      <c r="V60" s="43" t="n">
        <f aca="true">IF(AND(ISNUMBER(V$1),$B60&gt;0),OFFSET(rngStartVolatilityCurves,$B60,V$1),0)</f>
        <v>0</v>
      </c>
      <c r="W60" s="43" t="n">
        <f aca="true">IF(AND(ISNUMBER(W$1),$B60&gt;0),OFFSET(rngStartVolatilityCurves,$B60,W$1),0)</f>
        <v>0</v>
      </c>
      <c r="X60" s="43" t="n">
        <f aca="true">IF(AND(ISNUMBER(X$1),$B60&gt;0),OFFSET(rngStartVolatilityCurves,$B60,X$1),0)</f>
        <v>0</v>
      </c>
      <c r="Y60" s="43" t="n">
        <f aca="true">IF(AND(ISNUMBER(Y$1),$B60&gt;0),OFFSET(rngStartVolatilityCurves,$B60,Y$1),0)</f>
        <v>0</v>
      </c>
      <c r="Z60" s="43" t="n">
        <f aca="true">IF(AND(ISNUMBER(Z$1),$B60&gt;0),OFFSET(rngStartVolatilityCurves,$B60,Z$1),0)</f>
        <v>0</v>
      </c>
      <c r="AA60" s="43" t="n">
        <f aca="true">IF(AND(ISNUMBER(AA$1),$B60&gt;0),OFFSET(rngStartVolatilityCurves,$B60,AA$1),0)</f>
        <v>0</v>
      </c>
      <c r="AF60" s="36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H60" s="44"/>
      <c r="BI60" s="39"/>
      <c r="BJ60" s="39"/>
      <c r="BK60" s="39"/>
      <c r="BL60" s="36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40"/>
      <c r="CH60" s="40"/>
      <c r="CI60" s="40"/>
      <c r="CJ60" s="40"/>
      <c r="CK60" s="40"/>
      <c r="CL60" s="40"/>
      <c r="CM60" s="39"/>
      <c r="CN60" s="39"/>
      <c r="CO60" s="39"/>
      <c r="CP60" s="39"/>
      <c r="CQ60" s="39"/>
      <c r="CR60" s="39"/>
      <c r="CS60" s="39"/>
      <c r="CT60" s="39"/>
      <c r="CU60" s="39"/>
      <c r="CV60" s="39"/>
      <c r="CW60" s="39"/>
      <c r="CX60" s="39"/>
      <c r="CY60" s="39"/>
      <c r="CZ60" s="39"/>
      <c r="DA60" s="39"/>
      <c r="DB60" s="39"/>
      <c r="DC60" s="39"/>
      <c r="DD60" s="39"/>
      <c r="DE60" s="39"/>
      <c r="DF60" s="39"/>
      <c r="DG60" s="39"/>
      <c r="DI60" s="44"/>
      <c r="DJ60" s="39"/>
      <c r="DL60" s="44"/>
      <c r="DM60" s="39"/>
    </row>
    <row r="61" customFormat="false" ht="12.75" hidden="false" customHeight="false" outlineLevel="0" collapsed="false">
      <c r="A61" s="31" t="n">
        <f aca="false">$C61-$AF$4+1</f>
        <v>37306</v>
      </c>
      <c r="B61" s="31" t="n">
        <f aca="false">$C61-$BL$4+1</f>
        <v>37306</v>
      </c>
      <c r="C61" s="42" t="n">
        <f aca="false">C60+7</f>
        <v>37305</v>
      </c>
      <c r="D61" s="43" t="n">
        <f aca="true">IF(AND(ISNUMBER(D$1),$A61&gt;0),OFFSET(rngStartPriceCurves,$A61,D$1),0)</f>
        <v>0</v>
      </c>
      <c r="E61" s="43" t="n">
        <f aca="true">IF(AND(ISNUMBER(E$1),$A61&gt;0),OFFSET(rngStartPriceCurves,$A61,E$1),0)</f>
        <v>0</v>
      </c>
      <c r="F61" s="43" t="n">
        <f aca="true">IF(AND(ISNUMBER(F$1),$A61&gt;0),OFFSET(rngStartPriceCurves,$A61,F$1),0)</f>
        <v>0</v>
      </c>
      <c r="G61" s="43" t="n">
        <f aca="true">IF(AND(ISNUMBER(G$1),$A61&gt;0),OFFSET(rngStartPriceCurves,$A61,G$1),0)</f>
        <v>0</v>
      </c>
      <c r="H61" s="43" t="n">
        <f aca="true">IF(AND(ISNUMBER(H$1),$A61&gt;0),OFFSET(rngStartPriceCurves,$A61,H$1),0)</f>
        <v>0</v>
      </c>
      <c r="I61" s="43" t="n">
        <f aca="true">IF(AND(ISNUMBER(I$1),$A61&gt;0),OFFSET(rngStartPriceCurves,$A61,I$1),0)</f>
        <v>0</v>
      </c>
      <c r="J61" s="43" t="n">
        <f aca="true">IF(AND(ISNUMBER(J$1),$A61&gt;0),OFFSET(rngStartPriceCurves,$A61,J$1),0)</f>
        <v>0</v>
      </c>
      <c r="K61" s="43" t="n">
        <f aca="true">IF(AND(ISNUMBER(K$1),$A61&gt;0),OFFSET(rngStartPriceCurves,$A61,K$1),0)</f>
        <v>0</v>
      </c>
      <c r="L61" s="43" t="n">
        <f aca="true">IF(AND(ISNUMBER(L$1),$A61&gt;0),OFFSET(rngStartPriceCurves,$A61,L$1),0)</f>
        <v>0</v>
      </c>
      <c r="M61" s="43" t="n">
        <f aca="true">IF(AND(ISNUMBER(M$1),$A61&gt;0),OFFSET(rngStartPriceCurves,$A61,M$1),0)</f>
        <v>0</v>
      </c>
      <c r="N61" s="43" t="n">
        <f aca="true">IF(AND(ISNUMBER(N$1),$A61&gt;0),OFFSET(rngStartPriceCurves,$A61,N$1),0)</f>
        <v>0</v>
      </c>
      <c r="O61" s="43" t="n">
        <f aca="true">IF(AND(ISNUMBER(O$1),$A61&gt;0),OFFSET(rngStartPriceCurves,$A61,O$1),0)</f>
        <v>0</v>
      </c>
      <c r="P61" s="43" t="n">
        <f aca="true">IF(AND(ISNUMBER(P$1),$B61&gt;0),OFFSET(rngStartVolatilityCurves,$B61,P$1),0)</f>
        <v>0</v>
      </c>
      <c r="Q61" s="43" t="n">
        <f aca="true">IF(AND(ISNUMBER(Q$1),$B61&gt;0),OFFSET(rngStartVolatilityCurves,$B61,Q$1),0)</f>
        <v>0</v>
      </c>
      <c r="R61" s="43" t="n">
        <f aca="true">IF(AND(ISNUMBER(R$1),$B61&gt;0),OFFSET(rngStartVolatilityCurves,$B61,R$1),0)</f>
        <v>0</v>
      </c>
      <c r="S61" s="43" t="n">
        <f aca="true">IF(AND(ISNUMBER(S$1),$B61&gt;0),OFFSET(rngStartVolatilityCurves,$B61,S$1),0)</f>
        <v>0</v>
      </c>
      <c r="T61" s="43" t="n">
        <f aca="true">IF(AND(ISNUMBER(T$1),$B61&gt;0),OFFSET(rngStartVolatilityCurves,$B61,T$1),0)</f>
        <v>0</v>
      </c>
      <c r="U61" s="43" t="n">
        <f aca="true">IF(AND(ISNUMBER(U$1),$B61&gt;0),OFFSET(rngStartVolatilityCurves,$B61,U$1),0)</f>
        <v>0</v>
      </c>
      <c r="V61" s="43" t="n">
        <f aca="true">IF(AND(ISNUMBER(V$1),$B61&gt;0),OFFSET(rngStartVolatilityCurves,$B61,V$1),0)</f>
        <v>0</v>
      </c>
      <c r="W61" s="43" t="n">
        <f aca="true">IF(AND(ISNUMBER(W$1),$B61&gt;0),OFFSET(rngStartVolatilityCurves,$B61,W$1),0)</f>
        <v>0</v>
      </c>
      <c r="X61" s="43" t="n">
        <f aca="true">IF(AND(ISNUMBER(X$1),$B61&gt;0),OFFSET(rngStartVolatilityCurves,$B61,X$1),0)</f>
        <v>0</v>
      </c>
      <c r="Y61" s="43" t="n">
        <f aca="true">IF(AND(ISNUMBER(Y$1),$B61&gt;0),OFFSET(rngStartVolatilityCurves,$B61,Y$1),0)</f>
        <v>0</v>
      </c>
      <c r="Z61" s="43" t="n">
        <f aca="true">IF(AND(ISNUMBER(Z$1),$B61&gt;0),OFFSET(rngStartVolatilityCurves,$B61,Z$1),0)</f>
        <v>0</v>
      </c>
      <c r="AA61" s="43" t="n">
        <f aca="true">IF(AND(ISNUMBER(AA$1),$B61&gt;0),OFFSET(rngStartVolatilityCurves,$B61,AA$1),0)</f>
        <v>0</v>
      </c>
      <c r="AF61" s="36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H61" s="44"/>
      <c r="BI61" s="39"/>
      <c r="BJ61" s="39"/>
      <c r="BK61" s="39"/>
      <c r="BL61" s="36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40"/>
      <c r="CH61" s="40"/>
      <c r="CI61" s="40"/>
      <c r="CJ61" s="40"/>
      <c r="CK61" s="40"/>
      <c r="CL61" s="40"/>
      <c r="CM61" s="39"/>
      <c r="CN61" s="39"/>
      <c r="CO61" s="39"/>
      <c r="CP61" s="39"/>
      <c r="CQ61" s="39"/>
      <c r="CR61" s="39"/>
      <c r="CS61" s="39"/>
      <c r="CT61" s="39"/>
      <c r="CU61" s="39"/>
      <c r="CV61" s="39"/>
      <c r="CW61" s="39"/>
      <c r="CX61" s="39"/>
      <c r="CY61" s="39"/>
      <c r="CZ61" s="39"/>
      <c r="DA61" s="39"/>
      <c r="DB61" s="39"/>
      <c r="DC61" s="39"/>
      <c r="DD61" s="39"/>
      <c r="DE61" s="39"/>
      <c r="DF61" s="39"/>
      <c r="DG61" s="39"/>
      <c r="DI61" s="44"/>
      <c r="DJ61" s="39"/>
      <c r="DL61" s="44"/>
      <c r="DM61" s="39"/>
    </row>
    <row r="62" customFormat="false" ht="12.75" hidden="false" customHeight="false" outlineLevel="0" collapsed="false">
      <c r="A62" s="31" t="n">
        <f aca="false">$C62-$AF$4+1</f>
        <v>37313</v>
      </c>
      <c r="B62" s="31" t="n">
        <f aca="false">$C62-$BL$4+1</f>
        <v>37313</v>
      </c>
      <c r="C62" s="42" t="n">
        <f aca="false">C61+7</f>
        <v>37312</v>
      </c>
      <c r="D62" s="43" t="n">
        <f aca="true">IF(AND(ISNUMBER(D$1),$A62&gt;0),OFFSET(rngStartPriceCurves,$A62,D$1),0)</f>
        <v>0</v>
      </c>
      <c r="E62" s="43" t="n">
        <f aca="true">IF(AND(ISNUMBER(E$1),$A62&gt;0),OFFSET(rngStartPriceCurves,$A62,E$1),0)</f>
        <v>0</v>
      </c>
      <c r="F62" s="43" t="n">
        <f aca="true">IF(AND(ISNUMBER(F$1),$A62&gt;0),OFFSET(rngStartPriceCurves,$A62,F$1),0)</f>
        <v>0</v>
      </c>
      <c r="G62" s="43" t="n">
        <f aca="true">IF(AND(ISNUMBER(G$1),$A62&gt;0),OFFSET(rngStartPriceCurves,$A62,G$1),0)</f>
        <v>0</v>
      </c>
      <c r="H62" s="43" t="n">
        <f aca="true">IF(AND(ISNUMBER(H$1),$A62&gt;0),OFFSET(rngStartPriceCurves,$A62,H$1),0)</f>
        <v>0</v>
      </c>
      <c r="I62" s="43" t="n">
        <f aca="true">IF(AND(ISNUMBER(I$1),$A62&gt;0),OFFSET(rngStartPriceCurves,$A62,I$1),0)</f>
        <v>0</v>
      </c>
      <c r="J62" s="43" t="n">
        <f aca="true">IF(AND(ISNUMBER(J$1),$A62&gt;0),OFFSET(rngStartPriceCurves,$A62,J$1),0)</f>
        <v>0</v>
      </c>
      <c r="K62" s="43" t="n">
        <f aca="true">IF(AND(ISNUMBER(K$1),$A62&gt;0),OFFSET(rngStartPriceCurves,$A62,K$1),0)</f>
        <v>0</v>
      </c>
      <c r="L62" s="43" t="n">
        <f aca="true">IF(AND(ISNUMBER(L$1),$A62&gt;0),OFFSET(rngStartPriceCurves,$A62,L$1),0)</f>
        <v>0</v>
      </c>
      <c r="M62" s="43" t="n">
        <f aca="true">IF(AND(ISNUMBER(M$1),$A62&gt;0),OFFSET(rngStartPriceCurves,$A62,M$1),0)</f>
        <v>0</v>
      </c>
      <c r="N62" s="43" t="n">
        <f aca="true">IF(AND(ISNUMBER(N$1),$A62&gt;0),OFFSET(rngStartPriceCurves,$A62,N$1),0)</f>
        <v>0</v>
      </c>
      <c r="O62" s="43" t="n">
        <f aca="true">IF(AND(ISNUMBER(O$1),$A62&gt;0),OFFSET(rngStartPriceCurves,$A62,O$1),0)</f>
        <v>0</v>
      </c>
      <c r="P62" s="43" t="n">
        <f aca="true">IF(AND(ISNUMBER(P$1),$B62&gt;0),OFFSET(rngStartVolatilityCurves,$B62,P$1),0)</f>
        <v>0</v>
      </c>
      <c r="Q62" s="43" t="n">
        <f aca="true">IF(AND(ISNUMBER(Q$1),$B62&gt;0),OFFSET(rngStartVolatilityCurves,$B62,Q$1),0)</f>
        <v>0</v>
      </c>
      <c r="R62" s="43" t="n">
        <f aca="true">IF(AND(ISNUMBER(R$1),$B62&gt;0),OFFSET(rngStartVolatilityCurves,$B62,R$1),0)</f>
        <v>0</v>
      </c>
      <c r="S62" s="43" t="n">
        <f aca="true">IF(AND(ISNUMBER(S$1),$B62&gt;0),OFFSET(rngStartVolatilityCurves,$B62,S$1),0)</f>
        <v>0</v>
      </c>
      <c r="T62" s="43" t="n">
        <f aca="true">IF(AND(ISNUMBER(T$1),$B62&gt;0),OFFSET(rngStartVolatilityCurves,$B62,T$1),0)</f>
        <v>0</v>
      </c>
      <c r="U62" s="43" t="n">
        <f aca="true">IF(AND(ISNUMBER(U$1),$B62&gt;0),OFFSET(rngStartVolatilityCurves,$B62,U$1),0)</f>
        <v>0</v>
      </c>
      <c r="V62" s="43" t="n">
        <f aca="true">IF(AND(ISNUMBER(V$1),$B62&gt;0),OFFSET(rngStartVolatilityCurves,$B62,V$1),0)</f>
        <v>0</v>
      </c>
      <c r="W62" s="43" t="n">
        <f aca="true">IF(AND(ISNUMBER(W$1),$B62&gt;0),OFFSET(rngStartVolatilityCurves,$B62,W$1),0)</f>
        <v>0</v>
      </c>
      <c r="X62" s="43" t="n">
        <f aca="true">IF(AND(ISNUMBER(X$1),$B62&gt;0),OFFSET(rngStartVolatilityCurves,$B62,X$1),0)</f>
        <v>0</v>
      </c>
      <c r="Y62" s="43" t="n">
        <f aca="true">IF(AND(ISNUMBER(Y$1),$B62&gt;0),OFFSET(rngStartVolatilityCurves,$B62,Y$1),0)</f>
        <v>0</v>
      </c>
      <c r="Z62" s="43" t="n">
        <f aca="true">IF(AND(ISNUMBER(Z$1),$B62&gt;0),OFFSET(rngStartVolatilityCurves,$B62,Z$1),0)</f>
        <v>0</v>
      </c>
      <c r="AA62" s="43" t="n">
        <f aca="true">IF(AND(ISNUMBER(AA$1),$B62&gt;0),OFFSET(rngStartVolatilityCurves,$B62,AA$1),0)</f>
        <v>0</v>
      </c>
      <c r="AF62" s="36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H62" s="44"/>
      <c r="BI62" s="39"/>
      <c r="BJ62" s="39"/>
      <c r="BK62" s="39"/>
      <c r="BL62" s="36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40"/>
      <c r="CH62" s="40"/>
      <c r="CI62" s="40"/>
      <c r="CJ62" s="40"/>
      <c r="CK62" s="40"/>
      <c r="CL62" s="40"/>
      <c r="CM62" s="39"/>
      <c r="CN62" s="39"/>
      <c r="CO62" s="39"/>
      <c r="CP62" s="39"/>
      <c r="CQ62" s="39"/>
      <c r="CR62" s="39"/>
      <c r="CS62" s="39"/>
      <c r="CT62" s="39"/>
      <c r="CU62" s="39"/>
      <c r="CV62" s="39"/>
      <c r="CW62" s="39"/>
      <c r="CX62" s="39"/>
      <c r="CY62" s="39"/>
      <c r="CZ62" s="39"/>
      <c r="DA62" s="39"/>
      <c r="DB62" s="39"/>
      <c r="DC62" s="39"/>
      <c r="DD62" s="39"/>
      <c r="DE62" s="39"/>
      <c r="DF62" s="39"/>
      <c r="DG62" s="39"/>
      <c r="DI62" s="44"/>
      <c r="DJ62" s="39"/>
      <c r="DL62" s="44"/>
      <c r="DM62" s="39"/>
    </row>
    <row r="63" customFormat="false" ht="12.75" hidden="false" customHeight="false" outlineLevel="0" collapsed="false">
      <c r="A63" s="31" t="n">
        <f aca="false">$C63-$AF$4+1</f>
        <v>37320</v>
      </c>
      <c r="B63" s="31" t="n">
        <f aca="false">$C63-$BL$4+1</f>
        <v>37320</v>
      </c>
      <c r="C63" s="42" t="n">
        <f aca="false">C62+7</f>
        <v>37319</v>
      </c>
      <c r="D63" s="43" t="n">
        <f aca="true">IF(AND(ISNUMBER(D$1),$A63&gt;0),OFFSET(rngStartPriceCurves,$A63,D$1),0)</f>
        <v>0</v>
      </c>
      <c r="E63" s="43" t="n">
        <f aca="true">IF(AND(ISNUMBER(E$1),$A63&gt;0),OFFSET(rngStartPriceCurves,$A63,E$1),0)</f>
        <v>0</v>
      </c>
      <c r="F63" s="43" t="n">
        <f aca="true">IF(AND(ISNUMBER(F$1),$A63&gt;0),OFFSET(rngStartPriceCurves,$A63,F$1),0)</f>
        <v>0</v>
      </c>
      <c r="G63" s="43" t="n">
        <f aca="true">IF(AND(ISNUMBER(G$1),$A63&gt;0),OFFSET(rngStartPriceCurves,$A63,G$1),0)</f>
        <v>0</v>
      </c>
      <c r="H63" s="43" t="n">
        <f aca="true">IF(AND(ISNUMBER(H$1),$A63&gt;0),OFFSET(rngStartPriceCurves,$A63,H$1),0)</f>
        <v>0</v>
      </c>
      <c r="I63" s="43" t="n">
        <f aca="true">IF(AND(ISNUMBER(I$1),$A63&gt;0),OFFSET(rngStartPriceCurves,$A63,I$1),0)</f>
        <v>0</v>
      </c>
      <c r="J63" s="43" t="n">
        <f aca="true">IF(AND(ISNUMBER(J$1),$A63&gt;0),OFFSET(rngStartPriceCurves,$A63,J$1),0)</f>
        <v>0</v>
      </c>
      <c r="K63" s="43" t="n">
        <f aca="true">IF(AND(ISNUMBER(K$1),$A63&gt;0),OFFSET(rngStartPriceCurves,$A63,K$1),0)</f>
        <v>0</v>
      </c>
      <c r="L63" s="43" t="n">
        <f aca="true">IF(AND(ISNUMBER(L$1),$A63&gt;0),OFFSET(rngStartPriceCurves,$A63,L$1),0)</f>
        <v>0</v>
      </c>
      <c r="M63" s="43" t="n">
        <f aca="true">IF(AND(ISNUMBER(M$1),$A63&gt;0),OFFSET(rngStartPriceCurves,$A63,M$1),0)</f>
        <v>0</v>
      </c>
      <c r="N63" s="43" t="n">
        <f aca="true">IF(AND(ISNUMBER(N$1),$A63&gt;0),OFFSET(rngStartPriceCurves,$A63,N$1),0)</f>
        <v>0</v>
      </c>
      <c r="O63" s="43" t="n">
        <f aca="true">IF(AND(ISNUMBER(O$1),$A63&gt;0),OFFSET(rngStartPriceCurves,$A63,O$1),0)</f>
        <v>0</v>
      </c>
      <c r="P63" s="43" t="n">
        <f aca="true">IF(AND(ISNUMBER(P$1),$B63&gt;0),OFFSET(rngStartVolatilityCurves,$B63,P$1),0)</f>
        <v>0</v>
      </c>
      <c r="Q63" s="43" t="n">
        <f aca="true">IF(AND(ISNUMBER(Q$1),$B63&gt;0),OFFSET(rngStartVolatilityCurves,$B63,Q$1),0)</f>
        <v>0</v>
      </c>
      <c r="R63" s="43" t="n">
        <f aca="true">IF(AND(ISNUMBER(R$1),$B63&gt;0),OFFSET(rngStartVolatilityCurves,$B63,R$1),0)</f>
        <v>0</v>
      </c>
      <c r="S63" s="43" t="n">
        <f aca="true">IF(AND(ISNUMBER(S$1),$B63&gt;0),OFFSET(rngStartVolatilityCurves,$B63,S$1),0)</f>
        <v>0</v>
      </c>
      <c r="T63" s="43" t="n">
        <f aca="true">IF(AND(ISNUMBER(T$1),$B63&gt;0),OFFSET(rngStartVolatilityCurves,$B63,T$1),0)</f>
        <v>0</v>
      </c>
      <c r="U63" s="43" t="n">
        <f aca="true">IF(AND(ISNUMBER(U$1),$B63&gt;0),OFFSET(rngStartVolatilityCurves,$B63,U$1),0)</f>
        <v>0</v>
      </c>
      <c r="V63" s="43" t="n">
        <f aca="true">IF(AND(ISNUMBER(V$1),$B63&gt;0),OFFSET(rngStartVolatilityCurves,$B63,V$1),0)</f>
        <v>0</v>
      </c>
      <c r="W63" s="43" t="n">
        <f aca="true">IF(AND(ISNUMBER(W$1),$B63&gt;0),OFFSET(rngStartVolatilityCurves,$B63,W$1),0)</f>
        <v>0</v>
      </c>
      <c r="X63" s="43" t="n">
        <f aca="true">IF(AND(ISNUMBER(X$1),$B63&gt;0),OFFSET(rngStartVolatilityCurves,$B63,X$1),0)</f>
        <v>0</v>
      </c>
      <c r="Y63" s="43" t="n">
        <f aca="true">IF(AND(ISNUMBER(Y$1),$B63&gt;0),OFFSET(rngStartVolatilityCurves,$B63,Y$1),0)</f>
        <v>0</v>
      </c>
      <c r="Z63" s="43" t="n">
        <f aca="true">IF(AND(ISNUMBER(Z$1),$B63&gt;0),OFFSET(rngStartVolatilityCurves,$B63,Z$1),0)</f>
        <v>0</v>
      </c>
      <c r="AA63" s="43" t="n">
        <f aca="true">IF(AND(ISNUMBER(AA$1),$B63&gt;0),OFFSET(rngStartVolatilityCurves,$B63,AA$1),0)</f>
        <v>0</v>
      </c>
      <c r="AF63" s="36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H63" s="44"/>
      <c r="BI63" s="39"/>
      <c r="BJ63" s="39"/>
      <c r="BK63" s="39"/>
      <c r="BL63" s="36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40"/>
      <c r="CH63" s="40"/>
      <c r="CI63" s="40"/>
      <c r="CJ63" s="40"/>
      <c r="CK63" s="40"/>
      <c r="CL63" s="40"/>
      <c r="CM63" s="39"/>
      <c r="CN63" s="39"/>
      <c r="CO63" s="39"/>
      <c r="CP63" s="39"/>
      <c r="CQ63" s="39"/>
      <c r="CR63" s="39"/>
      <c r="CS63" s="39"/>
      <c r="CT63" s="39"/>
      <c r="CU63" s="39"/>
      <c r="CV63" s="39"/>
      <c r="CW63" s="39"/>
      <c r="CX63" s="39"/>
      <c r="CY63" s="39"/>
      <c r="CZ63" s="39"/>
      <c r="DA63" s="39"/>
      <c r="DB63" s="39"/>
      <c r="DC63" s="39"/>
      <c r="DD63" s="39"/>
      <c r="DE63" s="39"/>
      <c r="DF63" s="39"/>
      <c r="DG63" s="39"/>
      <c r="DI63" s="44"/>
      <c r="DJ63" s="39"/>
      <c r="DL63" s="44"/>
      <c r="DM63" s="39"/>
    </row>
    <row r="64" customFormat="false" ht="12.75" hidden="false" customHeight="false" outlineLevel="0" collapsed="false">
      <c r="A64" s="31" t="n">
        <f aca="false">$C64-$AF$4+1</f>
        <v>37327</v>
      </c>
      <c r="B64" s="31" t="n">
        <f aca="false">$C64-$BL$4+1</f>
        <v>37327</v>
      </c>
      <c r="C64" s="42" t="n">
        <f aca="false">C63+7</f>
        <v>37326</v>
      </c>
      <c r="D64" s="43" t="n">
        <f aca="true">IF(AND(ISNUMBER(D$1),$A64&gt;0),OFFSET(rngStartPriceCurves,$A64,D$1),0)</f>
        <v>0</v>
      </c>
      <c r="E64" s="43" t="n">
        <f aca="true">IF(AND(ISNUMBER(E$1),$A64&gt;0),OFFSET(rngStartPriceCurves,$A64,E$1),0)</f>
        <v>0</v>
      </c>
      <c r="F64" s="43" t="n">
        <f aca="true">IF(AND(ISNUMBER(F$1),$A64&gt;0),OFFSET(rngStartPriceCurves,$A64,F$1),0)</f>
        <v>0</v>
      </c>
      <c r="G64" s="43" t="n">
        <f aca="true">IF(AND(ISNUMBER(G$1),$A64&gt;0),OFFSET(rngStartPriceCurves,$A64,G$1),0)</f>
        <v>0</v>
      </c>
      <c r="H64" s="43" t="n">
        <f aca="true">IF(AND(ISNUMBER(H$1),$A64&gt;0),OFFSET(rngStartPriceCurves,$A64,H$1),0)</f>
        <v>0</v>
      </c>
      <c r="I64" s="43" t="n">
        <f aca="true">IF(AND(ISNUMBER(I$1),$A64&gt;0),OFFSET(rngStartPriceCurves,$A64,I$1),0)</f>
        <v>0</v>
      </c>
      <c r="J64" s="43" t="n">
        <f aca="true">IF(AND(ISNUMBER(J$1),$A64&gt;0),OFFSET(rngStartPriceCurves,$A64,J$1),0)</f>
        <v>0</v>
      </c>
      <c r="K64" s="43" t="n">
        <f aca="true">IF(AND(ISNUMBER(K$1),$A64&gt;0),OFFSET(rngStartPriceCurves,$A64,K$1),0)</f>
        <v>0</v>
      </c>
      <c r="L64" s="43" t="n">
        <f aca="true">IF(AND(ISNUMBER(L$1),$A64&gt;0),OFFSET(rngStartPriceCurves,$A64,L$1),0)</f>
        <v>0</v>
      </c>
      <c r="M64" s="43" t="n">
        <f aca="true">IF(AND(ISNUMBER(M$1),$A64&gt;0),OFFSET(rngStartPriceCurves,$A64,M$1),0)</f>
        <v>0</v>
      </c>
      <c r="N64" s="43" t="n">
        <f aca="true">IF(AND(ISNUMBER(N$1),$A64&gt;0),OFFSET(rngStartPriceCurves,$A64,N$1),0)</f>
        <v>0</v>
      </c>
      <c r="O64" s="43" t="n">
        <f aca="true">IF(AND(ISNUMBER(O$1),$A64&gt;0),OFFSET(rngStartPriceCurves,$A64,O$1),0)</f>
        <v>0</v>
      </c>
      <c r="P64" s="43" t="n">
        <f aca="true">IF(AND(ISNUMBER(P$1),$B64&gt;0),OFFSET(rngStartVolatilityCurves,$B64,P$1),0)</f>
        <v>0</v>
      </c>
      <c r="Q64" s="43" t="n">
        <f aca="true">IF(AND(ISNUMBER(Q$1),$B64&gt;0),OFFSET(rngStartVolatilityCurves,$B64,Q$1),0)</f>
        <v>0</v>
      </c>
      <c r="R64" s="43" t="n">
        <f aca="true">IF(AND(ISNUMBER(R$1),$B64&gt;0),OFFSET(rngStartVolatilityCurves,$B64,R$1),0)</f>
        <v>0</v>
      </c>
      <c r="S64" s="43" t="n">
        <f aca="true">IF(AND(ISNUMBER(S$1),$B64&gt;0),OFFSET(rngStartVolatilityCurves,$B64,S$1),0)</f>
        <v>0</v>
      </c>
      <c r="T64" s="43" t="n">
        <f aca="true">IF(AND(ISNUMBER(T$1),$B64&gt;0),OFFSET(rngStartVolatilityCurves,$B64,T$1),0)</f>
        <v>0</v>
      </c>
      <c r="U64" s="43" t="n">
        <f aca="true">IF(AND(ISNUMBER(U$1),$B64&gt;0),OFFSET(rngStartVolatilityCurves,$B64,U$1),0)</f>
        <v>0</v>
      </c>
      <c r="V64" s="43" t="n">
        <f aca="true">IF(AND(ISNUMBER(V$1),$B64&gt;0),OFFSET(rngStartVolatilityCurves,$B64,V$1),0)</f>
        <v>0</v>
      </c>
      <c r="W64" s="43" t="n">
        <f aca="true">IF(AND(ISNUMBER(W$1),$B64&gt;0),OFFSET(rngStartVolatilityCurves,$B64,W$1),0)</f>
        <v>0</v>
      </c>
      <c r="X64" s="43" t="n">
        <f aca="true">IF(AND(ISNUMBER(X$1),$B64&gt;0),OFFSET(rngStartVolatilityCurves,$B64,X$1),0)</f>
        <v>0</v>
      </c>
      <c r="Y64" s="43" t="n">
        <f aca="true">IF(AND(ISNUMBER(Y$1),$B64&gt;0),OFFSET(rngStartVolatilityCurves,$B64,Y$1),0)</f>
        <v>0</v>
      </c>
      <c r="Z64" s="43" t="n">
        <f aca="true">IF(AND(ISNUMBER(Z$1),$B64&gt;0),OFFSET(rngStartVolatilityCurves,$B64,Z$1),0)</f>
        <v>0</v>
      </c>
      <c r="AA64" s="43" t="n">
        <f aca="true">IF(AND(ISNUMBER(AA$1),$B64&gt;0),OFFSET(rngStartVolatilityCurves,$B64,AA$1),0)</f>
        <v>0</v>
      </c>
      <c r="AF64" s="36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H64" s="44"/>
      <c r="BI64" s="39"/>
      <c r="BJ64" s="39"/>
      <c r="BK64" s="39"/>
      <c r="BL64" s="36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40"/>
      <c r="CH64" s="40"/>
      <c r="CI64" s="40"/>
      <c r="CJ64" s="40"/>
      <c r="CK64" s="40"/>
      <c r="CL64" s="40"/>
      <c r="CM64" s="39"/>
      <c r="CN64" s="39"/>
      <c r="CO64" s="39"/>
      <c r="CP64" s="39"/>
      <c r="CQ64" s="39"/>
      <c r="CR64" s="39"/>
      <c r="CS64" s="39"/>
      <c r="CT64" s="39"/>
      <c r="CU64" s="39"/>
      <c r="CV64" s="39"/>
      <c r="CW64" s="39"/>
      <c r="CX64" s="39"/>
      <c r="CY64" s="39"/>
      <c r="CZ64" s="39"/>
      <c r="DA64" s="39"/>
      <c r="DB64" s="39"/>
      <c r="DC64" s="39"/>
      <c r="DD64" s="39"/>
      <c r="DE64" s="39"/>
      <c r="DF64" s="39"/>
      <c r="DG64" s="39"/>
      <c r="DI64" s="44"/>
      <c r="DJ64" s="39"/>
      <c r="DL64" s="44"/>
      <c r="DM64" s="39"/>
    </row>
    <row r="65" customFormat="false" ht="12.75" hidden="false" customHeight="false" outlineLevel="0" collapsed="false">
      <c r="A65" s="31" t="n">
        <f aca="false">$C65-$AF$4+1</f>
        <v>37334</v>
      </c>
      <c r="B65" s="31" t="n">
        <f aca="false">$C65-$BL$4+1</f>
        <v>37334</v>
      </c>
      <c r="C65" s="42" t="n">
        <f aca="false">C64+7</f>
        <v>37333</v>
      </c>
      <c r="D65" s="43" t="n">
        <f aca="true">IF(AND(ISNUMBER(D$1),$A65&gt;0),OFFSET(rngStartPriceCurves,$A65,D$1),0)</f>
        <v>0</v>
      </c>
      <c r="E65" s="43" t="n">
        <f aca="true">IF(AND(ISNUMBER(E$1),$A65&gt;0),OFFSET(rngStartPriceCurves,$A65,E$1),0)</f>
        <v>0</v>
      </c>
      <c r="F65" s="43" t="n">
        <f aca="true">IF(AND(ISNUMBER(F$1),$A65&gt;0),OFFSET(rngStartPriceCurves,$A65,F$1),0)</f>
        <v>0</v>
      </c>
      <c r="G65" s="43" t="n">
        <f aca="true">IF(AND(ISNUMBER(G$1),$A65&gt;0),OFFSET(rngStartPriceCurves,$A65,G$1),0)</f>
        <v>0</v>
      </c>
      <c r="H65" s="43" t="n">
        <f aca="true">IF(AND(ISNUMBER(H$1),$A65&gt;0),OFFSET(rngStartPriceCurves,$A65,H$1),0)</f>
        <v>0</v>
      </c>
      <c r="I65" s="43" t="n">
        <f aca="true">IF(AND(ISNUMBER(I$1),$A65&gt;0),OFFSET(rngStartPriceCurves,$A65,I$1),0)</f>
        <v>0</v>
      </c>
      <c r="J65" s="43" t="n">
        <f aca="true">IF(AND(ISNUMBER(J$1),$A65&gt;0),OFFSET(rngStartPriceCurves,$A65,J$1),0)</f>
        <v>0</v>
      </c>
      <c r="K65" s="43" t="n">
        <f aca="true">IF(AND(ISNUMBER(K$1),$A65&gt;0),OFFSET(rngStartPriceCurves,$A65,K$1),0)</f>
        <v>0</v>
      </c>
      <c r="L65" s="43" t="n">
        <f aca="true">IF(AND(ISNUMBER(L$1),$A65&gt;0),OFFSET(rngStartPriceCurves,$A65,L$1),0)</f>
        <v>0</v>
      </c>
      <c r="M65" s="43" t="n">
        <f aca="true">IF(AND(ISNUMBER(M$1),$A65&gt;0),OFFSET(rngStartPriceCurves,$A65,M$1),0)</f>
        <v>0</v>
      </c>
      <c r="N65" s="43" t="n">
        <f aca="true">IF(AND(ISNUMBER(N$1),$A65&gt;0),OFFSET(rngStartPriceCurves,$A65,N$1),0)</f>
        <v>0</v>
      </c>
      <c r="O65" s="43" t="n">
        <f aca="true">IF(AND(ISNUMBER(O$1),$A65&gt;0),OFFSET(rngStartPriceCurves,$A65,O$1),0)</f>
        <v>0</v>
      </c>
      <c r="P65" s="43" t="n">
        <f aca="true">IF(AND(ISNUMBER(P$1),$B65&gt;0),OFFSET(rngStartVolatilityCurves,$B65,P$1),0)</f>
        <v>0</v>
      </c>
      <c r="Q65" s="43" t="n">
        <f aca="true">IF(AND(ISNUMBER(Q$1),$B65&gt;0),OFFSET(rngStartVolatilityCurves,$B65,Q$1),0)</f>
        <v>0</v>
      </c>
      <c r="R65" s="43" t="n">
        <f aca="true">IF(AND(ISNUMBER(R$1),$B65&gt;0),OFFSET(rngStartVolatilityCurves,$B65,R$1),0)</f>
        <v>0</v>
      </c>
      <c r="S65" s="43" t="n">
        <f aca="true">IF(AND(ISNUMBER(S$1),$B65&gt;0),OFFSET(rngStartVolatilityCurves,$B65,S$1),0)</f>
        <v>0</v>
      </c>
      <c r="T65" s="43" t="n">
        <f aca="true">IF(AND(ISNUMBER(T$1),$B65&gt;0),OFFSET(rngStartVolatilityCurves,$B65,T$1),0)</f>
        <v>0</v>
      </c>
      <c r="U65" s="43" t="n">
        <f aca="true">IF(AND(ISNUMBER(U$1),$B65&gt;0),OFFSET(rngStartVolatilityCurves,$B65,U$1),0)</f>
        <v>0</v>
      </c>
      <c r="V65" s="43" t="n">
        <f aca="true">IF(AND(ISNUMBER(V$1),$B65&gt;0),OFFSET(rngStartVolatilityCurves,$B65,V$1),0)</f>
        <v>0</v>
      </c>
      <c r="W65" s="43" t="n">
        <f aca="true">IF(AND(ISNUMBER(W$1),$B65&gt;0),OFFSET(rngStartVolatilityCurves,$B65,W$1),0)</f>
        <v>0</v>
      </c>
      <c r="X65" s="43" t="n">
        <f aca="true">IF(AND(ISNUMBER(X$1),$B65&gt;0),OFFSET(rngStartVolatilityCurves,$B65,X$1),0)</f>
        <v>0</v>
      </c>
      <c r="Y65" s="43" t="n">
        <f aca="true">IF(AND(ISNUMBER(Y$1),$B65&gt;0),OFFSET(rngStartVolatilityCurves,$B65,Y$1),0)</f>
        <v>0</v>
      </c>
      <c r="Z65" s="43" t="n">
        <f aca="true">IF(AND(ISNUMBER(Z$1),$B65&gt;0),OFFSET(rngStartVolatilityCurves,$B65,Z$1),0)</f>
        <v>0</v>
      </c>
      <c r="AA65" s="43" t="n">
        <f aca="true">IF(AND(ISNUMBER(AA$1),$B65&gt;0),OFFSET(rngStartVolatilityCurves,$B65,AA$1),0)</f>
        <v>0</v>
      </c>
      <c r="AF65" s="36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H65" s="44"/>
      <c r="BI65" s="39"/>
      <c r="BJ65" s="39"/>
      <c r="BK65" s="39"/>
      <c r="BL65" s="36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40"/>
      <c r="CH65" s="40"/>
      <c r="CI65" s="40"/>
      <c r="CJ65" s="40"/>
      <c r="CK65" s="40"/>
      <c r="CL65" s="40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  <c r="DI65" s="44"/>
      <c r="DJ65" s="39"/>
      <c r="DL65" s="44"/>
      <c r="DM65" s="39"/>
    </row>
    <row r="66" customFormat="false" ht="12.75" hidden="false" customHeight="false" outlineLevel="0" collapsed="false">
      <c r="A66" s="31" t="n">
        <f aca="false">$C66-$AF$4+1</f>
        <v>37341</v>
      </c>
      <c r="B66" s="31" t="n">
        <f aca="false">$C66-$BL$4+1</f>
        <v>37341</v>
      </c>
      <c r="C66" s="42" t="n">
        <f aca="false">C65+7</f>
        <v>37340</v>
      </c>
      <c r="D66" s="43" t="n">
        <f aca="true">IF(AND(ISNUMBER(D$1),$A66&gt;0),OFFSET(rngStartPriceCurves,$A66,D$1),0)</f>
        <v>0</v>
      </c>
      <c r="E66" s="43" t="n">
        <f aca="true">IF(AND(ISNUMBER(E$1),$A66&gt;0),OFFSET(rngStartPriceCurves,$A66,E$1),0)</f>
        <v>0</v>
      </c>
      <c r="F66" s="43" t="n">
        <f aca="true">IF(AND(ISNUMBER(F$1),$A66&gt;0),OFFSET(rngStartPriceCurves,$A66,F$1),0)</f>
        <v>0</v>
      </c>
      <c r="G66" s="43" t="n">
        <f aca="true">IF(AND(ISNUMBER(G$1),$A66&gt;0),OFFSET(rngStartPriceCurves,$A66,G$1),0)</f>
        <v>0</v>
      </c>
      <c r="H66" s="43" t="n">
        <f aca="true">IF(AND(ISNUMBER(H$1),$A66&gt;0),OFFSET(rngStartPriceCurves,$A66,H$1),0)</f>
        <v>0</v>
      </c>
      <c r="I66" s="43" t="n">
        <f aca="true">IF(AND(ISNUMBER(I$1),$A66&gt;0),OFFSET(rngStartPriceCurves,$A66,I$1),0)</f>
        <v>0</v>
      </c>
      <c r="J66" s="43" t="n">
        <f aca="true">IF(AND(ISNUMBER(J$1),$A66&gt;0),OFFSET(rngStartPriceCurves,$A66,J$1),0)</f>
        <v>0</v>
      </c>
      <c r="K66" s="43" t="n">
        <f aca="true">IF(AND(ISNUMBER(K$1),$A66&gt;0),OFFSET(rngStartPriceCurves,$A66,K$1),0)</f>
        <v>0</v>
      </c>
      <c r="L66" s="43" t="n">
        <f aca="true">IF(AND(ISNUMBER(L$1),$A66&gt;0),OFFSET(rngStartPriceCurves,$A66,L$1),0)</f>
        <v>0</v>
      </c>
      <c r="M66" s="43" t="n">
        <f aca="true">IF(AND(ISNUMBER(M$1),$A66&gt;0),OFFSET(rngStartPriceCurves,$A66,M$1),0)</f>
        <v>0</v>
      </c>
      <c r="N66" s="43" t="n">
        <f aca="true">IF(AND(ISNUMBER(N$1),$A66&gt;0),OFFSET(rngStartPriceCurves,$A66,N$1),0)</f>
        <v>0</v>
      </c>
      <c r="O66" s="43" t="n">
        <f aca="true">IF(AND(ISNUMBER(O$1),$A66&gt;0),OFFSET(rngStartPriceCurves,$A66,O$1),0)</f>
        <v>0</v>
      </c>
      <c r="P66" s="43" t="n">
        <f aca="true">IF(AND(ISNUMBER(P$1),$B66&gt;0),OFFSET(rngStartVolatilityCurves,$B66,P$1),0)</f>
        <v>0</v>
      </c>
      <c r="Q66" s="43" t="n">
        <f aca="true">IF(AND(ISNUMBER(Q$1),$B66&gt;0),OFFSET(rngStartVolatilityCurves,$B66,Q$1),0)</f>
        <v>0</v>
      </c>
      <c r="R66" s="43" t="n">
        <f aca="true">IF(AND(ISNUMBER(R$1),$B66&gt;0),OFFSET(rngStartVolatilityCurves,$B66,R$1),0)</f>
        <v>0</v>
      </c>
      <c r="S66" s="43" t="n">
        <f aca="true">IF(AND(ISNUMBER(S$1),$B66&gt;0),OFFSET(rngStartVolatilityCurves,$B66,S$1),0)</f>
        <v>0</v>
      </c>
      <c r="T66" s="43" t="n">
        <f aca="true">IF(AND(ISNUMBER(T$1),$B66&gt;0),OFFSET(rngStartVolatilityCurves,$B66,T$1),0)</f>
        <v>0</v>
      </c>
      <c r="U66" s="43" t="n">
        <f aca="true">IF(AND(ISNUMBER(U$1),$B66&gt;0),OFFSET(rngStartVolatilityCurves,$B66,U$1),0)</f>
        <v>0</v>
      </c>
      <c r="V66" s="43" t="n">
        <f aca="true">IF(AND(ISNUMBER(V$1),$B66&gt;0),OFFSET(rngStartVolatilityCurves,$B66,V$1),0)</f>
        <v>0</v>
      </c>
      <c r="W66" s="43" t="n">
        <f aca="true">IF(AND(ISNUMBER(W$1),$B66&gt;0),OFFSET(rngStartVolatilityCurves,$B66,W$1),0)</f>
        <v>0</v>
      </c>
      <c r="X66" s="43" t="n">
        <f aca="true">IF(AND(ISNUMBER(X$1),$B66&gt;0),OFFSET(rngStartVolatilityCurves,$B66,X$1),0)</f>
        <v>0</v>
      </c>
      <c r="Y66" s="43" t="n">
        <f aca="true">IF(AND(ISNUMBER(Y$1),$B66&gt;0),OFFSET(rngStartVolatilityCurves,$B66,Y$1),0)</f>
        <v>0</v>
      </c>
      <c r="Z66" s="43" t="n">
        <f aca="true">IF(AND(ISNUMBER(Z$1),$B66&gt;0),OFFSET(rngStartVolatilityCurves,$B66,Z$1),0)</f>
        <v>0</v>
      </c>
      <c r="AA66" s="43" t="n">
        <f aca="true">IF(AND(ISNUMBER(AA$1),$B66&gt;0),OFFSET(rngStartVolatilityCurves,$B66,AA$1),0)</f>
        <v>0</v>
      </c>
      <c r="AF66" s="36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H66" s="44"/>
      <c r="BI66" s="39"/>
      <c r="BJ66" s="39"/>
      <c r="BK66" s="39"/>
      <c r="BL66" s="36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40"/>
      <c r="CH66" s="40"/>
      <c r="CI66" s="40"/>
      <c r="CJ66" s="40"/>
      <c r="CK66" s="40"/>
      <c r="CL66" s="40"/>
      <c r="CM66" s="39"/>
      <c r="CN66" s="39"/>
      <c r="CO66" s="39"/>
      <c r="CP66" s="39"/>
      <c r="CQ66" s="39"/>
      <c r="CR66" s="39"/>
      <c r="CS66" s="39"/>
      <c r="CT66" s="39"/>
      <c r="CU66" s="39"/>
      <c r="CV66" s="39"/>
      <c r="CW66" s="39"/>
      <c r="CX66" s="39"/>
      <c r="CY66" s="39"/>
      <c r="CZ66" s="39"/>
      <c r="DA66" s="39"/>
      <c r="DB66" s="39"/>
      <c r="DC66" s="39"/>
      <c r="DD66" s="39"/>
      <c r="DE66" s="39"/>
      <c r="DF66" s="39"/>
      <c r="DG66" s="39"/>
      <c r="DI66" s="44"/>
      <c r="DJ66" s="39"/>
      <c r="DL66" s="44"/>
      <c r="DM66" s="39"/>
    </row>
    <row r="67" customFormat="false" ht="12.75" hidden="false" customHeight="false" outlineLevel="0" collapsed="false">
      <c r="A67" s="31" t="n">
        <f aca="false">$C67-$AF$4+1</f>
        <v>37348</v>
      </c>
      <c r="B67" s="31" t="n">
        <f aca="false">$C67-$BL$4+1</f>
        <v>37348</v>
      </c>
      <c r="C67" s="42" t="n">
        <f aca="false">C66+7</f>
        <v>37347</v>
      </c>
      <c r="D67" s="43" t="n">
        <f aca="true">IF(AND(ISNUMBER(D$1),$A67&gt;0),OFFSET(rngStartPriceCurves,$A67,D$1),0)</f>
        <v>0</v>
      </c>
      <c r="E67" s="43" t="n">
        <f aca="true">IF(AND(ISNUMBER(E$1),$A67&gt;0),OFFSET(rngStartPriceCurves,$A67,E$1),0)</f>
        <v>0</v>
      </c>
      <c r="F67" s="43" t="n">
        <f aca="true">IF(AND(ISNUMBER(F$1),$A67&gt;0),OFFSET(rngStartPriceCurves,$A67,F$1),0)</f>
        <v>0</v>
      </c>
      <c r="G67" s="43" t="n">
        <f aca="true">IF(AND(ISNUMBER(G$1),$A67&gt;0),OFFSET(rngStartPriceCurves,$A67,G$1),0)</f>
        <v>0</v>
      </c>
      <c r="H67" s="43" t="n">
        <f aca="true">IF(AND(ISNUMBER(H$1),$A67&gt;0),OFFSET(rngStartPriceCurves,$A67,H$1),0)</f>
        <v>0</v>
      </c>
      <c r="I67" s="43" t="n">
        <f aca="true">IF(AND(ISNUMBER(I$1),$A67&gt;0),OFFSET(rngStartPriceCurves,$A67,I$1),0)</f>
        <v>0</v>
      </c>
      <c r="J67" s="43" t="n">
        <f aca="true">IF(AND(ISNUMBER(J$1),$A67&gt;0),OFFSET(rngStartPriceCurves,$A67,J$1),0)</f>
        <v>0</v>
      </c>
      <c r="K67" s="43" t="n">
        <f aca="true">IF(AND(ISNUMBER(K$1),$A67&gt;0),OFFSET(rngStartPriceCurves,$A67,K$1),0)</f>
        <v>0</v>
      </c>
      <c r="L67" s="43" t="n">
        <f aca="true">IF(AND(ISNUMBER(L$1),$A67&gt;0),OFFSET(rngStartPriceCurves,$A67,L$1),0)</f>
        <v>0</v>
      </c>
      <c r="M67" s="43" t="n">
        <f aca="true">IF(AND(ISNUMBER(M$1),$A67&gt;0),OFFSET(rngStartPriceCurves,$A67,M$1),0)</f>
        <v>0</v>
      </c>
      <c r="N67" s="43" t="n">
        <f aca="true">IF(AND(ISNUMBER(N$1),$A67&gt;0),OFFSET(rngStartPriceCurves,$A67,N$1),0)</f>
        <v>0</v>
      </c>
      <c r="O67" s="43" t="n">
        <f aca="true">IF(AND(ISNUMBER(O$1),$A67&gt;0),OFFSET(rngStartPriceCurves,$A67,O$1),0)</f>
        <v>0</v>
      </c>
      <c r="P67" s="43" t="n">
        <f aca="true">IF(AND(ISNUMBER(P$1),$B67&gt;0),OFFSET(rngStartVolatilityCurves,$B67,P$1),0)</f>
        <v>0</v>
      </c>
      <c r="Q67" s="43" t="n">
        <f aca="true">IF(AND(ISNUMBER(Q$1),$B67&gt;0),OFFSET(rngStartVolatilityCurves,$B67,Q$1),0)</f>
        <v>0</v>
      </c>
      <c r="R67" s="43" t="n">
        <f aca="true">IF(AND(ISNUMBER(R$1),$B67&gt;0),OFFSET(rngStartVolatilityCurves,$B67,R$1),0)</f>
        <v>0</v>
      </c>
      <c r="S67" s="43" t="n">
        <f aca="true">IF(AND(ISNUMBER(S$1),$B67&gt;0),OFFSET(rngStartVolatilityCurves,$B67,S$1),0)</f>
        <v>0</v>
      </c>
      <c r="T67" s="43" t="n">
        <f aca="true">IF(AND(ISNUMBER(T$1),$B67&gt;0),OFFSET(rngStartVolatilityCurves,$B67,T$1),0)</f>
        <v>0</v>
      </c>
      <c r="U67" s="43" t="n">
        <f aca="true">IF(AND(ISNUMBER(U$1),$B67&gt;0),OFFSET(rngStartVolatilityCurves,$B67,U$1),0)</f>
        <v>0</v>
      </c>
      <c r="V67" s="43" t="n">
        <f aca="true">IF(AND(ISNUMBER(V$1),$B67&gt;0),OFFSET(rngStartVolatilityCurves,$B67,V$1),0)</f>
        <v>0</v>
      </c>
      <c r="W67" s="43" t="n">
        <f aca="true">IF(AND(ISNUMBER(W$1),$B67&gt;0),OFFSET(rngStartVolatilityCurves,$B67,W$1),0)</f>
        <v>0</v>
      </c>
      <c r="X67" s="43" t="n">
        <f aca="true">IF(AND(ISNUMBER(X$1),$B67&gt;0),OFFSET(rngStartVolatilityCurves,$B67,X$1),0)</f>
        <v>0</v>
      </c>
      <c r="Y67" s="43" t="n">
        <f aca="true">IF(AND(ISNUMBER(Y$1),$B67&gt;0),OFFSET(rngStartVolatilityCurves,$B67,Y$1),0)</f>
        <v>0</v>
      </c>
      <c r="Z67" s="43" t="n">
        <f aca="true">IF(AND(ISNUMBER(Z$1),$B67&gt;0),OFFSET(rngStartVolatilityCurves,$B67,Z$1),0)</f>
        <v>0</v>
      </c>
      <c r="AA67" s="43" t="n">
        <f aca="true">IF(AND(ISNUMBER(AA$1),$B67&gt;0),OFFSET(rngStartVolatilityCurves,$B67,AA$1),0)</f>
        <v>0</v>
      </c>
      <c r="AF67" s="36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H67" s="44"/>
      <c r="BI67" s="39"/>
      <c r="BJ67" s="39"/>
      <c r="BK67" s="39"/>
      <c r="BL67" s="36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40"/>
      <c r="CH67" s="40"/>
      <c r="CI67" s="40"/>
      <c r="CJ67" s="40"/>
      <c r="CK67" s="40"/>
      <c r="CL67" s="40"/>
      <c r="CM67" s="39"/>
      <c r="CN67" s="39"/>
      <c r="CO67" s="39"/>
      <c r="CP67" s="39"/>
      <c r="CQ67" s="39"/>
      <c r="CR67" s="39"/>
      <c r="CS67" s="39"/>
      <c r="CT67" s="39"/>
      <c r="CU67" s="39"/>
      <c r="CV67" s="39"/>
      <c r="CW67" s="39"/>
      <c r="CX67" s="39"/>
      <c r="CY67" s="39"/>
      <c r="CZ67" s="39"/>
      <c r="DA67" s="39"/>
      <c r="DB67" s="39"/>
      <c r="DC67" s="39"/>
      <c r="DD67" s="39"/>
      <c r="DE67" s="39"/>
      <c r="DF67" s="39"/>
      <c r="DG67" s="39"/>
      <c r="DI67" s="44"/>
      <c r="DJ67" s="39"/>
      <c r="DL67" s="44"/>
      <c r="DM67" s="39"/>
    </row>
    <row r="68" customFormat="false" ht="12.75" hidden="false" customHeight="false" outlineLevel="0" collapsed="false">
      <c r="A68" s="31" t="n">
        <f aca="false">$C68-$AF$4+1</f>
        <v>37355</v>
      </c>
      <c r="B68" s="31" t="n">
        <f aca="false">$C68-$BL$4+1</f>
        <v>37355</v>
      </c>
      <c r="C68" s="42" t="n">
        <f aca="false">C67+7</f>
        <v>37354</v>
      </c>
      <c r="D68" s="43" t="n">
        <f aca="true">IF(AND(ISNUMBER(D$1),$A68&gt;0),OFFSET(rngStartPriceCurves,$A68,D$1),0)</f>
        <v>0</v>
      </c>
      <c r="E68" s="43" t="n">
        <f aca="true">IF(AND(ISNUMBER(E$1),$A68&gt;0),OFFSET(rngStartPriceCurves,$A68,E$1),0)</f>
        <v>0</v>
      </c>
      <c r="F68" s="43" t="n">
        <f aca="true">IF(AND(ISNUMBER(F$1),$A68&gt;0),OFFSET(rngStartPriceCurves,$A68,F$1),0)</f>
        <v>0</v>
      </c>
      <c r="G68" s="43" t="n">
        <f aca="true">IF(AND(ISNUMBER(G$1),$A68&gt;0),OFFSET(rngStartPriceCurves,$A68,G$1),0)</f>
        <v>0</v>
      </c>
      <c r="H68" s="43" t="n">
        <f aca="true">IF(AND(ISNUMBER(H$1),$A68&gt;0),OFFSET(rngStartPriceCurves,$A68,H$1),0)</f>
        <v>0</v>
      </c>
      <c r="I68" s="43" t="n">
        <f aca="true">IF(AND(ISNUMBER(I$1),$A68&gt;0),OFFSET(rngStartPriceCurves,$A68,I$1),0)</f>
        <v>0</v>
      </c>
      <c r="J68" s="43" t="n">
        <f aca="true">IF(AND(ISNUMBER(J$1),$A68&gt;0),OFFSET(rngStartPriceCurves,$A68,J$1),0)</f>
        <v>0</v>
      </c>
      <c r="K68" s="43" t="n">
        <f aca="true">IF(AND(ISNUMBER(K$1),$A68&gt;0),OFFSET(rngStartPriceCurves,$A68,K$1),0)</f>
        <v>0</v>
      </c>
      <c r="L68" s="43" t="n">
        <f aca="true">IF(AND(ISNUMBER(L$1),$A68&gt;0),OFFSET(rngStartPriceCurves,$A68,L$1),0)</f>
        <v>0</v>
      </c>
      <c r="M68" s="43" t="n">
        <f aca="true">IF(AND(ISNUMBER(M$1),$A68&gt;0),OFFSET(rngStartPriceCurves,$A68,M$1),0)</f>
        <v>0</v>
      </c>
      <c r="N68" s="43" t="n">
        <f aca="true">IF(AND(ISNUMBER(N$1),$A68&gt;0),OFFSET(rngStartPriceCurves,$A68,N$1),0)</f>
        <v>0</v>
      </c>
      <c r="O68" s="43" t="n">
        <f aca="true">IF(AND(ISNUMBER(O$1),$A68&gt;0),OFFSET(rngStartPriceCurves,$A68,O$1),0)</f>
        <v>0</v>
      </c>
      <c r="P68" s="43" t="n">
        <f aca="true">IF(AND(ISNUMBER(P$1),$B68&gt;0),OFFSET(rngStartVolatilityCurves,$B68,P$1),0)</f>
        <v>0</v>
      </c>
      <c r="Q68" s="43" t="n">
        <f aca="true">IF(AND(ISNUMBER(Q$1),$B68&gt;0),OFFSET(rngStartVolatilityCurves,$B68,Q$1),0)</f>
        <v>0</v>
      </c>
      <c r="R68" s="43" t="n">
        <f aca="true">IF(AND(ISNUMBER(R$1),$B68&gt;0),OFFSET(rngStartVolatilityCurves,$B68,R$1),0)</f>
        <v>0</v>
      </c>
      <c r="S68" s="43" t="n">
        <f aca="true">IF(AND(ISNUMBER(S$1),$B68&gt;0),OFFSET(rngStartVolatilityCurves,$B68,S$1),0)</f>
        <v>0</v>
      </c>
      <c r="T68" s="43" t="n">
        <f aca="true">IF(AND(ISNUMBER(T$1),$B68&gt;0),OFFSET(rngStartVolatilityCurves,$B68,T$1),0)</f>
        <v>0</v>
      </c>
      <c r="U68" s="43" t="n">
        <f aca="true">IF(AND(ISNUMBER(U$1),$B68&gt;0),OFFSET(rngStartVolatilityCurves,$B68,U$1),0)</f>
        <v>0</v>
      </c>
      <c r="V68" s="43" t="n">
        <f aca="true">IF(AND(ISNUMBER(V$1),$B68&gt;0),OFFSET(rngStartVolatilityCurves,$B68,V$1),0)</f>
        <v>0</v>
      </c>
      <c r="W68" s="43" t="n">
        <f aca="true">IF(AND(ISNUMBER(W$1),$B68&gt;0),OFFSET(rngStartVolatilityCurves,$B68,W$1),0)</f>
        <v>0</v>
      </c>
      <c r="X68" s="43" t="n">
        <f aca="true">IF(AND(ISNUMBER(X$1),$B68&gt;0),OFFSET(rngStartVolatilityCurves,$B68,X$1),0)</f>
        <v>0</v>
      </c>
      <c r="Y68" s="43" t="n">
        <f aca="true">IF(AND(ISNUMBER(Y$1),$B68&gt;0),OFFSET(rngStartVolatilityCurves,$B68,Y$1),0)</f>
        <v>0</v>
      </c>
      <c r="Z68" s="43" t="n">
        <f aca="true">IF(AND(ISNUMBER(Z$1),$B68&gt;0),OFFSET(rngStartVolatilityCurves,$B68,Z$1),0)</f>
        <v>0</v>
      </c>
      <c r="AA68" s="43" t="n">
        <f aca="true">IF(AND(ISNUMBER(AA$1),$B68&gt;0),OFFSET(rngStartVolatilityCurves,$B68,AA$1),0)</f>
        <v>0</v>
      </c>
      <c r="AF68" s="36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H68" s="44"/>
      <c r="BI68" s="39"/>
      <c r="BJ68" s="39"/>
      <c r="BK68" s="39"/>
      <c r="BL68" s="36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40"/>
      <c r="CH68" s="40"/>
      <c r="CI68" s="40"/>
      <c r="CJ68" s="40"/>
      <c r="CK68" s="40"/>
      <c r="CL68" s="40"/>
      <c r="CM68" s="39"/>
      <c r="CN68" s="39"/>
      <c r="CO68" s="39"/>
      <c r="CP68" s="39"/>
      <c r="CQ68" s="39"/>
      <c r="CR68" s="39"/>
      <c r="CS68" s="39"/>
      <c r="CT68" s="39"/>
      <c r="CU68" s="39"/>
      <c r="CV68" s="39"/>
      <c r="CW68" s="39"/>
      <c r="CX68" s="39"/>
      <c r="CY68" s="39"/>
      <c r="CZ68" s="39"/>
      <c r="DA68" s="39"/>
      <c r="DB68" s="39"/>
      <c r="DC68" s="39"/>
      <c r="DD68" s="39"/>
      <c r="DE68" s="39"/>
      <c r="DF68" s="39"/>
      <c r="DG68" s="39"/>
      <c r="DI68" s="44"/>
      <c r="DJ68" s="39"/>
      <c r="DL68" s="44"/>
      <c r="DM68" s="39"/>
    </row>
    <row r="69" customFormat="false" ht="12.75" hidden="false" customHeight="false" outlineLevel="0" collapsed="false">
      <c r="A69" s="31" t="n">
        <f aca="false">$C69-$AF$4+1</f>
        <v>37362</v>
      </c>
      <c r="B69" s="31" t="n">
        <f aca="false">$C69-$BL$4+1</f>
        <v>37362</v>
      </c>
      <c r="C69" s="42" t="n">
        <f aca="false">C68+7</f>
        <v>37361</v>
      </c>
      <c r="D69" s="43" t="n">
        <f aca="true">IF(AND(ISNUMBER(D$1),$A69&gt;0),OFFSET(rngStartPriceCurves,$A69,D$1),0)</f>
        <v>0</v>
      </c>
      <c r="E69" s="43" t="n">
        <f aca="true">IF(AND(ISNUMBER(E$1),$A69&gt;0),OFFSET(rngStartPriceCurves,$A69,E$1),0)</f>
        <v>0</v>
      </c>
      <c r="F69" s="43" t="n">
        <f aca="true">IF(AND(ISNUMBER(F$1),$A69&gt;0),OFFSET(rngStartPriceCurves,$A69,F$1),0)</f>
        <v>0</v>
      </c>
      <c r="G69" s="43" t="n">
        <f aca="true">IF(AND(ISNUMBER(G$1),$A69&gt;0),OFFSET(rngStartPriceCurves,$A69,G$1),0)</f>
        <v>0</v>
      </c>
      <c r="H69" s="43" t="n">
        <f aca="true">IF(AND(ISNUMBER(H$1),$A69&gt;0),OFFSET(rngStartPriceCurves,$A69,H$1),0)</f>
        <v>0</v>
      </c>
      <c r="I69" s="43" t="n">
        <f aca="true">IF(AND(ISNUMBER(I$1),$A69&gt;0),OFFSET(rngStartPriceCurves,$A69,I$1),0)</f>
        <v>0</v>
      </c>
      <c r="J69" s="43" t="n">
        <f aca="true">IF(AND(ISNUMBER(J$1),$A69&gt;0),OFFSET(rngStartPriceCurves,$A69,J$1),0)</f>
        <v>0</v>
      </c>
      <c r="K69" s="43" t="n">
        <f aca="true">IF(AND(ISNUMBER(K$1),$A69&gt;0),OFFSET(rngStartPriceCurves,$A69,K$1),0)</f>
        <v>0</v>
      </c>
      <c r="L69" s="43" t="n">
        <f aca="true">IF(AND(ISNUMBER(L$1),$A69&gt;0),OFFSET(rngStartPriceCurves,$A69,L$1),0)</f>
        <v>0</v>
      </c>
      <c r="M69" s="43" t="n">
        <f aca="true">IF(AND(ISNUMBER(M$1),$A69&gt;0),OFFSET(rngStartPriceCurves,$A69,M$1),0)</f>
        <v>0</v>
      </c>
      <c r="N69" s="43" t="n">
        <f aca="true">IF(AND(ISNUMBER(N$1),$A69&gt;0),OFFSET(rngStartPriceCurves,$A69,N$1),0)</f>
        <v>0</v>
      </c>
      <c r="O69" s="43" t="n">
        <f aca="true">IF(AND(ISNUMBER(O$1),$A69&gt;0),OFFSET(rngStartPriceCurves,$A69,O$1),0)</f>
        <v>0</v>
      </c>
      <c r="P69" s="43" t="n">
        <f aca="true">IF(AND(ISNUMBER(P$1),$B69&gt;0),OFFSET(rngStartVolatilityCurves,$B69,P$1),0)</f>
        <v>0</v>
      </c>
      <c r="Q69" s="43" t="n">
        <f aca="true">IF(AND(ISNUMBER(Q$1),$B69&gt;0),OFFSET(rngStartVolatilityCurves,$B69,Q$1),0)</f>
        <v>0</v>
      </c>
      <c r="R69" s="43" t="n">
        <f aca="true">IF(AND(ISNUMBER(R$1),$B69&gt;0),OFFSET(rngStartVolatilityCurves,$B69,R$1),0)</f>
        <v>0</v>
      </c>
      <c r="S69" s="43" t="n">
        <f aca="true">IF(AND(ISNUMBER(S$1),$B69&gt;0),OFFSET(rngStartVolatilityCurves,$B69,S$1),0)</f>
        <v>0</v>
      </c>
      <c r="T69" s="43" t="n">
        <f aca="true">IF(AND(ISNUMBER(T$1),$B69&gt;0),OFFSET(rngStartVolatilityCurves,$B69,T$1),0)</f>
        <v>0</v>
      </c>
      <c r="U69" s="43" t="n">
        <f aca="true">IF(AND(ISNUMBER(U$1),$B69&gt;0),OFFSET(rngStartVolatilityCurves,$B69,U$1),0)</f>
        <v>0</v>
      </c>
      <c r="V69" s="43" t="n">
        <f aca="true">IF(AND(ISNUMBER(V$1),$B69&gt;0),OFFSET(rngStartVolatilityCurves,$B69,V$1),0)</f>
        <v>0</v>
      </c>
      <c r="W69" s="43" t="n">
        <f aca="true">IF(AND(ISNUMBER(W$1),$B69&gt;0),OFFSET(rngStartVolatilityCurves,$B69,W$1),0)</f>
        <v>0</v>
      </c>
      <c r="X69" s="43" t="n">
        <f aca="true">IF(AND(ISNUMBER(X$1),$B69&gt;0),OFFSET(rngStartVolatilityCurves,$B69,X$1),0)</f>
        <v>0</v>
      </c>
      <c r="Y69" s="43" t="n">
        <f aca="true">IF(AND(ISNUMBER(Y$1),$B69&gt;0),OFFSET(rngStartVolatilityCurves,$B69,Y$1),0)</f>
        <v>0</v>
      </c>
      <c r="Z69" s="43" t="n">
        <f aca="true">IF(AND(ISNUMBER(Z$1),$B69&gt;0),OFFSET(rngStartVolatilityCurves,$B69,Z$1),0)</f>
        <v>0</v>
      </c>
      <c r="AA69" s="43" t="n">
        <f aca="true">IF(AND(ISNUMBER(AA$1),$B69&gt;0),OFFSET(rngStartVolatilityCurves,$B69,AA$1),0)</f>
        <v>0</v>
      </c>
      <c r="AF69" s="36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H69" s="44"/>
      <c r="BI69" s="39"/>
      <c r="BJ69" s="39"/>
      <c r="BK69" s="39"/>
      <c r="BL69" s="36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40"/>
      <c r="CH69" s="40"/>
      <c r="CI69" s="40"/>
      <c r="CJ69" s="40"/>
      <c r="CK69" s="40"/>
      <c r="CL69" s="40"/>
      <c r="CM69" s="39"/>
      <c r="CN69" s="39"/>
      <c r="CO69" s="39"/>
      <c r="CP69" s="39"/>
      <c r="CQ69" s="39"/>
      <c r="CR69" s="39"/>
      <c r="CS69" s="39"/>
      <c r="CT69" s="39"/>
      <c r="CU69" s="39"/>
      <c r="CV69" s="39"/>
      <c r="CW69" s="39"/>
      <c r="CX69" s="39"/>
      <c r="CY69" s="39"/>
      <c r="CZ69" s="39"/>
      <c r="DA69" s="39"/>
      <c r="DB69" s="39"/>
      <c r="DC69" s="39"/>
      <c r="DD69" s="39"/>
      <c r="DE69" s="39"/>
      <c r="DF69" s="39"/>
      <c r="DG69" s="39"/>
      <c r="DI69" s="44"/>
      <c r="DJ69" s="39"/>
      <c r="DL69" s="44"/>
      <c r="DM69" s="39"/>
    </row>
    <row r="70" customFormat="false" ht="12.75" hidden="false" customHeight="false" outlineLevel="0" collapsed="false">
      <c r="A70" s="31" t="n">
        <f aca="false">$C70-$AF$4+1</f>
        <v>37369</v>
      </c>
      <c r="B70" s="31" t="n">
        <f aca="false">$C70-$BL$4+1</f>
        <v>37369</v>
      </c>
      <c r="C70" s="42" t="n">
        <f aca="false">C69+7</f>
        <v>37368</v>
      </c>
      <c r="D70" s="43" t="n">
        <f aca="true">IF(AND(ISNUMBER(D$1),$A70&gt;0),OFFSET(rngStartPriceCurves,$A70,D$1),0)</f>
        <v>0</v>
      </c>
      <c r="E70" s="43" t="n">
        <f aca="true">IF(AND(ISNUMBER(E$1),$A70&gt;0),OFFSET(rngStartPriceCurves,$A70,E$1),0)</f>
        <v>0</v>
      </c>
      <c r="F70" s="43" t="n">
        <f aca="true">IF(AND(ISNUMBER(F$1),$A70&gt;0),OFFSET(rngStartPriceCurves,$A70,F$1),0)</f>
        <v>0</v>
      </c>
      <c r="G70" s="43" t="n">
        <f aca="true">IF(AND(ISNUMBER(G$1),$A70&gt;0),OFFSET(rngStartPriceCurves,$A70,G$1),0)</f>
        <v>0</v>
      </c>
      <c r="H70" s="43" t="n">
        <f aca="true">IF(AND(ISNUMBER(H$1),$A70&gt;0),OFFSET(rngStartPriceCurves,$A70,H$1),0)</f>
        <v>0</v>
      </c>
      <c r="I70" s="43" t="n">
        <f aca="true">IF(AND(ISNUMBER(I$1),$A70&gt;0),OFFSET(rngStartPriceCurves,$A70,I$1),0)</f>
        <v>0</v>
      </c>
      <c r="J70" s="43" t="n">
        <f aca="true">IF(AND(ISNUMBER(J$1),$A70&gt;0),OFFSET(rngStartPriceCurves,$A70,J$1),0)</f>
        <v>0</v>
      </c>
      <c r="K70" s="43" t="n">
        <f aca="true">IF(AND(ISNUMBER(K$1),$A70&gt;0),OFFSET(rngStartPriceCurves,$A70,K$1),0)</f>
        <v>0</v>
      </c>
      <c r="L70" s="43" t="n">
        <f aca="true">IF(AND(ISNUMBER(L$1),$A70&gt;0),OFFSET(rngStartPriceCurves,$A70,L$1),0)</f>
        <v>0</v>
      </c>
      <c r="M70" s="43" t="n">
        <f aca="true">IF(AND(ISNUMBER(M$1),$A70&gt;0),OFFSET(rngStartPriceCurves,$A70,M$1),0)</f>
        <v>0</v>
      </c>
      <c r="N70" s="43" t="n">
        <f aca="true">IF(AND(ISNUMBER(N$1),$A70&gt;0),OFFSET(rngStartPriceCurves,$A70,N$1),0)</f>
        <v>0</v>
      </c>
      <c r="O70" s="43" t="n">
        <f aca="true">IF(AND(ISNUMBER(O$1),$A70&gt;0),OFFSET(rngStartPriceCurves,$A70,O$1),0)</f>
        <v>0</v>
      </c>
      <c r="P70" s="43" t="n">
        <f aca="true">IF(AND(ISNUMBER(P$1),$B70&gt;0),OFFSET(rngStartVolatilityCurves,$B70,P$1),0)</f>
        <v>0</v>
      </c>
      <c r="Q70" s="43" t="n">
        <f aca="true">IF(AND(ISNUMBER(Q$1),$B70&gt;0),OFFSET(rngStartVolatilityCurves,$B70,Q$1),0)</f>
        <v>0</v>
      </c>
      <c r="R70" s="43" t="n">
        <f aca="true">IF(AND(ISNUMBER(R$1),$B70&gt;0),OFFSET(rngStartVolatilityCurves,$B70,R$1),0)</f>
        <v>0</v>
      </c>
      <c r="S70" s="43" t="n">
        <f aca="true">IF(AND(ISNUMBER(S$1),$B70&gt;0),OFFSET(rngStartVolatilityCurves,$B70,S$1),0)</f>
        <v>0</v>
      </c>
      <c r="T70" s="43" t="n">
        <f aca="true">IF(AND(ISNUMBER(T$1),$B70&gt;0),OFFSET(rngStartVolatilityCurves,$B70,T$1),0)</f>
        <v>0</v>
      </c>
      <c r="U70" s="43" t="n">
        <f aca="true">IF(AND(ISNUMBER(U$1),$B70&gt;0),OFFSET(rngStartVolatilityCurves,$B70,U$1),0)</f>
        <v>0</v>
      </c>
      <c r="V70" s="43" t="n">
        <f aca="true">IF(AND(ISNUMBER(V$1),$B70&gt;0),OFFSET(rngStartVolatilityCurves,$B70,V$1),0)</f>
        <v>0</v>
      </c>
      <c r="W70" s="43" t="n">
        <f aca="true">IF(AND(ISNUMBER(W$1),$B70&gt;0),OFFSET(rngStartVolatilityCurves,$B70,W$1),0)</f>
        <v>0</v>
      </c>
      <c r="X70" s="43" t="n">
        <f aca="true">IF(AND(ISNUMBER(X$1),$B70&gt;0),OFFSET(rngStartVolatilityCurves,$B70,X$1),0)</f>
        <v>0</v>
      </c>
      <c r="Y70" s="43" t="n">
        <f aca="true">IF(AND(ISNUMBER(Y$1),$B70&gt;0),OFFSET(rngStartVolatilityCurves,$B70,Y$1),0)</f>
        <v>0</v>
      </c>
      <c r="Z70" s="43" t="n">
        <f aca="true">IF(AND(ISNUMBER(Z$1),$B70&gt;0),OFFSET(rngStartVolatilityCurves,$B70,Z$1),0)</f>
        <v>0</v>
      </c>
      <c r="AA70" s="43" t="n">
        <f aca="true">IF(AND(ISNUMBER(AA$1),$B70&gt;0),OFFSET(rngStartVolatilityCurves,$B70,AA$1),0)</f>
        <v>0</v>
      </c>
      <c r="AF70" s="36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H70" s="44"/>
      <c r="BI70" s="39"/>
      <c r="BJ70" s="39"/>
      <c r="BK70" s="39"/>
      <c r="BL70" s="36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40"/>
      <c r="CH70" s="40"/>
      <c r="CI70" s="40"/>
      <c r="CJ70" s="40"/>
      <c r="CK70" s="40"/>
      <c r="CL70" s="40"/>
      <c r="CM70" s="39"/>
      <c r="CN70" s="39"/>
      <c r="CO70" s="39"/>
      <c r="CP70" s="39"/>
      <c r="CQ70" s="39"/>
      <c r="CR70" s="39"/>
      <c r="CS70" s="39"/>
      <c r="CT70" s="39"/>
      <c r="CU70" s="39"/>
      <c r="CV70" s="39"/>
      <c r="CW70" s="39"/>
      <c r="CX70" s="39"/>
      <c r="CY70" s="39"/>
      <c r="CZ70" s="39"/>
      <c r="DA70" s="39"/>
      <c r="DB70" s="39"/>
      <c r="DC70" s="39"/>
      <c r="DD70" s="39"/>
      <c r="DE70" s="39"/>
      <c r="DF70" s="39"/>
      <c r="DG70" s="39"/>
      <c r="DI70" s="44"/>
      <c r="DJ70" s="39"/>
      <c r="DL70" s="44"/>
      <c r="DM70" s="39"/>
    </row>
    <row r="71" customFormat="false" ht="12.75" hidden="false" customHeight="false" outlineLevel="0" collapsed="false">
      <c r="A71" s="31" t="n">
        <f aca="false">$C71-$AF$4+1</f>
        <v>37376</v>
      </c>
      <c r="B71" s="31" t="n">
        <f aca="false">$C71-$BL$4+1</f>
        <v>37376</v>
      </c>
      <c r="C71" s="42" t="n">
        <f aca="false">C70+7</f>
        <v>37375</v>
      </c>
      <c r="D71" s="43" t="n">
        <f aca="true">IF(AND(ISNUMBER(D$1),$A71&gt;0),OFFSET(rngStartPriceCurves,$A71,D$1),0)</f>
        <v>0</v>
      </c>
      <c r="E71" s="43" t="n">
        <f aca="true">IF(AND(ISNUMBER(E$1),$A71&gt;0),OFFSET(rngStartPriceCurves,$A71,E$1),0)</f>
        <v>0</v>
      </c>
      <c r="F71" s="43" t="n">
        <f aca="true">IF(AND(ISNUMBER(F$1),$A71&gt;0),OFFSET(rngStartPriceCurves,$A71,F$1),0)</f>
        <v>0</v>
      </c>
      <c r="G71" s="43" t="n">
        <f aca="true">IF(AND(ISNUMBER(G$1),$A71&gt;0),OFFSET(rngStartPriceCurves,$A71,G$1),0)</f>
        <v>0</v>
      </c>
      <c r="H71" s="43" t="n">
        <f aca="true">IF(AND(ISNUMBER(H$1),$A71&gt;0),OFFSET(rngStartPriceCurves,$A71,H$1),0)</f>
        <v>0</v>
      </c>
      <c r="I71" s="43" t="n">
        <f aca="true">IF(AND(ISNUMBER(I$1),$A71&gt;0),OFFSET(rngStartPriceCurves,$A71,I$1),0)</f>
        <v>0</v>
      </c>
      <c r="J71" s="43" t="n">
        <f aca="true">IF(AND(ISNUMBER(J$1),$A71&gt;0),OFFSET(rngStartPriceCurves,$A71,J$1),0)</f>
        <v>0</v>
      </c>
      <c r="K71" s="43" t="n">
        <f aca="true">IF(AND(ISNUMBER(K$1),$A71&gt;0),OFFSET(rngStartPriceCurves,$A71,K$1),0)</f>
        <v>0</v>
      </c>
      <c r="L71" s="43" t="n">
        <f aca="true">IF(AND(ISNUMBER(L$1),$A71&gt;0),OFFSET(rngStartPriceCurves,$A71,L$1),0)</f>
        <v>0</v>
      </c>
      <c r="M71" s="43" t="n">
        <f aca="true">IF(AND(ISNUMBER(M$1),$A71&gt;0),OFFSET(rngStartPriceCurves,$A71,M$1),0)</f>
        <v>0</v>
      </c>
      <c r="N71" s="43" t="n">
        <f aca="true">IF(AND(ISNUMBER(N$1),$A71&gt;0),OFFSET(rngStartPriceCurves,$A71,N$1),0)</f>
        <v>0</v>
      </c>
      <c r="O71" s="43" t="n">
        <f aca="true">IF(AND(ISNUMBER(O$1),$A71&gt;0),OFFSET(rngStartPriceCurves,$A71,O$1),0)</f>
        <v>0</v>
      </c>
      <c r="P71" s="43" t="n">
        <f aca="true">IF(AND(ISNUMBER(P$1),$B71&gt;0),OFFSET(rngStartVolatilityCurves,$B71,P$1),0)</f>
        <v>0</v>
      </c>
      <c r="Q71" s="43" t="n">
        <f aca="true">IF(AND(ISNUMBER(Q$1),$B71&gt;0),OFFSET(rngStartVolatilityCurves,$B71,Q$1),0)</f>
        <v>0</v>
      </c>
      <c r="R71" s="43" t="n">
        <f aca="true">IF(AND(ISNUMBER(R$1),$B71&gt;0),OFFSET(rngStartVolatilityCurves,$B71,R$1),0)</f>
        <v>0</v>
      </c>
      <c r="S71" s="43" t="n">
        <f aca="true">IF(AND(ISNUMBER(S$1),$B71&gt;0),OFFSET(rngStartVolatilityCurves,$B71,S$1),0)</f>
        <v>0</v>
      </c>
      <c r="T71" s="43" t="n">
        <f aca="true">IF(AND(ISNUMBER(T$1),$B71&gt;0),OFFSET(rngStartVolatilityCurves,$B71,T$1),0)</f>
        <v>0</v>
      </c>
      <c r="U71" s="43" t="n">
        <f aca="true">IF(AND(ISNUMBER(U$1),$B71&gt;0),OFFSET(rngStartVolatilityCurves,$B71,U$1),0)</f>
        <v>0</v>
      </c>
      <c r="V71" s="43" t="n">
        <f aca="true">IF(AND(ISNUMBER(V$1),$B71&gt;0),OFFSET(rngStartVolatilityCurves,$B71,V$1),0)</f>
        <v>0</v>
      </c>
      <c r="W71" s="43" t="n">
        <f aca="true">IF(AND(ISNUMBER(W$1),$B71&gt;0),OFFSET(rngStartVolatilityCurves,$B71,W$1),0)</f>
        <v>0</v>
      </c>
      <c r="X71" s="43" t="n">
        <f aca="true">IF(AND(ISNUMBER(X$1),$B71&gt;0),OFFSET(rngStartVolatilityCurves,$B71,X$1),0)</f>
        <v>0</v>
      </c>
      <c r="Y71" s="43" t="n">
        <f aca="true">IF(AND(ISNUMBER(Y$1),$B71&gt;0),OFFSET(rngStartVolatilityCurves,$B71,Y$1),0)</f>
        <v>0</v>
      </c>
      <c r="Z71" s="43" t="n">
        <f aca="true">IF(AND(ISNUMBER(Z$1),$B71&gt;0),OFFSET(rngStartVolatilityCurves,$B71,Z$1),0)</f>
        <v>0</v>
      </c>
      <c r="AA71" s="43" t="n">
        <f aca="true">IF(AND(ISNUMBER(AA$1),$B71&gt;0),OFFSET(rngStartVolatilityCurves,$B71,AA$1),0)</f>
        <v>0</v>
      </c>
      <c r="AF71" s="36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H71" s="44"/>
      <c r="BI71" s="39"/>
      <c r="BJ71" s="39"/>
      <c r="BK71" s="39"/>
      <c r="BL71" s="36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40"/>
      <c r="CH71" s="40"/>
      <c r="CI71" s="40"/>
      <c r="CJ71" s="40"/>
      <c r="CK71" s="40"/>
      <c r="CL71" s="40"/>
      <c r="CM71" s="39"/>
      <c r="CN71" s="39"/>
      <c r="CO71" s="39"/>
      <c r="CP71" s="39"/>
      <c r="CQ71" s="39"/>
      <c r="CR71" s="39"/>
      <c r="CS71" s="39"/>
      <c r="CT71" s="39"/>
      <c r="CU71" s="39"/>
      <c r="CV71" s="39"/>
      <c r="CW71" s="39"/>
      <c r="CX71" s="39"/>
      <c r="CY71" s="39"/>
      <c r="CZ71" s="39"/>
      <c r="DA71" s="39"/>
      <c r="DB71" s="39"/>
      <c r="DC71" s="39"/>
      <c r="DD71" s="39"/>
      <c r="DE71" s="39"/>
      <c r="DF71" s="39"/>
      <c r="DG71" s="39"/>
      <c r="DI71" s="44"/>
      <c r="DJ71" s="39"/>
      <c r="DL71" s="44"/>
      <c r="DM71" s="39"/>
    </row>
    <row r="72" customFormat="false" ht="12.75" hidden="false" customHeight="false" outlineLevel="0" collapsed="false">
      <c r="A72" s="31" t="n">
        <f aca="false">$C72-$AF$4+1</f>
        <v>37383</v>
      </c>
      <c r="B72" s="31" t="n">
        <f aca="false">$C72-$BL$4+1</f>
        <v>37383</v>
      </c>
      <c r="C72" s="42" t="n">
        <f aca="false">C71+7</f>
        <v>37382</v>
      </c>
      <c r="D72" s="43" t="n">
        <f aca="true">IF(AND(ISNUMBER(D$1),$A72&gt;0),OFFSET(rngStartPriceCurves,$A72,D$1),0)</f>
        <v>0</v>
      </c>
      <c r="E72" s="43" t="n">
        <f aca="true">IF(AND(ISNUMBER(E$1),$A72&gt;0),OFFSET(rngStartPriceCurves,$A72,E$1),0)</f>
        <v>0</v>
      </c>
      <c r="F72" s="43" t="n">
        <f aca="true">IF(AND(ISNUMBER(F$1),$A72&gt;0),OFFSET(rngStartPriceCurves,$A72,F$1),0)</f>
        <v>0</v>
      </c>
      <c r="G72" s="43" t="n">
        <f aca="true">IF(AND(ISNUMBER(G$1),$A72&gt;0),OFFSET(rngStartPriceCurves,$A72,G$1),0)</f>
        <v>0</v>
      </c>
      <c r="H72" s="43" t="n">
        <f aca="true">IF(AND(ISNUMBER(H$1),$A72&gt;0),OFFSET(rngStartPriceCurves,$A72,H$1),0)</f>
        <v>0</v>
      </c>
      <c r="I72" s="43" t="n">
        <f aca="true">IF(AND(ISNUMBER(I$1),$A72&gt;0),OFFSET(rngStartPriceCurves,$A72,I$1),0)</f>
        <v>0</v>
      </c>
      <c r="J72" s="43" t="n">
        <f aca="true">IF(AND(ISNUMBER(J$1),$A72&gt;0),OFFSET(rngStartPriceCurves,$A72,J$1),0)</f>
        <v>0</v>
      </c>
      <c r="K72" s="43" t="n">
        <f aca="true">IF(AND(ISNUMBER(K$1),$A72&gt;0),OFFSET(rngStartPriceCurves,$A72,K$1),0)</f>
        <v>0</v>
      </c>
      <c r="L72" s="43" t="n">
        <f aca="true">IF(AND(ISNUMBER(L$1),$A72&gt;0),OFFSET(rngStartPriceCurves,$A72,L$1),0)</f>
        <v>0</v>
      </c>
      <c r="M72" s="43" t="n">
        <f aca="true">IF(AND(ISNUMBER(M$1),$A72&gt;0),OFFSET(rngStartPriceCurves,$A72,M$1),0)</f>
        <v>0</v>
      </c>
      <c r="N72" s="43" t="n">
        <f aca="true">IF(AND(ISNUMBER(N$1),$A72&gt;0),OFFSET(rngStartPriceCurves,$A72,N$1),0)</f>
        <v>0</v>
      </c>
      <c r="O72" s="43" t="n">
        <f aca="true">IF(AND(ISNUMBER(O$1),$A72&gt;0),OFFSET(rngStartPriceCurves,$A72,O$1),0)</f>
        <v>0</v>
      </c>
      <c r="P72" s="43" t="n">
        <f aca="true">IF(AND(ISNUMBER(P$1),$B72&gt;0),OFFSET(rngStartVolatilityCurves,$B72,P$1),0)</f>
        <v>0</v>
      </c>
      <c r="Q72" s="43" t="n">
        <f aca="true">IF(AND(ISNUMBER(Q$1),$B72&gt;0),OFFSET(rngStartVolatilityCurves,$B72,Q$1),0)</f>
        <v>0</v>
      </c>
      <c r="R72" s="43" t="n">
        <f aca="true">IF(AND(ISNUMBER(R$1),$B72&gt;0),OFFSET(rngStartVolatilityCurves,$B72,R$1),0)</f>
        <v>0</v>
      </c>
      <c r="S72" s="43" t="n">
        <f aca="true">IF(AND(ISNUMBER(S$1),$B72&gt;0),OFFSET(rngStartVolatilityCurves,$B72,S$1),0)</f>
        <v>0</v>
      </c>
      <c r="T72" s="43" t="n">
        <f aca="true">IF(AND(ISNUMBER(T$1),$B72&gt;0),OFFSET(rngStartVolatilityCurves,$B72,T$1),0)</f>
        <v>0</v>
      </c>
      <c r="U72" s="43" t="n">
        <f aca="true">IF(AND(ISNUMBER(U$1),$B72&gt;0),OFFSET(rngStartVolatilityCurves,$B72,U$1),0)</f>
        <v>0</v>
      </c>
      <c r="V72" s="43" t="n">
        <f aca="true">IF(AND(ISNUMBER(V$1),$B72&gt;0),OFFSET(rngStartVolatilityCurves,$B72,V$1),0)</f>
        <v>0</v>
      </c>
      <c r="W72" s="43" t="n">
        <f aca="true">IF(AND(ISNUMBER(W$1),$B72&gt;0),OFFSET(rngStartVolatilityCurves,$B72,W$1),0)</f>
        <v>0</v>
      </c>
      <c r="X72" s="43" t="n">
        <f aca="true">IF(AND(ISNUMBER(X$1),$B72&gt;0),OFFSET(rngStartVolatilityCurves,$B72,X$1),0)</f>
        <v>0</v>
      </c>
      <c r="Y72" s="43" t="n">
        <f aca="true">IF(AND(ISNUMBER(Y$1),$B72&gt;0),OFFSET(rngStartVolatilityCurves,$B72,Y$1),0)</f>
        <v>0</v>
      </c>
      <c r="Z72" s="43" t="n">
        <f aca="true">IF(AND(ISNUMBER(Z$1),$B72&gt;0),OFFSET(rngStartVolatilityCurves,$B72,Z$1),0)</f>
        <v>0</v>
      </c>
      <c r="AA72" s="43" t="n">
        <f aca="true">IF(AND(ISNUMBER(AA$1),$B72&gt;0),OFFSET(rngStartVolatilityCurves,$B72,AA$1),0)</f>
        <v>0</v>
      </c>
      <c r="AF72" s="36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H72" s="44"/>
      <c r="BI72" s="39"/>
      <c r="BJ72" s="39"/>
      <c r="BK72" s="39"/>
      <c r="BL72" s="36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40"/>
      <c r="CH72" s="40"/>
      <c r="CI72" s="40"/>
      <c r="CJ72" s="40"/>
      <c r="CK72" s="40"/>
      <c r="CL72" s="40"/>
      <c r="CM72" s="39"/>
      <c r="CN72" s="39"/>
      <c r="CO72" s="39"/>
      <c r="CP72" s="39"/>
      <c r="CQ72" s="39"/>
      <c r="CR72" s="39"/>
      <c r="CS72" s="39"/>
      <c r="CT72" s="39"/>
      <c r="CU72" s="39"/>
      <c r="CV72" s="39"/>
      <c r="CW72" s="39"/>
      <c r="CX72" s="39"/>
      <c r="CY72" s="39"/>
      <c r="CZ72" s="39"/>
      <c r="DA72" s="39"/>
      <c r="DB72" s="39"/>
      <c r="DC72" s="39"/>
      <c r="DD72" s="39"/>
      <c r="DE72" s="39"/>
      <c r="DF72" s="39"/>
      <c r="DG72" s="39"/>
      <c r="DI72" s="44"/>
      <c r="DJ72" s="39"/>
      <c r="DL72" s="44"/>
      <c r="DM72" s="39"/>
    </row>
    <row r="73" customFormat="false" ht="12.75" hidden="false" customHeight="false" outlineLevel="0" collapsed="false">
      <c r="A73" s="31" t="n">
        <f aca="false">$C73-$AF$4+1</f>
        <v>37390</v>
      </c>
      <c r="B73" s="31" t="n">
        <f aca="false">$C73-$BL$4+1</f>
        <v>37390</v>
      </c>
      <c r="C73" s="42" t="n">
        <f aca="false">C72+7</f>
        <v>37389</v>
      </c>
      <c r="D73" s="43" t="n">
        <f aca="true">IF(AND(ISNUMBER(D$1),$A73&gt;0),OFFSET(rngStartPriceCurves,$A73,D$1),0)</f>
        <v>0</v>
      </c>
      <c r="E73" s="43" t="n">
        <f aca="true">IF(AND(ISNUMBER(E$1),$A73&gt;0),OFFSET(rngStartPriceCurves,$A73,E$1),0)</f>
        <v>0</v>
      </c>
      <c r="F73" s="43" t="n">
        <f aca="true">IF(AND(ISNUMBER(F$1),$A73&gt;0),OFFSET(rngStartPriceCurves,$A73,F$1),0)</f>
        <v>0</v>
      </c>
      <c r="G73" s="43" t="n">
        <f aca="true">IF(AND(ISNUMBER(G$1),$A73&gt;0),OFFSET(rngStartPriceCurves,$A73,G$1),0)</f>
        <v>0</v>
      </c>
      <c r="H73" s="43" t="n">
        <f aca="true">IF(AND(ISNUMBER(H$1),$A73&gt;0),OFFSET(rngStartPriceCurves,$A73,H$1),0)</f>
        <v>0</v>
      </c>
      <c r="I73" s="43" t="n">
        <f aca="true">IF(AND(ISNUMBER(I$1),$A73&gt;0),OFFSET(rngStartPriceCurves,$A73,I$1),0)</f>
        <v>0</v>
      </c>
      <c r="J73" s="43" t="n">
        <f aca="true">IF(AND(ISNUMBER(J$1),$A73&gt;0),OFFSET(rngStartPriceCurves,$A73,J$1),0)</f>
        <v>0</v>
      </c>
      <c r="K73" s="43" t="n">
        <f aca="true">IF(AND(ISNUMBER(K$1),$A73&gt;0),OFFSET(rngStartPriceCurves,$A73,K$1),0)</f>
        <v>0</v>
      </c>
      <c r="L73" s="43" t="n">
        <f aca="true">IF(AND(ISNUMBER(L$1),$A73&gt;0),OFFSET(rngStartPriceCurves,$A73,L$1),0)</f>
        <v>0</v>
      </c>
      <c r="M73" s="43" t="n">
        <f aca="true">IF(AND(ISNUMBER(M$1),$A73&gt;0),OFFSET(rngStartPriceCurves,$A73,M$1),0)</f>
        <v>0</v>
      </c>
      <c r="N73" s="43" t="n">
        <f aca="true">IF(AND(ISNUMBER(N$1),$A73&gt;0),OFFSET(rngStartPriceCurves,$A73,N$1),0)</f>
        <v>0</v>
      </c>
      <c r="O73" s="43" t="n">
        <f aca="true">IF(AND(ISNUMBER(O$1),$A73&gt;0),OFFSET(rngStartPriceCurves,$A73,O$1),0)</f>
        <v>0</v>
      </c>
      <c r="P73" s="43" t="n">
        <f aca="true">IF(AND(ISNUMBER(P$1),$B73&gt;0),OFFSET(rngStartVolatilityCurves,$B73,P$1),0)</f>
        <v>0</v>
      </c>
      <c r="Q73" s="43" t="n">
        <f aca="true">IF(AND(ISNUMBER(Q$1),$B73&gt;0),OFFSET(rngStartVolatilityCurves,$B73,Q$1),0)</f>
        <v>0</v>
      </c>
      <c r="R73" s="43" t="n">
        <f aca="true">IF(AND(ISNUMBER(R$1),$B73&gt;0),OFFSET(rngStartVolatilityCurves,$B73,R$1),0)</f>
        <v>0</v>
      </c>
      <c r="S73" s="43" t="n">
        <f aca="true">IF(AND(ISNUMBER(S$1),$B73&gt;0),OFFSET(rngStartVolatilityCurves,$B73,S$1),0)</f>
        <v>0</v>
      </c>
      <c r="T73" s="43" t="n">
        <f aca="true">IF(AND(ISNUMBER(T$1),$B73&gt;0),OFFSET(rngStartVolatilityCurves,$B73,T$1),0)</f>
        <v>0</v>
      </c>
      <c r="U73" s="43" t="n">
        <f aca="true">IF(AND(ISNUMBER(U$1),$B73&gt;0),OFFSET(rngStartVolatilityCurves,$B73,U$1),0)</f>
        <v>0</v>
      </c>
      <c r="V73" s="43" t="n">
        <f aca="true">IF(AND(ISNUMBER(V$1),$B73&gt;0),OFFSET(rngStartVolatilityCurves,$B73,V$1),0)</f>
        <v>0</v>
      </c>
      <c r="W73" s="43" t="n">
        <f aca="true">IF(AND(ISNUMBER(W$1),$B73&gt;0),OFFSET(rngStartVolatilityCurves,$B73,W$1),0)</f>
        <v>0</v>
      </c>
      <c r="X73" s="43" t="n">
        <f aca="true">IF(AND(ISNUMBER(X$1),$B73&gt;0),OFFSET(rngStartVolatilityCurves,$B73,X$1),0)</f>
        <v>0</v>
      </c>
      <c r="Y73" s="43" t="n">
        <f aca="true">IF(AND(ISNUMBER(Y$1),$B73&gt;0),OFFSET(rngStartVolatilityCurves,$B73,Y$1),0)</f>
        <v>0</v>
      </c>
      <c r="Z73" s="43" t="n">
        <f aca="true">IF(AND(ISNUMBER(Z$1),$B73&gt;0),OFFSET(rngStartVolatilityCurves,$B73,Z$1),0)</f>
        <v>0</v>
      </c>
      <c r="AA73" s="43" t="n">
        <f aca="true">IF(AND(ISNUMBER(AA$1),$B73&gt;0),OFFSET(rngStartVolatilityCurves,$B73,AA$1),0)</f>
        <v>0</v>
      </c>
      <c r="AF73" s="36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H73" s="44"/>
      <c r="BI73" s="39"/>
      <c r="BJ73" s="39"/>
      <c r="BK73" s="39"/>
      <c r="BL73" s="36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40"/>
      <c r="CH73" s="40"/>
      <c r="CI73" s="40"/>
      <c r="CJ73" s="40"/>
      <c r="CK73" s="40"/>
      <c r="CL73" s="40"/>
      <c r="CM73" s="39"/>
      <c r="CN73" s="39"/>
      <c r="CO73" s="39"/>
      <c r="CP73" s="39"/>
      <c r="CQ73" s="39"/>
      <c r="CR73" s="39"/>
      <c r="CS73" s="39"/>
      <c r="CT73" s="39"/>
      <c r="CU73" s="39"/>
      <c r="CV73" s="39"/>
      <c r="CW73" s="39"/>
      <c r="CX73" s="39"/>
      <c r="CY73" s="39"/>
      <c r="CZ73" s="39"/>
      <c r="DA73" s="39"/>
      <c r="DB73" s="39"/>
      <c r="DC73" s="39"/>
      <c r="DD73" s="39"/>
      <c r="DE73" s="39"/>
      <c r="DF73" s="39"/>
      <c r="DG73" s="39"/>
      <c r="DI73" s="44"/>
      <c r="DJ73" s="39"/>
      <c r="DL73" s="44"/>
      <c r="DM73" s="39"/>
    </row>
    <row r="74" customFormat="false" ht="12.75" hidden="false" customHeight="false" outlineLevel="0" collapsed="false">
      <c r="A74" s="31" t="n">
        <f aca="false">$C74-$AF$4+1</f>
        <v>37397</v>
      </c>
      <c r="B74" s="31" t="n">
        <f aca="false">$C74-$BL$4+1</f>
        <v>37397</v>
      </c>
      <c r="C74" s="42" t="n">
        <f aca="false">C73+7</f>
        <v>37396</v>
      </c>
      <c r="D74" s="43" t="n">
        <f aca="true">IF(AND(ISNUMBER(D$1),$A74&gt;0),OFFSET(rngStartPriceCurves,$A74,D$1),0)</f>
        <v>0</v>
      </c>
      <c r="E74" s="43" t="n">
        <f aca="true">IF(AND(ISNUMBER(E$1),$A74&gt;0),OFFSET(rngStartPriceCurves,$A74,E$1),0)</f>
        <v>0</v>
      </c>
      <c r="F74" s="43" t="n">
        <f aca="true">IF(AND(ISNUMBER(F$1),$A74&gt;0),OFFSET(rngStartPriceCurves,$A74,F$1),0)</f>
        <v>0</v>
      </c>
      <c r="G74" s="43" t="n">
        <f aca="true">IF(AND(ISNUMBER(G$1),$A74&gt;0),OFFSET(rngStartPriceCurves,$A74,G$1),0)</f>
        <v>0</v>
      </c>
      <c r="H74" s="43" t="n">
        <f aca="true">IF(AND(ISNUMBER(H$1),$A74&gt;0),OFFSET(rngStartPriceCurves,$A74,H$1),0)</f>
        <v>0</v>
      </c>
      <c r="I74" s="43" t="n">
        <f aca="true">IF(AND(ISNUMBER(I$1),$A74&gt;0),OFFSET(rngStartPriceCurves,$A74,I$1),0)</f>
        <v>0</v>
      </c>
      <c r="J74" s="43" t="n">
        <f aca="true">IF(AND(ISNUMBER(J$1),$A74&gt;0),OFFSET(rngStartPriceCurves,$A74,J$1),0)</f>
        <v>0</v>
      </c>
      <c r="K74" s="43" t="n">
        <f aca="true">IF(AND(ISNUMBER(K$1),$A74&gt;0),OFFSET(rngStartPriceCurves,$A74,K$1),0)</f>
        <v>0</v>
      </c>
      <c r="L74" s="43" t="n">
        <f aca="true">IF(AND(ISNUMBER(L$1),$A74&gt;0),OFFSET(rngStartPriceCurves,$A74,L$1),0)</f>
        <v>0</v>
      </c>
      <c r="M74" s="43" t="n">
        <f aca="true">IF(AND(ISNUMBER(M$1),$A74&gt;0),OFFSET(rngStartPriceCurves,$A74,M$1),0)</f>
        <v>0</v>
      </c>
      <c r="N74" s="43" t="n">
        <f aca="true">IF(AND(ISNUMBER(N$1),$A74&gt;0),OFFSET(rngStartPriceCurves,$A74,N$1),0)</f>
        <v>0</v>
      </c>
      <c r="O74" s="43" t="n">
        <f aca="true">IF(AND(ISNUMBER(O$1),$A74&gt;0),OFFSET(rngStartPriceCurves,$A74,O$1),0)</f>
        <v>0</v>
      </c>
      <c r="P74" s="43" t="n">
        <f aca="true">IF(AND(ISNUMBER(P$1),$B74&gt;0),OFFSET(rngStartVolatilityCurves,$B74,P$1),0)</f>
        <v>0</v>
      </c>
      <c r="Q74" s="43" t="n">
        <f aca="true">IF(AND(ISNUMBER(Q$1),$B74&gt;0),OFFSET(rngStartVolatilityCurves,$B74,Q$1),0)</f>
        <v>0</v>
      </c>
      <c r="R74" s="43" t="n">
        <f aca="true">IF(AND(ISNUMBER(R$1),$B74&gt;0),OFFSET(rngStartVolatilityCurves,$B74,R$1),0)</f>
        <v>0</v>
      </c>
      <c r="S74" s="43" t="n">
        <f aca="true">IF(AND(ISNUMBER(S$1),$B74&gt;0),OFFSET(rngStartVolatilityCurves,$B74,S$1),0)</f>
        <v>0</v>
      </c>
      <c r="T74" s="43" t="n">
        <f aca="true">IF(AND(ISNUMBER(T$1),$B74&gt;0),OFFSET(rngStartVolatilityCurves,$B74,T$1),0)</f>
        <v>0</v>
      </c>
      <c r="U74" s="43" t="n">
        <f aca="true">IF(AND(ISNUMBER(U$1),$B74&gt;0),OFFSET(rngStartVolatilityCurves,$B74,U$1),0)</f>
        <v>0</v>
      </c>
      <c r="V74" s="43" t="n">
        <f aca="true">IF(AND(ISNUMBER(V$1),$B74&gt;0),OFFSET(rngStartVolatilityCurves,$B74,V$1),0)</f>
        <v>0</v>
      </c>
      <c r="W74" s="43" t="n">
        <f aca="true">IF(AND(ISNUMBER(W$1),$B74&gt;0),OFFSET(rngStartVolatilityCurves,$B74,W$1),0)</f>
        <v>0</v>
      </c>
      <c r="X74" s="43" t="n">
        <f aca="true">IF(AND(ISNUMBER(X$1),$B74&gt;0),OFFSET(rngStartVolatilityCurves,$B74,X$1),0)</f>
        <v>0</v>
      </c>
      <c r="Y74" s="43" t="n">
        <f aca="true">IF(AND(ISNUMBER(Y$1),$B74&gt;0),OFFSET(rngStartVolatilityCurves,$B74,Y$1),0)</f>
        <v>0</v>
      </c>
      <c r="Z74" s="43" t="n">
        <f aca="true">IF(AND(ISNUMBER(Z$1),$B74&gt;0),OFFSET(rngStartVolatilityCurves,$B74,Z$1),0)</f>
        <v>0</v>
      </c>
      <c r="AA74" s="43" t="n">
        <f aca="true">IF(AND(ISNUMBER(AA$1),$B74&gt;0),OFFSET(rngStartVolatilityCurves,$B74,AA$1),0)</f>
        <v>0</v>
      </c>
      <c r="AF74" s="36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H74" s="44"/>
      <c r="BI74" s="39"/>
      <c r="BJ74" s="39"/>
      <c r="BK74" s="39"/>
      <c r="BL74" s="36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40"/>
      <c r="CH74" s="40"/>
      <c r="CI74" s="40"/>
      <c r="CJ74" s="40"/>
      <c r="CK74" s="40"/>
      <c r="CL74" s="40"/>
      <c r="CM74" s="39"/>
      <c r="CN74" s="39"/>
      <c r="CO74" s="39"/>
      <c r="CP74" s="39"/>
      <c r="CQ74" s="39"/>
      <c r="CR74" s="39"/>
      <c r="CS74" s="39"/>
      <c r="CT74" s="39"/>
      <c r="CU74" s="39"/>
      <c r="CV74" s="39"/>
      <c r="CW74" s="39"/>
      <c r="CX74" s="39"/>
      <c r="CY74" s="39"/>
      <c r="CZ74" s="39"/>
      <c r="DA74" s="39"/>
      <c r="DB74" s="39"/>
      <c r="DC74" s="39"/>
      <c r="DD74" s="39"/>
      <c r="DE74" s="39"/>
      <c r="DF74" s="39"/>
      <c r="DG74" s="39"/>
      <c r="DI74" s="44"/>
      <c r="DJ74" s="39"/>
      <c r="DL74" s="44"/>
      <c r="DM74" s="39"/>
    </row>
    <row r="75" customFormat="false" ht="12.75" hidden="false" customHeight="false" outlineLevel="0" collapsed="false">
      <c r="A75" s="31" t="n">
        <f aca="false">$C75-$AF$4+1</f>
        <v>37404</v>
      </c>
      <c r="B75" s="31" t="n">
        <f aca="false">$C75-$BL$4+1</f>
        <v>37404</v>
      </c>
      <c r="C75" s="42" t="n">
        <f aca="false">C74+7</f>
        <v>37403</v>
      </c>
      <c r="D75" s="43" t="n">
        <f aca="true">IF(AND(ISNUMBER(D$1),$A75&gt;0),OFFSET(rngStartPriceCurves,$A75,D$1),0)</f>
        <v>0</v>
      </c>
      <c r="E75" s="43" t="n">
        <f aca="true">IF(AND(ISNUMBER(E$1),$A75&gt;0),OFFSET(rngStartPriceCurves,$A75,E$1),0)</f>
        <v>0</v>
      </c>
      <c r="F75" s="43" t="n">
        <f aca="true">IF(AND(ISNUMBER(F$1),$A75&gt;0),OFFSET(rngStartPriceCurves,$A75,F$1),0)</f>
        <v>0</v>
      </c>
      <c r="G75" s="43" t="n">
        <f aca="true">IF(AND(ISNUMBER(G$1),$A75&gt;0),OFFSET(rngStartPriceCurves,$A75,G$1),0)</f>
        <v>0</v>
      </c>
      <c r="H75" s="43" t="n">
        <f aca="true">IF(AND(ISNUMBER(H$1),$A75&gt;0),OFFSET(rngStartPriceCurves,$A75,H$1),0)</f>
        <v>0</v>
      </c>
      <c r="I75" s="43" t="n">
        <f aca="true">IF(AND(ISNUMBER(I$1),$A75&gt;0),OFFSET(rngStartPriceCurves,$A75,I$1),0)</f>
        <v>0</v>
      </c>
      <c r="J75" s="43" t="n">
        <f aca="true">IF(AND(ISNUMBER(J$1),$A75&gt;0),OFFSET(rngStartPriceCurves,$A75,J$1),0)</f>
        <v>0</v>
      </c>
      <c r="K75" s="43" t="n">
        <f aca="true">IF(AND(ISNUMBER(K$1),$A75&gt;0),OFFSET(rngStartPriceCurves,$A75,K$1),0)</f>
        <v>0</v>
      </c>
      <c r="L75" s="43" t="n">
        <f aca="true">IF(AND(ISNUMBER(L$1),$A75&gt;0),OFFSET(rngStartPriceCurves,$A75,L$1),0)</f>
        <v>0</v>
      </c>
      <c r="M75" s="43" t="n">
        <f aca="true">IF(AND(ISNUMBER(M$1),$A75&gt;0),OFFSET(rngStartPriceCurves,$A75,M$1),0)</f>
        <v>0</v>
      </c>
      <c r="N75" s="43" t="n">
        <f aca="true">IF(AND(ISNUMBER(N$1),$A75&gt;0),OFFSET(rngStartPriceCurves,$A75,N$1),0)</f>
        <v>0</v>
      </c>
      <c r="O75" s="43" t="n">
        <f aca="true">IF(AND(ISNUMBER(O$1),$A75&gt;0),OFFSET(rngStartPriceCurves,$A75,O$1),0)</f>
        <v>0</v>
      </c>
      <c r="P75" s="43" t="n">
        <f aca="true">IF(AND(ISNUMBER(P$1),$B75&gt;0),OFFSET(rngStartVolatilityCurves,$B75,P$1),0)</f>
        <v>0</v>
      </c>
      <c r="Q75" s="43" t="n">
        <f aca="true">IF(AND(ISNUMBER(Q$1),$B75&gt;0),OFFSET(rngStartVolatilityCurves,$B75,Q$1),0)</f>
        <v>0</v>
      </c>
      <c r="R75" s="43" t="n">
        <f aca="true">IF(AND(ISNUMBER(R$1),$B75&gt;0),OFFSET(rngStartVolatilityCurves,$B75,R$1),0)</f>
        <v>0</v>
      </c>
      <c r="S75" s="43" t="n">
        <f aca="true">IF(AND(ISNUMBER(S$1),$B75&gt;0),OFFSET(rngStartVolatilityCurves,$B75,S$1),0)</f>
        <v>0</v>
      </c>
      <c r="T75" s="43" t="n">
        <f aca="true">IF(AND(ISNUMBER(T$1),$B75&gt;0),OFFSET(rngStartVolatilityCurves,$B75,T$1),0)</f>
        <v>0</v>
      </c>
      <c r="U75" s="43" t="n">
        <f aca="true">IF(AND(ISNUMBER(U$1),$B75&gt;0),OFFSET(rngStartVolatilityCurves,$B75,U$1),0)</f>
        <v>0</v>
      </c>
      <c r="V75" s="43" t="n">
        <f aca="true">IF(AND(ISNUMBER(V$1),$B75&gt;0),OFFSET(rngStartVolatilityCurves,$B75,V$1),0)</f>
        <v>0</v>
      </c>
      <c r="W75" s="43" t="n">
        <f aca="true">IF(AND(ISNUMBER(W$1),$B75&gt;0),OFFSET(rngStartVolatilityCurves,$B75,W$1),0)</f>
        <v>0</v>
      </c>
      <c r="X75" s="43" t="n">
        <f aca="true">IF(AND(ISNUMBER(X$1),$B75&gt;0),OFFSET(rngStartVolatilityCurves,$B75,X$1),0)</f>
        <v>0</v>
      </c>
      <c r="Y75" s="43" t="n">
        <f aca="true">IF(AND(ISNUMBER(Y$1),$B75&gt;0),OFFSET(rngStartVolatilityCurves,$B75,Y$1),0)</f>
        <v>0</v>
      </c>
      <c r="Z75" s="43" t="n">
        <f aca="true">IF(AND(ISNUMBER(Z$1),$B75&gt;0),OFFSET(rngStartVolatilityCurves,$B75,Z$1),0)</f>
        <v>0</v>
      </c>
      <c r="AA75" s="43" t="n">
        <f aca="true">IF(AND(ISNUMBER(AA$1),$B75&gt;0),OFFSET(rngStartVolatilityCurves,$B75,AA$1),0)</f>
        <v>0</v>
      </c>
      <c r="AF75" s="36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H75" s="44"/>
      <c r="BI75" s="39"/>
      <c r="BJ75" s="39"/>
      <c r="BK75" s="39"/>
      <c r="BL75" s="36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40"/>
      <c r="CH75" s="40"/>
      <c r="CI75" s="40"/>
      <c r="CJ75" s="40"/>
      <c r="CK75" s="40"/>
      <c r="CL75" s="40"/>
      <c r="CM75" s="39"/>
      <c r="CN75" s="39"/>
      <c r="CO75" s="39"/>
      <c r="CP75" s="39"/>
      <c r="CQ75" s="39"/>
      <c r="CR75" s="39"/>
      <c r="CS75" s="39"/>
      <c r="CT75" s="39"/>
      <c r="CU75" s="39"/>
      <c r="CV75" s="39"/>
      <c r="CW75" s="39"/>
      <c r="CX75" s="39"/>
      <c r="CY75" s="39"/>
      <c r="CZ75" s="39"/>
      <c r="DA75" s="39"/>
      <c r="DB75" s="39"/>
      <c r="DC75" s="39"/>
      <c r="DD75" s="39"/>
      <c r="DE75" s="39"/>
      <c r="DF75" s="39"/>
      <c r="DG75" s="39"/>
      <c r="DI75" s="44"/>
      <c r="DJ75" s="39"/>
      <c r="DL75" s="44"/>
      <c r="DM75" s="39"/>
    </row>
    <row r="76" customFormat="false" ht="12.75" hidden="false" customHeight="false" outlineLevel="0" collapsed="false">
      <c r="A76" s="31" t="n">
        <f aca="false">$C76-$AF$4+1</f>
        <v>37411</v>
      </c>
      <c r="B76" s="31" t="n">
        <f aca="false">$C76-$BL$4+1</f>
        <v>37411</v>
      </c>
      <c r="C76" s="42" t="n">
        <f aca="false">C75+7</f>
        <v>37410</v>
      </c>
      <c r="D76" s="43" t="n">
        <f aca="true">IF(AND(ISNUMBER(D$1),$A76&gt;0),OFFSET(rngStartPriceCurves,$A76,D$1),0)</f>
        <v>0</v>
      </c>
      <c r="E76" s="43" t="n">
        <f aca="true">IF(AND(ISNUMBER(E$1),$A76&gt;0),OFFSET(rngStartPriceCurves,$A76,E$1),0)</f>
        <v>0</v>
      </c>
      <c r="F76" s="43" t="n">
        <f aca="true">IF(AND(ISNUMBER(F$1),$A76&gt;0),OFFSET(rngStartPriceCurves,$A76,F$1),0)</f>
        <v>0</v>
      </c>
      <c r="G76" s="43" t="n">
        <f aca="true">IF(AND(ISNUMBER(G$1),$A76&gt;0),OFFSET(rngStartPriceCurves,$A76,G$1),0)</f>
        <v>0</v>
      </c>
      <c r="H76" s="43" t="n">
        <f aca="true">IF(AND(ISNUMBER(H$1),$A76&gt;0),OFFSET(rngStartPriceCurves,$A76,H$1),0)</f>
        <v>0</v>
      </c>
      <c r="I76" s="43" t="n">
        <f aca="true">IF(AND(ISNUMBER(I$1),$A76&gt;0),OFFSET(rngStartPriceCurves,$A76,I$1),0)</f>
        <v>0</v>
      </c>
      <c r="J76" s="43" t="n">
        <f aca="true">IF(AND(ISNUMBER(J$1),$A76&gt;0),OFFSET(rngStartPriceCurves,$A76,J$1),0)</f>
        <v>0</v>
      </c>
      <c r="K76" s="43" t="n">
        <f aca="true">IF(AND(ISNUMBER(K$1),$A76&gt;0),OFFSET(rngStartPriceCurves,$A76,K$1),0)</f>
        <v>0</v>
      </c>
      <c r="L76" s="43" t="n">
        <f aca="true">IF(AND(ISNUMBER(L$1),$A76&gt;0),OFFSET(rngStartPriceCurves,$A76,L$1),0)</f>
        <v>0</v>
      </c>
      <c r="M76" s="43" t="n">
        <f aca="true">IF(AND(ISNUMBER(M$1),$A76&gt;0),OFFSET(rngStartPriceCurves,$A76,M$1),0)</f>
        <v>0</v>
      </c>
      <c r="N76" s="43" t="n">
        <f aca="true">IF(AND(ISNUMBER(N$1),$A76&gt;0),OFFSET(rngStartPriceCurves,$A76,N$1),0)</f>
        <v>0</v>
      </c>
      <c r="O76" s="43" t="n">
        <f aca="true">IF(AND(ISNUMBER(O$1),$A76&gt;0),OFFSET(rngStartPriceCurves,$A76,O$1),0)</f>
        <v>0</v>
      </c>
      <c r="P76" s="43" t="n">
        <f aca="true">IF(AND(ISNUMBER(P$1),$B76&gt;0),OFFSET(rngStartVolatilityCurves,$B76,P$1),0)</f>
        <v>0</v>
      </c>
      <c r="Q76" s="43" t="n">
        <f aca="true">IF(AND(ISNUMBER(Q$1),$B76&gt;0),OFFSET(rngStartVolatilityCurves,$B76,Q$1),0)</f>
        <v>0</v>
      </c>
      <c r="R76" s="43" t="n">
        <f aca="true">IF(AND(ISNUMBER(R$1),$B76&gt;0),OFFSET(rngStartVolatilityCurves,$B76,R$1),0)</f>
        <v>0</v>
      </c>
      <c r="S76" s="43" t="n">
        <f aca="true">IF(AND(ISNUMBER(S$1),$B76&gt;0),OFFSET(rngStartVolatilityCurves,$B76,S$1),0)</f>
        <v>0</v>
      </c>
      <c r="T76" s="43" t="n">
        <f aca="true">IF(AND(ISNUMBER(T$1),$B76&gt;0),OFFSET(rngStartVolatilityCurves,$B76,T$1),0)</f>
        <v>0</v>
      </c>
      <c r="U76" s="43" t="n">
        <f aca="true">IF(AND(ISNUMBER(U$1),$B76&gt;0),OFFSET(rngStartVolatilityCurves,$B76,U$1),0)</f>
        <v>0</v>
      </c>
      <c r="V76" s="43" t="n">
        <f aca="true">IF(AND(ISNUMBER(V$1),$B76&gt;0),OFFSET(rngStartVolatilityCurves,$B76,V$1),0)</f>
        <v>0</v>
      </c>
      <c r="W76" s="43" t="n">
        <f aca="true">IF(AND(ISNUMBER(W$1),$B76&gt;0),OFFSET(rngStartVolatilityCurves,$B76,W$1),0)</f>
        <v>0</v>
      </c>
      <c r="X76" s="43" t="n">
        <f aca="true">IF(AND(ISNUMBER(X$1),$B76&gt;0),OFFSET(rngStartVolatilityCurves,$B76,X$1),0)</f>
        <v>0</v>
      </c>
      <c r="Y76" s="43" t="n">
        <f aca="true">IF(AND(ISNUMBER(Y$1),$B76&gt;0),OFFSET(rngStartVolatilityCurves,$B76,Y$1),0)</f>
        <v>0</v>
      </c>
      <c r="Z76" s="43" t="n">
        <f aca="true">IF(AND(ISNUMBER(Z$1),$B76&gt;0),OFFSET(rngStartVolatilityCurves,$B76,Z$1),0)</f>
        <v>0</v>
      </c>
      <c r="AA76" s="43" t="n">
        <f aca="true">IF(AND(ISNUMBER(AA$1),$B76&gt;0),OFFSET(rngStartVolatilityCurves,$B76,AA$1),0)</f>
        <v>0</v>
      </c>
      <c r="AF76" s="36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H76" s="44"/>
      <c r="BI76" s="39"/>
      <c r="BJ76" s="39"/>
      <c r="BK76" s="39"/>
      <c r="BL76" s="36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40"/>
      <c r="CH76" s="40"/>
      <c r="CI76" s="40"/>
      <c r="CJ76" s="40"/>
      <c r="CK76" s="40"/>
      <c r="CL76" s="40"/>
      <c r="CM76" s="39"/>
      <c r="CN76" s="39"/>
      <c r="CO76" s="39"/>
      <c r="CP76" s="39"/>
      <c r="CQ76" s="39"/>
      <c r="CR76" s="39"/>
      <c r="CS76" s="39"/>
      <c r="CT76" s="39"/>
      <c r="CU76" s="39"/>
      <c r="CV76" s="39"/>
      <c r="CW76" s="39"/>
      <c r="CX76" s="39"/>
      <c r="CY76" s="39"/>
      <c r="CZ76" s="39"/>
      <c r="DA76" s="39"/>
      <c r="DB76" s="39"/>
      <c r="DC76" s="39"/>
      <c r="DD76" s="39"/>
      <c r="DE76" s="39"/>
      <c r="DF76" s="39"/>
      <c r="DG76" s="39"/>
      <c r="DI76" s="44"/>
      <c r="DJ76" s="39"/>
      <c r="DL76" s="44"/>
      <c r="DM76" s="39"/>
    </row>
    <row r="77" customFormat="false" ht="12.75" hidden="false" customHeight="false" outlineLevel="0" collapsed="false">
      <c r="A77" s="31" t="n">
        <f aca="false">$C77-$AF$4+1</f>
        <v>37418</v>
      </c>
      <c r="B77" s="31" t="n">
        <f aca="false">$C77-$BL$4+1</f>
        <v>37418</v>
      </c>
      <c r="C77" s="42" t="n">
        <f aca="false">C76+7</f>
        <v>37417</v>
      </c>
      <c r="D77" s="43" t="n">
        <f aca="true">IF(AND(ISNUMBER(D$1),$A77&gt;0),OFFSET(rngStartPriceCurves,$A77,D$1),0)</f>
        <v>0</v>
      </c>
      <c r="E77" s="43" t="n">
        <f aca="true">IF(AND(ISNUMBER(E$1),$A77&gt;0),OFFSET(rngStartPriceCurves,$A77,E$1),0)</f>
        <v>0</v>
      </c>
      <c r="F77" s="43" t="n">
        <f aca="true">IF(AND(ISNUMBER(F$1),$A77&gt;0),OFFSET(rngStartPriceCurves,$A77,F$1),0)</f>
        <v>0</v>
      </c>
      <c r="G77" s="43" t="n">
        <f aca="true">IF(AND(ISNUMBER(G$1),$A77&gt;0),OFFSET(rngStartPriceCurves,$A77,G$1),0)</f>
        <v>0</v>
      </c>
      <c r="H77" s="43" t="n">
        <f aca="true">IF(AND(ISNUMBER(H$1),$A77&gt;0),OFFSET(rngStartPriceCurves,$A77,H$1),0)</f>
        <v>0</v>
      </c>
      <c r="I77" s="43" t="n">
        <f aca="true">IF(AND(ISNUMBER(I$1),$A77&gt;0),OFFSET(rngStartPriceCurves,$A77,I$1),0)</f>
        <v>0</v>
      </c>
      <c r="J77" s="43" t="n">
        <f aca="true">IF(AND(ISNUMBER(J$1),$A77&gt;0),OFFSET(rngStartPriceCurves,$A77,J$1),0)</f>
        <v>0</v>
      </c>
      <c r="K77" s="43" t="n">
        <f aca="true">IF(AND(ISNUMBER(K$1),$A77&gt;0),OFFSET(rngStartPriceCurves,$A77,K$1),0)</f>
        <v>0</v>
      </c>
      <c r="L77" s="43" t="n">
        <f aca="true">IF(AND(ISNUMBER(L$1),$A77&gt;0),OFFSET(rngStartPriceCurves,$A77,L$1),0)</f>
        <v>0</v>
      </c>
      <c r="M77" s="43" t="n">
        <f aca="true">IF(AND(ISNUMBER(M$1),$A77&gt;0),OFFSET(rngStartPriceCurves,$A77,M$1),0)</f>
        <v>0</v>
      </c>
      <c r="N77" s="43" t="n">
        <f aca="true">IF(AND(ISNUMBER(N$1),$A77&gt;0),OFFSET(rngStartPriceCurves,$A77,N$1),0)</f>
        <v>0</v>
      </c>
      <c r="O77" s="43" t="n">
        <f aca="true">IF(AND(ISNUMBER(O$1),$A77&gt;0),OFFSET(rngStartPriceCurves,$A77,O$1),0)</f>
        <v>0</v>
      </c>
      <c r="P77" s="43" t="n">
        <f aca="true">IF(AND(ISNUMBER(P$1),$B77&gt;0),OFFSET(rngStartVolatilityCurves,$B77,P$1),0)</f>
        <v>0</v>
      </c>
      <c r="Q77" s="43" t="n">
        <f aca="true">IF(AND(ISNUMBER(Q$1),$B77&gt;0),OFFSET(rngStartVolatilityCurves,$B77,Q$1),0)</f>
        <v>0</v>
      </c>
      <c r="R77" s="43" t="n">
        <f aca="true">IF(AND(ISNUMBER(R$1),$B77&gt;0),OFFSET(rngStartVolatilityCurves,$B77,R$1),0)</f>
        <v>0</v>
      </c>
      <c r="S77" s="43" t="n">
        <f aca="true">IF(AND(ISNUMBER(S$1),$B77&gt;0),OFFSET(rngStartVolatilityCurves,$B77,S$1),0)</f>
        <v>0</v>
      </c>
      <c r="T77" s="43" t="n">
        <f aca="true">IF(AND(ISNUMBER(T$1),$B77&gt;0),OFFSET(rngStartVolatilityCurves,$B77,T$1),0)</f>
        <v>0</v>
      </c>
      <c r="U77" s="43" t="n">
        <f aca="true">IF(AND(ISNUMBER(U$1),$B77&gt;0),OFFSET(rngStartVolatilityCurves,$B77,U$1),0)</f>
        <v>0</v>
      </c>
      <c r="V77" s="43" t="n">
        <f aca="true">IF(AND(ISNUMBER(V$1),$B77&gt;0),OFFSET(rngStartVolatilityCurves,$B77,V$1),0)</f>
        <v>0</v>
      </c>
      <c r="W77" s="43" t="n">
        <f aca="true">IF(AND(ISNUMBER(W$1),$B77&gt;0),OFFSET(rngStartVolatilityCurves,$B77,W$1),0)</f>
        <v>0</v>
      </c>
      <c r="X77" s="43" t="n">
        <f aca="true">IF(AND(ISNUMBER(X$1),$B77&gt;0),OFFSET(rngStartVolatilityCurves,$B77,X$1),0)</f>
        <v>0</v>
      </c>
      <c r="Y77" s="43" t="n">
        <f aca="true">IF(AND(ISNUMBER(Y$1),$B77&gt;0),OFFSET(rngStartVolatilityCurves,$B77,Y$1),0)</f>
        <v>0</v>
      </c>
      <c r="Z77" s="43" t="n">
        <f aca="true">IF(AND(ISNUMBER(Z$1),$B77&gt;0),OFFSET(rngStartVolatilityCurves,$B77,Z$1),0)</f>
        <v>0</v>
      </c>
      <c r="AA77" s="43" t="n">
        <f aca="true">IF(AND(ISNUMBER(AA$1),$B77&gt;0),OFFSET(rngStartVolatilityCurves,$B77,AA$1),0)</f>
        <v>0</v>
      </c>
      <c r="AF77" s="36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H77" s="44"/>
      <c r="BI77" s="39"/>
      <c r="BJ77" s="39"/>
      <c r="BK77" s="39"/>
      <c r="BL77" s="36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40"/>
      <c r="CH77" s="40"/>
      <c r="CI77" s="40"/>
      <c r="CJ77" s="40"/>
      <c r="CK77" s="40"/>
      <c r="CL77" s="40"/>
      <c r="CM77" s="39"/>
      <c r="CN77" s="39"/>
      <c r="CO77" s="39"/>
      <c r="CP77" s="39"/>
      <c r="CQ77" s="39"/>
      <c r="CR77" s="39"/>
      <c r="CS77" s="39"/>
      <c r="CT77" s="39"/>
      <c r="CU77" s="39"/>
      <c r="CV77" s="39"/>
      <c r="CW77" s="39"/>
      <c r="CX77" s="39"/>
      <c r="CY77" s="39"/>
      <c r="CZ77" s="39"/>
      <c r="DA77" s="39"/>
      <c r="DB77" s="39"/>
      <c r="DC77" s="39"/>
      <c r="DD77" s="39"/>
      <c r="DE77" s="39"/>
      <c r="DF77" s="39"/>
      <c r="DG77" s="39"/>
      <c r="DI77" s="44"/>
      <c r="DJ77" s="39"/>
      <c r="DL77" s="44"/>
      <c r="DM77" s="39"/>
    </row>
    <row r="78" customFormat="false" ht="12.75" hidden="false" customHeight="false" outlineLevel="0" collapsed="false">
      <c r="A78" s="31" t="n">
        <f aca="false">$C78-$AF$4+1</f>
        <v>37425</v>
      </c>
      <c r="B78" s="31" t="n">
        <f aca="false">$C78-$BL$4+1</f>
        <v>37425</v>
      </c>
      <c r="C78" s="42" t="n">
        <f aca="false">C77+7</f>
        <v>37424</v>
      </c>
      <c r="D78" s="43" t="n">
        <f aca="true">IF(AND(ISNUMBER(D$1),$A78&gt;0),OFFSET(rngStartPriceCurves,$A78,D$1),0)</f>
        <v>0</v>
      </c>
      <c r="E78" s="43" t="n">
        <f aca="true">IF(AND(ISNUMBER(E$1),$A78&gt;0),OFFSET(rngStartPriceCurves,$A78,E$1),0)</f>
        <v>0</v>
      </c>
      <c r="F78" s="43" t="n">
        <f aca="true">IF(AND(ISNUMBER(F$1),$A78&gt;0),OFFSET(rngStartPriceCurves,$A78,F$1),0)</f>
        <v>0</v>
      </c>
      <c r="G78" s="43" t="n">
        <f aca="true">IF(AND(ISNUMBER(G$1),$A78&gt;0),OFFSET(rngStartPriceCurves,$A78,G$1),0)</f>
        <v>0</v>
      </c>
      <c r="H78" s="43" t="n">
        <f aca="true">IF(AND(ISNUMBER(H$1),$A78&gt;0),OFFSET(rngStartPriceCurves,$A78,H$1),0)</f>
        <v>0</v>
      </c>
      <c r="I78" s="43" t="n">
        <f aca="true">IF(AND(ISNUMBER(I$1),$A78&gt;0),OFFSET(rngStartPriceCurves,$A78,I$1),0)</f>
        <v>0</v>
      </c>
      <c r="J78" s="43" t="n">
        <f aca="true">IF(AND(ISNUMBER(J$1),$A78&gt;0),OFFSET(rngStartPriceCurves,$A78,J$1),0)</f>
        <v>0</v>
      </c>
      <c r="K78" s="43" t="n">
        <f aca="true">IF(AND(ISNUMBER(K$1),$A78&gt;0),OFFSET(rngStartPriceCurves,$A78,K$1),0)</f>
        <v>0</v>
      </c>
      <c r="L78" s="43" t="n">
        <f aca="true">IF(AND(ISNUMBER(L$1),$A78&gt;0),OFFSET(rngStartPriceCurves,$A78,L$1),0)</f>
        <v>0</v>
      </c>
      <c r="M78" s="43" t="n">
        <f aca="true">IF(AND(ISNUMBER(M$1),$A78&gt;0),OFFSET(rngStartPriceCurves,$A78,M$1),0)</f>
        <v>0</v>
      </c>
      <c r="N78" s="43" t="n">
        <f aca="true">IF(AND(ISNUMBER(N$1),$A78&gt;0),OFFSET(rngStartPriceCurves,$A78,N$1),0)</f>
        <v>0</v>
      </c>
      <c r="O78" s="43" t="n">
        <f aca="true">IF(AND(ISNUMBER(O$1),$A78&gt;0),OFFSET(rngStartPriceCurves,$A78,O$1),0)</f>
        <v>0</v>
      </c>
      <c r="P78" s="43" t="n">
        <f aca="true">IF(AND(ISNUMBER(P$1),$B78&gt;0),OFFSET(rngStartVolatilityCurves,$B78,P$1),0)</f>
        <v>0</v>
      </c>
      <c r="Q78" s="43" t="n">
        <f aca="true">IF(AND(ISNUMBER(Q$1),$B78&gt;0),OFFSET(rngStartVolatilityCurves,$B78,Q$1),0)</f>
        <v>0</v>
      </c>
      <c r="R78" s="43" t="n">
        <f aca="true">IF(AND(ISNUMBER(R$1),$B78&gt;0),OFFSET(rngStartVolatilityCurves,$B78,R$1),0)</f>
        <v>0</v>
      </c>
      <c r="S78" s="43" t="n">
        <f aca="true">IF(AND(ISNUMBER(S$1),$B78&gt;0),OFFSET(rngStartVolatilityCurves,$B78,S$1),0)</f>
        <v>0</v>
      </c>
      <c r="T78" s="43" t="n">
        <f aca="true">IF(AND(ISNUMBER(T$1),$B78&gt;0),OFFSET(rngStartVolatilityCurves,$B78,T$1),0)</f>
        <v>0</v>
      </c>
      <c r="U78" s="43" t="n">
        <f aca="true">IF(AND(ISNUMBER(U$1),$B78&gt;0),OFFSET(rngStartVolatilityCurves,$B78,U$1),0)</f>
        <v>0</v>
      </c>
      <c r="V78" s="43" t="n">
        <f aca="true">IF(AND(ISNUMBER(V$1),$B78&gt;0),OFFSET(rngStartVolatilityCurves,$B78,V$1),0)</f>
        <v>0</v>
      </c>
      <c r="W78" s="43" t="n">
        <f aca="true">IF(AND(ISNUMBER(W$1),$B78&gt;0),OFFSET(rngStartVolatilityCurves,$B78,W$1),0)</f>
        <v>0</v>
      </c>
      <c r="X78" s="43" t="n">
        <f aca="true">IF(AND(ISNUMBER(X$1),$B78&gt;0),OFFSET(rngStartVolatilityCurves,$B78,X$1),0)</f>
        <v>0</v>
      </c>
      <c r="Y78" s="43" t="n">
        <f aca="true">IF(AND(ISNUMBER(Y$1),$B78&gt;0),OFFSET(rngStartVolatilityCurves,$B78,Y$1),0)</f>
        <v>0</v>
      </c>
      <c r="Z78" s="43" t="n">
        <f aca="true">IF(AND(ISNUMBER(Z$1),$B78&gt;0),OFFSET(rngStartVolatilityCurves,$B78,Z$1),0)</f>
        <v>0</v>
      </c>
      <c r="AA78" s="43" t="n">
        <f aca="true">IF(AND(ISNUMBER(AA$1),$B78&gt;0),OFFSET(rngStartVolatilityCurves,$B78,AA$1),0)</f>
        <v>0</v>
      </c>
      <c r="AF78" s="36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H78" s="44"/>
      <c r="BI78" s="39"/>
      <c r="BJ78" s="39"/>
      <c r="BK78" s="39"/>
      <c r="BL78" s="36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40"/>
      <c r="CH78" s="40"/>
      <c r="CI78" s="40"/>
      <c r="CJ78" s="40"/>
      <c r="CK78" s="40"/>
      <c r="CL78" s="40"/>
      <c r="CM78" s="39"/>
      <c r="CN78" s="39"/>
      <c r="CO78" s="39"/>
      <c r="CP78" s="39"/>
      <c r="CQ78" s="39"/>
      <c r="CR78" s="39"/>
      <c r="CS78" s="39"/>
      <c r="CT78" s="39"/>
      <c r="CU78" s="39"/>
      <c r="CV78" s="39"/>
      <c r="CW78" s="39"/>
      <c r="CX78" s="39"/>
      <c r="CY78" s="39"/>
      <c r="CZ78" s="39"/>
      <c r="DA78" s="39"/>
      <c r="DB78" s="39"/>
      <c r="DC78" s="39"/>
      <c r="DD78" s="39"/>
      <c r="DE78" s="39"/>
      <c r="DF78" s="39"/>
      <c r="DG78" s="39"/>
      <c r="DI78" s="44"/>
      <c r="DJ78" s="39"/>
      <c r="DL78" s="44"/>
      <c r="DM78" s="39"/>
    </row>
    <row r="79" customFormat="false" ht="12.75" hidden="false" customHeight="false" outlineLevel="0" collapsed="false">
      <c r="A79" s="31" t="n">
        <f aca="false">$C79-$AF$4+1</f>
        <v>37432</v>
      </c>
      <c r="B79" s="31" t="n">
        <f aca="false">$C79-$BL$4+1</f>
        <v>37432</v>
      </c>
      <c r="C79" s="42" t="n">
        <f aca="false">C78+7</f>
        <v>37431</v>
      </c>
      <c r="D79" s="43" t="n">
        <f aca="true">IF(AND(ISNUMBER(D$1),$A79&gt;0),OFFSET(rngStartPriceCurves,$A79,D$1),0)</f>
        <v>0</v>
      </c>
      <c r="E79" s="43" t="n">
        <f aca="true">IF(AND(ISNUMBER(E$1),$A79&gt;0),OFFSET(rngStartPriceCurves,$A79,E$1),0)</f>
        <v>0</v>
      </c>
      <c r="F79" s="43" t="n">
        <f aca="true">IF(AND(ISNUMBER(F$1),$A79&gt;0),OFFSET(rngStartPriceCurves,$A79,F$1),0)</f>
        <v>0</v>
      </c>
      <c r="G79" s="43" t="n">
        <f aca="true">IF(AND(ISNUMBER(G$1),$A79&gt;0),OFFSET(rngStartPriceCurves,$A79,G$1),0)</f>
        <v>0</v>
      </c>
      <c r="H79" s="43" t="n">
        <f aca="true">IF(AND(ISNUMBER(H$1),$A79&gt;0),OFFSET(rngStartPriceCurves,$A79,H$1),0)</f>
        <v>0</v>
      </c>
      <c r="I79" s="43" t="n">
        <f aca="true">IF(AND(ISNUMBER(I$1),$A79&gt;0),OFFSET(rngStartPriceCurves,$A79,I$1),0)</f>
        <v>0</v>
      </c>
      <c r="J79" s="43" t="n">
        <f aca="true">IF(AND(ISNUMBER(J$1),$A79&gt;0),OFFSET(rngStartPriceCurves,$A79,J$1),0)</f>
        <v>0</v>
      </c>
      <c r="K79" s="43" t="n">
        <f aca="true">IF(AND(ISNUMBER(K$1),$A79&gt;0),OFFSET(rngStartPriceCurves,$A79,K$1),0)</f>
        <v>0</v>
      </c>
      <c r="L79" s="43" t="n">
        <f aca="true">IF(AND(ISNUMBER(L$1),$A79&gt;0),OFFSET(rngStartPriceCurves,$A79,L$1),0)</f>
        <v>0</v>
      </c>
      <c r="M79" s="43" t="n">
        <f aca="true">IF(AND(ISNUMBER(M$1),$A79&gt;0),OFFSET(rngStartPriceCurves,$A79,M$1),0)</f>
        <v>0</v>
      </c>
      <c r="N79" s="43" t="n">
        <f aca="true">IF(AND(ISNUMBER(N$1),$A79&gt;0),OFFSET(rngStartPriceCurves,$A79,N$1),0)</f>
        <v>0</v>
      </c>
      <c r="O79" s="43" t="n">
        <f aca="true">IF(AND(ISNUMBER(O$1),$A79&gt;0),OFFSET(rngStartPriceCurves,$A79,O$1),0)</f>
        <v>0</v>
      </c>
      <c r="P79" s="43" t="n">
        <f aca="true">IF(AND(ISNUMBER(P$1),$B79&gt;0),OFFSET(rngStartVolatilityCurves,$B79,P$1),0)</f>
        <v>0</v>
      </c>
      <c r="Q79" s="43" t="n">
        <f aca="true">IF(AND(ISNUMBER(Q$1),$B79&gt;0),OFFSET(rngStartVolatilityCurves,$B79,Q$1),0)</f>
        <v>0</v>
      </c>
      <c r="R79" s="43" t="n">
        <f aca="true">IF(AND(ISNUMBER(R$1),$B79&gt;0),OFFSET(rngStartVolatilityCurves,$B79,R$1),0)</f>
        <v>0</v>
      </c>
      <c r="S79" s="43" t="n">
        <f aca="true">IF(AND(ISNUMBER(S$1),$B79&gt;0),OFFSET(rngStartVolatilityCurves,$B79,S$1),0)</f>
        <v>0</v>
      </c>
      <c r="T79" s="43" t="n">
        <f aca="true">IF(AND(ISNUMBER(T$1),$B79&gt;0),OFFSET(rngStartVolatilityCurves,$B79,T$1),0)</f>
        <v>0</v>
      </c>
      <c r="U79" s="43" t="n">
        <f aca="true">IF(AND(ISNUMBER(U$1),$B79&gt;0),OFFSET(rngStartVolatilityCurves,$B79,U$1),0)</f>
        <v>0</v>
      </c>
      <c r="V79" s="43" t="n">
        <f aca="true">IF(AND(ISNUMBER(V$1),$B79&gt;0),OFFSET(rngStartVolatilityCurves,$B79,V$1),0)</f>
        <v>0</v>
      </c>
      <c r="W79" s="43" t="n">
        <f aca="true">IF(AND(ISNUMBER(W$1),$B79&gt;0),OFFSET(rngStartVolatilityCurves,$B79,W$1),0)</f>
        <v>0</v>
      </c>
      <c r="X79" s="43" t="n">
        <f aca="true">IF(AND(ISNUMBER(X$1),$B79&gt;0),OFFSET(rngStartVolatilityCurves,$B79,X$1),0)</f>
        <v>0</v>
      </c>
      <c r="Y79" s="43" t="n">
        <f aca="true">IF(AND(ISNUMBER(Y$1),$B79&gt;0),OFFSET(rngStartVolatilityCurves,$B79,Y$1),0)</f>
        <v>0</v>
      </c>
      <c r="Z79" s="43" t="n">
        <f aca="true">IF(AND(ISNUMBER(Z$1),$B79&gt;0),OFFSET(rngStartVolatilityCurves,$B79,Z$1),0)</f>
        <v>0</v>
      </c>
      <c r="AA79" s="43" t="n">
        <f aca="true">IF(AND(ISNUMBER(AA$1),$B79&gt;0),OFFSET(rngStartVolatilityCurves,$B79,AA$1),0)</f>
        <v>0</v>
      </c>
      <c r="AF79" s="36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H79" s="44"/>
      <c r="BI79" s="39"/>
      <c r="BJ79" s="39"/>
      <c r="BK79" s="39"/>
      <c r="BL79" s="36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40"/>
      <c r="CH79" s="40"/>
      <c r="CI79" s="40"/>
      <c r="CJ79" s="40"/>
      <c r="CK79" s="40"/>
      <c r="CL79" s="40"/>
      <c r="CM79" s="39"/>
      <c r="CN79" s="39"/>
      <c r="CO79" s="39"/>
      <c r="CP79" s="39"/>
      <c r="CQ79" s="39"/>
      <c r="CR79" s="39"/>
      <c r="CS79" s="39"/>
      <c r="CT79" s="39"/>
      <c r="CU79" s="39"/>
      <c r="CV79" s="39"/>
      <c r="CW79" s="39"/>
      <c r="CX79" s="39"/>
      <c r="CY79" s="39"/>
      <c r="CZ79" s="39"/>
      <c r="DA79" s="39"/>
      <c r="DB79" s="39"/>
      <c r="DC79" s="39"/>
      <c r="DD79" s="39"/>
      <c r="DE79" s="39"/>
      <c r="DF79" s="39"/>
      <c r="DG79" s="39"/>
      <c r="DI79" s="44"/>
      <c r="DJ79" s="39"/>
      <c r="DL79" s="44"/>
      <c r="DM79" s="39"/>
    </row>
    <row r="80" customFormat="false" ht="12.75" hidden="false" customHeight="false" outlineLevel="0" collapsed="false">
      <c r="A80" s="31" t="n">
        <f aca="false">$C80-$AF$4+1</f>
        <v>37439</v>
      </c>
      <c r="B80" s="31" t="n">
        <f aca="false">$C80-$BL$4+1</f>
        <v>37439</v>
      </c>
      <c r="C80" s="42" t="n">
        <f aca="false">C79+7</f>
        <v>37438</v>
      </c>
      <c r="D80" s="43" t="n">
        <f aca="true">IF(AND(ISNUMBER(D$1),$A80&gt;0),OFFSET(rngStartPriceCurves,$A80,D$1),0)</f>
        <v>0</v>
      </c>
      <c r="E80" s="43" t="n">
        <f aca="true">IF(AND(ISNUMBER(E$1),$A80&gt;0),OFFSET(rngStartPriceCurves,$A80,E$1),0)</f>
        <v>0</v>
      </c>
      <c r="F80" s="43" t="n">
        <f aca="true">IF(AND(ISNUMBER(F$1),$A80&gt;0),OFFSET(rngStartPriceCurves,$A80,F$1),0)</f>
        <v>0</v>
      </c>
      <c r="G80" s="43" t="n">
        <f aca="true">IF(AND(ISNUMBER(G$1),$A80&gt;0),OFFSET(rngStartPriceCurves,$A80,G$1),0)</f>
        <v>0</v>
      </c>
      <c r="H80" s="43" t="n">
        <f aca="true">IF(AND(ISNUMBER(H$1),$A80&gt;0),OFFSET(rngStartPriceCurves,$A80,H$1),0)</f>
        <v>0</v>
      </c>
      <c r="I80" s="43" t="n">
        <f aca="true">IF(AND(ISNUMBER(I$1),$A80&gt;0),OFFSET(rngStartPriceCurves,$A80,I$1),0)</f>
        <v>0</v>
      </c>
      <c r="J80" s="43" t="n">
        <f aca="true">IF(AND(ISNUMBER(J$1),$A80&gt;0),OFFSET(rngStartPriceCurves,$A80,J$1),0)</f>
        <v>0</v>
      </c>
      <c r="K80" s="43" t="n">
        <f aca="true">IF(AND(ISNUMBER(K$1),$A80&gt;0),OFFSET(rngStartPriceCurves,$A80,K$1),0)</f>
        <v>0</v>
      </c>
      <c r="L80" s="43" t="n">
        <f aca="true">IF(AND(ISNUMBER(L$1),$A80&gt;0),OFFSET(rngStartPriceCurves,$A80,L$1),0)</f>
        <v>0</v>
      </c>
      <c r="M80" s="43" t="n">
        <f aca="true">IF(AND(ISNUMBER(M$1),$A80&gt;0),OFFSET(rngStartPriceCurves,$A80,M$1),0)</f>
        <v>0</v>
      </c>
      <c r="N80" s="43" t="n">
        <f aca="true">IF(AND(ISNUMBER(N$1),$A80&gt;0),OFFSET(rngStartPriceCurves,$A80,N$1),0)</f>
        <v>0</v>
      </c>
      <c r="O80" s="43" t="n">
        <f aca="true">IF(AND(ISNUMBER(O$1),$A80&gt;0),OFFSET(rngStartPriceCurves,$A80,O$1),0)</f>
        <v>0</v>
      </c>
      <c r="P80" s="43" t="n">
        <f aca="true">IF(AND(ISNUMBER(P$1),$B80&gt;0),OFFSET(rngStartVolatilityCurves,$B80,P$1),0)</f>
        <v>0</v>
      </c>
      <c r="Q80" s="43" t="n">
        <f aca="true">IF(AND(ISNUMBER(Q$1),$B80&gt;0),OFFSET(rngStartVolatilityCurves,$B80,Q$1),0)</f>
        <v>0</v>
      </c>
      <c r="R80" s="43" t="n">
        <f aca="true">IF(AND(ISNUMBER(R$1),$B80&gt;0),OFFSET(rngStartVolatilityCurves,$B80,R$1),0)</f>
        <v>0</v>
      </c>
      <c r="S80" s="43" t="n">
        <f aca="true">IF(AND(ISNUMBER(S$1),$B80&gt;0),OFFSET(rngStartVolatilityCurves,$B80,S$1),0)</f>
        <v>0</v>
      </c>
      <c r="T80" s="43" t="n">
        <f aca="true">IF(AND(ISNUMBER(T$1),$B80&gt;0),OFFSET(rngStartVolatilityCurves,$B80,T$1),0)</f>
        <v>0</v>
      </c>
      <c r="U80" s="43" t="n">
        <f aca="true">IF(AND(ISNUMBER(U$1),$B80&gt;0),OFFSET(rngStartVolatilityCurves,$B80,U$1),0)</f>
        <v>0</v>
      </c>
      <c r="V80" s="43" t="n">
        <f aca="true">IF(AND(ISNUMBER(V$1),$B80&gt;0),OFFSET(rngStartVolatilityCurves,$B80,V$1),0)</f>
        <v>0</v>
      </c>
      <c r="W80" s="43" t="n">
        <f aca="true">IF(AND(ISNUMBER(W$1),$B80&gt;0),OFFSET(rngStartVolatilityCurves,$B80,W$1),0)</f>
        <v>0</v>
      </c>
      <c r="X80" s="43" t="n">
        <f aca="true">IF(AND(ISNUMBER(X$1),$B80&gt;0),OFFSET(rngStartVolatilityCurves,$B80,X$1),0)</f>
        <v>0</v>
      </c>
      <c r="Y80" s="43" t="n">
        <f aca="true">IF(AND(ISNUMBER(Y$1),$B80&gt;0),OFFSET(rngStartVolatilityCurves,$B80,Y$1),0)</f>
        <v>0</v>
      </c>
      <c r="Z80" s="43" t="n">
        <f aca="true">IF(AND(ISNUMBER(Z$1),$B80&gt;0),OFFSET(rngStartVolatilityCurves,$B80,Z$1),0)</f>
        <v>0</v>
      </c>
      <c r="AA80" s="43" t="n">
        <f aca="true">IF(AND(ISNUMBER(AA$1),$B80&gt;0),OFFSET(rngStartVolatilityCurves,$B80,AA$1),0)</f>
        <v>0</v>
      </c>
      <c r="AF80" s="36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H80" s="44"/>
      <c r="BI80" s="39"/>
      <c r="BJ80" s="39"/>
      <c r="BK80" s="39"/>
      <c r="BL80" s="36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40"/>
      <c r="CH80" s="40"/>
      <c r="CI80" s="40"/>
      <c r="CJ80" s="40"/>
      <c r="CK80" s="40"/>
      <c r="CL80" s="40"/>
      <c r="CM80" s="39"/>
      <c r="CN80" s="39"/>
      <c r="CO80" s="39"/>
      <c r="CP80" s="39"/>
      <c r="CQ80" s="39"/>
      <c r="CR80" s="39"/>
      <c r="CS80" s="39"/>
      <c r="CT80" s="39"/>
      <c r="CU80" s="39"/>
      <c r="CV80" s="39"/>
      <c r="CW80" s="39"/>
      <c r="CX80" s="39"/>
      <c r="CY80" s="39"/>
      <c r="CZ80" s="39"/>
      <c r="DA80" s="39"/>
      <c r="DB80" s="39"/>
      <c r="DC80" s="39"/>
      <c r="DD80" s="39"/>
      <c r="DE80" s="39"/>
      <c r="DF80" s="39"/>
      <c r="DG80" s="39"/>
      <c r="DI80" s="44"/>
      <c r="DJ80" s="39"/>
      <c r="DL80" s="44"/>
      <c r="DM80" s="39"/>
    </row>
    <row r="81" customFormat="false" ht="12.75" hidden="false" customHeight="false" outlineLevel="0" collapsed="false">
      <c r="A81" s="31" t="n">
        <f aca="false">$C81-$AF$4+1</f>
        <v>37446</v>
      </c>
      <c r="B81" s="31" t="n">
        <f aca="false">$C81-$BL$4+1</f>
        <v>37446</v>
      </c>
      <c r="C81" s="42" t="n">
        <f aca="false">C80+7</f>
        <v>37445</v>
      </c>
      <c r="D81" s="43" t="n">
        <f aca="true">IF(AND(ISNUMBER(D$1),$A81&gt;0),OFFSET(rngStartPriceCurves,$A81,D$1),0)</f>
        <v>0</v>
      </c>
      <c r="E81" s="43" t="n">
        <f aca="true">IF(AND(ISNUMBER(E$1),$A81&gt;0),OFFSET(rngStartPriceCurves,$A81,E$1),0)</f>
        <v>0</v>
      </c>
      <c r="F81" s="43" t="n">
        <f aca="true">IF(AND(ISNUMBER(F$1),$A81&gt;0),OFFSET(rngStartPriceCurves,$A81,F$1),0)</f>
        <v>0</v>
      </c>
      <c r="G81" s="43" t="n">
        <f aca="true">IF(AND(ISNUMBER(G$1),$A81&gt;0),OFFSET(rngStartPriceCurves,$A81,G$1),0)</f>
        <v>0</v>
      </c>
      <c r="H81" s="43" t="n">
        <f aca="true">IF(AND(ISNUMBER(H$1),$A81&gt;0),OFFSET(rngStartPriceCurves,$A81,H$1),0)</f>
        <v>0</v>
      </c>
      <c r="I81" s="43" t="n">
        <f aca="true">IF(AND(ISNUMBER(I$1),$A81&gt;0),OFFSET(rngStartPriceCurves,$A81,I$1),0)</f>
        <v>0</v>
      </c>
      <c r="J81" s="43" t="n">
        <f aca="true">IF(AND(ISNUMBER(J$1),$A81&gt;0),OFFSET(rngStartPriceCurves,$A81,J$1),0)</f>
        <v>0</v>
      </c>
      <c r="K81" s="43" t="n">
        <f aca="true">IF(AND(ISNUMBER(K$1),$A81&gt;0),OFFSET(rngStartPriceCurves,$A81,K$1),0)</f>
        <v>0</v>
      </c>
      <c r="L81" s="43" t="n">
        <f aca="true">IF(AND(ISNUMBER(L$1),$A81&gt;0),OFFSET(rngStartPriceCurves,$A81,L$1),0)</f>
        <v>0</v>
      </c>
      <c r="M81" s="43" t="n">
        <f aca="true">IF(AND(ISNUMBER(M$1),$A81&gt;0),OFFSET(rngStartPriceCurves,$A81,M$1),0)</f>
        <v>0</v>
      </c>
      <c r="N81" s="43" t="n">
        <f aca="true">IF(AND(ISNUMBER(N$1),$A81&gt;0),OFFSET(rngStartPriceCurves,$A81,N$1),0)</f>
        <v>0</v>
      </c>
      <c r="O81" s="43" t="n">
        <f aca="true">IF(AND(ISNUMBER(O$1),$A81&gt;0),OFFSET(rngStartPriceCurves,$A81,O$1),0)</f>
        <v>0</v>
      </c>
      <c r="P81" s="43" t="n">
        <f aca="true">IF(AND(ISNUMBER(P$1),$B81&gt;0),OFFSET(rngStartVolatilityCurves,$B81,P$1),0)</f>
        <v>0</v>
      </c>
      <c r="Q81" s="43" t="n">
        <f aca="true">IF(AND(ISNUMBER(Q$1),$B81&gt;0),OFFSET(rngStartVolatilityCurves,$B81,Q$1),0)</f>
        <v>0</v>
      </c>
      <c r="R81" s="43" t="n">
        <f aca="true">IF(AND(ISNUMBER(R$1),$B81&gt;0),OFFSET(rngStartVolatilityCurves,$B81,R$1),0)</f>
        <v>0</v>
      </c>
      <c r="S81" s="43" t="n">
        <f aca="true">IF(AND(ISNUMBER(S$1),$B81&gt;0),OFFSET(rngStartVolatilityCurves,$B81,S$1),0)</f>
        <v>0</v>
      </c>
      <c r="T81" s="43" t="n">
        <f aca="true">IF(AND(ISNUMBER(T$1),$B81&gt;0),OFFSET(rngStartVolatilityCurves,$B81,T$1),0)</f>
        <v>0</v>
      </c>
      <c r="U81" s="43" t="n">
        <f aca="true">IF(AND(ISNUMBER(U$1),$B81&gt;0),OFFSET(rngStartVolatilityCurves,$B81,U$1),0)</f>
        <v>0</v>
      </c>
      <c r="V81" s="43" t="n">
        <f aca="true">IF(AND(ISNUMBER(V$1),$B81&gt;0),OFFSET(rngStartVolatilityCurves,$B81,V$1),0)</f>
        <v>0</v>
      </c>
      <c r="W81" s="43" t="n">
        <f aca="true">IF(AND(ISNUMBER(W$1),$B81&gt;0),OFFSET(rngStartVolatilityCurves,$B81,W$1),0)</f>
        <v>0</v>
      </c>
      <c r="X81" s="43" t="n">
        <f aca="true">IF(AND(ISNUMBER(X$1),$B81&gt;0),OFFSET(rngStartVolatilityCurves,$B81,X$1),0)</f>
        <v>0</v>
      </c>
      <c r="Y81" s="43" t="n">
        <f aca="true">IF(AND(ISNUMBER(Y$1),$B81&gt;0),OFFSET(rngStartVolatilityCurves,$B81,Y$1),0)</f>
        <v>0</v>
      </c>
      <c r="Z81" s="43" t="n">
        <f aca="true">IF(AND(ISNUMBER(Z$1),$B81&gt;0),OFFSET(rngStartVolatilityCurves,$B81,Z$1),0)</f>
        <v>0</v>
      </c>
      <c r="AA81" s="43" t="n">
        <f aca="true">IF(AND(ISNUMBER(AA$1),$B81&gt;0),OFFSET(rngStartVolatilityCurves,$B81,AA$1),0)</f>
        <v>0</v>
      </c>
      <c r="AF81" s="36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H81" s="44"/>
      <c r="BI81" s="39"/>
      <c r="BJ81" s="39"/>
      <c r="BK81" s="39"/>
      <c r="BL81" s="36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40"/>
      <c r="CH81" s="40"/>
      <c r="CI81" s="40"/>
      <c r="CJ81" s="40"/>
      <c r="CK81" s="40"/>
      <c r="CL81" s="40"/>
      <c r="CM81" s="39"/>
      <c r="CN81" s="39"/>
      <c r="CO81" s="39"/>
      <c r="CP81" s="39"/>
      <c r="CQ81" s="39"/>
      <c r="CR81" s="39"/>
      <c r="CS81" s="39"/>
      <c r="CT81" s="39"/>
      <c r="CU81" s="39"/>
      <c r="CV81" s="39"/>
      <c r="CW81" s="39"/>
      <c r="CX81" s="39"/>
      <c r="CY81" s="39"/>
      <c r="CZ81" s="39"/>
      <c r="DA81" s="39"/>
      <c r="DB81" s="39"/>
      <c r="DC81" s="39"/>
      <c r="DD81" s="39"/>
      <c r="DE81" s="39"/>
      <c r="DF81" s="39"/>
      <c r="DG81" s="39"/>
      <c r="DI81" s="44"/>
      <c r="DJ81" s="39"/>
      <c r="DL81" s="44"/>
      <c r="DM81" s="39"/>
    </row>
    <row r="82" customFormat="false" ht="12.75" hidden="false" customHeight="false" outlineLevel="0" collapsed="false">
      <c r="A82" s="31" t="n">
        <f aca="false">$C82-$AF$4+1</f>
        <v>37453</v>
      </c>
      <c r="B82" s="31" t="n">
        <f aca="false">$C82-$BL$4+1</f>
        <v>37453</v>
      </c>
      <c r="C82" s="42" t="n">
        <f aca="false">C81+7</f>
        <v>37452</v>
      </c>
      <c r="D82" s="43" t="n">
        <f aca="true">IF(AND(ISNUMBER(D$1),$A82&gt;0),OFFSET(rngStartPriceCurves,$A82,D$1),0)</f>
        <v>0</v>
      </c>
      <c r="E82" s="43" t="n">
        <f aca="true">IF(AND(ISNUMBER(E$1),$A82&gt;0),OFFSET(rngStartPriceCurves,$A82,E$1),0)</f>
        <v>0</v>
      </c>
      <c r="F82" s="43" t="n">
        <f aca="true">IF(AND(ISNUMBER(F$1),$A82&gt;0),OFFSET(rngStartPriceCurves,$A82,F$1),0)</f>
        <v>0</v>
      </c>
      <c r="G82" s="43" t="n">
        <f aca="true">IF(AND(ISNUMBER(G$1),$A82&gt;0),OFFSET(rngStartPriceCurves,$A82,G$1),0)</f>
        <v>0</v>
      </c>
      <c r="H82" s="43" t="n">
        <f aca="true">IF(AND(ISNUMBER(H$1),$A82&gt;0),OFFSET(rngStartPriceCurves,$A82,H$1),0)</f>
        <v>0</v>
      </c>
      <c r="I82" s="43" t="n">
        <f aca="true">IF(AND(ISNUMBER(I$1),$A82&gt;0),OFFSET(rngStartPriceCurves,$A82,I$1),0)</f>
        <v>0</v>
      </c>
      <c r="J82" s="43" t="n">
        <f aca="true">IF(AND(ISNUMBER(J$1),$A82&gt;0),OFFSET(rngStartPriceCurves,$A82,J$1),0)</f>
        <v>0</v>
      </c>
      <c r="K82" s="43" t="n">
        <f aca="true">IF(AND(ISNUMBER(K$1),$A82&gt;0),OFFSET(rngStartPriceCurves,$A82,K$1),0)</f>
        <v>0</v>
      </c>
      <c r="L82" s="43" t="n">
        <f aca="true">IF(AND(ISNUMBER(L$1),$A82&gt;0),OFFSET(rngStartPriceCurves,$A82,L$1),0)</f>
        <v>0</v>
      </c>
      <c r="M82" s="43" t="n">
        <f aca="true">IF(AND(ISNUMBER(M$1),$A82&gt;0),OFFSET(rngStartPriceCurves,$A82,M$1),0)</f>
        <v>0</v>
      </c>
      <c r="N82" s="43" t="n">
        <f aca="true">IF(AND(ISNUMBER(N$1),$A82&gt;0),OFFSET(rngStartPriceCurves,$A82,N$1),0)</f>
        <v>0</v>
      </c>
      <c r="O82" s="43" t="n">
        <f aca="true">IF(AND(ISNUMBER(O$1),$A82&gt;0),OFFSET(rngStartPriceCurves,$A82,O$1),0)</f>
        <v>0</v>
      </c>
      <c r="P82" s="43" t="n">
        <f aca="true">IF(AND(ISNUMBER(P$1),$B82&gt;0),OFFSET(rngStartVolatilityCurves,$B82,P$1),0)</f>
        <v>0</v>
      </c>
      <c r="Q82" s="43" t="n">
        <f aca="true">IF(AND(ISNUMBER(Q$1),$B82&gt;0),OFFSET(rngStartVolatilityCurves,$B82,Q$1),0)</f>
        <v>0</v>
      </c>
      <c r="R82" s="43" t="n">
        <f aca="true">IF(AND(ISNUMBER(R$1),$B82&gt;0),OFFSET(rngStartVolatilityCurves,$B82,R$1),0)</f>
        <v>0</v>
      </c>
      <c r="S82" s="43" t="n">
        <f aca="true">IF(AND(ISNUMBER(S$1),$B82&gt;0),OFFSET(rngStartVolatilityCurves,$B82,S$1),0)</f>
        <v>0</v>
      </c>
      <c r="T82" s="43" t="n">
        <f aca="true">IF(AND(ISNUMBER(T$1),$B82&gt;0),OFFSET(rngStartVolatilityCurves,$B82,T$1),0)</f>
        <v>0</v>
      </c>
      <c r="U82" s="43" t="n">
        <f aca="true">IF(AND(ISNUMBER(U$1),$B82&gt;0),OFFSET(rngStartVolatilityCurves,$B82,U$1),0)</f>
        <v>0</v>
      </c>
      <c r="V82" s="43" t="n">
        <f aca="true">IF(AND(ISNUMBER(V$1),$B82&gt;0),OFFSET(rngStartVolatilityCurves,$B82,V$1),0)</f>
        <v>0</v>
      </c>
      <c r="W82" s="43" t="n">
        <f aca="true">IF(AND(ISNUMBER(W$1),$B82&gt;0),OFFSET(rngStartVolatilityCurves,$B82,W$1),0)</f>
        <v>0</v>
      </c>
      <c r="X82" s="43" t="n">
        <f aca="true">IF(AND(ISNUMBER(X$1),$B82&gt;0),OFFSET(rngStartVolatilityCurves,$B82,X$1),0)</f>
        <v>0</v>
      </c>
      <c r="Y82" s="43" t="n">
        <f aca="true">IF(AND(ISNUMBER(Y$1),$B82&gt;0),OFFSET(rngStartVolatilityCurves,$B82,Y$1),0)</f>
        <v>0</v>
      </c>
      <c r="Z82" s="43" t="n">
        <f aca="true">IF(AND(ISNUMBER(Z$1),$B82&gt;0),OFFSET(rngStartVolatilityCurves,$B82,Z$1),0)</f>
        <v>0</v>
      </c>
      <c r="AA82" s="43" t="n">
        <f aca="true">IF(AND(ISNUMBER(AA$1),$B82&gt;0),OFFSET(rngStartVolatilityCurves,$B82,AA$1),0)</f>
        <v>0</v>
      </c>
      <c r="AF82" s="36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H82" s="44"/>
      <c r="BI82" s="39"/>
      <c r="BJ82" s="39"/>
      <c r="BK82" s="39"/>
      <c r="BL82" s="36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40"/>
      <c r="CH82" s="40"/>
      <c r="CI82" s="40"/>
      <c r="CJ82" s="40"/>
      <c r="CK82" s="40"/>
      <c r="CL82" s="40"/>
      <c r="CM82" s="39"/>
      <c r="CN82" s="39"/>
      <c r="CO82" s="39"/>
      <c r="CP82" s="39"/>
      <c r="CQ82" s="39"/>
      <c r="CR82" s="39"/>
      <c r="CS82" s="39"/>
      <c r="CT82" s="39"/>
      <c r="CU82" s="39"/>
      <c r="CV82" s="39"/>
      <c r="CW82" s="39"/>
      <c r="CX82" s="39"/>
      <c r="CY82" s="39"/>
      <c r="CZ82" s="39"/>
      <c r="DA82" s="39"/>
      <c r="DB82" s="39"/>
      <c r="DC82" s="39"/>
      <c r="DD82" s="39"/>
      <c r="DE82" s="39"/>
      <c r="DF82" s="39"/>
      <c r="DG82" s="39"/>
      <c r="DI82" s="44"/>
      <c r="DJ82" s="39"/>
      <c r="DL82" s="44"/>
      <c r="DM82" s="39"/>
    </row>
    <row r="83" customFormat="false" ht="12.75" hidden="false" customHeight="false" outlineLevel="0" collapsed="false">
      <c r="A83" s="31" t="n">
        <f aca="false">$C83-$AF$4+1</f>
        <v>37460</v>
      </c>
      <c r="B83" s="31" t="n">
        <f aca="false">$C83-$BL$4+1</f>
        <v>37460</v>
      </c>
      <c r="C83" s="42" t="n">
        <f aca="false">C82+7</f>
        <v>37459</v>
      </c>
      <c r="D83" s="43" t="n">
        <f aca="true">IF(AND(ISNUMBER(D$1),$A83&gt;0),OFFSET(rngStartPriceCurves,$A83,D$1),0)</f>
        <v>0</v>
      </c>
      <c r="E83" s="43" t="n">
        <f aca="true">IF(AND(ISNUMBER(E$1),$A83&gt;0),OFFSET(rngStartPriceCurves,$A83,E$1),0)</f>
        <v>0</v>
      </c>
      <c r="F83" s="43" t="n">
        <f aca="true">IF(AND(ISNUMBER(F$1),$A83&gt;0),OFFSET(rngStartPriceCurves,$A83,F$1),0)</f>
        <v>0</v>
      </c>
      <c r="G83" s="43" t="n">
        <f aca="true">IF(AND(ISNUMBER(G$1),$A83&gt;0),OFFSET(rngStartPriceCurves,$A83,G$1),0)</f>
        <v>0</v>
      </c>
      <c r="H83" s="43" t="n">
        <f aca="true">IF(AND(ISNUMBER(H$1),$A83&gt;0),OFFSET(rngStartPriceCurves,$A83,H$1),0)</f>
        <v>0</v>
      </c>
      <c r="I83" s="43" t="n">
        <f aca="true">IF(AND(ISNUMBER(I$1),$A83&gt;0),OFFSET(rngStartPriceCurves,$A83,I$1),0)</f>
        <v>0</v>
      </c>
      <c r="J83" s="43" t="n">
        <f aca="true">IF(AND(ISNUMBER(J$1),$A83&gt;0),OFFSET(rngStartPriceCurves,$A83,J$1),0)</f>
        <v>0</v>
      </c>
      <c r="K83" s="43" t="n">
        <f aca="true">IF(AND(ISNUMBER(K$1),$A83&gt;0),OFFSET(rngStartPriceCurves,$A83,K$1),0)</f>
        <v>0</v>
      </c>
      <c r="L83" s="43" t="n">
        <f aca="true">IF(AND(ISNUMBER(L$1),$A83&gt;0),OFFSET(rngStartPriceCurves,$A83,L$1),0)</f>
        <v>0</v>
      </c>
      <c r="M83" s="43" t="n">
        <f aca="true">IF(AND(ISNUMBER(M$1),$A83&gt;0),OFFSET(rngStartPriceCurves,$A83,M$1),0)</f>
        <v>0</v>
      </c>
      <c r="N83" s="43" t="n">
        <f aca="true">IF(AND(ISNUMBER(N$1),$A83&gt;0),OFFSET(rngStartPriceCurves,$A83,N$1),0)</f>
        <v>0</v>
      </c>
      <c r="O83" s="43" t="n">
        <f aca="true">IF(AND(ISNUMBER(O$1),$A83&gt;0),OFFSET(rngStartPriceCurves,$A83,O$1),0)</f>
        <v>0</v>
      </c>
      <c r="P83" s="43" t="n">
        <f aca="true">IF(AND(ISNUMBER(P$1),$B83&gt;0),OFFSET(rngStartVolatilityCurves,$B83,P$1),0)</f>
        <v>0</v>
      </c>
      <c r="Q83" s="43" t="n">
        <f aca="true">IF(AND(ISNUMBER(Q$1),$B83&gt;0),OFFSET(rngStartVolatilityCurves,$B83,Q$1),0)</f>
        <v>0</v>
      </c>
      <c r="R83" s="43" t="n">
        <f aca="true">IF(AND(ISNUMBER(R$1),$B83&gt;0),OFFSET(rngStartVolatilityCurves,$B83,R$1),0)</f>
        <v>0</v>
      </c>
      <c r="S83" s="43" t="n">
        <f aca="true">IF(AND(ISNUMBER(S$1),$B83&gt;0),OFFSET(rngStartVolatilityCurves,$B83,S$1),0)</f>
        <v>0</v>
      </c>
      <c r="T83" s="43" t="n">
        <f aca="true">IF(AND(ISNUMBER(T$1),$B83&gt;0),OFFSET(rngStartVolatilityCurves,$B83,T$1),0)</f>
        <v>0</v>
      </c>
      <c r="U83" s="43" t="n">
        <f aca="true">IF(AND(ISNUMBER(U$1),$B83&gt;0),OFFSET(rngStartVolatilityCurves,$B83,U$1),0)</f>
        <v>0</v>
      </c>
      <c r="V83" s="43" t="n">
        <f aca="true">IF(AND(ISNUMBER(V$1),$B83&gt;0),OFFSET(rngStartVolatilityCurves,$B83,V$1),0)</f>
        <v>0</v>
      </c>
      <c r="W83" s="43" t="n">
        <f aca="true">IF(AND(ISNUMBER(W$1),$B83&gt;0),OFFSET(rngStartVolatilityCurves,$B83,W$1),0)</f>
        <v>0</v>
      </c>
      <c r="X83" s="43" t="n">
        <f aca="true">IF(AND(ISNUMBER(X$1),$B83&gt;0),OFFSET(rngStartVolatilityCurves,$B83,X$1),0)</f>
        <v>0</v>
      </c>
      <c r="Y83" s="43" t="n">
        <f aca="true">IF(AND(ISNUMBER(Y$1),$B83&gt;0),OFFSET(rngStartVolatilityCurves,$B83,Y$1),0)</f>
        <v>0</v>
      </c>
      <c r="Z83" s="43" t="n">
        <f aca="true">IF(AND(ISNUMBER(Z$1),$B83&gt;0),OFFSET(rngStartVolatilityCurves,$B83,Z$1),0)</f>
        <v>0</v>
      </c>
      <c r="AA83" s="43" t="n">
        <f aca="true">IF(AND(ISNUMBER(AA$1),$B83&gt;0),OFFSET(rngStartVolatilityCurves,$B83,AA$1),0)</f>
        <v>0</v>
      </c>
      <c r="AF83" s="36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H83" s="44"/>
      <c r="BI83" s="39"/>
      <c r="BJ83" s="39"/>
      <c r="BK83" s="39"/>
      <c r="BL83" s="36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40"/>
      <c r="CH83" s="40"/>
      <c r="CI83" s="40"/>
      <c r="CJ83" s="40"/>
      <c r="CK83" s="40"/>
      <c r="CL83" s="40"/>
      <c r="CM83" s="39"/>
      <c r="CN83" s="39"/>
      <c r="CO83" s="39"/>
      <c r="CP83" s="39"/>
      <c r="CQ83" s="39"/>
      <c r="CR83" s="39"/>
      <c r="CS83" s="39"/>
      <c r="CT83" s="39"/>
      <c r="CU83" s="39"/>
      <c r="CV83" s="39"/>
      <c r="CW83" s="39"/>
      <c r="CX83" s="39"/>
      <c r="CY83" s="39"/>
      <c r="CZ83" s="39"/>
      <c r="DA83" s="39"/>
      <c r="DB83" s="39"/>
      <c r="DC83" s="39"/>
      <c r="DD83" s="39"/>
      <c r="DE83" s="39"/>
      <c r="DF83" s="39"/>
      <c r="DG83" s="39"/>
      <c r="DI83" s="44"/>
      <c r="DJ83" s="39"/>
      <c r="DL83" s="44"/>
      <c r="DM83" s="39"/>
    </row>
    <row r="84" customFormat="false" ht="12.75" hidden="false" customHeight="false" outlineLevel="0" collapsed="false">
      <c r="A84" s="31" t="n">
        <f aca="false">$C84-$AF$4+1</f>
        <v>37467</v>
      </c>
      <c r="B84" s="31" t="n">
        <f aca="false">$C84-$BL$4+1</f>
        <v>37467</v>
      </c>
      <c r="C84" s="42" t="n">
        <f aca="false">C83+7</f>
        <v>37466</v>
      </c>
      <c r="D84" s="43" t="n">
        <f aca="true">IF(AND(ISNUMBER(D$1),$A84&gt;0),OFFSET(rngStartPriceCurves,$A84,D$1),0)</f>
        <v>0</v>
      </c>
      <c r="E84" s="43" t="n">
        <f aca="true">IF(AND(ISNUMBER(E$1),$A84&gt;0),OFFSET(rngStartPriceCurves,$A84,E$1),0)</f>
        <v>0</v>
      </c>
      <c r="F84" s="43" t="n">
        <f aca="true">IF(AND(ISNUMBER(F$1),$A84&gt;0),OFFSET(rngStartPriceCurves,$A84,F$1),0)</f>
        <v>0</v>
      </c>
      <c r="G84" s="43" t="n">
        <f aca="true">IF(AND(ISNUMBER(G$1),$A84&gt;0),OFFSET(rngStartPriceCurves,$A84,G$1),0)</f>
        <v>0</v>
      </c>
      <c r="H84" s="43" t="n">
        <f aca="true">IF(AND(ISNUMBER(H$1),$A84&gt;0),OFFSET(rngStartPriceCurves,$A84,H$1),0)</f>
        <v>0</v>
      </c>
      <c r="I84" s="43" t="n">
        <f aca="true">IF(AND(ISNUMBER(I$1),$A84&gt;0),OFFSET(rngStartPriceCurves,$A84,I$1),0)</f>
        <v>0</v>
      </c>
      <c r="J84" s="43" t="n">
        <f aca="true">IF(AND(ISNUMBER(J$1),$A84&gt;0),OFFSET(rngStartPriceCurves,$A84,J$1),0)</f>
        <v>0</v>
      </c>
      <c r="K84" s="43" t="n">
        <f aca="true">IF(AND(ISNUMBER(K$1),$A84&gt;0),OFFSET(rngStartPriceCurves,$A84,K$1),0)</f>
        <v>0</v>
      </c>
      <c r="L84" s="43" t="n">
        <f aca="true">IF(AND(ISNUMBER(L$1),$A84&gt;0),OFFSET(rngStartPriceCurves,$A84,L$1),0)</f>
        <v>0</v>
      </c>
      <c r="M84" s="43" t="n">
        <f aca="true">IF(AND(ISNUMBER(M$1),$A84&gt;0),OFFSET(rngStartPriceCurves,$A84,M$1),0)</f>
        <v>0</v>
      </c>
      <c r="N84" s="43" t="n">
        <f aca="true">IF(AND(ISNUMBER(N$1),$A84&gt;0),OFFSET(rngStartPriceCurves,$A84,N$1),0)</f>
        <v>0</v>
      </c>
      <c r="O84" s="43" t="n">
        <f aca="true">IF(AND(ISNUMBER(O$1),$A84&gt;0),OFFSET(rngStartPriceCurves,$A84,O$1),0)</f>
        <v>0</v>
      </c>
      <c r="P84" s="43" t="n">
        <f aca="true">IF(AND(ISNUMBER(P$1),$B84&gt;0),OFFSET(rngStartVolatilityCurves,$B84,P$1),0)</f>
        <v>0</v>
      </c>
      <c r="Q84" s="43" t="n">
        <f aca="true">IF(AND(ISNUMBER(Q$1),$B84&gt;0),OFFSET(rngStartVolatilityCurves,$B84,Q$1),0)</f>
        <v>0</v>
      </c>
      <c r="R84" s="43" t="n">
        <f aca="true">IF(AND(ISNUMBER(R$1),$B84&gt;0),OFFSET(rngStartVolatilityCurves,$B84,R$1),0)</f>
        <v>0</v>
      </c>
      <c r="S84" s="43" t="n">
        <f aca="true">IF(AND(ISNUMBER(S$1),$B84&gt;0),OFFSET(rngStartVolatilityCurves,$B84,S$1),0)</f>
        <v>0</v>
      </c>
      <c r="T84" s="43" t="n">
        <f aca="true">IF(AND(ISNUMBER(T$1),$B84&gt;0),OFFSET(rngStartVolatilityCurves,$B84,T$1),0)</f>
        <v>0</v>
      </c>
      <c r="U84" s="43" t="n">
        <f aca="true">IF(AND(ISNUMBER(U$1),$B84&gt;0),OFFSET(rngStartVolatilityCurves,$B84,U$1),0)</f>
        <v>0</v>
      </c>
      <c r="V84" s="43" t="n">
        <f aca="true">IF(AND(ISNUMBER(V$1),$B84&gt;0),OFFSET(rngStartVolatilityCurves,$B84,V$1),0)</f>
        <v>0</v>
      </c>
      <c r="W84" s="43" t="n">
        <f aca="true">IF(AND(ISNUMBER(W$1),$B84&gt;0),OFFSET(rngStartVolatilityCurves,$B84,W$1),0)</f>
        <v>0</v>
      </c>
      <c r="X84" s="43" t="n">
        <f aca="true">IF(AND(ISNUMBER(X$1),$B84&gt;0),OFFSET(rngStartVolatilityCurves,$B84,X$1),0)</f>
        <v>0</v>
      </c>
      <c r="Y84" s="43" t="n">
        <f aca="true">IF(AND(ISNUMBER(Y$1),$B84&gt;0),OFFSET(rngStartVolatilityCurves,$B84,Y$1),0)</f>
        <v>0</v>
      </c>
      <c r="Z84" s="43" t="n">
        <f aca="true">IF(AND(ISNUMBER(Z$1),$B84&gt;0),OFFSET(rngStartVolatilityCurves,$B84,Z$1),0)</f>
        <v>0</v>
      </c>
      <c r="AA84" s="43" t="n">
        <f aca="true">IF(AND(ISNUMBER(AA$1),$B84&gt;0),OFFSET(rngStartVolatilityCurves,$B84,AA$1),0)</f>
        <v>0</v>
      </c>
      <c r="AF84" s="36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H84" s="44"/>
      <c r="BI84" s="39"/>
      <c r="BJ84" s="39"/>
      <c r="BK84" s="39"/>
      <c r="BL84" s="36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40"/>
      <c r="CH84" s="40"/>
      <c r="CI84" s="40"/>
      <c r="CJ84" s="40"/>
      <c r="CK84" s="40"/>
      <c r="CL84" s="40"/>
      <c r="CM84" s="39"/>
      <c r="CN84" s="39"/>
      <c r="CO84" s="39"/>
      <c r="CP84" s="39"/>
      <c r="CQ84" s="39"/>
      <c r="CR84" s="39"/>
      <c r="CS84" s="39"/>
      <c r="CT84" s="39"/>
      <c r="CU84" s="39"/>
      <c r="CV84" s="39"/>
      <c r="CW84" s="39"/>
      <c r="CX84" s="39"/>
      <c r="CY84" s="39"/>
      <c r="CZ84" s="39"/>
      <c r="DA84" s="39"/>
      <c r="DB84" s="39"/>
      <c r="DC84" s="39"/>
      <c r="DD84" s="39"/>
      <c r="DE84" s="39"/>
      <c r="DF84" s="39"/>
      <c r="DG84" s="39"/>
      <c r="DI84" s="44"/>
      <c r="DJ84" s="39"/>
      <c r="DL84" s="44"/>
      <c r="DM84" s="39"/>
    </row>
    <row r="85" customFormat="false" ht="12.75" hidden="false" customHeight="false" outlineLevel="0" collapsed="false">
      <c r="A85" s="31" t="n">
        <f aca="false">$C85-$AF$4+1</f>
        <v>37474</v>
      </c>
      <c r="B85" s="31" t="n">
        <f aca="false">$C85-$BL$4+1</f>
        <v>37474</v>
      </c>
      <c r="C85" s="42" t="n">
        <f aca="false">C84+7</f>
        <v>37473</v>
      </c>
      <c r="D85" s="43" t="n">
        <f aca="true">IF(AND(ISNUMBER(D$1),$A85&gt;0),OFFSET(rngStartPriceCurves,$A85,D$1),0)</f>
        <v>0</v>
      </c>
      <c r="E85" s="43" t="n">
        <f aca="true">IF(AND(ISNUMBER(E$1),$A85&gt;0),OFFSET(rngStartPriceCurves,$A85,E$1),0)</f>
        <v>0</v>
      </c>
      <c r="F85" s="43" t="n">
        <f aca="true">IF(AND(ISNUMBER(F$1),$A85&gt;0),OFFSET(rngStartPriceCurves,$A85,F$1),0)</f>
        <v>0</v>
      </c>
      <c r="G85" s="43" t="n">
        <f aca="true">IF(AND(ISNUMBER(G$1),$A85&gt;0),OFFSET(rngStartPriceCurves,$A85,G$1),0)</f>
        <v>0</v>
      </c>
      <c r="H85" s="43" t="n">
        <f aca="true">IF(AND(ISNUMBER(H$1),$A85&gt;0),OFFSET(rngStartPriceCurves,$A85,H$1),0)</f>
        <v>0</v>
      </c>
      <c r="I85" s="43" t="n">
        <f aca="true">IF(AND(ISNUMBER(I$1),$A85&gt;0),OFFSET(rngStartPriceCurves,$A85,I$1),0)</f>
        <v>0</v>
      </c>
      <c r="J85" s="43" t="n">
        <f aca="true">IF(AND(ISNUMBER(J$1),$A85&gt;0),OFFSET(rngStartPriceCurves,$A85,J$1),0)</f>
        <v>0</v>
      </c>
      <c r="K85" s="43" t="n">
        <f aca="true">IF(AND(ISNUMBER(K$1),$A85&gt;0),OFFSET(rngStartPriceCurves,$A85,K$1),0)</f>
        <v>0</v>
      </c>
      <c r="L85" s="43" t="n">
        <f aca="true">IF(AND(ISNUMBER(L$1),$A85&gt;0),OFFSET(rngStartPriceCurves,$A85,L$1),0)</f>
        <v>0</v>
      </c>
      <c r="M85" s="43" t="n">
        <f aca="true">IF(AND(ISNUMBER(M$1),$A85&gt;0),OFFSET(rngStartPriceCurves,$A85,M$1),0)</f>
        <v>0</v>
      </c>
      <c r="N85" s="43" t="n">
        <f aca="true">IF(AND(ISNUMBER(N$1),$A85&gt;0),OFFSET(rngStartPriceCurves,$A85,N$1),0)</f>
        <v>0</v>
      </c>
      <c r="O85" s="43" t="n">
        <f aca="true">IF(AND(ISNUMBER(O$1),$A85&gt;0),OFFSET(rngStartPriceCurves,$A85,O$1),0)</f>
        <v>0</v>
      </c>
      <c r="P85" s="43" t="n">
        <f aca="true">IF(AND(ISNUMBER(P$1),$B85&gt;0),OFFSET(rngStartVolatilityCurves,$B85,P$1),0)</f>
        <v>0</v>
      </c>
      <c r="Q85" s="43" t="n">
        <f aca="true">IF(AND(ISNUMBER(Q$1),$B85&gt;0),OFFSET(rngStartVolatilityCurves,$B85,Q$1),0)</f>
        <v>0</v>
      </c>
      <c r="R85" s="43" t="n">
        <f aca="true">IF(AND(ISNUMBER(R$1),$B85&gt;0),OFFSET(rngStartVolatilityCurves,$B85,R$1),0)</f>
        <v>0</v>
      </c>
      <c r="S85" s="43" t="n">
        <f aca="true">IF(AND(ISNUMBER(S$1),$B85&gt;0),OFFSET(rngStartVolatilityCurves,$B85,S$1),0)</f>
        <v>0</v>
      </c>
      <c r="T85" s="43" t="n">
        <f aca="true">IF(AND(ISNUMBER(T$1),$B85&gt;0),OFFSET(rngStartVolatilityCurves,$B85,T$1),0)</f>
        <v>0</v>
      </c>
      <c r="U85" s="43" t="n">
        <f aca="true">IF(AND(ISNUMBER(U$1),$B85&gt;0),OFFSET(rngStartVolatilityCurves,$B85,U$1),0)</f>
        <v>0</v>
      </c>
      <c r="V85" s="43" t="n">
        <f aca="true">IF(AND(ISNUMBER(V$1),$B85&gt;0),OFFSET(rngStartVolatilityCurves,$B85,V$1),0)</f>
        <v>0</v>
      </c>
      <c r="W85" s="43" t="n">
        <f aca="true">IF(AND(ISNUMBER(W$1),$B85&gt;0),OFFSET(rngStartVolatilityCurves,$B85,W$1),0)</f>
        <v>0</v>
      </c>
      <c r="X85" s="43" t="n">
        <f aca="true">IF(AND(ISNUMBER(X$1),$B85&gt;0),OFFSET(rngStartVolatilityCurves,$B85,X$1),0)</f>
        <v>0</v>
      </c>
      <c r="Y85" s="43" t="n">
        <f aca="true">IF(AND(ISNUMBER(Y$1),$B85&gt;0),OFFSET(rngStartVolatilityCurves,$B85,Y$1),0)</f>
        <v>0</v>
      </c>
      <c r="Z85" s="43" t="n">
        <f aca="true">IF(AND(ISNUMBER(Z$1),$B85&gt;0),OFFSET(rngStartVolatilityCurves,$B85,Z$1),0)</f>
        <v>0</v>
      </c>
      <c r="AA85" s="43" t="n">
        <f aca="true">IF(AND(ISNUMBER(AA$1),$B85&gt;0),OFFSET(rngStartVolatilityCurves,$B85,AA$1),0)</f>
        <v>0</v>
      </c>
      <c r="AF85" s="36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H85" s="44"/>
      <c r="BI85" s="39"/>
      <c r="BJ85" s="39"/>
      <c r="BK85" s="39"/>
      <c r="BL85" s="36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40"/>
      <c r="CH85" s="40"/>
      <c r="CI85" s="40"/>
      <c r="CJ85" s="40"/>
      <c r="CK85" s="40"/>
      <c r="CL85" s="40"/>
      <c r="CM85" s="39"/>
      <c r="CN85" s="39"/>
      <c r="CO85" s="39"/>
      <c r="CP85" s="39"/>
      <c r="CQ85" s="39"/>
      <c r="CR85" s="39"/>
      <c r="CS85" s="39"/>
      <c r="CT85" s="39"/>
      <c r="CU85" s="39"/>
      <c r="CV85" s="39"/>
      <c r="CW85" s="39"/>
      <c r="CX85" s="39"/>
      <c r="CY85" s="39"/>
      <c r="CZ85" s="39"/>
      <c r="DA85" s="39"/>
      <c r="DB85" s="39"/>
      <c r="DC85" s="39"/>
      <c r="DD85" s="39"/>
      <c r="DE85" s="39"/>
      <c r="DF85" s="39"/>
      <c r="DG85" s="39"/>
      <c r="DI85" s="44"/>
      <c r="DJ85" s="39"/>
      <c r="DL85" s="44"/>
      <c r="DM85" s="39"/>
    </row>
    <row r="86" customFormat="false" ht="12.75" hidden="false" customHeight="false" outlineLevel="0" collapsed="false">
      <c r="A86" s="31" t="n">
        <f aca="false">$C86-$AF$4+1</f>
        <v>37481</v>
      </c>
      <c r="B86" s="31" t="n">
        <f aca="false">$C86-$BL$4+1</f>
        <v>37481</v>
      </c>
      <c r="C86" s="42" t="n">
        <f aca="false">C85+7</f>
        <v>37480</v>
      </c>
      <c r="D86" s="43" t="n">
        <f aca="true">IF(AND(ISNUMBER(D$1),$A86&gt;0),OFFSET(rngStartPriceCurves,$A86,D$1),0)</f>
        <v>0</v>
      </c>
      <c r="E86" s="43" t="n">
        <f aca="true">IF(AND(ISNUMBER(E$1),$A86&gt;0),OFFSET(rngStartPriceCurves,$A86,E$1),0)</f>
        <v>0</v>
      </c>
      <c r="F86" s="43" t="n">
        <f aca="true">IF(AND(ISNUMBER(F$1),$A86&gt;0),OFFSET(rngStartPriceCurves,$A86,F$1),0)</f>
        <v>0</v>
      </c>
      <c r="G86" s="43" t="n">
        <f aca="true">IF(AND(ISNUMBER(G$1),$A86&gt;0),OFFSET(rngStartPriceCurves,$A86,G$1),0)</f>
        <v>0</v>
      </c>
      <c r="H86" s="43" t="n">
        <f aca="true">IF(AND(ISNUMBER(H$1),$A86&gt;0),OFFSET(rngStartPriceCurves,$A86,H$1),0)</f>
        <v>0</v>
      </c>
      <c r="I86" s="43" t="n">
        <f aca="true">IF(AND(ISNUMBER(I$1),$A86&gt;0),OFFSET(rngStartPriceCurves,$A86,I$1),0)</f>
        <v>0</v>
      </c>
      <c r="J86" s="43" t="n">
        <f aca="true">IF(AND(ISNUMBER(J$1),$A86&gt;0),OFFSET(rngStartPriceCurves,$A86,J$1),0)</f>
        <v>0</v>
      </c>
      <c r="K86" s="43" t="n">
        <f aca="true">IF(AND(ISNUMBER(K$1),$A86&gt;0),OFFSET(rngStartPriceCurves,$A86,K$1),0)</f>
        <v>0</v>
      </c>
      <c r="L86" s="43" t="n">
        <f aca="true">IF(AND(ISNUMBER(L$1),$A86&gt;0),OFFSET(rngStartPriceCurves,$A86,L$1),0)</f>
        <v>0</v>
      </c>
      <c r="M86" s="43" t="n">
        <f aca="true">IF(AND(ISNUMBER(M$1),$A86&gt;0),OFFSET(rngStartPriceCurves,$A86,M$1),0)</f>
        <v>0</v>
      </c>
      <c r="N86" s="43" t="n">
        <f aca="true">IF(AND(ISNUMBER(N$1),$A86&gt;0),OFFSET(rngStartPriceCurves,$A86,N$1),0)</f>
        <v>0</v>
      </c>
      <c r="O86" s="43" t="n">
        <f aca="true">IF(AND(ISNUMBER(O$1),$A86&gt;0),OFFSET(rngStartPriceCurves,$A86,O$1),0)</f>
        <v>0</v>
      </c>
      <c r="P86" s="43" t="n">
        <f aca="true">IF(AND(ISNUMBER(P$1),$B86&gt;0),OFFSET(rngStartVolatilityCurves,$B86,P$1),0)</f>
        <v>0</v>
      </c>
      <c r="Q86" s="43" t="n">
        <f aca="true">IF(AND(ISNUMBER(Q$1),$B86&gt;0),OFFSET(rngStartVolatilityCurves,$B86,Q$1),0)</f>
        <v>0</v>
      </c>
      <c r="R86" s="43" t="n">
        <f aca="true">IF(AND(ISNUMBER(R$1),$B86&gt;0),OFFSET(rngStartVolatilityCurves,$B86,R$1),0)</f>
        <v>0</v>
      </c>
      <c r="S86" s="43" t="n">
        <f aca="true">IF(AND(ISNUMBER(S$1),$B86&gt;0),OFFSET(rngStartVolatilityCurves,$B86,S$1),0)</f>
        <v>0</v>
      </c>
      <c r="T86" s="43" t="n">
        <f aca="true">IF(AND(ISNUMBER(T$1),$B86&gt;0),OFFSET(rngStartVolatilityCurves,$B86,T$1),0)</f>
        <v>0</v>
      </c>
      <c r="U86" s="43" t="n">
        <f aca="true">IF(AND(ISNUMBER(U$1),$B86&gt;0),OFFSET(rngStartVolatilityCurves,$B86,U$1),0)</f>
        <v>0</v>
      </c>
      <c r="V86" s="43" t="n">
        <f aca="true">IF(AND(ISNUMBER(V$1),$B86&gt;0),OFFSET(rngStartVolatilityCurves,$B86,V$1),0)</f>
        <v>0</v>
      </c>
      <c r="W86" s="43" t="n">
        <f aca="true">IF(AND(ISNUMBER(W$1),$B86&gt;0),OFFSET(rngStartVolatilityCurves,$B86,W$1),0)</f>
        <v>0</v>
      </c>
      <c r="X86" s="43" t="n">
        <f aca="true">IF(AND(ISNUMBER(X$1),$B86&gt;0),OFFSET(rngStartVolatilityCurves,$B86,X$1),0)</f>
        <v>0</v>
      </c>
      <c r="Y86" s="43" t="n">
        <f aca="true">IF(AND(ISNUMBER(Y$1),$B86&gt;0),OFFSET(rngStartVolatilityCurves,$B86,Y$1),0)</f>
        <v>0</v>
      </c>
      <c r="Z86" s="43" t="n">
        <f aca="true">IF(AND(ISNUMBER(Z$1),$B86&gt;0),OFFSET(rngStartVolatilityCurves,$B86,Z$1),0)</f>
        <v>0</v>
      </c>
      <c r="AA86" s="43" t="n">
        <f aca="true">IF(AND(ISNUMBER(AA$1),$B86&gt;0),OFFSET(rngStartVolatilityCurves,$B86,AA$1),0)</f>
        <v>0</v>
      </c>
      <c r="AF86" s="36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H86" s="44"/>
      <c r="BI86" s="39"/>
      <c r="BJ86" s="39"/>
      <c r="BK86" s="39"/>
      <c r="BL86" s="36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40"/>
      <c r="CH86" s="40"/>
      <c r="CI86" s="40"/>
      <c r="CJ86" s="40"/>
      <c r="CK86" s="40"/>
      <c r="CL86" s="40"/>
      <c r="CM86" s="39"/>
      <c r="CN86" s="39"/>
      <c r="CO86" s="39"/>
      <c r="CP86" s="39"/>
      <c r="CQ86" s="39"/>
      <c r="CR86" s="39"/>
      <c r="CS86" s="39"/>
      <c r="CT86" s="39"/>
      <c r="CU86" s="39"/>
      <c r="CV86" s="39"/>
      <c r="CW86" s="39"/>
      <c r="CX86" s="39"/>
      <c r="CY86" s="39"/>
      <c r="CZ86" s="39"/>
      <c r="DA86" s="39"/>
      <c r="DB86" s="39"/>
      <c r="DC86" s="39"/>
      <c r="DD86" s="39"/>
      <c r="DE86" s="39"/>
      <c r="DF86" s="39"/>
      <c r="DG86" s="39"/>
      <c r="DI86" s="44"/>
      <c r="DJ86" s="39"/>
      <c r="DL86" s="44"/>
      <c r="DM86" s="39"/>
    </row>
    <row r="87" customFormat="false" ht="12.75" hidden="false" customHeight="false" outlineLevel="0" collapsed="false">
      <c r="A87" s="31" t="n">
        <f aca="false">$C87-$AF$4+1</f>
        <v>37488</v>
      </c>
      <c r="B87" s="31" t="n">
        <f aca="false">$C87-$BL$4+1</f>
        <v>37488</v>
      </c>
      <c r="C87" s="42" t="n">
        <f aca="false">C86+7</f>
        <v>37487</v>
      </c>
      <c r="D87" s="43" t="n">
        <f aca="true">IF(AND(ISNUMBER(D$1),$A87&gt;0),OFFSET(rngStartPriceCurves,$A87,D$1),0)</f>
        <v>0</v>
      </c>
      <c r="E87" s="43" t="n">
        <f aca="true">IF(AND(ISNUMBER(E$1),$A87&gt;0),OFFSET(rngStartPriceCurves,$A87,E$1),0)</f>
        <v>0</v>
      </c>
      <c r="F87" s="43" t="n">
        <f aca="true">IF(AND(ISNUMBER(F$1),$A87&gt;0),OFFSET(rngStartPriceCurves,$A87,F$1),0)</f>
        <v>0</v>
      </c>
      <c r="G87" s="43" t="n">
        <f aca="true">IF(AND(ISNUMBER(G$1),$A87&gt;0),OFFSET(rngStartPriceCurves,$A87,G$1),0)</f>
        <v>0</v>
      </c>
      <c r="H87" s="43" t="n">
        <f aca="true">IF(AND(ISNUMBER(H$1),$A87&gt;0),OFFSET(rngStartPriceCurves,$A87,H$1),0)</f>
        <v>0</v>
      </c>
      <c r="I87" s="43" t="n">
        <f aca="true">IF(AND(ISNUMBER(I$1),$A87&gt;0),OFFSET(rngStartPriceCurves,$A87,I$1),0)</f>
        <v>0</v>
      </c>
      <c r="J87" s="43" t="n">
        <f aca="true">IF(AND(ISNUMBER(J$1),$A87&gt;0),OFFSET(rngStartPriceCurves,$A87,J$1),0)</f>
        <v>0</v>
      </c>
      <c r="K87" s="43" t="n">
        <f aca="true">IF(AND(ISNUMBER(K$1),$A87&gt;0),OFFSET(rngStartPriceCurves,$A87,K$1),0)</f>
        <v>0</v>
      </c>
      <c r="L87" s="43" t="n">
        <f aca="true">IF(AND(ISNUMBER(L$1),$A87&gt;0),OFFSET(rngStartPriceCurves,$A87,L$1),0)</f>
        <v>0</v>
      </c>
      <c r="M87" s="43" t="n">
        <f aca="true">IF(AND(ISNUMBER(M$1),$A87&gt;0),OFFSET(rngStartPriceCurves,$A87,M$1),0)</f>
        <v>0</v>
      </c>
      <c r="N87" s="43" t="n">
        <f aca="true">IF(AND(ISNUMBER(N$1),$A87&gt;0),OFFSET(rngStartPriceCurves,$A87,N$1),0)</f>
        <v>0</v>
      </c>
      <c r="O87" s="43" t="n">
        <f aca="true">IF(AND(ISNUMBER(O$1),$A87&gt;0),OFFSET(rngStartPriceCurves,$A87,O$1),0)</f>
        <v>0</v>
      </c>
      <c r="P87" s="43" t="n">
        <f aca="true">IF(AND(ISNUMBER(P$1),$B87&gt;0),OFFSET(rngStartVolatilityCurves,$B87,P$1),0)</f>
        <v>0</v>
      </c>
      <c r="Q87" s="43" t="n">
        <f aca="true">IF(AND(ISNUMBER(Q$1),$B87&gt;0),OFFSET(rngStartVolatilityCurves,$B87,Q$1),0)</f>
        <v>0</v>
      </c>
      <c r="R87" s="43" t="n">
        <f aca="true">IF(AND(ISNUMBER(R$1),$B87&gt;0),OFFSET(rngStartVolatilityCurves,$B87,R$1),0)</f>
        <v>0</v>
      </c>
      <c r="S87" s="43" t="n">
        <f aca="true">IF(AND(ISNUMBER(S$1),$B87&gt;0),OFFSET(rngStartVolatilityCurves,$B87,S$1),0)</f>
        <v>0</v>
      </c>
      <c r="T87" s="43" t="n">
        <f aca="true">IF(AND(ISNUMBER(T$1),$B87&gt;0),OFFSET(rngStartVolatilityCurves,$B87,T$1),0)</f>
        <v>0</v>
      </c>
      <c r="U87" s="43" t="n">
        <f aca="true">IF(AND(ISNUMBER(U$1),$B87&gt;0),OFFSET(rngStartVolatilityCurves,$B87,U$1),0)</f>
        <v>0</v>
      </c>
      <c r="V87" s="43" t="n">
        <f aca="true">IF(AND(ISNUMBER(V$1),$B87&gt;0),OFFSET(rngStartVolatilityCurves,$B87,V$1),0)</f>
        <v>0</v>
      </c>
      <c r="W87" s="43" t="n">
        <f aca="true">IF(AND(ISNUMBER(W$1),$B87&gt;0),OFFSET(rngStartVolatilityCurves,$B87,W$1),0)</f>
        <v>0</v>
      </c>
      <c r="X87" s="43" t="n">
        <f aca="true">IF(AND(ISNUMBER(X$1),$B87&gt;0),OFFSET(rngStartVolatilityCurves,$B87,X$1),0)</f>
        <v>0</v>
      </c>
      <c r="Y87" s="43" t="n">
        <f aca="true">IF(AND(ISNUMBER(Y$1),$B87&gt;0),OFFSET(rngStartVolatilityCurves,$B87,Y$1),0)</f>
        <v>0</v>
      </c>
      <c r="Z87" s="43" t="n">
        <f aca="true">IF(AND(ISNUMBER(Z$1),$B87&gt;0),OFFSET(rngStartVolatilityCurves,$B87,Z$1),0)</f>
        <v>0</v>
      </c>
      <c r="AA87" s="43" t="n">
        <f aca="true">IF(AND(ISNUMBER(AA$1),$B87&gt;0),OFFSET(rngStartVolatilityCurves,$B87,AA$1),0)</f>
        <v>0</v>
      </c>
      <c r="AF87" s="36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H87" s="44"/>
      <c r="BI87" s="39"/>
      <c r="BJ87" s="39"/>
      <c r="BK87" s="39"/>
      <c r="BL87" s="36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40"/>
      <c r="CH87" s="40"/>
      <c r="CI87" s="40"/>
      <c r="CJ87" s="40"/>
      <c r="CK87" s="40"/>
      <c r="CL87" s="40"/>
      <c r="CM87" s="39"/>
      <c r="CN87" s="39"/>
      <c r="CO87" s="39"/>
      <c r="CP87" s="39"/>
      <c r="CQ87" s="39"/>
      <c r="CR87" s="39"/>
      <c r="CS87" s="39"/>
      <c r="CT87" s="39"/>
      <c r="CU87" s="39"/>
      <c r="CV87" s="39"/>
      <c r="CW87" s="39"/>
      <c r="CX87" s="39"/>
      <c r="CY87" s="39"/>
      <c r="CZ87" s="39"/>
      <c r="DA87" s="39"/>
      <c r="DB87" s="39"/>
      <c r="DC87" s="39"/>
      <c r="DD87" s="39"/>
      <c r="DE87" s="39"/>
      <c r="DF87" s="39"/>
      <c r="DG87" s="39"/>
      <c r="DI87" s="44"/>
      <c r="DJ87" s="39"/>
      <c r="DL87" s="44"/>
      <c r="DM87" s="39"/>
    </row>
    <row r="88" customFormat="false" ht="12.75" hidden="false" customHeight="false" outlineLevel="0" collapsed="false">
      <c r="A88" s="31" t="n">
        <f aca="false">$C88-$AF$4+1</f>
        <v>37495</v>
      </c>
      <c r="B88" s="31" t="n">
        <f aca="false">$C88-$BL$4+1</f>
        <v>37495</v>
      </c>
      <c r="C88" s="42" t="n">
        <f aca="false">C87+7</f>
        <v>37494</v>
      </c>
      <c r="D88" s="43" t="n">
        <f aca="true">IF(AND(ISNUMBER(D$1),$A88&gt;0),OFFSET(rngStartPriceCurves,$A88,D$1),0)</f>
        <v>0</v>
      </c>
      <c r="E88" s="43" t="n">
        <f aca="true">IF(AND(ISNUMBER(E$1),$A88&gt;0),OFFSET(rngStartPriceCurves,$A88,E$1),0)</f>
        <v>0</v>
      </c>
      <c r="F88" s="43" t="n">
        <f aca="true">IF(AND(ISNUMBER(F$1),$A88&gt;0),OFFSET(rngStartPriceCurves,$A88,F$1),0)</f>
        <v>0</v>
      </c>
      <c r="G88" s="43" t="n">
        <f aca="true">IF(AND(ISNUMBER(G$1),$A88&gt;0),OFFSET(rngStartPriceCurves,$A88,G$1),0)</f>
        <v>0</v>
      </c>
      <c r="H88" s="43" t="n">
        <f aca="true">IF(AND(ISNUMBER(H$1),$A88&gt;0),OFFSET(rngStartPriceCurves,$A88,H$1),0)</f>
        <v>0</v>
      </c>
      <c r="I88" s="43" t="n">
        <f aca="true">IF(AND(ISNUMBER(I$1),$A88&gt;0),OFFSET(rngStartPriceCurves,$A88,I$1),0)</f>
        <v>0</v>
      </c>
      <c r="J88" s="43" t="n">
        <f aca="true">IF(AND(ISNUMBER(J$1),$A88&gt;0),OFFSET(rngStartPriceCurves,$A88,J$1),0)</f>
        <v>0</v>
      </c>
      <c r="K88" s="43" t="n">
        <f aca="true">IF(AND(ISNUMBER(K$1),$A88&gt;0),OFFSET(rngStartPriceCurves,$A88,K$1),0)</f>
        <v>0</v>
      </c>
      <c r="L88" s="43" t="n">
        <f aca="true">IF(AND(ISNUMBER(L$1),$A88&gt;0),OFFSET(rngStartPriceCurves,$A88,L$1),0)</f>
        <v>0</v>
      </c>
      <c r="M88" s="43" t="n">
        <f aca="true">IF(AND(ISNUMBER(M$1),$A88&gt;0),OFFSET(rngStartPriceCurves,$A88,M$1),0)</f>
        <v>0</v>
      </c>
      <c r="N88" s="43" t="n">
        <f aca="true">IF(AND(ISNUMBER(N$1),$A88&gt;0),OFFSET(rngStartPriceCurves,$A88,N$1),0)</f>
        <v>0</v>
      </c>
      <c r="O88" s="43" t="n">
        <f aca="true">IF(AND(ISNUMBER(O$1),$A88&gt;0),OFFSET(rngStartPriceCurves,$A88,O$1),0)</f>
        <v>0</v>
      </c>
      <c r="P88" s="43" t="n">
        <f aca="true">IF(AND(ISNUMBER(P$1),$B88&gt;0),OFFSET(rngStartVolatilityCurves,$B88,P$1),0)</f>
        <v>0</v>
      </c>
      <c r="Q88" s="43" t="n">
        <f aca="true">IF(AND(ISNUMBER(Q$1),$B88&gt;0),OFFSET(rngStartVolatilityCurves,$B88,Q$1),0)</f>
        <v>0</v>
      </c>
      <c r="R88" s="43" t="n">
        <f aca="true">IF(AND(ISNUMBER(R$1),$B88&gt;0),OFFSET(rngStartVolatilityCurves,$B88,R$1),0)</f>
        <v>0</v>
      </c>
      <c r="S88" s="43" t="n">
        <f aca="true">IF(AND(ISNUMBER(S$1),$B88&gt;0),OFFSET(rngStartVolatilityCurves,$B88,S$1),0)</f>
        <v>0</v>
      </c>
      <c r="T88" s="43" t="n">
        <f aca="true">IF(AND(ISNUMBER(T$1),$B88&gt;0),OFFSET(rngStartVolatilityCurves,$B88,T$1),0)</f>
        <v>0</v>
      </c>
      <c r="U88" s="43" t="n">
        <f aca="true">IF(AND(ISNUMBER(U$1),$B88&gt;0),OFFSET(rngStartVolatilityCurves,$B88,U$1),0)</f>
        <v>0</v>
      </c>
      <c r="V88" s="43" t="n">
        <f aca="true">IF(AND(ISNUMBER(V$1),$B88&gt;0),OFFSET(rngStartVolatilityCurves,$B88,V$1),0)</f>
        <v>0</v>
      </c>
      <c r="W88" s="43" t="n">
        <f aca="true">IF(AND(ISNUMBER(W$1),$B88&gt;0),OFFSET(rngStartVolatilityCurves,$B88,W$1),0)</f>
        <v>0</v>
      </c>
      <c r="X88" s="43" t="n">
        <f aca="true">IF(AND(ISNUMBER(X$1),$B88&gt;0),OFFSET(rngStartVolatilityCurves,$B88,X$1),0)</f>
        <v>0</v>
      </c>
      <c r="Y88" s="43" t="n">
        <f aca="true">IF(AND(ISNUMBER(Y$1),$B88&gt;0),OFFSET(rngStartVolatilityCurves,$B88,Y$1),0)</f>
        <v>0</v>
      </c>
      <c r="Z88" s="43" t="n">
        <f aca="true">IF(AND(ISNUMBER(Z$1),$B88&gt;0),OFFSET(rngStartVolatilityCurves,$B88,Z$1),0)</f>
        <v>0</v>
      </c>
      <c r="AA88" s="43" t="n">
        <f aca="true">IF(AND(ISNUMBER(AA$1),$B88&gt;0),OFFSET(rngStartVolatilityCurves,$B88,AA$1),0)</f>
        <v>0</v>
      </c>
      <c r="AF88" s="36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H88" s="44"/>
      <c r="BI88" s="39"/>
      <c r="BJ88" s="39"/>
      <c r="BK88" s="39"/>
      <c r="BL88" s="36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40"/>
      <c r="CH88" s="40"/>
      <c r="CI88" s="40"/>
      <c r="CJ88" s="40"/>
      <c r="CK88" s="40"/>
      <c r="CL88" s="40"/>
      <c r="CM88" s="39"/>
      <c r="CN88" s="39"/>
      <c r="CO88" s="39"/>
      <c r="CP88" s="39"/>
      <c r="CQ88" s="39"/>
      <c r="CR88" s="39"/>
      <c r="CS88" s="39"/>
      <c r="CT88" s="39"/>
      <c r="CU88" s="39"/>
      <c r="CV88" s="39"/>
      <c r="CW88" s="39"/>
      <c r="CX88" s="39"/>
      <c r="CY88" s="39"/>
      <c r="CZ88" s="39"/>
      <c r="DA88" s="39"/>
      <c r="DB88" s="39"/>
      <c r="DC88" s="39"/>
      <c r="DD88" s="39"/>
      <c r="DE88" s="39"/>
      <c r="DF88" s="39"/>
      <c r="DG88" s="39"/>
      <c r="DI88" s="44"/>
      <c r="DJ88" s="39"/>
      <c r="DL88" s="44"/>
      <c r="DM88" s="39"/>
    </row>
    <row r="89" customFormat="false" ht="12.75" hidden="false" customHeight="false" outlineLevel="0" collapsed="false">
      <c r="A89" s="31" t="n">
        <f aca="false">$C89-$AF$4+1</f>
        <v>37502</v>
      </c>
      <c r="B89" s="31" t="n">
        <f aca="false">$C89-$BL$4+1</f>
        <v>37502</v>
      </c>
      <c r="C89" s="42" t="n">
        <f aca="false">C88+7</f>
        <v>37501</v>
      </c>
      <c r="D89" s="43" t="n">
        <f aca="true">IF(AND(ISNUMBER(D$1),$A89&gt;0),OFFSET(rngStartPriceCurves,$A89,D$1),0)</f>
        <v>0</v>
      </c>
      <c r="E89" s="43" t="n">
        <f aca="true">IF(AND(ISNUMBER(E$1),$A89&gt;0),OFFSET(rngStartPriceCurves,$A89,E$1),0)</f>
        <v>0</v>
      </c>
      <c r="F89" s="43" t="n">
        <f aca="true">IF(AND(ISNUMBER(F$1),$A89&gt;0),OFFSET(rngStartPriceCurves,$A89,F$1),0)</f>
        <v>0</v>
      </c>
      <c r="G89" s="43" t="n">
        <f aca="true">IF(AND(ISNUMBER(G$1),$A89&gt;0),OFFSET(rngStartPriceCurves,$A89,G$1),0)</f>
        <v>0</v>
      </c>
      <c r="H89" s="43" t="n">
        <f aca="true">IF(AND(ISNUMBER(H$1),$A89&gt;0),OFFSET(rngStartPriceCurves,$A89,H$1),0)</f>
        <v>0</v>
      </c>
      <c r="I89" s="43" t="n">
        <f aca="true">IF(AND(ISNUMBER(I$1),$A89&gt;0),OFFSET(rngStartPriceCurves,$A89,I$1),0)</f>
        <v>0</v>
      </c>
      <c r="J89" s="43" t="n">
        <f aca="true">IF(AND(ISNUMBER(J$1),$A89&gt;0),OFFSET(rngStartPriceCurves,$A89,J$1),0)</f>
        <v>0</v>
      </c>
      <c r="K89" s="43" t="n">
        <f aca="true">IF(AND(ISNUMBER(K$1),$A89&gt;0),OFFSET(rngStartPriceCurves,$A89,K$1),0)</f>
        <v>0</v>
      </c>
      <c r="L89" s="43" t="n">
        <f aca="true">IF(AND(ISNUMBER(L$1),$A89&gt;0),OFFSET(rngStartPriceCurves,$A89,L$1),0)</f>
        <v>0</v>
      </c>
      <c r="M89" s="43" t="n">
        <f aca="true">IF(AND(ISNUMBER(M$1),$A89&gt;0),OFFSET(rngStartPriceCurves,$A89,M$1),0)</f>
        <v>0</v>
      </c>
      <c r="N89" s="43" t="n">
        <f aca="true">IF(AND(ISNUMBER(N$1),$A89&gt;0),OFFSET(rngStartPriceCurves,$A89,N$1),0)</f>
        <v>0</v>
      </c>
      <c r="O89" s="43" t="n">
        <f aca="true">IF(AND(ISNUMBER(O$1),$A89&gt;0),OFFSET(rngStartPriceCurves,$A89,O$1),0)</f>
        <v>0</v>
      </c>
      <c r="P89" s="43" t="n">
        <f aca="true">IF(AND(ISNUMBER(P$1),$B89&gt;0),OFFSET(rngStartVolatilityCurves,$B89,P$1),0)</f>
        <v>0</v>
      </c>
      <c r="Q89" s="43" t="n">
        <f aca="true">IF(AND(ISNUMBER(Q$1),$B89&gt;0),OFFSET(rngStartVolatilityCurves,$B89,Q$1),0)</f>
        <v>0</v>
      </c>
      <c r="R89" s="43" t="n">
        <f aca="true">IF(AND(ISNUMBER(R$1),$B89&gt;0),OFFSET(rngStartVolatilityCurves,$B89,R$1),0)</f>
        <v>0</v>
      </c>
      <c r="S89" s="43" t="n">
        <f aca="true">IF(AND(ISNUMBER(S$1),$B89&gt;0),OFFSET(rngStartVolatilityCurves,$B89,S$1),0)</f>
        <v>0</v>
      </c>
      <c r="T89" s="43" t="n">
        <f aca="true">IF(AND(ISNUMBER(T$1),$B89&gt;0),OFFSET(rngStartVolatilityCurves,$B89,T$1),0)</f>
        <v>0</v>
      </c>
      <c r="U89" s="43" t="n">
        <f aca="true">IF(AND(ISNUMBER(U$1),$B89&gt;0),OFFSET(rngStartVolatilityCurves,$B89,U$1),0)</f>
        <v>0</v>
      </c>
      <c r="V89" s="43" t="n">
        <f aca="true">IF(AND(ISNUMBER(V$1),$B89&gt;0),OFFSET(rngStartVolatilityCurves,$B89,V$1),0)</f>
        <v>0</v>
      </c>
      <c r="W89" s="43" t="n">
        <f aca="true">IF(AND(ISNUMBER(W$1),$B89&gt;0),OFFSET(rngStartVolatilityCurves,$B89,W$1),0)</f>
        <v>0</v>
      </c>
      <c r="X89" s="43" t="n">
        <f aca="true">IF(AND(ISNUMBER(X$1),$B89&gt;0),OFFSET(rngStartVolatilityCurves,$B89,X$1),0)</f>
        <v>0</v>
      </c>
      <c r="Y89" s="43" t="n">
        <f aca="true">IF(AND(ISNUMBER(Y$1),$B89&gt;0),OFFSET(rngStartVolatilityCurves,$B89,Y$1),0)</f>
        <v>0</v>
      </c>
      <c r="Z89" s="43" t="n">
        <f aca="true">IF(AND(ISNUMBER(Z$1),$B89&gt;0),OFFSET(rngStartVolatilityCurves,$B89,Z$1),0)</f>
        <v>0</v>
      </c>
      <c r="AA89" s="43" t="n">
        <f aca="true">IF(AND(ISNUMBER(AA$1),$B89&gt;0),OFFSET(rngStartVolatilityCurves,$B89,AA$1),0)</f>
        <v>0</v>
      </c>
      <c r="AF89" s="36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H89" s="44"/>
      <c r="BI89" s="39"/>
      <c r="BJ89" s="39"/>
      <c r="BK89" s="39"/>
      <c r="BL89" s="36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40"/>
      <c r="CH89" s="40"/>
      <c r="CI89" s="40"/>
      <c r="CJ89" s="40"/>
      <c r="CK89" s="40"/>
      <c r="CL89" s="40"/>
      <c r="CM89" s="39"/>
      <c r="CN89" s="39"/>
      <c r="CO89" s="39"/>
      <c r="CP89" s="39"/>
      <c r="CQ89" s="39"/>
      <c r="CR89" s="39"/>
      <c r="CS89" s="39"/>
      <c r="CT89" s="39"/>
      <c r="CU89" s="39"/>
      <c r="CV89" s="39"/>
      <c r="CW89" s="39"/>
      <c r="CX89" s="39"/>
      <c r="CY89" s="39"/>
      <c r="CZ89" s="39"/>
      <c r="DA89" s="39"/>
      <c r="DB89" s="39"/>
      <c r="DC89" s="39"/>
      <c r="DD89" s="39"/>
      <c r="DE89" s="39"/>
      <c r="DF89" s="39"/>
      <c r="DG89" s="39"/>
      <c r="DI89" s="44"/>
      <c r="DJ89" s="39"/>
      <c r="DL89" s="44"/>
      <c r="DM89" s="39"/>
    </row>
    <row r="90" customFormat="false" ht="12.75" hidden="false" customHeight="false" outlineLevel="0" collapsed="false">
      <c r="A90" s="31" t="n">
        <f aca="false">$C90-$AF$4+1</f>
        <v>37509</v>
      </c>
      <c r="B90" s="31" t="n">
        <f aca="false">$C90-$BL$4+1</f>
        <v>37509</v>
      </c>
      <c r="C90" s="42" t="n">
        <f aca="false">C89+7</f>
        <v>37508</v>
      </c>
      <c r="D90" s="43" t="n">
        <f aca="true">IF(AND(ISNUMBER(D$1),$A90&gt;0),OFFSET(rngStartPriceCurves,$A90,D$1),0)</f>
        <v>0</v>
      </c>
      <c r="E90" s="43" t="n">
        <f aca="true">IF(AND(ISNUMBER(E$1),$A90&gt;0),OFFSET(rngStartPriceCurves,$A90,E$1),0)</f>
        <v>0</v>
      </c>
      <c r="F90" s="43" t="n">
        <f aca="true">IF(AND(ISNUMBER(F$1),$A90&gt;0),OFFSET(rngStartPriceCurves,$A90,F$1),0)</f>
        <v>0</v>
      </c>
      <c r="G90" s="43" t="n">
        <f aca="true">IF(AND(ISNUMBER(G$1),$A90&gt;0),OFFSET(rngStartPriceCurves,$A90,G$1),0)</f>
        <v>0</v>
      </c>
      <c r="H90" s="43" t="n">
        <f aca="true">IF(AND(ISNUMBER(H$1),$A90&gt;0),OFFSET(rngStartPriceCurves,$A90,H$1),0)</f>
        <v>0</v>
      </c>
      <c r="I90" s="43" t="n">
        <f aca="true">IF(AND(ISNUMBER(I$1),$A90&gt;0),OFFSET(rngStartPriceCurves,$A90,I$1),0)</f>
        <v>0</v>
      </c>
      <c r="J90" s="43" t="n">
        <f aca="true">IF(AND(ISNUMBER(J$1),$A90&gt;0),OFFSET(rngStartPriceCurves,$A90,J$1),0)</f>
        <v>0</v>
      </c>
      <c r="K90" s="43" t="n">
        <f aca="true">IF(AND(ISNUMBER(K$1),$A90&gt;0),OFFSET(rngStartPriceCurves,$A90,K$1),0)</f>
        <v>0</v>
      </c>
      <c r="L90" s="43" t="n">
        <f aca="true">IF(AND(ISNUMBER(L$1),$A90&gt;0),OFFSET(rngStartPriceCurves,$A90,L$1),0)</f>
        <v>0</v>
      </c>
      <c r="M90" s="43" t="n">
        <f aca="true">IF(AND(ISNUMBER(M$1),$A90&gt;0),OFFSET(rngStartPriceCurves,$A90,M$1),0)</f>
        <v>0</v>
      </c>
      <c r="N90" s="43" t="n">
        <f aca="true">IF(AND(ISNUMBER(N$1),$A90&gt;0),OFFSET(rngStartPriceCurves,$A90,N$1),0)</f>
        <v>0</v>
      </c>
      <c r="O90" s="43" t="n">
        <f aca="true">IF(AND(ISNUMBER(O$1),$A90&gt;0),OFFSET(rngStartPriceCurves,$A90,O$1),0)</f>
        <v>0</v>
      </c>
      <c r="P90" s="43" t="n">
        <f aca="true">IF(AND(ISNUMBER(P$1),$B90&gt;0),OFFSET(rngStartVolatilityCurves,$B90,P$1),0)</f>
        <v>0</v>
      </c>
      <c r="Q90" s="43" t="n">
        <f aca="true">IF(AND(ISNUMBER(Q$1),$B90&gt;0),OFFSET(rngStartVolatilityCurves,$B90,Q$1),0)</f>
        <v>0</v>
      </c>
      <c r="R90" s="43" t="n">
        <f aca="true">IF(AND(ISNUMBER(R$1),$B90&gt;0),OFFSET(rngStartVolatilityCurves,$B90,R$1),0)</f>
        <v>0</v>
      </c>
      <c r="S90" s="43" t="n">
        <f aca="true">IF(AND(ISNUMBER(S$1),$B90&gt;0),OFFSET(rngStartVolatilityCurves,$B90,S$1),0)</f>
        <v>0</v>
      </c>
      <c r="T90" s="43" t="n">
        <f aca="true">IF(AND(ISNUMBER(T$1),$B90&gt;0),OFFSET(rngStartVolatilityCurves,$B90,T$1),0)</f>
        <v>0</v>
      </c>
      <c r="U90" s="43" t="n">
        <f aca="true">IF(AND(ISNUMBER(U$1),$B90&gt;0),OFFSET(rngStartVolatilityCurves,$B90,U$1),0)</f>
        <v>0</v>
      </c>
      <c r="V90" s="43" t="n">
        <f aca="true">IF(AND(ISNUMBER(V$1),$B90&gt;0),OFFSET(rngStartVolatilityCurves,$B90,V$1),0)</f>
        <v>0</v>
      </c>
      <c r="W90" s="43" t="n">
        <f aca="true">IF(AND(ISNUMBER(W$1),$B90&gt;0),OFFSET(rngStartVolatilityCurves,$B90,W$1),0)</f>
        <v>0</v>
      </c>
      <c r="X90" s="43" t="n">
        <f aca="true">IF(AND(ISNUMBER(X$1),$B90&gt;0),OFFSET(rngStartVolatilityCurves,$B90,X$1),0)</f>
        <v>0</v>
      </c>
      <c r="Y90" s="43" t="n">
        <f aca="true">IF(AND(ISNUMBER(Y$1),$B90&gt;0),OFFSET(rngStartVolatilityCurves,$B90,Y$1),0)</f>
        <v>0</v>
      </c>
      <c r="Z90" s="43" t="n">
        <f aca="true">IF(AND(ISNUMBER(Z$1),$B90&gt;0),OFFSET(rngStartVolatilityCurves,$B90,Z$1),0)</f>
        <v>0</v>
      </c>
      <c r="AA90" s="43" t="n">
        <f aca="true">IF(AND(ISNUMBER(AA$1),$B90&gt;0),OFFSET(rngStartVolatilityCurves,$B90,AA$1),0)</f>
        <v>0</v>
      </c>
      <c r="AF90" s="36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H90" s="44"/>
      <c r="BI90" s="39"/>
      <c r="BJ90" s="39"/>
      <c r="BK90" s="39"/>
      <c r="BL90" s="36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40"/>
      <c r="CH90" s="40"/>
      <c r="CI90" s="40"/>
      <c r="CJ90" s="40"/>
      <c r="CK90" s="40"/>
      <c r="CL90" s="40"/>
      <c r="CM90" s="39"/>
      <c r="CN90" s="39"/>
      <c r="CO90" s="39"/>
      <c r="CP90" s="39"/>
      <c r="CQ90" s="39"/>
      <c r="CR90" s="39"/>
      <c r="CS90" s="39"/>
      <c r="CT90" s="39"/>
      <c r="CU90" s="39"/>
      <c r="CV90" s="39"/>
      <c r="CW90" s="39"/>
      <c r="CX90" s="39"/>
      <c r="CY90" s="39"/>
      <c r="CZ90" s="39"/>
      <c r="DA90" s="39"/>
      <c r="DB90" s="39"/>
      <c r="DC90" s="39"/>
      <c r="DD90" s="39"/>
      <c r="DE90" s="39"/>
      <c r="DF90" s="39"/>
      <c r="DG90" s="39"/>
      <c r="DI90" s="44"/>
      <c r="DJ90" s="39"/>
      <c r="DL90" s="44"/>
      <c r="DM90" s="39"/>
    </row>
    <row r="91" customFormat="false" ht="12.75" hidden="false" customHeight="false" outlineLevel="0" collapsed="false">
      <c r="A91" s="31" t="n">
        <f aca="false">$C91-$AF$4+1</f>
        <v>37516</v>
      </c>
      <c r="B91" s="31" t="n">
        <f aca="false">$C91-$BL$4+1</f>
        <v>37516</v>
      </c>
      <c r="C91" s="42" t="n">
        <f aca="false">C90+7</f>
        <v>37515</v>
      </c>
      <c r="D91" s="43" t="n">
        <f aca="true">IF(AND(ISNUMBER(D$1),$A91&gt;0),OFFSET(rngStartPriceCurves,$A91,D$1),0)</f>
        <v>0</v>
      </c>
      <c r="E91" s="43" t="n">
        <f aca="true">IF(AND(ISNUMBER(E$1),$A91&gt;0),OFFSET(rngStartPriceCurves,$A91,E$1),0)</f>
        <v>0</v>
      </c>
      <c r="F91" s="43" t="n">
        <f aca="true">IF(AND(ISNUMBER(F$1),$A91&gt;0),OFFSET(rngStartPriceCurves,$A91,F$1),0)</f>
        <v>0</v>
      </c>
      <c r="G91" s="43" t="n">
        <f aca="true">IF(AND(ISNUMBER(G$1),$A91&gt;0),OFFSET(rngStartPriceCurves,$A91,G$1),0)</f>
        <v>0</v>
      </c>
      <c r="H91" s="43" t="n">
        <f aca="true">IF(AND(ISNUMBER(H$1),$A91&gt;0),OFFSET(rngStartPriceCurves,$A91,H$1),0)</f>
        <v>0</v>
      </c>
      <c r="I91" s="43" t="n">
        <f aca="true">IF(AND(ISNUMBER(I$1),$A91&gt;0),OFFSET(rngStartPriceCurves,$A91,I$1),0)</f>
        <v>0</v>
      </c>
      <c r="J91" s="43" t="n">
        <f aca="true">IF(AND(ISNUMBER(J$1),$A91&gt;0),OFFSET(rngStartPriceCurves,$A91,J$1),0)</f>
        <v>0</v>
      </c>
      <c r="K91" s="43" t="n">
        <f aca="true">IF(AND(ISNUMBER(K$1),$A91&gt;0),OFFSET(rngStartPriceCurves,$A91,K$1),0)</f>
        <v>0</v>
      </c>
      <c r="L91" s="43" t="n">
        <f aca="true">IF(AND(ISNUMBER(L$1),$A91&gt;0),OFFSET(rngStartPriceCurves,$A91,L$1),0)</f>
        <v>0</v>
      </c>
      <c r="M91" s="43" t="n">
        <f aca="true">IF(AND(ISNUMBER(M$1),$A91&gt;0),OFFSET(rngStartPriceCurves,$A91,M$1),0)</f>
        <v>0</v>
      </c>
      <c r="N91" s="43" t="n">
        <f aca="true">IF(AND(ISNUMBER(N$1),$A91&gt;0),OFFSET(rngStartPriceCurves,$A91,N$1),0)</f>
        <v>0</v>
      </c>
      <c r="O91" s="43" t="n">
        <f aca="true">IF(AND(ISNUMBER(O$1),$A91&gt;0),OFFSET(rngStartPriceCurves,$A91,O$1),0)</f>
        <v>0</v>
      </c>
      <c r="P91" s="43" t="n">
        <f aca="true">IF(AND(ISNUMBER(P$1),$B91&gt;0),OFFSET(rngStartVolatilityCurves,$B91,P$1),0)</f>
        <v>0</v>
      </c>
      <c r="Q91" s="43" t="n">
        <f aca="true">IF(AND(ISNUMBER(Q$1),$B91&gt;0),OFFSET(rngStartVolatilityCurves,$B91,Q$1),0)</f>
        <v>0</v>
      </c>
      <c r="R91" s="43" t="n">
        <f aca="true">IF(AND(ISNUMBER(R$1),$B91&gt;0),OFFSET(rngStartVolatilityCurves,$B91,R$1),0)</f>
        <v>0</v>
      </c>
      <c r="S91" s="43" t="n">
        <f aca="true">IF(AND(ISNUMBER(S$1),$B91&gt;0),OFFSET(rngStartVolatilityCurves,$B91,S$1),0)</f>
        <v>0</v>
      </c>
      <c r="T91" s="43" t="n">
        <f aca="true">IF(AND(ISNUMBER(T$1),$B91&gt;0),OFFSET(rngStartVolatilityCurves,$B91,T$1),0)</f>
        <v>0</v>
      </c>
      <c r="U91" s="43" t="n">
        <f aca="true">IF(AND(ISNUMBER(U$1),$B91&gt;0),OFFSET(rngStartVolatilityCurves,$B91,U$1),0)</f>
        <v>0</v>
      </c>
      <c r="V91" s="43" t="n">
        <f aca="true">IF(AND(ISNUMBER(V$1),$B91&gt;0),OFFSET(rngStartVolatilityCurves,$B91,V$1),0)</f>
        <v>0</v>
      </c>
      <c r="W91" s="43" t="n">
        <f aca="true">IF(AND(ISNUMBER(W$1),$B91&gt;0),OFFSET(rngStartVolatilityCurves,$B91,W$1),0)</f>
        <v>0</v>
      </c>
      <c r="X91" s="43" t="n">
        <f aca="true">IF(AND(ISNUMBER(X$1),$B91&gt;0),OFFSET(rngStartVolatilityCurves,$B91,X$1),0)</f>
        <v>0</v>
      </c>
      <c r="Y91" s="43" t="n">
        <f aca="true">IF(AND(ISNUMBER(Y$1),$B91&gt;0),OFFSET(rngStartVolatilityCurves,$B91,Y$1),0)</f>
        <v>0</v>
      </c>
      <c r="Z91" s="43" t="n">
        <f aca="true">IF(AND(ISNUMBER(Z$1),$B91&gt;0),OFFSET(rngStartVolatilityCurves,$B91,Z$1),0)</f>
        <v>0</v>
      </c>
      <c r="AA91" s="43" t="n">
        <f aca="true">IF(AND(ISNUMBER(AA$1),$B91&gt;0),OFFSET(rngStartVolatilityCurves,$B91,AA$1),0)</f>
        <v>0</v>
      </c>
      <c r="AF91" s="36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H91" s="44"/>
      <c r="BI91" s="39"/>
      <c r="BJ91" s="39"/>
      <c r="BK91" s="39"/>
      <c r="BL91" s="36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40"/>
      <c r="CH91" s="40"/>
      <c r="CI91" s="40"/>
      <c r="CJ91" s="40"/>
      <c r="CK91" s="40"/>
      <c r="CL91" s="40"/>
      <c r="CM91" s="39"/>
      <c r="CN91" s="39"/>
      <c r="CO91" s="39"/>
      <c r="CP91" s="39"/>
      <c r="CQ91" s="39"/>
      <c r="CR91" s="39"/>
      <c r="CS91" s="39"/>
      <c r="CT91" s="39"/>
      <c r="CU91" s="39"/>
      <c r="CV91" s="39"/>
      <c r="CW91" s="39"/>
      <c r="CX91" s="39"/>
      <c r="CY91" s="39"/>
      <c r="CZ91" s="39"/>
      <c r="DA91" s="39"/>
      <c r="DB91" s="39"/>
      <c r="DC91" s="39"/>
      <c r="DD91" s="39"/>
      <c r="DE91" s="39"/>
      <c r="DF91" s="39"/>
      <c r="DG91" s="39"/>
      <c r="DI91" s="44"/>
      <c r="DJ91" s="39"/>
      <c r="DL91" s="44"/>
      <c r="DM91" s="39"/>
    </row>
    <row r="92" customFormat="false" ht="12.75" hidden="false" customHeight="false" outlineLevel="0" collapsed="false">
      <c r="A92" s="31" t="n">
        <f aca="false">$C92-$AF$4+1</f>
        <v>37523</v>
      </c>
      <c r="B92" s="31" t="n">
        <f aca="false">$C92-$BL$4+1</f>
        <v>37523</v>
      </c>
      <c r="C92" s="42" t="n">
        <f aca="false">C91+7</f>
        <v>37522</v>
      </c>
      <c r="D92" s="43" t="n">
        <f aca="true">IF(AND(ISNUMBER(D$1),$A92&gt;0),OFFSET(rngStartPriceCurves,$A92,D$1),0)</f>
        <v>0</v>
      </c>
      <c r="E92" s="43" t="n">
        <f aca="true">IF(AND(ISNUMBER(E$1),$A92&gt;0),OFFSET(rngStartPriceCurves,$A92,E$1),0)</f>
        <v>0</v>
      </c>
      <c r="F92" s="43" t="n">
        <f aca="true">IF(AND(ISNUMBER(F$1),$A92&gt;0),OFFSET(rngStartPriceCurves,$A92,F$1),0)</f>
        <v>0</v>
      </c>
      <c r="G92" s="43" t="n">
        <f aca="true">IF(AND(ISNUMBER(G$1),$A92&gt;0),OFFSET(rngStartPriceCurves,$A92,G$1),0)</f>
        <v>0</v>
      </c>
      <c r="H92" s="43" t="n">
        <f aca="true">IF(AND(ISNUMBER(H$1),$A92&gt;0),OFFSET(rngStartPriceCurves,$A92,H$1),0)</f>
        <v>0</v>
      </c>
      <c r="I92" s="43" t="n">
        <f aca="true">IF(AND(ISNUMBER(I$1),$A92&gt;0),OFFSET(rngStartPriceCurves,$A92,I$1),0)</f>
        <v>0</v>
      </c>
      <c r="J92" s="43" t="n">
        <f aca="true">IF(AND(ISNUMBER(J$1),$A92&gt;0),OFFSET(rngStartPriceCurves,$A92,J$1),0)</f>
        <v>0</v>
      </c>
      <c r="K92" s="43" t="n">
        <f aca="true">IF(AND(ISNUMBER(K$1),$A92&gt;0),OFFSET(rngStartPriceCurves,$A92,K$1),0)</f>
        <v>0</v>
      </c>
      <c r="L92" s="43" t="n">
        <f aca="true">IF(AND(ISNUMBER(L$1),$A92&gt;0),OFFSET(rngStartPriceCurves,$A92,L$1),0)</f>
        <v>0</v>
      </c>
      <c r="M92" s="43" t="n">
        <f aca="true">IF(AND(ISNUMBER(M$1),$A92&gt;0),OFFSET(rngStartPriceCurves,$A92,M$1),0)</f>
        <v>0</v>
      </c>
      <c r="N92" s="43" t="n">
        <f aca="true">IF(AND(ISNUMBER(N$1),$A92&gt;0),OFFSET(rngStartPriceCurves,$A92,N$1),0)</f>
        <v>0</v>
      </c>
      <c r="O92" s="43" t="n">
        <f aca="true">IF(AND(ISNUMBER(O$1),$A92&gt;0),OFFSET(rngStartPriceCurves,$A92,O$1),0)</f>
        <v>0</v>
      </c>
      <c r="P92" s="43" t="n">
        <f aca="true">IF(AND(ISNUMBER(P$1),$B92&gt;0),OFFSET(rngStartVolatilityCurves,$B92,P$1),0)</f>
        <v>0</v>
      </c>
      <c r="Q92" s="43" t="n">
        <f aca="true">IF(AND(ISNUMBER(Q$1),$B92&gt;0),OFFSET(rngStartVolatilityCurves,$B92,Q$1),0)</f>
        <v>0</v>
      </c>
      <c r="R92" s="43" t="n">
        <f aca="true">IF(AND(ISNUMBER(R$1),$B92&gt;0),OFFSET(rngStartVolatilityCurves,$B92,R$1),0)</f>
        <v>0</v>
      </c>
      <c r="S92" s="43" t="n">
        <f aca="true">IF(AND(ISNUMBER(S$1),$B92&gt;0),OFFSET(rngStartVolatilityCurves,$B92,S$1),0)</f>
        <v>0</v>
      </c>
      <c r="T92" s="43" t="n">
        <f aca="true">IF(AND(ISNUMBER(T$1),$B92&gt;0),OFFSET(rngStartVolatilityCurves,$B92,T$1),0)</f>
        <v>0</v>
      </c>
      <c r="U92" s="43" t="n">
        <f aca="true">IF(AND(ISNUMBER(U$1),$B92&gt;0),OFFSET(rngStartVolatilityCurves,$B92,U$1),0)</f>
        <v>0</v>
      </c>
      <c r="V92" s="43" t="n">
        <f aca="true">IF(AND(ISNUMBER(V$1),$B92&gt;0),OFFSET(rngStartVolatilityCurves,$B92,V$1),0)</f>
        <v>0</v>
      </c>
      <c r="W92" s="43" t="n">
        <f aca="true">IF(AND(ISNUMBER(W$1),$B92&gt;0),OFFSET(rngStartVolatilityCurves,$B92,W$1),0)</f>
        <v>0</v>
      </c>
      <c r="X92" s="43" t="n">
        <f aca="true">IF(AND(ISNUMBER(X$1),$B92&gt;0),OFFSET(rngStartVolatilityCurves,$B92,X$1),0)</f>
        <v>0</v>
      </c>
      <c r="Y92" s="43" t="n">
        <f aca="true">IF(AND(ISNUMBER(Y$1),$B92&gt;0),OFFSET(rngStartVolatilityCurves,$B92,Y$1),0)</f>
        <v>0</v>
      </c>
      <c r="Z92" s="43" t="n">
        <f aca="true">IF(AND(ISNUMBER(Z$1),$B92&gt;0),OFFSET(rngStartVolatilityCurves,$B92,Z$1),0)</f>
        <v>0</v>
      </c>
      <c r="AA92" s="43" t="n">
        <f aca="true">IF(AND(ISNUMBER(AA$1),$B92&gt;0),OFFSET(rngStartVolatilityCurves,$B92,AA$1),0)</f>
        <v>0</v>
      </c>
      <c r="AF92" s="36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H92" s="44"/>
      <c r="BI92" s="39"/>
      <c r="BJ92" s="39"/>
      <c r="BK92" s="39"/>
      <c r="BL92" s="36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40"/>
      <c r="CH92" s="40"/>
      <c r="CI92" s="40"/>
      <c r="CJ92" s="40"/>
      <c r="CK92" s="40"/>
      <c r="CL92" s="40"/>
      <c r="CM92" s="39"/>
      <c r="CN92" s="39"/>
      <c r="CO92" s="39"/>
      <c r="CP92" s="39"/>
      <c r="CQ92" s="39"/>
      <c r="CR92" s="39"/>
      <c r="CS92" s="39"/>
      <c r="CT92" s="39"/>
      <c r="CU92" s="39"/>
      <c r="CV92" s="39"/>
      <c r="CW92" s="39"/>
      <c r="CX92" s="39"/>
      <c r="CY92" s="39"/>
      <c r="CZ92" s="39"/>
      <c r="DA92" s="39"/>
      <c r="DB92" s="39"/>
      <c r="DC92" s="39"/>
      <c r="DD92" s="39"/>
      <c r="DE92" s="39"/>
      <c r="DF92" s="39"/>
      <c r="DG92" s="39"/>
      <c r="DI92" s="44"/>
      <c r="DJ92" s="39"/>
      <c r="DL92" s="44"/>
      <c r="DM92" s="39"/>
    </row>
    <row r="93" customFormat="false" ht="12.75" hidden="false" customHeight="false" outlineLevel="0" collapsed="false">
      <c r="A93" s="31" t="n">
        <f aca="false">$C93-$AF$4+1</f>
        <v>37530</v>
      </c>
      <c r="B93" s="31" t="n">
        <f aca="false">$C93-$BL$4+1</f>
        <v>37530</v>
      </c>
      <c r="C93" s="42" t="n">
        <f aca="false">C92+7</f>
        <v>37529</v>
      </c>
      <c r="D93" s="43" t="n">
        <f aca="true">IF(AND(ISNUMBER(D$1),$A93&gt;0),OFFSET(rngStartPriceCurves,$A93,D$1),0)</f>
        <v>0</v>
      </c>
      <c r="E93" s="43" t="n">
        <f aca="true">IF(AND(ISNUMBER(E$1),$A93&gt;0),OFFSET(rngStartPriceCurves,$A93,E$1),0)</f>
        <v>0</v>
      </c>
      <c r="F93" s="43" t="n">
        <f aca="true">IF(AND(ISNUMBER(F$1),$A93&gt;0),OFFSET(rngStartPriceCurves,$A93,F$1),0)</f>
        <v>0</v>
      </c>
      <c r="G93" s="43" t="n">
        <f aca="true">IF(AND(ISNUMBER(G$1),$A93&gt;0),OFFSET(rngStartPriceCurves,$A93,G$1),0)</f>
        <v>0</v>
      </c>
      <c r="H93" s="43" t="n">
        <f aca="true">IF(AND(ISNUMBER(H$1),$A93&gt;0),OFFSET(rngStartPriceCurves,$A93,H$1),0)</f>
        <v>0</v>
      </c>
      <c r="I93" s="43" t="n">
        <f aca="true">IF(AND(ISNUMBER(I$1),$A93&gt;0),OFFSET(rngStartPriceCurves,$A93,I$1),0)</f>
        <v>0</v>
      </c>
      <c r="J93" s="43" t="n">
        <f aca="true">IF(AND(ISNUMBER(J$1),$A93&gt;0),OFFSET(rngStartPriceCurves,$A93,J$1),0)</f>
        <v>0</v>
      </c>
      <c r="K93" s="43" t="n">
        <f aca="true">IF(AND(ISNUMBER(K$1),$A93&gt;0),OFFSET(rngStartPriceCurves,$A93,K$1),0)</f>
        <v>0</v>
      </c>
      <c r="L93" s="43" t="n">
        <f aca="true">IF(AND(ISNUMBER(L$1),$A93&gt;0),OFFSET(rngStartPriceCurves,$A93,L$1),0)</f>
        <v>0</v>
      </c>
      <c r="M93" s="43" t="n">
        <f aca="true">IF(AND(ISNUMBER(M$1),$A93&gt;0),OFFSET(rngStartPriceCurves,$A93,M$1),0)</f>
        <v>0</v>
      </c>
      <c r="N93" s="43" t="n">
        <f aca="true">IF(AND(ISNUMBER(N$1),$A93&gt;0),OFFSET(rngStartPriceCurves,$A93,N$1),0)</f>
        <v>0</v>
      </c>
      <c r="O93" s="43" t="n">
        <f aca="true">IF(AND(ISNUMBER(O$1),$A93&gt;0),OFFSET(rngStartPriceCurves,$A93,O$1),0)</f>
        <v>0</v>
      </c>
      <c r="P93" s="43" t="n">
        <f aca="true">IF(AND(ISNUMBER(P$1),$B93&gt;0),OFFSET(rngStartVolatilityCurves,$B93,P$1),0)</f>
        <v>0</v>
      </c>
      <c r="Q93" s="43" t="n">
        <f aca="true">IF(AND(ISNUMBER(Q$1),$B93&gt;0),OFFSET(rngStartVolatilityCurves,$B93,Q$1),0)</f>
        <v>0</v>
      </c>
      <c r="R93" s="43" t="n">
        <f aca="true">IF(AND(ISNUMBER(R$1),$B93&gt;0),OFFSET(rngStartVolatilityCurves,$B93,R$1),0)</f>
        <v>0</v>
      </c>
      <c r="S93" s="43" t="n">
        <f aca="true">IF(AND(ISNUMBER(S$1),$B93&gt;0),OFFSET(rngStartVolatilityCurves,$B93,S$1),0)</f>
        <v>0</v>
      </c>
      <c r="T93" s="43" t="n">
        <f aca="true">IF(AND(ISNUMBER(T$1),$B93&gt;0),OFFSET(rngStartVolatilityCurves,$B93,T$1),0)</f>
        <v>0</v>
      </c>
      <c r="U93" s="43" t="n">
        <f aca="true">IF(AND(ISNUMBER(U$1),$B93&gt;0),OFFSET(rngStartVolatilityCurves,$B93,U$1),0)</f>
        <v>0</v>
      </c>
      <c r="V93" s="43" t="n">
        <f aca="true">IF(AND(ISNUMBER(V$1),$B93&gt;0),OFFSET(rngStartVolatilityCurves,$B93,V$1),0)</f>
        <v>0</v>
      </c>
      <c r="W93" s="43" t="n">
        <f aca="true">IF(AND(ISNUMBER(W$1),$B93&gt;0),OFFSET(rngStartVolatilityCurves,$B93,W$1),0)</f>
        <v>0</v>
      </c>
      <c r="X93" s="43" t="n">
        <f aca="true">IF(AND(ISNUMBER(X$1),$B93&gt;0),OFFSET(rngStartVolatilityCurves,$B93,X$1),0)</f>
        <v>0</v>
      </c>
      <c r="Y93" s="43" t="n">
        <f aca="true">IF(AND(ISNUMBER(Y$1),$B93&gt;0),OFFSET(rngStartVolatilityCurves,$B93,Y$1),0)</f>
        <v>0</v>
      </c>
      <c r="Z93" s="43" t="n">
        <f aca="true">IF(AND(ISNUMBER(Z$1),$B93&gt;0),OFFSET(rngStartVolatilityCurves,$B93,Z$1),0)</f>
        <v>0</v>
      </c>
      <c r="AA93" s="43" t="n">
        <f aca="true">IF(AND(ISNUMBER(AA$1),$B93&gt;0),OFFSET(rngStartVolatilityCurves,$B93,AA$1),0)</f>
        <v>0</v>
      </c>
      <c r="AF93" s="36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H93" s="44"/>
      <c r="BI93" s="39"/>
      <c r="BJ93" s="39"/>
      <c r="BK93" s="39"/>
      <c r="BL93" s="36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40"/>
      <c r="CH93" s="40"/>
      <c r="CI93" s="40"/>
      <c r="CJ93" s="40"/>
      <c r="CK93" s="40"/>
      <c r="CL93" s="40"/>
      <c r="CM93" s="39"/>
      <c r="CN93" s="39"/>
      <c r="CO93" s="39"/>
      <c r="CP93" s="39"/>
      <c r="CQ93" s="39"/>
      <c r="CR93" s="39"/>
      <c r="CS93" s="39"/>
      <c r="CT93" s="39"/>
      <c r="CU93" s="39"/>
      <c r="CV93" s="39"/>
      <c r="CW93" s="39"/>
      <c r="CX93" s="39"/>
      <c r="CY93" s="39"/>
      <c r="CZ93" s="39"/>
      <c r="DA93" s="39"/>
      <c r="DB93" s="39"/>
      <c r="DC93" s="39"/>
      <c r="DD93" s="39"/>
      <c r="DE93" s="39"/>
      <c r="DF93" s="39"/>
      <c r="DG93" s="39"/>
      <c r="DI93" s="44"/>
      <c r="DJ93" s="39"/>
      <c r="DL93" s="44"/>
      <c r="DM93" s="39"/>
    </row>
    <row r="94" customFormat="false" ht="12.75" hidden="false" customHeight="false" outlineLevel="0" collapsed="false">
      <c r="A94" s="31" t="n">
        <f aca="false">$C94-$AF$4+1</f>
        <v>37537</v>
      </c>
      <c r="B94" s="31" t="n">
        <f aca="false">$C94-$BL$4+1</f>
        <v>37537</v>
      </c>
      <c r="C94" s="42" t="n">
        <f aca="false">C93+7</f>
        <v>37536</v>
      </c>
      <c r="D94" s="43" t="n">
        <f aca="true">IF(AND(ISNUMBER(D$1),$A94&gt;0),OFFSET(rngStartPriceCurves,$A94,D$1),0)</f>
        <v>0</v>
      </c>
      <c r="E94" s="43" t="n">
        <f aca="true">IF(AND(ISNUMBER(E$1),$A94&gt;0),OFFSET(rngStartPriceCurves,$A94,E$1),0)</f>
        <v>0</v>
      </c>
      <c r="F94" s="43" t="n">
        <f aca="true">IF(AND(ISNUMBER(F$1),$A94&gt;0),OFFSET(rngStartPriceCurves,$A94,F$1),0)</f>
        <v>0</v>
      </c>
      <c r="G94" s="43" t="n">
        <f aca="true">IF(AND(ISNUMBER(G$1),$A94&gt;0),OFFSET(rngStartPriceCurves,$A94,G$1),0)</f>
        <v>0</v>
      </c>
      <c r="H94" s="43" t="n">
        <f aca="true">IF(AND(ISNUMBER(H$1),$A94&gt;0),OFFSET(rngStartPriceCurves,$A94,H$1),0)</f>
        <v>0</v>
      </c>
      <c r="I94" s="43" t="n">
        <f aca="true">IF(AND(ISNUMBER(I$1),$A94&gt;0),OFFSET(rngStartPriceCurves,$A94,I$1),0)</f>
        <v>0</v>
      </c>
      <c r="J94" s="43" t="n">
        <f aca="true">IF(AND(ISNUMBER(J$1),$A94&gt;0),OFFSET(rngStartPriceCurves,$A94,J$1),0)</f>
        <v>0</v>
      </c>
      <c r="K94" s="43" t="n">
        <f aca="true">IF(AND(ISNUMBER(K$1),$A94&gt;0),OFFSET(rngStartPriceCurves,$A94,K$1),0)</f>
        <v>0</v>
      </c>
      <c r="L94" s="43" t="n">
        <f aca="true">IF(AND(ISNUMBER(L$1),$A94&gt;0),OFFSET(rngStartPriceCurves,$A94,L$1),0)</f>
        <v>0</v>
      </c>
      <c r="M94" s="43" t="n">
        <f aca="true">IF(AND(ISNUMBER(M$1),$A94&gt;0),OFFSET(rngStartPriceCurves,$A94,M$1),0)</f>
        <v>0</v>
      </c>
      <c r="N94" s="43" t="n">
        <f aca="true">IF(AND(ISNUMBER(N$1),$A94&gt;0),OFFSET(rngStartPriceCurves,$A94,N$1),0)</f>
        <v>0</v>
      </c>
      <c r="O94" s="43" t="n">
        <f aca="true">IF(AND(ISNUMBER(O$1),$A94&gt;0),OFFSET(rngStartPriceCurves,$A94,O$1),0)</f>
        <v>0</v>
      </c>
      <c r="P94" s="43" t="n">
        <f aca="true">IF(AND(ISNUMBER(P$1),$B94&gt;0),OFFSET(rngStartVolatilityCurves,$B94,P$1),0)</f>
        <v>0</v>
      </c>
      <c r="Q94" s="43" t="n">
        <f aca="true">IF(AND(ISNUMBER(Q$1),$B94&gt;0),OFFSET(rngStartVolatilityCurves,$B94,Q$1),0)</f>
        <v>0</v>
      </c>
      <c r="R94" s="43" t="n">
        <f aca="true">IF(AND(ISNUMBER(R$1),$B94&gt;0),OFFSET(rngStartVolatilityCurves,$B94,R$1),0)</f>
        <v>0</v>
      </c>
      <c r="S94" s="43" t="n">
        <f aca="true">IF(AND(ISNUMBER(S$1),$B94&gt;0),OFFSET(rngStartVolatilityCurves,$B94,S$1),0)</f>
        <v>0</v>
      </c>
      <c r="T94" s="43" t="n">
        <f aca="true">IF(AND(ISNUMBER(T$1),$B94&gt;0),OFFSET(rngStartVolatilityCurves,$B94,T$1),0)</f>
        <v>0</v>
      </c>
      <c r="U94" s="43" t="n">
        <f aca="true">IF(AND(ISNUMBER(U$1),$B94&gt;0),OFFSET(rngStartVolatilityCurves,$B94,U$1),0)</f>
        <v>0</v>
      </c>
      <c r="V94" s="43" t="n">
        <f aca="true">IF(AND(ISNUMBER(V$1),$B94&gt;0),OFFSET(rngStartVolatilityCurves,$B94,V$1),0)</f>
        <v>0</v>
      </c>
      <c r="W94" s="43" t="n">
        <f aca="true">IF(AND(ISNUMBER(W$1),$B94&gt;0),OFFSET(rngStartVolatilityCurves,$B94,W$1),0)</f>
        <v>0</v>
      </c>
      <c r="X94" s="43" t="n">
        <f aca="true">IF(AND(ISNUMBER(X$1),$B94&gt;0),OFFSET(rngStartVolatilityCurves,$B94,X$1),0)</f>
        <v>0</v>
      </c>
      <c r="Y94" s="43" t="n">
        <f aca="true">IF(AND(ISNUMBER(Y$1),$B94&gt;0),OFFSET(rngStartVolatilityCurves,$B94,Y$1),0)</f>
        <v>0</v>
      </c>
      <c r="Z94" s="43" t="n">
        <f aca="true">IF(AND(ISNUMBER(Z$1),$B94&gt;0),OFFSET(rngStartVolatilityCurves,$B94,Z$1),0)</f>
        <v>0</v>
      </c>
      <c r="AA94" s="43" t="n">
        <f aca="true">IF(AND(ISNUMBER(AA$1),$B94&gt;0),OFFSET(rngStartVolatilityCurves,$B94,AA$1),0)</f>
        <v>0</v>
      </c>
      <c r="AF94" s="36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H94" s="44"/>
      <c r="BI94" s="39"/>
      <c r="BJ94" s="39"/>
      <c r="BK94" s="39"/>
      <c r="BL94" s="36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40"/>
      <c r="CH94" s="40"/>
      <c r="CI94" s="40"/>
      <c r="CJ94" s="40"/>
      <c r="CK94" s="40"/>
      <c r="CL94" s="40"/>
      <c r="CM94" s="39"/>
      <c r="CN94" s="39"/>
      <c r="CO94" s="39"/>
      <c r="CP94" s="39"/>
      <c r="CQ94" s="39"/>
      <c r="CR94" s="39"/>
      <c r="CS94" s="39"/>
      <c r="CT94" s="39"/>
      <c r="CU94" s="39"/>
      <c r="CV94" s="39"/>
      <c r="CW94" s="39"/>
      <c r="CX94" s="39"/>
      <c r="CY94" s="39"/>
      <c r="CZ94" s="39"/>
      <c r="DA94" s="39"/>
      <c r="DB94" s="39"/>
      <c r="DC94" s="39"/>
      <c r="DD94" s="39"/>
      <c r="DE94" s="39"/>
      <c r="DF94" s="39"/>
      <c r="DG94" s="39"/>
      <c r="DI94" s="44"/>
      <c r="DJ94" s="39"/>
      <c r="DL94" s="44"/>
      <c r="DM94" s="39"/>
    </row>
    <row r="95" customFormat="false" ht="12.75" hidden="false" customHeight="false" outlineLevel="0" collapsed="false">
      <c r="A95" s="31" t="n">
        <f aca="false">$C95-$AF$4+1</f>
        <v>37544</v>
      </c>
      <c r="B95" s="31" t="n">
        <f aca="false">$C95-$BL$4+1</f>
        <v>37544</v>
      </c>
      <c r="C95" s="42" t="n">
        <f aca="false">C94+7</f>
        <v>37543</v>
      </c>
      <c r="D95" s="43" t="n">
        <f aca="true">IF(AND(ISNUMBER(D$1),$A95&gt;0),OFFSET(rngStartPriceCurves,$A95,D$1),0)</f>
        <v>0</v>
      </c>
      <c r="E95" s="43" t="n">
        <f aca="true">IF(AND(ISNUMBER(E$1),$A95&gt;0),OFFSET(rngStartPriceCurves,$A95,E$1),0)</f>
        <v>0</v>
      </c>
      <c r="F95" s="43" t="n">
        <f aca="true">IF(AND(ISNUMBER(F$1),$A95&gt;0),OFFSET(rngStartPriceCurves,$A95,F$1),0)</f>
        <v>0</v>
      </c>
      <c r="G95" s="43" t="n">
        <f aca="true">IF(AND(ISNUMBER(G$1),$A95&gt;0),OFFSET(rngStartPriceCurves,$A95,G$1),0)</f>
        <v>0</v>
      </c>
      <c r="H95" s="43" t="n">
        <f aca="true">IF(AND(ISNUMBER(H$1),$A95&gt;0),OFFSET(rngStartPriceCurves,$A95,H$1),0)</f>
        <v>0</v>
      </c>
      <c r="I95" s="43" t="n">
        <f aca="true">IF(AND(ISNUMBER(I$1),$A95&gt;0),OFFSET(rngStartPriceCurves,$A95,I$1),0)</f>
        <v>0</v>
      </c>
      <c r="J95" s="43" t="n">
        <f aca="true">IF(AND(ISNUMBER(J$1),$A95&gt;0),OFFSET(rngStartPriceCurves,$A95,J$1),0)</f>
        <v>0</v>
      </c>
      <c r="K95" s="43" t="n">
        <f aca="true">IF(AND(ISNUMBER(K$1),$A95&gt;0),OFFSET(rngStartPriceCurves,$A95,K$1),0)</f>
        <v>0</v>
      </c>
      <c r="L95" s="43" t="n">
        <f aca="true">IF(AND(ISNUMBER(L$1),$A95&gt;0),OFFSET(rngStartPriceCurves,$A95,L$1),0)</f>
        <v>0</v>
      </c>
      <c r="M95" s="43" t="n">
        <f aca="true">IF(AND(ISNUMBER(M$1),$A95&gt;0),OFFSET(rngStartPriceCurves,$A95,M$1),0)</f>
        <v>0</v>
      </c>
      <c r="N95" s="43" t="n">
        <f aca="true">IF(AND(ISNUMBER(N$1),$A95&gt;0),OFFSET(rngStartPriceCurves,$A95,N$1),0)</f>
        <v>0</v>
      </c>
      <c r="O95" s="43" t="n">
        <f aca="true">IF(AND(ISNUMBER(O$1),$A95&gt;0),OFFSET(rngStartPriceCurves,$A95,O$1),0)</f>
        <v>0</v>
      </c>
      <c r="P95" s="43" t="n">
        <f aca="true">IF(AND(ISNUMBER(P$1),$B95&gt;0),OFFSET(rngStartVolatilityCurves,$B95,P$1),0)</f>
        <v>0</v>
      </c>
      <c r="Q95" s="43" t="n">
        <f aca="true">IF(AND(ISNUMBER(Q$1),$B95&gt;0),OFFSET(rngStartVolatilityCurves,$B95,Q$1),0)</f>
        <v>0</v>
      </c>
      <c r="R95" s="43" t="n">
        <f aca="true">IF(AND(ISNUMBER(R$1),$B95&gt;0),OFFSET(rngStartVolatilityCurves,$B95,R$1),0)</f>
        <v>0</v>
      </c>
      <c r="S95" s="43" t="n">
        <f aca="true">IF(AND(ISNUMBER(S$1),$B95&gt;0),OFFSET(rngStartVolatilityCurves,$B95,S$1),0)</f>
        <v>0</v>
      </c>
      <c r="T95" s="43" t="n">
        <f aca="true">IF(AND(ISNUMBER(T$1),$B95&gt;0),OFFSET(rngStartVolatilityCurves,$B95,T$1),0)</f>
        <v>0</v>
      </c>
      <c r="U95" s="43" t="n">
        <f aca="true">IF(AND(ISNUMBER(U$1),$B95&gt;0),OFFSET(rngStartVolatilityCurves,$B95,U$1),0)</f>
        <v>0</v>
      </c>
      <c r="V95" s="43" t="n">
        <f aca="true">IF(AND(ISNUMBER(V$1),$B95&gt;0),OFFSET(rngStartVolatilityCurves,$B95,V$1),0)</f>
        <v>0</v>
      </c>
      <c r="W95" s="43" t="n">
        <f aca="true">IF(AND(ISNUMBER(W$1),$B95&gt;0),OFFSET(rngStartVolatilityCurves,$B95,W$1),0)</f>
        <v>0</v>
      </c>
      <c r="X95" s="43" t="n">
        <f aca="true">IF(AND(ISNUMBER(X$1),$B95&gt;0),OFFSET(rngStartVolatilityCurves,$B95,X$1),0)</f>
        <v>0</v>
      </c>
      <c r="Y95" s="43" t="n">
        <f aca="true">IF(AND(ISNUMBER(Y$1),$B95&gt;0),OFFSET(rngStartVolatilityCurves,$B95,Y$1),0)</f>
        <v>0</v>
      </c>
      <c r="Z95" s="43" t="n">
        <f aca="true">IF(AND(ISNUMBER(Z$1),$B95&gt;0),OFFSET(rngStartVolatilityCurves,$B95,Z$1),0)</f>
        <v>0</v>
      </c>
      <c r="AA95" s="43" t="n">
        <f aca="true">IF(AND(ISNUMBER(AA$1),$B95&gt;0),OFFSET(rngStartVolatilityCurves,$B95,AA$1),0)</f>
        <v>0</v>
      </c>
      <c r="AF95" s="36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H95" s="44"/>
      <c r="BI95" s="39"/>
      <c r="BJ95" s="39"/>
      <c r="BK95" s="39"/>
      <c r="BL95" s="36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40"/>
      <c r="CH95" s="40"/>
      <c r="CI95" s="40"/>
      <c r="CJ95" s="40"/>
      <c r="CK95" s="40"/>
      <c r="CL95" s="40"/>
      <c r="CM95" s="39"/>
      <c r="CN95" s="39"/>
      <c r="CO95" s="39"/>
      <c r="CP95" s="39"/>
      <c r="CQ95" s="39"/>
      <c r="CR95" s="39"/>
      <c r="CS95" s="39"/>
      <c r="CT95" s="39"/>
      <c r="CU95" s="39"/>
      <c r="CV95" s="39"/>
      <c r="CW95" s="39"/>
      <c r="CX95" s="39"/>
      <c r="CY95" s="39"/>
      <c r="CZ95" s="39"/>
      <c r="DA95" s="39"/>
      <c r="DB95" s="39"/>
      <c r="DC95" s="39"/>
      <c r="DD95" s="39"/>
      <c r="DE95" s="39"/>
      <c r="DF95" s="39"/>
      <c r="DG95" s="39"/>
      <c r="DI95" s="44"/>
      <c r="DJ95" s="39"/>
      <c r="DL95" s="44"/>
      <c r="DM95" s="39"/>
    </row>
    <row r="96" customFormat="false" ht="12.75" hidden="false" customHeight="false" outlineLevel="0" collapsed="false">
      <c r="A96" s="31" t="n">
        <f aca="false">$C96-$AF$4+1</f>
        <v>37551</v>
      </c>
      <c r="B96" s="31" t="n">
        <f aca="false">$C96-$BL$4+1</f>
        <v>37551</v>
      </c>
      <c r="C96" s="42" t="n">
        <f aca="false">C95+7</f>
        <v>37550</v>
      </c>
      <c r="D96" s="43" t="n">
        <f aca="true">IF(AND(ISNUMBER(D$1),$A96&gt;0),OFFSET(rngStartPriceCurves,$A96,D$1),0)</f>
        <v>0</v>
      </c>
      <c r="E96" s="43" t="n">
        <f aca="true">IF(AND(ISNUMBER(E$1),$A96&gt;0),OFFSET(rngStartPriceCurves,$A96,E$1),0)</f>
        <v>0</v>
      </c>
      <c r="F96" s="43" t="n">
        <f aca="true">IF(AND(ISNUMBER(F$1),$A96&gt;0),OFFSET(rngStartPriceCurves,$A96,F$1),0)</f>
        <v>0</v>
      </c>
      <c r="G96" s="43" t="n">
        <f aca="true">IF(AND(ISNUMBER(G$1),$A96&gt;0),OFFSET(rngStartPriceCurves,$A96,G$1),0)</f>
        <v>0</v>
      </c>
      <c r="H96" s="43" t="n">
        <f aca="true">IF(AND(ISNUMBER(H$1),$A96&gt;0),OFFSET(rngStartPriceCurves,$A96,H$1),0)</f>
        <v>0</v>
      </c>
      <c r="I96" s="43" t="n">
        <f aca="true">IF(AND(ISNUMBER(I$1),$A96&gt;0),OFFSET(rngStartPriceCurves,$A96,I$1),0)</f>
        <v>0</v>
      </c>
      <c r="J96" s="43" t="n">
        <f aca="true">IF(AND(ISNUMBER(J$1),$A96&gt;0),OFFSET(rngStartPriceCurves,$A96,J$1),0)</f>
        <v>0</v>
      </c>
      <c r="K96" s="43" t="n">
        <f aca="true">IF(AND(ISNUMBER(K$1),$A96&gt;0),OFFSET(rngStartPriceCurves,$A96,K$1),0)</f>
        <v>0</v>
      </c>
      <c r="L96" s="43" t="n">
        <f aca="true">IF(AND(ISNUMBER(L$1),$A96&gt;0),OFFSET(rngStartPriceCurves,$A96,L$1),0)</f>
        <v>0</v>
      </c>
      <c r="M96" s="43" t="n">
        <f aca="true">IF(AND(ISNUMBER(M$1),$A96&gt;0),OFFSET(rngStartPriceCurves,$A96,M$1),0)</f>
        <v>0</v>
      </c>
      <c r="N96" s="43" t="n">
        <f aca="true">IF(AND(ISNUMBER(N$1),$A96&gt;0),OFFSET(rngStartPriceCurves,$A96,N$1),0)</f>
        <v>0</v>
      </c>
      <c r="O96" s="43" t="n">
        <f aca="true">IF(AND(ISNUMBER(O$1),$A96&gt;0),OFFSET(rngStartPriceCurves,$A96,O$1),0)</f>
        <v>0</v>
      </c>
      <c r="P96" s="43" t="n">
        <f aca="true">IF(AND(ISNUMBER(P$1),$B96&gt;0),OFFSET(rngStartVolatilityCurves,$B96,P$1),0)</f>
        <v>0</v>
      </c>
      <c r="Q96" s="43" t="n">
        <f aca="true">IF(AND(ISNUMBER(Q$1),$B96&gt;0),OFFSET(rngStartVolatilityCurves,$B96,Q$1),0)</f>
        <v>0</v>
      </c>
      <c r="R96" s="43" t="n">
        <f aca="true">IF(AND(ISNUMBER(R$1),$B96&gt;0),OFFSET(rngStartVolatilityCurves,$B96,R$1),0)</f>
        <v>0</v>
      </c>
      <c r="S96" s="43" t="n">
        <f aca="true">IF(AND(ISNUMBER(S$1),$B96&gt;0),OFFSET(rngStartVolatilityCurves,$B96,S$1),0)</f>
        <v>0</v>
      </c>
      <c r="T96" s="43" t="n">
        <f aca="true">IF(AND(ISNUMBER(T$1),$B96&gt;0),OFFSET(rngStartVolatilityCurves,$B96,T$1),0)</f>
        <v>0</v>
      </c>
      <c r="U96" s="43" t="n">
        <f aca="true">IF(AND(ISNUMBER(U$1),$B96&gt;0),OFFSET(rngStartVolatilityCurves,$B96,U$1),0)</f>
        <v>0</v>
      </c>
      <c r="V96" s="43" t="n">
        <f aca="true">IF(AND(ISNUMBER(V$1),$B96&gt;0),OFFSET(rngStartVolatilityCurves,$B96,V$1),0)</f>
        <v>0</v>
      </c>
      <c r="W96" s="43" t="n">
        <f aca="true">IF(AND(ISNUMBER(W$1),$B96&gt;0),OFFSET(rngStartVolatilityCurves,$B96,W$1),0)</f>
        <v>0</v>
      </c>
      <c r="X96" s="43" t="n">
        <f aca="true">IF(AND(ISNUMBER(X$1),$B96&gt;0),OFFSET(rngStartVolatilityCurves,$B96,X$1),0)</f>
        <v>0</v>
      </c>
      <c r="Y96" s="43" t="n">
        <f aca="true">IF(AND(ISNUMBER(Y$1),$B96&gt;0),OFFSET(rngStartVolatilityCurves,$B96,Y$1),0)</f>
        <v>0</v>
      </c>
      <c r="Z96" s="43" t="n">
        <f aca="true">IF(AND(ISNUMBER(Z$1),$B96&gt;0),OFFSET(rngStartVolatilityCurves,$B96,Z$1),0)</f>
        <v>0</v>
      </c>
      <c r="AA96" s="43" t="n">
        <f aca="true">IF(AND(ISNUMBER(AA$1),$B96&gt;0),OFFSET(rngStartVolatilityCurves,$B96,AA$1),0)</f>
        <v>0</v>
      </c>
      <c r="AF96" s="36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H96" s="44"/>
      <c r="BI96" s="39"/>
      <c r="BJ96" s="39"/>
      <c r="BK96" s="39"/>
      <c r="BL96" s="36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40"/>
      <c r="CH96" s="40"/>
      <c r="CI96" s="40"/>
      <c r="CJ96" s="40"/>
      <c r="CK96" s="40"/>
      <c r="CL96" s="40"/>
      <c r="CM96" s="39"/>
      <c r="CN96" s="39"/>
      <c r="CO96" s="39"/>
      <c r="CP96" s="39"/>
      <c r="CQ96" s="39"/>
      <c r="CR96" s="39"/>
      <c r="CS96" s="39"/>
      <c r="CT96" s="39"/>
      <c r="CU96" s="39"/>
      <c r="CV96" s="39"/>
      <c r="CW96" s="39"/>
      <c r="CX96" s="39"/>
      <c r="CY96" s="39"/>
      <c r="CZ96" s="39"/>
      <c r="DA96" s="39"/>
      <c r="DB96" s="39"/>
      <c r="DC96" s="39"/>
      <c r="DD96" s="39"/>
      <c r="DE96" s="39"/>
      <c r="DF96" s="39"/>
      <c r="DG96" s="39"/>
      <c r="DI96" s="44"/>
      <c r="DJ96" s="39"/>
      <c r="DL96" s="44"/>
      <c r="DM96" s="39"/>
    </row>
    <row r="97" customFormat="false" ht="12.75" hidden="false" customHeight="false" outlineLevel="0" collapsed="false">
      <c r="A97" s="31" t="n">
        <f aca="false">$C97-$AF$4+1</f>
        <v>37558</v>
      </c>
      <c r="B97" s="31" t="n">
        <f aca="false">$C97-$BL$4+1</f>
        <v>37558</v>
      </c>
      <c r="C97" s="42" t="n">
        <f aca="false">C96+7</f>
        <v>37557</v>
      </c>
      <c r="D97" s="43" t="n">
        <f aca="true">IF(AND(ISNUMBER(D$1),$A97&gt;0),OFFSET(rngStartPriceCurves,$A97,D$1),0)</f>
        <v>0</v>
      </c>
      <c r="E97" s="43" t="n">
        <f aca="true">IF(AND(ISNUMBER(E$1),$A97&gt;0),OFFSET(rngStartPriceCurves,$A97,E$1),0)</f>
        <v>0</v>
      </c>
      <c r="F97" s="43" t="n">
        <f aca="true">IF(AND(ISNUMBER(F$1),$A97&gt;0),OFFSET(rngStartPriceCurves,$A97,F$1),0)</f>
        <v>0</v>
      </c>
      <c r="G97" s="43" t="n">
        <f aca="true">IF(AND(ISNUMBER(G$1),$A97&gt;0),OFFSET(rngStartPriceCurves,$A97,G$1),0)</f>
        <v>0</v>
      </c>
      <c r="H97" s="43" t="n">
        <f aca="true">IF(AND(ISNUMBER(H$1),$A97&gt;0),OFFSET(rngStartPriceCurves,$A97,H$1),0)</f>
        <v>0</v>
      </c>
      <c r="I97" s="43" t="n">
        <f aca="true">IF(AND(ISNUMBER(I$1),$A97&gt;0),OFFSET(rngStartPriceCurves,$A97,I$1),0)</f>
        <v>0</v>
      </c>
      <c r="J97" s="43" t="n">
        <f aca="true">IF(AND(ISNUMBER(J$1),$A97&gt;0),OFFSET(rngStartPriceCurves,$A97,J$1),0)</f>
        <v>0</v>
      </c>
      <c r="K97" s="43" t="n">
        <f aca="true">IF(AND(ISNUMBER(K$1),$A97&gt;0),OFFSET(rngStartPriceCurves,$A97,K$1),0)</f>
        <v>0</v>
      </c>
      <c r="L97" s="43" t="n">
        <f aca="true">IF(AND(ISNUMBER(L$1),$A97&gt;0),OFFSET(rngStartPriceCurves,$A97,L$1),0)</f>
        <v>0</v>
      </c>
      <c r="M97" s="43" t="n">
        <f aca="true">IF(AND(ISNUMBER(M$1),$A97&gt;0),OFFSET(rngStartPriceCurves,$A97,M$1),0)</f>
        <v>0</v>
      </c>
      <c r="N97" s="43" t="n">
        <f aca="true">IF(AND(ISNUMBER(N$1),$A97&gt;0),OFFSET(rngStartPriceCurves,$A97,N$1),0)</f>
        <v>0</v>
      </c>
      <c r="O97" s="43" t="n">
        <f aca="true">IF(AND(ISNUMBER(O$1),$A97&gt;0),OFFSET(rngStartPriceCurves,$A97,O$1),0)</f>
        <v>0</v>
      </c>
      <c r="P97" s="43" t="n">
        <f aca="true">IF(AND(ISNUMBER(P$1),$B97&gt;0),OFFSET(rngStartVolatilityCurves,$B97,P$1),0)</f>
        <v>0</v>
      </c>
      <c r="Q97" s="43" t="n">
        <f aca="true">IF(AND(ISNUMBER(Q$1),$B97&gt;0),OFFSET(rngStartVolatilityCurves,$B97,Q$1),0)</f>
        <v>0</v>
      </c>
      <c r="R97" s="43" t="n">
        <f aca="true">IF(AND(ISNUMBER(R$1),$B97&gt;0),OFFSET(rngStartVolatilityCurves,$B97,R$1),0)</f>
        <v>0</v>
      </c>
      <c r="S97" s="43" t="n">
        <f aca="true">IF(AND(ISNUMBER(S$1),$B97&gt;0),OFFSET(rngStartVolatilityCurves,$B97,S$1),0)</f>
        <v>0</v>
      </c>
      <c r="T97" s="43" t="n">
        <f aca="true">IF(AND(ISNUMBER(T$1),$B97&gt;0),OFFSET(rngStartVolatilityCurves,$B97,T$1),0)</f>
        <v>0</v>
      </c>
      <c r="U97" s="43" t="n">
        <f aca="true">IF(AND(ISNUMBER(U$1),$B97&gt;0),OFFSET(rngStartVolatilityCurves,$B97,U$1),0)</f>
        <v>0</v>
      </c>
      <c r="V97" s="43" t="n">
        <f aca="true">IF(AND(ISNUMBER(V$1),$B97&gt;0),OFFSET(rngStartVolatilityCurves,$B97,V$1),0)</f>
        <v>0</v>
      </c>
      <c r="W97" s="43" t="n">
        <f aca="true">IF(AND(ISNUMBER(W$1),$B97&gt;0),OFFSET(rngStartVolatilityCurves,$B97,W$1),0)</f>
        <v>0</v>
      </c>
      <c r="X97" s="43" t="n">
        <f aca="true">IF(AND(ISNUMBER(X$1),$B97&gt;0),OFFSET(rngStartVolatilityCurves,$B97,X$1),0)</f>
        <v>0</v>
      </c>
      <c r="Y97" s="43" t="n">
        <f aca="true">IF(AND(ISNUMBER(Y$1),$B97&gt;0),OFFSET(rngStartVolatilityCurves,$B97,Y$1),0)</f>
        <v>0</v>
      </c>
      <c r="Z97" s="43" t="n">
        <f aca="true">IF(AND(ISNUMBER(Z$1),$B97&gt;0),OFFSET(rngStartVolatilityCurves,$B97,Z$1),0)</f>
        <v>0</v>
      </c>
      <c r="AA97" s="43" t="n">
        <f aca="true">IF(AND(ISNUMBER(AA$1),$B97&gt;0),OFFSET(rngStartVolatilityCurves,$B97,AA$1),0)</f>
        <v>0</v>
      </c>
      <c r="AF97" s="36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H97" s="44"/>
      <c r="BI97" s="39"/>
      <c r="BJ97" s="39"/>
      <c r="BK97" s="39"/>
      <c r="BL97" s="36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40"/>
      <c r="CH97" s="40"/>
      <c r="CI97" s="40"/>
      <c r="CJ97" s="40"/>
      <c r="CK97" s="40"/>
      <c r="CL97" s="40"/>
      <c r="CM97" s="39"/>
      <c r="CN97" s="39"/>
      <c r="CO97" s="39"/>
      <c r="CP97" s="39"/>
      <c r="CQ97" s="39"/>
      <c r="CR97" s="39"/>
      <c r="CS97" s="39"/>
      <c r="CT97" s="39"/>
      <c r="CU97" s="39"/>
      <c r="CV97" s="39"/>
      <c r="CW97" s="39"/>
      <c r="CX97" s="39"/>
      <c r="CY97" s="39"/>
      <c r="CZ97" s="39"/>
      <c r="DA97" s="39"/>
      <c r="DB97" s="39"/>
      <c r="DC97" s="39"/>
      <c r="DD97" s="39"/>
      <c r="DE97" s="39"/>
      <c r="DF97" s="39"/>
      <c r="DG97" s="39"/>
      <c r="DI97" s="44"/>
      <c r="DJ97" s="39"/>
      <c r="DL97" s="44"/>
      <c r="DM97" s="39"/>
    </row>
    <row r="98" customFormat="false" ht="12.75" hidden="false" customHeight="false" outlineLevel="0" collapsed="false">
      <c r="A98" s="31" t="n">
        <f aca="false">$C98-$AF$4+1</f>
        <v>37565</v>
      </c>
      <c r="B98" s="31" t="n">
        <f aca="false">$C98-$BL$4+1</f>
        <v>37565</v>
      </c>
      <c r="C98" s="42" t="n">
        <f aca="false">C97+7</f>
        <v>37564</v>
      </c>
      <c r="D98" s="43" t="n">
        <f aca="true">IF(AND(ISNUMBER(D$1),$A98&gt;0),OFFSET(rngStartPriceCurves,$A98,D$1),0)</f>
        <v>0</v>
      </c>
      <c r="E98" s="43" t="n">
        <f aca="true">IF(AND(ISNUMBER(E$1),$A98&gt;0),OFFSET(rngStartPriceCurves,$A98,E$1),0)</f>
        <v>0</v>
      </c>
      <c r="F98" s="43" t="n">
        <f aca="true">IF(AND(ISNUMBER(F$1),$A98&gt;0),OFFSET(rngStartPriceCurves,$A98,F$1),0)</f>
        <v>0</v>
      </c>
      <c r="G98" s="43" t="n">
        <f aca="true">IF(AND(ISNUMBER(G$1),$A98&gt;0),OFFSET(rngStartPriceCurves,$A98,G$1),0)</f>
        <v>0</v>
      </c>
      <c r="H98" s="43" t="n">
        <f aca="true">IF(AND(ISNUMBER(H$1),$A98&gt;0),OFFSET(rngStartPriceCurves,$A98,H$1),0)</f>
        <v>0</v>
      </c>
      <c r="I98" s="43" t="n">
        <f aca="true">IF(AND(ISNUMBER(I$1),$A98&gt;0),OFFSET(rngStartPriceCurves,$A98,I$1),0)</f>
        <v>0</v>
      </c>
      <c r="J98" s="43" t="n">
        <f aca="true">IF(AND(ISNUMBER(J$1),$A98&gt;0),OFFSET(rngStartPriceCurves,$A98,J$1),0)</f>
        <v>0</v>
      </c>
      <c r="K98" s="43" t="n">
        <f aca="true">IF(AND(ISNUMBER(K$1),$A98&gt;0),OFFSET(rngStartPriceCurves,$A98,K$1),0)</f>
        <v>0</v>
      </c>
      <c r="L98" s="43" t="n">
        <f aca="true">IF(AND(ISNUMBER(L$1),$A98&gt;0),OFFSET(rngStartPriceCurves,$A98,L$1),0)</f>
        <v>0</v>
      </c>
      <c r="M98" s="43" t="n">
        <f aca="true">IF(AND(ISNUMBER(M$1),$A98&gt;0),OFFSET(rngStartPriceCurves,$A98,M$1),0)</f>
        <v>0</v>
      </c>
      <c r="N98" s="43" t="n">
        <f aca="true">IF(AND(ISNUMBER(N$1),$A98&gt;0),OFFSET(rngStartPriceCurves,$A98,N$1),0)</f>
        <v>0</v>
      </c>
      <c r="O98" s="43" t="n">
        <f aca="true">IF(AND(ISNUMBER(O$1),$A98&gt;0),OFFSET(rngStartPriceCurves,$A98,O$1),0)</f>
        <v>0</v>
      </c>
      <c r="P98" s="43" t="n">
        <f aca="true">IF(AND(ISNUMBER(P$1),$B98&gt;0),OFFSET(rngStartVolatilityCurves,$B98,P$1),0)</f>
        <v>0</v>
      </c>
      <c r="Q98" s="43" t="n">
        <f aca="true">IF(AND(ISNUMBER(Q$1),$B98&gt;0),OFFSET(rngStartVolatilityCurves,$B98,Q$1),0)</f>
        <v>0</v>
      </c>
      <c r="R98" s="43" t="n">
        <f aca="true">IF(AND(ISNUMBER(R$1),$B98&gt;0),OFFSET(rngStartVolatilityCurves,$B98,R$1),0)</f>
        <v>0</v>
      </c>
      <c r="S98" s="43" t="n">
        <f aca="true">IF(AND(ISNUMBER(S$1),$B98&gt;0),OFFSET(rngStartVolatilityCurves,$B98,S$1),0)</f>
        <v>0</v>
      </c>
      <c r="T98" s="43" t="n">
        <f aca="true">IF(AND(ISNUMBER(T$1),$B98&gt;0),OFFSET(rngStartVolatilityCurves,$B98,T$1),0)</f>
        <v>0</v>
      </c>
      <c r="U98" s="43" t="n">
        <f aca="true">IF(AND(ISNUMBER(U$1),$B98&gt;0),OFFSET(rngStartVolatilityCurves,$B98,U$1),0)</f>
        <v>0</v>
      </c>
      <c r="V98" s="43" t="n">
        <f aca="true">IF(AND(ISNUMBER(V$1),$B98&gt;0),OFFSET(rngStartVolatilityCurves,$B98,V$1),0)</f>
        <v>0</v>
      </c>
      <c r="W98" s="43" t="n">
        <f aca="true">IF(AND(ISNUMBER(W$1),$B98&gt;0),OFFSET(rngStartVolatilityCurves,$B98,W$1),0)</f>
        <v>0</v>
      </c>
      <c r="X98" s="43" t="n">
        <f aca="true">IF(AND(ISNUMBER(X$1),$B98&gt;0),OFFSET(rngStartVolatilityCurves,$B98,X$1),0)</f>
        <v>0</v>
      </c>
      <c r="Y98" s="43" t="n">
        <f aca="true">IF(AND(ISNUMBER(Y$1),$B98&gt;0),OFFSET(rngStartVolatilityCurves,$B98,Y$1),0)</f>
        <v>0</v>
      </c>
      <c r="Z98" s="43" t="n">
        <f aca="true">IF(AND(ISNUMBER(Z$1),$B98&gt;0),OFFSET(rngStartVolatilityCurves,$B98,Z$1),0)</f>
        <v>0</v>
      </c>
      <c r="AA98" s="43" t="n">
        <f aca="true">IF(AND(ISNUMBER(AA$1),$B98&gt;0),OFFSET(rngStartVolatilityCurves,$B98,AA$1),0)</f>
        <v>0</v>
      </c>
      <c r="AF98" s="36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H98" s="44"/>
      <c r="BI98" s="39"/>
      <c r="BJ98" s="39"/>
      <c r="BK98" s="39"/>
      <c r="BL98" s="36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40"/>
      <c r="CH98" s="40"/>
      <c r="CI98" s="40"/>
      <c r="CJ98" s="40"/>
      <c r="CK98" s="40"/>
      <c r="CL98" s="40"/>
      <c r="CM98" s="39"/>
      <c r="CN98" s="39"/>
      <c r="CO98" s="39"/>
      <c r="CP98" s="39"/>
      <c r="CQ98" s="39"/>
      <c r="CR98" s="39"/>
      <c r="CS98" s="39"/>
      <c r="CT98" s="39"/>
      <c r="CU98" s="39"/>
      <c r="CV98" s="39"/>
      <c r="CW98" s="39"/>
      <c r="CX98" s="39"/>
      <c r="CY98" s="39"/>
      <c r="CZ98" s="39"/>
      <c r="DA98" s="39"/>
      <c r="DB98" s="39"/>
      <c r="DC98" s="39"/>
      <c r="DD98" s="39"/>
      <c r="DE98" s="39"/>
      <c r="DF98" s="39"/>
      <c r="DG98" s="39"/>
      <c r="DI98" s="44"/>
      <c r="DJ98" s="39"/>
      <c r="DL98" s="44"/>
      <c r="DM98" s="39"/>
    </row>
    <row r="99" customFormat="false" ht="12.75" hidden="false" customHeight="false" outlineLevel="0" collapsed="false">
      <c r="A99" s="31" t="n">
        <f aca="false">$C99-$AF$4+1</f>
        <v>37572</v>
      </c>
      <c r="B99" s="31" t="n">
        <f aca="false">$C99-$BL$4+1</f>
        <v>37572</v>
      </c>
      <c r="C99" s="42" t="n">
        <f aca="false">C98+7</f>
        <v>37571</v>
      </c>
      <c r="D99" s="43" t="n">
        <f aca="true">IF(AND(ISNUMBER(D$1),$A99&gt;0),OFFSET(rngStartPriceCurves,$A99,D$1),0)</f>
        <v>0</v>
      </c>
      <c r="E99" s="43" t="n">
        <f aca="true">IF(AND(ISNUMBER(E$1),$A99&gt;0),OFFSET(rngStartPriceCurves,$A99,E$1),0)</f>
        <v>0</v>
      </c>
      <c r="F99" s="43" t="n">
        <f aca="true">IF(AND(ISNUMBER(F$1),$A99&gt;0),OFFSET(rngStartPriceCurves,$A99,F$1),0)</f>
        <v>0</v>
      </c>
      <c r="G99" s="43" t="n">
        <f aca="true">IF(AND(ISNUMBER(G$1),$A99&gt;0),OFFSET(rngStartPriceCurves,$A99,G$1),0)</f>
        <v>0</v>
      </c>
      <c r="H99" s="43" t="n">
        <f aca="true">IF(AND(ISNUMBER(H$1),$A99&gt;0),OFFSET(rngStartPriceCurves,$A99,H$1),0)</f>
        <v>0</v>
      </c>
      <c r="I99" s="43" t="n">
        <f aca="true">IF(AND(ISNUMBER(I$1),$A99&gt;0),OFFSET(rngStartPriceCurves,$A99,I$1),0)</f>
        <v>0</v>
      </c>
      <c r="J99" s="43" t="n">
        <f aca="true">IF(AND(ISNUMBER(J$1),$A99&gt;0),OFFSET(rngStartPriceCurves,$A99,J$1),0)</f>
        <v>0</v>
      </c>
      <c r="K99" s="43" t="n">
        <f aca="true">IF(AND(ISNUMBER(K$1),$A99&gt;0),OFFSET(rngStartPriceCurves,$A99,K$1),0)</f>
        <v>0</v>
      </c>
      <c r="L99" s="43" t="n">
        <f aca="true">IF(AND(ISNUMBER(L$1),$A99&gt;0),OFFSET(rngStartPriceCurves,$A99,L$1),0)</f>
        <v>0</v>
      </c>
      <c r="M99" s="43" t="n">
        <f aca="true">IF(AND(ISNUMBER(M$1),$A99&gt;0),OFFSET(rngStartPriceCurves,$A99,M$1),0)</f>
        <v>0</v>
      </c>
      <c r="N99" s="43" t="n">
        <f aca="true">IF(AND(ISNUMBER(N$1),$A99&gt;0),OFFSET(rngStartPriceCurves,$A99,N$1),0)</f>
        <v>0</v>
      </c>
      <c r="O99" s="43" t="n">
        <f aca="true">IF(AND(ISNUMBER(O$1),$A99&gt;0),OFFSET(rngStartPriceCurves,$A99,O$1),0)</f>
        <v>0</v>
      </c>
      <c r="P99" s="43" t="n">
        <f aca="true">IF(AND(ISNUMBER(P$1),$B99&gt;0),OFFSET(rngStartVolatilityCurves,$B99,P$1),0)</f>
        <v>0</v>
      </c>
      <c r="Q99" s="43" t="n">
        <f aca="true">IF(AND(ISNUMBER(Q$1),$B99&gt;0),OFFSET(rngStartVolatilityCurves,$B99,Q$1),0)</f>
        <v>0</v>
      </c>
      <c r="R99" s="43" t="n">
        <f aca="true">IF(AND(ISNUMBER(R$1),$B99&gt;0),OFFSET(rngStartVolatilityCurves,$B99,R$1),0)</f>
        <v>0</v>
      </c>
      <c r="S99" s="43" t="n">
        <f aca="true">IF(AND(ISNUMBER(S$1),$B99&gt;0),OFFSET(rngStartVolatilityCurves,$B99,S$1),0)</f>
        <v>0</v>
      </c>
      <c r="T99" s="43" t="n">
        <f aca="true">IF(AND(ISNUMBER(T$1),$B99&gt;0),OFFSET(rngStartVolatilityCurves,$B99,T$1),0)</f>
        <v>0</v>
      </c>
      <c r="U99" s="43" t="n">
        <f aca="true">IF(AND(ISNUMBER(U$1),$B99&gt;0),OFFSET(rngStartVolatilityCurves,$B99,U$1),0)</f>
        <v>0</v>
      </c>
      <c r="V99" s="43" t="n">
        <f aca="true">IF(AND(ISNUMBER(V$1),$B99&gt;0),OFFSET(rngStartVolatilityCurves,$B99,V$1),0)</f>
        <v>0</v>
      </c>
      <c r="W99" s="43" t="n">
        <f aca="true">IF(AND(ISNUMBER(W$1),$B99&gt;0),OFFSET(rngStartVolatilityCurves,$B99,W$1),0)</f>
        <v>0</v>
      </c>
      <c r="X99" s="43" t="n">
        <f aca="true">IF(AND(ISNUMBER(X$1),$B99&gt;0),OFFSET(rngStartVolatilityCurves,$B99,X$1),0)</f>
        <v>0</v>
      </c>
      <c r="Y99" s="43" t="n">
        <f aca="true">IF(AND(ISNUMBER(Y$1),$B99&gt;0),OFFSET(rngStartVolatilityCurves,$B99,Y$1),0)</f>
        <v>0</v>
      </c>
      <c r="Z99" s="43" t="n">
        <f aca="true">IF(AND(ISNUMBER(Z$1),$B99&gt;0),OFFSET(rngStartVolatilityCurves,$B99,Z$1),0)</f>
        <v>0</v>
      </c>
      <c r="AA99" s="43" t="n">
        <f aca="true">IF(AND(ISNUMBER(AA$1),$B99&gt;0),OFFSET(rngStartVolatilityCurves,$B99,AA$1),0)</f>
        <v>0</v>
      </c>
      <c r="AF99" s="36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H99" s="44"/>
      <c r="BI99" s="39"/>
      <c r="BJ99" s="39"/>
      <c r="BK99" s="39"/>
      <c r="BL99" s="36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40"/>
      <c r="CH99" s="40"/>
      <c r="CI99" s="40"/>
      <c r="CJ99" s="40"/>
      <c r="CK99" s="40"/>
      <c r="CL99" s="40"/>
      <c r="CM99" s="39"/>
      <c r="CN99" s="39"/>
      <c r="CO99" s="39"/>
      <c r="CP99" s="39"/>
      <c r="CQ99" s="39"/>
      <c r="CR99" s="39"/>
      <c r="CS99" s="39"/>
      <c r="CT99" s="39"/>
      <c r="CU99" s="39"/>
      <c r="CV99" s="39"/>
      <c r="CW99" s="39"/>
      <c r="CX99" s="39"/>
      <c r="CY99" s="39"/>
      <c r="CZ99" s="39"/>
      <c r="DA99" s="39"/>
      <c r="DB99" s="39"/>
      <c r="DC99" s="39"/>
      <c r="DD99" s="39"/>
      <c r="DE99" s="39"/>
      <c r="DF99" s="39"/>
      <c r="DG99" s="39"/>
      <c r="DI99" s="44"/>
      <c r="DJ99" s="39"/>
      <c r="DL99" s="44"/>
      <c r="DM99" s="39"/>
    </row>
    <row r="100" customFormat="false" ht="12.75" hidden="false" customHeight="false" outlineLevel="0" collapsed="false">
      <c r="A100" s="31" t="n">
        <f aca="false">$C100-$AF$4+1</f>
        <v>37579</v>
      </c>
      <c r="B100" s="31" t="n">
        <f aca="false">$C100-$BL$4+1</f>
        <v>37579</v>
      </c>
      <c r="C100" s="42" t="n">
        <f aca="false">C99+7</f>
        <v>37578</v>
      </c>
      <c r="D100" s="43" t="n">
        <f aca="true">IF(AND(ISNUMBER(D$1),$A100&gt;0),OFFSET(rngStartPriceCurves,$A100,D$1),0)</f>
        <v>0</v>
      </c>
      <c r="E100" s="43" t="n">
        <f aca="true">IF(AND(ISNUMBER(E$1),$A100&gt;0),OFFSET(rngStartPriceCurves,$A100,E$1),0)</f>
        <v>0</v>
      </c>
      <c r="F100" s="43" t="n">
        <f aca="true">IF(AND(ISNUMBER(F$1),$A100&gt;0),OFFSET(rngStartPriceCurves,$A100,F$1),0)</f>
        <v>0</v>
      </c>
      <c r="G100" s="43" t="n">
        <f aca="true">IF(AND(ISNUMBER(G$1),$A100&gt;0),OFFSET(rngStartPriceCurves,$A100,G$1),0)</f>
        <v>0</v>
      </c>
      <c r="H100" s="43" t="n">
        <f aca="true">IF(AND(ISNUMBER(H$1),$A100&gt;0),OFFSET(rngStartPriceCurves,$A100,H$1),0)</f>
        <v>0</v>
      </c>
      <c r="I100" s="43" t="n">
        <f aca="true">IF(AND(ISNUMBER(I$1),$A100&gt;0),OFFSET(rngStartPriceCurves,$A100,I$1),0)</f>
        <v>0</v>
      </c>
      <c r="J100" s="43" t="n">
        <f aca="true">IF(AND(ISNUMBER(J$1),$A100&gt;0),OFFSET(rngStartPriceCurves,$A100,J$1),0)</f>
        <v>0</v>
      </c>
      <c r="K100" s="43" t="n">
        <f aca="true">IF(AND(ISNUMBER(K$1),$A100&gt;0),OFFSET(rngStartPriceCurves,$A100,K$1),0)</f>
        <v>0</v>
      </c>
      <c r="L100" s="43" t="n">
        <f aca="true">IF(AND(ISNUMBER(L$1),$A100&gt;0),OFFSET(rngStartPriceCurves,$A100,L$1),0)</f>
        <v>0</v>
      </c>
      <c r="M100" s="43" t="n">
        <f aca="true">IF(AND(ISNUMBER(M$1),$A100&gt;0),OFFSET(rngStartPriceCurves,$A100,M$1),0)</f>
        <v>0</v>
      </c>
      <c r="N100" s="43" t="n">
        <f aca="true">IF(AND(ISNUMBER(N$1),$A100&gt;0),OFFSET(rngStartPriceCurves,$A100,N$1),0)</f>
        <v>0</v>
      </c>
      <c r="O100" s="43" t="n">
        <f aca="true">IF(AND(ISNUMBER(O$1),$A100&gt;0),OFFSET(rngStartPriceCurves,$A100,O$1),0)</f>
        <v>0</v>
      </c>
      <c r="P100" s="43" t="n">
        <f aca="true">IF(AND(ISNUMBER(P$1),$B100&gt;0),OFFSET(rngStartVolatilityCurves,$B100,P$1),0)</f>
        <v>0</v>
      </c>
      <c r="Q100" s="43" t="n">
        <f aca="true">IF(AND(ISNUMBER(Q$1),$B100&gt;0),OFFSET(rngStartVolatilityCurves,$B100,Q$1),0)</f>
        <v>0</v>
      </c>
      <c r="R100" s="43" t="n">
        <f aca="true">IF(AND(ISNUMBER(R$1),$B100&gt;0),OFFSET(rngStartVolatilityCurves,$B100,R$1),0)</f>
        <v>0</v>
      </c>
      <c r="S100" s="43" t="n">
        <f aca="true">IF(AND(ISNUMBER(S$1),$B100&gt;0),OFFSET(rngStartVolatilityCurves,$B100,S$1),0)</f>
        <v>0</v>
      </c>
      <c r="T100" s="43" t="n">
        <f aca="true">IF(AND(ISNUMBER(T$1),$B100&gt;0),OFFSET(rngStartVolatilityCurves,$B100,T$1),0)</f>
        <v>0</v>
      </c>
      <c r="U100" s="43" t="n">
        <f aca="true">IF(AND(ISNUMBER(U$1),$B100&gt;0),OFFSET(rngStartVolatilityCurves,$B100,U$1),0)</f>
        <v>0</v>
      </c>
      <c r="V100" s="43" t="n">
        <f aca="true">IF(AND(ISNUMBER(V$1),$B100&gt;0),OFFSET(rngStartVolatilityCurves,$B100,V$1),0)</f>
        <v>0</v>
      </c>
      <c r="W100" s="43" t="n">
        <f aca="true">IF(AND(ISNUMBER(W$1),$B100&gt;0),OFFSET(rngStartVolatilityCurves,$B100,W$1),0)</f>
        <v>0</v>
      </c>
      <c r="X100" s="43" t="n">
        <f aca="true">IF(AND(ISNUMBER(X$1),$B100&gt;0),OFFSET(rngStartVolatilityCurves,$B100,X$1),0)</f>
        <v>0</v>
      </c>
      <c r="Y100" s="43" t="n">
        <f aca="true">IF(AND(ISNUMBER(Y$1),$B100&gt;0),OFFSET(rngStartVolatilityCurves,$B100,Y$1),0)</f>
        <v>0</v>
      </c>
      <c r="Z100" s="43" t="n">
        <f aca="true">IF(AND(ISNUMBER(Z$1),$B100&gt;0),OFFSET(rngStartVolatilityCurves,$B100,Z$1),0)</f>
        <v>0</v>
      </c>
      <c r="AA100" s="43" t="n">
        <f aca="true">IF(AND(ISNUMBER(AA$1),$B100&gt;0),OFFSET(rngStartVolatilityCurves,$B100,AA$1),0)</f>
        <v>0</v>
      </c>
      <c r="AF100" s="36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H100" s="44"/>
      <c r="BI100" s="39"/>
      <c r="BJ100" s="39"/>
      <c r="BK100" s="39"/>
      <c r="BL100" s="36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40"/>
      <c r="CH100" s="40"/>
      <c r="CI100" s="40"/>
      <c r="CJ100" s="40"/>
      <c r="CK100" s="40"/>
      <c r="CL100" s="40"/>
      <c r="CM100" s="39"/>
      <c r="CN100" s="39"/>
      <c r="CO100" s="39"/>
      <c r="CP100" s="39"/>
      <c r="CQ100" s="39"/>
      <c r="CR100" s="39"/>
      <c r="CS100" s="39"/>
      <c r="CT100" s="39"/>
      <c r="CU100" s="39"/>
      <c r="CV100" s="39"/>
      <c r="CW100" s="39"/>
      <c r="CX100" s="39"/>
      <c r="CY100" s="39"/>
      <c r="CZ100" s="39"/>
      <c r="DA100" s="39"/>
      <c r="DB100" s="39"/>
      <c r="DC100" s="39"/>
      <c r="DD100" s="39"/>
      <c r="DE100" s="39"/>
      <c r="DF100" s="39"/>
      <c r="DG100" s="39"/>
      <c r="DI100" s="44"/>
      <c r="DJ100" s="39"/>
      <c r="DL100" s="44"/>
      <c r="DM100" s="39"/>
    </row>
    <row r="101" customFormat="false" ht="12.75" hidden="false" customHeight="false" outlineLevel="0" collapsed="false">
      <c r="A101" s="31" t="n">
        <f aca="false">$C101-$AF$4+1</f>
        <v>37586</v>
      </c>
      <c r="B101" s="31" t="n">
        <f aca="false">$C101-$BL$4+1</f>
        <v>37586</v>
      </c>
      <c r="C101" s="42" t="n">
        <f aca="false">C100+7</f>
        <v>37585</v>
      </c>
      <c r="D101" s="43" t="n">
        <f aca="true">IF(AND(ISNUMBER(D$1),$A101&gt;0),OFFSET(rngStartPriceCurves,$A101,D$1),0)</f>
        <v>0</v>
      </c>
      <c r="E101" s="43" t="n">
        <f aca="true">IF(AND(ISNUMBER(E$1),$A101&gt;0),OFFSET(rngStartPriceCurves,$A101,E$1),0)</f>
        <v>0</v>
      </c>
      <c r="F101" s="43" t="n">
        <f aca="true">IF(AND(ISNUMBER(F$1),$A101&gt;0),OFFSET(rngStartPriceCurves,$A101,F$1),0)</f>
        <v>0</v>
      </c>
      <c r="G101" s="43" t="n">
        <f aca="true">IF(AND(ISNUMBER(G$1),$A101&gt;0),OFFSET(rngStartPriceCurves,$A101,G$1),0)</f>
        <v>0</v>
      </c>
      <c r="H101" s="43" t="n">
        <f aca="true">IF(AND(ISNUMBER(H$1),$A101&gt;0),OFFSET(rngStartPriceCurves,$A101,H$1),0)</f>
        <v>0</v>
      </c>
      <c r="I101" s="43" t="n">
        <f aca="true">IF(AND(ISNUMBER(I$1),$A101&gt;0),OFFSET(rngStartPriceCurves,$A101,I$1),0)</f>
        <v>0</v>
      </c>
      <c r="J101" s="43" t="n">
        <f aca="true">IF(AND(ISNUMBER(J$1),$A101&gt;0),OFFSET(rngStartPriceCurves,$A101,J$1),0)</f>
        <v>0</v>
      </c>
      <c r="K101" s="43" t="n">
        <f aca="true">IF(AND(ISNUMBER(K$1),$A101&gt;0),OFFSET(rngStartPriceCurves,$A101,K$1),0)</f>
        <v>0</v>
      </c>
      <c r="L101" s="43" t="n">
        <f aca="true">IF(AND(ISNUMBER(L$1),$A101&gt;0),OFFSET(rngStartPriceCurves,$A101,L$1),0)</f>
        <v>0</v>
      </c>
      <c r="M101" s="43" t="n">
        <f aca="true">IF(AND(ISNUMBER(M$1),$A101&gt;0),OFFSET(rngStartPriceCurves,$A101,M$1),0)</f>
        <v>0</v>
      </c>
      <c r="N101" s="43" t="n">
        <f aca="true">IF(AND(ISNUMBER(N$1),$A101&gt;0),OFFSET(rngStartPriceCurves,$A101,N$1),0)</f>
        <v>0</v>
      </c>
      <c r="O101" s="43" t="n">
        <f aca="true">IF(AND(ISNUMBER(O$1),$A101&gt;0),OFFSET(rngStartPriceCurves,$A101,O$1),0)</f>
        <v>0</v>
      </c>
      <c r="P101" s="43" t="n">
        <f aca="true">IF(AND(ISNUMBER(P$1),$B101&gt;0),OFFSET(rngStartVolatilityCurves,$B101,P$1),0)</f>
        <v>0</v>
      </c>
      <c r="Q101" s="43" t="n">
        <f aca="true">IF(AND(ISNUMBER(Q$1),$B101&gt;0),OFFSET(rngStartVolatilityCurves,$B101,Q$1),0)</f>
        <v>0</v>
      </c>
      <c r="R101" s="43" t="n">
        <f aca="true">IF(AND(ISNUMBER(R$1),$B101&gt;0),OFFSET(rngStartVolatilityCurves,$B101,R$1),0)</f>
        <v>0</v>
      </c>
      <c r="S101" s="43" t="n">
        <f aca="true">IF(AND(ISNUMBER(S$1),$B101&gt;0),OFFSET(rngStartVolatilityCurves,$B101,S$1),0)</f>
        <v>0</v>
      </c>
      <c r="T101" s="43" t="n">
        <f aca="true">IF(AND(ISNUMBER(T$1),$B101&gt;0),OFFSET(rngStartVolatilityCurves,$B101,T$1),0)</f>
        <v>0</v>
      </c>
      <c r="U101" s="43" t="n">
        <f aca="true">IF(AND(ISNUMBER(U$1),$B101&gt;0),OFFSET(rngStartVolatilityCurves,$B101,U$1),0)</f>
        <v>0</v>
      </c>
      <c r="V101" s="43" t="n">
        <f aca="true">IF(AND(ISNUMBER(V$1),$B101&gt;0),OFFSET(rngStartVolatilityCurves,$B101,V$1),0)</f>
        <v>0</v>
      </c>
      <c r="W101" s="43" t="n">
        <f aca="true">IF(AND(ISNUMBER(W$1),$B101&gt;0),OFFSET(rngStartVolatilityCurves,$B101,W$1),0)</f>
        <v>0</v>
      </c>
      <c r="X101" s="43" t="n">
        <f aca="true">IF(AND(ISNUMBER(X$1),$B101&gt;0),OFFSET(rngStartVolatilityCurves,$B101,X$1),0)</f>
        <v>0</v>
      </c>
      <c r="Y101" s="43" t="n">
        <f aca="true">IF(AND(ISNUMBER(Y$1),$B101&gt;0),OFFSET(rngStartVolatilityCurves,$B101,Y$1),0)</f>
        <v>0</v>
      </c>
      <c r="Z101" s="43" t="n">
        <f aca="true">IF(AND(ISNUMBER(Z$1),$B101&gt;0),OFFSET(rngStartVolatilityCurves,$B101,Z$1),0)</f>
        <v>0</v>
      </c>
      <c r="AA101" s="43" t="n">
        <f aca="true">IF(AND(ISNUMBER(AA$1),$B101&gt;0),OFFSET(rngStartVolatilityCurves,$B101,AA$1),0)</f>
        <v>0</v>
      </c>
      <c r="AF101" s="36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H101" s="44"/>
      <c r="BI101" s="39"/>
      <c r="BJ101" s="39"/>
      <c r="BK101" s="39"/>
      <c r="BL101" s="36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40"/>
      <c r="CH101" s="40"/>
      <c r="CI101" s="40"/>
      <c r="CJ101" s="40"/>
      <c r="CK101" s="40"/>
      <c r="CL101" s="40"/>
      <c r="CM101" s="39"/>
      <c r="CN101" s="39"/>
      <c r="CO101" s="39"/>
      <c r="CP101" s="39"/>
      <c r="CQ101" s="39"/>
      <c r="CR101" s="39"/>
      <c r="CS101" s="39"/>
      <c r="CT101" s="39"/>
      <c r="CU101" s="39"/>
      <c r="CV101" s="39"/>
      <c r="CW101" s="39"/>
      <c r="CX101" s="39"/>
      <c r="CY101" s="39"/>
      <c r="CZ101" s="39"/>
      <c r="DA101" s="39"/>
      <c r="DB101" s="39"/>
      <c r="DC101" s="39"/>
      <c r="DD101" s="39"/>
      <c r="DE101" s="39"/>
      <c r="DF101" s="39"/>
      <c r="DG101" s="39"/>
      <c r="DI101" s="44"/>
      <c r="DJ101" s="39"/>
      <c r="DL101" s="44"/>
      <c r="DM101" s="39"/>
    </row>
    <row r="102" customFormat="false" ht="12.75" hidden="false" customHeight="false" outlineLevel="0" collapsed="false">
      <c r="A102" s="31" t="n">
        <f aca="false">$C102-$AF$4+1</f>
        <v>37593</v>
      </c>
      <c r="B102" s="31" t="n">
        <f aca="false">$C102-$BL$4+1</f>
        <v>37593</v>
      </c>
      <c r="C102" s="42" t="n">
        <f aca="false">C101+7</f>
        <v>37592</v>
      </c>
      <c r="D102" s="43" t="n">
        <f aca="true">IF(AND(ISNUMBER(D$1),$A102&gt;0),OFFSET(rngStartPriceCurves,$A102,D$1),0)</f>
        <v>0</v>
      </c>
      <c r="E102" s="43" t="n">
        <f aca="true">IF(AND(ISNUMBER(E$1),$A102&gt;0),OFFSET(rngStartPriceCurves,$A102,E$1),0)</f>
        <v>0</v>
      </c>
      <c r="F102" s="43" t="n">
        <f aca="true">IF(AND(ISNUMBER(F$1),$A102&gt;0),OFFSET(rngStartPriceCurves,$A102,F$1),0)</f>
        <v>0</v>
      </c>
      <c r="G102" s="43" t="n">
        <f aca="true">IF(AND(ISNUMBER(G$1),$A102&gt;0),OFFSET(rngStartPriceCurves,$A102,G$1),0)</f>
        <v>0</v>
      </c>
      <c r="H102" s="43" t="n">
        <f aca="true">IF(AND(ISNUMBER(H$1),$A102&gt;0),OFFSET(rngStartPriceCurves,$A102,H$1),0)</f>
        <v>0</v>
      </c>
      <c r="I102" s="43" t="n">
        <f aca="true">IF(AND(ISNUMBER(I$1),$A102&gt;0),OFFSET(rngStartPriceCurves,$A102,I$1),0)</f>
        <v>0</v>
      </c>
      <c r="J102" s="43" t="n">
        <f aca="true">IF(AND(ISNUMBER(J$1),$A102&gt;0),OFFSET(rngStartPriceCurves,$A102,J$1),0)</f>
        <v>0</v>
      </c>
      <c r="K102" s="43" t="n">
        <f aca="true">IF(AND(ISNUMBER(K$1),$A102&gt;0),OFFSET(rngStartPriceCurves,$A102,K$1),0)</f>
        <v>0</v>
      </c>
      <c r="L102" s="43" t="n">
        <f aca="true">IF(AND(ISNUMBER(L$1),$A102&gt;0),OFFSET(rngStartPriceCurves,$A102,L$1),0)</f>
        <v>0</v>
      </c>
      <c r="M102" s="43" t="n">
        <f aca="true">IF(AND(ISNUMBER(M$1),$A102&gt;0),OFFSET(rngStartPriceCurves,$A102,M$1),0)</f>
        <v>0</v>
      </c>
      <c r="N102" s="43" t="n">
        <f aca="true">IF(AND(ISNUMBER(N$1),$A102&gt;0),OFFSET(rngStartPriceCurves,$A102,N$1),0)</f>
        <v>0</v>
      </c>
      <c r="O102" s="43" t="n">
        <f aca="true">IF(AND(ISNUMBER(O$1),$A102&gt;0),OFFSET(rngStartPriceCurves,$A102,O$1),0)</f>
        <v>0</v>
      </c>
      <c r="P102" s="43" t="n">
        <f aca="true">IF(AND(ISNUMBER(P$1),$B102&gt;0),OFFSET(rngStartVolatilityCurves,$B102,P$1),0)</f>
        <v>0</v>
      </c>
      <c r="Q102" s="43" t="n">
        <f aca="true">IF(AND(ISNUMBER(Q$1),$B102&gt;0),OFFSET(rngStartVolatilityCurves,$B102,Q$1),0)</f>
        <v>0</v>
      </c>
      <c r="R102" s="43" t="n">
        <f aca="true">IF(AND(ISNUMBER(R$1),$B102&gt;0),OFFSET(rngStartVolatilityCurves,$B102,R$1),0)</f>
        <v>0</v>
      </c>
      <c r="S102" s="43" t="n">
        <f aca="true">IF(AND(ISNUMBER(S$1),$B102&gt;0),OFFSET(rngStartVolatilityCurves,$B102,S$1),0)</f>
        <v>0</v>
      </c>
      <c r="T102" s="43" t="n">
        <f aca="true">IF(AND(ISNUMBER(T$1),$B102&gt;0),OFFSET(rngStartVolatilityCurves,$B102,T$1),0)</f>
        <v>0</v>
      </c>
      <c r="U102" s="43" t="n">
        <f aca="true">IF(AND(ISNUMBER(U$1),$B102&gt;0),OFFSET(rngStartVolatilityCurves,$B102,U$1),0)</f>
        <v>0</v>
      </c>
      <c r="V102" s="43" t="n">
        <f aca="true">IF(AND(ISNUMBER(V$1),$B102&gt;0),OFFSET(rngStartVolatilityCurves,$B102,V$1),0)</f>
        <v>0</v>
      </c>
      <c r="W102" s="43" t="n">
        <f aca="true">IF(AND(ISNUMBER(W$1),$B102&gt;0),OFFSET(rngStartVolatilityCurves,$B102,W$1),0)</f>
        <v>0</v>
      </c>
      <c r="X102" s="43" t="n">
        <f aca="true">IF(AND(ISNUMBER(X$1),$B102&gt;0),OFFSET(rngStartVolatilityCurves,$B102,X$1),0)</f>
        <v>0</v>
      </c>
      <c r="Y102" s="43" t="n">
        <f aca="true">IF(AND(ISNUMBER(Y$1),$B102&gt;0),OFFSET(rngStartVolatilityCurves,$B102,Y$1),0)</f>
        <v>0</v>
      </c>
      <c r="Z102" s="43" t="n">
        <f aca="true">IF(AND(ISNUMBER(Z$1),$B102&gt;0),OFFSET(rngStartVolatilityCurves,$B102,Z$1),0)</f>
        <v>0</v>
      </c>
      <c r="AA102" s="43" t="n">
        <f aca="true">IF(AND(ISNUMBER(AA$1),$B102&gt;0),OFFSET(rngStartVolatilityCurves,$B102,AA$1),0)</f>
        <v>0</v>
      </c>
      <c r="AF102" s="36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H102" s="44"/>
      <c r="BI102" s="39"/>
      <c r="BJ102" s="39"/>
      <c r="BK102" s="39"/>
      <c r="BL102" s="36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40"/>
      <c r="CH102" s="40"/>
      <c r="CI102" s="40"/>
      <c r="CJ102" s="40"/>
      <c r="CK102" s="40"/>
      <c r="CL102" s="40"/>
      <c r="CM102" s="39"/>
      <c r="CN102" s="39"/>
      <c r="CO102" s="39"/>
      <c r="CP102" s="39"/>
      <c r="CQ102" s="39"/>
      <c r="CR102" s="39"/>
      <c r="CS102" s="39"/>
      <c r="CT102" s="39"/>
      <c r="CU102" s="39"/>
      <c r="CV102" s="39"/>
      <c r="CW102" s="39"/>
      <c r="CX102" s="39"/>
      <c r="CY102" s="39"/>
      <c r="CZ102" s="39"/>
      <c r="DA102" s="39"/>
      <c r="DB102" s="39"/>
      <c r="DC102" s="39"/>
      <c r="DD102" s="39"/>
      <c r="DE102" s="39"/>
      <c r="DF102" s="39"/>
      <c r="DG102" s="39"/>
      <c r="DI102" s="44"/>
      <c r="DJ102" s="39"/>
      <c r="DL102" s="44"/>
      <c r="DM102" s="39"/>
    </row>
    <row r="103" customFormat="false" ht="12.75" hidden="false" customHeight="false" outlineLevel="0" collapsed="false">
      <c r="A103" s="31" t="n">
        <f aca="false">$C103-$AF$4+1</f>
        <v>37600</v>
      </c>
      <c r="B103" s="31" t="n">
        <f aca="false">$C103-$BL$4+1</f>
        <v>37600</v>
      </c>
      <c r="C103" s="42" t="n">
        <f aca="false">C102+7</f>
        <v>37599</v>
      </c>
      <c r="D103" s="43" t="n">
        <f aca="true">IF(AND(ISNUMBER(D$1),$A103&gt;0),OFFSET(rngStartPriceCurves,$A103,D$1),0)</f>
        <v>0</v>
      </c>
      <c r="E103" s="43" t="n">
        <f aca="true">IF(AND(ISNUMBER(E$1),$A103&gt;0),OFFSET(rngStartPriceCurves,$A103,E$1),0)</f>
        <v>0</v>
      </c>
      <c r="F103" s="43" t="n">
        <f aca="true">IF(AND(ISNUMBER(F$1),$A103&gt;0),OFFSET(rngStartPriceCurves,$A103,F$1),0)</f>
        <v>0</v>
      </c>
      <c r="G103" s="43" t="n">
        <f aca="true">IF(AND(ISNUMBER(G$1),$A103&gt;0),OFFSET(rngStartPriceCurves,$A103,G$1),0)</f>
        <v>0</v>
      </c>
      <c r="H103" s="43" t="n">
        <f aca="true">IF(AND(ISNUMBER(H$1),$A103&gt;0),OFFSET(rngStartPriceCurves,$A103,H$1),0)</f>
        <v>0</v>
      </c>
      <c r="I103" s="43" t="n">
        <f aca="true">IF(AND(ISNUMBER(I$1),$A103&gt;0),OFFSET(rngStartPriceCurves,$A103,I$1),0)</f>
        <v>0</v>
      </c>
      <c r="J103" s="43" t="n">
        <f aca="true">IF(AND(ISNUMBER(J$1),$A103&gt;0),OFFSET(rngStartPriceCurves,$A103,J$1),0)</f>
        <v>0</v>
      </c>
      <c r="K103" s="43" t="n">
        <f aca="true">IF(AND(ISNUMBER(K$1),$A103&gt;0),OFFSET(rngStartPriceCurves,$A103,K$1),0)</f>
        <v>0</v>
      </c>
      <c r="L103" s="43" t="n">
        <f aca="true">IF(AND(ISNUMBER(L$1),$A103&gt;0),OFFSET(rngStartPriceCurves,$A103,L$1),0)</f>
        <v>0</v>
      </c>
      <c r="M103" s="43" t="n">
        <f aca="true">IF(AND(ISNUMBER(M$1),$A103&gt;0),OFFSET(rngStartPriceCurves,$A103,M$1),0)</f>
        <v>0</v>
      </c>
      <c r="N103" s="43" t="n">
        <f aca="true">IF(AND(ISNUMBER(N$1),$A103&gt;0),OFFSET(rngStartPriceCurves,$A103,N$1),0)</f>
        <v>0</v>
      </c>
      <c r="O103" s="43" t="n">
        <f aca="true">IF(AND(ISNUMBER(O$1),$A103&gt;0),OFFSET(rngStartPriceCurves,$A103,O$1),0)</f>
        <v>0</v>
      </c>
      <c r="P103" s="43" t="n">
        <f aca="true">IF(AND(ISNUMBER(P$1),$B103&gt;0),OFFSET(rngStartVolatilityCurves,$B103,P$1),0)</f>
        <v>0</v>
      </c>
      <c r="Q103" s="43" t="n">
        <f aca="true">IF(AND(ISNUMBER(Q$1),$B103&gt;0),OFFSET(rngStartVolatilityCurves,$B103,Q$1),0)</f>
        <v>0</v>
      </c>
      <c r="R103" s="43" t="n">
        <f aca="true">IF(AND(ISNUMBER(R$1),$B103&gt;0),OFFSET(rngStartVolatilityCurves,$B103,R$1),0)</f>
        <v>0</v>
      </c>
      <c r="S103" s="43" t="n">
        <f aca="true">IF(AND(ISNUMBER(S$1),$B103&gt;0),OFFSET(rngStartVolatilityCurves,$B103,S$1),0)</f>
        <v>0</v>
      </c>
      <c r="T103" s="43" t="n">
        <f aca="true">IF(AND(ISNUMBER(T$1),$B103&gt;0),OFFSET(rngStartVolatilityCurves,$B103,T$1),0)</f>
        <v>0</v>
      </c>
      <c r="U103" s="43" t="n">
        <f aca="true">IF(AND(ISNUMBER(U$1),$B103&gt;0),OFFSET(rngStartVolatilityCurves,$B103,U$1),0)</f>
        <v>0</v>
      </c>
      <c r="V103" s="43" t="n">
        <f aca="true">IF(AND(ISNUMBER(V$1),$B103&gt;0),OFFSET(rngStartVolatilityCurves,$B103,V$1),0)</f>
        <v>0</v>
      </c>
      <c r="W103" s="43" t="n">
        <f aca="true">IF(AND(ISNUMBER(W$1),$B103&gt;0),OFFSET(rngStartVolatilityCurves,$B103,W$1),0)</f>
        <v>0</v>
      </c>
      <c r="X103" s="43" t="n">
        <f aca="true">IF(AND(ISNUMBER(X$1),$B103&gt;0),OFFSET(rngStartVolatilityCurves,$B103,X$1),0)</f>
        <v>0</v>
      </c>
      <c r="Y103" s="43" t="n">
        <f aca="true">IF(AND(ISNUMBER(Y$1),$B103&gt;0),OFFSET(rngStartVolatilityCurves,$B103,Y$1),0)</f>
        <v>0</v>
      </c>
      <c r="Z103" s="43" t="n">
        <f aca="true">IF(AND(ISNUMBER(Z$1),$B103&gt;0),OFFSET(rngStartVolatilityCurves,$B103,Z$1),0)</f>
        <v>0</v>
      </c>
      <c r="AA103" s="43" t="n">
        <f aca="true">IF(AND(ISNUMBER(AA$1),$B103&gt;0),OFFSET(rngStartVolatilityCurves,$B103,AA$1),0)</f>
        <v>0</v>
      </c>
      <c r="AF103" s="36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H103" s="44"/>
      <c r="BI103" s="39"/>
      <c r="BJ103" s="39"/>
      <c r="BK103" s="39"/>
      <c r="BL103" s="36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40"/>
      <c r="CH103" s="40"/>
      <c r="CI103" s="40"/>
      <c r="CJ103" s="40"/>
      <c r="CK103" s="40"/>
      <c r="CL103" s="40"/>
      <c r="CM103" s="39"/>
      <c r="CN103" s="39"/>
      <c r="CO103" s="39"/>
      <c r="CP103" s="39"/>
      <c r="CQ103" s="39"/>
      <c r="CR103" s="39"/>
      <c r="CS103" s="39"/>
      <c r="CT103" s="39"/>
      <c r="CU103" s="39"/>
      <c r="CV103" s="39"/>
      <c r="CW103" s="39"/>
      <c r="CX103" s="39"/>
      <c r="CY103" s="39"/>
      <c r="CZ103" s="39"/>
      <c r="DA103" s="39"/>
      <c r="DB103" s="39"/>
      <c r="DC103" s="39"/>
      <c r="DD103" s="39"/>
      <c r="DE103" s="39"/>
      <c r="DF103" s="39"/>
      <c r="DG103" s="39"/>
      <c r="DI103" s="44"/>
      <c r="DJ103" s="39"/>
      <c r="DL103" s="44"/>
      <c r="DM103" s="39"/>
    </row>
    <row r="104" customFormat="false" ht="12.75" hidden="false" customHeight="false" outlineLevel="0" collapsed="false">
      <c r="A104" s="31" t="n">
        <f aca="false">$C104-$AF$4+1</f>
        <v>37607</v>
      </c>
      <c r="B104" s="31" t="n">
        <f aca="false">$C104-$BL$4+1</f>
        <v>37607</v>
      </c>
      <c r="C104" s="42" t="n">
        <f aca="false">C103+7</f>
        <v>37606</v>
      </c>
      <c r="D104" s="43" t="n">
        <f aca="true">IF(AND(ISNUMBER(D$1),$A104&gt;0),OFFSET(rngStartPriceCurves,$A104,D$1),0)</f>
        <v>0</v>
      </c>
      <c r="E104" s="43" t="n">
        <f aca="true">IF(AND(ISNUMBER(E$1),$A104&gt;0),OFFSET(rngStartPriceCurves,$A104,E$1),0)</f>
        <v>0</v>
      </c>
      <c r="F104" s="43" t="n">
        <f aca="true">IF(AND(ISNUMBER(F$1),$A104&gt;0),OFFSET(rngStartPriceCurves,$A104,F$1),0)</f>
        <v>0</v>
      </c>
      <c r="G104" s="43" t="n">
        <f aca="true">IF(AND(ISNUMBER(G$1),$A104&gt;0),OFFSET(rngStartPriceCurves,$A104,G$1),0)</f>
        <v>0</v>
      </c>
      <c r="H104" s="43" t="n">
        <f aca="true">IF(AND(ISNUMBER(H$1),$A104&gt;0),OFFSET(rngStartPriceCurves,$A104,H$1),0)</f>
        <v>0</v>
      </c>
      <c r="I104" s="43" t="n">
        <f aca="true">IF(AND(ISNUMBER(I$1),$A104&gt;0),OFFSET(rngStartPriceCurves,$A104,I$1),0)</f>
        <v>0</v>
      </c>
      <c r="J104" s="43" t="n">
        <f aca="true">IF(AND(ISNUMBER(J$1),$A104&gt;0),OFFSET(rngStartPriceCurves,$A104,J$1),0)</f>
        <v>0</v>
      </c>
      <c r="K104" s="43" t="n">
        <f aca="true">IF(AND(ISNUMBER(K$1),$A104&gt;0),OFFSET(rngStartPriceCurves,$A104,K$1),0)</f>
        <v>0</v>
      </c>
      <c r="L104" s="43" t="n">
        <f aca="true">IF(AND(ISNUMBER(L$1),$A104&gt;0),OFFSET(rngStartPriceCurves,$A104,L$1),0)</f>
        <v>0</v>
      </c>
      <c r="M104" s="43" t="n">
        <f aca="true">IF(AND(ISNUMBER(M$1),$A104&gt;0),OFFSET(rngStartPriceCurves,$A104,M$1),0)</f>
        <v>0</v>
      </c>
      <c r="N104" s="43" t="n">
        <f aca="true">IF(AND(ISNUMBER(N$1),$A104&gt;0),OFFSET(rngStartPriceCurves,$A104,N$1),0)</f>
        <v>0</v>
      </c>
      <c r="O104" s="43" t="n">
        <f aca="true">IF(AND(ISNUMBER(O$1),$A104&gt;0),OFFSET(rngStartPriceCurves,$A104,O$1),0)</f>
        <v>0</v>
      </c>
      <c r="P104" s="43" t="n">
        <f aca="true">IF(AND(ISNUMBER(P$1),$B104&gt;0),OFFSET(rngStartVolatilityCurves,$B104,P$1),0)</f>
        <v>0</v>
      </c>
      <c r="Q104" s="43" t="n">
        <f aca="true">IF(AND(ISNUMBER(Q$1),$B104&gt;0),OFFSET(rngStartVolatilityCurves,$B104,Q$1),0)</f>
        <v>0</v>
      </c>
      <c r="R104" s="43" t="n">
        <f aca="true">IF(AND(ISNUMBER(R$1),$B104&gt;0),OFFSET(rngStartVolatilityCurves,$B104,R$1),0)</f>
        <v>0</v>
      </c>
      <c r="S104" s="43" t="n">
        <f aca="true">IF(AND(ISNUMBER(S$1),$B104&gt;0),OFFSET(rngStartVolatilityCurves,$B104,S$1),0)</f>
        <v>0</v>
      </c>
      <c r="T104" s="43" t="n">
        <f aca="true">IF(AND(ISNUMBER(T$1),$B104&gt;0),OFFSET(rngStartVolatilityCurves,$B104,T$1),0)</f>
        <v>0</v>
      </c>
      <c r="U104" s="43" t="n">
        <f aca="true">IF(AND(ISNUMBER(U$1),$B104&gt;0),OFFSET(rngStartVolatilityCurves,$B104,U$1),0)</f>
        <v>0</v>
      </c>
      <c r="V104" s="43" t="n">
        <f aca="true">IF(AND(ISNUMBER(V$1),$B104&gt;0),OFFSET(rngStartVolatilityCurves,$B104,V$1),0)</f>
        <v>0</v>
      </c>
      <c r="W104" s="43" t="n">
        <f aca="true">IF(AND(ISNUMBER(W$1),$B104&gt;0),OFFSET(rngStartVolatilityCurves,$B104,W$1),0)</f>
        <v>0</v>
      </c>
      <c r="X104" s="43" t="n">
        <f aca="true">IF(AND(ISNUMBER(X$1),$B104&gt;0),OFFSET(rngStartVolatilityCurves,$B104,X$1),0)</f>
        <v>0</v>
      </c>
      <c r="Y104" s="43" t="n">
        <f aca="true">IF(AND(ISNUMBER(Y$1),$B104&gt;0),OFFSET(rngStartVolatilityCurves,$B104,Y$1),0)</f>
        <v>0</v>
      </c>
      <c r="Z104" s="43" t="n">
        <f aca="true">IF(AND(ISNUMBER(Z$1),$B104&gt;0),OFFSET(rngStartVolatilityCurves,$B104,Z$1),0)</f>
        <v>0</v>
      </c>
      <c r="AA104" s="43" t="n">
        <f aca="true">IF(AND(ISNUMBER(AA$1),$B104&gt;0),OFFSET(rngStartVolatilityCurves,$B104,AA$1),0)</f>
        <v>0</v>
      </c>
      <c r="AF104" s="36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H104" s="44"/>
      <c r="BI104" s="39"/>
      <c r="BJ104" s="39"/>
      <c r="BK104" s="39"/>
      <c r="BL104" s="36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40"/>
      <c r="CH104" s="40"/>
      <c r="CI104" s="40"/>
      <c r="CJ104" s="40"/>
      <c r="CK104" s="40"/>
      <c r="CL104" s="40"/>
      <c r="CM104" s="39"/>
      <c r="CN104" s="39"/>
      <c r="CO104" s="39"/>
      <c r="CP104" s="39"/>
      <c r="CQ104" s="39"/>
      <c r="CR104" s="39"/>
      <c r="CS104" s="39"/>
      <c r="CT104" s="39"/>
      <c r="CU104" s="39"/>
      <c r="CV104" s="39"/>
      <c r="CW104" s="39"/>
      <c r="CX104" s="39"/>
      <c r="CY104" s="39"/>
      <c r="CZ104" s="39"/>
      <c r="DA104" s="39"/>
      <c r="DB104" s="39"/>
      <c r="DC104" s="39"/>
      <c r="DD104" s="39"/>
      <c r="DE104" s="39"/>
      <c r="DF104" s="39"/>
      <c r="DG104" s="39"/>
      <c r="DI104" s="44"/>
      <c r="DJ104" s="39"/>
      <c r="DL104" s="44"/>
      <c r="DM104" s="39"/>
    </row>
    <row r="105" customFormat="false" ht="12.75" hidden="false" customHeight="false" outlineLevel="0" collapsed="false">
      <c r="A105" s="31" t="n">
        <f aca="false">$C105-$AF$4+1</f>
        <v>37614</v>
      </c>
      <c r="B105" s="31" t="n">
        <f aca="false">$C105-$BL$4+1</f>
        <v>37614</v>
      </c>
      <c r="C105" s="42" t="n">
        <f aca="false">C104+7</f>
        <v>37613</v>
      </c>
      <c r="D105" s="43" t="n">
        <f aca="true">IF(AND(ISNUMBER(D$1),$A105&gt;0),OFFSET(rngStartPriceCurves,$A105,D$1),0)</f>
        <v>0</v>
      </c>
      <c r="E105" s="43" t="n">
        <f aca="true">IF(AND(ISNUMBER(E$1),$A105&gt;0),OFFSET(rngStartPriceCurves,$A105,E$1),0)</f>
        <v>0</v>
      </c>
      <c r="F105" s="43" t="n">
        <f aca="true">IF(AND(ISNUMBER(F$1),$A105&gt;0),OFFSET(rngStartPriceCurves,$A105,F$1),0)</f>
        <v>0</v>
      </c>
      <c r="G105" s="43" t="n">
        <f aca="true">IF(AND(ISNUMBER(G$1),$A105&gt;0),OFFSET(rngStartPriceCurves,$A105,G$1),0)</f>
        <v>0</v>
      </c>
      <c r="H105" s="43" t="n">
        <f aca="true">IF(AND(ISNUMBER(H$1),$A105&gt;0),OFFSET(rngStartPriceCurves,$A105,H$1),0)</f>
        <v>0</v>
      </c>
      <c r="I105" s="43" t="n">
        <f aca="true">IF(AND(ISNUMBER(I$1),$A105&gt;0),OFFSET(rngStartPriceCurves,$A105,I$1),0)</f>
        <v>0</v>
      </c>
      <c r="J105" s="43" t="n">
        <f aca="true">IF(AND(ISNUMBER(J$1),$A105&gt;0),OFFSET(rngStartPriceCurves,$A105,J$1),0)</f>
        <v>0</v>
      </c>
      <c r="K105" s="43" t="n">
        <f aca="true">IF(AND(ISNUMBER(K$1),$A105&gt;0),OFFSET(rngStartPriceCurves,$A105,K$1),0)</f>
        <v>0</v>
      </c>
      <c r="L105" s="43" t="n">
        <f aca="true">IF(AND(ISNUMBER(L$1),$A105&gt;0),OFFSET(rngStartPriceCurves,$A105,L$1),0)</f>
        <v>0</v>
      </c>
      <c r="M105" s="43" t="n">
        <f aca="true">IF(AND(ISNUMBER(M$1),$A105&gt;0),OFFSET(rngStartPriceCurves,$A105,M$1),0)</f>
        <v>0</v>
      </c>
      <c r="N105" s="43" t="n">
        <f aca="true">IF(AND(ISNUMBER(N$1),$A105&gt;0),OFFSET(rngStartPriceCurves,$A105,N$1),0)</f>
        <v>0</v>
      </c>
      <c r="O105" s="43" t="n">
        <f aca="true">IF(AND(ISNUMBER(O$1),$A105&gt;0),OFFSET(rngStartPriceCurves,$A105,O$1),0)</f>
        <v>0</v>
      </c>
      <c r="P105" s="43" t="n">
        <f aca="true">IF(AND(ISNUMBER(P$1),$B105&gt;0),OFFSET(rngStartVolatilityCurves,$B105,P$1),0)</f>
        <v>0</v>
      </c>
      <c r="Q105" s="43" t="n">
        <f aca="true">IF(AND(ISNUMBER(Q$1),$B105&gt;0),OFFSET(rngStartVolatilityCurves,$B105,Q$1),0)</f>
        <v>0</v>
      </c>
      <c r="R105" s="43" t="n">
        <f aca="true">IF(AND(ISNUMBER(R$1),$B105&gt;0),OFFSET(rngStartVolatilityCurves,$B105,R$1),0)</f>
        <v>0</v>
      </c>
      <c r="S105" s="43" t="n">
        <f aca="true">IF(AND(ISNUMBER(S$1),$B105&gt;0),OFFSET(rngStartVolatilityCurves,$B105,S$1),0)</f>
        <v>0</v>
      </c>
      <c r="T105" s="43" t="n">
        <f aca="true">IF(AND(ISNUMBER(T$1),$B105&gt;0),OFFSET(rngStartVolatilityCurves,$B105,T$1),0)</f>
        <v>0</v>
      </c>
      <c r="U105" s="43" t="n">
        <f aca="true">IF(AND(ISNUMBER(U$1),$B105&gt;0),OFFSET(rngStartVolatilityCurves,$B105,U$1),0)</f>
        <v>0</v>
      </c>
      <c r="V105" s="43" t="n">
        <f aca="true">IF(AND(ISNUMBER(V$1),$B105&gt;0),OFFSET(rngStartVolatilityCurves,$B105,V$1),0)</f>
        <v>0</v>
      </c>
      <c r="W105" s="43" t="n">
        <f aca="true">IF(AND(ISNUMBER(W$1),$B105&gt;0),OFFSET(rngStartVolatilityCurves,$B105,W$1),0)</f>
        <v>0</v>
      </c>
      <c r="X105" s="43" t="n">
        <f aca="true">IF(AND(ISNUMBER(X$1),$B105&gt;0),OFFSET(rngStartVolatilityCurves,$B105,X$1),0)</f>
        <v>0</v>
      </c>
      <c r="Y105" s="43" t="n">
        <f aca="true">IF(AND(ISNUMBER(Y$1),$B105&gt;0),OFFSET(rngStartVolatilityCurves,$B105,Y$1),0)</f>
        <v>0</v>
      </c>
      <c r="Z105" s="43" t="n">
        <f aca="true">IF(AND(ISNUMBER(Z$1),$B105&gt;0),OFFSET(rngStartVolatilityCurves,$B105,Z$1),0)</f>
        <v>0</v>
      </c>
      <c r="AA105" s="43" t="n">
        <f aca="true">IF(AND(ISNUMBER(AA$1),$B105&gt;0),OFFSET(rngStartVolatilityCurves,$B105,AA$1),0)</f>
        <v>0</v>
      </c>
      <c r="AF105" s="36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H105" s="44"/>
      <c r="BI105" s="39"/>
      <c r="BJ105" s="39"/>
      <c r="BK105" s="39"/>
      <c r="BL105" s="36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40"/>
      <c r="CH105" s="40"/>
      <c r="CI105" s="40"/>
      <c r="CJ105" s="40"/>
      <c r="CK105" s="40"/>
      <c r="CL105" s="40"/>
      <c r="CM105" s="39"/>
      <c r="CN105" s="39"/>
      <c r="CO105" s="39"/>
      <c r="CP105" s="39"/>
      <c r="CQ105" s="39"/>
      <c r="CR105" s="39"/>
      <c r="CS105" s="39"/>
      <c r="CT105" s="39"/>
      <c r="CU105" s="39"/>
      <c r="CV105" s="39"/>
      <c r="CW105" s="39"/>
      <c r="CX105" s="39"/>
      <c r="CY105" s="39"/>
      <c r="CZ105" s="39"/>
      <c r="DA105" s="39"/>
      <c r="DB105" s="39"/>
      <c r="DC105" s="39"/>
      <c r="DD105" s="39"/>
      <c r="DE105" s="39"/>
      <c r="DF105" s="39"/>
      <c r="DG105" s="39"/>
      <c r="DI105" s="44"/>
      <c r="DJ105" s="39"/>
      <c r="DL105" s="44"/>
      <c r="DM105" s="39"/>
    </row>
    <row r="106" customFormat="false" ht="12.75" hidden="false" customHeight="false" outlineLevel="0" collapsed="false">
      <c r="A106" s="31" t="n">
        <f aca="false">$C106-$AF$4+1</f>
        <v>37621</v>
      </c>
      <c r="B106" s="31" t="n">
        <f aca="false">$C106-$BL$4+1</f>
        <v>37621</v>
      </c>
      <c r="C106" s="42" t="n">
        <f aca="false">C105+7</f>
        <v>37620</v>
      </c>
      <c r="D106" s="43" t="n">
        <f aca="true">IF(AND(ISNUMBER(D$1),$A106&gt;0),OFFSET(rngStartPriceCurves,$A106,D$1),0)</f>
        <v>0</v>
      </c>
      <c r="E106" s="43" t="n">
        <f aca="true">IF(AND(ISNUMBER(E$1),$A106&gt;0),OFFSET(rngStartPriceCurves,$A106,E$1),0)</f>
        <v>0</v>
      </c>
      <c r="F106" s="43" t="n">
        <f aca="true">IF(AND(ISNUMBER(F$1),$A106&gt;0),OFFSET(rngStartPriceCurves,$A106,F$1),0)</f>
        <v>0</v>
      </c>
      <c r="G106" s="43" t="n">
        <f aca="true">IF(AND(ISNUMBER(G$1),$A106&gt;0),OFFSET(rngStartPriceCurves,$A106,G$1),0)</f>
        <v>0</v>
      </c>
      <c r="H106" s="43" t="n">
        <f aca="true">IF(AND(ISNUMBER(H$1),$A106&gt;0),OFFSET(rngStartPriceCurves,$A106,H$1),0)</f>
        <v>0</v>
      </c>
      <c r="I106" s="43" t="n">
        <f aca="true">IF(AND(ISNUMBER(I$1),$A106&gt;0),OFFSET(rngStartPriceCurves,$A106,I$1),0)</f>
        <v>0</v>
      </c>
      <c r="J106" s="43" t="n">
        <f aca="true">IF(AND(ISNUMBER(J$1),$A106&gt;0),OFFSET(rngStartPriceCurves,$A106,J$1),0)</f>
        <v>0</v>
      </c>
      <c r="K106" s="43" t="n">
        <f aca="true">IF(AND(ISNUMBER(K$1),$A106&gt;0),OFFSET(rngStartPriceCurves,$A106,K$1),0)</f>
        <v>0</v>
      </c>
      <c r="L106" s="43" t="n">
        <f aca="true">IF(AND(ISNUMBER(L$1),$A106&gt;0),OFFSET(rngStartPriceCurves,$A106,L$1),0)</f>
        <v>0</v>
      </c>
      <c r="M106" s="43" t="n">
        <f aca="true">IF(AND(ISNUMBER(M$1),$A106&gt;0),OFFSET(rngStartPriceCurves,$A106,M$1),0)</f>
        <v>0</v>
      </c>
      <c r="N106" s="43" t="n">
        <f aca="true">IF(AND(ISNUMBER(N$1),$A106&gt;0),OFFSET(rngStartPriceCurves,$A106,N$1),0)</f>
        <v>0</v>
      </c>
      <c r="O106" s="43" t="n">
        <f aca="true">IF(AND(ISNUMBER(O$1),$A106&gt;0),OFFSET(rngStartPriceCurves,$A106,O$1),0)</f>
        <v>0</v>
      </c>
      <c r="P106" s="43" t="n">
        <f aca="true">IF(AND(ISNUMBER(P$1),$B106&gt;0),OFFSET(rngStartVolatilityCurves,$B106,P$1),0)</f>
        <v>0</v>
      </c>
      <c r="Q106" s="43" t="n">
        <f aca="true">IF(AND(ISNUMBER(Q$1),$B106&gt;0),OFFSET(rngStartVolatilityCurves,$B106,Q$1),0)</f>
        <v>0</v>
      </c>
      <c r="R106" s="43" t="n">
        <f aca="true">IF(AND(ISNUMBER(R$1),$B106&gt;0),OFFSET(rngStartVolatilityCurves,$B106,R$1),0)</f>
        <v>0</v>
      </c>
      <c r="S106" s="43" t="n">
        <f aca="true">IF(AND(ISNUMBER(S$1),$B106&gt;0),OFFSET(rngStartVolatilityCurves,$B106,S$1),0)</f>
        <v>0</v>
      </c>
      <c r="T106" s="43" t="n">
        <f aca="true">IF(AND(ISNUMBER(T$1),$B106&gt;0),OFFSET(rngStartVolatilityCurves,$B106,T$1),0)</f>
        <v>0</v>
      </c>
      <c r="U106" s="43" t="n">
        <f aca="true">IF(AND(ISNUMBER(U$1),$B106&gt;0),OFFSET(rngStartVolatilityCurves,$B106,U$1),0)</f>
        <v>0</v>
      </c>
      <c r="V106" s="43" t="n">
        <f aca="true">IF(AND(ISNUMBER(V$1),$B106&gt;0),OFFSET(rngStartVolatilityCurves,$B106,V$1),0)</f>
        <v>0</v>
      </c>
      <c r="W106" s="43" t="n">
        <f aca="true">IF(AND(ISNUMBER(W$1),$B106&gt;0),OFFSET(rngStartVolatilityCurves,$B106,W$1),0)</f>
        <v>0</v>
      </c>
      <c r="X106" s="43" t="n">
        <f aca="true">IF(AND(ISNUMBER(X$1),$B106&gt;0),OFFSET(rngStartVolatilityCurves,$B106,X$1),0)</f>
        <v>0</v>
      </c>
      <c r="Y106" s="43" t="n">
        <f aca="true">IF(AND(ISNUMBER(Y$1),$B106&gt;0),OFFSET(rngStartVolatilityCurves,$B106,Y$1),0)</f>
        <v>0</v>
      </c>
      <c r="Z106" s="43" t="n">
        <f aca="true">IF(AND(ISNUMBER(Z$1),$B106&gt;0),OFFSET(rngStartVolatilityCurves,$B106,Z$1),0)</f>
        <v>0</v>
      </c>
      <c r="AA106" s="43" t="n">
        <f aca="true">IF(AND(ISNUMBER(AA$1),$B106&gt;0),OFFSET(rngStartVolatilityCurves,$B106,AA$1),0)</f>
        <v>0</v>
      </c>
      <c r="AF106" s="36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H106" s="44"/>
      <c r="BI106" s="39"/>
      <c r="BJ106" s="39"/>
      <c r="BK106" s="39"/>
      <c r="BL106" s="36"/>
      <c r="BM106" s="37"/>
      <c r="BN106" s="37"/>
      <c r="BO106" s="37"/>
      <c r="BP106" s="37"/>
      <c r="BQ106" s="37"/>
      <c r="BR106" s="37"/>
      <c r="BS106" s="37"/>
      <c r="BT106" s="37"/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40"/>
      <c r="CH106" s="40"/>
      <c r="CI106" s="40"/>
      <c r="CJ106" s="40"/>
      <c r="CK106" s="40"/>
      <c r="CL106" s="40"/>
      <c r="CM106" s="39"/>
      <c r="CN106" s="39"/>
      <c r="CO106" s="39"/>
      <c r="CP106" s="39"/>
      <c r="CQ106" s="39"/>
      <c r="CR106" s="39"/>
      <c r="CS106" s="39"/>
      <c r="CT106" s="39"/>
      <c r="CU106" s="39"/>
      <c r="CV106" s="39"/>
      <c r="CW106" s="39"/>
      <c r="CX106" s="39"/>
      <c r="CY106" s="39"/>
      <c r="CZ106" s="39"/>
      <c r="DA106" s="39"/>
      <c r="DB106" s="39"/>
      <c r="DC106" s="39"/>
      <c r="DD106" s="39"/>
      <c r="DE106" s="39"/>
      <c r="DF106" s="39"/>
      <c r="DG106" s="39"/>
      <c r="DI106" s="44"/>
      <c r="DJ106" s="39"/>
      <c r="DL106" s="44"/>
      <c r="DM106" s="39"/>
    </row>
    <row r="107" customFormat="false" ht="12.75" hidden="false" customHeight="false" outlineLevel="0" collapsed="false">
      <c r="A107" s="31" t="n">
        <f aca="false">$C107-$AF$4+1</f>
        <v>37628</v>
      </c>
      <c r="B107" s="31" t="n">
        <f aca="false">$C107-$BL$4+1</f>
        <v>37628</v>
      </c>
      <c r="C107" s="42" t="n">
        <f aca="false">C106+7</f>
        <v>37627</v>
      </c>
      <c r="D107" s="43" t="n">
        <f aca="true">IF(AND(ISNUMBER(D$1),$A107&gt;0),OFFSET(rngStartPriceCurves,$A107,D$1),0)</f>
        <v>0</v>
      </c>
      <c r="E107" s="43" t="n">
        <f aca="true">IF(AND(ISNUMBER(E$1),$A107&gt;0),OFFSET(rngStartPriceCurves,$A107,E$1),0)</f>
        <v>0</v>
      </c>
      <c r="F107" s="43" t="n">
        <f aca="true">IF(AND(ISNUMBER(F$1),$A107&gt;0),OFFSET(rngStartPriceCurves,$A107,F$1),0)</f>
        <v>0</v>
      </c>
      <c r="G107" s="43" t="n">
        <f aca="true">IF(AND(ISNUMBER(G$1),$A107&gt;0),OFFSET(rngStartPriceCurves,$A107,G$1),0)</f>
        <v>0</v>
      </c>
      <c r="H107" s="43" t="n">
        <f aca="true">IF(AND(ISNUMBER(H$1),$A107&gt;0),OFFSET(rngStartPriceCurves,$A107,H$1),0)</f>
        <v>0</v>
      </c>
      <c r="I107" s="43" t="n">
        <f aca="true">IF(AND(ISNUMBER(I$1),$A107&gt;0),OFFSET(rngStartPriceCurves,$A107,I$1),0)</f>
        <v>0</v>
      </c>
      <c r="J107" s="43" t="n">
        <f aca="true">IF(AND(ISNUMBER(J$1),$A107&gt;0),OFFSET(rngStartPriceCurves,$A107,J$1),0)</f>
        <v>0</v>
      </c>
      <c r="K107" s="43" t="n">
        <f aca="true">IF(AND(ISNUMBER(K$1),$A107&gt;0),OFFSET(rngStartPriceCurves,$A107,K$1),0)</f>
        <v>0</v>
      </c>
      <c r="L107" s="43" t="n">
        <f aca="true">IF(AND(ISNUMBER(L$1),$A107&gt;0),OFFSET(rngStartPriceCurves,$A107,L$1),0)</f>
        <v>0</v>
      </c>
      <c r="M107" s="43" t="n">
        <f aca="true">IF(AND(ISNUMBER(M$1),$A107&gt;0),OFFSET(rngStartPriceCurves,$A107,M$1),0)</f>
        <v>0</v>
      </c>
      <c r="N107" s="43" t="n">
        <f aca="true">IF(AND(ISNUMBER(N$1),$A107&gt;0),OFFSET(rngStartPriceCurves,$A107,N$1),0)</f>
        <v>0</v>
      </c>
      <c r="O107" s="43" t="n">
        <f aca="true">IF(AND(ISNUMBER(O$1),$A107&gt;0),OFFSET(rngStartPriceCurves,$A107,O$1),0)</f>
        <v>0</v>
      </c>
      <c r="P107" s="43" t="n">
        <f aca="true">IF(AND(ISNUMBER(P$1),$B107&gt;0),OFFSET(rngStartVolatilityCurves,$B107,P$1),0)</f>
        <v>0</v>
      </c>
      <c r="Q107" s="43" t="n">
        <f aca="true">IF(AND(ISNUMBER(Q$1),$B107&gt;0),OFFSET(rngStartVolatilityCurves,$B107,Q$1),0)</f>
        <v>0</v>
      </c>
      <c r="R107" s="43" t="n">
        <f aca="true">IF(AND(ISNUMBER(R$1),$B107&gt;0),OFFSET(rngStartVolatilityCurves,$B107,R$1),0)</f>
        <v>0</v>
      </c>
      <c r="S107" s="43" t="n">
        <f aca="true">IF(AND(ISNUMBER(S$1),$B107&gt;0),OFFSET(rngStartVolatilityCurves,$B107,S$1),0)</f>
        <v>0</v>
      </c>
      <c r="T107" s="43" t="n">
        <f aca="true">IF(AND(ISNUMBER(T$1),$B107&gt;0),OFFSET(rngStartVolatilityCurves,$B107,T$1),0)</f>
        <v>0</v>
      </c>
      <c r="U107" s="43" t="n">
        <f aca="true">IF(AND(ISNUMBER(U$1),$B107&gt;0),OFFSET(rngStartVolatilityCurves,$B107,U$1),0)</f>
        <v>0</v>
      </c>
      <c r="V107" s="43" t="n">
        <f aca="true">IF(AND(ISNUMBER(V$1),$B107&gt;0),OFFSET(rngStartVolatilityCurves,$B107,V$1),0)</f>
        <v>0</v>
      </c>
      <c r="W107" s="43" t="n">
        <f aca="true">IF(AND(ISNUMBER(W$1),$B107&gt;0),OFFSET(rngStartVolatilityCurves,$B107,W$1),0)</f>
        <v>0</v>
      </c>
      <c r="X107" s="43" t="n">
        <f aca="true">IF(AND(ISNUMBER(X$1),$B107&gt;0),OFFSET(rngStartVolatilityCurves,$B107,X$1),0)</f>
        <v>0</v>
      </c>
      <c r="Y107" s="43" t="n">
        <f aca="true">IF(AND(ISNUMBER(Y$1),$B107&gt;0),OFFSET(rngStartVolatilityCurves,$B107,Y$1),0)</f>
        <v>0</v>
      </c>
      <c r="Z107" s="43" t="n">
        <f aca="true">IF(AND(ISNUMBER(Z$1),$B107&gt;0),OFFSET(rngStartVolatilityCurves,$B107,Z$1),0)</f>
        <v>0</v>
      </c>
      <c r="AA107" s="43" t="n">
        <f aca="true">IF(AND(ISNUMBER(AA$1),$B107&gt;0),OFFSET(rngStartVolatilityCurves,$B107,AA$1),0)</f>
        <v>0</v>
      </c>
      <c r="AF107" s="36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H107" s="44"/>
      <c r="BI107" s="39"/>
      <c r="BJ107" s="39"/>
      <c r="BK107" s="39"/>
      <c r="BL107" s="36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40"/>
      <c r="CH107" s="40"/>
      <c r="CI107" s="40"/>
      <c r="CJ107" s="40"/>
      <c r="CK107" s="40"/>
      <c r="CL107" s="40"/>
      <c r="CM107" s="39"/>
      <c r="CN107" s="39"/>
      <c r="CO107" s="39"/>
      <c r="CP107" s="39"/>
      <c r="CQ107" s="39"/>
      <c r="CR107" s="39"/>
      <c r="CS107" s="39"/>
      <c r="CT107" s="39"/>
      <c r="CU107" s="39"/>
      <c r="CV107" s="39"/>
      <c r="CW107" s="39"/>
      <c r="CX107" s="39"/>
      <c r="CY107" s="39"/>
      <c r="CZ107" s="39"/>
      <c r="DA107" s="39"/>
      <c r="DB107" s="39"/>
      <c r="DC107" s="39"/>
      <c r="DD107" s="39"/>
      <c r="DE107" s="39"/>
      <c r="DF107" s="39"/>
      <c r="DG107" s="39"/>
      <c r="DI107" s="44"/>
      <c r="DJ107" s="39"/>
      <c r="DL107" s="44"/>
      <c r="DM107" s="39"/>
    </row>
    <row r="108" customFormat="false" ht="12.75" hidden="false" customHeight="false" outlineLevel="0" collapsed="false">
      <c r="A108" s="31" t="n">
        <f aca="false">$C108-$AF$4+1</f>
        <v>37635</v>
      </c>
      <c r="B108" s="31" t="n">
        <f aca="false">$C108-$BL$4+1</f>
        <v>37635</v>
      </c>
      <c r="C108" s="42" t="n">
        <f aca="false">C107+7</f>
        <v>37634</v>
      </c>
      <c r="D108" s="43" t="n">
        <f aca="true">IF(AND(ISNUMBER(D$1),$A108&gt;0),OFFSET(rngStartPriceCurves,$A108,D$1),0)</f>
        <v>0</v>
      </c>
      <c r="E108" s="43" t="n">
        <f aca="true">IF(AND(ISNUMBER(E$1),$A108&gt;0),OFFSET(rngStartPriceCurves,$A108,E$1),0)</f>
        <v>0</v>
      </c>
      <c r="F108" s="43" t="n">
        <f aca="true">IF(AND(ISNUMBER(F$1),$A108&gt;0),OFFSET(rngStartPriceCurves,$A108,F$1),0)</f>
        <v>0</v>
      </c>
      <c r="G108" s="43" t="n">
        <f aca="true">IF(AND(ISNUMBER(G$1),$A108&gt;0),OFFSET(rngStartPriceCurves,$A108,G$1),0)</f>
        <v>0</v>
      </c>
      <c r="H108" s="43" t="n">
        <f aca="true">IF(AND(ISNUMBER(H$1),$A108&gt;0),OFFSET(rngStartPriceCurves,$A108,H$1),0)</f>
        <v>0</v>
      </c>
      <c r="I108" s="43" t="n">
        <f aca="true">IF(AND(ISNUMBER(I$1),$A108&gt;0),OFFSET(rngStartPriceCurves,$A108,I$1),0)</f>
        <v>0</v>
      </c>
      <c r="J108" s="43" t="n">
        <f aca="true">IF(AND(ISNUMBER(J$1),$A108&gt;0),OFFSET(rngStartPriceCurves,$A108,J$1),0)</f>
        <v>0</v>
      </c>
      <c r="K108" s="43" t="n">
        <f aca="true">IF(AND(ISNUMBER(K$1),$A108&gt;0),OFFSET(rngStartPriceCurves,$A108,K$1),0)</f>
        <v>0</v>
      </c>
      <c r="L108" s="43" t="n">
        <f aca="true">IF(AND(ISNUMBER(L$1),$A108&gt;0),OFFSET(rngStartPriceCurves,$A108,L$1),0)</f>
        <v>0</v>
      </c>
      <c r="M108" s="43" t="n">
        <f aca="true">IF(AND(ISNUMBER(M$1),$A108&gt;0),OFFSET(rngStartPriceCurves,$A108,M$1),0)</f>
        <v>0</v>
      </c>
      <c r="N108" s="43" t="n">
        <f aca="true">IF(AND(ISNUMBER(N$1),$A108&gt;0),OFFSET(rngStartPriceCurves,$A108,N$1),0)</f>
        <v>0</v>
      </c>
      <c r="O108" s="43" t="n">
        <f aca="true">IF(AND(ISNUMBER(O$1),$A108&gt;0),OFFSET(rngStartPriceCurves,$A108,O$1),0)</f>
        <v>0</v>
      </c>
      <c r="P108" s="43" t="n">
        <f aca="true">IF(AND(ISNUMBER(P$1),$B108&gt;0),OFFSET(rngStartVolatilityCurves,$B108,P$1),0)</f>
        <v>0</v>
      </c>
      <c r="Q108" s="43" t="n">
        <f aca="true">IF(AND(ISNUMBER(Q$1),$B108&gt;0),OFFSET(rngStartVolatilityCurves,$B108,Q$1),0)</f>
        <v>0</v>
      </c>
      <c r="R108" s="43" t="n">
        <f aca="true">IF(AND(ISNUMBER(R$1),$B108&gt;0),OFFSET(rngStartVolatilityCurves,$B108,R$1),0)</f>
        <v>0</v>
      </c>
      <c r="S108" s="43" t="n">
        <f aca="true">IF(AND(ISNUMBER(S$1),$B108&gt;0),OFFSET(rngStartVolatilityCurves,$B108,S$1),0)</f>
        <v>0</v>
      </c>
      <c r="T108" s="43" t="n">
        <f aca="true">IF(AND(ISNUMBER(T$1),$B108&gt;0),OFFSET(rngStartVolatilityCurves,$B108,T$1),0)</f>
        <v>0</v>
      </c>
      <c r="U108" s="43" t="n">
        <f aca="true">IF(AND(ISNUMBER(U$1),$B108&gt;0),OFFSET(rngStartVolatilityCurves,$B108,U$1),0)</f>
        <v>0</v>
      </c>
      <c r="V108" s="43" t="n">
        <f aca="true">IF(AND(ISNUMBER(V$1),$B108&gt;0),OFFSET(rngStartVolatilityCurves,$B108,V$1),0)</f>
        <v>0</v>
      </c>
      <c r="W108" s="43" t="n">
        <f aca="true">IF(AND(ISNUMBER(W$1),$B108&gt;0),OFFSET(rngStartVolatilityCurves,$B108,W$1),0)</f>
        <v>0</v>
      </c>
      <c r="X108" s="43" t="n">
        <f aca="true">IF(AND(ISNUMBER(X$1),$B108&gt;0),OFFSET(rngStartVolatilityCurves,$B108,X$1),0)</f>
        <v>0</v>
      </c>
      <c r="Y108" s="43" t="n">
        <f aca="true">IF(AND(ISNUMBER(Y$1),$B108&gt;0),OFFSET(rngStartVolatilityCurves,$B108,Y$1),0)</f>
        <v>0</v>
      </c>
      <c r="Z108" s="43" t="n">
        <f aca="true">IF(AND(ISNUMBER(Z$1),$B108&gt;0),OFFSET(rngStartVolatilityCurves,$B108,Z$1),0)</f>
        <v>0</v>
      </c>
      <c r="AA108" s="43" t="n">
        <f aca="true">IF(AND(ISNUMBER(AA$1),$B108&gt;0),OFFSET(rngStartVolatilityCurves,$B108,AA$1),0)</f>
        <v>0</v>
      </c>
      <c r="AF108" s="36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H108" s="44"/>
      <c r="BI108" s="39"/>
      <c r="BJ108" s="39"/>
      <c r="BK108" s="39"/>
      <c r="BL108" s="36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40"/>
      <c r="CH108" s="40"/>
      <c r="CI108" s="40"/>
      <c r="CJ108" s="40"/>
      <c r="CK108" s="40"/>
      <c r="CL108" s="40"/>
      <c r="CM108" s="39"/>
      <c r="CN108" s="39"/>
      <c r="CO108" s="39"/>
      <c r="CP108" s="39"/>
      <c r="CQ108" s="39"/>
      <c r="CR108" s="39"/>
      <c r="CS108" s="39"/>
      <c r="CT108" s="39"/>
      <c r="CU108" s="39"/>
      <c r="CV108" s="39"/>
      <c r="CW108" s="39"/>
      <c r="CX108" s="39"/>
      <c r="CY108" s="39"/>
      <c r="CZ108" s="39"/>
      <c r="DA108" s="39"/>
      <c r="DB108" s="39"/>
      <c r="DC108" s="39"/>
      <c r="DD108" s="39"/>
      <c r="DE108" s="39"/>
      <c r="DF108" s="39"/>
      <c r="DG108" s="39"/>
      <c r="DI108" s="44"/>
      <c r="DJ108" s="39"/>
      <c r="DL108" s="44"/>
      <c r="DM108" s="39"/>
    </row>
    <row r="109" customFormat="false" ht="12.75" hidden="false" customHeight="false" outlineLevel="0" collapsed="false">
      <c r="A109" s="31" t="n">
        <f aca="false">$C109-$AF$4+1</f>
        <v>37642</v>
      </c>
      <c r="B109" s="31" t="n">
        <f aca="false">$C109-$BL$4+1</f>
        <v>37642</v>
      </c>
      <c r="C109" s="42" t="n">
        <f aca="false">C108+7</f>
        <v>37641</v>
      </c>
      <c r="D109" s="43" t="n">
        <f aca="true">IF(AND(ISNUMBER(D$1),$A109&gt;0),OFFSET(rngStartPriceCurves,$A109,D$1),0)</f>
        <v>0</v>
      </c>
      <c r="E109" s="43" t="n">
        <f aca="true">IF(AND(ISNUMBER(E$1),$A109&gt;0),OFFSET(rngStartPriceCurves,$A109,E$1),0)</f>
        <v>0</v>
      </c>
      <c r="F109" s="43" t="n">
        <f aca="true">IF(AND(ISNUMBER(F$1),$A109&gt;0),OFFSET(rngStartPriceCurves,$A109,F$1),0)</f>
        <v>0</v>
      </c>
      <c r="G109" s="43" t="n">
        <f aca="true">IF(AND(ISNUMBER(G$1),$A109&gt;0),OFFSET(rngStartPriceCurves,$A109,G$1),0)</f>
        <v>0</v>
      </c>
      <c r="H109" s="43" t="n">
        <f aca="true">IF(AND(ISNUMBER(H$1),$A109&gt;0),OFFSET(rngStartPriceCurves,$A109,H$1),0)</f>
        <v>0</v>
      </c>
      <c r="I109" s="43" t="n">
        <f aca="true">IF(AND(ISNUMBER(I$1),$A109&gt;0),OFFSET(rngStartPriceCurves,$A109,I$1),0)</f>
        <v>0</v>
      </c>
      <c r="J109" s="43" t="n">
        <f aca="true">IF(AND(ISNUMBER(J$1),$A109&gt;0),OFFSET(rngStartPriceCurves,$A109,J$1),0)</f>
        <v>0</v>
      </c>
      <c r="K109" s="43" t="n">
        <f aca="true">IF(AND(ISNUMBER(K$1),$A109&gt;0),OFFSET(rngStartPriceCurves,$A109,K$1),0)</f>
        <v>0</v>
      </c>
      <c r="L109" s="43" t="n">
        <f aca="true">IF(AND(ISNUMBER(L$1),$A109&gt;0),OFFSET(rngStartPriceCurves,$A109,L$1),0)</f>
        <v>0</v>
      </c>
      <c r="M109" s="43" t="n">
        <f aca="true">IF(AND(ISNUMBER(M$1),$A109&gt;0),OFFSET(rngStartPriceCurves,$A109,M$1),0)</f>
        <v>0</v>
      </c>
      <c r="N109" s="43" t="n">
        <f aca="true">IF(AND(ISNUMBER(N$1),$A109&gt;0),OFFSET(rngStartPriceCurves,$A109,N$1),0)</f>
        <v>0</v>
      </c>
      <c r="O109" s="43" t="n">
        <f aca="true">IF(AND(ISNUMBER(O$1),$A109&gt;0),OFFSET(rngStartPriceCurves,$A109,O$1),0)</f>
        <v>0</v>
      </c>
      <c r="P109" s="43" t="n">
        <f aca="true">IF(AND(ISNUMBER(P$1),$B109&gt;0),OFFSET(rngStartVolatilityCurves,$B109,P$1),0)</f>
        <v>0</v>
      </c>
      <c r="Q109" s="43" t="n">
        <f aca="true">IF(AND(ISNUMBER(Q$1),$B109&gt;0),OFFSET(rngStartVolatilityCurves,$B109,Q$1),0)</f>
        <v>0</v>
      </c>
      <c r="R109" s="43" t="n">
        <f aca="true">IF(AND(ISNUMBER(R$1),$B109&gt;0),OFFSET(rngStartVolatilityCurves,$B109,R$1),0)</f>
        <v>0</v>
      </c>
      <c r="S109" s="43" t="n">
        <f aca="true">IF(AND(ISNUMBER(S$1),$B109&gt;0),OFFSET(rngStartVolatilityCurves,$B109,S$1),0)</f>
        <v>0</v>
      </c>
      <c r="T109" s="43" t="n">
        <f aca="true">IF(AND(ISNUMBER(T$1),$B109&gt;0),OFFSET(rngStartVolatilityCurves,$B109,T$1),0)</f>
        <v>0</v>
      </c>
      <c r="U109" s="43" t="n">
        <f aca="true">IF(AND(ISNUMBER(U$1),$B109&gt;0),OFFSET(rngStartVolatilityCurves,$B109,U$1),0)</f>
        <v>0</v>
      </c>
      <c r="V109" s="43" t="n">
        <f aca="true">IF(AND(ISNUMBER(V$1),$B109&gt;0),OFFSET(rngStartVolatilityCurves,$B109,V$1),0)</f>
        <v>0</v>
      </c>
      <c r="W109" s="43" t="n">
        <f aca="true">IF(AND(ISNUMBER(W$1),$B109&gt;0),OFFSET(rngStartVolatilityCurves,$B109,W$1),0)</f>
        <v>0</v>
      </c>
      <c r="X109" s="43" t="n">
        <f aca="true">IF(AND(ISNUMBER(X$1),$B109&gt;0),OFFSET(rngStartVolatilityCurves,$B109,X$1),0)</f>
        <v>0</v>
      </c>
      <c r="Y109" s="43" t="n">
        <f aca="true">IF(AND(ISNUMBER(Y$1),$B109&gt;0),OFFSET(rngStartVolatilityCurves,$B109,Y$1),0)</f>
        <v>0</v>
      </c>
      <c r="Z109" s="43" t="n">
        <f aca="true">IF(AND(ISNUMBER(Z$1),$B109&gt;0),OFFSET(rngStartVolatilityCurves,$B109,Z$1),0)</f>
        <v>0</v>
      </c>
      <c r="AA109" s="43" t="n">
        <f aca="true">IF(AND(ISNUMBER(AA$1),$B109&gt;0),OFFSET(rngStartVolatilityCurves,$B109,AA$1),0)</f>
        <v>0</v>
      </c>
      <c r="AF109" s="36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H109" s="44"/>
      <c r="BI109" s="39"/>
      <c r="BJ109" s="39"/>
      <c r="BK109" s="39"/>
      <c r="BL109" s="36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40"/>
      <c r="CH109" s="40"/>
      <c r="CI109" s="40"/>
      <c r="CJ109" s="40"/>
      <c r="CK109" s="40"/>
      <c r="CL109" s="40"/>
      <c r="CM109" s="39"/>
      <c r="CN109" s="39"/>
      <c r="CO109" s="39"/>
      <c r="CP109" s="39"/>
      <c r="CQ109" s="39"/>
      <c r="CR109" s="39"/>
      <c r="CS109" s="39"/>
      <c r="CT109" s="39"/>
      <c r="CU109" s="39"/>
      <c r="CV109" s="39"/>
      <c r="CW109" s="39"/>
      <c r="CX109" s="39"/>
      <c r="CY109" s="39"/>
      <c r="CZ109" s="39"/>
      <c r="DA109" s="39"/>
      <c r="DB109" s="39"/>
      <c r="DC109" s="39"/>
      <c r="DD109" s="39"/>
      <c r="DE109" s="39"/>
      <c r="DF109" s="39"/>
      <c r="DG109" s="39"/>
      <c r="DI109" s="44"/>
      <c r="DJ109" s="39"/>
      <c r="DL109" s="44"/>
      <c r="DM109" s="39"/>
    </row>
    <row r="110" customFormat="false" ht="12.75" hidden="false" customHeight="false" outlineLevel="0" collapsed="false">
      <c r="A110" s="31" t="n">
        <f aca="false">$C110-$AF$4+1</f>
        <v>37649</v>
      </c>
      <c r="B110" s="31" t="n">
        <f aca="false">$C110-$BL$4+1</f>
        <v>37649</v>
      </c>
      <c r="C110" s="42" t="n">
        <f aca="false">C109+7</f>
        <v>37648</v>
      </c>
      <c r="D110" s="43" t="n">
        <f aca="true">IF(AND(ISNUMBER(D$1),$A110&gt;0),OFFSET(rngStartPriceCurves,$A110,D$1),0)</f>
        <v>0</v>
      </c>
      <c r="E110" s="43" t="n">
        <f aca="true">IF(AND(ISNUMBER(E$1),$A110&gt;0),OFFSET(rngStartPriceCurves,$A110,E$1),0)</f>
        <v>0</v>
      </c>
      <c r="F110" s="43" t="n">
        <f aca="true">IF(AND(ISNUMBER(F$1),$A110&gt;0),OFFSET(rngStartPriceCurves,$A110,F$1),0)</f>
        <v>0</v>
      </c>
      <c r="G110" s="43" t="n">
        <f aca="true">IF(AND(ISNUMBER(G$1),$A110&gt;0),OFFSET(rngStartPriceCurves,$A110,G$1),0)</f>
        <v>0</v>
      </c>
      <c r="H110" s="43" t="n">
        <f aca="true">IF(AND(ISNUMBER(H$1),$A110&gt;0),OFFSET(rngStartPriceCurves,$A110,H$1),0)</f>
        <v>0</v>
      </c>
      <c r="I110" s="43" t="n">
        <f aca="true">IF(AND(ISNUMBER(I$1),$A110&gt;0),OFFSET(rngStartPriceCurves,$A110,I$1),0)</f>
        <v>0</v>
      </c>
      <c r="J110" s="43" t="n">
        <f aca="true">IF(AND(ISNUMBER(J$1),$A110&gt;0),OFFSET(rngStartPriceCurves,$A110,J$1),0)</f>
        <v>0</v>
      </c>
      <c r="K110" s="43" t="n">
        <f aca="true">IF(AND(ISNUMBER(K$1),$A110&gt;0),OFFSET(rngStartPriceCurves,$A110,K$1),0)</f>
        <v>0</v>
      </c>
      <c r="L110" s="43" t="n">
        <f aca="true">IF(AND(ISNUMBER(L$1),$A110&gt;0),OFFSET(rngStartPriceCurves,$A110,L$1),0)</f>
        <v>0</v>
      </c>
      <c r="M110" s="43" t="n">
        <f aca="true">IF(AND(ISNUMBER(M$1),$A110&gt;0),OFFSET(rngStartPriceCurves,$A110,M$1),0)</f>
        <v>0</v>
      </c>
      <c r="N110" s="43" t="n">
        <f aca="true">IF(AND(ISNUMBER(N$1),$A110&gt;0),OFFSET(rngStartPriceCurves,$A110,N$1),0)</f>
        <v>0</v>
      </c>
      <c r="O110" s="43" t="n">
        <f aca="true">IF(AND(ISNUMBER(O$1),$A110&gt;0),OFFSET(rngStartPriceCurves,$A110,O$1),0)</f>
        <v>0</v>
      </c>
      <c r="P110" s="43" t="n">
        <f aca="true">IF(AND(ISNUMBER(P$1),$B110&gt;0),OFFSET(rngStartVolatilityCurves,$B110,P$1),0)</f>
        <v>0</v>
      </c>
      <c r="Q110" s="43" t="n">
        <f aca="true">IF(AND(ISNUMBER(Q$1),$B110&gt;0),OFFSET(rngStartVolatilityCurves,$B110,Q$1),0)</f>
        <v>0</v>
      </c>
      <c r="R110" s="43" t="n">
        <f aca="true">IF(AND(ISNUMBER(R$1),$B110&gt;0),OFFSET(rngStartVolatilityCurves,$B110,R$1),0)</f>
        <v>0</v>
      </c>
      <c r="S110" s="43" t="n">
        <f aca="true">IF(AND(ISNUMBER(S$1),$B110&gt;0),OFFSET(rngStartVolatilityCurves,$B110,S$1),0)</f>
        <v>0</v>
      </c>
      <c r="T110" s="43" t="n">
        <f aca="true">IF(AND(ISNUMBER(T$1),$B110&gt;0),OFFSET(rngStartVolatilityCurves,$B110,T$1),0)</f>
        <v>0</v>
      </c>
      <c r="U110" s="43" t="n">
        <f aca="true">IF(AND(ISNUMBER(U$1),$B110&gt;0),OFFSET(rngStartVolatilityCurves,$B110,U$1),0)</f>
        <v>0</v>
      </c>
      <c r="V110" s="43" t="n">
        <f aca="true">IF(AND(ISNUMBER(V$1),$B110&gt;0),OFFSET(rngStartVolatilityCurves,$B110,V$1),0)</f>
        <v>0</v>
      </c>
      <c r="W110" s="43" t="n">
        <f aca="true">IF(AND(ISNUMBER(W$1),$B110&gt;0),OFFSET(rngStartVolatilityCurves,$B110,W$1),0)</f>
        <v>0</v>
      </c>
      <c r="X110" s="43" t="n">
        <f aca="true">IF(AND(ISNUMBER(X$1),$B110&gt;0),OFFSET(rngStartVolatilityCurves,$B110,X$1),0)</f>
        <v>0</v>
      </c>
      <c r="Y110" s="43" t="n">
        <f aca="true">IF(AND(ISNUMBER(Y$1),$B110&gt;0),OFFSET(rngStartVolatilityCurves,$B110,Y$1),0)</f>
        <v>0</v>
      </c>
      <c r="Z110" s="43" t="n">
        <f aca="true">IF(AND(ISNUMBER(Z$1),$B110&gt;0),OFFSET(rngStartVolatilityCurves,$B110,Z$1),0)</f>
        <v>0</v>
      </c>
      <c r="AA110" s="43" t="n">
        <f aca="true">IF(AND(ISNUMBER(AA$1),$B110&gt;0),OFFSET(rngStartVolatilityCurves,$B110,AA$1),0)</f>
        <v>0</v>
      </c>
      <c r="AF110" s="36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H110" s="44"/>
      <c r="BI110" s="39"/>
      <c r="BJ110" s="39"/>
      <c r="BK110" s="39"/>
      <c r="BL110" s="36"/>
      <c r="BM110" s="37"/>
      <c r="BN110" s="37"/>
      <c r="BO110" s="37"/>
      <c r="BP110" s="37"/>
      <c r="BQ110" s="37"/>
      <c r="BR110" s="37"/>
      <c r="BS110" s="37"/>
      <c r="BT110" s="37"/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40"/>
      <c r="CH110" s="40"/>
      <c r="CI110" s="40"/>
      <c r="CJ110" s="40"/>
      <c r="CK110" s="40"/>
      <c r="CL110" s="40"/>
      <c r="CM110" s="39"/>
      <c r="CN110" s="39"/>
      <c r="CO110" s="39"/>
      <c r="CP110" s="39"/>
      <c r="CQ110" s="39"/>
      <c r="CR110" s="39"/>
      <c r="CS110" s="39"/>
      <c r="CT110" s="39"/>
      <c r="CU110" s="39"/>
      <c r="CV110" s="39"/>
      <c r="CW110" s="39"/>
      <c r="CX110" s="39"/>
      <c r="CY110" s="39"/>
      <c r="CZ110" s="39"/>
      <c r="DA110" s="39"/>
      <c r="DB110" s="39"/>
      <c r="DC110" s="39"/>
      <c r="DD110" s="39"/>
      <c r="DE110" s="39"/>
      <c r="DF110" s="39"/>
      <c r="DG110" s="39"/>
      <c r="DI110" s="44"/>
      <c r="DJ110" s="39"/>
      <c r="DL110" s="44"/>
      <c r="DM110" s="39"/>
    </row>
    <row r="111" customFormat="false" ht="12.75" hidden="false" customHeight="false" outlineLevel="0" collapsed="false">
      <c r="A111" s="31" t="n">
        <f aca="false">$C111-$AF$4+1</f>
        <v>37656</v>
      </c>
      <c r="B111" s="31" t="n">
        <f aca="false">$C111-$BL$4+1</f>
        <v>37656</v>
      </c>
      <c r="C111" s="42" t="n">
        <f aca="false">C110+7</f>
        <v>37655</v>
      </c>
      <c r="D111" s="43" t="n">
        <f aca="true">IF(AND(ISNUMBER(D$1),$A111&gt;0),OFFSET(rngStartPriceCurves,$A111,D$1),0)</f>
        <v>0</v>
      </c>
      <c r="E111" s="43" t="n">
        <f aca="true">IF(AND(ISNUMBER(E$1),$A111&gt;0),OFFSET(rngStartPriceCurves,$A111,E$1),0)</f>
        <v>0</v>
      </c>
      <c r="F111" s="43" t="n">
        <f aca="true">IF(AND(ISNUMBER(F$1),$A111&gt;0),OFFSET(rngStartPriceCurves,$A111,F$1),0)</f>
        <v>0</v>
      </c>
      <c r="G111" s="43" t="n">
        <f aca="true">IF(AND(ISNUMBER(G$1),$A111&gt;0),OFFSET(rngStartPriceCurves,$A111,G$1),0)</f>
        <v>0</v>
      </c>
      <c r="H111" s="43" t="n">
        <f aca="true">IF(AND(ISNUMBER(H$1),$A111&gt;0),OFFSET(rngStartPriceCurves,$A111,H$1),0)</f>
        <v>0</v>
      </c>
      <c r="I111" s="43" t="n">
        <f aca="true">IF(AND(ISNUMBER(I$1),$A111&gt;0),OFFSET(rngStartPriceCurves,$A111,I$1),0)</f>
        <v>0</v>
      </c>
      <c r="J111" s="43" t="n">
        <f aca="true">IF(AND(ISNUMBER(J$1),$A111&gt;0),OFFSET(rngStartPriceCurves,$A111,J$1),0)</f>
        <v>0</v>
      </c>
      <c r="K111" s="43" t="n">
        <f aca="true">IF(AND(ISNUMBER(K$1),$A111&gt;0),OFFSET(rngStartPriceCurves,$A111,K$1),0)</f>
        <v>0</v>
      </c>
      <c r="L111" s="43" t="n">
        <f aca="true">IF(AND(ISNUMBER(L$1),$A111&gt;0),OFFSET(rngStartPriceCurves,$A111,L$1),0)</f>
        <v>0</v>
      </c>
      <c r="M111" s="43" t="n">
        <f aca="true">IF(AND(ISNUMBER(M$1),$A111&gt;0),OFFSET(rngStartPriceCurves,$A111,M$1),0)</f>
        <v>0</v>
      </c>
      <c r="N111" s="43" t="n">
        <f aca="true">IF(AND(ISNUMBER(N$1),$A111&gt;0),OFFSET(rngStartPriceCurves,$A111,N$1),0)</f>
        <v>0</v>
      </c>
      <c r="O111" s="43" t="n">
        <f aca="true">IF(AND(ISNUMBER(O$1),$A111&gt;0),OFFSET(rngStartPriceCurves,$A111,O$1),0)</f>
        <v>0</v>
      </c>
      <c r="P111" s="43" t="n">
        <f aca="true">IF(AND(ISNUMBER(P$1),$B111&gt;0),OFFSET(rngStartVolatilityCurves,$B111,P$1),0)</f>
        <v>0</v>
      </c>
      <c r="Q111" s="43" t="n">
        <f aca="true">IF(AND(ISNUMBER(Q$1),$B111&gt;0),OFFSET(rngStartVolatilityCurves,$B111,Q$1),0)</f>
        <v>0</v>
      </c>
      <c r="R111" s="43" t="n">
        <f aca="true">IF(AND(ISNUMBER(R$1),$B111&gt;0),OFFSET(rngStartVolatilityCurves,$B111,R$1),0)</f>
        <v>0</v>
      </c>
      <c r="S111" s="43" t="n">
        <f aca="true">IF(AND(ISNUMBER(S$1),$B111&gt;0),OFFSET(rngStartVolatilityCurves,$B111,S$1),0)</f>
        <v>0</v>
      </c>
      <c r="T111" s="43" t="n">
        <f aca="true">IF(AND(ISNUMBER(T$1),$B111&gt;0),OFFSET(rngStartVolatilityCurves,$B111,T$1),0)</f>
        <v>0</v>
      </c>
      <c r="U111" s="43" t="n">
        <f aca="true">IF(AND(ISNUMBER(U$1),$B111&gt;0),OFFSET(rngStartVolatilityCurves,$B111,U$1),0)</f>
        <v>0</v>
      </c>
      <c r="V111" s="43" t="n">
        <f aca="true">IF(AND(ISNUMBER(V$1),$B111&gt;0),OFFSET(rngStartVolatilityCurves,$B111,V$1),0)</f>
        <v>0</v>
      </c>
      <c r="W111" s="43" t="n">
        <f aca="true">IF(AND(ISNUMBER(W$1),$B111&gt;0),OFFSET(rngStartVolatilityCurves,$B111,W$1),0)</f>
        <v>0</v>
      </c>
      <c r="X111" s="43" t="n">
        <f aca="true">IF(AND(ISNUMBER(X$1),$B111&gt;0),OFFSET(rngStartVolatilityCurves,$B111,X$1),0)</f>
        <v>0</v>
      </c>
      <c r="Y111" s="43" t="n">
        <f aca="true">IF(AND(ISNUMBER(Y$1),$B111&gt;0),OFFSET(rngStartVolatilityCurves,$B111,Y$1),0)</f>
        <v>0</v>
      </c>
      <c r="Z111" s="43" t="n">
        <f aca="true">IF(AND(ISNUMBER(Z$1),$B111&gt;0),OFFSET(rngStartVolatilityCurves,$B111,Z$1),0)</f>
        <v>0</v>
      </c>
      <c r="AA111" s="43" t="n">
        <f aca="true">IF(AND(ISNUMBER(AA$1),$B111&gt;0),OFFSET(rngStartVolatilityCurves,$B111,AA$1),0)</f>
        <v>0</v>
      </c>
      <c r="AF111" s="36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H111" s="44"/>
      <c r="BI111" s="39"/>
      <c r="BJ111" s="39"/>
      <c r="BK111" s="39"/>
      <c r="BL111" s="36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40"/>
      <c r="CH111" s="40"/>
      <c r="CI111" s="40"/>
      <c r="CJ111" s="40"/>
      <c r="CK111" s="40"/>
      <c r="CL111" s="40"/>
      <c r="CM111" s="39"/>
      <c r="CN111" s="39"/>
      <c r="CO111" s="39"/>
      <c r="CP111" s="39"/>
      <c r="CQ111" s="39"/>
      <c r="CR111" s="39"/>
      <c r="CS111" s="39"/>
      <c r="CT111" s="39"/>
      <c r="CU111" s="39"/>
      <c r="CV111" s="39"/>
      <c r="CW111" s="39"/>
      <c r="CX111" s="39"/>
      <c r="CY111" s="39"/>
      <c r="CZ111" s="39"/>
      <c r="DA111" s="39"/>
      <c r="DB111" s="39"/>
      <c r="DC111" s="39"/>
      <c r="DD111" s="39"/>
      <c r="DE111" s="39"/>
      <c r="DF111" s="39"/>
      <c r="DG111" s="39"/>
      <c r="DI111" s="44"/>
      <c r="DJ111" s="39"/>
      <c r="DL111" s="44"/>
      <c r="DM111" s="39"/>
    </row>
    <row r="112" customFormat="false" ht="12.75" hidden="false" customHeight="false" outlineLevel="0" collapsed="false">
      <c r="A112" s="31" t="n">
        <f aca="false">$C112-$AF$4+1</f>
        <v>37663</v>
      </c>
      <c r="B112" s="31" t="n">
        <f aca="false">$C112-$BL$4+1</f>
        <v>37663</v>
      </c>
      <c r="C112" s="42" t="n">
        <f aca="false">C111+7</f>
        <v>37662</v>
      </c>
      <c r="D112" s="43" t="n">
        <f aca="true">IF(AND(ISNUMBER(D$1),$A112&gt;0),OFFSET(rngStartPriceCurves,$A112,D$1),0)</f>
        <v>0</v>
      </c>
      <c r="E112" s="43" t="n">
        <f aca="true">IF(AND(ISNUMBER(E$1),$A112&gt;0),OFFSET(rngStartPriceCurves,$A112,E$1),0)</f>
        <v>0</v>
      </c>
      <c r="F112" s="43" t="n">
        <f aca="true">IF(AND(ISNUMBER(F$1),$A112&gt;0),OFFSET(rngStartPriceCurves,$A112,F$1),0)</f>
        <v>0</v>
      </c>
      <c r="G112" s="43" t="n">
        <f aca="true">IF(AND(ISNUMBER(G$1),$A112&gt;0),OFFSET(rngStartPriceCurves,$A112,G$1),0)</f>
        <v>0</v>
      </c>
      <c r="H112" s="43" t="n">
        <f aca="true">IF(AND(ISNUMBER(H$1),$A112&gt;0),OFFSET(rngStartPriceCurves,$A112,H$1),0)</f>
        <v>0</v>
      </c>
      <c r="I112" s="43" t="n">
        <f aca="true">IF(AND(ISNUMBER(I$1),$A112&gt;0),OFFSET(rngStartPriceCurves,$A112,I$1),0)</f>
        <v>0</v>
      </c>
      <c r="J112" s="43" t="n">
        <f aca="true">IF(AND(ISNUMBER(J$1),$A112&gt;0),OFFSET(rngStartPriceCurves,$A112,J$1),0)</f>
        <v>0</v>
      </c>
      <c r="K112" s="43" t="n">
        <f aca="true">IF(AND(ISNUMBER(K$1),$A112&gt;0),OFFSET(rngStartPriceCurves,$A112,K$1),0)</f>
        <v>0</v>
      </c>
      <c r="L112" s="43" t="n">
        <f aca="true">IF(AND(ISNUMBER(L$1),$A112&gt;0),OFFSET(rngStartPriceCurves,$A112,L$1),0)</f>
        <v>0</v>
      </c>
      <c r="M112" s="43" t="n">
        <f aca="true">IF(AND(ISNUMBER(M$1),$A112&gt;0),OFFSET(rngStartPriceCurves,$A112,M$1),0)</f>
        <v>0</v>
      </c>
      <c r="N112" s="43" t="n">
        <f aca="true">IF(AND(ISNUMBER(N$1),$A112&gt;0),OFFSET(rngStartPriceCurves,$A112,N$1),0)</f>
        <v>0</v>
      </c>
      <c r="O112" s="43" t="n">
        <f aca="true">IF(AND(ISNUMBER(O$1),$A112&gt;0),OFFSET(rngStartPriceCurves,$A112,O$1),0)</f>
        <v>0</v>
      </c>
      <c r="P112" s="43" t="n">
        <f aca="true">IF(AND(ISNUMBER(P$1),$B112&gt;0),OFFSET(rngStartVolatilityCurves,$B112,P$1),0)</f>
        <v>0</v>
      </c>
      <c r="Q112" s="43" t="n">
        <f aca="true">IF(AND(ISNUMBER(Q$1),$B112&gt;0),OFFSET(rngStartVolatilityCurves,$B112,Q$1),0)</f>
        <v>0</v>
      </c>
      <c r="R112" s="43" t="n">
        <f aca="true">IF(AND(ISNUMBER(R$1),$B112&gt;0),OFFSET(rngStartVolatilityCurves,$B112,R$1),0)</f>
        <v>0</v>
      </c>
      <c r="S112" s="43" t="n">
        <f aca="true">IF(AND(ISNUMBER(S$1),$B112&gt;0),OFFSET(rngStartVolatilityCurves,$B112,S$1),0)</f>
        <v>0</v>
      </c>
      <c r="T112" s="43" t="n">
        <f aca="true">IF(AND(ISNUMBER(T$1),$B112&gt;0),OFFSET(rngStartVolatilityCurves,$B112,T$1),0)</f>
        <v>0</v>
      </c>
      <c r="U112" s="43" t="n">
        <f aca="true">IF(AND(ISNUMBER(U$1),$B112&gt;0),OFFSET(rngStartVolatilityCurves,$B112,U$1),0)</f>
        <v>0</v>
      </c>
      <c r="V112" s="43" t="n">
        <f aca="true">IF(AND(ISNUMBER(V$1),$B112&gt;0),OFFSET(rngStartVolatilityCurves,$B112,V$1),0)</f>
        <v>0</v>
      </c>
      <c r="W112" s="43" t="n">
        <f aca="true">IF(AND(ISNUMBER(W$1),$B112&gt;0),OFFSET(rngStartVolatilityCurves,$B112,W$1),0)</f>
        <v>0</v>
      </c>
      <c r="X112" s="43" t="n">
        <f aca="true">IF(AND(ISNUMBER(X$1),$B112&gt;0),OFFSET(rngStartVolatilityCurves,$B112,X$1),0)</f>
        <v>0</v>
      </c>
      <c r="Y112" s="43" t="n">
        <f aca="true">IF(AND(ISNUMBER(Y$1),$B112&gt;0),OFFSET(rngStartVolatilityCurves,$B112,Y$1),0)</f>
        <v>0</v>
      </c>
      <c r="Z112" s="43" t="n">
        <f aca="true">IF(AND(ISNUMBER(Z$1),$B112&gt;0),OFFSET(rngStartVolatilityCurves,$B112,Z$1),0)</f>
        <v>0</v>
      </c>
      <c r="AA112" s="43" t="n">
        <f aca="true">IF(AND(ISNUMBER(AA$1),$B112&gt;0),OFFSET(rngStartVolatilityCurves,$B112,AA$1),0)</f>
        <v>0</v>
      </c>
      <c r="AF112" s="36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H112" s="44"/>
      <c r="BI112" s="39"/>
      <c r="BJ112" s="39"/>
      <c r="BK112" s="39"/>
      <c r="BL112" s="36"/>
      <c r="BM112" s="37"/>
      <c r="BN112" s="37"/>
      <c r="BO112" s="37"/>
      <c r="BP112" s="37"/>
      <c r="BQ112" s="37"/>
      <c r="BR112" s="37"/>
      <c r="BS112" s="37"/>
      <c r="BT112" s="37"/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40"/>
      <c r="CH112" s="40"/>
      <c r="CI112" s="40"/>
      <c r="CJ112" s="40"/>
      <c r="CK112" s="40"/>
      <c r="CL112" s="40"/>
      <c r="CM112" s="39"/>
      <c r="CN112" s="39"/>
      <c r="CO112" s="39"/>
      <c r="CP112" s="39"/>
      <c r="CQ112" s="39"/>
      <c r="CR112" s="39"/>
      <c r="CS112" s="39"/>
      <c r="CT112" s="39"/>
      <c r="CU112" s="39"/>
      <c r="CV112" s="39"/>
      <c r="CW112" s="39"/>
      <c r="CX112" s="39"/>
      <c r="CY112" s="39"/>
      <c r="CZ112" s="39"/>
      <c r="DA112" s="39"/>
      <c r="DB112" s="39"/>
      <c r="DC112" s="39"/>
      <c r="DD112" s="39"/>
      <c r="DE112" s="39"/>
      <c r="DF112" s="39"/>
      <c r="DG112" s="39"/>
      <c r="DI112" s="44"/>
      <c r="DJ112" s="39"/>
      <c r="DL112" s="44"/>
      <c r="DM112" s="39"/>
    </row>
    <row r="113" customFormat="false" ht="12.75" hidden="false" customHeight="false" outlineLevel="0" collapsed="false">
      <c r="A113" s="31" t="n">
        <f aca="false">$C113-$AF$4+1</f>
        <v>37670</v>
      </c>
      <c r="B113" s="31" t="n">
        <f aca="false">$C113-$BL$4+1</f>
        <v>37670</v>
      </c>
      <c r="C113" s="42" t="n">
        <f aca="false">C112+7</f>
        <v>37669</v>
      </c>
      <c r="D113" s="43" t="n">
        <f aca="true">IF(AND(ISNUMBER(D$1),$A113&gt;0),OFFSET(rngStartPriceCurves,$A113,D$1),0)</f>
        <v>0</v>
      </c>
      <c r="E113" s="43" t="n">
        <f aca="true">IF(AND(ISNUMBER(E$1),$A113&gt;0),OFFSET(rngStartPriceCurves,$A113,E$1),0)</f>
        <v>0</v>
      </c>
      <c r="F113" s="43" t="n">
        <f aca="true">IF(AND(ISNUMBER(F$1),$A113&gt;0),OFFSET(rngStartPriceCurves,$A113,F$1),0)</f>
        <v>0</v>
      </c>
      <c r="G113" s="43" t="n">
        <f aca="true">IF(AND(ISNUMBER(G$1),$A113&gt;0),OFFSET(rngStartPriceCurves,$A113,G$1),0)</f>
        <v>0</v>
      </c>
      <c r="H113" s="43" t="n">
        <f aca="true">IF(AND(ISNUMBER(H$1),$A113&gt;0),OFFSET(rngStartPriceCurves,$A113,H$1),0)</f>
        <v>0</v>
      </c>
      <c r="I113" s="43" t="n">
        <f aca="true">IF(AND(ISNUMBER(I$1),$A113&gt;0),OFFSET(rngStartPriceCurves,$A113,I$1),0)</f>
        <v>0</v>
      </c>
      <c r="J113" s="43" t="n">
        <f aca="true">IF(AND(ISNUMBER(J$1),$A113&gt;0),OFFSET(rngStartPriceCurves,$A113,J$1),0)</f>
        <v>0</v>
      </c>
      <c r="K113" s="43" t="n">
        <f aca="true">IF(AND(ISNUMBER(K$1),$A113&gt;0),OFFSET(rngStartPriceCurves,$A113,K$1),0)</f>
        <v>0</v>
      </c>
      <c r="L113" s="43" t="n">
        <f aca="true">IF(AND(ISNUMBER(L$1),$A113&gt;0),OFFSET(rngStartPriceCurves,$A113,L$1),0)</f>
        <v>0</v>
      </c>
      <c r="M113" s="43" t="n">
        <f aca="true">IF(AND(ISNUMBER(M$1),$A113&gt;0),OFFSET(rngStartPriceCurves,$A113,M$1),0)</f>
        <v>0</v>
      </c>
      <c r="N113" s="43" t="n">
        <f aca="true">IF(AND(ISNUMBER(N$1),$A113&gt;0),OFFSET(rngStartPriceCurves,$A113,N$1),0)</f>
        <v>0</v>
      </c>
      <c r="O113" s="43" t="n">
        <f aca="true">IF(AND(ISNUMBER(O$1),$A113&gt;0),OFFSET(rngStartPriceCurves,$A113,O$1),0)</f>
        <v>0</v>
      </c>
      <c r="P113" s="43" t="n">
        <f aca="true">IF(AND(ISNUMBER(P$1),$B113&gt;0),OFFSET(rngStartVolatilityCurves,$B113,P$1),0)</f>
        <v>0</v>
      </c>
      <c r="Q113" s="43" t="n">
        <f aca="true">IF(AND(ISNUMBER(Q$1),$B113&gt;0),OFFSET(rngStartVolatilityCurves,$B113,Q$1),0)</f>
        <v>0</v>
      </c>
      <c r="R113" s="43" t="n">
        <f aca="true">IF(AND(ISNUMBER(R$1),$B113&gt;0),OFFSET(rngStartVolatilityCurves,$B113,R$1),0)</f>
        <v>0</v>
      </c>
      <c r="S113" s="43" t="n">
        <f aca="true">IF(AND(ISNUMBER(S$1),$B113&gt;0),OFFSET(rngStartVolatilityCurves,$B113,S$1),0)</f>
        <v>0</v>
      </c>
      <c r="T113" s="43" t="n">
        <f aca="true">IF(AND(ISNUMBER(T$1),$B113&gt;0),OFFSET(rngStartVolatilityCurves,$B113,T$1),0)</f>
        <v>0</v>
      </c>
      <c r="U113" s="43" t="n">
        <f aca="true">IF(AND(ISNUMBER(U$1),$B113&gt;0),OFFSET(rngStartVolatilityCurves,$B113,U$1),0)</f>
        <v>0</v>
      </c>
      <c r="V113" s="43" t="n">
        <f aca="true">IF(AND(ISNUMBER(V$1),$B113&gt;0),OFFSET(rngStartVolatilityCurves,$B113,V$1),0)</f>
        <v>0</v>
      </c>
      <c r="W113" s="43" t="n">
        <f aca="true">IF(AND(ISNUMBER(W$1),$B113&gt;0),OFFSET(rngStartVolatilityCurves,$B113,W$1),0)</f>
        <v>0</v>
      </c>
      <c r="X113" s="43" t="n">
        <f aca="true">IF(AND(ISNUMBER(X$1),$B113&gt;0),OFFSET(rngStartVolatilityCurves,$B113,X$1),0)</f>
        <v>0</v>
      </c>
      <c r="Y113" s="43" t="n">
        <f aca="true">IF(AND(ISNUMBER(Y$1),$B113&gt;0),OFFSET(rngStartVolatilityCurves,$B113,Y$1),0)</f>
        <v>0</v>
      </c>
      <c r="Z113" s="43" t="n">
        <f aca="true">IF(AND(ISNUMBER(Z$1),$B113&gt;0),OFFSET(rngStartVolatilityCurves,$B113,Z$1),0)</f>
        <v>0</v>
      </c>
      <c r="AA113" s="43" t="n">
        <f aca="true">IF(AND(ISNUMBER(AA$1),$B113&gt;0),OFFSET(rngStartVolatilityCurves,$B113,AA$1),0)</f>
        <v>0</v>
      </c>
      <c r="AF113" s="36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H113" s="44"/>
      <c r="BI113" s="39"/>
      <c r="BJ113" s="39"/>
      <c r="BK113" s="39"/>
      <c r="BL113" s="36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40"/>
      <c r="CH113" s="40"/>
      <c r="CI113" s="40"/>
      <c r="CJ113" s="40"/>
      <c r="CK113" s="40"/>
      <c r="CL113" s="40"/>
      <c r="CM113" s="39"/>
      <c r="CN113" s="39"/>
      <c r="CO113" s="39"/>
      <c r="CP113" s="39"/>
      <c r="CQ113" s="39"/>
      <c r="CR113" s="39"/>
      <c r="CS113" s="39"/>
      <c r="CT113" s="39"/>
      <c r="CU113" s="39"/>
      <c r="CV113" s="39"/>
      <c r="CW113" s="39"/>
      <c r="CX113" s="39"/>
      <c r="CY113" s="39"/>
      <c r="CZ113" s="39"/>
      <c r="DA113" s="39"/>
      <c r="DB113" s="39"/>
      <c r="DC113" s="39"/>
      <c r="DD113" s="39"/>
      <c r="DE113" s="39"/>
      <c r="DF113" s="39"/>
      <c r="DG113" s="39"/>
      <c r="DI113" s="44"/>
      <c r="DJ113" s="39"/>
      <c r="DL113" s="44"/>
      <c r="DM113" s="39"/>
    </row>
    <row r="114" customFormat="false" ht="12.75" hidden="false" customHeight="false" outlineLevel="0" collapsed="false">
      <c r="A114" s="31" t="n">
        <f aca="false">$C114-$AF$4+1</f>
        <v>37677</v>
      </c>
      <c r="B114" s="31" t="n">
        <f aca="false">$C114-$BL$4+1</f>
        <v>37677</v>
      </c>
      <c r="C114" s="42" t="n">
        <f aca="false">C113+7</f>
        <v>37676</v>
      </c>
      <c r="D114" s="43" t="n">
        <f aca="true">IF(AND(ISNUMBER(D$1),$A114&gt;0),OFFSET(rngStartPriceCurves,$A114,D$1),0)</f>
        <v>0</v>
      </c>
      <c r="E114" s="43" t="n">
        <f aca="true">IF(AND(ISNUMBER(E$1),$A114&gt;0),OFFSET(rngStartPriceCurves,$A114,E$1),0)</f>
        <v>0</v>
      </c>
      <c r="F114" s="43" t="n">
        <f aca="true">IF(AND(ISNUMBER(F$1),$A114&gt;0),OFFSET(rngStartPriceCurves,$A114,F$1),0)</f>
        <v>0</v>
      </c>
      <c r="G114" s="43" t="n">
        <f aca="true">IF(AND(ISNUMBER(G$1),$A114&gt;0),OFFSET(rngStartPriceCurves,$A114,G$1),0)</f>
        <v>0</v>
      </c>
      <c r="H114" s="43" t="n">
        <f aca="true">IF(AND(ISNUMBER(H$1),$A114&gt;0),OFFSET(rngStartPriceCurves,$A114,H$1),0)</f>
        <v>0</v>
      </c>
      <c r="I114" s="43" t="n">
        <f aca="true">IF(AND(ISNUMBER(I$1),$A114&gt;0),OFFSET(rngStartPriceCurves,$A114,I$1),0)</f>
        <v>0</v>
      </c>
      <c r="J114" s="43" t="n">
        <f aca="true">IF(AND(ISNUMBER(J$1),$A114&gt;0),OFFSET(rngStartPriceCurves,$A114,J$1),0)</f>
        <v>0</v>
      </c>
      <c r="K114" s="43" t="n">
        <f aca="true">IF(AND(ISNUMBER(K$1),$A114&gt;0),OFFSET(rngStartPriceCurves,$A114,K$1),0)</f>
        <v>0</v>
      </c>
      <c r="L114" s="43" t="n">
        <f aca="true">IF(AND(ISNUMBER(L$1),$A114&gt;0),OFFSET(rngStartPriceCurves,$A114,L$1),0)</f>
        <v>0</v>
      </c>
      <c r="M114" s="43" t="n">
        <f aca="true">IF(AND(ISNUMBER(M$1),$A114&gt;0),OFFSET(rngStartPriceCurves,$A114,M$1),0)</f>
        <v>0</v>
      </c>
      <c r="N114" s="43" t="n">
        <f aca="true">IF(AND(ISNUMBER(N$1),$A114&gt;0),OFFSET(rngStartPriceCurves,$A114,N$1),0)</f>
        <v>0</v>
      </c>
      <c r="O114" s="43" t="n">
        <f aca="true">IF(AND(ISNUMBER(O$1),$A114&gt;0),OFFSET(rngStartPriceCurves,$A114,O$1),0)</f>
        <v>0</v>
      </c>
      <c r="P114" s="43" t="n">
        <f aca="true">IF(AND(ISNUMBER(P$1),$B114&gt;0),OFFSET(rngStartVolatilityCurves,$B114,P$1),0)</f>
        <v>0</v>
      </c>
      <c r="Q114" s="43" t="n">
        <f aca="true">IF(AND(ISNUMBER(Q$1),$B114&gt;0),OFFSET(rngStartVolatilityCurves,$B114,Q$1),0)</f>
        <v>0</v>
      </c>
      <c r="R114" s="43" t="n">
        <f aca="true">IF(AND(ISNUMBER(R$1),$B114&gt;0),OFFSET(rngStartVolatilityCurves,$B114,R$1),0)</f>
        <v>0</v>
      </c>
      <c r="S114" s="43" t="n">
        <f aca="true">IF(AND(ISNUMBER(S$1),$B114&gt;0),OFFSET(rngStartVolatilityCurves,$B114,S$1),0)</f>
        <v>0</v>
      </c>
      <c r="T114" s="43" t="n">
        <f aca="true">IF(AND(ISNUMBER(T$1),$B114&gt;0),OFFSET(rngStartVolatilityCurves,$B114,T$1),0)</f>
        <v>0</v>
      </c>
      <c r="U114" s="43" t="n">
        <f aca="true">IF(AND(ISNUMBER(U$1),$B114&gt;0),OFFSET(rngStartVolatilityCurves,$B114,U$1),0)</f>
        <v>0</v>
      </c>
      <c r="V114" s="43" t="n">
        <f aca="true">IF(AND(ISNUMBER(V$1),$B114&gt;0),OFFSET(rngStartVolatilityCurves,$B114,V$1),0)</f>
        <v>0</v>
      </c>
      <c r="W114" s="43" t="n">
        <f aca="true">IF(AND(ISNUMBER(W$1),$B114&gt;0),OFFSET(rngStartVolatilityCurves,$B114,W$1),0)</f>
        <v>0</v>
      </c>
      <c r="X114" s="43" t="n">
        <f aca="true">IF(AND(ISNUMBER(X$1),$B114&gt;0),OFFSET(rngStartVolatilityCurves,$B114,X$1),0)</f>
        <v>0</v>
      </c>
      <c r="Y114" s="43" t="n">
        <f aca="true">IF(AND(ISNUMBER(Y$1),$B114&gt;0),OFFSET(rngStartVolatilityCurves,$B114,Y$1),0)</f>
        <v>0</v>
      </c>
      <c r="Z114" s="43" t="n">
        <f aca="true">IF(AND(ISNUMBER(Z$1),$B114&gt;0),OFFSET(rngStartVolatilityCurves,$B114,Z$1),0)</f>
        <v>0</v>
      </c>
      <c r="AA114" s="43" t="n">
        <f aca="true">IF(AND(ISNUMBER(AA$1),$B114&gt;0),OFFSET(rngStartVolatilityCurves,$B114,AA$1),0)</f>
        <v>0</v>
      </c>
      <c r="AF114" s="36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H114" s="44"/>
      <c r="BI114" s="39"/>
      <c r="BJ114" s="39"/>
      <c r="BK114" s="39"/>
      <c r="BL114" s="36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40"/>
      <c r="CH114" s="40"/>
      <c r="CI114" s="40"/>
      <c r="CJ114" s="40"/>
      <c r="CK114" s="40"/>
      <c r="CL114" s="40"/>
      <c r="CM114" s="39"/>
      <c r="CN114" s="39"/>
      <c r="CO114" s="39"/>
      <c r="CP114" s="39"/>
      <c r="CQ114" s="39"/>
      <c r="CR114" s="39"/>
      <c r="CS114" s="39"/>
      <c r="CT114" s="39"/>
      <c r="CU114" s="39"/>
      <c r="CV114" s="39"/>
      <c r="CW114" s="39"/>
      <c r="CX114" s="39"/>
      <c r="CY114" s="39"/>
      <c r="CZ114" s="39"/>
      <c r="DA114" s="39"/>
      <c r="DB114" s="39"/>
      <c r="DC114" s="39"/>
      <c r="DD114" s="39"/>
      <c r="DE114" s="39"/>
      <c r="DF114" s="39"/>
      <c r="DG114" s="39"/>
      <c r="DI114" s="44"/>
      <c r="DJ114" s="39"/>
      <c r="DL114" s="44"/>
      <c r="DM114" s="39"/>
    </row>
    <row r="115" customFormat="false" ht="12.75" hidden="false" customHeight="false" outlineLevel="0" collapsed="false">
      <c r="A115" s="31" t="n">
        <f aca="false">$C115-$AF$4+1</f>
        <v>37684</v>
      </c>
      <c r="B115" s="31" t="n">
        <f aca="false">$C115-$BL$4+1</f>
        <v>37684</v>
      </c>
      <c r="C115" s="42" t="n">
        <f aca="false">C114+7</f>
        <v>37683</v>
      </c>
      <c r="D115" s="43" t="n">
        <f aca="true">IF(AND(ISNUMBER(D$1),$A115&gt;0),OFFSET(rngStartPriceCurves,$A115,D$1),0)</f>
        <v>0</v>
      </c>
      <c r="E115" s="43" t="n">
        <f aca="true">IF(AND(ISNUMBER(E$1),$A115&gt;0),OFFSET(rngStartPriceCurves,$A115,E$1),0)</f>
        <v>0</v>
      </c>
      <c r="F115" s="43" t="n">
        <f aca="true">IF(AND(ISNUMBER(F$1),$A115&gt;0),OFFSET(rngStartPriceCurves,$A115,F$1),0)</f>
        <v>0</v>
      </c>
      <c r="G115" s="43" t="n">
        <f aca="true">IF(AND(ISNUMBER(G$1),$A115&gt;0),OFFSET(rngStartPriceCurves,$A115,G$1),0)</f>
        <v>0</v>
      </c>
      <c r="H115" s="43" t="n">
        <f aca="true">IF(AND(ISNUMBER(H$1),$A115&gt;0),OFFSET(rngStartPriceCurves,$A115,H$1),0)</f>
        <v>0</v>
      </c>
      <c r="I115" s="43" t="n">
        <f aca="true">IF(AND(ISNUMBER(I$1),$A115&gt;0),OFFSET(rngStartPriceCurves,$A115,I$1),0)</f>
        <v>0</v>
      </c>
      <c r="J115" s="43" t="n">
        <f aca="true">IF(AND(ISNUMBER(J$1),$A115&gt;0),OFFSET(rngStartPriceCurves,$A115,J$1),0)</f>
        <v>0</v>
      </c>
      <c r="K115" s="43" t="n">
        <f aca="true">IF(AND(ISNUMBER(K$1),$A115&gt;0),OFFSET(rngStartPriceCurves,$A115,K$1),0)</f>
        <v>0</v>
      </c>
      <c r="L115" s="43" t="n">
        <f aca="true">IF(AND(ISNUMBER(L$1),$A115&gt;0),OFFSET(rngStartPriceCurves,$A115,L$1),0)</f>
        <v>0</v>
      </c>
      <c r="M115" s="43" t="n">
        <f aca="true">IF(AND(ISNUMBER(M$1),$A115&gt;0),OFFSET(rngStartPriceCurves,$A115,M$1),0)</f>
        <v>0</v>
      </c>
      <c r="N115" s="43" t="n">
        <f aca="true">IF(AND(ISNUMBER(N$1),$A115&gt;0),OFFSET(rngStartPriceCurves,$A115,N$1),0)</f>
        <v>0</v>
      </c>
      <c r="O115" s="43" t="n">
        <f aca="true">IF(AND(ISNUMBER(O$1),$A115&gt;0),OFFSET(rngStartPriceCurves,$A115,O$1),0)</f>
        <v>0</v>
      </c>
      <c r="P115" s="43" t="n">
        <f aca="true">IF(AND(ISNUMBER(P$1),$B115&gt;0),OFFSET(rngStartVolatilityCurves,$B115,P$1),0)</f>
        <v>0</v>
      </c>
      <c r="Q115" s="43" t="n">
        <f aca="true">IF(AND(ISNUMBER(Q$1),$B115&gt;0),OFFSET(rngStartVolatilityCurves,$B115,Q$1),0)</f>
        <v>0</v>
      </c>
      <c r="R115" s="43" t="n">
        <f aca="true">IF(AND(ISNUMBER(R$1),$B115&gt;0),OFFSET(rngStartVolatilityCurves,$B115,R$1),0)</f>
        <v>0</v>
      </c>
      <c r="S115" s="43" t="n">
        <f aca="true">IF(AND(ISNUMBER(S$1),$B115&gt;0),OFFSET(rngStartVolatilityCurves,$B115,S$1),0)</f>
        <v>0</v>
      </c>
      <c r="T115" s="43" t="n">
        <f aca="true">IF(AND(ISNUMBER(T$1),$B115&gt;0),OFFSET(rngStartVolatilityCurves,$B115,T$1),0)</f>
        <v>0</v>
      </c>
      <c r="U115" s="43" t="n">
        <f aca="true">IF(AND(ISNUMBER(U$1),$B115&gt;0),OFFSET(rngStartVolatilityCurves,$B115,U$1),0)</f>
        <v>0</v>
      </c>
      <c r="V115" s="43" t="n">
        <f aca="true">IF(AND(ISNUMBER(V$1),$B115&gt;0),OFFSET(rngStartVolatilityCurves,$B115,V$1),0)</f>
        <v>0</v>
      </c>
      <c r="W115" s="43" t="n">
        <f aca="true">IF(AND(ISNUMBER(W$1),$B115&gt;0),OFFSET(rngStartVolatilityCurves,$B115,W$1),0)</f>
        <v>0</v>
      </c>
      <c r="X115" s="43" t="n">
        <f aca="true">IF(AND(ISNUMBER(X$1),$B115&gt;0),OFFSET(rngStartVolatilityCurves,$B115,X$1),0)</f>
        <v>0</v>
      </c>
      <c r="Y115" s="43" t="n">
        <f aca="true">IF(AND(ISNUMBER(Y$1),$B115&gt;0),OFFSET(rngStartVolatilityCurves,$B115,Y$1),0)</f>
        <v>0</v>
      </c>
      <c r="Z115" s="43" t="n">
        <f aca="true">IF(AND(ISNUMBER(Z$1),$B115&gt;0),OFFSET(rngStartVolatilityCurves,$B115,Z$1),0)</f>
        <v>0</v>
      </c>
      <c r="AA115" s="43" t="n">
        <f aca="true">IF(AND(ISNUMBER(AA$1),$B115&gt;0),OFFSET(rngStartVolatilityCurves,$B115,AA$1),0)</f>
        <v>0</v>
      </c>
      <c r="AF115" s="36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H115" s="44"/>
      <c r="BI115" s="39"/>
      <c r="BJ115" s="39"/>
      <c r="BK115" s="39"/>
      <c r="BL115" s="36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40"/>
      <c r="CH115" s="40"/>
      <c r="CI115" s="40"/>
      <c r="CJ115" s="40"/>
      <c r="CK115" s="40"/>
      <c r="CL115" s="40"/>
      <c r="CM115" s="39"/>
      <c r="CN115" s="39"/>
      <c r="CO115" s="39"/>
      <c r="CP115" s="39"/>
      <c r="CQ115" s="39"/>
      <c r="CR115" s="39"/>
      <c r="CS115" s="39"/>
      <c r="CT115" s="39"/>
      <c r="CU115" s="39"/>
      <c r="CV115" s="39"/>
      <c r="CW115" s="39"/>
      <c r="CX115" s="39"/>
      <c r="CY115" s="39"/>
      <c r="CZ115" s="39"/>
      <c r="DA115" s="39"/>
      <c r="DB115" s="39"/>
      <c r="DC115" s="39"/>
      <c r="DD115" s="39"/>
      <c r="DE115" s="39"/>
      <c r="DF115" s="39"/>
      <c r="DG115" s="39"/>
      <c r="DI115" s="44"/>
      <c r="DJ115" s="39"/>
      <c r="DL115" s="44"/>
      <c r="DM115" s="39"/>
    </row>
    <row r="116" customFormat="false" ht="12.75" hidden="false" customHeight="false" outlineLevel="0" collapsed="false">
      <c r="A116" s="31" t="n">
        <f aca="false">$C116-$AF$4+1</f>
        <v>37691</v>
      </c>
      <c r="B116" s="31" t="n">
        <f aca="false">$C116-$BL$4+1</f>
        <v>37691</v>
      </c>
      <c r="C116" s="42" t="n">
        <f aca="false">C115+7</f>
        <v>37690</v>
      </c>
      <c r="D116" s="43" t="n">
        <f aca="true">IF(AND(ISNUMBER(D$1),$A116&gt;0),OFFSET(rngStartPriceCurves,$A116,D$1),0)</f>
        <v>0</v>
      </c>
      <c r="E116" s="43" t="n">
        <f aca="true">IF(AND(ISNUMBER(E$1),$A116&gt;0),OFFSET(rngStartPriceCurves,$A116,E$1),0)</f>
        <v>0</v>
      </c>
      <c r="F116" s="43" t="n">
        <f aca="true">IF(AND(ISNUMBER(F$1),$A116&gt;0),OFFSET(rngStartPriceCurves,$A116,F$1),0)</f>
        <v>0</v>
      </c>
      <c r="G116" s="43" t="n">
        <f aca="true">IF(AND(ISNUMBER(G$1),$A116&gt;0),OFFSET(rngStartPriceCurves,$A116,G$1),0)</f>
        <v>0</v>
      </c>
      <c r="H116" s="43" t="n">
        <f aca="true">IF(AND(ISNUMBER(H$1),$A116&gt;0),OFFSET(rngStartPriceCurves,$A116,H$1),0)</f>
        <v>0</v>
      </c>
      <c r="I116" s="43" t="n">
        <f aca="true">IF(AND(ISNUMBER(I$1),$A116&gt;0),OFFSET(rngStartPriceCurves,$A116,I$1),0)</f>
        <v>0</v>
      </c>
      <c r="J116" s="43" t="n">
        <f aca="true">IF(AND(ISNUMBER(J$1),$A116&gt;0),OFFSET(rngStartPriceCurves,$A116,J$1),0)</f>
        <v>0</v>
      </c>
      <c r="K116" s="43" t="n">
        <f aca="true">IF(AND(ISNUMBER(K$1),$A116&gt;0),OFFSET(rngStartPriceCurves,$A116,K$1),0)</f>
        <v>0</v>
      </c>
      <c r="L116" s="43" t="n">
        <f aca="true">IF(AND(ISNUMBER(L$1),$A116&gt;0),OFFSET(rngStartPriceCurves,$A116,L$1),0)</f>
        <v>0</v>
      </c>
      <c r="M116" s="43" t="n">
        <f aca="true">IF(AND(ISNUMBER(M$1),$A116&gt;0),OFFSET(rngStartPriceCurves,$A116,M$1),0)</f>
        <v>0</v>
      </c>
      <c r="N116" s="43" t="n">
        <f aca="true">IF(AND(ISNUMBER(N$1),$A116&gt;0),OFFSET(rngStartPriceCurves,$A116,N$1),0)</f>
        <v>0</v>
      </c>
      <c r="O116" s="43" t="n">
        <f aca="true">IF(AND(ISNUMBER(O$1),$A116&gt;0),OFFSET(rngStartPriceCurves,$A116,O$1),0)</f>
        <v>0</v>
      </c>
      <c r="P116" s="43" t="n">
        <f aca="true">IF(AND(ISNUMBER(P$1),$B116&gt;0),OFFSET(rngStartVolatilityCurves,$B116,P$1),0)</f>
        <v>0</v>
      </c>
      <c r="Q116" s="43" t="n">
        <f aca="true">IF(AND(ISNUMBER(Q$1),$B116&gt;0),OFFSET(rngStartVolatilityCurves,$B116,Q$1),0)</f>
        <v>0</v>
      </c>
      <c r="R116" s="43" t="n">
        <f aca="true">IF(AND(ISNUMBER(R$1),$B116&gt;0),OFFSET(rngStartVolatilityCurves,$B116,R$1),0)</f>
        <v>0</v>
      </c>
      <c r="S116" s="43" t="n">
        <f aca="true">IF(AND(ISNUMBER(S$1),$B116&gt;0),OFFSET(rngStartVolatilityCurves,$B116,S$1),0)</f>
        <v>0</v>
      </c>
      <c r="T116" s="43" t="n">
        <f aca="true">IF(AND(ISNUMBER(T$1),$B116&gt;0),OFFSET(rngStartVolatilityCurves,$B116,T$1),0)</f>
        <v>0</v>
      </c>
      <c r="U116" s="43" t="n">
        <f aca="true">IF(AND(ISNUMBER(U$1),$B116&gt;0),OFFSET(rngStartVolatilityCurves,$B116,U$1),0)</f>
        <v>0</v>
      </c>
      <c r="V116" s="43" t="n">
        <f aca="true">IF(AND(ISNUMBER(V$1),$B116&gt;0),OFFSET(rngStartVolatilityCurves,$B116,V$1),0)</f>
        <v>0</v>
      </c>
      <c r="W116" s="43" t="n">
        <f aca="true">IF(AND(ISNUMBER(W$1),$B116&gt;0),OFFSET(rngStartVolatilityCurves,$B116,W$1),0)</f>
        <v>0</v>
      </c>
      <c r="X116" s="43" t="n">
        <f aca="true">IF(AND(ISNUMBER(X$1),$B116&gt;0),OFFSET(rngStartVolatilityCurves,$B116,X$1),0)</f>
        <v>0</v>
      </c>
      <c r="Y116" s="43" t="n">
        <f aca="true">IF(AND(ISNUMBER(Y$1),$B116&gt;0),OFFSET(rngStartVolatilityCurves,$B116,Y$1),0)</f>
        <v>0</v>
      </c>
      <c r="Z116" s="43" t="n">
        <f aca="true">IF(AND(ISNUMBER(Z$1),$B116&gt;0),OFFSET(rngStartVolatilityCurves,$B116,Z$1),0)</f>
        <v>0</v>
      </c>
      <c r="AA116" s="43" t="n">
        <f aca="true">IF(AND(ISNUMBER(AA$1),$B116&gt;0),OFFSET(rngStartVolatilityCurves,$B116,AA$1),0)</f>
        <v>0</v>
      </c>
      <c r="AF116" s="36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H116" s="44"/>
      <c r="BI116" s="39"/>
      <c r="BJ116" s="39"/>
      <c r="BK116" s="39"/>
      <c r="BL116" s="36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40"/>
      <c r="CH116" s="40"/>
      <c r="CI116" s="40"/>
      <c r="CJ116" s="40"/>
      <c r="CK116" s="40"/>
      <c r="CL116" s="40"/>
      <c r="CM116" s="39"/>
      <c r="CN116" s="39"/>
      <c r="CO116" s="39"/>
      <c r="CP116" s="39"/>
      <c r="CQ116" s="39"/>
      <c r="CR116" s="39"/>
      <c r="CS116" s="39"/>
      <c r="CT116" s="39"/>
      <c r="CU116" s="39"/>
      <c r="CV116" s="39"/>
      <c r="CW116" s="39"/>
      <c r="CX116" s="39"/>
      <c r="CY116" s="39"/>
      <c r="CZ116" s="39"/>
      <c r="DA116" s="39"/>
      <c r="DB116" s="39"/>
      <c r="DC116" s="39"/>
      <c r="DD116" s="39"/>
      <c r="DE116" s="39"/>
      <c r="DF116" s="39"/>
      <c r="DG116" s="39"/>
      <c r="DI116" s="44"/>
      <c r="DJ116" s="39"/>
      <c r="DL116" s="44"/>
      <c r="DM116" s="39"/>
    </row>
    <row r="117" customFormat="false" ht="12.75" hidden="false" customHeight="false" outlineLevel="0" collapsed="false">
      <c r="A117" s="31" t="n">
        <f aca="false">$C117-$AF$4+1</f>
        <v>37698</v>
      </c>
      <c r="B117" s="31" t="n">
        <f aca="false">$C117-$BL$4+1</f>
        <v>37698</v>
      </c>
      <c r="C117" s="42" t="n">
        <f aca="false">C116+7</f>
        <v>37697</v>
      </c>
      <c r="D117" s="43" t="n">
        <f aca="true">IF(AND(ISNUMBER(D$1),$A117&gt;0),OFFSET(rngStartPriceCurves,$A117,D$1),0)</f>
        <v>0</v>
      </c>
      <c r="E117" s="43" t="n">
        <f aca="true">IF(AND(ISNUMBER(E$1),$A117&gt;0),OFFSET(rngStartPriceCurves,$A117,E$1),0)</f>
        <v>0</v>
      </c>
      <c r="F117" s="43" t="n">
        <f aca="true">IF(AND(ISNUMBER(F$1),$A117&gt;0),OFFSET(rngStartPriceCurves,$A117,F$1),0)</f>
        <v>0</v>
      </c>
      <c r="G117" s="43" t="n">
        <f aca="true">IF(AND(ISNUMBER(G$1),$A117&gt;0),OFFSET(rngStartPriceCurves,$A117,G$1),0)</f>
        <v>0</v>
      </c>
      <c r="H117" s="43" t="n">
        <f aca="true">IF(AND(ISNUMBER(H$1),$A117&gt;0),OFFSET(rngStartPriceCurves,$A117,H$1),0)</f>
        <v>0</v>
      </c>
      <c r="I117" s="43" t="n">
        <f aca="true">IF(AND(ISNUMBER(I$1),$A117&gt;0),OFFSET(rngStartPriceCurves,$A117,I$1),0)</f>
        <v>0</v>
      </c>
      <c r="J117" s="43" t="n">
        <f aca="true">IF(AND(ISNUMBER(J$1),$A117&gt;0),OFFSET(rngStartPriceCurves,$A117,J$1),0)</f>
        <v>0</v>
      </c>
      <c r="K117" s="43" t="n">
        <f aca="true">IF(AND(ISNUMBER(K$1),$A117&gt;0),OFFSET(rngStartPriceCurves,$A117,K$1),0)</f>
        <v>0</v>
      </c>
      <c r="L117" s="43" t="n">
        <f aca="true">IF(AND(ISNUMBER(L$1),$A117&gt;0),OFFSET(rngStartPriceCurves,$A117,L$1),0)</f>
        <v>0</v>
      </c>
      <c r="M117" s="43" t="n">
        <f aca="true">IF(AND(ISNUMBER(M$1),$A117&gt;0),OFFSET(rngStartPriceCurves,$A117,M$1),0)</f>
        <v>0</v>
      </c>
      <c r="N117" s="43" t="n">
        <f aca="true">IF(AND(ISNUMBER(N$1),$A117&gt;0),OFFSET(rngStartPriceCurves,$A117,N$1),0)</f>
        <v>0</v>
      </c>
      <c r="O117" s="43" t="n">
        <f aca="true">IF(AND(ISNUMBER(O$1),$A117&gt;0),OFFSET(rngStartPriceCurves,$A117,O$1),0)</f>
        <v>0</v>
      </c>
      <c r="P117" s="43" t="n">
        <f aca="true">IF(AND(ISNUMBER(P$1),$B117&gt;0),OFFSET(rngStartVolatilityCurves,$B117,P$1),0)</f>
        <v>0</v>
      </c>
      <c r="Q117" s="43" t="n">
        <f aca="true">IF(AND(ISNUMBER(Q$1),$B117&gt;0),OFFSET(rngStartVolatilityCurves,$B117,Q$1),0)</f>
        <v>0</v>
      </c>
      <c r="R117" s="43" t="n">
        <f aca="true">IF(AND(ISNUMBER(R$1),$B117&gt;0),OFFSET(rngStartVolatilityCurves,$B117,R$1),0)</f>
        <v>0</v>
      </c>
      <c r="S117" s="43" t="n">
        <f aca="true">IF(AND(ISNUMBER(S$1),$B117&gt;0),OFFSET(rngStartVolatilityCurves,$B117,S$1),0)</f>
        <v>0</v>
      </c>
      <c r="T117" s="43" t="n">
        <f aca="true">IF(AND(ISNUMBER(T$1),$B117&gt;0),OFFSET(rngStartVolatilityCurves,$B117,T$1),0)</f>
        <v>0</v>
      </c>
      <c r="U117" s="43" t="n">
        <f aca="true">IF(AND(ISNUMBER(U$1),$B117&gt;0),OFFSET(rngStartVolatilityCurves,$B117,U$1),0)</f>
        <v>0</v>
      </c>
      <c r="V117" s="43" t="n">
        <f aca="true">IF(AND(ISNUMBER(V$1),$B117&gt;0),OFFSET(rngStartVolatilityCurves,$B117,V$1),0)</f>
        <v>0</v>
      </c>
      <c r="W117" s="43" t="n">
        <f aca="true">IF(AND(ISNUMBER(W$1),$B117&gt;0),OFFSET(rngStartVolatilityCurves,$B117,W$1),0)</f>
        <v>0</v>
      </c>
      <c r="X117" s="43" t="n">
        <f aca="true">IF(AND(ISNUMBER(X$1),$B117&gt;0),OFFSET(rngStartVolatilityCurves,$B117,X$1),0)</f>
        <v>0</v>
      </c>
      <c r="Y117" s="43" t="n">
        <f aca="true">IF(AND(ISNUMBER(Y$1),$B117&gt;0),OFFSET(rngStartVolatilityCurves,$B117,Y$1),0)</f>
        <v>0</v>
      </c>
      <c r="Z117" s="43" t="n">
        <f aca="true">IF(AND(ISNUMBER(Z$1),$B117&gt;0),OFFSET(rngStartVolatilityCurves,$B117,Z$1),0)</f>
        <v>0</v>
      </c>
      <c r="AA117" s="43" t="n">
        <f aca="true">IF(AND(ISNUMBER(AA$1),$B117&gt;0),OFFSET(rngStartVolatilityCurves,$B117,AA$1),0)</f>
        <v>0</v>
      </c>
      <c r="AF117" s="36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H117" s="44"/>
      <c r="BI117" s="39"/>
      <c r="BJ117" s="39"/>
      <c r="BK117" s="39"/>
      <c r="BL117" s="36"/>
      <c r="BM117" s="37"/>
      <c r="BN117" s="37"/>
      <c r="BO117" s="37"/>
      <c r="BP117" s="37"/>
      <c r="BQ117" s="37"/>
      <c r="BR117" s="37"/>
      <c r="BS117" s="37"/>
      <c r="BT117" s="37"/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40"/>
      <c r="CH117" s="40"/>
      <c r="CI117" s="40"/>
      <c r="CJ117" s="40"/>
      <c r="CK117" s="40"/>
      <c r="CL117" s="40"/>
      <c r="CM117" s="39"/>
      <c r="CN117" s="39"/>
      <c r="CO117" s="39"/>
      <c r="CP117" s="39"/>
      <c r="CQ117" s="39"/>
      <c r="CR117" s="39"/>
      <c r="CS117" s="39"/>
      <c r="CT117" s="39"/>
      <c r="CU117" s="39"/>
      <c r="CV117" s="39"/>
      <c r="CW117" s="39"/>
      <c r="CX117" s="39"/>
      <c r="CY117" s="39"/>
      <c r="CZ117" s="39"/>
      <c r="DA117" s="39"/>
      <c r="DB117" s="39"/>
      <c r="DC117" s="39"/>
      <c r="DD117" s="39"/>
      <c r="DE117" s="39"/>
      <c r="DF117" s="39"/>
      <c r="DG117" s="39"/>
      <c r="DI117" s="44"/>
      <c r="DJ117" s="39"/>
      <c r="DL117" s="44"/>
      <c r="DM117" s="39"/>
    </row>
    <row r="118" customFormat="false" ht="12.75" hidden="false" customHeight="false" outlineLevel="0" collapsed="false">
      <c r="A118" s="31" t="n">
        <f aca="false">$C118-$AF$4+1</f>
        <v>37705</v>
      </c>
      <c r="B118" s="31" t="n">
        <f aca="false">$C118-$BL$4+1</f>
        <v>37705</v>
      </c>
      <c r="C118" s="42" t="n">
        <f aca="false">C117+7</f>
        <v>37704</v>
      </c>
      <c r="D118" s="43" t="n">
        <f aca="true">IF(AND(ISNUMBER(D$1),$A118&gt;0),OFFSET(rngStartPriceCurves,$A118,D$1),0)</f>
        <v>0</v>
      </c>
      <c r="E118" s="43" t="n">
        <f aca="true">IF(AND(ISNUMBER(E$1),$A118&gt;0),OFFSET(rngStartPriceCurves,$A118,E$1),0)</f>
        <v>0</v>
      </c>
      <c r="F118" s="43" t="n">
        <f aca="true">IF(AND(ISNUMBER(F$1),$A118&gt;0),OFFSET(rngStartPriceCurves,$A118,F$1),0)</f>
        <v>0</v>
      </c>
      <c r="G118" s="43" t="n">
        <f aca="true">IF(AND(ISNUMBER(G$1),$A118&gt;0),OFFSET(rngStartPriceCurves,$A118,G$1),0)</f>
        <v>0</v>
      </c>
      <c r="H118" s="43" t="n">
        <f aca="true">IF(AND(ISNUMBER(H$1),$A118&gt;0),OFFSET(rngStartPriceCurves,$A118,H$1),0)</f>
        <v>0</v>
      </c>
      <c r="I118" s="43" t="n">
        <f aca="true">IF(AND(ISNUMBER(I$1),$A118&gt;0),OFFSET(rngStartPriceCurves,$A118,I$1),0)</f>
        <v>0</v>
      </c>
      <c r="J118" s="43" t="n">
        <f aca="true">IF(AND(ISNUMBER(J$1),$A118&gt;0),OFFSET(rngStartPriceCurves,$A118,J$1),0)</f>
        <v>0</v>
      </c>
      <c r="K118" s="43" t="n">
        <f aca="true">IF(AND(ISNUMBER(K$1),$A118&gt;0),OFFSET(rngStartPriceCurves,$A118,K$1),0)</f>
        <v>0</v>
      </c>
      <c r="L118" s="43" t="n">
        <f aca="true">IF(AND(ISNUMBER(L$1),$A118&gt;0),OFFSET(rngStartPriceCurves,$A118,L$1),0)</f>
        <v>0</v>
      </c>
      <c r="M118" s="43" t="n">
        <f aca="true">IF(AND(ISNUMBER(M$1),$A118&gt;0),OFFSET(rngStartPriceCurves,$A118,M$1),0)</f>
        <v>0</v>
      </c>
      <c r="N118" s="43" t="n">
        <f aca="true">IF(AND(ISNUMBER(N$1),$A118&gt;0),OFFSET(rngStartPriceCurves,$A118,N$1),0)</f>
        <v>0</v>
      </c>
      <c r="O118" s="43" t="n">
        <f aca="true">IF(AND(ISNUMBER(O$1),$A118&gt;0),OFFSET(rngStartPriceCurves,$A118,O$1),0)</f>
        <v>0</v>
      </c>
      <c r="P118" s="43" t="n">
        <f aca="true">IF(AND(ISNUMBER(P$1),$B118&gt;0),OFFSET(rngStartVolatilityCurves,$B118,P$1),0)</f>
        <v>0</v>
      </c>
      <c r="Q118" s="43" t="n">
        <f aca="true">IF(AND(ISNUMBER(Q$1),$B118&gt;0),OFFSET(rngStartVolatilityCurves,$B118,Q$1),0)</f>
        <v>0</v>
      </c>
      <c r="R118" s="43" t="n">
        <f aca="true">IF(AND(ISNUMBER(R$1),$B118&gt;0),OFFSET(rngStartVolatilityCurves,$B118,R$1),0)</f>
        <v>0</v>
      </c>
      <c r="S118" s="43" t="n">
        <f aca="true">IF(AND(ISNUMBER(S$1),$B118&gt;0),OFFSET(rngStartVolatilityCurves,$B118,S$1),0)</f>
        <v>0</v>
      </c>
      <c r="T118" s="43" t="n">
        <f aca="true">IF(AND(ISNUMBER(T$1),$B118&gt;0),OFFSET(rngStartVolatilityCurves,$B118,T$1),0)</f>
        <v>0</v>
      </c>
      <c r="U118" s="43" t="n">
        <f aca="true">IF(AND(ISNUMBER(U$1),$B118&gt;0),OFFSET(rngStartVolatilityCurves,$B118,U$1),0)</f>
        <v>0</v>
      </c>
      <c r="V118" s="43" t="n">
        <f aca="true">IF(AND(ISNUMBER(V$1),$B118&gt;0),OFFSET(rngStartVolatilityCurves,$B118,V$1),0)</f>
        <v>0</v>
      </c>
      <c r="W118" s="43" t="n">
        <f aca="true">IF(AND(ISNUMBER(W$1),$B118&gt;0),OFFSET(rngStartVolatilityCurves,$B118,W$1),0)</f>
        <v>0</v>
      </c>
      <c r="X118" s="43" t="n">
        <f aca="true">IF(AND(ISNUMBER(X$1),$B118&gt;0),OFFSET(rngStartVolatilityCurves,$B118,X$1),0)</f>
        <v>0</v>
      </c>
      <c r="Y118" s="43" t="n">
        <f aca="true">IF(AND(ISNUMBER(Y$1),$B118&gt;0),OFFSET(rngStartVolatilityCurves,$B118,Y$1),0)</f>
        <v>0</v>
      </c>
      <c r="Z118" s="43" t="n">
        <f aca="true">IF(AND(ISNUMBER(Z$1),$B118&gt;0),OFFSET(rngStartVolatilityCurves,$B118,Z$1),0)</f>
        <v>0</v>
      </c>
      <c r="AA118" s="43" t="n">
        <f aca="true">IF(AND(ISNUMBER(AA$1),$B118&gt;0),OFFSET(rngStartVolatilityCurves,$B118,AA$1),0)</f>
        <v>0</v>
      </c>
      <c r="AF118" s="36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H118" s="44"/>
      <c r="BI118" s="39"/>
      <c r="BJ118" s="39"/>
      <c r="BK118" s="39"/>
      <c r="BL118" s="36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40"/>
      <c r="CH118" s="40"/>
      <c r="CI118" s="40"/>
      <c r="CJ118" s="40"/>
      <c r="CK118" s="40"/>
      <c r="CL118" s="40"/>
      <c r="CM118" s="39"/>
      <c r="CN118" s="39"/>
      <c r="CO118" s="39"/>
      <c r="CP118" s="39"/>
      <c r="CQ118" s="39"/>
      <c r="CR118" s="39"/>
      <c r="CS118" s="39"/>
      <c r="CT118" s="39"/>
      <c r="CU118" s="39"/>
      <c r="CV118" s="39"/>
      <c r="CW118" s="39"/>
      <c r="CX118" s="39"/>
      <c r="CY118" s="39"/>
      <c r="CZ118" s="39"/>
      <c r="DA118" s="39"/>
      <c r="DB118" s="39"/>
      <c r="DC118" s="39"/>
      <c r="DD118" s="39"/>
      <c r="DE118" s="39"/>
      <c r="DF118" s="39"/>
      <c r="DG118" s="39"/>
      <c r="DI118" s="44"/>
      <c r="DJ118" s="39"/>
      <c r="DL118" s="44"/>
      <c r="DM118" s="39"/>
    </row>
    <row r="119" customFormat="false" ht="12.75" hidden="false" customHeight="false" outlineLevel="0" collapsed="false">
      <c r="A119" s="31" t="n">
        <f aca="false">$C119-$AF$4+1</f>
        <v>37712</v>
      </c>
      <c r="B119" s="31" t="n">
        <f aca="false">$C119-$BL$4+1</f>
        <v>37712</v>
      </c>
      <c r="C119" s="42" t="n">
        <f aca="false">C118+7</f>
        <v>37711</v>
      </c>
      <c r="D119" s="43" t="n">
        <f aca="true">IF(AND(ISNUMBER(D$1),$A119&gt;0),OFFSET(rngStartPriceCurves,$A119,D$1),0)</f>
        <v>0</v>
      </c>
      <c r="E119" s="43" t="n">
        <f aca="true">IF(AND(ISNUMBER(E$1),$A119&gt;0),OFFSET(rngStartPriceCurves,$A119,E$1),0)</f>
        <v>0</v>
      </c>
      <c r="F119" s="43" t="n">
        <f aca="true">IF(AND(ISNUMBER(F$1),$A119&gt;0),OFFSET(rngStartPriceCurves,$A119,F$1),0)</f>
        <v>0</v>
      </c>
      <c r="G119" s="43" t="n">
        <f aca="true">IF(AND(ISNUMBER(G$1),$A119&gt;0),OFFSET(rngStartPriceCurves,$A119,G$1),0)</f>
        <v>0</v>
      </c>
      <c r="H119" s="43" t="n">
        <f aca="true">IF(AND(ISNUMBER(H$1),$A119&gt;0),OFFSET(rngStartPriceCurves,$A119,H$1),0)</f>
        <v>0</v>
      </c>
      <c r="I119" s="43" t="n">
        <f aca="true">IF(AND(ISNUMBER(I$1),$A119&gt;0),OFFSET(rngStartPriceCurves,$A119,I$1),0)</f>
        <v>0</v>
      </c>
      <c r="J119" s="43" t="n">
        <f aca="true">IF(AND(ISNUMBER(J$1),$A119&gt;0),OFFSET(rngStartPriceCurves,$A119,J$1),0)</f>
        <v>0</v>
      </c>
      <c r="K119" s="43" t="n">
        <f aca="true">IF(AND(ISNUMBER(K$1),$A119&gt;0),OFFSET(rngStartPriceCurves,$A119,K$1),0)</f>
        <v>0</v>
      </c>
      <c r="L119" s="43" t="n">
        <f aca="true">IF(AND(ISNUMBER(L$1),$A119&gt;0),OFFSET(rngStartPriceCurves,$A119,L$1),0)</f>
        <v>0</v>
      </c>
      <c r="M119" s="43" t="n">
        <f aca="true">IF(AND(ISNUMBER(M$1),$A119&gt;0),OFFSET(rngStartPriceCurves,$A119,M$1),0)</f>
        <v>0</v>
      </c>
      <c r="N119" s="43" t="n">
        <f aca="true">IF(AND(ISNUMBER(N$1),$A119&gt;0),OFFSET(rngStartPriceCurves,$A119,N$1),0)</f>
        <v>0</v>
      </c>
      <c r="O119" s="43" t="n">
        <f aca="true">IF(AND(ISNUMBER(O$1),$A119&gt;0),OFFSET(rngStartPriceCurves,$A119,O$1),0)</f>
        <v>0</v>
      </c>
      <c r="P119" s="43" t="n">
        <f aca="true">IF(AND(ISNUMBER(P$1),$B119&gt;0),OFFSET(rngStartVolatilityCurves,$B119,P$1),0)</f>
        <v>0</v>
      </c>
      <c r="Q119" s="43" t="n">
        <f aca="true">IF(AND(ISNUMBER(Q$1),$B119&gt;0),OFFSET(rngStartVolatilityCurves,$B119,Q$1),0)</f>
        <v>0</v>
      </c>
      <c r="R119" s="43" t="n">
        <f aca="true">IF(AND(ISNUMBER(R$1),$B119&gt;0),OFFSET(rngStartVolatilityCurves,$B119,R$1),0)</f>
        <v>0</v>
      </c>
      <c r="S119" s="43" t="n">
        <f aca="true">IF(AND(ISNUMBER(S$1),$B119&gt;0),OFFSET(rngStartVolatilityCurves,$B119,S$1),0)</f>
        <v>0</v>
      </c>
      <c r="T119" s="43" t="n">
        <f aca="true">IF(AND(ISNUMBER(T$1),$B119&gt;0),OFFSET(rngStartVolatilityCurves,$B119,T$1),0)</f>
        <v>0</v>
      </c>
      <c r="U119" s="43" t="n">
        <f aca="true">IF(AND(ISNUMBER(U$1),$B119&gt;0),OFFSET(rngStartVolatilityCurves,$B119,U$1),0)</f>
        <v>0</v>
      </c>
      <c r="V119" s="43" t="n">
        <f aca="true">IF(AND(ISNUMBER(V$1),$B119&gt;0),OFFSET(rngStartVolatilityCurves,$B119,V$1),0)</f>
        <v>0</v>
      </c>
      <c r="W119" s="43" t="n">
        <f aca="true">IF(AND(ISNUMBER(W$1),$B119&gt;0),OFFSET(rngStartVolatilityCurves,$B119,W$1),0)</f>
        <v>0</v>
      </c>
      <c r="X119" s="43" t="n">
        <f aca="true">IF(AND(ISNUMBER(X$1),$B119&gt;0),OFFSET(rngStartVolatilityCurves,$B119,X$1),0)</f>
        <v>0</v>
      </c>
      <c r="Y119" s="43" t="n">
        <f aca="true">IF(AND(ISNUMBER(Y$1),$B119&gt;0),OFFSET(rngStartVolatilityCurves,$B119,Y$1),0)</f>
        <v>0</v>
      </c>
      <c r="Z119" s="43" t="n">
        <f aca="true">IF(AND(ISNUMBER(Z$1),$B119&gt;0),OFFSET(rngStartVolatilityCurves,$B119,Z$1),0)</f>
        <v>0</v>
      </c>
      <c r="AA119" s="43" t="n">
        <f aca="true">IF(AND(ISNUMBER(AA$1),$B119&gt;0),OFFSET(rngStartVolatilityCurves,$B119,AA$1),0)</f>
        <v>0</v>
      </c>
      <c r="AF119" s="36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H119" s="44"/>
      <c r="BI119" s="39"/>
      <c r="BJ119" s="39"/>
      <c r="BK119" s="39"/>
      <c r="BL119" s="36"/>
      <c r="BM119" s="37"/>
      <c r="BN119" s="37"/>
      <c r="BO119" s="37"/>
      <c r="BP119" s="37"/>
      <c r="BQ119" s="37"/>
      <c r="BR119" s="37"/>
      <c r="BS119" s="37"/>
      <c r="BT119" s="37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40"/>
      <c r="CH119" s="40"/>
      <c r="CI119" s="40"/>
      <c r="CJ119" s="40"/>
      <c r="CK119" s="40"/>
      <c r="CL119" s="40"/>
      <c r="CM119" s="39"/>
      <c r="CN119" s="39"/>
      <c r="CO119" s="39"/>
      <c r="CP119" s="39"/>
      <c r="CQ119" s="39"/>
      <c r="CR119" s="39"/>
      <c r="CS119" s="39"/>
      <c r="CT119" s="39"/>
      <c r="CU119" s="39"/>
      <c r="CV119" s="39"/>
      <c r="CW119" s="39"/>
      <c r="CX119" s="39"/>
      <c r="CY119" s="39"/>
      <c r="CZ119" s="39"/>
      <c r="DA119" s="39"/>
      <c r="DB119" s="39"/>
      <c r="DC119" s="39"/>
      <c r="DD119" s="39"/>
      <c r="DE119" s="39"/>
      <c r="DF119" s="39"/>
      <c r="DG119" s="39"/>
      <c r="DI119" s="44"/>
      <c r="DJ119" s="39"/>
      <c r="DL119" s="44"/>
      <c r="DM119" s="39"/>
    </row>
    <row r="120" customFormat="false" ht="12.75" hidden="false" customHeight="false" outlineLevel="0" collapsed="false">
      <c r="A120" s="31" t="n">
        <f aca="false">$C120-$AF$4+1</f>
        <v>37719</v>
      </c>
      <c r="B120" s="31" t="n">
        <f aca="false">$C120-$BL$4+1</f>
        <v>37719</v>
      </c>
      <c r="C120" s="42" t="n">
        <f aca="false">C119+7</f>
        <v>37718</v>
      </c>
      <c r="D120" s="43" t="n">
        <f aca="true">IF(AND(ISNUMBER(D$1),$A120&gt;0),OFFSET(rngStartPriceCurves,$A120,D$1),0)</f>
        <v>0</v>
      </c>
      <c r="E120" s="43" t="n">
        <f aca="true">IF(AND(ISNUMBER(E$1),$A120&gt;0),OFFSET(rngStartPriceCurves,$A120,E$1),0)</f>
        <v>0</v>
      </c>
      <c r="F120" s="43" t="n">
        <f aca="true">IF(AND(ISNUMBER(F$1),$A120&gt;0),OFFSET(rngStartPriceCurves,$A120,F$1),0)</f>
        <v>0</v>
      </c>
      <c r="G120" s="43" t="n">
        <f aca="true">IF(AND(ISNUMBER(G$1),$A120&gt;0),OFFSET(rngStartPriceCurves,$A120,G$1),0)</f>
        <v>0</v>
      </c>
      <c r="H120" s="43" t="n">
        <f aca="true">IF(AND(ISNUMBER(H$1),$A120&gt;0),OFFSET(rngStartPriceCurves,$A120,H$1),0)</f>
        <v>0</v>
      </c>
      <c r="I120" s="43" t="n">
        <f aca="true">IF(AND(ISNUMBER(I$1),$A120&gt;0),OFFSET(rngStartPriceCurves,$A120,I$1),0)</f>
        <v>0</v>
      </c>
      <c r="J120" s="43" t="n">
        <f aca="true">IF(AND(ISNUMBER(J$1),$A120&gt;0),OFFSET(rngStartPriceCurves,$A120,J$1),0)</f>
        <v>0</v>
      </c>
      <c r="K120" s="43" t="n">
        <f aca="true">IF(AND(ISNUMBER(K$1),$A120&gt;0),OFFSET(rngStartPriceCurves,$A120,K$1),0)</f>
        <v>0</v>
      </c>
      <c r="L120" s="43" t="n">
        <f aca="true">IF(AND(ISNUMBER(L$1),$A120&gt;0),OFFSET(rngStartPriceCurves,$A120,L$1),0)</f>
        <v>0</v>
      </c>
      <c r="M120" s="43" t="n">
        <f aca="true">IF(AND(ISNUMBER(M$1),$A120&gt;0),OFFSET(rngStartPriceCurves,$A120,M$1),0)</f>
        <v>0</v>
      </c>
      <c r="N120" s="43" t="n">
        <f aca="true">IF(AND(ISNUMBER(N$1),$A120&gt;0),OFFSET(rngStartPriceCurves,$A120,N$1),0)</f>
        <v>0</v>
      </c>
      <c r="O120" s="43" t="n">
        <f aca="true">IF(AND(ISNUMBER(O$1),$A120&gt;0),OFFSET(rngStartPriceCurves,$A120,O$1),0)</f>
        <v>0</v>
      </c>
      <c r="P120" s="43" t="n">
        <f aca="true">IF(AND(ISNUMBER(P$1),$B120&gt;0),OFFSET(rngStartVolatilityCurves,$B120,P$1),0)</f>
        <v>0</v>
      </c>
      <c r="Q120" s="43" t="n">
        <f aca="true">IF(AND(ISNUMBER(Q$1),$B120&gt;0),OFFSET(rngStartVolatilityCurves,$B120,Q$1),0)</f>
        <v>0</v>
      </c>
      <c r="R120" s="43" t="n">
        <f aca="true">IF(AND(ISNUMBER(R$1),$B120&gt;0),OFFSET(rngStartVolatilityCurves,$B120,R$1),0)</f>
        <v>0</v>
      </c>
      <c r="S120" s="43" t="n">
        <f aca="true">IF(AND(ISNUMBER(S$1),$B120&gt;0),OFFSET(rngStartVolatilityCurves,$B120,S$1),0)</f>
        <v>0</v>
      </c>
      <c r="T120" s="43" t="n">
        <f aca="true">IF(AND(ISNUMBER(T$1),$B120&gt;0),OFFSET(rngStartVolatilityCurves,$B120,T$1),0)</f>
        <v>0</v>
      </c>
      <c r="U120" s="43" t="n">
        <f aca="true">IF(AND(ISNUMBER(U$1),$B120&gt;0),OFFSET(rngStartVolatilityCurves,$B120,U$1),0)</f>
        <v>0</v>
      </c>
      <c r="V120" s="43" t="n">
        <f aca="true">IF(AND(ISNUMBER(V$1),$B120&gt;0),OFFSET(rngStartVolatilityCurves,$B120,V$1),0)</f>
        <v>0</v>
      </c>
      <c r="W120" s="43" t="n">
        <f aca="true">IF(AND(ISNUMBER(W$1),$B120&gt;0),OFFSET(rngStartVolatilityCurves,$B120,W$1),0)</f>
        <v>0</v>
      </c>
      <c r="X120" s="43" t="n">
        <f aca="true">IF(AND(ISNUMBER(X$1),$B120&gt;0),OFFSET(rngStartVolatilityCurves,$B120,X$1),0)</f>
        <v>0</v>
      </c>
      <c r="Y120" s="43" t="n">
        <f aca="true">IF(AND(ISNUMBER(Y$1),$B120&gt;0),OFFSET(rngStartVolatilityCurves,$B120,Y$1),0)</f>
        <v>0</v>
      </c>
      <c r="Z120" s="43" t="n">
        <f aca="true">IF(AND(ISNUMBER(Z$1),$B120&gt;0),OFFSET(rngStartVolatilityCurves,$B120,Z$1),0)</f>
        <v>0</v>
      </c>
      <c r="AA120" s="43" t="n">
        <f aca="true">IF(AND(ISNUMBER(AA$1),$B120&gt;0),OFFSET(rngStartVolatilityCurves,$B120,AA$1),0)</f>
        <v>0</v>
      </c>
      <c r="AF120" s="36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H120" s="44"/>
      <c r="BI120" s="39"/>
      <c r="BJ120" s="39"/>
      <c r="BK120" s="39"/>
      <c r="BL120" s="36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40"/>
      <c r="CH120" s="40"/>
      <c r="CI120" s="40"/>
      <c r="CJ120" s="40"/>
      <c r="CK120" s="40"/>
      <c r="CL120" s="40"/>
      <c r="CM120" s="39"/>
      <c r="CN120" s="39"/>
      <c r="CO120" s="39"/>
      <c r="CP120" s="39"/>
      <c r="CQ120" s="39"/>
      <c r="CR120" s="39"/>
      <c r="CS120" s="39"/>
      <c r="CT120" s="39"/>
      <c r="CU120" s="39"/>
      <c r="CV120" s="39"/>
      <c r="CW120" s="39"/>
      <c r="CX120" s="39"/>
      <c r="CY120" s="39"/>
      <c r="CZ120" s="39"/>
      <c r="DA120" s="39"/>
      <c r="DB120" s="39"/>
      <c r="DC120" s="39"/>
      <c r="DD120" s="39"/>
      <c r="DE120" s="39"/>
      <c r="DF120" s="39"/>
      <c r="DG120" s="39"/>
      <c r="DI120" s="44"/>
      <c r="DJ120" s="39"/>
      <c r="DL120" s="44"/>
      <c r="DM120" s="39"/>
    </row>
    <row r="121" customFormat="false" ht="12.75" hidden="false" customHeight="false" outlineLevel="0" collapsed="false">
      <c r="A121" s="31" t="n">
        <f aca="false">$C121-$AF$4+1</f>
        <v>37726</v>
      </c>
      <c r="B121" s="31" t="n">
        <f aca="false">$C121-$BL$4+1</f>
        <v>37726</v>
      </c>
      <c r="C121" s="42" t="n">
        <f aca="false">C120+7</f>
        <v>37725</v>
      </c>
      <c r="D121" s="43" t="n">
        <f aca="true">IF(AND(ISNUMBER(D$1),$A121&gt;0),OFFSET(rngStartPriceCurves,$A121,D$1),0)</f>
        <v>0</v>
      </c>
      <c r="E121" s="43" t="n">
        <f aca="true">IF(AND(ISNUMBER(E$1),$A121&gt;0),OFFSET(rngStartPriceCurves,$A121,E$1),0)</f>
        <v>0</v>
      </c>
      <c r="F121" s="43" t="n">
        <f aca="true">IF(AND(ISNUMBER(F$1),$A121&gt;0),OFFSET(rngStartPriceCurves,$A121,F$1),0)</f>
        <v>0</v>
      </c>
      <c r="G121" s="43" t="n">
        <f aca="true">IF(AND(ISNUMBER(G$1),$A121&gt;0),OFFSET(rngStartPriceCurves,$A121,G$1),0)</f>
        <v>0</v>
      </c>
      <c r="H121" s="43" t="n">
        <f aca="true">IF(AND(ISNUMBER(H$1),$A121&gt;0),OFFSET(rngStartPriceCurves,$A121,H$1),0)</f>
        <v>0</v>
      </c>
      <c r="I121" s="43" t="n">
        <f aca="true">IF(AND(ISNUMBER(I$1),$A121&gt;0),OFFSET(rngStartPriceCurves,$A121,I$1),0)</f>
        <v>0</v>
      </c>
      <c r="J121" s="43" t="n">
        <f aca="true">IF(AND(ISNUMBER(J$1),$A121&gt;0),OFFSET(rngStartPriceCurves,$A121,J$1),0)</f>
        <v>0</v>
      </c>
      <c r="K121" s="43" t="n">
        <f aca="true">IF(AND(ISNUMBER(K$1),$A121&gt;0),OFFSET(rngStartPriceCurves,$A121,K$1),0)</f>
        <v>0</v>
      </c>
      <c r="L121" s="43" t="n">
        <f aca="true">IF(AND(ISNUMBER(L$1),$A121&gt;0),OFFSET(rngStartPriceCurves,$A121,L$1),0)</f>
        <v>0</v>
      </c>
      <c r="M121" s="43" t="n">
        <f aca="true">IF(AND(ISNUMBER(M$1),$A121&gt;0),OFFSET(rngStartPriceCurves,$A121,M$1),0)</f>
        <v>0</v>
      </c>
      <c r="N121" s="43" t="n">
        <f aca="true">IF(AND(ISNUMBER(N$1),$A121&gt;0),OFFSET(rngStartPriceCurves,$A121,N$1),0)</f>
        <v>0</v>
      </c>
      <c r="O121" s="43" t="n">
        <f aca="true">IF(AND(ISNUMBER(O$1),$A121&gt;0),OFFSET(rngStartPriceCurves,$A121,O$1),0)</f>
        <v>0</v>
      </c>
      <c r="P121" s="43" t="n">
        <f aca="true">IF(AND(ISNUMBER(P$1),$B121&gt;0),OFFSET(rngStartVolatilityCurves,$B121,P$1),0)</f>
        <v>0</v>
      </c>
      <c r="Q121" s="43" t="n">
        <f aca="true">IF(AND(ISNUMBER(Q$1),$B121&gt;0),OFFSET(rngStartVolatilityCurves,$B121,Q$1),0)</f>
        <v>0</v>
      </c>
      <c r="R121" s="43" t="n">
        <f aca="true">IF(AND(ISNUMBER(R$1),$B121&gt;0),OFFSET(rngStartVolatilityCurves,$B121,R$1),0)</f>
        <v>0</v>
      </c>
      <c r="S121" s="43" t="n">
        <f aca="true">IF(AND(ISNUMBER(S$1),$B121&gt;0),OFFSET(rngStartVolatilityCurves,$B121,S$1),0)</f>
        <v>0</v>
      </c>
      <c r="T121" s="43" t="n">
        <f aca="true">IF(AND(ISNUMBER(T$1),$B121&gt;0),OFFSET(rngStartVolatilityCurves,$B121,T$1),0)</f>
        <v>0</v>
      </c>
      <c r="U121" s="43" t="n">
        <f aca="true">IF(AND(ISNUMBER(U$1),$B121&gt;0),OFFSET(rngStartVolatilityCurves,$B121,U$1),0)</f>
        <v>0</v>
      </c>
      <c r="V121" s="43" t="n">
        <f aca="true">IF(AND(ISNUMBER(V$1),$B121&gt;0),OFFSET(rngStartVolatilityCurves,$B121,V$1),0)</f>
        <v>0</v>
      </c>
      <c r="W121" s="43" t="n">
        <f aca="true">IF(AND(ISNUMBER(W$1),$B121&gt;0),OFFSET(rngStartVolatilityCurves,$B121,W$1),0)</f>
        <v>0</v>
      </c>
      <c r="X121" s="43" t="n">
        <f aca="true">IF(AND(ISNUMBER(X$1),$B121&gt;0),OFFSET(rngStartVolatilityCurves,$B121,X$1),0)</f>
        <v>0</v>
      </c>
      <c r="Y121" s="43" t="n">
        <f aca="true">IF(AND(ISNUMBER(Y$1),$B121&gt;0),OFFSET(rngStartVolatilityCurves,$B121,Y$1),0)</f>
        <v>0</v>
      </c>
      <c r="Z121" s="43" t="n">
        <f aca="true">IF(AND(ISNUMBER(Z$1),$B121&gt;0),OFFSET(rngStartVolatilityCurves,$B121,Z$1),0)</f>
        <v>0</v>
      </c>
      <c r="AA121" s="43" t="n">
        <f aca="true">IF(AND(ISNUMBER(AA$1),$B121&gt;0),OFFSET(rngStartVolatilityCurves,$B121,AA$1),0)</f>
        <v>0</v>
      </c>
      <c r="AF121" s="36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H121" s="44"/>
      <c r="BI121" s="39"/>
      <c r="BJ121" s="39"/>
      <c r="BK121" s="39"/>
      <c r="BL121" s="36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40"/>
      <c r="CH121" s="40"/>
      <c r="CI121" s="40"/>
      <c r="CJ121" s="40"/>
      <c r="CK121" s="40"/>
      <c r="CL121" s="40"/>
      <c r="CM121" s="39"/>
      <c r="CN121" s="39"/>
      <c r="CO121" s="39"/>
      <c r="CP121" s="39"/>
      <c r="CQ121" s="39"/>
      <c r="CR121" s="39"/>
      <c r="CS121" s="39"/>
      <c r="CT121" s="39"/>
      <c r="CU121" s="39"/>
      <c r="CV121" s="39"/>
      <c r="CW121" s="39"/>
      <c r="CX121" s="39"/>
      <c r="CY121" s="39"/>
      <c r="CZ121" s="39"/>
      <c r="DA121" s="39"/>
      <c r="DB121" s="39"/>
      <c r="DC121" s="39"/>
      <c r="DD121" s="39"/>
      <c r="DE121" s="39"/>
      <c r="DF121" s="39"/>
      <c r="DG121" s="39"/>
      <c r="DI121" s="44"/>
      <c r="DJ121" s="39"/>
      <c r="DL121" s="44"/>
      <c r="DM121" s="39"/>
    </row>
    <row r="122" customFormat="false" ht="12.75" hidden="false" customHeight="false" outlineLevel="0" collapsed="false">
      <c r="A122" s="31" t="n">
        <f aca="false">$C122-$AF$4+1</f>
        <v>37733</v>
      </c>
      <c r="B122" s="31" t="n">
        <f aca="false">$C122-$BL$4+1</f>
        <v>37733</v>
      </c>
      <c r="C122" s="42" t="n">
        <f aca="false">C121+7</f>
        <v>37732</v>
      </c>
      <c r="D122" s="43" t="n">
        <f aca="true">IF(AND(ISNUMBER(D$1),$A122&gt;0),OFFSET(rngStartPriceCurves,$A122,D$1),0)</f>
        <v>0</v>
      </c>
      <c r="E122" s="43" t="n">
        <f aca="true">IF(AND(ISNUMBER(E$1),$A122&gt;0),OFFSET(rngStartPriceCurves,$A122,E$1),0)</f>
        <v>0</v>
      </c>
      <c r="F122" s="43" t="n">
        <f aca="true">IF(AND(ISNUMBER(F$1),$A122&gt;0),OFFSET(rngStartPriceCurves,$A122,F$1),0)</f>
        <v>0</v>
      </c>
      <c r="G122" s="43" t="n">
        <f aca="true">IF(AND(ISNUMBER(G$1),$A122&gt;0),OFFSET(rngStartPriceCurves,$A122,G$1),0)</f>
        <v>0</v>
      </c>
      <c r="H122" s="43" t="n">
        <f aca="true">IF(AND(ISNUMBER(H$1),$A122&gt;0),OFFSET(rngStartPriceCurves,$A122,H$1),0)</f>
        <v>0</v>
      </c>
      <c r="I122" s="43" t="n">
        <f aca="true">IF(AND(ISNUMBER(I$1),$A122&gt;0),OFFSET(rngStartPriceCurves,$A122,I$1),0)</f>
        <v>0</v>
      </c>
      <c r="J122" s="43" t="n">
        <f aca="true">IF(AND(ISNUMBER(J$1),$A122&gt;0),OFFSET(rngStartPriceCurves,$A122,J$1),0)</f>
        <v>0</v>
      </c>
      <c r="K122" s="43" t="n">
        <f aca="true">IF(AND(ISNUMBER(K$1),$A122&gt;0),OFFSET(rngStartPriceCurves,$A122,K$1),0)</f>
        <v>0</v>
      </c>
      <c r="L122" s="43" t="n">
        <f aca="true">IF(AND(ISNUMBER(L$1),$A122&gt;0),OFFSET(rngStartPriceCurves,$A122,L$1),0)</f>
        <v>0</v>
      </c>
      <c r="M122" s="43" t="n">
        <f aca="true">IF(AND(ISNUMBER(M$1),$A122&gt;0),OFFSET(rngStartPriceCurves,$A122,M$1),0)</f>
        <v>0</v>
      </c>
      <c r="N122" s="43" t="n">
        <f aca="true">IF(AND(ISNUMBER(N$1),$A122&gt;0),OFFSET(rngStartPriceCurves,$A122,N$1),0)</f>
        <v>0</v>
      </c>
      <c r="O122" s="43" t="n">
        <f aca="true">IF(AND(ISNUMBER(O$1),$A122&gt;0),OFFSET(rngStartPriceCurves,$A122,O$1),0)</f>
        <v>0</v>
      </c>
      <c r="P122" s="43" t="n">
        <f aca="true">IF(AND(ISNUMBER(P$1),$B122&gt;0),OFFSET(rngStartVolatilityCurves,$B122,P$1),0)</f>
        <v>0</v>
      </c>
      <c r="Q122" s="43" t="n">
        <f aca="true">IF(AND(ISNUMBER(Q$1),$B122&gt;0),OFFSET(rngStartVolatilityCurves,$B122,Q$1),0)</f>
        <v>0</v>
      </c>
      <c r="R122" s="43" t="n">
        <f aca="true">IF(AND(ISNUMBER(R$1),$B122&gt;0),OFFSET(rngStartVolatilityCurves,$B122,R$1),0)</f>
        <v>0</v>
      </c>
      <c r="S122" s="43" t="n">
        <f aca="true">IF(AND(ISNUMBER(S$1),$B122&gt;0),OFFSET(rngStartVolatilityCurves,$B122,S$1),0)</f>
        <v>0</v>
      </c>
      <c r="T122" s="43" t="n">
        <f aca="true">IF(AND(ISNUMBER(T$1),$B122&gt;0),OFFSET(rngStartVolatilityCurves,$B122,T$1),0)</f>
        <v>0</v>
      </c>
      <c r="U122" s="43" t="n">
        <f aca="true">IF(AND(ISNUMBER(U$1),$B122&gt;0),OFFSET(rngStartVolatilityCurves,$B122,U$1),0)</f>
        <v>0</v>
      </c>
      <c r="V122" s="43" t="n">
        <f aca="true">IF(AND(ISNUMBER(V$1),$B122&gt;0),OFFSET(rngStartVolatilityCurves,$B122,V$1),0)</f>
        <v>0</v>
      </c>
      <c r="W122" s="43" t="n">
        <f aca="true">IF(AND(ISNUMBER(W$1),$B122&gt;0),OFFSET(rngStartVolatilityCurves,$B122,W$1),0)</f>
        <v>0</v>
      </c>
      <c r="X122" s="43" t="n">
        <f aca="true">IF(AND(ISNUMBER(X$1),$B122&gt;0),OFFSET(rngStartVolatilityCurves,$B122,X$1),0)</f>
        <v>0</v>
      </c>
      <c r="Y122" s="43" t="n">
        <f aca="true">IF(AND(ISNUMBER(Y$1),$B122&gt;0),OFFSET(rngStartVolatilityCurves,$B122,Y$1),0)</f>
        <v>0</v>
      </c>
      <c r="Z122" s="43" t="n">
        <f aca="true">IF(AND(ISNUMBER(Z$1),$B122&gt;0),OFFSET(rngStartVolatilityCurves,$B122,Z$1),0)</f>
        <v>0</v>
      </c>
      <c r="AA122" s="43" t="n">
        <f aca="true">IF(AND(ISNUMBER(AA$1),$B122&gt;0),OFFSET(rngStartVolatilityCurves,$B122,AA$1),0)</f>
        <v>0</v>
      </c>
      <c r="AF122" s="36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H122" s="44"/>
      <c r="BI122" s="39"/>
      <c r="BJ122" s="39"/>
      <c r="BK122" s="39"/>
      <c r="BL122" s="36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40"/>
      <c r="CH122" s="40"/>
      <c r="CI122" s="40"/>
      <c r="CJ122" s="40"/>
      <c r="CK122" s="40"/>
      <c r="CL122" s="40"/>
      <c r="CM122" s="39"/>
      <c r="CN122" s="39"/>
      <c r="CO122" s="39"/>
      <c r="CP122" s="39"/>
      <c r="CQ122" s="39"/>
      <c r="CR122" s="39"/>
      <c r="CS122" s="39"/>
      <c r="CT122" s="39"/>
      <c r="CU122" s="39"/>
      <c r="CV122" s="39"/>
      <c r="CW122" s="39"/>
      <c r="CX122" s="39"/>
      <c r="CY122" s="39"/>
      <c r="CZ122" s="39"/>
      <c r="DA122" s="39"/>
      <c r="DB122" s="39"/>
      <c r="DC122" s="39"/>
      <c r="DD122" s="39"/>
      <c r="DE122" s="39"/>
      <c r="DF122" s="39"/>
      <c r="DG122" s="39"/>
      <c r="DI122" s="44"/>
      <c r="DJ122" s="39"/>
      <c r="DL122" s="44"/>
      <c r="DM122" s="39"/>
    </row>
    <row r="123" customFormat="false" ht="12.75" hidden="false" customHeight="false" outlineLevel="0" collapsed="false">
      <c r="A123" s="31" t="n">
        <f aca="false">$C123-$AF$4+1</f>
        <v>37740</v>
      </c>
      <c r="B123" s="31" t="n">
        <f aca="false">$C123-$BL$4+1</f>
        <v>37740</v>
      </c>
      <c r="C123" s="42" t="n">
        <f aca="false">C122+7</f>
        <v>37739</v>
      </c>
      <c r="D123" s="43" t="n">
        <f aca="true">IF(AND(ISNUMBER(D$1),$A123&gt;0),OFFSET(rngStartPriceCurves,$A123,D$1),0)</f>
        <v>0</v>
      </c>
      <c r="E123" s="43" t="n">
        <f aca="true">IF(AND(ISNUMBER(E$1),$A123&gt;0),OFFSET(rngStartPriceCurves,$A123,E$1),0)</f>
        <v>0</v>
      </c>
      <c r="F123" s="43" t="n">
        <f aca="true">IF(AND(ISNUMBER(F$1),$A123&gt;0),OFFSET(rngStartPriceCurves,$A123,F$1),0)</f>
        <v>0</v>
      </c>
      <c r="G123" s="43" t="n">
        <f aca="true">IF(AND(ISNUMBER(G$1),$A123&gt;0),OFFSET(rngStartPriceCurves,$A123,G$1),0)</f>
        <v>0</v>
      </c>
      <c r="H123" s="43" t="n">
        <f aca="true">IF(AND(ISNUMBER(H$1),$A123&gt;0),OFFSET(rngStartPriceCurves,$A123,H$1),0)</f>
        <v>0</v>
      </c>
      <c r="I123" s="43" t="n">
        <f aca="true">IF(AND(ISNUMBER(I$1),$A123&gt;0),OFFSET(rngStartPriceCurves,$A123,I$1),0)</f>
        <v>0</v>
      </c>
      <c r="J123" s="43" t="n">
        <f aca="true">IF(AND(ISNUMBER(J$1),$A123&gt;0),OFFSET(rngStartPriceCurves,$A123,J$1),0)</f>
        <v>0</v>
      </c>
      <c r="K123" s="43" t="n">
        <f aca="true">IF(AND(ISNUMBER(K$1),$A123&gt;0),OFFSET(rngStartPriceCurves,$A123,K$1),0)</f>
        <v>0</v>
      </c>
      <c r="L123" s="43" t="n">
        <f aca="true">IF(AND(ISNUMBER(L$1),$A123&gt;0),OFFSET(rngStartPriceCurves,$A123,L$1),0)</f>
        <v>0</v>
      </c>
      <c r="M123" s="43" t="n">
        <f aca="true">IF(AND(ISNUMBER(M$1),$A123&gt;0),OFFSET(rngStartPriceCurves,$A123,M$1),0)</f>
        <v>0</v>
      </c>
      <c r="N123" s="43" t="n">
        <f aca="true">IF(AND(ISNUMBER(N$1),$A123&gt;0),OFFSET(rngStartPriceCurves,$A123,N$1),0)</f>
        <v>0</v>
      </c>
      <c r="O123" s="43" t="n">
        <f aca="true">IF(AND(ISNUMBER(O$1),$A123&gt;0),OFFSET(rngStartPriceCurves,$A123,O$1),0)</f>
        <v>0</v>
      </c>
      <c r="P123" s="43" t="n">
        <f aca="true">IF(AND(ISNUMBER(P$1),$B123&gt;0),OFFSET(rngStartVolatilityCurves,$B123,P$1),0)</f>
        <v>0</v>
      </c>
      <c r="Q123" s="43" t="n">
        <f aca="true">IF(AND(ISNUMBER(Q$1),$B123&gt;0),OFFSET(rngStartVolatilityCurves,$B123,Q$1),0)</f>
        <v>0</v>
      </c>
      <c r="R123" s="43" t="n">
        <f aca="true">IF(AND(ISNUMBER(R$1),$B123&gt;0),OFFSET(rngStartVolatilityCurves,$B123,R$1),0)</f>
        <v>0</v>
      </c>
      <c r="S123" s="43" t="n">
        <f aca="true">IF(AND(ISNUMBER(S$1),$B123&gt;0),OFFSET(rngStartVolatilityCurves,$B123,S$1),0)</f>
        <v>0</v>
      </c>
      <c r="T123" s="43" t="n">
        <f aca="true">IF(AND(ISNUMBER(T$1),$B123&gt;0),OFFSET(rngStartVolatilityCurves,$B123,T$1),0)</f>
        <v>0</v>
      </c>
      <c r="U123" s="43" t="n">
        <f aca="true">IF(AND(ISNUMBER(U$1),$B123&gt;0),OFFSET(rngStartVolatilityCurves,$B123,U$1),0)</f>
        <v>0</v>
      </c>
      <c r="V123" s="43" t="n">
        <f aca="true">IF(AND(ISNUMBER(V$1),$B123&gt;0),OFFSET(rngStartVolatilityCurves,$B123,V$1),0)</f>
        <v>0</v>
      </c>
      <c r="W123" s="43" t="n">
        <f aca="true">IF(AND(ISNUMBER(W$1),$B123&gt;0),OFFSET(rngStartVolatilityCurves,$B123,W$1),0)</f>
        <v>0</v>
      </c>
      <c r="X123" s="43" t="n">
        <f aca="true">IF(AND(ISNUMBER(X$1),$B123&gt;0),OFFSET(rngStartVolatilityCurves,$B123,X$1),0)</f>
        <v>0</v>
      </c>
      <c r="Y123" s="43" t="n">
        <f aca="true">IF(AND(ISNUMBER(Y$1),$B123&gt;0),OFFSET(rngStartVolatilityCurves,$B123,Y$1),0)</f>
        <v>0</v>
      </c>
      <c r="Z123" s="43" t="n">
        <f aca="true">IF(AND(ISNUMBER(Z$1),$B123&gt;0),OFFSET(rngStartVolatilityCurves,$B123,Z$1),0)</f>
        <v>0</v>
      </c>
      <c r="AA123" s="43" t="n">
        <f aca="true">IF(AND(ISNUMBER(AA$1),$B123&gt;0),OFFSET(rngStartVolatilityCurves,$B123,AA$1),0)</f>
        <v>0</v>
      </c>
      <c r="AF123" s="36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H123" s="44"/>
      <c r="BI123" s="39"/>
      <c r="BJ123" s="39"/>
      <c r="BK123" s="39"/>
      <c r="BL123" s="36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40"/>
      <c r="CH123" s="40"/>
      <c r="CI123" s="40"/>
      <c r="CJ123" s="40"/>
      <c r="CK123" s="40"/>
      <c r="CL123" s="40"/>
      <c r="CM123" s="39"/>
      <c r="CN123" s="39"/>
      <c r="CO123" s="39"/>
      <c r="CP123" s="39"/>
      <c r="CQ123" s="39"/>
      <c r="CR123" s="39"/>
      <c r="CS123" s="39"/>
      <c r="CT123" s="39"/>
      <c r="CU123" s="39"/>
      <c r="CV123" s="39"/>
      <c r="CW123" s="39"/>
      <c r="CX123" s="39"/>
      <c r="CY123" s="39"/>
      <c r="CZ123" s="39"/>
      <c r="DA123" s="39"/>
      <c r="DB123" s="39"/>
      <c r="DC123" s="39"/>
      <c r="DD123" s="39"/>
      <c r="DE123" s="39"/>
      <c r="DF123" s="39"/>
      <c r="DG123" s="39"/>
      <c r="DI123" s="44"/>
      <c r="DJ123" s="39"/>
      <c r="DL123" s="44"/>
      <c r="DM123" s="39"/>
    </row>
    <row r="124" customFormat="false" ht="12.75" hidden="false" customHeight="false" outlineLevel="0" collapsed="false">
      <c r="A124" s="31" t="n">
        <f aca="false">$C124-$AF$4+1</f>
        <v>37747</v>
      </c>
      <c r="B124" s="31" t="n">
        <f aca="false">$C124-$BL$4+1</f>
        <v>37747</v>
      </c>
      <c r="C124" s="42" t="n">
        <f aca="false">C123+7</f>
        <v>37746</v>
      </c>
      <c r="D124" s="43" t="n">
        <f aca="true">IF(AND(ISNUMBER(D$1),$A124&gt;0),OFFSET(rngStartPriceCurves,$A124,D$1),0)</f>
        <v>0</v>
      </c>
      <c r="E124" s="43" t="n">
        <f aca="true">IF(AND(ISNUMBER(E$1),$A124&gt;0),OFFSET(rngStartPriceCurves,$A124,E$1),0)</f>
        <v>0</v>
      </c>
      <c r="F124" s="43" t="n">
        <f aca="true">IF(AND(ISNUMBER(F$1),$A124&gt;0),OFFSET(rngStartPriceCurves,$A124,F$1),0)</f>
        <v>0</v>
      </c>
      <c r="G124" s="43" t="n">
        <f aca="true">IF(AND(ISNUMBER(G$1),$A124&gt;0),OFFSET(rngStartPriceCurves,$A124,G$1),0)</f>
        <v>0</v>
      </c>
      <c r="H124" s="43" t="n">
        <f aca="true">IF(AND(ISNUMBER(H$1),$A124&gt;0),OFFSET(rngStartPriceCurves,$A124,H$1),0)</f>
        <v>0</v>
      </c>
      <c r="I124" s="43" t="n">
        <f aca="true">IF(AND(ISNUMBER(I$1),$A124&gt;0),OFFSET(rngStartPriceCurves,$A124,I$1),0)</f>
        <v>0</v>
      </c>
      <c r="J124" s="43" t="n">
        <f aca="true">IF(AND(ISNUMBER(J$1),$A124&gt;0),OFFSET(rngStartPriceCurves,$A124,J$1),0)</f>
        <v>0</v>
      </c>
      <c r="K124" s="43" t="n">
        <f aca="true">IF(AND(ISNUMBER(K$1),$A124&gt;0),OFFSET(rngStartPriceCurves,$A124,K$1),0)</f>
        <v>0</v>
      </c>
      <c r="L124" s="43" t="n">
        <f aca="true">IF(AND(ISNUMBER(L$1),$A124&gt;0),OFFSET(rngStartPriceCurves,$A124,L$1),0)</f>
        <v>0</v>
      </c>
      <c r="M124" s="43" t="n">
        <f aca="true">IF(AND(ISNUMBER(M$1),$A124&gt;0),OFFSET(rngStartPriceCurves,$A124,M$1),0)</f>
        <v>0</v>
      </c>
      <c r="N124" s="43" t="n">
        <f aca="true">IF(AND(ISNUMBER(N$1),$A124&gt;0),OFFSET(rngStartPriceCurves,$A124,N$1),0)</f>
        <v>0</v>
      </c>
      <c r="O124" s="43" t="n">
        <f aca="true">IF(AND(ISNUMBER(O$1),$A124&gt;0),OFFSET(rngStartPriceCurves,$A124,O$1),0)</f>
        <v>0</v>
      </c>
      <c r="P124" s="43" t="n">
        <f aca="true">IF(AND(ISNUMBER(P$1),$B124&gt;0),OFFSET(rngStartVolatilityCurves,$B124,P$1),0)</f>
        <v>0</v>
      </c>
      <c r="Q124" s="43" t="n">
        <f aca="true">IF(AND(ISNUMBER(Q$1),$B124&gt;0),OFFSET(rngStartVolatilityCurves,$B124,Q$1),0)</f>
        <v>0</v>
      </c>
      <c r="R124" s="43" t="n">
        <f aca="true">IF(AND(ISNUMBER(R$1),$B124&gt;0),OFFSET(rngStartVolatilityCurves,$B124,R$1),0)</f>
        <v>0</v>
      </c>
      <c r="S124" s="43" t="n">
        <f aca="true">IF(AND(ISNUMBER(S$1),$B124&gt;0),OFFSET(rngStartVolatilityCurves,$B124,S$1),0)</f>
        <v>0</v>
      </c>
      <c r="T124" s="43" t="n">
        <f aca="true">IF(AND(ISNUMBER(T$1),$B124&gt;0),OFFSET(rngStartVolatilityCurves,$B124,T$1),0)</f>
        <v>0</v>
      </c>
      <c r="U124" s="43" t="n">
        <f aca="true">IF(AND(ISNUMBER(U$1),$B124&gt;0),OFFSET(rngStartVolatilityCurves,$B124,U$1),0)</f>
        <v>0</v>
      </c>
      <c r="V124" s="43" t="n">
        <f aca="true">IF(AND(ISNUMBER(V$1),$B124&gt;0),OFFSET(rngStartVolatilityCurves,$B124,V$1),0)</f>
        <v>0</v>
      </c>
      <c r="W124" s="43" t="n">
        <f aca="true">IF(AND(ISNUMBER(W$1),$B124&gt;0),OFFSET(rngStartVolatilityCurves,$B124,W$1),0)</f>
        <v>0</v>
      </c>
      <c r="X124" s="43" t="n">
        <f aca="true">IF(AND(ISNUMBER(X$1),$B124&gt;0),OFFSET(rngStartVolatilityCurves,$B124,X$1),0)</f>
        <v>0</v>
      </c>
      <c r="Y124" s="43" t="n">
        <f aca="true">IF(AND(ISNUMBER(Y$1),$B124&gt;0),OFFSET(rngStartVolatilityCurves,$B124,Y$1),0)</f>
        <v>0</v>
      </c>
      <c r="Z124" s="43" t="n">
        <f aca="true">IF(AND(ISNUMBER(Z$1),$B124&gt;0),OFFSET(rngStartVolatilityCurves,$B124,Z$1),0)</f>
        <v>0</v>
      </c>
      <c r="AA124" s="43" t="n">
        <f aca="true">IF(AND(ISNUMBER(AA$1),$B124&gt;0),OFFSET(rngStartVolatilityCurves,$B124,AA$1),0)</f>
        <v>0</v>
      </c>
      <c r="AF124" s="36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H124" s="44"/>
      <c r="BI124" s="39"/>
      <c r="BJ124" s="39"/>
      <c r="BK124" s="39"/>
      <c r="BL124" s="36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40"/>
      <c r="CH124" s="40"/>
      <c r="CI124" s="40"/>
      <c r="CJ124" s="40"/>
      <c r="CK124" s="40"/>
      <c r="CL124" s="40"/>
      <c r="CM124" s="39"/>
      <c r="CN124" s="39"/>
      <c r="CO124" s="39"/>
      <c r="CP124" s="39"/>
      <c r="CQ124" s="39"/>
      <c r="CR124" s="39"/>
      <c r="CS124" s="39"/>
      <c r="CT124" s="39"/>
      <c r="CU124" s="39"/>
      <c r="CV124" s="39"/>
      <c r="CW124" s="39"/>
      <c r="CX124" s="39"/>
      <c r="CY124" s="39"/>
      <c r="CZ124" s="39"/>
      <c r="DA124" s="39"/>
      <c r="DB124" s="39"/>
      <c r="DC124" s="39"/>
      <c r="DD124" s="39"/>
      <c r="DE124" s="39"/>
      <c r="DF124" s="39"/>
      <c r="DG124" s="39"/>
      <c r="DI124" s="44"/>
      <c r="DJ124" s="39"/>
      <c r="DL124" s="44"/>
      <c r="DM124" s="39"/>
    </row>
    <row r="125" customFormat="false" ht="12.75" hidden="false" customHeight="false" outlineLevel="0" collapsed="false">
      <c r="A125" s="31" t="n">
        <f aca="false">$C125-$AF$4+1</f>
        <v>37754</v>
      </c>
      <c r="B125" s="31" t="n">
        <f aca="false">$C125-$BL$4+1</f>
        <v>37754</v>
      </c>
      <c r="C125" s="42" t="n">
        <f aca="false">C124+7</f>
        <v>37753</v>
      </c>
      <c r="D125" s="43" t="n">
        <f aca="true">IF(AND(ISNUMBER(D$1),$A125&gt;0),OFFSET(rngStartPriceCurves,$A125,D$1),0)</f>
        <v>0</v>
      </c>
      <c r="E125" s="43" t="n">
        <f aca="true">IF(AND(ISNUMBER(E$1),$A125&gt;0),OFFSET(rngStartPriceCurves,$A125,E$1),0)</f>
        <v>0</v>
      </c>
      <c r="F125" s="43" t="n">
        <f aca="true">IF(AND(ISNUMBER(F$1),$A125&gt;0),OFFSET(rngStartPriceCurves,$A125,F$1),0)</f>
        <v>0</v>
      </c>
      <c r="G125" s="43" t="n">
        <f aca="true">IF(AND(ISNUMBER(G$1),$A125&gt;0),OFFSET(rngStartPriceCurves,$A125,G$1),0)</f>
        <v>0</v>
      </c>
      <c r="H125" s="43" t="n">
        <f aca="true">IF(AND(ISNUMBER(H$1),$A125&gt;0),OFFSET(rngStartPriceCurves,$A125,H$1),0)</f>
        <v>0</v>
      </c>
      <c r="I125" s="43" t="n">
        <f aca="true">IF(AND(ISNUMBER(I$1),$A125&gt;0),OFFSET(rngStartPriceCurves,$A125,I$1),0)</f>
        <v>0</v>
      </c>
      <c r="J125" s="43" t="n">
        <f aca="true">IF(AND(ISNUMBER(J$1),$A125&gt;0),OFFSET(rngStartPriceCurves,$A125,J$1),0)</f>
        <v>0</v>
      </c>
      <c r="K125" s="43" t="n">
        <f aca="true">IF(AND(ISNUMBER(K$1),$A125&gt;0),OFFSET(rngStartPriceCurves,$A125,K$1),0)</f>
        <v>0</v>
      </c>
      <c r="L125" s="43" t="n">
        <f aca="true">IF(AND(ISNUMBER(L$1),$A125&gt;0),OFFSET(rngStartPriceCurves,$A125,L$1),0)</f>
        <v>0</v>
      </c>
      <c r="M125" s="43" t="n">
        <f aca="true">IF(AND(ISNUMBER(M$1),$A125&gt;0),OFFSET(rngStartPriceCurves,$A125,M$1),0)</f>
        <v>0</v>
      </c>
      <c r="N125" s="43" t="n">
        <f aca="true">IF(AND(ISNUMBER(N$1),$A125&gt;0),OFFSET(rngStartPriceCurves,$A125,N$1),0)</f>
        <v>0</v>
      </c>
      <c r="O125" s="43" t="n">
        <f aca="true">IF(AND(ISNUMBER(O$1),$A125&gt;0),OFFSET(rngStartPriceCurves,$A125,O$1),0)</f>
        <v>0</v>
      </c>
      <c r="P125" s="43" t="n">
        <f aca="true">IF(AND(ISNUMBER(P$1),$B125&gt;0),OFFSET(rngStartVolatilityCurves,$B125,P$1),0)</f>
        <v>0</v>
      </c>
      <c r="Q125" s="43" t="n">
        <f aca="true">IF(AND(ISNUMBER(Q$1),$B125&gt;0),OFFSET(rngStartVolatilityCurves,$B125,Q$1),0)</f>
        <v>0</v>
      </c>
      <c r="R125" s="43" t="n">
        <f aca="true">IF(AND(ISNUMBER(R$1),$B125&gt;0),OFFSET(rngStartVolatilityCurves,$B125,R$1),0)</f>
        <v>0</v>
      </c>
      <c r="S125" s="43" t="n">
        <f aca="true">IF(AND(ISNUMBER(S$1),$B125&gt;0),OFFSET(rngStartVolatilityCurves,$B125,S$1),0)</f>
        <v>0</v>
      </c>
      <c r="T125" s="43" t="n">
        <f aca="true">IF(AND(ISNUMBER(T$1),$B125&gt;0),OFFSET(rngStartVolatilityCurves,$B125,T$1),0)</f>
        <v>0</v>
      </c>
      <c r="U125" s="43" t="n">
        <f aca="true">IF(AND(ISNUMBER(U$1),$B125&gt;0),OFFSET(rngStartVolatilityCurves,$B125,U$1),0)</f>
        <v>0</v>
      </c>
      <c r="V125" s="43" t="n">
        <f aca="true">IF(AND(ISNUMBER(V$1),$B125&gt;0),OFFSET(rngStartVolatilityCurves,$B125,V$1),0)</f>
        <v>0</v>
      </c>
      <c r="W125" s="43" t="n">
        <f aca="true">IF(AND(ISNUMBER(W$1),$B125&gt;0),OFFSET(rngStartVolatilityCurves,$B125,W$1),0)</f>
        <v>0</v>
      </c>
      <c r="X125" s="43" t="n">
        <f aca="true">IF(AND(ISNUMBER(X$1),$B125&gt;0),OFFSET(rngStartVolatilityCurves,$B125,X$1),0)</f>
        <v>0</v>
      </c>
      <c r="Y125" s="43" t="n">
        <f aca="true">IF(AND(ISNUMBER(Y$1),$B125&gt;0),OFFSET(rngStartVolatilityCurves,$B125,Y$1),0)</f>
        <v>0</v>
      </c>
      <c r="Z125" s="43" t="n">
        <f aca="true">IF(AND(ISNUMBER(Z$1),$B125&gt;0),OFFSET(rngStartVolatilityCurves,$B125,Z$1),0)</f>
        <v>0</v>
      </c>
      <c r="AA125" s="43" t="n">
        <f aca="true">IF(AND(ISNUMBER(AA$1),$B125&gt;0),OFFSET(rngStartVolatilityCurves,$B125,AA$1),0)</f>
        <v>0</v>
      </c>
      <c r="AF125" s="36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H125" s="44"/>
      <c r="BI125" s="39"/>
      <c r="BJ125" s="39"/>
      <c r="BK125" s="39"/>
      <c r="BL125" s="36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40"/>
      <c r="CH125" s="40"/>
      <c r="CI125" s="40"/>
      <c r="CJ125" s="40"/>
      <c r="CK125" s="40"/>
      <c r="CL125" s="40"/>
      <c r="CM125" s="39"/>
      <c r="CN125" s="39"/>
      <c r="CO125" s="39"/>
      <c r="CP125" s="39"/>
      <c r="CQ125" s="39"/>
      <c r="CR125" s="39"/>
      <c r="CS125" s="39"/>
      <c r="CT125" s="39"/>
      <c r="CU125" s="39"/>
      <c r="CV125" s="39"/>
      <c r="CW125" s="39"/>
      <c r="CX125" s="39"/>
      <c r="CY125" s="39"/>
      <c r="CZ125" s="39"/>
      <c r="DA125" s="39"/>
      <c r="DB125" s="39"/>
      <c r="DC125" s="39"/>
      <c r="DD125" s="39"/>
      <c r="DE125" s="39"/>
      <c r="DF125" s="39"/>
      <c r="DG125" s="39"/>
      <c r="DI125" s="44"/>
      <c r="DJ125" s="39"/>
      <c r="DL125" s="44"/>
      <c r="DM125" s="39"/>
    </row>
    <row r="126" customFormat="false" ht="12.75" hidden="false" customHeight="false" outlineLevel="0" collapsed="false">
      <c r="A126" s="31" t="n">
        <f aca="false">$C126-$AF$4+1</f>
        <v>37761</v>
      </c>
      <c r="B126" s="31" t="n">
        <f aca="false">$C126-$BL$4+1</f>
        <v>37761</v>
      </c>
      <c r="C126" s="42" t="n">
        <f aca="false">C125+7</f>
        <v>37760</v>
      </c>
      <c r="D126" s="43" t="n">
        <f aca="true">IF(AND(ISNUMBER(D$1),$A126&gt;0),OFFSET(rngStartPriceCurves,$A126,D$1),0)</f>
        <v>0</v>
      </c>
      <c r="E126" s="43" t="n">
        <f aca="true">IF(AND(ISNUMBER(E$1),$A126&gt;0),OFFSET(rngStartPriceCurves,$A126,E$1),0)</f>
        <v>0</v>
      </c>
      <c r="F126" s="43" t="n">
        <f aca="true">IF(AND(ISNUMBER(F$1),$A126&gt;0),OFFSET(rngStartPriceCurves,$A126,F$1),0)</f>
        <v>0</v>
      </c>
      <c r="G126" s="43" t="n">
        <f aca="true">IF(AND(ISNUMBER(G$1),$A126&gt;0),OFFSET(rngStartPriceCurves,$A126,G$1),0)</f>
        <v>0</v>
      </c>
      <c r="H126" s="43" t="n">
        <f aca="true">IF(AND(ISNUMBER(H$1),$A126&gt;0),OFFSET(rngStartPriceCurves,$A126,H$1),0)</f>
        <v>0</v>
      </c>
      <c r="I126" s="43" t="n">
        <f aca="true">IF(AND(ISNUMBER(I$1),$A126&gt;0),OFFSET(rngStartPriceCurves,$A126,I$1),0)</f>
        <v>0</v>
      </c>
      <c r="J126" s="43" t="n">
        <f aca="true">IF(AND(ISNUMBER(J$1),$A126&gt;0),OFFSET(rngStartPriceCurves,$A126,J$1),0)</f>
        <v>0</v>
      </c>
      <c r="K126" s="43" t="n">
        <f aca="true">IF(AND(ISNUMBER(K$1),$A126&gt;0),OFFSET(rngStartPriceCurves,$A126,K$1),0)</f>
        <v>0</v>
      </c>
      <c r="L126" s="43" t="n">
        <f aca="true">IF(AND(ISNUMBER(L$1),$A126&gt;0),OFFSET(rngStartPriceCurves,$A126,L$1),0)</f>
        <v>0</v>
      </c>
      <c r="M126" s="43" t="n">
        <f aca="true">IF(AND(ISNUMBER(M$1),$A126&gt;0),OFFSET(rngStartPriceCurves,$A126,M$1),0)</f>
        <v>0</v>
      </c>
      <c r="N126" s="43" t="n">
        <f aca="true">IF(AND(ISNUMBER(N$1),$A126&gt;0),OFFSET(rngStartPriceCurves,$A126,N$1),0)</f>
        <v>0</v>
      </c>
      <c r="O126" s="43" t="n">
        <f aca="true">IF(AND(ISNUMBER(O$1),$A126&gt;0),OFFSET(rngStartPriceCurves,$A126,O$1),0)</f>
        <v>0</v>
      </c>
      <c r="P126" s="43" t="n">
        <f aca="true">IF(AND(ISNUMBER(P$1),$B126&gt;0),OFFSET(rngStartVolatilityCurves,$B126,P$1),0)</f>
        <v>0</v>
      </c>
      <c r="Q126" s="43" t="n">
        <f aca="true">IF(AND(ISNUMBER(Q$1),$B126&gt;0),OFFSET(rngStartVolatilityCurves,$B126,Q$1),0)</f>
        <v>0</v>
      </c>
      <c r="R126" s="43" t="n">
        <f aca="true">IF(AND(ISNUMBER(R$1),$B126&gt;0),OFFSET(rngStartVolatilityCurves,$B126,R$1),0)</f>
        <v>0</v>
      </c>
      <c r="S126" s="43" t="n">
        <f aca="true">IF(AND(ISNUMBER(S$1),$B126&gt;0),OFFSET(rngStartVolatilityCurves,$B126,S$1),0)</f>
        <v>0</v>
      </c>
      <c r="T126" s="43" t="n">
        <f aca="true">IF(AND(ISNUMBER(T$1),$B126&gt;0),OFFSET(rngStartVolatilityCurves,$B126,T$1),0)</f>
        <v>0</v>
      </c>
      <c r="U126" s="43" t="n">
        <f aca="true">IF(AND(ISNUMBER(U$1),$B126&gt;0),OFFSET(rngStartVolatilityCurves,$B126,U$1),0)</f>
        <v>0</v>
      </c>
      <c r="V126" s="43" t="n">
        <f aca="true">IF(AND(ISNUMBER(V$1),$B126&gt;0),OFFSET(rngStartVolatilityCurves,$B126,V$1),0)</f>
        <v>0</v>
      </c>
      <c r="W126" s="43" t="n">
        <f aca="true">IF(AND(ISNUMBER(W$1),$B126&gt;0),OFFSET(rngStartVolatilityCurves,$B126,W$1),0)</f>
        <v>0</v>
      </c>
      <c r="X126" s="43" t="n">
        <f aca="true">IF(AND(ISNUMBER(X$1),$B126&gt;0),OFFSET(rngStartVolatilityCurves,$B126,X$1),0)</f>
        <v>0</v>
      </c>
      <c r="Y126" s="43" t="n">
        <f aca="true">IF(AND(ISNUMBER(Y$1),$B126&gt;0),OFFSET(rngStartVolatilityCurves,$B126,Y$1),0)</f>
        <v>0</v>
      </c>
      <c r="Z126" s="43" t="n">
        <f aca="true">IF(AND(ISNUMBER(Z$1),$B126&gt;0),OFFSET(rngStartVolatilityCurves,$B126,Z$1),0)</f>
        <v>0</v>
      </c>
      <c r="AA126" s="43" t="n">
        <f aca="true">IF(AND(ISNUMBER(AA$1),$B126&gt;0),OFFSET(rngStartVolatilityCurves,$B126,AA$1),0)</f>
        <v>0</v>
      </c>
      <c r="AF126" s="36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H126" s="44"/>
      <c r="BI126" s="39"/>
      <c r="BJ126" s="39"/>
      <c r="BK126" s="39"/>
      <c r="BL126" s="36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40"/>
      <c r="CH126" s="40"/>
      <c r="CI126" s="40"/>
      <c r="CJ126" s="40"/>
      <c r="CK126" s="40"/>
      <c r="CL126" s="40"/>
      <c r="CM126" s="39"/>
      <c r="CN126" s="39"/>
      <c r="CO126" s="39"/>
      <c r="CP126" s="39"/>
      <c r="CQ126" s="39"/>
      <c r="CR126" s="39"/>
      <c r="CS126" s="39"/>
      <c r="CT126" s="39"/>
      <c r="CU126" s="39"/>
      <c r="CV126" s="39"/>
      <c r="CW126" s="39"/>
      <c r="CX126" s="39"/>
      <c r="CY126" s="39"/>
      <c r="CZ126" s="39"/>
      <c r="DA126" s="39"/>
      <c r="DB126" s="39"/>
      <c r="DC126" s="39"/>
      <c r="DD126" s="39"/>
      <c r="DE126" s="39"/>
      <c r="DF126" s="39"/>
      <c r="DG126" s="39"/>
      <c r="DI126" s="44"/>
      <c r="DJ126" s="39"/>
      <c r="DL126" s="44"/>
      <c r="DM126" s="39"/>
    </row>
    <row r="127" customFormat="false" ht="12.75" hidden="false" customHeight="false" outlineLevel="0" collapsed="false">
      <c r="A127" s="31" t="n">
        <f aca="false">$C127-$AF$4+1</f>
        <v>37768</v>
      </c>
      <c r="B127" s="31" t="n">
        <f aca="false">$C127-$BL$4+1</f>
        <v>37768</v>
      </c>
      <c r="C127" s="42" t="n">
        <f aca="false">C126+7</f>
        <v>37767</v>
      </c>
      <c r="D127" s="43" t="n">
        <f aca="true">IF(AND(ISNUMBER(D$1),$A127&gt;0),OFFSET(rngStartPriceCurves,$A127,D$1),0)</f>
        <v>0</v>
      </c>
      <c r="E127" s="43" t="n">
        <f aca="true">IF(AND(ISNUMBER(E$1),$A127&gt;0),OFFSET(rngStartPriceCurves,$A127,E$1),0)</f>
        <v>0</v>
      </c>
      <c r="F127" s="43" t="n">
        <f aca="true">IF(AND(ISNUMBER(F$1),$A127&gt;0),OFFSET(rngStartPriceCurves,$A127,F$1),0)</f>
        <v>0</v>
      </c>
      <c r="G127" s="43" t="n">
        <f aca="true">IF(AND(ISNUMBER(G$1),$A127&gt;0),OFFSET(rngStartPriceCurves,$A127,G$1),0)</f>
        <v>0</v>
      </c>
      <c r="H127" s="43" t="n">
        <f aca="true">IF(AND(ISNUMBER(H$1),$A127&gt;0),OFFSET(rngStartPriceCurves,$A127,H$1),0)</f>
        <v>0</v>
      </c>
      <c r="I127" s="43" t="n">
        <f aca="true">IF(AND(ISNUMBER(I$1),$A127&gt;0),OFFSET(rngStartPriceCurves,$A127,I$1),0)</f>
        <v>0</v>
      </c>
      <c r="J127" s="43" t="n">
        <f aca="true">IF(AND(ISNUMBER(J$1),$A127&gt;0),OFFSET(rngStartPriceCurves,$A127,J$1),0)</f>
        <v>0</v>
      </c>
      <c r="K127" s="43" t="n">
        <f aca="true">IF(AND(ISNUMBER(K$1),$A127&gt;0),OFFSET(rngStartPriceCurves,$A127,K$1),0)</f>
        <v>0</v>
      </c>
      <c r="L127" s="43" t="n">
        <f aca="true">IF(AND(ISNUMBER(L$1),$A127&gt;0),OFFSET(rngStartPriceCurves,$A127,L$1),0)</f>
        <v>0</v>
      </c>
      <c r="M127" s="43" t="n">
        <f aca="true">IF(AND(ISNUMBER(M$1),$A127&gt;0),OFFSET(rngStartPriceCurves,$A127,M$1),0)</f>
        <v>0</v>
      </c>
      <c r="N127" s="43" t="n">
        <f aca="true">IF(AND(ISNUMBER(N$1),$A127&gt;0),OFFSET(rngStartPriceCurves,$A127,N$1),0)</f>
        <v>0</v>
      </c>
      <c r="O127" s="43" t="n">
        <f aca="true">IF(AND(ISNUMBER(O$1),$A127&gt;0),OFFSET(rngStartPriceCurves,$A127,O$1),0)</f>
        <v>0</v>
      </c>
      <c r="P127" s="43" t="n">
        <f aca="true">IF(AND(ISNUMBER(P$1),$B127&gt;0),OFFSET(rngStartVolatilityCurves,$B127,P$1),0)</f>
        <v>0</v>
      </c>
      <c r="Q127" s="43" t="n">
        <f aca="true">IF(AND(ISNUMBER(Q$1),$B127&gt;0),OFFSET(rngStartVolatilityCurves,$B127,Q$1),0)</f>
        <v>0</v>
      </c>
      <c r="R127" s="43" t="n">
        <f aca="true">IF(AND(ISNUMBER(R$1),$B127&gt;0),OFFSET(rngStartVolatilityCurves,$B127,R$1),0)</f>
        <v>0</v>
      </c>
      <c r="S127" s="43" t="n">
        <f aca="true">IF(AND(ISNUMBER(S$1),$B127&gt;0),OFFSET(rngStartVolatilityCurves,$B127,S$1),0)</f>
        <v>0</v>
      </c>
      <c r="T127" s="43" t="n">
        <f aca="true">IF(AND(ISNUMBER(T$1),$B127&gt;0),OFFSET(rngStartVolatilityCurves,$B127,T$1),0)</f>
        <v>0</v>
      </c>
      <c r="U127" s="43" t="n">
        <f aca="true">IF(AND(ISNUMBER(U$1),$B127&gt;0),OFFSET(rngStartVolatilityCurves,$B127,U$1),0)</f>
        <v>0</v>
      </c>
      <c r="V127" s="43" t="n">
        <f aca="true">IF(AND(ISNUMBER(V$1),$B127&gt;0),OFFSET(rngStartVolatilityCurves,$B127,V$1),0)</f>
        <v>0</v>
      </c>
      <c r="W127" s="43" t="n">
        <f aca="true">IF(AND(ISNUMBER(W$1),$B127&gt;0),OFFSET(rngStartVolatilityCurves,$B127,W$1),0)</f>
        <v>0</v>
      </c>
      <c r="X127" s="43" t="n">
        <f aca="true">IF(AND(ISNUMBER(X$1),$B127&gt;0),OFFSET(rngStartVolatilityCurves,$B127,X$1),0)</f>
        <v>0</v>
      </c>
      <c r="Y127" s="43" t="n">
        <f aca="true">IF(AND(ISNUMBER(Y$1),$B127&gt;0),OFFSET(rngStartVolatilityCurves,$B127,Y$1),0)</f>
        <v>0</v>
      </c>
      <c r="Z127" s="43" t="n">
        <f aca="true">IF(AND(ISNUMBER(Z$1),$B127&gt;0),OFFSET(rngStartVolatilityCurves,$B127,Z$1),0)</f>
        <v>0</v>
      </c>
      <c r="AA127" s="43" t="n">
        <f aca="true">IF(AND(ISNUMBER(AA$1),$B127&gt;0),OFFSET(rngStartVolatilityCurves,$B127,AA$1),0)</f>
        <v>0</v>
      </c>
      <c r="AF127" s="36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H127" s="44"/>
      <c r="BI127" s="39"/>
      <c r="BJ127" s="39"/>
      <c r="BK127" s="39"/>
      <c r="BL127" s="36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40"/>
      <c r="CH127" s="40"/>
      <c r="CI127" s="40"/>
      <c r="CJ127" s="40"/>
      <c r="CK127" s="40"/>
      <c r="CL127" s="40"/>
      <c r="CM127" s="39"/>
      <c r="CN127" s="39"/>
      <c r="CO127" s="39"/>
      <c r="CP127" s="39"/>
      <c r="CQ127" s="39"/>
      <c r="CR127" s="39"/>
      <c r="CS127" s="39"/>
      <c r="CT127" s="39"/>
      <c r="CU127" s="39"/>
      <c r="CV127" s="39"/>
      <c r="CW127" s="39"/>
      <c r="CX127" s="39"/>
      <c r="CY127" s="39"/>
      <c r="CZ127" s="39"/>
      <c r="DA127" s="39"/>
      <c r="DB127" s="39"/>
      <c r="DC127" s="39"/>
      <c r="DD127" s="39"/>
      <c r="DE127" s="39"/>
      <c r="DF127" s="39"/>
      <c r="DG127" s="39"/>
      <c r="DI127" s="44"/>
      <c r="DJ127" s="39"/>
      <c r="DL127" s="44"/>
      <c r="DM127" s="39"/>
    </row>
    <row r="128" customFormat="false" ht="12.75" hidden="false" customHeight="false" outlineLevel="0" collapsed="false">
      <c r="A128" s="31" t="n">
        <f aca="false">$C128-$AF$4+1</f>
        <v>37775</v>
      </c>
      <c r="B128" s="31" t="n">
        <f aca="false">$C128-$BL$4+1</f>
        <v>37775</v>
      </c>
      <c r="C128" s="42" t="n">
        <f aca="false">C127+7</f>
        <v>37774</v>
      </c>
      <c r="D128" s="43" t="n">
        <f aca="true">IF(AND(ISNUMBER(D$1),$A128&gt;0),OFFSET(rngStartPriceCurves,$A128,D$1),0)</f>
        <v>0</v>
      </c>
      <c r="E128" s="43" t="n">
        <f aca="true">IF(AND(ISNUMBER(E$1),$A128&gt;0),OFFSET(rngStartPriceCurves,$A128,E$1),0)</f>
        <v>0</v>
      </c>
      <c r="F128" s="43" t="n">
        <f aca="true">IF(AND(ISNUMBER(F$1),$A128&gt;0),OFFSET(rngStartPriceCurves,$A128,F$1),0)</f>
        <v>0</v>
      </c>
      <c r="G128" s="43" t="n">
        <f aca="true">IF(AND(ISNUMBER(G$1),$A128&gt;0),OFFSET(rngStartPriceCurves,$A128,G$1),0)</f>
        <v>0</v>
      </c>
      <c r="H128" s="43" t="n">
        <f aca="true">IF(AND(ISNUMBER(H$1),$A128&gt;0),OFFSET(rngStartPriceCurves,$A128,H$1),0)</f>
        <v>0</v>
      </c>
      <c r="I128" s="43" t="n">
        <f aca="true">IF(AND(ISNUMBER(I$1),$A128&gt;0),OFFSET(rngStartPriceCurves,$A128,I$1),0)</f>
        <v>0</v>
      </c>
      <c r="J128" s="43" t="n">
        <f aca="true">IF(AND(ISNUMBER(J$1),$A128&gt;0),OFFSET(rngStartPriceCurves,$A128,J$1),0)</f>
        <v>0</v>
      </c>
      <c r="K128" s="43" t="n">
        <f aca="true">IF(AND(ISNUMBER(K$1),$A128&gt;0),OFFSET(rngStartPriceCurves,$A128,K$1),0)</f>
        <v>0</v>
      </c>
      <c r="L128" s="43" t="n">
        <f aca="true">IF(AND(ISNUMBER(L$1),$A128&gt;0),OFFSET(rngStartPriceCurves,$A128,L$1),0)</f>
        <v>0</v>
      </c>
      <c r="M128" s="43" t="n">
        <f aca="true">IF(AND(ISNUMBER(M$1),$A128&gt;0),OFFSET(rngStartPriceCurves,$A128,M$1),0)</f>
        <v>0</v>
      </c>
      <c r="N128" s="43" t="n">
        <f aca="true">IF(AND(ISNUMBER(N$1),$A128&gt;0),OFFSET(rngStartPriceCurves,$A128,N$1),0)</f>
        <v>0</v>
      </c>
      <c r="O128" s="43" t="n">
        <f aca="true">IF(AND(ISNUMBER(O$1),$A128&gt;0),OFFSET(rngStartPriceCurves,$A128,O$1),0)</f>
        <v>0</v>
      </c>
      <c r="P128" s="43" t="n">
        <f aca="true">IF(AND(ISNUMBER(P$1),$B128&gt;0),OFFSET(rngStartVolatilityCurves,$B128,P$1),0)</f>
        <v>0</v>
      </c>
      <c r="Q128" s="43" t="n">
        <f aca="true">IF(AND(ISNUMBER(Q$1),$B128&gt;0),OFFSET(rngStartVolatilityCurves,$B128,Q$1),0)</f>
        <v>0</v>
      </c>
      <c r="R128" s="43" t="n">
        <f aca="true">IF(AND(ISNUMBER(R$1),$B128&gt;0),OFFSET(rngStartVolatilityCurves,$B128,R$1),0)</f>
        <v>0</v>
      </c>
      <c r="S128" s="43" t="n">
        <f aca="true">IF(AND(ISNUMBER(S$1),$B128&gt;0),OFFSET(rngStartVolatilityCurves,$B128,S$1),0)</f>
        <v>0</v>
      </c>
      <c r="T128" s="43" t="n">
        <f aca="true">IF(AND(ISNUMBER(T$1),$B128&gt;0),OFFSET(rngStartVolatilityCurves,$B128,T$1),0)</f>
        <v>0</v>
      </c>
      <c r="U128" s="43" t="n">
        <f aca="true">IF(AND(ISNUMBER(U$1),$B128&gt;0),OFFSET(rngStartVolatilityCurves,$B128,U$1),0)</f>
        <v>0</v>
      </c>
      <c r="V128" s="43" t="n">
        <f aca="true">IF(AND(ISNUMBER(V$1),$B128&gt;0),OFFSET(rngStartVolatilityCurves,$B128,V$1),0)</f>
        <v>0</v>
      </c>
      <c r="W128" s="43" t="n">
        <f aca="true">IF(AND(ISNUMBER(W$1),$B128&gt;0),OFFSET(rngStartVolatilityCurves,$B128,W$1),0)</f>
        <v>0</v>
      </c>
      <c r="X128" s="43" t="n">
        <f aca="true">IF(AND(ISNUMBER(X$1),$B128&gt;0),OFFSET(rngStartVolatilityCurves,$B128,X$1),0)</f>
        <v>0</v>
      </c>
      <c r="Y128" s="43" t="n">
        <f aca="true">IF(AND(ISNUMBER(Y$1),$B128&gt;0),OFFSET(rngStartVolatilityCurves,$B128,Y$1),0)</f>
        <v>0</v>
      </c>
      <c r="Z128" s="43" t="n">
        <f aca="true">IF(AND(ISNUMBER(Z$1),$B128&gt;0),OFFSET(rngStartVolatilityCurves,$B128,Z$1),0)</f>
        <v>0</v>
      </c>
      <c r="AA128" s="43" t="n">
        <f aca="true">IF(AND(ISNUMBER(AA$1),$B128&gt;0),OFFSET(rngStartVolatilityCurves,$B128,AA$1),0)</f>
        <v>0</v>
      </c>
      <c r="AF128" s="36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H128" s="44"/>
      <c r="BI128" s="39"/>
      <c r="BJ128" s="39"/>
      <c r="BK128" s="39"/>
      <c r="BL128" s="36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40"/>
      <c r="CH128" s="40"/>
      <c r="CI128" s="40"/>
      <c r="CJ128" s="40"/>
      <c r="CK128" s="40"/>
      <c r="CL128" s="40"/>
      <c r="CM128" s="39"/>
      <c r="CN128" s="39"/>
      <c r="CO128" s="39"/>
      <c r="CP128" s="39"/>
      <c r="CQ128" s="39"/>
      <c r="CR128" s="39"/>
      <c r="CS128" s="39"/>
      <c r="CT128" s="39"/>
      <c r="CU128" s="39"/>
      <c r="CV128" s="39"/>
      <c r="CW128" s="39"/>
      <c r="CX128" s="39"/>
      <c r="CY128" s="39"/>
      <c r="CZ128" s="39"/>
      <c r="DA128" s="39"/>
      <c r="DB128" s="39"/>
      <c r="DC128" s="39"/>
      <c r="DD128" s="39"/>
      <c r="DE128" s="39"/>
      <c r="DF128" s="39"/>
      <c r="DG128" s="39"/>
      <c r="DI128" s="44"/>
      <c r="DJ128" s="39"/>
      <c r="DL128" s="44"/>
      <c r="DM128" s="39"/>
    </row>
    <row r="129" customFormat="false" ht="12.75" hidden="false" customHeight="false" outlineLevel="0" collapsed="false">
      <c r="A129" s="31" t="n">
        <f aca="false">$C129-$AF$4+1</f>
        <v>37782</v>
      </c>
      <c r="B129" s="31" t="n">
        <f aca="false">$C129-$BL$4+1</f>
        <v>37782</v>
      </c>
      <c r="C129" s="42" t="n">
        <f aca="false">C128+7</f>
        <v>37781</v>
      </c>
      <c r="D129" s="43" t="n">
        <f aca="true">IF(AND(ISNUMBER(D$1),$A129&gt;0),OFFSET(rngStartPriceCurves,$A129,D$1),0)</f>
        <v>0</v>
      </c>
      <c r="E129" s="43" t="n">
        <f aca="true">IF(AND(ISNUMBER(E$1),$A129&gt;0),OFFSET(rngStartPriceCurves,$A129,E$1),0)</f>
        <v>0</v>
      </c>
      <c r="F129" s="43" t="n">
        <f aca="true">IF(AND(ISNUMBER(F$1),$A129&gt;0),OFFSET(rngStartPriceCurves,$A129,F$1),0)</f>
        <v>0</v>
      </c>
      <c r="G129" s="43" t="n">
        <f aca="true">IF(AND(ISNUMBER(G$1),$A129&gt;0),OFFSET(rngStartPriceCurves,$A129,G$1),0)</f>
        <v>0</v>
      </c>
      <c r="H129" s="43" t="n">
        <f aca="true">IF(AND(ISNUMBER(H$1),$A129&gt;0),OFFSET(rngStartPriceCurves,$A129,H$1),0)</f>
        <v>0</v>
      </c>
      <c r="I129" s="43" t="n">
        <f aca="true">IF(AND(ISNUMBER(I$1),$A129&gt;0),OFFSET(rngStartPriceCurves,$A129,I$1),0)</f>
        <v>0</v>
      </c>
      <c r="J129" s="43" t="n">
        <f aca="true">IF(AND(ISNUMBER(J$1),$A129&gt;0),OFFSET(rngStartPriceCurves,$A129,J$1),0)</f>
        <v>0</v>
      </c>
      <c r="K129" s="43" t="n">
        <f aca="true">IF(AND(ISNUMBER(K$1),$A129&gt;0),OFFSET(rngStartPriceCurves,$A129,K$1),0)</f>
        <v>0</v>
      </c>
      <c r="L129" s="43" t="n">
        <f aca="true">IF(AND(ISNUMBER(L$1),$A129&gt;0),OFFSET(rngStartPriceCurves,$A129,L$1),0)</f>
        <v>0</v>
      </c>
      <c r="M129" s="43" t="n">
        <f aca="true">IF(AND(ISNUMBER(M$1),$A129&gt;0),OFFSET(rngStartPriceCurves,$A129,M$1),0)</f>
        <v>0</v>
      </c>
      <c r="N129" s="43" t="n">
        <f aca="true">IF(AND(ISNUMBER(N$1),$A129&gt;0),OFFSET(rngStartPriceCurves,$A129,N$1),0)</f>
        <v>0</v>
      </c>
      <c r="O129" s="43" t="n">
        <f aca="true">IF(AND(ISNUMBER(O$1),$A129&gt;0),OFFSET(rngStartPriceCurves,$A129,O$1),0)</f>
        <v>0</v>
      </c>
      <c r="P129" s="43" t="n">
        <f aca="true">IF(AND(ISNUMBER(P$1),$B129&gt;0),OFFSET(rngStartVolatilityCurves,$B129,P$1),0)</f>
        <v>0</v>
      </c>
      <c r="Q129" s="43" t="n">
        <f aca="true">IF(AND(ISNUMBER(Q$1),$B129&gt;0),OFFSET(rngStartVolatilityCurves,$B129,Q$1),0)</f>
        <v>0</v>
      </c>
      <c r="R129" s="43" t="n">
        <f aca="true">IF(AND(ISNUMBER(R$1),$B129&gt;0),OFFSET(rngStartVolatilityCurves,$B129,R$1),0)</f>
        <v>0</v>
      </c>
      <c r="S129" s="43" t="n">
        <f aca="true">IF(AND(ISNUMBER(S$1),$B129&gt;0),OFFSET(rngStartVolatilityCurves,$B129,S$1),0)</f>
        <v>0</v>
      </c>
      <c r="T129" s="43" t="n">
        <f aca="true">IF(AND(ISNUMBER(T$1),$B129&gt;0),OFFSET(rngStartVolatilityCurves,$B129,T$1),0)</f>
        <v>0</v>
      </c>
      <c r="U129" s="43" t="n">
        <f aca="true">IF(AND(ISNUMBER(U$1),$B129&gt;0),OFFSET(rngStartVolatilityCurves,$B129,U$1),0)</f>
        <v>0</v>
      </c>
      <c r="V129" s="43" t="n">
        <f aca="true">IF(AND(ISNUMBER(V$1),$B129&gt;0),OFFSET(rngStartVolatilityCurves,$B129,V$1),0)</f>
        <v>0</v>
      </c>
      <c r="W129" s="43" t="n">
        <f aca="true">IF(AND(ISNUMBER(W$1),$B129&gt;0),OFFSET(rngStartVolatilityCurves,$B129,W$1),0)</f>
        <v>0</v>
      </c>
      <c r="X129" s="43" t="n">
        <f aca="true">IF(AND(ISNUMBER(X$1),$B129&gt;0),OFFSET(rngStartVolatilityCurves,$B129,X$1),0)</f>
        <v>0</v>
      </c>
      <c r="Y129" s="43" t="n">
        <f aca="true">IF(AND(ISNUMBER(Y$1),$B129&gt;0),OFFSET(rngStartVolatilityCurves,$B129,Y$1),0)</f>
        <v>0</v>
      </c>
      <c r="Z129" s="43" t="n">
        <f aca="true">IF(AND(ISNUMBER(Z$1),$B129&gt;0),OFFSET(rngStartVolatilityCurves,$B129,Z$1),0)</f>
        <v>0</v>
      </c>
      <c r="AA129" s="43" t="n">
        <f aca="true">IF(AND(ISNUMBER(AA$1),$B129&gt;0),OFFSET(rngStartVolatilityCurves,$B129,AA$1),0)</f>
        <v>0</v>
      </c>
      <c r="AF129" s="36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H129" s="44"/>
      <c r="BI129" s="39"/>
      <c r="BJ129" s="39"/>
      <c r="BK129" s="39"/>
      <c r="BL129" s="36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40"/>
      <c r="CH129" s="40"/>
      <c r="CI129" s="40"/>
      <c r="CJ129" s="40"/>
      <c r="CK129" s="40"/>
      <c r="CL129" s="40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I129" s="44"/>
      <c r="DJ129" s="39"/>
      <c r="DL129" s="44"/>
      <c r="DM129" s="39"/>
    </row>
    <row r="130" customFormat="false" ht="12.75" hidden="false" customHeight="false" outlineLevel="0" collapsed="false">
      <c r="A130" s="31" t="n">
        <f aca="false">$C130-$AF$4+1</f>
        <v>37789</v>
      </c>
      <c r="B130" s="31" t="n">
        <f aca="false">$C130-$BL$4+1</f>
        <v>37789</v>
      </c>
      <c r="C130" s="42" t="n">
        <f aca="false">C129+7</f>
        <v>37788</v>
      </c>
      <c r="D130" s="43" t="n">
        <f aca="true">IF(AND(ISNUMBER(D$1),$A130&gt;0),OFFSET(rngStartPriceCurves,$A130,D$1),0)</f>
        <v>0</v>
      </c>
      <c r="E130" s="43" t="n">
        <f aca="true">IF(AND(ISNUMBER(E$1),$A130&gt;0),OFFSET(rngStartPriceCurves,$A130,E$1),0)</f>
        <v>0</v>
      </c>
      <c r="F130" s="43" t="n">
        <f aca="true">IF(AND(ISNUMBER(F$1),$A130&gt;0),OFFSET(rngStartPriceCurves,$A130,F$1),0)</f>
        <v>0</v>
      </c>
      <c r="G130" s="43" t="n">
        <f aca="true">IF(AND(ISNUMBER(G$1),$A130&gt;0),OFFSET(rngStartPriceCurves,$A130,G$1),0)</f>
        <v>0</v>
      </c>
      <c r="H130" s="43" t="n">
        <f aca="true">IF(AND(ISNUMBER(H$1),$A130&gt;0),OFFSET(rngStartPriceCurves,$A130,H$1),0)</f>
        <v>0</v>
      </c>
      <c r="I130" s="43" t="n">
        <f aca="true">IF(AND(ISNUMBER(I$1),$A130&gt;0),OFFSET(rngStartPriceCurves,$A130,I$1),0)</f>
        <v>0</v>
      </c>
      <c r="J130" s="43" t="n">
        <f aca="true">IF(AND(ISNUMBER(J$1),$A130&gt;0),OFFSET(rngStartPriceCurves,$A130,J$1),0)</f>
        <v>0</v>
      </c>
      <c r="K130" s="43" t="n">
        <f aca="true">IF(AND(ISNUMBER(K$1),$A130&gt;0),OFFSET(rngStartPriceCurves,$A130,K$1),0)</f>
        <v>0</v>
      </c>
      <c r="L130" s="43" t="n">
        <f aca="true">IF(AND(ISNUMBER(L$1),$A130&gt;0),OFFSET(rngStartPriceCurves,$A130,L$1),0)</f>
        <v>0</v>
      </c>
      <c r="M130" s="43" t="n">
        <f aca="true">IF(AND(ISNUMBER(M$1),$A130&gt;0),OFFSET(rngStartPriceCurves,$A130,M$1),0)</f>
        <v>0</v>
      </c>
      <c r="N130" s="43" t="n">
        <f aca="true">IF(AND(ISNUMBER(N$1),$A130&gt;0),OFFSET(rngStartPriceCurves,$A130,N$1),0)</f>
        <v>0</v>
      </c>
      <c r="O130" s="43" t="n">
        <f aca="true">IF(AND(ISNUMBER(O$1),$A130&gt;0),OFFSET(rngStartPriceCurves,$A130,O$1),0)</f>
        <v>0</v>
      </c>
      <c r="P130" s="43" t="n">
        <f aca="true">IF(AND(ISNUMBER(P$1),$B130&gt;0),OFFSET(rngStartVolatilityCurves,$B130,P$1),0)</f>
        <v>0</v>
      </c>
      <c r="Q130" s="43" t="n">
        <f aca="true">IF(AND(ISNUMBER(Q$1),$B130&gt;0),OFFSET(rngStartVolatilityCurves,$B130,Q$1),0)</f>
        <v>0</v>
      </c>
      <c r="R130" s="43" t="n">
        <f aca="true">IF(AND(ISNUMBER(R$1),$B130&gt;0),OFFSET(rngStartVolatilityCurves,$B130,R$1),0)</f>
        <v>0</v>
      </c>
      <c r="S130" s="43" t="n">
        <f aca="true">IF(AND(ISNUMBER(S$1),$B130&gt;0),OFFSET(rngStartVolatilityCurves,$B130,S$1),0)</f>
        <v>0</v>
      </c>
      <c r="T130" s="43" t="n">
        <f aca="true">IF(AND(ISNUMBER(T$1),$B130&gt;0),OFFSET(rngStartVolatilityCurves,$B130,T$1),0)</f>
        <v>0</v>
      </c>
      <c r="U130" s="43" t="n">
        <f aca="true">IF(AND(ISNUMBER(U$1),$B130&gt;0),OFFSET(rngStartVolatilityCurves,$B130,U$1),0)</f>
        <v>0</v>
      </c>
      <c r="V130" s="43" t="n">
        <f aca="true">IF(AND(ISNUMBER(V$1),$B130&gt;0),OFFSET(rngStartVolatilityCurves,$B130,V$1),0)</f>
        <v>0</v>
      </c>
      <c r="W130" s="43" t="n">
        <f aca="true">IF(AND(ISNUMBER(W$1),$B130&gt;0),OFFSET(rngStartVolatilityCurves,$B130,W$1),0)</f>
        <v>0</v>
      </c>
      <c r="X130" s="43" t="n">
        <f aca="true">IF(AND(ISNUMBER(X$1),$B130&gt;0),OFFSET(rngStartVolatilityCurves,$B130,X$1),0)</f>
        <v>0</v>
      </c>
      <c r="Y130" s="43" t="n">
        <f aca="true">IF(AND(ISNUMBER(Y$1),$B130&gt;0),OFFSET(rngStartVolatilityCurves,$B130,Y$1),0)</f>
        <v>0</v>
      </c>
      <c r="Z130" s="43" t="n">
        <f aca="true">IF(AND(ISNUMBER(Z$1),$B130&gt;0),OFFSET(rngStartVolatilityCurves,$B130,Z$1),0)</f>
        <v>0</v>
      </c>
      <c r="AA130" s="43" t="n">
        <f aca="true">IF(AND(ISNUMBER(AA$1),$B130&gt;0),OFFSET(rngStartVolatilityCurves,$B130,AA$1),0)</f>
        <v>0</v>
      </c>
      <c r="AF130" s="36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H130" s="44"/>
      <c r="BI130" s="39"/>
      <c r="BJ130" s="39"/>
      <c r="BK130" s="39"/>
      <c r="BL130" s="36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40"/>
      <c r="CH130" s="40"/>
      <c r="CI130" s="40"/>
      <c r="CJ130" s="40"/>
      <c r="CK130" s="40"/>
      <c r="CL130" s="40"/>
      <c r="CM130" s="39"/>
      <c r="CN130" s="39"/>
      <c r="CO130" s="39"/>
      <c r="CP130" s="39"/>
      <c r="CQ130" s="39"/>
      <c r="CR130" s="39"/>
      <c r="CS130" s="39"/>
      <c r="CT130" s="39"/>
      <c r="CU130" s="39"/>
      <c r="CV130" s="39"/>
      <c r="CW130" s="39"/>
      <c r="CX130" s="39"/>
      <c r="CY130" s="39"/>
      <c r="CZ130" s="39"/>
      <c r="DA130" s="39"/>
      <c r="DB130" s="39"/>
      <c r="DC130" s="39"/>
      <c r="DD130" s="39"/>
      <c r="DE130" s="39"/>
      <c r="DF130" s="39"/>
      <c r="DG130" s="39"/>
      <c r="DI130" s="44"/>
      <c r="DJ130" s="39"/>
      <c r="DL130" s="44"/>
      <c r="DM130" s="39"/>
    </row>
    <row r="131" customFormat="false" ht="12.75" hidden="false" customHeight="false" outlineLevel="0" collapsed="false">
      <c r="A131" s="31" t="n">
        <f aca="false">$C131-$AF$4+1</f>
        <v>37796</v>
      </c>
      <c r="B131" s="31" t="n">
        <f aca="false">$C131-$BL$4+1</f>
        <v>37796</v>
      </c>
      <c r="C131" s="42" t="n">
        <f aca="false">C130+7</f>
        <v>37795</v>
      </c>
      <c r="D131" s="43" t="n">
        <f aca="true">IF(AND(ISNUMBER(D$1),$A131&gt;0),OFFSET(rngStartPriceCurves,$A131,D$1),0)</f>
        <v>0</v>
      </c>
      <c r="E131" s="43" t="n">
        <f aca="true">IF(AND(ISNUMBER(E$1),$A131&gt;0),OFFSET(rngStartPriceCurves,$A131,E$1),0)</f>
        <v>0</v>
      </c>
      <c r="F131" s="43" t="n">
        <f aca="true">IF(AND(ISNUMBER(F$1),$A131&gt;0),OFFSET(rngStartPriceCurves,$A131,F$1),0)</f>
        <v>0</v>
      </c>
      <c r="G131" s="43" t="n">
        <f aca="true">IF(AND(ISNUMBER(G$1),$A131&gt;0),OFFSET(rngStartPriceCurves,$A131,G$1),0)</f>
        <v>0</v>
      </c>
      <c r="H131" s="43" t="n">
        <f aca="true">IF(AND(ISNUMBER(H$1),$A131&gt;0),OFFSET(rngStartPriceCurves,$A131,H$1),0)</f>
        <v>0</v>
      </c>
      <c r="I131" s="43" t="n">
        <f aca="true">IF(AND(ISNUMBER(I$1),$A131&gt;0),OFFSET(rngStartPriceCurves,$A131,I$1),0)</f>
        <v>0</v>
      </c>
      <c r="J131" s="43" t="n">
        <f aca="true">IF(AND(ISNUMBER(J$1),$A131&gt;0),OFFSET(rngStartPriceCurves,$A131,J$1),0)</f>
        <v>0</v>
      </c>
      <c r="K131" s="43" t="n">
        <f aca="true">IF(AND(ISNUMBER(K$1),$A131&gt;0),OFFSET(rngStartPriceCurves,$A131,K$1),0)</f>
        <v>0</v>
      </c>
      <c r="L131" s="43" t="n">
        <f aca="true">IF(AND(ISNUMBER(L$1),$A131&gt;0),OFFSET(rngStartPriceCurves,$A131,L$1),0)</f>
        <v>0</v>
      </c>
      <c r="M131" s="43" t="n">
        <f aca="true">IF(AND(ISNUMBER(M$1),$A131&gt;0),OFFSET(rngStartPriceCurves,$A131,M$1),0)</f>
        <v>0</v>
      </c>
      <c r="N131" s="43" t="n">
        <f aca="true">IF(AND(ISNUMBER(N$1),$A131&gt;0),OFFSET(rngStartPriceCurves,$A131,N$1),0)</f>
        <v>0</v>
      </c>
      <c r="O131" s="43" t="n">
        <f aca="true">IF(AND(ISNUMBER(O$1),$A131&gt;0),OFFSET(rngStartPriceCurves,$A131,O$1),0)</f>
        <v>0</v>
      </c>
      <c r="P131" s="43" t="n">
        <f aca="true">IF(AND(ISNUMBER(P$1),$B131&gt;0),OFFSET(rngStartVolatilityCurves,$B131,P$1),0)</f>
        <v>0</v>
      </c>
      <c r="Q131" s="43" t="n">
        <f aca="true">IF(AND(ISNUMBER(Q$1),$B131&gt;0),OFFSET(rngStartVolatilityCurves,$B131,Q$1),0)</f>
        <v>0</v>
      </c>
      <c r="R131" s="43" t="n">
        <f aca="true">IF(AND(ISNUMBER(R$1),$B131&gt;0),OFFSET(rngStartVolatilityCurves,$B131,R$1),0)</f>
        <v>0</v>
      </c>
      <c r="S131" s="43" t="n">
        <f aca="true">IF(AND(ISNUMBER(S$1),$B131&gt;0),OFFSET(rngStartVolatilityCurves,$B131,S$1),0)</f>
        <v>0</v>
      </c>
      <c r="T131" s="43" t="n">
        <f aca="true">IF(AND(ISNUMBER(T$1),$B131&gt;0),OFFSET(rngStartVolatilityCurves,$B131,T$1),0)</f>
        <v>0</v>
      </c>
      <c r="U131" s="43" t="n">
        <f aca="true">IF(AND(ISNUMBER(U$1),$B131&gt;0),OFFSET(rngStartVolatilityCurves,$B131,U$1),0)</f>
        <v>0</v>
      </c>
      <c r="V131" s="43" t="n">
        <f aca="true">IF(AND(ISNUMBER(V$1),$B131&gt;0),OFFSET(rngStartVolatilityCurves,$B131,V$1),0)</f>
        <v>0</v>
      </c>
      <c r="W131" s="43" t="n">
        <f aca="true">IF(AND(ISNUMBER(W$1),$B131&gt;0),OFFSET(rngStartVolatilityCurves,$B131,W$1),0)</f>
        <v>0</v>
      </c>
      <c r="X131" s="43" t="n">
        <f aca="true">IF(AND(ISNUMBER(X$1),$B131&gt;0),OFFSET(rngStartVolatilityCurves,$B131,X$1),0)</f>
        <v>0</v>
      </c>
      <c r="Y131" s="43" t="n">
        <f aca="true">IF(AND(ISNUMBER(Y$1),$B131&gt;0),OFFSET(rngStartVolatilityCurves,$B131,Y$1),0)</f>
        <v>0</v>
      </c>
      <c r="Z131" s="43" t="n">
        <f aca="true">IF(AND(ISNUMBER(Z$1),$B131&gt;0),OFFSET(rngStartVolatilityCurves,$B131,Z$1),0)</f>
        <v>0</v>
      </c>
      <c r="AA131" s="43" t="n">
        <f aca="true">IF(AND(ISNUMBER(AA$1),$B131&gt;0),OFFSET(rngStartVolatilityCurves,$B131,AA$1),0)</f>
        <v>0</v>
      </c>
      <c r="AF131" s="36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H131" s="44"/>
      <c r="BI131" s="39"/>
      <c r="BJ131" s="39"/>
      <c r="BK131" s="39"/>
      <c r="BL131" s="36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40"/>
      <c r="CH131" s="40"/>
      <c r="CI131" s="40"/>
      <c r="CJ131" s="40"/>
      <c r="CK131" s="40"/>
      <c r="CL131" s="40"/>
      <c r="CM131" s="39"/>
      <c r="CN131" s="39"/>
      <c r="CO131" s="39"/>
      <c r="CP131" s="39"/>
      <c r="CQ131" s="39"/>
      <c r="CR131" s="39"/>
      <c r="CS131" s="39"/>
      <c r="CT131" s="39"/>
      <c r="CU131" s="39"/>
      <c r="CV131" s="39"/>
      <c r="CW131" s="39"/>
      <c r="CX131" s="39"/>
      <c r="CY131" s="39"/>
      <c r="CZ131" s="39"/>
      <c r="DA131" s="39"/>
      <c r="DB131" s="39"/>
      <c r="DC131" s="39"/>
      <c r="DD131" s="39"/>
      <c r="DE131" s="39"/>
      <c r="DF131" s="39"/>
      <c r="DG131" s="39"/>
      <c r="DI131" s="44"/>
      <c r="DJ131" s="39"/>
      <c r="DL131" s="44"/>
      <c r="DM131" s="39"/>
    </row>
    <row r="132" customFormat="false" ht="12.75" hidden="false" customHeight="false" outlineLevel="0" collapsed="false">
      <c r="A132" s="31" t="n">
        <f aca="false">$C132-$AF$4+1</f>
        <v>37803</v>
      </c>
      <c r="B132" s="31" t="n">
        <f aca="false">$C132-$BL$4+1</f>
        <v>37803</v>
      </c>
      <c r="C132" s="42" t="n">
        <f aca="false">C131+7</f>
        <v>37802</v>
      </c>
      <c r="D132" s="43" t="n">
        <f aca="true">IF(AND(ISNUMBER(D$1),$A132&gt;0),OFFSET(rngStartPriceCurves,$A132,D$1),0)</f>
        <v>0</v>
      </c>
      <c r="E132" s="43" t="n">
        <f aca="true">IF(AND(ISNUMBER(E$1),$A132&gt;0),OFFSET(rngStartPriceCurves,$A132,E$1),0)</f>
        <v>0</v>
      </c>
      <c r="F132" s="43" t="n">
        <f aca="true">IF(AND(ISNUMBER(F$1),$A132&gt;0),OFFSET(rngStartPriceCurves,$A132,F$1),0)</f>
        <v>0</v>
      </c>
      <c r="G132" s="43" t="n">
        <f aca="true">IF(AND(ISNUMBER(G$1),$A132&gt;0),OFFSET(rngStartPriceCurves,$A132,G$1),0)</f>
        <v>0</v>
      </c>
      <c r="H132" s="43" t="n">
        <f aca="true">IF(AND(ISNUMBER(H$1),$A132&gt;0),OFFSET(rngStartPriceCurves,$A132,H$1),0)</f>
        <v>0</v>
      </c>
      <c r="I132" s="43" t="n">
        <f aca="true">IF(AND(ISNUMBER(I$1),$A132&gt;0),OFFSET(rngStartPriceCurves,$A132,I$1),0)</f>
        <v>0</v>
      </c>
      <c r="J132" s="43" t="n">
        <f aca="true">IF(AND(ISNUMBER(J$1),$A132&gt;0),OFFSET(rngStartPriceCurves,$A132,J$1),0)</f>
        <v>0</v>
      </c>
      <c r="K132" s="43" t="n">
        <f aca="true">IF(AND(ISNUMBER(K$1),$A132&gt;0),OFFSET(rngStartPriceCurves,$A132,K$1),0)</f>
        <v>0</v>
      </c>
      <c r="L132" s="43" t="n">
        <f aca="true">IF(AND(ISNUMBER(L$1),$A132&gt;0),OFFSET(rngStartPriceCurves,$A132,L$1),0)</f>
        <v>0</v>
      </c>
      <c r="M132" s="43" t="n">
        <f aca="true">IF(AND(ISNUMBER(M$1),$A132&gt;0),OFFSET(rngStartPriceCurves,$A132,M$1),0)</f>
        <v>0</v>
      </c>
      <c r="N132" s="43" t="n">
        <f aca="true">IF(AND(ISNUMBER(N$1),$A132&gt;0),OFFSET(rngStartPriceCurves,$A132,N$1),0)</f>
        <v>0</v>
      </c>
      <c r="O132" s="43" t="n">
        <f aca="true">IF(AND(ISNUMBER(O$1),$A132&gt;0),OFFSET(rngStartPriceCurves,$A132,O$1),0)</f>
        <v>0</v>
      </c>
      <c r="P132" s="43" t="n">
        <f aca="true">IF(AND(ISNUMBER(P$1),$B132&gt;0),OFFSET(rngStartVolatilityCurves,$B132,P$1),0)</f>
        <v>0</v>
      </c>
      <c r="Q132" s="43" t="n">
        <f aca="true">IF(AND(ISNUMBER(Q$1),$B132&gt;0),OFFSET(rngStartVolatilityCurves,$B132,Q$1),0)</f>
        <v>0</v>
      </c>
      <c r="R132" s="43" t="n">
        <f aca="true">IF(AND(ISNUMBER(R$1),$B132&gt;0),OFFSET(rngStartVolatilityCurves,$B132,R$1),0)</f>
        <v>0</v>
      </c>
      <c r="S132" s="43" t="n">
        <f aca="true">IF(AND(ISNUMBER(S$1),$B132&gt;0),OFFSET(rngStartVolatilityCurves,$B132,S$1),0)</f>
        <v>0</v>
      </c>
      <c r="T132" s="43" t="n">
        <f aca="true">IF(AND(ISNUMBER(T$1),$B132&gt;0),OFFSET(rngStartVolatilityCurves,$B132,T$1),0)</f>
        <v>0</v>
      </c>
      <c r="U132" s="43" t="n">
        <f aca="true">IF(AND(ISNUMBER(U$1),$B132&gt;0),OFFSET(rngStartVolatilityCurves,$B132,U$1),0)</f>
        <v>0</v>
      </c>
      <c r="V132" s="43" t="n">
        <f aca="true">IF(AND(ISNUMBER(V$1),$B132&gt;0),OFFSET(rngStartVolatilityCurves,$B132,V$1),0)</f>
        <v>0</v>
      </c>
      <c r="W132" s="43" t="n">
        <f aca="true">IF(AND(ISNUMBER(W$1),$B132&gt;0),OFFSET(rngStartVolatilityCurves,$B132,W$1),0)</f>
        <v>0</v>
      </c>
      <c r="X132" s="43" t="n">
        <f aca="true">IF(AND(ISNUMBER(X$1),$B132&gt;0),OFFSET(rngStartVolatilityCurves,$B132,X$1),0)</f>
        <v>0</v>
      </c>
      <c r="Y132" s="43" t="n">
        <f aca="true">IF(AND(ISNUMBER(Y$1),$B132&gt;0),OFFSET(rngStartVolatilityCurves,$B132,Y$1),0)</f>
        <v>0</v>
      </c>
      <c r="Z132" s="43" t="n">
        <f aca="true">IF(AND(ISNUMBER(Z$1),$B132&gt;0),OFFSET(rngStartVolatilityCurves,$B132,Z$1),0)</f>
        <v>0</v>
      </c>
      <c r="AA132" s="43" t="n">
        <f aca="true">IF(AND(ISNUMBER(AA$1),$B132&gt;0),OFFSET(rngStartVolatilityCurves,$B132,AA$1),0)</f>
        <v>0</v>
      </c>
      <c r="AF132" s="36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H132" s="44"/>
      <c r="BI132" s="39"/>
      <c r="BJ132" s="39"/>
      <c r="BK132" s="39"/>
      <c r="BL132" s="36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40"/>
      <c r="CH132" s="40"/>
      <c r="CI132" s="40"/>
      <c r="CJ132" s="40"/>
      <c r="CK132" s="40"/>
      <c r="CL132" s="40"/>
      <c r="CM132" s="39"/>
      <c r="CN132" s="39"/>
      <c r="CO132" s="39"/>
      <c r="CP132" s="39"/>
      <c r="CQ132" s="39"/>
      <c r="CR132" s="39"/>
      <c r="CS132" s="39"/>
      <c r="CT132" s="39"/>
      <c r="CU132" s="39"/>
      <c r="CV132" s="39"/>
      <c r="CW132" s="39"/>
      <c r="CX132" s="39"/>
      <c r="CY132" s="39"/>
      <c r="CZ132" s="39"/>
      <c r="DA132" s="39"/>
      <c r="DB132" s="39"/>
      <c r="DC132" s="39"/>
      <c r="DD132" s="39"/>
      <c r="DE132" s="39"/>
      <c r="DF132" s="39"/>
      <c r="DG132" s="39"/>
      <c r="DI132" s="44"/>
      <c r="DJ132" s="39"/>
      <c r="DL132" s="44"/>
      <c r="DM132" s="39"/>
    </row>
    <row r="133" customFormat="false" ht="12.75" hidden="false" customHeight="false" outlineLevel="0" collapsed="false">
      <c r="A133" s="31" t="n">
        <f aca="false">$C133-$AF$4+1</f>
        <v>37810</v>
      </c>
      <c r="B133" s="31" t="n">
        <f aca="false">$C133-$BL$4+1</f>
        <v>37810</v>
      </c>
      <c r="C133" s="42" t="n">
        <f aca="false">C132+7</f>
        <v>37809</v>
      </c>
      <c r="D133" s="43" t="n">
        <f aca="true">IF(AND(ISNUMBER(D$1),$A133&gt;0),OFFSET(rngStartPriceCurves,$A133,D$1),0)</f>
        <v>0</v>
      </c>
      <c r="E133" s="43" t="n">
        <f aca="true">IF(AND(ISNUMBER(E$1),$A133&gt;0),OFFSET(rngStartPriceCurves,$A133,E$1),0)</f>
        <v>0</v>
      </c>
      <c r="F133" s="43" t="n">
        <f aca="true">IF(AND(ISNUMBER(F$1),$A133&gt;0),OFFSET(rngStartPriceCurves,$A133,F$1),0)</f>
        <v>0</v>
      </c>
      <c r="G133" s="43" t="n">
        <f aca="true">IF(AND(ISNUMBER(G$1),$A133&gt;0),OFFSET(rngStartPriceCurves,$A133,G$1),0)</f>
        <v>0</v>
      </c>
      <c r="H133" s="43" t="n">
        <f aca="true">IF(AND(ISNUMBER(H$1),$A133&gt;0),OFFSET(rngStartPriceCurves,$A133,H$1),0)</f>
        <v>0</v>
      </c>
      <c r="I133" s="43" t="n">
        <f aca="true">IF(AND(ISNUMBER(I$1),$A133&gt;0),OFFSET(rngStartPriceCurves,$A133,I$1),0)</f>
        <v>0</v>
      </c>
      <c r="J133" s="43" t="n">
        <f aca="true">IF(AND(ISNUMBER(J$1),$A133&gt;0),OFFSET(rngStartPriceCurves,$A133,J$1),0)</f>
        <v>0</v>
      </c>
      <c r="K133" s="43" t="n">
        <f aca="true">IF(AND(ISNUMBER(K$1),$A133&gt;0),OFFSET(rngStartPriceCurves,$A133,K$1),0)</f>
        <v>0</v>
      </c>
      <c r="L133" s="43" t="n">
        <f aca="true">IF(AND(ISNUMBER(L$1),$A133&gt;0),OFFSET(rngStartPriceCurves,$A133,L$1),0)</f>
        <v>0</v>
      </c>
      <c r="M133" s="43" t="n">
        <f aca="true">IF(AND(ISNUMBER(M$1),$A133&gt;0),OFFSET(rngStartPriceCurves,$A133,M$1),0)</f>
        <v>0</v>
      </c>
      <c r="N133" s="43" t="n">
        <f aca="true">IF(AND(ISNUMBER(N$1),$A133&gt;0),OFFSET(rngStartPriceCurves,$A133,N$1),0)</f>
        <v>0</v>
      </c>
      <c r="O133" s="43" t="n">
        <f aca="true">IF(AND(ISNUMBER(O$1),$A133&gt;0),OFFSET(rngStartPriceCurves,$A133,O$1),0)</f>
        <v>0</v>
      </c>
      <c r="P133" s="43" t="n">
        <f aca="true">IF(AND(ISNUMBER(P$1),$B133&gt;0),OFFSET(rngStartVolatilityCurves,$B133,P$1),0)</f>
        <v>0</v>
      </c>
      <c r="Q133" s="43" t="n">
        <f aca="true">IF(AND(ISNUMBER(Q$1),$B133&gt;0),OFFSET(rngStartVolatilityCurves,$B133,Q$1),0)</f>
        <v>0</v>
      </c>
      <c r="R133" s="43" t="n">
        <f aca="true">IF(AND(ISNUMBER(R$1),$B133&gt;0),OFFSET(rngStartVolatilityCurves,$B133,R$1),0)</f>
        <v>0</v>
      </c>
      <c r="S133" s="43" t="n">
        <f aca="true">IF(AND(ISNUMBER(S$1),$B133&gt;0),OFFSET(rngStartVolatilityCurves,$B133,S$1),0)</f>
        <v>0</v>
      </c>
      <c r="T133" s="43" t="n">
        <f aca="true">IF(AND(ISNUMBER(T$1),$B133&gt;0),OFFSET(rngStartVolatilityCurves,$B133,T$1),0)</f>
        <v>0</v>
      </c>
      <c r="U133" s="43" t="n">
        <f aca="true">IF(AND(ISNUMBER(U$1),$B133&gt;0),OFFSET(rngStartVolatilityCurves,$B133,U$1),0)</f>
        <v>0</v>
      </c>
      <c r="V133" s="43" t="n">
        <f aca="true">IF(AND(ISNUMBER(V$1),$B133&gt;0),OFFSET(rngStartVolatilityCurves,$B133,V$1),0)</f>
        <v>0</v>
      </c>
      <c r="W133" s="43" t="n">
        <f aca="true">IF(AND(ISNUMBER(W$1),$B133&gt;0),OFFSET(rngStartVolatilityCurves,$B133,W$1),0)</f>
        <v>0</v>
      </c>
      <c r="X133" s="43" t="n">
        <f aca="true">IF(AND(ISNUMBER(X$1),$B133&gt;0),OFFSET(rngStartVolatilityCurves,$B133,X$1),0)</f>
        <v>0</v>
      </c>
      <c r="Y133" s="43" t="n">
        <f aca="true">IF(AND(ISNUMBER(Y$1),$B133&gt;0),OFFSET(rngStartVolatilityCurves,$B133,Y$1),0)</f>
        <v>0</v>
      </c>
      <c r="Z133" s="43" t="n">
        <f aca="true">IF(AND(ISNUMBER(Z$1),$B133&gt;0),OFFSET(rngStartVolatilityCurves,$B133,Z$1),0)</f>
        <v>0</v>
      </c>
      <c r="AA133" s="43" t="n">
        <f aca="true">IF(AND(ISNUMBER(AA$1),$B133&gt;0),OFFSET(rngStartVolatilityCurves,$B133,AA$1),0)</f>
        <v>0</v>
      </c>
      <c r="AF133" s="36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H133" s="44"/>
      <c r="BI133" s="39"/>
      <c r="BJ133" s="39"/>
      <c r="BK133" s="39"/>
      <c r="BL133" s="36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40"/>
      <c r="CH133" s="40"/>
      <c r="CI133" s="40"/>
      <c r="CJ133" s="40"/>
      <c r="CK133" s="40"/>
      <c r="CL133" s="40"/>
      <c r="CM133" s="39"/>
      <c r="CN133" s="39"/>
      <c r="CO133" s="39"/>
      <c r="CP133" s="39"/>
      <c r="CQ133" s="39"/>
      <c r="CR133" s="39"/>
      <c r="CS133" s="39"/>
      <c r="CT133" s="39"/>
      <c r="CU133" s="39"/>
      <c r="CV133" s="39"/>
      <c r="CW133" s="39"/>
      <c r="CX133" s="39"/>
      <c r="CY133" s="39"/>
      <c r="CZ133" s="39"/>
      <c r="DA133" s="39"/>
      <c r="DB133" s="39"/>
      <c r="DC133" s="39"/>
      <c r="DD133" s="39"/>
      <c r="DE133" s="39"/>
      <c r="DF133" s="39"/>
      <c r="DG133" s="39"/>
      <c r="DI133" s="44"/>
      <c r="DJ133" s="39"/>
      <c r="DL133" s="44"/>
      <c r="DM133" s="39"/>
    </row>
    <row r="134" customFormat="false" ht="12.75" hidden="false" customHeight="false" outlineLevel="0" collapsed="false">
      <c r="A134" s="31" t="n">
        <f aca="false">$C134-$AF$4+1</f>
        <v>37817</v>
      </c>
      <c r="B134" s="31" t="n">
        <f aca="false">$C134-$BL$4+1</f>
        <v>37817</v>
      </c>
      <c r="C134" s="42" t="n">
        <f aca="false">C133+7</f>
        <v>37816</v>
      </c>
      <c r="D134" s="43" t="n">
        <f aca="true">IF(AND(ISNUMBER(D$1),$A134&gt;0),OFFSET(rngStartPriceCurves,$A134,D$1),0)</f>
        <v>0</v>
      </c>
      <c r="E134" s="43" t="n">
        <f aca="true">IF(AND(ISNUMBER(E$1),$A134&gt;0),OFFSET(rngStartPriceCurves,$A134,E$1),0)</f>
        <v>0</v>
      </c>
      <c r="F134" s="43" t="n">
        <f aca="true">IF(AND(ISNUMBER(F$1),$A134&gt;0),OFFSET(rngStartPriceCurves,$A134,F$1),0)</f>
        <v>0</v>
      </c>
      <c r="G134" s="43" t="n">
        <f aca="true">IF(AND(ISNUMBER(G$1),$A134&gt;0),OFFSET(rngStartPriceCurves,$A134,G$1),0)</f>
        <v>0</v>
      </c>
      <c r="H134" s="43" t="n">
        <f aca="true">IF(AND(ISNUMBER(H$1),$A134&gt;0),OFFSET(rngStartPriceCurves,$A134,H$1),0)</f>
        <v>0</v>
      </c>
      <c r="I134" s="43" t="n">
        <f aca="true">IF(AND(ISNUMBER(I$1),$A134&gt;0),OFFSET(rngStartPriceCurves,$A134,I$1),0)</f>
        <v>0</v>
      </c>
      <c r="J134" s="43" t="n">
        <f aca="true">IF(AND(ISNUMBER(J$1),$A134&gt;0),OFFSET(rngStartPriceCurves,$A134,J$1),0)</f>
        <v>0</v>
      </c>
      <c r="K134" s="43" t="n">
        <f aca="true">IF(AND(ISNUMBER(K$1),$A134&gt;0),OFFSET(rngStartPriceCurves,$A134,K$1),0)</f>
        <v>0</v>
      </c>
      <c r="L134" s="43" t="n">
        <f aca="true">IF(AND(ISNUMBER(L$1),$A134&gt;0),OFFSET(rngStartPriceCurves,$A134,L$1),0)</f>
        <v>0</v>
      </c>
      <c r="M134" s="43" t="n">
        <f aca="true">IF(AND(ISNUMBER(M$1),$A134&gt;0),OFFSET(rngStartPriceCurves,$A134,M$1),0)</f>
        <v>0</v>
      </c>
      <c r="N134" s="43" t="n">
        <f aca="true">IF(AND(ISNUMBER(N$1),$A134&gt;0),OFFSET(rngStartPriceCurves,$A134,N$1),0)</f>
        <v>0</v>
      </c>
      <c r="O134" s="43" t="n">
        <f aca="true">IF(AND(ISNUMBER(O$1),$A134&gt;0),OFFSET(rngStartPriceCurves,$A134,O$1),0)</f>
        <v>0</v>
      </c>
      <c r="P134" s="43" t="n">
        <f aca="true">IF(AND(ISNUMBER(P$1),$B134&gt;0),OFFSET(rngStartVolatilityCurves,$B134,P$1),0)</f>
        <v>0</v>
      </c>
      <c r="Q134" s="43" t="n">
        <f aca="true">IF(AND(ISNUMBER(Q$1),$B134&gt;0),OFFSET(rngStartVolatilityCurves,$B134,Q$1),0)</f>
        <v>0</v>
      </c>
      <c r="R134" s="43" t="n">
        <f aca="true">IF(AND(ISNUMBER(R$1),$B134&gt;0),OFFSET(rngStartVolatilityCurves,$B134,R$1),0)</f>
        <v>0</v>
      </c>
      <c r="S134" s="43" t="n">
        <f aca="true">IF(AND(ISNUMBER(S$1),$B134&gt;0),OFFSET(rngStartVolatilityCurves,$B134,S$1),0)</f>
        <v>0</v>
      </c>
      <c r="T134" s="43" t="n">
        <f aca="true">IF(AND(ISNUMBER(T$1),$B134&gt;0),OFFSET(rngStartVolatilityCurves,$B134,T$1),0)</f>
        <v>0</v>
      </c>
      <c r="U134" s="43" t="n">
        <f aca="true">IF(AND(ISNUMBER(U$1),$B134&gt;0),OFFSET(rngStartVolatilityCurves,$B134,U$1),0)</f>
        <v>0</v>
      </c>
      <c r="V134" s="43" t="n">
        <f aca="true">IF(AND(ISNUMBER(V$1),$B134&gt;0),OFFSET(rngStartVolatilityCurves,$B134,V$1),0)</f>
        <v>0</v>
      </c>
      <c r="W134" s="43" t="n">
        <f aca="true">IF(AND(ISNUMBER(W$1),$B134&gt;0),OFFSET(rngStartVolatilityCurves,$B134,W$1),0)</f>
        <v>0</v>
      </c>
      <c r="X134" s="43" t="n">
        <f aca="true">IF(AND(ISNUMBER(X$1),$B134&gt;0),OFFSET(rngStartVolatilityCurves,$B134,X$1),0)</f>
        <v>0</v>
      </c>
      <c r="Y134" s="43" t="n">
        <f aca="true">IF(AND(ISNUMBER(Y$1),$B134&gt;0),OFFSET(rngStartVolatilityCurves,$B134,Y$1),0)</f>
        <v>0</v>
      </c>
      <c r="Z134" s="43" t="n">
        <f aca="true">IF(AND(ISNUMBER(Z$1),$B134&gt;0),OFFSET(rngStartVolatilityCurves,$B134,Z$1),0)</f>
        <v>0</v>
      </c>
      <c r="AA134" s="43" t="n">
        <f aca="true">IF(AND(ISNUMBER(AA$1),$B134&gt;0),OFFSET(rngStartVolatilityCurves,$B134,AA$1),0)</f>
        <v>0</v>
      </c>
      <c r="AF134" s="36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H134" s="44"/>
      <c r="BI134" s="39"/>
      <c r="BJ134" s="39"/>
      <c r="BK134" s="39"/>
      <c r="BL134" s="36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40"/>
      <c r="CH134" s="40"/>
      <c r="CI134" s="40"/>
      <c r="CJ134" s="40"/>
      <c r="CK134" s="40"/>
      <c r="CL134" s="40"/>
      <c r="CM134" s="39"/>
      <c r="CN134" s="39"/>
      <c r="CO134" s="39"/>
      <c r="CP134" s="39"/>
      <c r="CQ134" s="39"/>
      <c r="CR134" s="39"/>
      <c r="CS134" s="39"/>
      <c r="CT134" s="39"/>
      <c r="CU134" s="39"/>
      <c r="CV134" s="39"/>
      <c r="CW134" s="39"/>
      <c r="CX134" s="39"/>
      <c r="CY134" s="39"/>
      <c r="CZ134" s="39"/>
      <c r="DA134" s="39"/>
      <c r="DB134" s="39"/>
      <c r="DC134" s="39"/>
      <c r="DD134" s="39"/>
      <c r="DE134" s="39"/>
      <c r="DF134" s="39"/>
      <c r="DG134" s="39"/>
      <c r="DI134" s="44"/>
      <c r="DJ134" s="39"/>
      <c r="DL134" s="44"/>
      <c r="DM134" s="39"/>
    </row>
    <row r="135" customFormat="false" ht="12.75" hidden="false" customHeight="false" outlineLevel="0" collapsed="false">
      <c r="A135" s="31" t="n">
        <f aca="false">$C135-$AF$4+1</f>
        <v>37824</v>
      </c>
      <c r="B135" s="31" t="n">
        <f aca="false">$C135-$BL$4+1</f>
        <v>37824</v>
      </c>
      <c r="C135" s="42" t="n">
        <f aca="false">C134+7</f>
        <v>37823</v>
      </c>
      <c r="D135" s="43" t="n">
        <f aca="true">IF(AND(ISNUMBER(D$1),$A135&gt;0),OFFSET(rngStartPriceCurves,$A135,D$1),0)</f>
        <v>0</v>
      </c>
      <c r="E135" s="43" t="n">
        <f aca="true">IF(AND(ISNUMBER(E$1),$A135&gt;0),OFFSET(rngStartPriceCurves,$A135,E$1),0)</f>
        <v>0</v>
      </c>
      <c r="F135" s="43" t="n">
        <f aca="true">IF(AND(ISNUMBER(F$1),$A135&gt;0),OFFSET(rngStartPriceCurves,$A135,F$1),0)</f>
        <v>0</v>
      </c>
      <c r="G135" s="43" t="n">
        <f aca="true">IF(AND(ISNUMBER(G$1),$A135&gt;0),OFFSET(rngStartPriceCurves,$A135,G$1),0)</f>
        <v>0</v>
      </c>
      <c r="H135" s="43" t="n">
        <f aca="true">IF(AND(ISNUMBER(H$1),$A135&gt;0),OFFSET(rngStartPriceCurves,$A135,H$1),0)</f>
        <v>0</v>
      </c>
      <c r="I135" s="43" t="n">
        <f aca="true">IF(AND(ISNUMBER(I$1),$A135&gt;0),OFFSET(rngStartPriceCurves,$A135,I$1),0)</f>
        <v>0</v>
      </c>
      <c r="J135" s="43" t="n">
        <f aca="true">IF(AND(ISNUMBER(J$1),$A135&gt;0),OFFSET(rngStartPriceCurves,$A135,J$1),0)</f>
        <v>0</v>
      </c>
      <c r="K135" s="43" t="n">
        <f aca="true">IF(AND(ISNUMBER(K$1),$A135&gt;0),OFFSET(rngStartPriceCurves,$A135,K$1),0)</f>
        <v>0</v>
      </c>
      <c r="L135" s="43" t="n">
        <f aca="true">IF(AND(ISNUMBER(L$1),$A135&gt;0),OFFSET(rngStartPriceCurves,$A135,L$1),0)</f>
        <v>0</v>
      </c>
      <c r="M135" s="43" t="n">
        <f aca="true">IF(AND(ISNUMBER(M$1),$A135&gt;0),OFFSET(rngStartPriceCurves,$A135,M$1),0)</f>
        <v>0</v>
      </c>
      <c r="N135" s="43" t="n">
        <f aca="true">IF(AND(ISNUMBER(N$1),$A135&gt;0),OFFSET(rngStartPriceCurves,$A135,N$1),0)</f>
        <v>0</v>
      </c>
      <c r="O135" s="43" t="n">
        <f aca="true">IF(AND(ISNUMBER(O$1),$A135&gt;0),OFFSET(rngStartPriceCurves,$A135,O$1),0)</f>
        <v>0</v>
      </c>
      <c r="P135" s="43" t="n">
        <f aca="true">IF(AND(ISNUMBER(P$1),$B135&gt;0),OFFSET(rngStartVolatilityCurves,$B135,P$1),0)</f>
        <v>0</v>
      </c>
      <c r="Q135" s="43" t="n">
        <f aca="true">IF(AND(ISNUMBER(Q$1),$B135&gt;0),OFFSET(rngStartVolatilityCurves,$B135,Q$1),0)</f>
        <v>0</v>
      </c>
      <c r="R135" s="43" t="n">
        <f aca="true">IF(AND(ISNUMBER(R$1),$B135&gt;0),OFFSET(rngStartVolatilityCurves,$B135,R$1),0)</f>
        <v>0</v>
      </c>
      <c r="S135" s="43" t="n">
        <f aca="true">IF(AND(ISNUMBER(S$1),$B135&gt;0),OFFSET(rngStartVolatilityCurves,$B135,S$1),0)</f>
        <v>0</v>
      </c>
      <c r="T135" s="43" t="n">
        <f aca="true">IF(AND(ISNUMBER(T$1),$B135&gt;0),OFFSET(rngStartVolatilityCurves,$B135,T$1),0)</f>
        <v>0</v>
      </c>
      <c r="U135" s="43" t="n">
        <f aca="true">IF(AND(ISNUMBER(U$1),$B135&gt;0),OFFSET(rngStartVolatilityCurves,$B135,U$1),0)</f>
        <v>0</v>
      </c>
      <c r="V135" s="43" t="n">
        <f aca="true">IF(AND(ISNUMBER(V$1),$B135&gt;0),OFFSET(rngStartVolatilityCurves,$B135,V$1),0)</f>
        <v>0</v>
      </c>
      <c r="W135" s="43" t="n">
        <f aca="true">IF(AND(ISNUMBER(W$1),$B135&gt;0),OFFSET(rngStartVolatilityCurves,$B135,W$1),0)</f>
        <v>0</v>
      </c>
      <c r="X135" s="43" t="n">
        <f aca="true">IF(AND(ISNUMBER(X$1),$B135&gt;0),OFFSET(rngStartVolatilityCurves,$B135,X$1),0)</f>
        <v>0</v>
      </c>
      <c r="Y135" s="43" t="n">
        <f aca="true">IF(AND(ISNUMBER(Y$1),$B135&gt;0),OFFSET(rngStartVolatilityCurves,$B135,Y$1),0)</f>
        <v>0</v>
      </c>
      <c r="Z135" s="43" t="n">
        <f aca="true">IF(AND(ISNUMBER(Z$1),$B135&gt;0),OFFSET(rngStartVolatilityCurves,$B135,Z$1),0)</f>
        <v>0</v>
      </c>
      <c r="AA135" s="43" t="n">
        <f aca="true">IF(AND(ISNUMBER(AA$1),$B135&gt;0),OFFSET(rngStartVolatilityCurves,$B135,AA$1),0)</f>
        <v>0</v>
      </c>
      <c r="AF135" s="36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H135" s="44"/>
      <c r="BI135" s="39"/>
      <c r="BJ135" s="39"/>
      <c r="BK135" s="39"/>
      <c r="BL135" s="36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40"/>
      <c r="CH135" s="40"/>
      <c r="CI135" s="40"/>
      <c r="CJ135" s="40"/>
      <c r="CK135" s="40"/>
      <c r="CL135" s="40"/>
      <c r="CM135" s="39"/>
      <c r="CN135" s="39"/>
      <c r="CO135" s="39"/>
      <c r="CP135" s="39"/>
      <c r="CQ135" s="39"/>
      <c r="CR135" s="39"/>
      <c r="CS135" s="39"/>
      <c r="CT135" s="39"/>
      <c r="CU135" s="39"/>
      <c r="CV135" s="39"/>
      <c r="CW135" s="39"/>
      <c r="CX135" s="39"/>
      <c r="CY135" s="39"/>
      <c r="CZ135" s="39"/>
      <c r="DA135" s="39"/>
      <c r="DB135" s="39"/>
      <c r="DC135" s="39"/>
      <c r="DD135" s="39"/>
      <c r="DE135" s="39"/>
      <c r="DF135" s="39"/>
      <c r="DG135" s="39"/>
      <c r="DI135" s="44"/>
      <c r="DJ135" s="39"/>
      <c r="DL135" s="44"/>
      <c r="DM135" s="39"/>
    </row>
    <row r="136" customFormat="false" ht="12.75" hidden="false" customHeight="false" outlineLevel="0" collapsed="false">
      <c r="A136" s="31" t="n">
        <f aca="false">$C136-$AF$4+1</f>
        <v>37831</v>
      </c>
      <c r="B136" s="31" t="n">
        <f aca="false">$C136-$BL$4+1</f>
        <v>37831</v>
      </c>
      <c r="C136" s="42" t="n">
        <f aca="false">C135+7</f>
        <v>37830</v>
      </c>
      <c r="D136" s="43" t="n">
        <f aca="true">IF(AND(ISNUMBER(D$1),$A136&gt;0),OFFSET(rngStartPriceCurves,$A136,D$1),0)</f>
        <v>0</v>
      </c>
      <c r="E136" s="43" t="n">
        <f aca="true">IF(AND(ISNUMBER(E$1),$A136&gt;0),OFFSET(rngStartPriceCurves,$A136,E$1),0)</f>
        <v>0</v>
      </c>
      <c r="F136" s="43" t="n">
        <f aca="true">IF(AND(ISNUMBER(F$1),$A136&gt;0),OFFSET(rngStartPriceCurves,$A136,F$1),0)</f>
        <v>0</v>
      </c>
      <c r="G136" s="43" t="n">
        <f aca="true">IF(AND(ISNUMBER(G$1),$A136&gt;0),OFFSET(rngStartPriceCurves,$A136,G$1),0)</f>
        <v>0</v>
      </c>
      <c r="H136" s="43" t="n">
        <f aca="true">IF(AND(ISNUMBER(H$1),$A136&gt;0),OFFSET(rngStartPriceCurves,$A136,H$1),0)</f>
        <v>0</v>
      </c>
      <c r="I136" s="43" t="n">
        <f aca="true">IF(AND(ISNUMBER(I$1),$A136&gt;0),OFFSET(rngStartPriceCurves,$A136,I$1),0)</f>
        <v>0</v>
      </c>
      <c r="J136" s="43" t="n">
        <f aca="true">IF(AND(ISNUMBER(J$1),$A136&gt;0),OFFSET(rngStartPriceCurves,$A136,J$1),0)</f>
        <v>0</v>
      </c>
      <c r="K136" s="43" t="n">
        <f aca="true">IF(AND(ISNUMBER(K$1),$A136&gt;0),OFFSET(rngStartPriceCurves,$A136,K$1),0)</f>
        <v>0</v>
      </c>
      <c r="L136" s="43" t="n">
        <f aca="true">IF(AND(ISNUMBER(L$1),$A136&gt;0),OFFSET(rngStartPriceCurves,$A136,L$1),0)</f>
        <v>0</v>
      </c>
      <c r="M136" s="43" t="n">
        <f aca="true">IF(AND(ISNUMBER(M$1),$A136&gt;0),OFFSET(rngStartPriceCurves,$A136,M$1),0)</f>
        <v>0</v>
      </c>
      <c r="N136" s="43" t="n">
        <f aca="true">IF(AND(ISNUMBER(N$1),$A136&gt;0),OFFSET(rngStartPriceCurves,$A136,N$1),0)</f>
        <v>0</v>
      </c>
      <c r="O136" s="43" t="n">
        <f aca="true">IF(AND(ISNUMBER(O$1),$A136&gt;0),OFFSET(rngStartPriceCurves,$A136,O$1),0)</f>
        <v>0</v>
      </c>
      <c r="P136" s="43" t="n">
        <f aca="true">IF(AND(ISNUMBER(P$1),$B136&gt;0),OFFSET(rngStartVolatilityCurves,$B136,P$1),0)</f>
        <v>0</v>
      </c>
      <c r="Q136" s="43" t="n">
        <f aca="true">IF(AND(ISNUMBER(Q$1),$B136&gt;0),OFFSET(rngStartVolatilityCurves,$B136,Q$1),0)</f>
        <v>0</v>
      </c>
      <c r="R136" s="43" t="n">
        <f aca="true">IF(AND(ISNUMBER(R$1),$B136&gt;0),OFFSET(rngStartVolatilityCurves,$B136,R$1),0)</f>
        <v>0</v>
      </c>
      <c r="S136" s="43" t="n">
        <f aca="true">IF(AND(ISNUMBER(S$1),$B136&gt;0),OFFSET(rngStartVolatilityCurves,$B136,S$1),0)</f>
        <v>0</v>
      </c>
      <c r="T136" s="43" t="n">
        <f aca="true">IF(AND(ISNUMBER(T$1),$B136&gt;0),OFFSET(rngStartVolatilityCurves,$B136,T$1),0)</f>
        <v>0</v>
      </c>
      <c r="U136" s="43" t="n">
        <f aca="true">IF(AND(ISNUMBER(U$1),$B136&gt;0),OFFSET(rngStartVolatilityCurves,$B136,U$1),0)</f>
        <v>0</v>
      </c>
      <c r="V136" s="43" t="n">
        <f aca="true">IF(AND(ISNUMBER(V$1),$B136&gt;0),OFFSET(rngStartVolatilityCurves,$B136,V$1),0)</f>
        <v>0</v>
      </c>
      <c r="W136" s="43" t="n">
        <f aca="true">IF(AND(ISNUMBER(W$1),$B136&gt;0),OFFSET(rngStartVolatilityCurves,$B136,W$1),0)</f>
        <v>0</v>
      </c>
      <c r="X136" s="43" t="n">
        <f aca="true">IF(AND(ISNUMBER(X$1),$B136&gt;0),OFFSET(rngStartVolatilityCurves,$B136,X$1),0)</f>
        <v>0</v>
      </c>
      <c r="Y136" s="43" t="n">
        <f aca="true">IF(AND(ISNUMBER(Y$1),$B136&gt;0),OFFSET(rngStartVolatilityCurves,$B136,Y$1),0)</f>
        <v>0</v>
      </c>
      <c r="Z136" s="43" t="n">
        <f aca="true">IF(AND(ISNUMBER(Z$1),$B136&gt;0),OFFSET(rngStartVolatilityCurves,$B136,Z$1),0)</f>
        <v>0</v>
      </c>
      <c r="AA136" s="43" t="n">
        <f aca="true">IF(AND(ISNUMBER(AA$1),$B136&gt;0),OFFSET(rngStartVolatilityCurves,$B136,AA$1),0)</f>
        <v>0</v>
      </c>
      <c r="AF136" s="36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H136" s="44"/>
      <c r="BI136" s="39"/>
      <c r="BJ136" s="39"/>
      <c r="BK136" s="39"/>
      <c r="BL136" s="36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40"/>
      <c r="CH136" s="40"/>
      <c r="CI136" s="40"/>
      <c r="CJ136" s="40"/>
      <c r="CK136" s="40"/>
      <c r="CL136" s="40"/>
      <c r="CM136" s="39"/>
      <c r="CN136" s="39"/>
      <c r="CO136" s="39"/>
      <c r="CP136" s="39"/>
      <c r="CQ136" s="39"/>
      <c r="CR136" s="39"/>
      <c r="CS136" s="39"/>
      <c r="CT136" s="39"/>
      <c r="CU136" s="39"/>
      <c r="CV136" s="39"/>
      <c r="CW136" s="39"/>
      <c r="CX136" s="39"/>
      <c r="CY136" s="39"/>
      <c r="CZ136" s="39"/>
      <c r="DA136" s="39"/>
      <c r="DB136" s="39"/>
      <c r="DC136" s="39"/>
      <c r="DD136" s="39"/>
      <c r="DE136" s="39"/>
      <c r="DF136" s="39"/>
      <c r="DG136" s="39"/>
      <c r="DI136" s="44"/>
      <c r="DJ136" s="39"/>
      <c r="DL136" s="44"/>
      <c r="DM136" s="39"/>
    </row>
    <row r="137" customFormat="false" ht="12.75" hidden="false" customHeight="false" outlineLevel="0" collapsed="false">
      <c r="A137" s="31" t="n">
        <f aca="false">$C137-$AF$4+1</f>
        <v>37838</v>
      </c>
      <c r="B137" s="31" t="n">
        <f aca="false">$C137-$BL$4+1</f>
        <v>37838</v>
      </c>
      <c r="C137" s="42" t="n">
        <f aca="false">C136+7</f>
        <v>37837</v>
      </c>
      <c r="D137" s="43" t="n">
        <f aca="true">IF(AND(ISNUMBER(D$1),$A137&gt;0),OFFSET(rngStartPriceCurves,$A137,D$1),0)</f>
        <v>0</v>
      </c>
      <c r="E137" s="43" t="n">
        <f aca="true">IF(AND(ISNUMBER(E$1),$A137&gt;0),OFFSET(rngStartPriceCurves,$A137,E$1),0)</f>
        <v>0</v>
      </c>
      <c r="F137" s="43" t="n">
        <f aca="true">IF(AND(ISNUMBER(F$1),$A137&gt;0),OFFSET(rngStartPriceCurves,$A137,F$1),0)</f>
        <v>0</v>
      </c>
      <c r="G137" s="43" t="n">
        <f aca="true">IF(AND(ISNUMBER(G$1),$A137&gt;0),OFFSET(rngStartPriceCurves,$A137,G$1),0)</f>
        <v>0</v>
      </c>
      <c r="H137" s="43" t="n">
        <f aca="true">IF(AND(ISNUMBER(H$1),$A137&gt;0),OFFSET(rngStartPriceCurves,$A137,H$1),0)</f>
        <v>0</v>
      </c>
      <c r="I137" s="43" t="n">
        <f aca="true">IF(AND(ISNUMBER(I$1),$A137&gt;0),OFFSET(rngStartPriceCurves,$A137,I$1),0)</f>
        <v>0</v>
      </c>
      <c r="J137" s="43" t="n">
        <f aca="true">IF(AND(ISNUMBER(J$1),$A137&gt;0),OFFSET(rngStartPriceCurves,$A137,J$1),0)</f>
        <v>0</v>
      </c>
      <c r="K137" s="43" t="n">
        <f aca="true">IF(AND(ISNUMBER(K$1),$A137&gt;0),OFFSET(rngStartPriceCurves,$A137,K$1),0)</f>
        <v>0</v>
      </c>
      <c r="L137" s="43" t="n">
        <f aca="true">IF(AND(ISNUMBER(L$1),$A137&gt;0),OFFSET(rngStartPriceCurves,$A137,L$1),0)</f>
        <v>0</v>
      </c>
      <c r="M137" s="43" t="n">
        <f aca="true">IF(AND(ISNUMBER(M$1),$A137&gt;0),OFFSET(rngStartPriceCurves,$A137,M$1),0)</f>
        <v>0</v>
      </c>
      <c r="N137" s="43" t="n">
        <f aca="true">IF(AND(ISNUMBER(N$1),$A137&gt;0),OFFSET(rngStartPriceCurves,$A137,N$1),0)</f>
        <v>0</v>
      </c>
      <c r="O137" s="43" t="n">
        <f aca="true">IF(AND(ISNUMBER(O$1),$A137&gt;0),OFFSET(rngStartPriceCurves,$A137,O$1),0)</f>
        <v>0</v>
      </c>
      <c r="P137" s="43" t="n">
        <f aca="true">IF(AND(ISNUMBER(P$1),$B137&gt;0),OFFSET(rngStartVolatilityCurves,$B137,P$1),0)</f>
        <v>0</v>
      </c>
      <c r="Q137" s="43" t="n">
        <f aca="true">IF(AND(ISNUMBER(Q$1),$B137&gt;0),OFFSET(rngStartVolatilityCurves,$B137,Q$1),0)</f>
        <v>0</v>
      </c>
      <c r="R137" s="43" t="n">
        <f aca="true">IF(AND(ISNUMBER(R$1),$B137&gt;0),OFFSET(rngStartVolatilityCurves,$B137,R$1),0)</f>
        <v>0</v>
      </c>
      <c r="S137" s="43" t="n">
        <f aca="true">IF(AND(ISNUMBER(S$1),$B137&gt;0),OFFSET(rngStartVolatilityCurves,$B137,S$1),0)</f>
        <v>0</v>
      </c>
      <c r="T137" s="43" t="n">
        <f aca="true">IF(AND(ISNUMBER(T$1),$B137&gt;0),OFFSET(rngStartVolatilityCurves,$B137,T$1),0)</f>
        <v>0</v>
      </c>
      <c r="U137" s="43" t="n">
        <f aca="true">IF(AND(ISNUMBER(U$1),$B137&gt;0),OFFSET(rngStartVolatilityCurves,$B137,U$1),0)</f>
        <v>0</v>
      </c>
      <c r="V137" s="43" t="n">
        <f aca="true">IF(AND(ISNUMBER(V$1),$B137&gt;0),OFFSET(rngStartVolatilityCurves,$B137,V$1),0)</f>
        <v>0</v>
      </c>
      <c r="W137" s="43" t="n">
        <f aca="true">IF(AND(ISNUMBER(W$1),$B137&gt;0),OFFSET(rngStartVolatilityCurves,$B137,W$1),0)</f>
        <v>0</v>
      </c>
      <c r="X137" s="43" t="n">
        <f aca="true">IF(AND(ISNUMBER(X$1),$B137&gt;0),OFFSET(rngStartVolatilityCurves,$B137,X$1),0)</f>
        <v>0</v>
      </c>
      <c r="Y137" s="43" t="n">
        <f aca="true">IF(AND(ISNUMBER(Y$1),$B137&gt;0),OFFSET(rngStartVolatilityCurves,$B137,Y$1),0)</f>
        <v>0</v>
      </c>
      <c r="Z137" s="43" t="n">
        <f aca="true">IF(AND(ISNUMBER(Z$1),$B137&gt;0),OFFSET(rngStartVolatilityCurves,$B137,Z$1),0)</f>
        <v>0</v>
      </c>
      <c r="AA137" s="43" t="n">
        <f aca="true">IF(AND(ISNUMBER(AA$1),$B137&gt;0),OFFSET(rngStartVolatilityCurves,$B137,AA$1),0)</f>
        <v>0</v>
      </c>
      <c r="AF137" s="36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H137" s="44"/>
      <c r="BI137" s="39"/>
      <c r="BJ137" s="39"/>
      <c r="BK137" s="39"/>
      <c r="BL137" s="36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40"/>
      <c r="CH137" s="40"/>
      <c r="CI137" s="40"/>
      <c r="CJ137" s="40"/>
      <c r="CK137" s="40"/>
      <c r="CL137" s="40"/>
      <c r="CM137" s="39"/>
      <c r="CN137" s="39"/>
      <c r="CO137" s="39"/>
      <c r="CP137" s="39"/>
      <c r="CQ137" s="39"/>
      <c r="CR137" s="39"/>
      <c r="CS137" s="39"/>
      <c r="CT137" s="39"/>
      <c r="CU137" s="39"/>
      <c r="CV137" s="39"/>
      <c r="CW137" s="39"/>
      <c r="CX137" s="39"/>
      <c r="CY137" s="39"/>
      <c r="CZ137" s="39"/>
      <c r="DA137" s="39"/>
      <c r="DB137" s="39"/>
      <c r="DC137" s="39"/>
      <c r="DD137" s="39"/>
      <c r="DE137" s="39"/>
      <c r="DF137" s="39"/>
      <c r="DG137" s="39"/>
      <c r="DI137" s="44"/>
      <c r="DJ137" s="39"/>
      <c r="DL137" s="44"/>
      <c r="DM137" s="39"/>
    </row>
    <row r="138" customFormat="false" ht="12.75" hidden="false" customHeight="false" outlineLevel="0" collapsed="false">
      <c r="A138" s="31" t="n">
        <f aca="false">$C138-$AF$4+1</f>
        <v>37845</v>
      </c>
      <c r="B138" s="31" t="n">
        <f aca="false">$C138-$BL$4+1</f>
        <v>37845</v>
      </c>
      <c r="C138" s="42" t="n">
        <f aca="false">C137+7</f>
        <v>37844</v>
      </c>
      <c r="D138" s="43" t="n">
        <f aca="true">IF(AND(ISNUMBER(D$1),$A138&gt;0),OFFSET(rngStartPriceCurves,$A138,D$1),0)</f>
        <v>0</v>
      </c>
      <c r="E138" s="43" t="n">
        <f aca="true">IF(AND(ISNUMBER(E$1),$A138&gt;0),OFFSET(rngStartPriceCurves,$A138,E$1),0)</f>
        <v>0</v>
      </c>
      <c r="F138" s="43" t="n">
        <f aca="true">IF(AND(ISNUMBER(F$1),$A138&gt;0),OFFSET(rngStartPriceCurves,$A138,F$1),0)</f>
        <v>0</v>
      </c>
      <c r="G138" s="43" t="n">
        <f aca="true">IF(AND(ISNUMBER(G$1),$A138&gt;0),OFFSET(rngStartPriceCurves,$A138,G$1),0)</f>
        <v>0</v>
      </c>
      <c r="H138" s="43" t="n">
        <f aca="true">IF(AND(ISNUMBER(H$1),$A138&gt;0),OFFSET(rngStartPriceCurves,$A138,H$1),0)</f>
        <v>0</v>
      </c>
      <c r="I138" s="43" t="n">
        <f aca="true">IF(AND(ISNUMBER(I$1),$A138&gt;0),OFFSET(rngStartPriceCurves,$A138,I$1),0)</f>
        <v>0</v>
      </c>
      <c r="J138" s="43" t="n">
        <f aca="true">IF(AND(ISNUMBER(J$1),$A138&gt;0),OFFSET(rngStartPriceCurves,$A138,J$1),0)</f>
        <v>0</v>
      </c>
      <c r="K138" s="43" t="n">
        <f aca="true">IF(AND(ISNUMBER(K$1),$A138&gt;0),OFFSET(rngStartPriceCurves,$A138,K$1),0)</f>
        <v>0</v>
      </c>
      <c r="L138" s="43" t="n">
        <f aca="true">IF(AND(ISNUMBER(L$1),$A138&gt;0),OFFSET(rngStartPriceCurves,$A138,L$1),0)</f>
        <v>0</v>
      </c>
      <c r="M138" s="43" t="n">
        <f aca="true">IF(AND(ISNUMBER(M$1),$A138&gt;0),OFFSET(rngStartPriceCurves,$A138,M$1),0)</f>
        <v>0</v>
      </c>
      <c r="N138" s="43" t="n">
        <f aca="true">IF(AND(ISNUMBER(N$1),$A138&gt;0),OFFSET(rngStartPriceCurves,$A138,N$1),0)</f>
        <v>0</v>
      </c>
      <c r="O138" s="43" t="n">
        <f aca="true">IF(AND(ISNUMBER(O$1),$A138&gt;0),OFFSET(rngStartPriceCurves,$A138,O$1),0)</f>
        <v>0</v>
      </c>
      <c r="P138" s="43" t="n">
        <f aca="true">IF(AND(ISNUMBER(P$1),$B138&gt;0),OFFSET(rngStartVolatilityCurves,$B138,P$1),0)</f>
        <v>0</v>
      </c>
      <c r="Q138" s="43" t="n">
        <f aca="true">IF(AND(ISNUMBER(Q$1),$B138&gt;0),OFFSET(rngStartVolatilityCurves,$B138,Q$1),0)</f>
        <v>0</v>
      </c>
      <c r="R138" s="43" t="n">
        <f aca="true">IF(AND(ISNUMBER(R$1),$B138&gt;0),OFFSET(rngStartVolatilityCurves,$B138,R$1),0)</f>
        <v>0</v>
      </c>
      <c r="S138" s="43" t="n">
        <f aca="true">IF(AND(ISNUMBER(S$1),$B138&gt;0),OFFSET(rngStartVolatilityCurves,$B138,S$1),0)</f>
        <v>0</v>
      </c>
      <c r="T138" s="43" t="n">
        <f aca="true">IF(AND(ISNUMBER(T$1),$B138&gt;0),OFFSET(rngStartVolatilityCurves,$B138,T$1),0)</f>
        <v>0</v>
      </c>
      <c r="U138" s="43" t="n">
        <f aca="true">IF(AND(ISNUMBER(U$1),$B138&gt;0),OFFSET(rngStartVolatilityCurves,$B138,U$1),0)</f>
        <v>0</v>
      </c>
      <c r="V138" s="43" t="n">
        <f aca="true">IF(AND(ISNUMBER(V$1),$B138&gt;0),OFFSET(rngStartVolatilityCurves,$B138,V$1),0)</f>
        <v>0</v>
      </c>
      <c r="W138" s="43" t="n">
        <f aca="true">IF(AND(ISNUMBER(W$1),$B138&gt;0),OFFSET(rngStartVolatilityCurves,$B138,W$1),0)</f>
        <v>0</v>
      </c>
      <c r="X138" s="43" t="n">
        <f aca="true">IF(AND(ISNUMBER(X$1),$B138&gt;0),OFFSET(rngStartVolatilityCurves,$B138,X$1),0)</f>
        <v>0</v>
      </c>
      <c r="Y138" s="43" t="n">
        <f aca="true">IF(AND(ISNUMBER(Y$1),$B138&gt;0),OFFSET(rngStartVolatilityCurves,$B138,Y$1),0)</f>
        <v>0</v>
      </c>
      <c r="Z138" s="43" t="n">
        <f aca="true">IF(AND(ISNUMBER(Z$1),$B138&gt;0),OFFSET(rngStartVolatilityCurves,$B138,Z$1),0)</f>
        <v>0</v>
      </c>
      <c r="AA138" s="43" t="n">
        <f aca="true">IF(AND(ISNUMBER(AA$1),$B138&gt;0),OFFSET(rngStartVolatilityCurves,$B138,AA$1),0)</f>
        <v>0</v>
      </c>
      <c r="AF138" s="36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H138" s="44"/>
      <c r="BI138" s="39"/>
      <c r="BJ138" s="39"/>
      <c r="BK138" s="39"/>
      <c r="BL138" s="36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40"/>
      <c r="CH138" s="40"/>
      <c r="CI138" s="40"/>
      <c r="CJ138" s="40"/>
      <c r="CK138" s="40"/>
      <c r="CL138" s="40"/>
      <c r="CM138" s="39"/>
      <c r="CN138" s="39"/>
      <c r="CO138" s="39"/>
      <c r="CP138" s="39"/>
      <c r="CQ138" s="39"/>
      <c r="CR138" s="39"/>
      <c r="CS138" s="39"/>
      <c r="CT138" s="39"/>
      <c r="CU138" s="39"/>
      <c r="CV138" s="39"/>
      <c r="CW138" s="39"/>
      <c r="CX138" s="39"/>
      <c r="CY138" s="39"/>
      <c r="CZ138" s="39"/>
      <c r="DA138" s="39"/>
      <c r="DB138" s="39"/>
      <c r="DC138" s="39"/>
      <c r="DD138" s="39"/>
      <c r="DE138" s="39"/>
      <c r="DF138" s="39"/>
      <c r="DG138" s="39"/>
      <c r="DI138" s="44"/>
      <c r="DJ138" s="39"/>
      <c r="DL138" s="44"/>
      <c r="DM138" s="39"/>
    </row>
    <row r="139" customFormat="false" ht="12.75" hidden="false" customHeight="false" outlineLevel="0" collapsed="false">
      <c r="A139" s="31" t="n">
        <f aca="false">$C139-$AF$4+1</f>
        <v>37852</v>
      </c>
      <c r="B139" s="31" t="n">
        <f aca="false">$C139-$BL$4+1</f>
        <v>37852</v>
      </c>
      <c r="C139" s="42" t="n">
        <f aca="false">C138+7</f>
        <v>37851</v>
      </c>
      <c r="D139" s="43" t="n">
        <f aca="true">IF(AND(ISNUMBER(D$1),$A139&gt;0),OFFSET(rngStartPriceCurves,$A139,D$1),0)</f>
        <v>0</v>
      </c>
      <c r="E139" s="43" t="n">
        <f aca="true">IF(AND(ISNUMBER(E$1),$A139&gt;0),OFFSET(rngStartPriceCurves,$A139,E$1),0)</f>
        <v>0</v>
      </c>
      <c r="F139" s="43" t="n">
        <f aca="true">IF(AND(ISNUMBER(F$1),$A139&gt;0),OFFSET(rngStartPriceCurves,$A139,F$1),0)</f>
        <v>0</v>
      </c>
      <c r="G139" s="43" t="n">
        <f aca="true">IF(AND(ISNUMBER(G$1),$A139&gt;0),OFFSET(rngStartPriceCurves,$A139,G$1),0)</f>
        <v>0</v>
      </c>
      <c r="H139" s="43" t="n">
        <f aca="true">IF(AND(ISNUMBER(H$1),$A139&gt;0),OFFSET(rngStartPriceCurves,$A139,H$1),0)</f>
        <v>0</v>
      </c>
      <c r="I139" s="43" t="n">
        <f aca="true">IF(AND(ISNUMBER(I$1),$A139&gt;0),OFFSET(rngStartPriceCurves,$A139,I$1),0)</f>
        <v>0</v>
      </c>
      <c r="J139" s="43" t="n">
        <f aca="true">IF(AND(ISNUMBER(J$1),$A139&gt;0),OFFSET(rngStartPriceCurves,$A139,J$1),0)</f>
        <v>0</v>
      </c>
      <c r="K139" s="43" t="n">
        <f aca="true">IF(AND(ISNUMBER(K$1),$A139&gt;0),OFFSET(rngStartPriceCurves,$A139,K$1),0)</f>
        <v>0</v>
      </c>
      <c r="L139" s="43" t="n">
        <f aca="true">IF(AND(ISNUMBER(L$1),$A139&gt;0),OFFSET(rngStartPriceCurves,$A139,L$1),0)</f>
        <v>0</v>
      </c>
      <c r="M139" s="43" t="n">
        <f aca="true">IF(AND(ISNUMBER(M$1),$A139&gt;0),OFFSET(rngStartPriceCurves,$A139,M$1),0)</f>
        <v>0</v>
      </c>
      <c r="N139" s="43" t="n">
        <f aca="true">IF(AND(ISNUMBER(N$1),$A139&gt;0),OFFSET(rngStartPriceCurves,$A139,N$1),0)</f>
        <v>0</v>
      </c>
      <c r="O139" s="43" t="n">
        <f aca="true">IF(AND(ISNUMBER(O$1),$A139&gt;0),OFFSET(rngStartPriceCurves,$A139,O$1),0)</f>
        <v>0</v>
      </c>
      <c r="P139" s="43" t="n">
        <f aca="true">IF(AND(ISNUMBER(P$1),$B139&gt;0),OFFSET(rngStartVolatilityCurves,$B139,P$1),0)</f>
        <v>0</v>
      </c>
      <c r="Q139" s="43" t="n">
        <f aca="true">IF(AND(ISNUMBER(Q$1),$B139&gt;0),OFFSET(rngStartVolatilityCurves,$B139,Q$1),0)</f>
        <v>0</v>
      </c>
      <c r="R139" s="43" t="n">
        <f aca="true">IF(AND(ISNUMBER(R$1),$B139&gt;0),OFFSET(rngStartVolatilityCurves,$B139,R$1),0)</f>
        <v>0</v>
      </c>
      <c r="S139" s="43" t="n">
        <f aca="true">IF(AND(ISNUMBER(S$1),$B139&gt;0),OFFSET(rngStartVolatilityCurves,$B139,S$1),0)</f>
        <v>0</v>
      </c>
      <c r="T139" s="43" t="n">
        <f aca="true">IF(AND(ISNUMBER(T$1),$B139&gt;0),OFFSET(rngStartVolatilityCurves,$B139,T$1),0)</f>
        <v>0</v>
      </c>
      <c r="U139" s="43" t="n">
        <f aca="true">IF(AND(ISNUMBER(U$1),$B139&gt;0),OFFSET(rngStartVolatilityCurves,$B139,U$1),0)</f>
        <v>0</v>
      </c>
      <c r="V139" s="43" t="n">
        <f aca="true">IF(AND(ISNUMBER(V$1),$B139&gt;0),OFFSET(rngStartVolatilityCurves,$B139,V$1),0)</f>
        <v>0</v>
      </c>
      <c r="W139" s="43" t="n">
        <f aca="true">IF(AND(ISNUMBER(W$1),$B139&gt;0),OFFSET(rngStartVolatilityCurves,$B139,W$1),0)</f>
        <v>0</v>
      </c>
      <c r="X139" s="43" t="n">
        <f aca="true">IF(AND(ISNUMBER(X$1),$B139&gt;0),OFFSET(rngStartVolatilityCurves,$B139,X$1),0)</f>
        <v>0</v>
      </c>
      <c r="Y139" s="43" t="n">
        <f aca="true">IF(AND(ISNUMBER(Y$1),$B139&gt;0),OFFSET(rngStartVolatilityCurves,$B139,Y$1),0)</f>
        <v>0</v>
      </c>
      <c r="Z139" s="43" t="n">
        <f aca="true">IF(AND(ISNUMBER(Z$1),$B139&gt;0),OFFSET(rngStartVolatilityCurves,$B139,Z$1),0)</f>
        <v>0</v>
      </c>
      <c r="AA139" s="43" t="n">
        <f aca="true">IF(AND(ISNUMBER(AA$1),$B139&gt;0),OFFSET(rngStartVolatilityCurves,$B139,AA$1),0)</f>
        <v>0</v>
      </c>
      <c r="AF139" s="36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H139" s="44"/>
      <c r="BI139" s="39"/>
      <c r="BJ139" s="39"/>
      <c r="BK139" s="39"/>
      <c r="BL139" s="36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40"/>
      <c r="CH139" s="40"/>
      <c r="CI139" s="40"/>
      <c r="CJ139" s="40"/>
      <c r="CK139" s="40"/>
      <c r="CL139" s="40"/>
      <c r="CM139" s="39"/>
      <c r="CN139" s="39"/>
      <c r="CO139" s="39"/>
      <c r="CP139" s="39"/>
      <c r="CQ139" s="39"/>
      <c r="CR139" s="39"/>
      <c r="CS139" s="39"/>
      <c r="CT139" s="39"/>
      <c r="CU139" s="39"/>
      <c r="CV139" s="39"/>
      <c r="CW139" s="39"/>
      <c r="CX139" s="39"/>
      <c r="CY139" s="39"/>
      <c r="CZ139" s="39"/>
      <c r="DA139" s="39"/>
      <c r="DB139" s="39"/>
      <c r="DC139" s="39"/>
      <c r="DD139" s="39"/>
      <c r="DE139" s="39"/>
      <c r="DF139" s="39"/>
      <c r="DG139" s="39"/>
      <c r="DI139" s="44"/>
      <c r="DJ139" s="39"/>
      <c r="DL139" s="44"/>
      <c r="DM139" s="39"/>
    </row>
    <row r="140" customFormat="false" ht="12.75" hidden="false" customHeight="false" outlineLevel="0" collapsed="false">
      <c r="A140" s="31" t="n">
        <f aca="false">$C140-$AF$4+1</f>
        <v>37859</v>
      </c>
      <c r="B140" s="31" t="n">
        <f aca="false">$C140-$BL$4+1</f>
        <v>37859</v>
      </c>
      <c r="C140" s="42" t="n">
        <f aca="false">C139+7</f>
        <v>37858</v>
      </c>
      <c r="D140" s="43" t="n">
        <f aca="true">IF(AND(ISNUMBER(D$1),$A140&gt;0),OFFSET(rngStartPriceCurves,$A140,D$1),0)</f>
        <v>0</v>
      </c>
      <c r="E140" s="43" t="n">
        <f aca="true">IF(AND(ISNUMBER(E$1),$A140&gt;0),OFFSET(rngStartPriceCurves,$A140,E$1),0)</f>
        <v>0</v>
      </c>
      <c r="F140" s="43" t="n">
        <f aca="true">IF(AND(ISNUMBER(F$1),$A140&gt;0),OFFSET(rngStartPriceCurves,$A140,F$1),0)</f>
        <v>0</v>
      </c>
      <c r="G140" s="43" t="n">
        <f aca="true">IF(AND(ISNUMBER(G$1),$A140&gt;0),OFFSET(rngStartPriceCurves,$A140,G$1),0)</f>
        <v>0</v>
      </c>
      <c r="H140" s="43" t="n">
        <f aca="true">IF(AND(ISNUMBER(H$1),$A140&gt;0),OFFSET(rngStartPriceCurves,$A140,H$1),0)</f>
        <v>0</v>
      </c>
      <c r="I140" s="43" t="n">
        <f aca="true">IF(AND(ISNUMBER(I$1),$A140&gt;0),OFFSET(rngStartPriceCurves,$A140,I$1),0)</f>
        <v>0</v>
      </c>
      <c r="J140" s="43" t="n">
        <f aca="true">IF(AND(ISNUMBER(J$1),$A140&gt;0),OFFSET(rngStartPriceCurves,$A140,J$1),0)</f>
        <v>0</v>
      </c>
      <c r="K140" s="43" t="n">
        <f aca="true">IF(AND(ISNUMBER(K$1),$A140&gt;0),OFFSET(rngStartPriceCurves,$A140,K$1),0)</f>
        <v>0</v>
      </c>
      <c r="L140" s="43" t="n">
        <f aca="true">IF(AND(ISNUMBER(L$1),$A140&gt;0),OFFSET(rngStartPriceCurves,$A140,L$1),0)</f>
        <v>0</v>
      </c>
      <c r="M140" s="43" t="n">
        <f aca="true">IF(AND(ISNUMBER(M$1),$A140&gt;0),OFFSET(rngStartPriceCurves,$A140,M$1),0)</f>
        <v>0</v>
      </c>
      <c r="N140" s="43" t="n">
        <f aca="true">IF(AND(ISNUMBER(N$1),$A140&gt;0),OFFSET(rngStartPriceCurves,$A140,N$1),0)</f>
        <v>0</v>
      </c>
      <c r="O140" s="43" t="n">
        <f aca="true">IF(AND(ISNUMBER(O$1),$A140&gt;0),OFFSET(rngStartPriceCurves,$A140,O$1),0)</f>
        <v>0</v>
      </c>
      <c r="P140" s="43" t="n">
        <f aca="true">IF(AND(ISNUMBER(P$1),$B140&gt;0),OFFSET(rngStartVolatilityCurves,$B140,P$1),0)</f>
        <v>0</v>
      </c>
      <c r="Q140" s="43" t="n">
        <f aca="true">IF(AND(ISNUMBER(Q$1),$B140&gt;0),OFFSET(rngStartVolatilityCurves,$B140,Q$1),0)</f>
        <v>0</v>
      </c>
      <c r="R140" s="43" t="n">
        <f aca="true">IF(AND(ISNUMBER(R$1),$B140&gt;0),OFFSET(rngStartVolatilityCurves,$B140,R$1),0)</f>
        <v>0</v>
      </c>
      <c r="S140" s="43" t="n">
        <f aca="true">IF(AND(ISNUMBER(S$1),$B140&gt;0),OFFSET(rngStartVolatilityCurves,$B140,S$1),0)</f>
        <v>0</v>
      </c>
      <c r="T140" s="43" t="n">
        <f aca="true">IF(AND(ISNUMBER(T$1),$B140&gt;0),OFFSET(rngStartVolatilityCurves,$B140,T$1),0)</f>
        <v>0</v>
      </c>
      <c r="U140" s="43" t="n">
        <f aca="true">IF(AND(ISNUMBER(U$1),$B140&gt;0),OFFSET(rngStartVolatilityCurves,$B140,U$1),0)</f>
        <v>0</v>
      </c>
      <c r="V140" s="43" t="n">
        <f aca="true">IF(AND(ISNUMBER(V$1),$B140&gt;0),OFFSET(rngStartVolatilityCurves,$B140,V$1),0)</f>
        <v>0</v>
      </c>
      <c r="W140" s="43" t="n">
        <f aca="true">IF(AND(ISNUMBER(W$1),$B140&gt;0),OFFSET(rngStartVolatilityCurves,$B140,W$1),0)</f>
        <v>0</v>
      </c>
      <c r="X140" s="43" t="n">
        <f aca="true">IF(AND(ISNUMBER(X$1),$B140&gt;0),OFFSET(rngStartVolatilityCurves,$B140,X$1),0)</f>
        <v>0</v>
      </c>
      <c r="Y140" s="43" t="n">
        <f aca="true">IF(AND(ISNUMBER(Y$1),$B140&gt;0),OFFSET(rngStartVolatilityCurves,$B140,Y$1),0)</f>
        <v>0</v>
      </c>
      <c r="Z140" s="43" t="n">
        <f aca="true">IF(AND(ISNUMBER(Z$1),$B140&gt;0),OFFSET(rngStartVolatilityCurves,$B140,Z$1),0)</f>
        <v>0</v>
      </c>
      <c r="AA140" s="43" t="n">
        <f aca="true">IF(AND(ISNUMBER(AA$1),$B140&gt;0),OFFSET(rngStartVolatilityCurves,$B140,AA$1),0)</f>
        <v>0</v>
      </c>
      <c r="AF140" s="36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H140" s="44"/>
      <c r="BI140" s="39"/>
      <c r="BJ140" s="39"/>
      <c r="BK140" s="39"/>
      <c r="BL140" s="36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40"/>
      <c r="CH140" s="40"/>
      <c r="CI140" s="40"/>
      <c r="CJ140" s="40"/>
      <c r="CK140" s="40"/>
      <c r="CL140" s="40"/>
      <c r="CM140" s="39"/>
      <c r="CN140" s="39"/>
      <c r="CO140" s="39"/>
      <c r="CP140" s="39"/>
      <c r="CQ140" s="39"/>
      <c r="CR140" s="39"/>
      <c r="CS140" s="39"/>
      <c r="CT140" s="39"/>
      <c r="CU140" s="39"/>
      <c r="CV140" s="39"/>
      <c r="CW140" s="39"/>
      <c r="CX140" s="39"/>
      <c r="CY140" s="39"/>
      <c r="CZ140" s="39"/>
      <c r="DA140" s="39"/>
      <c r="DB140" s="39"/>
      <c r="DC140" s="39"/>
      <c r="DD140" s="39"/>
      <c r="DE140" s="39"/>
      <c r="DF140" s="39"/>
      <c r="DG140" s="39"/>
      <c r="DI140" s="44"/>
      <c r="DJ140" s="39"/>
      <c r="DL140" s="44"/>
      <c r="DM140" s="39"/>
    </row>
    <row r="141" customFormat="false" ht="12.75" hidden="false" customHeight="false" outlineLevel="0" collapsed="false">
      <c r="A141" s="31" t="n">
        <f aca="false">$C141-$AF$4+1</f>
        <v>37866</v>
      </c>
      <c r="B141" s="31" t="n">
        <f aca="false">$C141-$BL$4+1</f>
        <v>37866</v>
      </c>
      <c r="C141" s="42" t="n">
        <f aca="false">C140+7</f>
        <v>37865</v>
      </c>
      <c r="D141" s="43" t="n">
        <f aca="true">IF(AND(ISNUMBER(D$1),$A141&gt;0),OFFSET(rngStartPriceCurves,$A141,D$1),0)</f>
        <v>0</v>
      </c>
      <c r="E141" s="43" t="n">
        <f aca="true">IF(AND(ISNUMBER(E$1),$A141&gt;0),OFFSET(rngStartPriceCurves,$A141,E$1),0)</f>
        <v>0</v>
      </c>
      <c r="F141" s="43" t="n">
        <f aca="true">IF(AND(ISNUMBER(F$1),$A141&gt;0),OFFSET(rngStartPriceCurves,$A141,F$1),0)</f>
        <v>0</v>
      </c>
      <c r="G141" s="43" t="n">
        <f aca="true">IF(AND(ISNUMBER(G$1),$A141&gt;0),OFFSET(rngStartPriceCurves,$A141,G$1),0)</f>
        <v>0</v>
      </c>
      <c r="H141" s="43" t="n">
        <f aca="true">IF(AND(ISNUMBER(H$1),$A141&gt;0),OFFSET(rngStartPriceCurves,$A141,H$1),0)</f>
        <v>0</v>
      </c>
      <c r="I141" s="43" t="n">
        <f aca="true">IF(AND(ISNUMBER(I$1),$A141&gt;0),OFFSET(rngStartPriceCurves,$A141,I$1),0)</f>
        <v>0</v>
      </c>
      <c r="J141" s="43" t="n">
        <f aca="true">IF(AND(ISNUMBER(J$1),$A141&gt;0),OFFSET(rngStartPriceCurves,$A141,J$1),0)</f>
        <v>0</v>
      </c>
      <c r="K141" s="43" t="n">
        <f aca="true">IF(AND(ISNUMBER(K$1),$A141&gt;0),OFFSET(rngStartPriceCurves,$A141,K$1),0)</f>
        <v>0</v>
      </c>
      <c r="L141" s="43" t="n">
        <f aca="true">IF(AND(ISNUMBER(L$1),$A141&gt;0),OFFSET(rngStartPriceCurves,$A141,L$1),0)</f>
        <v>0</v>
      </c>
      <c r="M141" s="43" t="n">
        <f aca="true">IF(AND(ISNUMBER(M$1),$A141&gt;0),OFFSET(rngStartPriceCurves,$A141,M$1),0)</f>
        <v>0</v>
      </c>
      <c r="N141" s="43" t="n">
        <f aca="true">IF(AND(ISNUMBER(N$1),$A141&gt;0),OFFSET(rngStartPriceCurves,$A141,N$1),0)</f>
        <v>0</v>
      </c>
      <c r="O141" s="43" t="n">
        <f aca="true">IF(AND(ISNUMBER(O$1),$A141&gt;0),OFFSET(rngStartPriceCurves,$A141,O$1),0)</f>
        <v>0</v>
      </c>
      <c r="P141" s="43" t="n">
        <f aca="true">IF(AND(ISNUMBER(P$1),$B141&gt;0),OFFSET(rngStartVolatilityCurves,$B141,P$1),0)</f>
        <v>0</v>
      </c>
      <c r="Q141" s="43" t="n">
        <f aca="true">IF(AND(ISNUMBER(Q$1),$B141&gt;0),OFFSET(rngStartVolatilityCurves,$B141,Q$1),0)</f>
        <v>0</v>
      </c>
      <c r="R141" s="43" t="n">
        <f aca="true">IF(AND(ISNUMBER(R$1),$B141&gt;0),OFFSET(rngStartVolatilityCurves,$B141,R$1),0)</f>
        <v>0</v>
      </c>
      <c r="S141" s="43" t="n">
        <f aca="true">IF(AND(ISNUMBER(S$1),$B141&gt;0),OFFSET(rngStartVolatilityCurves,$B141,S$1),0)</f>
        <v>0</v>
      </c>
      <c r="T141" s="43" t="n">
        <f aca="true">IF(AND(ISNUMBER(T$1),$B141&gt;0),OFFSET(rngStartVolatilityCurves,$B141,T$1),0)</f>
        <v>0</v>
      </c>
      <c r="U141" s="43" t="n">
        <f aca="true">IF(AND(ISNUMBER(U$1),$B141&gt;0),OFFSET(rngStartVolatilityCurves,$B141,U$1),0)</f>
        <v>0</v>
      </c>
      <c r="V141" s="43" t="n">
        <f aca="true">IF(AND(ISNUMBER(V$1),$B141&gt;0),OFFSET(rngStartVolatilityCurves,$B141,V$1),0)</f>
        <v>0</v>
      </c>
      <c r="W141" s="43" t="n">
        <f aca="true">IF(AND(ISNUMBER(W$1),$B141&gt;0),OFFSET(rngStartVolatilityCurves,$B141,W$1),0)</f>
        <v>0</v>
      </c>
      <c r="X141" s="43" t="n">
        <f aca="true">IF(AND(ISNUMBER(X$1),$B141&gt;0),OFFSET(rngStartVolatilityCurves,$B141,X$1),0)</f>
        <v>0</v>
      </c>
      <c r="Y141" s="43" t="n">
        <f aca="true">IF(AND(ISNUMBER(Y$1),$B141&gt;0),OFFSET(rngStartVolatilityCurves,$B141,Y$1),0)</f>
        <v>0</v>
      </c>
      <c r="Z141" s="43" t="n">
        <f aca="true">IF(AND(ISNUMBER(Z$1),$B141&gt;0),OFFSET(rngStartVolatilityCurves,$B141,Z$1),0)</f>
        <v>0</v>
      </c>
      <c r="AA141" s="43" t="n">
        <f aca="true">IF(AND(ISNUMBER(AA$1),$B141&gt;0),OFFSET(rngStartVolatilityCurves,$B141,AA$1),0)</f>
        <v>0</v>
      </c>
      <c r="AF141" s="36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H141" s="44"/>
      <c r="BI141" s="39"/>
      <c r="BJ141" s="39"/>
      <c r="BK141" s="39"/>
      <c r="BL141" s="36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40"/>
      <c r="CH141" s="40"/>
      <c r="CI141" s="40"/>
      <c r="CJ141" s="40"/>
      <c r="CK141" s="40"/>
      <c r="CL141" s="40"/>
      <c r="CM141" s="39"/>
      <c r="CN141" s="39"/>
      <c r="CO141" s="39"/>
      <c r="CP141" s="39"/>
      <c r="CQ141" s="39"/>
      <c r="CR141" s="39"/>
      <c r="CS141" s="39"/>
      <c r="CT141" s="39"/>
      <c r="CU141" s="39"/>
      <c r="CV141" s="39"/>
      <c r="CW141" s="39"/>
      <c r="CX141" s="39"/>
      <c r="CY141" s="39"/>
      <c r="CZ141" s="39"/>
      <c r="DA141" s="39"/>
      <c r="DB141" s="39"/>
      <c r="DC141" s="39"/>
      <c r="DD141" s="39"/>
      <c r="DE141" s="39"/>
      <c r="DF141" s="39"/>
      <c r="DG141" s="39"/>
      <c r="DI141" s="44"/>
      <c r="DJ141" s="39"/>
      <c r="DL141" s="44"/>
      <c r="DM141" s="39"/>
    </row>
    <row r="142" customFormat="false" ht="12.75" hidden="false" customHeight="false" outlineLevel="0" collapsed="false">
      <c r="A142" s="31" t="n">
        <f aca="false">$C142-$AF$4+1</f>
        <v>37873</v>
      </c>
      <c r="B142" s="31" t="n">
        <f aca="false">$C142-$BL$4+1</f>
        <v>37873</v>
      </c>
      <c r="C142" s="42" t="n">
        <f aca="false">C141+7</f>
        <v>37872</v>
      </c>
      <c r="D142" s="43" t="n">
        <f aca="true">IF(AND(ISNUMBER(D$1),$A142&gt;0),OFFSET(rngStartPriceCurves,$A142,D$1),0)</f>
        <v>0</v>
      </c>
      <c r="E142" s="43" t="n">
        <f aca="true">IF(AND(ISNUMBER(E$1),$A142&gt;0),OFFSET(rngStartPriceCurves,$A142,E$1),0)</f>
        <v>0</v>
      </c>
      <c r="F142" s="43" t="n">
        <f aca="true">IF(AND(ISNUMBER(F$1),$A142&gt;0),OFFSET(rngStartPriceCurves,$A142,F$1),0)</f>
        <v>0</v>
      </c>
      <c r="G142" s="43" t="n">
        <f aca="true">IF(AND(ISNUMBER(G$1),$A142&gt;0),OFFSET(rngStartPriceCurves,$A142,G$1),0)</f>
        <v>0</v>
      </c>
      <c r="H142" s="43" t="n">
        <f aca="true">IF(AND(ISNUMBER(H$1),$A142&gt;0),OFFSET(rngStartPriceCurves,$A142,H$1),0)</f>
        <v>0</v>
      </c>
      <c r="I142" s="43" t="n">
        <f aca="true">IF(AND(ISNUMBER(I$1),$A142&gt;0),OFFSET(rngStartPriceCurves,$A142,I$1),0)</f>
        <v>0</v>
      </c>
      <c r="J142" s="43" t="n">
        <f aca="true">IF(AND(ISNUMBER(J$1),$A142&gt;0),OFFSET(rngStartPriceCurves,$A142,J$1),0)</f>
        <v>0</v>
      </c>
      <c r="K142" s="43" t="n">
        <f aca="true">IF(AND(ISNUMBER(K$1),$A142&gt;0),OFFSET(rngStartPriceCurves,$A142,K$1),0)</f>
        <v>0</v>
      </c>
      <c r="L142" s="43" t="n">
        <f aca="true">IF(AND(ISNUMBER(L$1),$A142&gt;0),OFFSET(rngStartPriceCurves,$A142,L$1),0)</f>
        <v>0</v>
      </c>
      <c r="M142" s="43" t="n">
        <f aca="true">IF(AND(ISNUMBER(M$1),$A142&gt;0),OFFSET(rngStartPriceCurves,$A142,M$1),0)</f>
        <v>0</v>
      </c>
      <c r="N142" s="43" t="n">
        <f aca="true">IF(AND(ISNUMBER(N$1),$A142&gt;0),OFFSET(rngStartPriceCurves,$A142,N$1),0)</f>
        <v>0</v>
      </c>
      <c r="O142" s="43" t="n">
        <f aca="true">IF(AND(ISNUMBER(O$1),$A142&gt;0),OFFSET(rngStartPriceCurves,$A142,O$1),0)</f>
        <v>0</v>
      </c>
      <c r="P142" s="43" t="n">
        <f aca="true">IF(AND(ISNUMBER(P$1),$B142&gt;0),OFFSET(rngStartVolatilityCurves,$B142,P$1),0)</f>
        <v>0</v>
      </c>
      <c r="Q142" s="43" t="n">
        <f aca="true">IF(AND(ISNUMBER(Q$1),$B142&gt;0),OFFSET(rngStartVolatilityCurves,$B142,Q$1),0)</f>
        <v>0</v>
      </c>
      <c r="R142" s="43" t="n">
        <f aca="true">IF(AND(ISNUMBER(R$1),$B142&gt;0),OFFSET(rngStartVolatilityCurves,$B142,R$1),0)</f>
        <v>0</v>
      </c>
      <c r="S142" s="43" t="n">
        <f aca="true">IF(AND(ISNUMBER(S$1),$B142&gt;0),OFFSET(rngStartVolatilityCurves,$B142,S$1),0)</f>
        <v>0</v>
      </c>
      <c r="T142" s="43" t="n">
        <f aca="true">IF(AND(ISNUMBER(T$1),$B142&gt;0),OFFSET(rngStartVolatilityCurves,$B142,T$1),0)</f>
        <v>0</v>
      </c>
      <c r="U142" s="43" t="n">
        <f aca="true">IF(AND(ISNUMBER(U$1),$B142&gt;0),OFFSET(rngStartVolatilityCurves,$B142,U$1),0)</f>
        <v>0</v>
      </c>
      <c r="V142" s="43" t="n">
        <f aca="true">IF(AND(ISNUMBER(V$1),$B142&gt;0),OFFSET(rngStartVolatilityCurves,$B142,V$1),0)</f>
        <v>0</v>
      </c>
      <c r="W142" s="43" t="n">
        <f aca="true">IF(AND(ISNUMBER(W$1),$B142&gt;0),OFFSET(rngStartVolatilityCurves,$B142,W$1),0)</f>
        <v>0</v>
      </c>
      <c r="X142" s="43" t="n">
        <f aca="true">IF(AND(ISNUMBER(X$1),$B142&gt;0),OFFSET(rngStartVolatilityCurves,$B142,X$1),0)</f>
        <v>0</v>
      </c>
      <c r="Y142" s="43" t="n">
        <f aca="true">IF(AND(ISNUMBER(Y$1),$B142&gt;0),OFFSET(rngStartVolatilityCurves,$B142,Y$1),0)</f>
        <v>0</v>
      </c>
      <c r="Z142" s="43" t="n">
        <f aca="true">IF(AND(ISNUMBER(Z$1),$B142&gt;0),OFFSET(rngStartVolatilityCurves,$B142,Z$1),0)</f>
        <v>0</v>
      </c>
      <c r="AA142" s="43" t="n">
        <f aca="true">IF(AND(ISNUMBER(AA$1),$B142&gt;0),OFFSET(rngStartVolatilityCurves,$B142,AA$1),0)</f>
        <v>0</v>
      </c>
      <c r="AF142" s="36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H142" s="44"/>
      <c r="BI142" s="39"/>
      <c r="BJ142" s="39"/>
      <c r="BK142" s="39"/>
      <c r="BL142" s="36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40"/>
      <c r="CH142" s="40"/>
      <c r="CI142" s="40"/>
      <c r="CJ142" s="40"/>
      <c r="CK142" s="40"/>
      <c r="CL142" s="40"/>
      <c r="CM142" s="39"/>
      <c r="CN142" s="39"/>
      <c r="CO142" s="39"/>
      <c r="CP142" s="39"/>
      <c r="CQ142" s="39"/>
      <c r="CR142" s="39"/>
      <c r="CS142" s="39"/>
      <c r="CT142" s="39"/>
      <c r="CU142" s="39"/>
      <c r="CV142" s="39"/>
      <c r="CW142" s="39"/>
      <c r="CX142" s="39"/>
      <c r="CY142" s="39"/>
      <c r="CZ142" s="39"/>
      <c r="DA142" s="39"/>
      <c r="DB142" s="39"/>
      <c r="DC142" s="39"/>
      <c r="DD142" s="39"/>
      <c r="DE142" s="39"/>
      <c r="DF142" s="39"/>
      <c r="DG142" s="39"/>
      <c r="DI142" s="44"/>
      <c r="DJ142" s="39"/>
      <c r="DL142" s="44"/>
      <c r="DM142" s="39"/>
    </row>
    <row r="143" customFormat="false" ht="12.75" hidden="false" customHeight="false" outlineLevel="0" collapsed="false">
      <c r="A143" s="31" t="n">
        <f aca="false">$C143-$AF$4+1</f>
        <v>37880</v>
      </c>
      <c r="B143" s="31" t="n">
        <f aca="false">$C143-$BL$4+1</f>
        <v>37880</v>
      </c>
      <c r="C143" s="42" t="n">
        <f aca="false">C142+7</f>
        <v>37879</v>
      </c>
      <c r="D143" s="43" t="n">
        <f aca="true">IF(AND(ISNUMBER(D$1),$A143&gt;0),OFFSET(rngStartPriceCurves,$A143,D$1),0)</f>
        <v>0</v>
      </c>
      <c r="E143" s="43" t="n">
        <f aca="true">IF(AND(ISNUMBER(E$1),$A143&gt;0),OFFSET(rngStartPriceCurves,$A143,E$1),0)</f>
        <v>0</v>
      </c>
      <c r="F143" s="43" t="n">
        <f aca="true">IF(AND(ISNUMBER(F$1),$A143&gt;0),OFFSET(rngStartPriceCurves,$A143,F$1),0)</f>
        <v>0</v>
      </c>
      <c r="G143" s="43" t="n">
        <f aca="true">IF(AND(ISNUMBER(G$1),$A143&gt;0),OFFSET(rngStartPriceCurves,$A143,G$1),0)</f>
        <v>0</v>
      </c>
      <c r="H143" s="43" t="n">
        <f aca="true">IF(AND(ISNUMBER(H$1),$A143&gt;0),OFFSET(rngStartPriceCurves,$A143,H$1),0)</f>
        <v>0</v>
      </c>
      <c r="I143" s="43" t="n">
        <f aca="true">IF(AND(ISNUMBER(I$1),$A143&gt;0),OFFSET(rngStartPriceCurves,$A143,I$1),0)</f>
        <v>0</v>
      </c>
      <c r="J143" s="43" t="n">
        <f aca="true">IF(AND(ISNUMBER(J$1),$A143&gt;0),OFFSET(rngStartPriceCurves,$A143,J$1),0)</f>
        <v>0</v>
      </c>
      <c r="K143" s="43" t="n">
        <f aca="true">IF(AND(ISNUMBER(K$1),$A143&gt;0),OFFSET(rngStartPriceCurves,$A143,K$1),0)</f>
        <v>0</v>
      </c>
      <c r="L143" s="43" t="n">
        <f aca="true">IF(AND(ISNUMBER(L$1),$A143&gt;0),OFFSET(rngStartPriceCurves,$A143,L$1),0)</f>
        <v>0</v>
      </c>
      <c r="M143" s="43" t="n">
        <f aca="true">IF(AND(ISNUMBER(M$1),$A143&gt;0),OFFSET(rngStartPriceCurves,$A143,M$1),0)</f>
        <v>0</v>
      </c>
      <c r="N143" s="43" t="n">
        <f aca="true">IF(AND(ISNUMBER(N$1),$A143&gt;0),OFFSET(rngStartPriceCurves,$A143,N$1),0)</f>
        <v>0</v>
      </c>
      <c r="O143" s="43" t="n">
        <f aca="true">IF(AND(ISNUMBER(O$1),$A143&gt;0),OFFSET(rngStartPriceCurves,$A143,O$1),0)</f>
        <v>0</v>
      </c>
      <c r="P143" s="43" t="n">
        <f aca="true">IF(AND(ISNUMBER(P$1),$B143&gt;0),OFFSET(rngStartVolatilityCurves,$B143,P$1),0)</f>
        <v>0</v>
      </c>
      <c r="Q143" s="43" t="n">
        <f aca="true">IF(AND(ISNUMBER(Q$1),$B143&gt;0),OFFSET(rngStartVolatilityCurves,$B143,Q$1),0)</f>
        <v>0</v>
      </c>
      <c r="R143" s="43" t="n">
        <f aca="true">IF(AND(ISNUMBER(R$1),$B143&gt;0),OFFSET(rngStartVolatilityCurves,$B143,R$1),0)</f>
        <v>0</v>
      </c>
      <c r="S143" s="43" t="n">
        <f aca="true">IF(AND(ISNUMBER(S$1),$B143&gt;0),OFFSET(rngStartVolatilityCurves,$B143,S$1),0)</f>
        <v>0</v>
      </c>
      <c r="T143" s="43" t="n">
        <f aca="true">IF(AND(ISNUMBER(T$1),$B143&gt;0),OFFSET(rngStartVolatilityCurves,$B143,T$1),0)</f>
        <v>0</v>
      </c>
      <c r="U143" s="43" t="n">
        <f aca="true">IF(AND(ISNUMBER(U$1),$B143&gt;0),OFFSET(rngStartVolatilityCurves,$B143,U$1),0)</f>
        <v>0</v>
      </c>
      <c r="V143" s="43" t="n">
        <f aca="true">IF(AND(ISNUMBER(V$1),$B143&gt;0),OFFSET(rngStartVolatilityCurves,$B143,V$1),0)</f>
        <v>0</v>
      </c>
      <c r="W143" s="43" t="n">
        <f aca="true">IF(AND(ISNUMBER(W$1),$B143&gt;0),OFFSET(rngStartVolatilityCurves,$B143,W$1),0)</f>
        <v>0</v>
      </c>
      <c r="X143" s="43" t="n">
        <f aca="true">IF(AND(ISNUMBER(X$1),$B143&gt;0),OFFSET(rngStartVolatilityCurves,$B143,X$1),0)</f>
        <v>0</v>
      </c>
      <c r="Y143" s="43" t="n">
        <f aca="true">IF(AND(ISNUMBER(Y$1),$B143&gt;0),OFFSET(rngStartVolatilityCurves,$B143,Y$1),0)</f>
        <v>0</v>
      </c>
      <c r="Z143" s="43" t="n">
        <f aca="true">IF(AND(ISNUMBER(Z$1),$B143&gt;0),OFFSET(rngStartVolatilityCurves,$B143,Z$1),0)</f>
        <v>0</v>
      </c>
      <c r="AA143" s="43" t="n">
        <f aca="true">IF(AND(ISNUMBER(AA$1),$B143&gt;0),OFFSET(rngStartVolatilityCurves,$B143,AA$1),0)</f>
        <v>0</v>
      </c>
      <c r="AF143" s="36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H143" s="44"/>
      <c r="BI143" s="39"/>
      <c r="BJ143" s="39"/>
      <c r="BK143" s="39"/>
      <c r="BL143" s="36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40"/>
      <c r="CH143" s="40"/>
      <c r="CI143" s="40"/>
      <c r="CJ143" s="40"/>
      <c r="CK143" s="40"/>
      <c r="CL143" s="40"/>
      <c r="CM143" s="39"/>
      <c r="CN143" s="39"/>
      <c r="CO143" s="39"/>
      <c r="CP143" s="39"/>
      <c r="CQ143" s="39"/>
      <c r="CR143" s="39"/>
      <c r="CS143" s="39"/>
      <c r="CT143" s="39"/>
      <c r="CU143" s="39"/>
      <c r="CV143" s="39"/>
      <c r="CW143" s="39"/>
      <c r="CX143" s="39"/>
      <c r="CY143" s="39"/>
      <c r="CZ143" s="39"/>
      <c r="DA143" s="39"/>
      <c r="DB143" s="39"/>
      <c r="DC143" s="39"/>
      <c r="DD143" s="39"/>
      <c r="DE143" s="39"/>
      <c r="DF143" s="39"/>
      <c r="DG143" s="39"/>
      <c r="DI143" s="44"/>
      <c r="DJ143" s="39"/>
      <c r="DL143" s="44"/>
      <c r="DM143" s="39"/>
    </row>
    <row r="144" customFormat="false" ht="12.75" hidden="false" customHeight="false" outlineLevel="0" collapsed="false">
      <c r="A144" s="31" t="n">
        <f aca="false">$C144-$AF$4+1</f>
        <v>37887</v>
      </c>
      <c r="B144" s="31" t="n">
        <f aca="false">$C144-$BL$4+1</f>
        <v>37887</v>
      </c>
      <c r="C144" s="42" t="n">
        <f aca="false">C143+7</f>
        <v>37886</v>
      </c>
      <c r="D144" s="43" t="n">
        <f aca="true">IF(AND(ISNUMBER(D$1),$A144&gt;0),OFFSET(rngStartPriceCurves,$A144,D$1),0)</f>
        <v>0</v>
      </c>
      <c r="E144" s="43" t="n">
        <f aca="true">IF(AND(ISNUMBER(E$1),$A144&gt;0),OFFSET(rngStartPriceCurves,$A144,E$1),0)</f>
        <v>0</v>
      </c>
      <c r="F144" s="43" t="n">
        <f aca="true">IF(AND(ISNUMBER(F$1),$A144&gt;0),OFFSET(rngStartPriceCurves,$A144,F$1),0)</f>
        <v>0</v>
      </c>
      <c r="G144" s="43" t="n">
        <f aca="true">IF(AND(ISNUMBER(G$1),$A144&gt;0),OFFSET(rngStartPriceCurves,$A144,G$1),0)</f>
        <v>0</v>
      </c>
      <c r="H144" s="43" t="n">
        <f aca="true">IF(AND(ISNUMBER(H$1),$A144&gt;0),OFFSET(rngStartPriceCurves,$A144,H$1),0)</f>
        <v>0</v>
      </c>
      <c r="I144" s="43" t="n">
        <f aca="true">IF(AND(ISNUMBER(I$1),$A144&gt;0),OFFSET(rngStartPriceCurves,$A144,I$1),0)</f>
        <v>0</v>
      </c>
      <c r="J144" s="43" t="n">
        <f aca="true">IF(AND(ISNUMBER(J$1),$A144&gt;0),OFFSET(rngStartPriceCurves,$A144,J$1),0)</f>
        <v>0</v>
      </c>
      <c r="K144" s="43" t="n">
        <f aca="true">IF(AND(ISNUMBER(K$1),$A144&gt;0),OFFSET(rngStartPriceCurves,$A144,K$1),0)</f>
        <v>0</v>
      </c>
      <c r="L144" s="43" t="n">
        <f aca="true">IF(AND(ISNUMBER(L$1),$A144&gt;0),OFFSET(rngStartPriceCurves,$A144,L$1),0)</f>
        <v>0</v>
      </c>
      <c r="M144" s="43" t="n">
        <f aca="true">IF(AND(ISNUMBER(M$1),$A144&gt;0),OFFSET(rngStartPriceCurves,$A144,M$1),0)</f>
        <v>0</v>
      </c>
      <c r="N144" s="43" t="n">
        <f aca="true">IF(AND(ISNUMBER(N$1),$A144&gt;0),OFFSET(rngStartPriceCurves,$A144,N$1),0)</f>
        <v>0</v>
      </c>
      <c r="O144" s="43" t="n">
        <f aca="true">IF(AND(ISNUMBER(O$1),$A144&gt;0),OFFSET(rngStartPriceCurves,$A144,O$1),0)</f>
        <v>0</v>
      </c>
      <c r="P144" s="43" t="n">
        <f aca="true">IF(AND(ISNUMBER(P$1),$B144&gt;0),OFFSET(rngStartVolatilityCurves,$B144,P$1),0)</f>
        <v>0</v>
      </c>
      <c r="Q144" s="43" t="n">
        <f aca="true">IF(AND(ISNUMBER(Q$1),$B144&gt;0),OFFSET(rngStartVolatilityCurves,$B144,Q$1),0)</f>
        <v>0</v>
      </c>
      <c r="R144" s="43" t="n">
        <f aca="true">IF(AND(ISNUMBER(R$1),$B144&gt;0),OFFSET(rngStartVolatilityCurves,$B144,R$1),0)</f>
        <v>0</v>
      </c>
      <c r="S144" s="43" t="n">
        <f aca="true">IF(AND(ISNUMBER(S$1),$B144&gt;0),OFFSET(rngStartVolatilityCurves,$B144,S$1),0)</f>
        <v>0</v>
      </c>
      <c r="T144" s="43" t="n">
        <f aca="true">IF(AND(ISNUMBER(T$1),$B144&gt;0),OFFSET(rngStartVolatilityCurves,$B144,T$1),0)</f>
        <v>0</v>
      </c>
      <c r="U144" s="43" t="n">
        <f aca="true">IF(AND(ISNUMBER(U$1),$B144&gt;0),OFFSET(rngStartVolatilityCurves,$B144,U$1),0)</f>
        <v>0</v>
      </c>
      <c r="V144" s="43" t="n">
        <f aca="true">IF(AND(ISNUMBER(V$1),$B144&gt;0),OFFSET(rngStartVolatilityCurves,$B144,V$1),0)</f>
        <v>0</v>
      </c>
      <c r="W144" s="43" t="n">
        <f aca="true">IF(AND(ISNUMBER(W$1),$B144&gt;0),OFFSET(rngStartVolatilityCurves,$B144,W$1),0)</f>
        <v>0</v>
      </c>
      <c r="X144" s="43" t="n">
        <f aca="true">IF(AND(ISNUMBER(X$1),$B144&gt;0),OFFSET(rngStartVolatilityCurves,$B144,X$1),0)</f>
        <v>0</v>
      </c>
      <c r="Y144" s="43" t="n">
        <f aca="true">IF(AND(ISNUMBER(Y$1),$B144&gt;0),OFFSET(rngStartVolatilityCurves,$B144,Y$1),0)</f>
        <v>0</v>
      </c>
      <c r="Z144" s="43" t="n">
        <f aca="true">IF(AND(ISNUMBER(Z$1),$B144&gt;0),OFFSET(rngStartVolatilityCurves,$B144,Z$1),0)</f>
        <v>0</v>
      </c>
      <c r="AA144" s="43" t="n">
        <f aca="true">IF(AND(ISNUMBER(AA$1),$B144&gt;0),OFFSET(rngStartVolatilityCurves,$B144,AA$1),0)</f>
        <v>0</v>
      </c>
      <c r="AF144" s="36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H144" s="44"/>
      <c r="BI144" s="39"/>
      <c r="BJ144" s="39"/>
      <c r="BK144" s="39"/>
      <c r="BL144" s="36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40"/>
      <c r="CH144" s="40"/>
      <c r="CI144" s="40"/>
      <c r="CJ144" s="40"/>
      <c r="CK144" s="40"/>
      <c r="CL144" s="40"/>
      <c r="CM144" s="39"/>
      <c r="CN144" s="39"/>
      <c r="CO144" s="39"/>
      <c r="CP144" s="39"/>
      <c r="CQ144" s="39"/>
      <c r="CR144" s="39"/>
      <c r="CS144" s="39"/>
      <c r="CT144" s="39"/>
      <c r="CU144" s="39"/>
      <c r="CV144" s="39"/>
      <c r="CW144" s="39"/>
      <c r="CX144" s="39"/>
      <c r="CY144" s="39"/>
      <c r="CZ144" s="39"/>
      <c r="DA144" s="39"/>
      <c r="DB144" s="39"/>
      <c r="DC144" s="39"/>
      <c r="DD144" s="39"/>
      <c r="DE144" s="39"/>
      <c r="DF144" s="39"/>
      <c r="DG144" s="39"/>
      <c r="DI144" s="44"/>
      <c r="DJ144" s="39"/>
      <c r="DL144" s="44"/>
      <c r="DM144" s="39"/>
    </row>
    <row r="145" customFormat="false" ht="12.75" hidden="false" customHeight="false" outlineLevel="0" collapsed="false">
      <c r="A145" s="31" t="n">
        <f aca="false">$C145-$AF$4+1</f>
        <v>37894</v>
      </c>
      <c r="B145" s="31" t="n">
        <f aca="false">$C145-$BL$4+1</f>
        <v>37894</v>
      </c>
      <c r="C145" s="42" t="n">
        <f aca="false">C144+7</f>
        <v>37893</v>
      </c>
      <c r="D145" s="43" t="n">
        <f aca="true">IF(AND(ISNUMBER(D$1),$A145&gt;0),OFFSET(rngStartPriceCurves,$A145,D$1),0)</f>
        <v>0</v>
      </c>
      <c r="E145" s="43" t="n">
        <f aca="true">IF(AND(ISNUMBER(E$1),$A145&gt;0),OFFSET(rngStartPriceCurves,$A145,E$1),0)</f>
        <v>0</v>
      </c>
      <c r="F145" s="43" t="n">
        <f aca="true">IF(AND(ISNUMBER(F$1),$A145&gt;0),OFFSET(rngStartPriceCurves,$A145,F$1),0)</f>
        <v>0</v>
      </c>
      <c r="G145" s="43" t="n">
        <f aca="true">IF(AND(ISNUMBER(G$1),$A145&gt;0),OFFSET(rngStartPriceCurves,$A145,G$1),0)</f>
        <v>0</v>
      </c>
      <c r="H145" s="43" t="n">
        <f aca="true">IF(AND(ISNUMBER(H$1),$A145&gt;0),OFFSET(rngStartPriceCurves,$A145,H$1),0)</f>
        <v>0</v>
      </c>
      <c r="I145" s="43" t="n">
        <f aca="true">IF(AND(ISNUMBER(I$1),$A145&gt;0),OFFSET(rngStartPriceCurves,$A145,I$1),0)</f>
        <v>0</v>
      </c>
      <c r="J145" s="43" t="n">
        <f aca="true">IF(AND(ISNUMBER(J$1),$A145&gt;0),OFFSET(rngStartPriceCurves,$A145,J$1),0)</f>
        <v>0</v>
      </c>
      <c r="K145" s="43" t="n">
        <f aca="true">IF(AND(ISNUMBER(K$1),$A145&gt;0),OFFSET(rngStartPriceCurves,$A145,K$1),0)</f>
        <v>0</v>
      </c>
      <c r="L145" s="43" t="n">
        <f aca="true">IF(AND(ISNUMBER(L$1),$A145&gt;0),OFFSET(rngStartPriceCurves,$A145,L$1),0)</f>
        <v>0</v>
      </c>
      <c r="M145" s="43" t="n">
        <f aca="true">IF(AND(ISNUMBER(M$1),$A145&gt;0),OFFSET(rngStartPriceCurves,$A145,M$1),0)</f>
        <v>0</v>
      </c>
      <c r="N145" s="43" t="n">
        <f aca="true">IF(AND(ISNUMBER(N$1),$A145&gt;0),OFFSET(rngStartPriceCurves,$A145,N$1),0)</f>
        <v>0</v>
      </c>
      <c r="O145" s="43" t="n">
        <f aca="true">IF(AND(ISNUMBER(O$1),$A145&gt;0),OFFSET(rngStartPriceCurves,$A145,O$1),0)</f>
        <v>0</v>
      </c>
      <c r="P145" s="43" t="n">
        <f aca="true">IF(AND(ISNUMBER(P$1),$B145&gt;0),OFFSET(rngStartVolatilityCurves,$B145,P$1),0)</f>
        <v>0</v>
      </c>
      <c r="Q145" s="43" t="n">
        <f aca="true">IF(AND(ISNUMBER(Q$1),$B145&gt;0),OFFSET(rngStartVolatilityCurves,$B145,Q$1),0)</f>
        <v>0</v>
      </c>
      <c r="R145" s="43" t="n">
        <f aca="true">IF(AND(ISNUMBER(R$1),$B145&gt;0),OFFSET(rngStartVolatilityCurves,$B145,R$1),0)</f>
        <v>0</v>
      </c>
      <c r="S145" s="43" t="n">
        <f aca="true">IF(AND(ISNUMBER(S$1),$B145&gt;0),OFFSET(rngStartVolatilityCurves,$B145,S$1),0)</f>
        <v>0</v>
      </c>
      <c r="T145" s="43" t="n">
        <f aca="true">IF(AND(ISNUMBER(T$1),$B145&gt;0),OFFSET(rngStartVolatilityCurves,$B145,T$1),0)</f>
        <v>0</v>
      </c>
      <c r="U145" s="43" t="n">
        <f aca="true">IF(AND(ISNUMBER(U$1),$B145&gt;0),OFFSET(rngStartVolatilityCurves,$B145,U$1),0)</f>
        <v>0</v>
      </c>
      <c r="V145" s="43" t="n">
        <f aca="true">IF(AND(ISNUMBER(V$1),$B145&gt;0),OFFSET(rngStartVolatilityCurves,$B145,V$1),0)</f>
        <v>0</v>
      </c>
      <c r="W145" s="43" t="n">
        <f aca="true">IF(AND(ISNUMBER(W$1),$B145&gt;0),OFFSET(rngStartVolatilityCurves,$B145,W$1),0)</f>
        <v>0</v>
      </c>
      <c r="X145" s="43" t="n">
        <f aca="true">IF(AND(ISNUMBER(X$1),$B145&gt;0),OFFSET(rngStartVolatilityCurves,$B145,X$1),0)</f>
        <v>0</v>
      </c>
      <c r="Y145" s="43" t="n">
        <f aca="true">IF(AND(ISNUMBER(Y$1),$B145&gt;0),OFFSET(rngStartVolatilityCurves,$B145,Y$1),0)</f>
        <v>0</v>
      </c>
      <c r="Z145" s="43" t="n">
        <f aca="true">IF(AND(ISNUMBER(Z$1),$B145&gt;0),OFFSET(rngStartVolatilityCurves,$B145,Z$1),0)</f>
        <v>0</v>
      </c>
      <c r="AA145" s="43" t="n">
        <f aca="true">IF(AND(ISNUMBER(AA$1),$B145&gt;0),OFFSET(rngStartVolatilityCurves,$B145,AA$1),0)</f>
        <v>0</v>
      </c>
      <c r="AF145" s="36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H145" s="44"/>
      <c r="BI145" s="39"/>
      <c r="BJ145" s="39"/>
      <c r="BK145" s="39"/>
      <c r="BL145" s="36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40"/>
      <c r="CH145" s="40"/>
      <c r="CI145" s="40"/>
      <c r="CJ145" s="40"/>
      <c r="CK145" s="40"/>
      <c r="CL145" s="40"/>
      <c r="CM145" s="39"/>
      <c r="CN145" s="39"/>
      <c r="CO145" s="39"/>
      <c r="CP145" s="39"/>
      <c r="CQ145" s="39"/>
      <c r="CR145" s="39"/>
      <c r="CS145" s="39"/>
      <c r="CT145" s="39"/>
      <c r="CU145" s="39"/>
      <c r="CV145" s="39"/>
      <c r="CW145" s="39"/>
      <c r="CX145" s="39"/>
      <c r="CY145" s="39"/>
      <c r="CZ145" s="39"/>
      <c r="DA145" s="39"/>
      <c r="DB145" s="39"/>
      <c r="DC145" s="39"/>
      <c r="DD145" s="39"/>
      <c r="DE145" s="39"/>
      <c r="DF145" s="39"/>
      <c r="DG145" s="39"/>
      <c r="DI145" s="44"/>
      <c r="DJ145" s="39"/>
      <c r="DL145" s="44"/>
      <c r="DM145" s="39"/>
    </row>
    <row r="146" customFormat="false" ht="12.75" hidden="false" customHeight="false" outlineLevel="0" collapsed="false">
      <c r="A146" s="31" t="n">
        <f aca="false">$C146-$AF$4+1</f>
        <v>37901</v>
      </c>
      <c r="B146" s="31" t="n">
        <f aca="false">$C146-$BL$4+1</f>
        <v>37901</v>
      </c>
      <c r="C146" s="42" t="n">
        <f aca="false">C145+7</f>
        <v>37900</v>
      </c>
      <c r="D146" s="43" t="n">
        <f aca="true">IF(AND(ISNUMBER(D$1),$A146&gt;0),OFFSET(rngStartPriceCurves,$A146,D$1),0)</f>
        <v>0</v>
      </c>
      <c r="E146" s="43" t="n">
        <f aca="true">IF(AND(ISNUMBER(E$1),$A146&gt;0),OFFSET(rngStartPriceCurves,$A146,E$1),0)</f>
        <v>0</v>
      </c>
      <c r="F146" s="43" t="n">
        <f aca="true">IF(AND(ISNUMBER(F$1),$A146&gt;0),OFFSET(rngStartPriceCurves,$A146,F$1),0)</f>
        <v>0</v>
      </c>
      <c r="G146" s="43" t="n">
        <f aca="true">IF(AND(ISNUMBER(G$1),$A146&gt;0),OFFSET(rngStartPriceCurves,$A146,G$1),0)</f>
        <v>0</v>
      </c>
      <c r="H146" s="43" t="n">
        <f aca="true">IF(AND(ISNUMBER(H$1),$A146&gt;0),OFFSET(rngStartPriceCurves,$A146,H$1),0)</f>
        <v>0</v>
      </c>
      <c r="I146" s="43" t="n">
        <f aca="true">IF(AND(ISNUMBER(I$1),$A146&gt;0),OFFSET(rngStartPriceCurves,$A146,I$1),0)</f>
        <v>0</v>
      </c>
      <c r="J146" s="43" t="n">
        <f aca="true">IF(AND(ISNUMBER(J$1),$A146&gt;0),OFFSET(rngStartPriceCurves,$A146,J$1),0)</f>
        <v>0</v>
      </c>
      <c r="K146" s="43" t="n">
        <f aca="true">IF(AND(ISNUMBER(K$1),$A146&gt;0),OFFSET(rngStartPriceCurves,$A146,K$1),0)</f>
        <v>0</v>
      </c>
      <c r="L146" s="43" t="n">
        <f aca="true">IF(AND(ISNUMBER(L$1),$A146&gt;0),OFFSET(rngStartPriceCurves,$A146,L$1),0)</f>
        <v>0</v>
      </c>
      <c r="M146" s="43" t="n">
        <f aca="true">IF(AND(ISNUMBER(M$1),$A146&gt;0),OFFSET(rngStartPriceCurves,$A146,M$1),0)</f>
        <v>0</v>
      </c>
      <c r="N146" s="43" t="n">
        <f aca="true">IF(AND(ISNUMBER(N$1),$A146&gt;0),OFFSET(rngStartPriceCurves,$A146,N$1),0)</f>
        <v>0</v>
      </c>
      <c r="O146" s="43" t="n">
        <f aca="true">IF(AND(ISNUMBER(O$1),$A146&gt;0),OFFSET(rngStartPriceCurves,$A146,O$1),0)</f>
        <v>0</v>
      </c>
      <c r="P146" s="43" t="n">
        <f aca="true">IF(AND(ISNUMBER(P$1),$B146&gt;0),OFFSET(rngStartVolatilityCurves,$B146,P$1),0)</f>
        <v>0</v>
      </c>
      <c r="Q146" s="43" t="n">
        <f aca="true">IF(AND(ISNUMBER(Q$1),$B146&gt;0),OFFSET(rngStartVolatilityCurves,$B146,Q$1),0)</f>
        <v>0</v>
      </c>
      <c r="R146" s="43" t="n">
        <f aca="true">IF(AND(ISNUMBER(R$1),$B146&gt;0),OFFSET(rngStartVolatilityCurves,$B146,R$1),0)</f>
        <v>0</v>
      </c>
      <c r="S146" s="43" t="n">
        <f aca="true">IF(AND(ISNUMBER(S$1),$B146&gt;0),OFFSET(rngStartVolatilityCurves,$B146,S$1),0)</f>
        <v>0</v>
      </c>
      <c r="T146" s="43" t="n">
        <f aca="true">IF(AND(ISNUMBER(T$1),$B146&gt;0),OFFSET(rngStartVolatilityCurves,$B146,T$1),0)</f>
        <v>0</v>
      </c>
      <c r="U146" s="43" t="n">
        <f aca="true">IF(AND(ISNUMBER(U$1),$B146&gt;0),OFFSET(rngStartVolatilityCurves,$B146,U$1),0)</f>
        <v>0</v>
      </c>
      <c r="V146" s="43" t="n">
        <f aca="true">IF(AND(ISNUMBER(V$1),$B146&gt;0),OFFSET(rngStartVolatilityCurves,$B146,V$1),0)</f>
        <v>0</v>
      </c>
      <c r="W146" s="43" t="n">
        <f aca="true">IF(AND(ISNUMBER(W$1),$B146&gt;0),OFFSET(rngStartVolatilityCurves,$B146,W$1),0)</f>
        <v>0</v>
      </c>
      <c r="X146" s="43" t="n">
        <f aca="true">IF(AND(ISNUMBER(X$1),$B146&gt;0),OFFSET(rngStartVolatilityCurves,$B146,X$1),0)</f>
        <v>0</v>
      </c>
      <c r="Y146" s="43" t="n">
        <f aca="true">IF(AND(ISNUMBER(Y$1),$B146&gt;0),OFFSET(rngStartVolatilityCurves,$B146,Y$1),0)</f>
        <v>0</v>
      </c>
      <c r="Z146" s="43" t="n">
        <f aca="true">IF(AND(ISNUMBER(Z$1),$B146&gt;0),OFFSET(rngStartVolatilityCurves,$B146,Z$1),0)</f>
        <v>0</v>
      </c>
      <c r="AA146" s="43" t="n">
        <f aca="true">IF(AND(ISNUMBER(AA$1),$B146&gt;0),OFFSET(rngStartVolatilityCurves,$B146,AA$1),0)</f>
        <v>0</v>
      </c>
      <c r="AF146" s="36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H146" s="44"/>
      <c r="BI146" s="39"/>
      <c r="BJ146" s="39"/>
      <c r="BK146" s="39"/>
      <c r="BL146" s="36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40"/>
      <c r="CH146" s="40"/>
      <c r="CI146" s="40"/>
      <c r="CJ146" s="40"/>
      <c r="CK146" s="40"/>
      <c r="CL146" s="40"/>
      <c r="CM146" s="39"/>
      <c r="CN146" s="39"/>
      <c r="CO146" s="39"/>
      <c r="CP146" s="39"/>
      <c r="CQ146" s="39"/>
      <c r="CR146" s="39"/>
      <c r="CS146" s="39"/>
      <c r="CT146" s="39"/>
      <c r="CU146" s="39"/>
      <c r="CV146" s="39"/>
      <c r="CW146" s="39"/>
      <c r="CX146" s="39"/>
      <c r="CY146" s="39"/>
      <c r="CZ146" s="39"/>
      <c r="DA146" s="39"/>
      <c r="DB146" s="39"/>
      <c r="DC146" s="39"/>
      <c r="DD146" s="39"/>
      <c r="DE146" s="39"/>
      <c r="DF146" s="39"/>
      <c r="DG146" s="39"/>
      <c r="DI146" s="44"/>
      <c r="DJ146" s="39"/>
      <c r="DL146" s="44"/>
      <c r="DM146" s="39"/>
    </row>
    <row r="147" customFormat="false" ht="12.75" hidden="false" customHeight="false" outlineLevel="0" collapsed="false">
      <c r="A147" s="31" t="n">
        <f aca="false">$C147-$AF$4+1</f>
        <v>37908</v>
      </c>
      <c r="B147" s="31" t="n">
        <f aca="false">$C147-$BL$4+1</f>
        <v>37908</v>
      </c>
      <c r="C147" s="42" t="n">
        <f aca="false">C146+7</f>
        <v>37907</v>
      </c>
      <c r="D147" s="43" t="n">
        <f aca="true">IF(AND(ISNUMBER(D$1),$A147&gt;0),OFFSET(rngStartPriceCurves,$A147,D$1),0)</f>
        <v>0</v>
      </c>
      <c r="E147" s="43" t="n">
        <f aca="true">IF(AND(ISNUMBER(E$1),$A147&gt;0),OFFSET(rngStartPriceCurves,$A147,E$1),0)</f>
        <v>0</v>
      </c>
      <c r="F147" s="43" t="n">
        <f aca="true">IF(AND(ISNUMBER(F$1),$A147&gt;0),OFFSET(rngStartPriceCurves,$A147,F$1),0)</f>
        <v>0</v>
      </c>
      <c r="G147" s="43" t="n">
        <f aca="true">IF(AND(ISNUMBER(G$1),$A147&gt;0),OFFSET(rngStartPriceCurves,$A147,G$1),0)</f>
        <v>0</v>
      </c>
      <c r="H147" s="43" t="n">
        <f aca="true">IF(AND(ISNUMBER(H$1),$A147&gt;0),OFFSET(rngStartPriceCurves,$A147,H$1),0)</f>
        <v>0</v>
      </c>
      <c r="I147" s="43" t="n">
        <f aca="true">IF(AND(ISNUMBER(I$1),$A147&gt;0),OFFSET(rngStartPriceCurves,$A147,I$1),0)</f>
        <v>0</v>
      </c>
      <c r="J147" s="43" t="n">
        <f aca="true">IF(AND(ISNUMBER(J$1),$A147&gt;0),OFFSET(rngStartPriceCurves,$A147,J$1),0)</f>
        <v>0</v>
      </c>
      <c r="K147" s="43" t="n">
        <f aca="true">IF(AND(ISNUMBER(K$1),$A147&gt;0),OFFSET(rngStartPriceCurves,$A147,K$1),0)</f>
        <v>0</v>
      </c>
      <c r="L147" s="43" t="n">
        <f aca="true">IF(AND(ISNUMBER(L$1),$A147&gt;0),OFFSET(rngStartPriceCurves,$A147,L$1),0)</f>
        <v>0</v>
      </c>
      <c r="M147" s="43" t="n">
        <f aca="true">IF(AND(ISNUMBER(M$1),$A147&gt;0),OFFSET(rngStartPriceCurves,$A147,M$1),0)</f>
        <v>0</v>
      </c>
      <c r="N147" s="43" t="n">
        <f aca="true">IF(AND(ISNUMBER(N$1),$A147&gt;0),OFFSET(rngStartPriceCurves,$A147,N$1),0)</f>
        <v>0</v>
      </c>
      <c r="O147" s="43" t="n">
        <f aca="true">IF(AND(ISNUMBER(O$1),$A147&gt;0),OFFSET(rngStartPriceCurves,$A147,O$1),0)</f>
        <v>0</v>
      </c>
      <c r="P147" s="43" t="n">
        <f aca="true">IF(AND(ISNUMBER(P$1),$B147&gt;0),OFFSET(rngStartVolatilityCurves,$B147,P$1),0)</f>
        <v>0</v>
      </c>
      <c r="Q147" s="43" t="n">
        <f aca="true">IF(AND(ISNUMBER(Q$1),$B147&gt;0),OFFSET(rngStartVolatilityCurves,$B147,Q$1),0)</f>
        <v>0</v>
      </c>
      <c r="R147" s="43" t="n">
        <f aca="true">IF(AND(ISNUMBER(R$1),$B147&gt;0),OFFSET(rngStartVolatilityCurves,$B147,R$1),0)</f>
        <v>0</v>
      </c>
      <c r="S147" s="43" t="n">
        <f aca="true">IF(AND(ISNUMBER(S$1),$B147&gt;0),OFFSET(rngStartVolatilityCurves,$B147,S$1),0)</f>
        <v>0</v>
      </c>
      <c r="T147" s="43" t="n">
        <f aca="true">IF(AND(ISNUMBER(T$1),$B147&gt;0),OFFSET(rngStartVolatilityCurves,$B147,T$1),0)</f>
        <v>0</v>
      </c>
      <c r="U147" s="43" t="n">
        <f aca="true">IF(AND(ISNUMBER(U$1),$B147&gt;0),OFFSET(rngStartVolatilityCurves,$B147,U$1),0)</f>
        <v>0</v>
      </c>
      <c r="V147" s="43" t="n">
        <f aca="true">IF(AND(ISNUMBER(V$1),$B147&gt;0),OFFSET(rngStartVolatilityCurves,$B147,V$1),0)</f>
        <v>0</v>
      </c>
      <c r="W147" s="43" t="n">
        <f aca="true">IF(AND(ISNUMBER(W$1),$B147&gt;0),OFFSET(rngStartVolatilityCurves,$B147,W$1),0)</f>
        <v>0</v>
      </c>
      <c r="X147" s="43" t="n">
        <f aca="true">IF(AND(ISNUMBER(X$1),$B147&gt;0),OFFSET(rngStartVolatilityCurves,$B147,X$1),0)</f>
        <v>0</v>
      </c>
      <c r="Y147" s="43" t="n">
        <f aca="true">IF(AND(ISNUMBER(Y$1),$B147&gt;0),OFFSET(rngStartVolatilityCurves,$B147,Y$1),0)</f>
        <v>0</v>
      </c>
      <c r="Z147" s="43" t="n">
        <f aca="true">IF(AND(ISNUMBER(Z$1),$B147&gt;0),OFFSET(rngStartVolatilityCurves,$B147,Z$1),0)</f>
        <v>0</v>
      </c>
      <c r="AA147" s="43" t="n">
        <f aca="true">IF(AND(ISNUMBER(AA$1),$B147&gt;0),OFFSET(rngStartVolatilityCurves,$B147,AA$1),0)</f>
        <v>0</v>
      </c>
      <c r="AF147" s="36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H147" s="44"/>
      <c r="BI147" s="39"/>
      <c r="BJ147" s="39"/>
      <c r="BK147" s="39"/>
      <c r="BL147" s="36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40"/>
      <c r="CH147" s="40"/>
      <c r="CI147" s="40"/>
      <c r="CJ147" s="40"/>
      <c r="CK147" s="40"/>
      <c r="CL147" s="40"/>
      <c r="CM147" s="39"/>
      <c r="CN147" s="39"/>
      <c r="CO147" s="39"/>
      <c r="CP147" s="39"/>
      <c r="CQ147" s="39"/>
      <c r="CR147" s="39"/>
      <c r="CS147" s="39"/>
      <c r="CT147" s="39"/>
      <c r="CU147" s="39"/>
      <c r="CV147" s="39"/>
      <c r="CW147" s="39"/>
      <c r="CX147" s="39"/>
      <c r="CY147" s="39"/>
      <c r="CZ147" s="39"/>
      <c r="DA147" s="39"/>
      <c r="DB147" s="39"/>
      <c r="DC147" s="39"/>
      <c r="DD147" s="39"/>
      <c r="DE147" s="39"/>
      <c r="DF147" s="39"/>
      <c r="DG147" s="39"/>
      <c r="DI147" s="44"/>
      <c r="DJ147" s="39"/>
      <c r="DL147" s="44"/>
      <c r="DM147" s="39"/>
    </row>
    <row r="148" customFormat="false" ht="12.75" hidden="false" customHeight="false" outlineLevel="0" collapsed="false">
      <c r="A148" s="31" t="n">
        <f aca="false">$C148-$AF$4+1</f>
        <v>37915</v>
      </c>
      <c r="B148" s="31" t="n">
        <f aca="false">$C148-$BL$4+1</f>
        <v>37915</v>
      </c>
      <c r="C148" s="42" t="n">
        <f aca="false">C147+7</f>
        <v>37914</v>
      </c>
      <c r="D148" s="43" t="n">
        <f aca="true">IF(AND(ISNUMBER(D$1),$A148&gt;0),OFFSET(rngStartPriceCurves,$A148,D$1),0)</f>
        <v>0</v>
      </c>
      <c r="E148" s="43" t="n">
        <f aca="true">IF(AND(ISNUMBER(E$1),$A148&gt;0),OFFSET(rngStartPriceCurves,$A148,E$1),0)</f>
        <v>0</v>
      </c>
      <c r="F148" s="43" t="n">
        <f aca="true">IF(AND(ISNUMBER(F$1),$A148&gt;0),OFFSET(rngStartPriceCurves,$A148,F$1),0)</f>
        <v>0</v>
      </c>
      <c r="G148" s="43" t="n">
        <f aca="true">IF(AND(ISNUMBER(G$1),$A148&gt;0),OFFSET(rngStartPriceCurves,$A148,G$1),0)</f>
        <v>0</v>
      </c>
      <c r="H148" s="43" t="n">
        <f aca="true">IF(AND(ISNUMBER(H$1),$A148&gt;0),OFFSET(rngStartPriceCurves,$A148,H$1),0)</f>
        <v>0</v>
      </c>
      <c r="I148" s="43" t="n">
        <f aca="true">IF(AND(ISNUMBER(I$1),$A148&gt;0),OFFSET(rngStartPriceCurves,$A148,I$1),0)</f>
        <v>0</v>
      </c>
      <c r="J148" s="43" t="n">
        <f aca="true">IF(AND(ISNUMBER(J$1),$A148&gt;0),OFFSET(rngStartPriceCurves,$A148,J$1),0)</f>
        <v>0</v>
      </c>
      <c r="K148" s="43" t="n">
        <f aca="true">IF(AND(ISNUMBER(K$1),$A148&gt;0),OFFSET(rngStartPriceCurves,$A148,K$1),0)</f>
        <v>0</v>
      </c>
      <c r="L148" s="43" t="n">
        <f aca="true">IF(AND(ISNUMBER(L$1),$A148&gt;0),OFFSET(rngStartPriceCurves,$A148,L$1),0)</f>
        <v>0</v>
      </c>
      <c r="M148" s="43" t="n">
        <f aca="true">IF(AND(ISNUMBER(M$1),$A148&gt;0),OFFSET(rngStartPriceCurves,$A148,M$1),0)</f>
        <v>0</v>
      </c>
      <c r="N148" s="43" t="n">
        <f aca="true">IF(AND(ISNUMBER(N$1),$A148&gt;0),OFFSET(rngStartPriceCurves,$A148,N$1),0)</f>
        <v>0</v>
      </c>
      <c r="O148" s="43" t="n">
        <f aca="true">IF(AND(ISNUMBER(O$1),$A148&gt;0),OFFSET(rngStartPriceCurves,$A148,O$1),0)</f>
        <v>0</v>
      </c>
      <c r="P148" s="43" t="n">
        <f aca="true">IF(AND(ISNUMBER(P$1),$B148&gt;0),OFFSET(rngStartVolatilityCurves,$B148,P$1),0)</f>
        <v>0</v>
      </c>
      <c r="Q148" s="43" t="n">
        <f aca="true">IF(AND(ISNUMBER(Q$1),$B148&gt;0),OFFSET(rngStartVolatilityCurves,$B148,Q$1),0)</f>
        <v>0</v>
      </c>
      <c r="R148" s="43" t="n">
        <f aca="true">IF(AND(ISNUMBER(R$1),$B148&gt;0),OFFSET(rngStartVolatilityCurves,$B148,R$1),0)</f>
        <v>0</v>
      </c>
      <c r="S148" s="43" t="n">
        <f aca="true">IF(AND(ISNUMBER(S$1),$B148&gt;0),OFFSET(rngStartVolatilityCurves,$B148,S$1),0)</f>
        <v>0</v>
      </c>
      <c r="T148" s="43" t="n">
        <f aca="true">IF(AND(ISNUMBER(T$1),$B148&gt;0),OFFSET(rngStartVolatilityCurves,$B148,T$1),0)</f>
        <v>0</v>
      </c>
      <c r="U148" s="43" t="n">
        <f aca="true">IF(AND(ISNUMBER(U$1),$B148&gt;0),OFFSET(rngStartVolatilityCurves,$B148,U$1),0)</f>
        <v>0</v>
      </c>
      <c r="V148" s="43" t="n">
        <f aca="true">IF(AND(ISNUMBER(V$1),$B148&gt;0),OFFSET(rngStartVolatilityCurves,$B148,V$1),0)</f>
        <v>0</v>
      </c>
      <c r="W148" s="43" t="n">
        <f aca="true">IF(AND(ISNUMBER(W$1),$B148&gt;0),OFFSET(rngStartVolatilityCurves,$B148,W$1),0)</f>
        <v>0</v>
      </c>
      <c r="X148" s="43" t="n">
        <f aca="true">IF(AND(ISNUMBER(X$1),$B148&gt;0),OFFSET(rngStartVolatilityCurves,$B148,X$1),0)</f>
        <v>0</v>
      </c>
      <c r="Y148" s="43" t="n">
        <f aca="true">IF(AND(ISNUMBER(Y$1),$B148&gt;0),OFFSET(rngStartVolatilityCurves,$B148,Y$1),0)</f>
        <v>0</v>
      </c>
      <c r="Z148" s="43" t="n">
        <f aca="true">IF(AND(ISNUMBER(Z$1),$B148&gt;0),OFFSET(rngStartVolatilityCurves,$B148,Z$1),0)</f>
        <v>0</v>
      </c>
      <c r="AA148" s="43" t="n">
        <f aca="true">IF(AND(ISNUMBER(AA$1),$B148&gt;0),OFFSET(rngStartVolatilityCurves,$B148,AA$1),0)</f>
        <v>0</v>
      </c>
      <c r="AF148" s="36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H148" s="44"/>
      <c r="BI148" s="39"/>
      <c r="BJ148" s="39"/>
      <c r="BK148" s="39"/>
      <c r="BL148" s="36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40"/>
      <c r="CH148" s="40"/>
      <c r="CI148" s="40"/>
      <c r="CJ148" s="40"/>
      <c r="CK148" s="40"/>
      <c r="CL148" s="40"/>
      <c r="CM148" s="39"/>
      <c r="CN148" s="39"/>
      <c r="CO148" s="39"/>
      <c r="CP148" s="39"/>
      <c r="CQ148" s="39"/>
      <c r="CR148" s="39"/>
      <c r="CS148" s="39"/>
      <c r="CT148" s="39"/>
      <c r="CU148" s="39"/>
      <c r="CV148" s="39"/>
      <c r="CW148" s="39"/>
      <c r="CX148" s="39"/>
      <c r="CY148" s="39"/>
      <c r="CZ148" s="39"/>
      <c r="DA148" s="39"/>
      <c r="DB148" s="39"/>
      <c r="DC148" s="39"/>
      <c r="DD148" s="39"/>
      <c r="DE148" s="39"/>
      <c r="DF148" s="39"/>
      <c r="DG148" s="39"/>
      <c r="DI148" s="44"/>
      <c r="DJ148" s="39"/>
      <c r="DL148" s="44"/>
      <c r="DM148" s="39"/>
    </row>
    <row r="149" customFormat="false" ht="12.75" hidden="false" customHeight="false" outlineLevel="0" collapsed="false">
      <c r="A149" s="31" t="n">
        <f aca="false">$C149-$AF$4+1</f>
        <v>37922</v>
      </c>
      <c r="B149" s="31" t="n">
        <f aca="false">$C149-$BL$4+1</f>
        <v>37922</v>
      </c>
      <c r="C149" s="42" t="n">
        <f aca="false">C148+7</f>
        <v>37921</v>
      </c>
      <c r="D149" s="43" t="n">
        <f aca="true">IF(AND(ISNUMBER(D$1),$A149&gt;0),OFFSET(rngStartPriceCurves,$A149,D$1),0)</f>
        <v>0</v>
      </c>
      <c r="E149" s="43" t="n">
        <f aca="true">IF(AND(ISNUMBER(E$1),$A149&gt;0),OFFSET(rngStartPriceCurves,$A149,E$1),0)</f>
        <v>0</v>
      </c>
      <c r="F149" s="43" t="n">
        <f aca="true">IF(AND(ISNUMBER(F$1),$A149&gt;0),OFFSET(rngStartPriceCurves,$A149,F$1),0)</f>
        <v>0</v>
      </c>
      <c r="G149" s="43" t="n">
        <f aca="true">IF(AND(ISNUMBER(G$1),$A149&gt;0),OFFSET(rngStartPriceCurves,$A149,G$1),0)</f>
        <v>0</v>
      </c>
      <c r="H149" s="43" t="n">
        <f aca="true">IF(AND(ISNUMBER(H$1),$A149&gt;0),OFFSET(rngStartPriceCurves,$A149,H$1),0)</f>
        <v>0</v>
      </c>
      <c r="I149" s="43" t="n">
        <f aca="true">IF(AND(ISNUMBER(I$1),$A149&gt;0),OFFSET(rngStartPriceCurves,$A149,I$1),0)</f>
        <v>0</v>
      </c>
      <c r="J149" s="43" t="n">
        <f aca="true">IF(AND(ISNUMBER(J$1),$A149&gt;0),OFFSET(rngStartPriceCurves,$A149,J$1),0)</f>
        <v>0</v>
      </c>
      <c r="K149" s="43" t="n">
        <f aca="true">IF(AND(ISNUMBER(K$1),$A149&gt;0),OFFSET(rngStartPriceCurves,$A149,K$1),0)</f>
        <v>0</v>
      </c>
      <c r="L149" s="43" t="n">
        <f aca="true">IF(AND(ISNUMBER(L$1),$A149&gt;0),OFFSET(rngStartPriceCurves,$A149,L$1),0)</f>
        <v>0</v>
      </c>
      <c r="M149" s="43" t="n">
        <f aca="true">IF(AND(ISNUMBER(M$1),$A149&gt;0),OFFSET(rngStartPriceCurves,$A149,M$1),0)</f>
        <v>0</v>
      </c>
      <c r="N149" s="43" t="n">
        <f aca="true">IF(AND(ISNUMBER(N$1),$A149&gt;0),OFFSET(rngStartPriceCurves,$A149,N$1),0)</f>
        <v>0</v>
      </c>
      <c r="O149" s="43" t="n">
        <f aca="true">IF(AND(ISNUMBER(O$1),$A149&gt;0),OFFSET(rngStartPriceCurves,$A149,O$1),0)</f>
        <v>0</v>
      </c>
      <c r="P149" s="43" t="n">
        <f aca="true">IF(AND(ISNUMBER(P$1),$B149&gt;0),OFFSET(rngStartVolatilityCurves,$B149,P$1),0)</f>
        <v>0</v>
      </c>
      <c r="Q149" s="43" t="n">
        <f aca="true">IF(AND(ISNUMBER(Q$1),$B149&gt;0),OFFSET(rngStartVolatilityCurves,$B149,Q$1),0)</f>
        <v>0</v>
      </c>
      <c r="R149" s="43" t="n">
        <f aca="true">IF(AND(ISNUMBER(R$1),$B149&gt;0),OFFSET(rngStartVolatilityCurves,$B149,R$1),0)</f>
        <v>0</v>
      </c>
      <c r="S149" s="43" t="n">
        <f aca="true">IF(AND(ISNUMBER(S$1),$B149&gt;0),OFFSET(rngStartVolatilityCurves,$B149,S$1),0)</f>
        <v>0</v>
      </c>
      <c r="T149" s="43" t="n">
        <f aca="true">IF(AND(ISNUMBER(T$1),$B149&gt;0),OFFSET(rngStartVolatilityCurves,$B149,T$1),0)</f>
        <v>0</v>
      </c>
      <c r="U149" s="43" t="n">
        <f aca="true">IF(AND(ISNUMBER(U$1),$B149&gt;0),OFFSET(rngStartVolatilityCurves,$B149,U$1),0)</f>
        <v>0</v>
      </c>
      <c r="V149" s="43" t="n">
        <f aca="true">IF(AND(ISNUMBER(V$1),$B149&gt;0),OFFSET(rngStartVolatilityCurves,$B149,V$1),0)</f>
        <v>0</v>
      </c>
      <c r="W149" s="43" t="n">
        <f aca="true">IF(AND(ISNUMBER(W$1),$B149&gt;0),OFFSET(rngStartVolatilityCurves,$B149,W$1),0)</f>
        <v>0</v>
      </c>
      <c r="X149" s="43" t="n">
        <f aca="true">IF(AND(ISNUMBER(X$1),$B149&gt;0),OFFSET(rngStartVolatilityCurves,$B149,X$1),0)</f>
        <v>0</v>
      </c>
      <c r="Y149" s="43" t="n">
        <f aca="true">IF(AND(ISNUMBER(Y$1),$B149&gt;0),OFFSET(rngStartVolatilityCurves,$B149,Y$1),0)</f>
        <v>0</v>
      </c>
      <c r="Z149" s="43" t="n">
        <f aca="true">IF(AND(ISNUMBER(Z$1),$B149&gt;0),OFFSET(rngStartVolatilityCurves,$B149,Z$1),0)</f>
        <v>0</v>
      </c>
      <c r="AA149" s="43" t="n">
        <f aca="true">IF(AND(ISNUMBER(AA$1),$B149&gt;0),OFFSET(rngStartVolatilityCurves,$B149,AA$1),0)</f>
        <v>0</v>
      </c>
      <c r="AF149" s="36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H149" s="44"/>
      <c r="BI149" s="39"/>
      <c r="BJ149" s="39"/>
      <c r="BK149" s="39"/>
      <c r="BL149" s="36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40"/>
      <c r="CH149" s="40"/>
      <c r="CI149" s="40"/>
      <c r="CJ149" s="40"/>
      <c r="CK149" s="40"/>
      <c r="CL149" s="40"/>
      <c r="CM149" s="39"/>
      <c r="CN149" s="39"/>
      <c r="CO149" s="39"/>
      <c r="CP149" s="39"/>
      <c r="CQ149" s="39"/>
      <c r="CR149" s="39"/>
      <c r="CS149" s="39"/>
      <c r="CT149" s="39"/>
      <c r="CU149" s="39"/>
      <c r="CV149" s="39"/>
      <c r="CW149" s="39"/>
      <c r="CX149" s="39"/>
      <c r="CY149" s="39"/>
      <c r="CZ149" s="39"/>
      <c r="DA149" s="39"/>
      <c r="DB149" s="39"/>
      <c r="DC149" s="39"/>
      <c r="DD149" s="39"/>
      <c r="DE149" s="39"/>
      <c r="DF149" s="39"/>
      <c r="DG149" s="39"/>
      <c r="DI149" s="44"/>
      <c r="DJ149" s="39"/>
      <c r="DL149" s="44"/>
      <c r="DM149" s="39"/>
    </row>
    <row r="150" customFormat="false" ht="12.75" hidden="false" customHeight="false" outlineLevel="0" collapsed="false">
      <c r="A150" s="31" t="n">
        <f aca="false">$C150-$AF$4+1</f>
        <v>37929</v>
      </c>
      <c r="B150" s="31" t="n">
        <f aca="false">$C150-$BL$4+1</f>
        <v>37929</v>
      </c>
      <c r="C150" s="42" t="n">
        <f aca="false">C149+7</f>
        <v>37928</v>
      </c>
      <c r="D150" s="43" t="n">
        <f aca="true">IF(AND(ISNUMBER(D$1),$A150&gt;0),OFFSET(rngStartPriceCurves,$A150,D$1),0)</f>
        <v>0</v>
      </c>
      <c r="E150" s="43" t="n">
        <f aca="true">IF(AND(ISNUMBER(E$1),$A150&gt;0),OFFSET(rngStartPriceCurves,$A150,E$1),0)</f>
        <v>0</v>
      </c>
      <c r="F150" s="43" t="n">
        <f aca="true">IF(AND(ISNUMBER(F$1),$A150&gt;0),OFFSET(rngStartPriceCurves,$A150,F$1),0)</f>
        <v>0</v>
      </c>
      <c r="G150" s="43" t="n">
        <f aca="true">IF(AND(ISNUMBER(G$1),$A150&gt;0),OFFSET(rngStartPriceCurves,$A150,G$1),0)</f>
        <v>0</v>
      </c>
      <c r="H150" s="43" t="n">
        <f aca="true">IF(AND(ISNUMBER(H$1),$A150&gt;0),OFFSET(rngStartPriceCurves,$A150,H$1),0)</f>
        <v>0</v>
      </c>
      <c r="I150" s="43" t="n">
        <f aca="true">IF(AND(ISNUMBER(I$1),$A150&gt;0),OFFSET(rngStartPriceCurves,$A150,I$1),0)</f>
        <v>0</v>
      </c>
      <c r="J150" s="43" t="n">
        <f aca="true">IF(AND(ISNUMBER(J$1),$A150&gt;0),OFFSET(rngStartPriceCurves,$A150,J$1),0)</f>
        <v>0</v>
      </c>
      <c r="K150" s="43" t="n">
        <f aca="true">IF(AND(ISNUMBER(K$1),$A150&gt;0),OFFSET(rngStartPriceCurves,$A150,K$1),0)</f>
        <v>0</v>
      </c>
      <c r="L150" s="43" t="n">
        <f aca="true">IF(AND(ISNUMBER(L$1),$A150&gt;0),OFFSET(rngStartPriceCurves,$A150,L$1),0)</f>
        <v>0</v>
      </c>
      <c r="M150" s="43" t="n">
        <f aca="true">IF(AND(ISNUMBER(M$1),$A150&gt;0),OFFSET(rngStartPriceCurves,$A150,M$1),0)</f>
        <v>0</v>
      </c>
      <c r="N150" s="43" t="n">
        <f aca="true">IF(AND(ISNUMBER(N$1),$A150&gt;0),OFFSET(rngStartPriceCurves,$A150,N$1),0)</f>
        <v>0</v>
      </c>
      <c r="O150" s="43" t="n">
        <f aca="true">IF(AND(ISNUMBER(O$1),$A150&gt;0),OFFSET(rngStartPriceCurves,$A150,O$1),0)</f>
        <v>0</v>
      </c>
      <c r="P150" s="43" t="n">
        <f aca="true">IF(AND(ISNUMBER(P$1),$B150&gt;0),OFFSET(rngStartVolatilityCurves,$B150,P$1),0)</f>
        <v>0</v>
      </c>
      <c r="Q150" s="43" t="n">
        <f aca="true">IF(AND(ISNUMBER(Q$1),$B150&gt;0),OFFSET(rngStartVolatilityCurves,$B150,Q$1),0)</f>
        <v>0</v>
      </c>
      <c r="R150" s="43" t="n">
        <f aca="true">IF(AND(ISNUMBER(R$1),$B150&gt;0),OFFSET(rngStartVolatilityCurves,$B150,R$1),0)</f>
        <v>0</v>
      </c>
      <c r="S150" s="43" t="n">
        <f aca="true">IF(AND(ISNUMBER(S$1),$B150&gt;0),OFFSET(rngStartVolatilityCurves,$B150,S$1),0)</f>
        <v>0</v>
      </c>
      <c r="T150" s="43" t="n">
        <f aca="true">IF(AND(ISNUMBER(T$1),$B150&gt;0),OFFSET(rngStartVolatilityCurves,$B150,T$1),0)</f>
        <v>0</v>
      </c>
      <c r="U150" s="43" t="n">
        <f aca="true">IF(AND(ISNUMBER(U$1),$B150&gt;0),OFFSET(rngStartVolatilityCurves,$B150,U$1),0)</f>
        <v>0</v>
      </c>
      <c r="V150" s="43" t="n">
        <f aca="true">IF(AND(ISNUMBER(V$1),$B150&gt;0),OFFSET(rngStartVolatilityCurves,$B150,V$1),0)</f>
        <v>0</v>
      </c>
      <c r="W150" s="43" t="n">
        <f aca="true">IF(AND(ISNUMBER(W$1),$B150&gt;0),OFFSET(rngStartVolatilityCurves,$B150,W$1),0)</f>
        <v>0</v>
      </c>
      <c r="X150" s="43" t="n">
        <f aca="true">IF(AND(ISNUMBER(X$1),$B150&gt;0),OFFSET(rngStartVolatilityCurves,$B150,X$1),0)</f>
        <v>0</v>
      </c>
      <c r="Y150" s="43" t="n">
        <f aca="true">IF(AND(ISNUMBER(Y$1),$B150&gt;0),OFFSET(rngStartVolatilityCurves,$B150,Y$1),0)</f>
        <v>0</v>
      </c>
      <c r="Z150" s="43" t="n">
        <f aca="true">IF(AND(ISNUMBER(Z$1),$B150&gt;0),OFFSET(rngStartVolatilityCurves,$B150,Z$1),0)</f>
        <v>0</v>
      </c>
      <c r="AA150" s="43" t="n">
        <f aca="true">IF(AND(ISNUMBER(AA$1),$B150&gt;0),OFFSET(rngStartVolatilityCurves,$B150,AA$1),0)</f>
        <v>0</v>
      </c>
      <c r="AF150" s="36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H150" s="44"/>
      <c r="BI150" s="39"/>
      <c r="BJ150" s="39"/>
      <c r="BK150" s="39"/>
      <c r="BL150" s="36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40"/>
      <c r="CH150" s="40"/>
      <c r="CI150" s="40"/>
      <c r="CJ150" s="40"/>
      <c r="CK150" s="40"/>
      <c r="CL150" s="40"/>
      <c r="CM150" s="39"/>
      <c r="CN150" s="39"/>
      <c r="CO150" s="39"/>
      <c r="CP150" s="39"/>
      <c r="CQ150" s="39"/>
      <c r="CR150" s="39"/>
      <c r="CS150" s="39"/>
      <c r="CT150" s="39"/>
      <c r="CU150" s="39"/>
      <c r="CV150" s="39"/>
      <c r="CW150" s="39"/>
      <c r="CX150" s="39"/>
      <c r="CY150" s="39"/>
      <c r="CZ150" s="39"/>
      <c r="DA150" s="39"/>
      <c r="DB150" s="39"/>
      <c r="DC150" s="39"/>
      <c r="DD150" s="39"/>
      <c r="DE150" s="39"/>
      <c r="DF150" s="39"/>
      <c r="DG150" s="39"/>
      <c r="DI150" s="44"/>
      <c r="DJ150" s="39"/>
      <c r="DL150" s="44"/>
      <c r="DM150" s="39"/>
    </row>
    <row r="151" customFormat="false" ht="12.75" hidden="false" customHeight="false" outlineLevel="0" collapsed="false">
      <c r="A151" s="31" t="n">
        <f aca="false">$C151-$AF$4+1</f>
        <v>37936</v>
      </c>
      <c r="B151" s="31" t="n">
        <f aca="false">$C151-$BL$4+1</f>
        <v>37936</v>
      </c>
      <c r="C151" s="42" t="n">
        <f aca="false">C150+7</f>
        <v>37935</v>
      </c>
      <c r="D151" s="43" t="n">
        <f aca="true">IF(AND(ISNUMBER(D$1),$A151&gt;0),OFFSET(rngStartPriceCurves,$A151,D$1),0)</f>
        <v>0</v>
      </c>
      <c r="E151" s="43" t="n">
        <f aca="true">IF(AND(ISNUMBER(E$1),$A151&gt;0),OFFSET(rngStartPriceCurves,$A151,E$1),0)</f>
        <v>0</v>
      </c>
      <c r="F151" s="43" t="n">
        <f aca="true">IF(AND(ISNUMBER(F$1),$A151&gt;0),OFFSET(rngStartPriceCurves,$A151,F$1),0)</f>
        <v>0</v>
      </c>
      <c r="G151" s="43" t="n">
        <f aca="true">IF(AND(ISNUMBER(G$1),$A151&gt;0),OFFSET(rngStartPriceCurves,$A151,G$1),0)</f>
        <v>0</v>
      </c>
      <c r="H151" s="43" t="n">
        <f aca="true">IF(AND(ISNUMBER(H$1),$A151&gt;0),OFFSET(rngStartPriceCurves,$A151,H$1),0)</f>
        <v>0</v>
      </c>
      <c r="I151" s="43" t="n">
        <f aca="true">IF(AND(ISNUMBER(I$1),$A151&gt;0),OFFSET(rngStartPriceCurves,$A151,I$1),0)</f>
        <v>0</v>
      </c>
      <c r="J151" s="43" t="n">
        <f aca="true">IF(AND(ISNUMBER(J$1),$A151&gt;0),OFFSET(rngStartPriceCurves,$A151,J$1),0)</f>
        <v>0</v>
      </c>
      <c r="K151" s="43" t="n">
        <f aca="true">IF(AND(ISNUMBER(K$1),$A151&gt;0),OFFSET(rngStartPriceCurves,$A151,K$1),0)</f>
        <v>0</v>
      </c>
      <c r="L151" s="43" t="n">
        <f aca="true">IF(AND(ISNUMBER(L$1),$A151&gt;0),OFFSET(rngStartPriceCurves,$A151,L$1),0)</f>
        <v>0</v>
      </c>
      <c r="M151" s="43" t="n">
        <f aca="true">IF(AND(ISNUMBER(M$1),$A151&gt;0),OFFSET(rngStartPriceCurves,$A151,M$1),0)</f>
        <v>0</v>
      </c>
      <c r="N151" s="43" t="n">
        <f aca="true">IF(AND(ISNUMBER(N$1),$A151&gt;0),OFFSET(rngStartPriceCurves,$A151,N$1),0)</f>
        <v>0</v>
      </c>
      <c r="O151" s="43" t="n">
        <f aca="true">IF(AND(ISNUMBER(O$1),$A151&gt;0),OFFSET(rngStartPriceCurves,$A151,O$1),0)</f>
        <v>0</v>
      </c>
      <c r="P151" s="43" t="n">
        <f aca="true">IF(AND(ISNUMBER(P$1),$B151&gt;0),OFFSET(rngStartVolatilityCurves,$B151,P$1),0)</f>
        <v>0</v>
      </c>
      <c r="Q151" s="43" t="n">
        <f aca="true">IF(AND(ISNUMBER(Q$1),$B151&gt;0),OFFSET(rngStartVolatilityCurves,$B151,Q$1),0)</f>
        <v>0</v>
      </c>
      <c r="R151" s="43" t="n">
        <f aca="true">IF(AND(ISNUMBER(R$1),$B151&gt;0),OFFSET(rngStartVolatilityCurves,$B151,R$1),0)</f>
        <v>0</v>
      </c>
      <c r="S151" s="43" t="n">
        <f aca="true">IF(AND(ISNUMBER(S$1),$B151&gt;0),OFFSET(rngStartVolatilityCurves,$B151,S$1),0)</f>
        <v>0</v>
      </c>
      <c r="T151" s="43" t="n">
        <f aca="true">IF(AND(ISNUMBER(T$1),$B151&gt;0),OFFSET(rngStartVolatilityCurves,$B151,T$1),0)</f>
        <v>0</v>
      </c>
      <c r="U151" s="43" t="n">
        <f aca="true">IF(AND(ISNUMBER(U$1),$B151&gt;0),OFFSET(rngStartVolatilityCurves,$B151,U$1),0)</f>
        <v>0</v>
      </c>
      <c r="V151" s="43" t="n">
        <f aca="true">IF(AND(ISNUMBER(V$1),$B151&gt;0),OFFSET(rngStartVolatilityCurves,$B151,V$1),0)</f>
        <v>0</v>
      </c>
      <c r="W151" s="43" t="n">
        <f aca="true">IF(AND(ISNUMBER(W$1),$B151&gt;0),OFFSET(rngStartVolatilityCurves,$B151,W$1),0)</f>
        <v>0</v>
      </c>
      <c r="X151" s="43" t="n">
        <f aca="true">IF(AND(ISNUMBER(X$1),$B151&gt;0),OFFSET(rngStartVolatilityCurves,$B151,X$1),0)</f>
        <v>0</v>
      </c>
      <c r="Y151" s="43" t="n">
        <f aca="true">IF(AND(ISNUMBER(Y$1),$B151&gt;0),OFFSET(rngStartVolatilityCurves,$B151,Y$1),0)</f>
        <v>0</v>
      </c>
      <c r="Z151" s="43" t="n">
        <f aca="true">IF(AND(ISNUMBER(Z$1),$B151&gt;0),OFFSET(rngStartVolatilityCurves,$B151,Z$1),0)</f>
        <v>0</v>
      </c>
      <c r="AA151" s="43" t="n">
        <f aca="true">IF(AND(ISNUMBER(AA$1),$B151&gt;0),OFFSET(rngStartVolatilityCurves,$B151,AA$1),0)</f>
        <v>0</v>
      </c>
      <c r="AF151" s="36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H151" s="44"/>
      <c r="BI151" s="39"/>
      <c r="BJ151" s="39"/>
      <c r="BK151" s="39"/>
      <c r="BL151" s="36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40"/>
      <c r="CH151" s="40"/>
      <c r="CI151" s="40"/>
      <c r="CJ151" s="40"/>
      <c r="CK151" s="40"/>
      <c r="CL151" s="40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I151" s="44"/>
      <c r="DJ151" s="39"/>
      <c r="DL151" s="44"/>
      <c r="DM151" s="39"/>
    </row>
    <row r="152" customFormat="false" ht="12.75" hidden="false" customHeight="false" outlineLevel="0" collapsed="false">
      <c r="A152" s="31" t="n">
        <f aca="false">$C152-$AF$4+1</f>
        <v>37943</v>
      </c>
      <c r="B152" s="31" t="n">
        <f aca="false">$C152-$BL$4+1</f>
        <v>37943</v>
      </c>
      <c r="C152" s="42" t="n">
        <f aca="false">C151+7</f>
        <v>37942</v>
      </c>
      <c r="D152" s="43" t="n">
        <f aca="true">IF(AND(ISNUMBER(D$1),$A152&gt;0),OFFSET(rngStartPriceCurves,$A152,D$1),0)</f>
        <v>0</v>
      </c>
      <c r="E152" s="43" t="n">
        <f aca="true">IF(AND(ISNUMBER(E$1),$A152&gt;0),OFFSET(rngStartPriceCurves,$A152,E$1),0)</f>
        <v>0</v>
      </c>
      <c r="F152" s="43" t="n">
        <f aca="true">IF(AND(ISNUMBER(F$1),$A152&gt;0),OFFSET(rngStartPriceCurves,$A152,F$1),0)</f>
        <v>0</v>
      </c>
      <c r="G152" s="43" t="n">
        <f aca="true">IF(AND(ISNUMBER(G$1),$A152&gt;0),OFFSET(rngStartPriceCurves,$A152,G$1),0)</f>
        <v>0</v>
      </c>
      <c r="H152" s="43" t="n">
        <f aca="true">IF(AND(ISNUMBER(H$1),$A152&gt;0),OFFSET(rngStartPriceCurves,$A152,H$1),0)</f>
        <v>0</v>
      </c>
      <c r="I152" s="43" t="n">
        <f aca="true">IF(AND(ISNUMBER(I$1),$A152&gt;0),OFFSET(rngStartPriceCurves,$A152,I$1),0)</f>
        <v>0</v>
      </c>
      <c r="J152" s="43" t="n">
        <f aca="true">IF(AND(ISNUMBER(J$1),$A152&gt;0),OFFSET(rngStartPriceCurves,$A152,J$1),0)</f>
        <v>0</v>
      </c>
      <c r="K152" s="43" t="n">
        <f aca="true">IF(AND(ISNUMBER(K$1),$A152&gt;0),OFFSET(rngStartPriceCurves,$A152,K$1),0)</f>
        <v>0</v>
      </c>
      <c r="L152" s="43" t="n">
        <f aca="true">IF(AND(ISNUMBER(L$1),$A152&gt;0),OFFSET(rngStartPriceCurves,$A152,L$1),0)</f>
        <v>0</v>
      </c>
      <c r="M152" s="43" t="n">
        <f aca="true">IF(AND(ISNUMBER(M$1),$A152&gt;0),OFFSET(rngStartPriceCurves,$A152,M$1),0)</f>
        <v>0</v>
      </c>
      <c r="N152" s="43" t="n">
        <f aca="true">IF(AND(ISNUMBER(N$1),$A152&gt;0),OFFSET(rngStartPriceCurves,$A152,N$1),0)</f>
        <v>0</v>
      </c>
      <c r="O152" s="43" t="n">
        <f aca="true">IF(AND(ISNUMBER(O$1),$A152&gt;0),OFFSET(rngStartPriceCurves,$A152,O$1),0)</f>
        <v>0</v>
      </c>
      <c r="P152" s="43" t="n">
        <f aca="true">IF(AND(ISNUMBER(P$1),$B152&gt;0),OFFSET(rngStartVolatilityCurves,$B152,P$1),0)</f>
        <v>0</v>
      </c>
      <c r="Q152" s="43" t="n">
        <f aca="true">IF(AND(ISNUMBER(Q$1),$B152&gt;0),OFFSET(rngStartVolatilityCurves,$B152,Q$1),0)</f>
        <v>0</v>
      </c>
      <c r="R152" s="43" t="n">
        <f aca="true">IF(AND(ISNUMBER(R$1),$B152&gt;0),OFFSET(rngStartVolatilityCurves,$B152,R$1),0)</f>
        <v>0</v>
      </c>
      <c r="S152" s="43" t="n">
        <f aca="true">IF(AND(ISNUMBER(S$1),$B152&gt;0),OFFSET(rngStartVolatilityCurves,$B152,S$1),0)</f>
        <v>0</v>
      </c>
      <c r="T152" s="43" t="n">
        <f aca="true">IF(AND(ISNUMBER(T$1),$B152&gt;0),OFFSET(rngStartVolatilityCurves,$B152,T$1),0)</f>
        <v>0</v>
      </c>
      <c r="U152" s="43" t="n">
        <f aca="true">IF(AND(ISNUMBER(U$1),$B152&gt;0),OFFSET(rngStartVolatilityCurves,$B152,U$1),0)</f>
        <v>0</v>
      </c>
      <c r="V152" s="43" t="n">
        <f aca="true">IF(AND(ISNUMBER(V$1),$B152&gt;0),OFFSET(rngStartVolatilityCurves,$B152,V$1),0)</f>
        <v>0</v>
      </c>
      <c r="W152" s="43" t="n">
        <f aca="true">IF(AND(ISNUMBER(W$1),$B152&gt;0),OFFSET(rngStartVolatilityCurves,$B152,W$1),0)</f>
        <v>0</v>
      </c>
      <c r="X152" s="43" t="n">
        <f aca="true">IF(AND(ISNUMBER(X$1),$B152&gt;0),OFFSET(rngStartVolatilityCurves,$B152,X$1),0)</f>
        <v>0</v>
      </c>
      <c r="Y152" s="43" t="n">
        <f aca="true">IF(AND(ISNUMBER(Y$1),$B152&gt;0),OFFSET(rngStartVolatilityCurves,$B152,Y$1),0)</f>
        <v>0</v>
      </c>
      <c r="Z152" s="43" t="n">
        <f aca="true">IF(AND(ISNUMBER(Z$1),$B152&gt;0),OFFSET(rngStartVolatilityCurves,$B152,Z$1),0)</f>
        <v>0</v>
      </c>
      <c r="AA152" s="43" t="n">
        <f aca="true">IF(AND(ISNUMBER(AA$1),$B152&gt;0),OFFSET(rngStartVolatilityCurves,$B152,AA$1),0)</f>
        <v>0</v>
      </c>
      <c r="AF152" s="36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H152" s="44"/>
      <c r="BI152" s="39"/>
      <c r="BJ152" s="39"/>
      <c r="BK152" s="39"/>
      <c r="BL152" s="36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40"/>
      <c r="CH152" s="40"/>
      <c r="CI152" s="40"/>
      <c r="CJ152" s="40"/>
      <c r="CK152" s="40"/>
      <c r="CL152" s="40"/>
      <c r="CM152" s="39"/>
      <c r="CN152" s="39"/>
      <c r="CO152" s="39"/>
      <c r="CP152" s="39"/>
      <c r="CQ152" s="39"/>
      <c r="CR152" s="39"/>
      <c r="CS152" s="39"/>
      <c r="CT152" s="39"/>
      <c r="CU152" s="39"/>
      <c r="CV152" s="39"/>
      <c r="CW152" s="39"/>
      <c r="CX152" s="39"/>
      <c r="CY152" s="39"/>
      <c r="CZ152" s="39"/>
      <c r="DA152" s="39"/>
      <c r="DB152" s="39"/>
      <c r="DC152" s="39"/>
      <c r="DD152" s="39"/>
      <c r="DE152" s="39"/>
      <c r="DF152" s="39"/>
      <c r="DG152" s="39"/>
      <c r="DI152" s="44"/>
      <c r="DJ152" s="39"/>
      <c r="DL152" s="44"/>
      <c r="DM152" s="39"/>
    </row>
    <row r="153" customFormat="false" ht="12.75" hidden="false" customHeight="false" outlineLevel="0" collapsed="false">
      <c r="A153" s="31" t="n">
        <f aca="false">$C153-$AF$4+1</f>
        <v>37950</v>
      </c>
      <c r="B153" s="31" t="n">
        <f aca="false">$C153-$BL$4+1</f>
        <v>37950</v>
      </c>
      <c r="C153" s="42" t="n">
        <f aca="false">C152+7</f>
        <v>37949</v>
      </c>
      <c r="D153" s="43" t="n">
        <f aca="true">IF(AND(ISNUMBER(D$1),$A153&gt;0),OFFSET(rngStartPriceCurves,$A153,D$1),0)</f>
        <v>0</v>
      </c>
      <c r="E153" s="43" t="n">
        <f aca="true">IF(AND(ISNUMBER(E$1),$A153&gt;0),OFFSET(rngStartPriceCurves,$A153,E$1),0)</f>
        <v>0</v>
      </c>
      <c r="F153" s="43" t="n">
        <f aca="true">IF(AND(ISNUMBER(F$1),$A153&gt;0),OFFSET(rngStartPriceCurves,$A153,F$1),0)</f>
        <v>0</v>
      </c>
      <c r="G153" s="43" t="n">
        <f aca="true">IF(AND(ISNUMBER(G$1),$A153&gt;0),OFFSET(rngStartPriceCurves,$A153,G$1),0)</f>
        <v>0</v>
      </c>
      <c r="H153" s="43" t="n">
        <f aca="true">IF(AND(ISNUMBER(H$1),$A153&gt;0),OFFSET(rngStartPriceCurves,$A153,H$1),0)</f>
        <v>0</v>
      </c>
      <c r="I153" s="43" t="n">
        <f aca="true">IF(AND(ISNUMBER(I$1),$A153&gt;0),OFFSET(rngStartPriceCurves,$A153,I$1),0)</f>
        <v>0</v>
      </c>
      <c r="J153" s="43" t="n">
        <f aca="true">IF(AND(ISNUMBER(J$1),$A153&gt;0),OFFSET(rngStartPriceCurves,$A153,J$1),0)</f>
        <v>0</v>
      </c>
      <c r="K153" s="43" t="n">
        <f aca="true">IF(AND(ISNUMBER(K$1),$A153&gt;0),OFFSET(rngStartPriceCurves,$A153,K$1),0)</f>
        <v>0</v>
      </c>
      <c r="L153" s="43" t="n">
        <f aca="true">IF(AND(ISNUMBER(L$1),$A153&gt;0),OFFSET(rngStartPriceCurves,$A153,L$1),0)</f>
        <v>0</v>
      </c>
      <c r="M153" s="43" t="n">
        <f aca="true">IF(AND(ISNUMBER(M$1),$A153&gt;0),OFFSET(rngStartPriceCurves,$A153,M$1),0)</f>
        <v>0</v>
      </c>
      <c r="N153" s="43" t="n">
        <f aca="true">IF(AND(ISNUMBER(N$1),$A153&gt;0),OFFSET(rngStartPriceCurves,$A153,N$1),0)</f>
        <v>0</v>
      </c>
      <c r="O153" s="43" t="n">
        <f aca="true">IF(AND(ISNUMBER(O$1),$A153&gt;0),OFFSET(rngStartPriceCurves,$A153,O$1),0)</f>
        <v>0</v>
      </c>
      <c r="P153" s="43" t="n">
        <f aca="true">IF(AND(ISNUMBER(P$1),$B153&gt;0),OFFSET(rngStartVolatilityCurves,$B153,P$1),0)</f>
        <v>0</v>
      </c>
      <c r="Q153" s="43" t="n">
        <f aca="true">IF(AND(ISNUMBER(Q$1),$B153&gt;0),OFFSET(rngStartVolatilityCurves,$B153,Q$1),0)</f>
        <v>0</v>
      </c>
      <c r="R153" s="43" t="n">
        <f aca="true">IF(AND(ISNUMBER(R$1),$B153&gt;0),OFFSET(rngStartVolatilityCurves,$B153,R$1),0)</f>
        <v>0</v>
      </c>
      <c r="S153" s="43" t="n">
        <f aca="true">IF(AND(ISNUMBER(S$1),$B153&gt;0),OFFSET(rngStartVolatilityCurves,$B153,S$1),0)</f>
        <v>0</v>
      </c>
      <c r="T153" s="43" t="n">
        <f aca="true">IF(AND(ISNUMBER(T$1),$B153&gt;0),OFFSET(rngStartVolatilityCurves,$B153,T$1),0)</f>
        <v>0</v>
      </c>
      <c r="U153" s="43" t="n">
        <f aca="true">IF(AND(ISNUMBER(U$1),$B153&gt;0),OFFSET(rngStartVolatilityCurves,$B153,U$1),0)</f>
        <v>0</v>
      </c>
      <c r="V153" s="43" t="n">
        <f aca="true">IF(AND(ISNUMBER(V$1),$B153&gt;0),OFFSET(rngStartVolatilityCurves,$B153,V$1),0)</f>
        <v>0</v>
      </c>
      <c r="W153" s="43" t="n">
        <f aca="true">IF(AND(ISNUMBER(W$1),$B153&gt;0),OFFSET(rngStartVolatilityCurves,$B153,W$1),0)</f>
        <v>0</v>
      </c>
      <c r="X153" s="43" t="n">
        <f aca="true">IF(AND(ISNUMBER(X$1),$B153&gt;0),OFFSET(rngStartVolatilityCurves,$B153,X$1),0)</f>
        <v>0</v>
      </c>
      <c r="Y153" s="43" t="n">
        <f aca="true">IF(AND(ISNUMBER(Y$1),$B153&gt;0),OFFSET(rngStartVolatilityCurves,$B153,Y$1),0)</f>
        <v>0</v>
      </c>
      <c r="Z153" s="43" t="n">
        <f aca="true">IF(AND(ISNUMBER(Z$1),$B153&gt;0),OFFSET(rngStartVolatilityCurves,$B153,Z$1),0)</f>
        <v>0</v>
      </c>
      <c r="AA153" s="43" t="n">
        <f aca="true">IF(AND(ISNUMBER(AA$1),$B153&gt;0),OFFSET(rngStartVolatilityCurves,$B153,AA$1),0)</f>
        <v>0</v>
      </c>
      <c r="AF153" s="36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H153" s="44"/>
      <c r="BI153" s="39"/>
      <c r="BJ153" s="39"/>
      <c r="BK153" s="39"/>
      <c r="BL153" s="36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40"/>
      <c r="CH153" s="40"/>
      <c r="CI153" s="40"/>
      <c r="CJ153" s="40"/>
      <c r="CK153" s="40"/>
      <c r="CL153" s="40"/>
      <c r="CM153" s="39"/>
      <c r="CN153" s="39"/>
      <c r="CO153" s="39"/>
      <c r="CP153" s="39"/>
      <c r="CQ153" s="39"/>
      <c r="CR153" s="39"/>
      <c r="CS153" s="39"/>
      <c r="CT153" s="39"/>
      <c r="CU153" s="39"/>
      <c r="CV153" s="39"/>
      <c r="CW153" s="39"/>
      <c r="CX153" s="39"/>
      <c r="CY153" s="39"/>
      <c r="CZ153" s="39"/>
      <c r="DA153" s="39"/>
      <c r="DB153" s="39"/>
      <c r="DC153" s="39"/>
      <c r="DD153" s="39"/>
      <c r="DE153" s="39"/>
      <c r="DF153" s="39"/>
      <c r="DG153" s="39"/>
      <c r="DI153" s="44"/>
      <c r="DJ153" s="39"/>
      <c r="DL153" s="44"/>
      <c r="DM153" s="39"/>
    </row>
    <row r="154" customFormat="false" ht="12.75" hidden="false" customHeight="false" outlineLevel="0" collapsed="false">
      <c r="A154" s="31" t="n">
        <f aca="false">$C154-$AF$4+1</f>
        <v>37957</v>
      </c>
      <c r="B154" s="31" t="n">
        <f aca="false">$C154-$BL$4+1</f>
        <v>37957</v>
      </c>
      <c r="C154" s="42" t="n">
        <f aca="false">C153+7</f>
        <v>37956</v>
      </c>
      <c r="D154" s="43" t="n">
        <f aca="true">IF(AND(ISNUMBER(D$1),$A154&gt;0),OFFSET(rngStartPriceCurves,$A154,D$1),0)</f>
        <v>0</v>
      </c>
      <c r="E154" s="43" t="n">
        <f aca="true">IF(AND(ISNUMBER(E$1),$A154&gt;0),OFFSET(rngStartPriceCurves,$A154,E$1),0)</f>
        <v>0</v>
      </c>
      <c r="F154" s="43" t="n">
        <f aca="true">IF(AND(ISNUMBER(F$1),$A154&gt;0),OFFSET(rngStartPriceCurves,$A154,F$1),0)</f>
        <v>0</v>
      </c>
      <c r="G154" s="43" t="n">
        <f aca="true">IF(AND(ISNUMBER(G$1),$A154&gt;0),OFFSET(rngStartPriceCurves,$A154,G$1),0)</f>
        <v>0</v>
      </c>
      <c r="H154" s="43" t="n">
        <f aca="true">IF(AND(ISNUMBER(H$1),$A154&gt;0),OFFSET(rngStartPriceCurves,$A154,H$1),0)</f>
        <v>0</v>
      </c>
      <c r="I154" s="43" t="n">
        <f aca="true">IF(AND(ISNUMBER(I$1),$A154&gt;0),OFFSET(rngStartPriceCurves,$A154,I$1),0)</f>
        <v>0</v>
      </c>
      <c r="J154" s="43" t="n">
        <f aca="true">IF(AND(ISNUMBER(J$1),$A154&gt;0),OFFSET(rngStartPriceCurves,$A154,J$1),0)</f>
        <v>0</v>
      </c>
      <c r="K154" s="43" t="n">
        <f aca="true">IF(AND(ISNUMBER(K$1),$A154&gt;0),OFFSET(rngStartPriceCurves,$A154,K$1),0)</f>
        <v>0</v>
      </c>
      <c r="L154" s="43" t="n">
        <f aca="true">IF(AND(ISNUMBER(L$1),$A154&gt;0),OFFSET(rngStartPriceCurves,$A154,L$1),0)</f>
        <v>0</v>
      </c>
      <c r="M154" s="43" t="n">
        <f aca="true">IF(AND(ISNUMBER(M$1),$A154&gt;0),OFFSET(rngStartPriceCurves,$A154,M$1),0)</f>
        <v>0</v>
      </c>
      <c r="N154" s="43" t="n">
        <f aca="true">IF(AND(ISNUMBER(N$1),$A154&gt;0),OFFSET(rngStartPriceCurves,$A154,N$1),0)</f>
        <v>0</v>
      </c>
      <c r="O154" s="43" t="n">
        <f aca="true">IF(AND(ISNUMBER(O$1),$A154&gt;0),OFFSET(rngStartPriceCurves,$A154,O$1),0)</f>
        <v>0</v>
      </c>
      <c r="P154" s="43" t="n">
        <f aca="true">IF(AND(ISNUMBER(P$1),$B154&gt;0),OFFSET(rngStartVolatilityCurves,$B154,P$1),0)</f>
        <v>0</v>
      </c>
      <c r="Q154" s="43" t="n">
        <f aca="true">IF(AND(ISNUMBER(Q$1),$B154&gt;0),OFFSET(rngStartVolatilityCurves,$B154,Q$1),0)</f>
        <v>0</v>
      </c>
      <c r="R154" s="43" t="n">
        <f aca="true">IF(AND(ISNUMBER(R$1),$B154&gt;0),OFFSET(rngStartVolatilityCurves,$B154,R$1),0)</f>
        <v>0</v>
      </c>
      <c r="S154" s="43" t="n">
        <f aca="true">IF(AND(ISNUMBER(S$1),$B154&gt;0),OFFSET(rngStartVolatilityCurves,$B154,S$1),0)</f>
        <v>0</v>
      </c>
      <c r="T154" s="43" t="n">
        <f aca="true">IF(AND(ISNUMBER(T$1),$B154&gt;0),OFFSET(rngStartVolatilityCurves,$B154,T$1),0)</f>
        <v>0</v>
      </c>
      <c r="U154" s="43" t="n">
        <f aca="true">IF(AND(ISNUMBER(U$1),$B154&gt;0),OFFSET(rngStartVolatilityCurves,$B154,U$1),0)</f>
        <v>0</v>
      </c>
      <c r="V154" s="43" t="n">
        <f aca="true">IF(AND(ISNUMBER(V$1),$B154&gt;0),OFFSET(rngStartVolatilityCurves,$B154,V$1),0)</f>
        <v>0</v>
      </c>
      <c r="W154" s="43" t="n">
        <f aca="true">IF(AND(ISNUMBER(W$1),$B154&gt;0),OFFSET(rngStartVolatilityCurves,$B154,W$1),0)</f>
        <v>0</v>
      </c>
      <c r="X154" s="43" t="n">
        <f aca="true">IF(AND(ISNUMBER(X$1),$B154&gt;0),OFFSET(rngStartVolatilityCurves,$B154,X$1),0)</f>
        <v>0</v>
      </c>
      <c r="Y154" s="43" t="n">
        <f aca="true">IF(AND(ISNUMBER(Y$1),$B154&gt;0),OFFSET(rngStartVolatilityCurves,$B154,Y$1),0)</f>
        <v>0</v>
      </c>
      <c r="Z154" s="43" t="n">
        <f aca="true">IF(AND(ISNUMBER(Z$1),$B154&gt;0),OFFSET(rngStartVolatilityCurves,$B154,Z$1),0)</f>
        <v>0</v>
      </c>
      <c r="AA154" s="43" t="n">
        <f aca="true">IF(AND(ISNUMBER(AA$1),$B154&gt;0),OFFSET(rngStartVolatilityCurves,$B154,AA$1),0)</f>
        <v>0</v>
      </c>
      <c r="AF154" s="36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H154" s="44"/>
      <c r="BI154" s="39"/>
      <c r="BJ154" s="39"/>
      <c r="BK154" s="39"/>
      <c r="BL154" s="36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40"/>
      <c r="CH154" s="40"/>
      <c r="CI154" s="40"/>
      <c r="CJ154" s="40"/>
      <c r="CK154" s="40"/>
      <c r="CL154" s="40"/>
      <c r="CM154" s="39"/>
      <c r="CN154" s="39"/>
      <c r="CO154" s="39"/>
      <c r="CP154" s="39"/>
      <c r="CQ154" s="39"/>
      <c r="CR154" s="39"/>
      <c r="CS154" s="39"/>
      <c r="CT154" s="39"/>
      <c r="CU154" s="39"/>
      <c r="CV154" s="39"/>
      <c r="CW154" s="39"/>
      <c r="CX154" s="39"/>
      <c r="CY154" s="39"/>
      <c r="CZ154" s="39"/>
      <c r="DA154" s="39"/>
      <c r="DB154" s="39"/>
      <c r="DC154" s="39"/>
      <c r="DD154" s="39"/>
      <c r="DE154" s="39"/>
      <c r="DF154" s="39"/>
      <c r="DG154" s="39"/>
      <c r="DI154" s="44"/>
      <c r="DJ154" s="39"/>
      <c r="DL154" s="44"/>
      <c r="DM154" s="39"/>
    </row>
    <row r="155" customFormat="false" ht="12.75" hidden="false" customHeight="false" outlineLevel="0" collapsed="false">
      <c r="A155" s="31" t="n">
        <f aca="false">$C155-$AF$4+1</f>
        <v>37964</v>
      </c>
      <c r="B155" s="31" t="n">
        <f aca="false">$C155-$BL$4+1</f>
        <v>37964</v>
      </c>
      <c r="C155" s="42" t="n">
        <f aca="false">C154+7</f>
        <v>37963</v>
      </c>
      <c r="D155" s="43" t="n">
        <f aca="true">IF(AND(ISNUMBER(D$1),$A155&gt;0),OFFSET(rngStartPriceCurves,$A155,D$1),0)</f>
        <v>0</v>
      </c>
      <c r="E155" s="43" t="n">
        <f aca="true">IF(AND(ISNUMBER(E$1),$A155&gt;0),OFFSET(rngStartPriceCurves,$A155,E$1),0)</f>
        <v>0</v>
      </c>
      <c r="F155" s="43" t="n">
        <f aca="true">IF(AND(ISNUMBER(F$1),$A155&gt;0),OFFSET(rngStartPriceCurves,$A155,F$1),0)</f>
        <v>0</v>
      </c>
      <c r="G155" s="43" t="n">
        <f aca="true">IF(AND(ISNUMBER(G$1),$A155&gt;0),OFFSET(rngStartPriceCurves,$A155,G$1),0)</f>
        <v>0</v>
      </c>
      <c r="H155" s="43" t="n">
        <f aca="true">IF(AND(ISNUMBER(H$1),$A155&gt;0),OFFSET(rngStartPriceCurves,$A155,H$1),0)</f>
        <v>0</v>
      </c>
      <c r="I155" s="43" t="n">
        <f aca="true">IF(AND(ISNUMBER(I$1),$A155&gt;0),OFFSET(rngStartPriceCurves,$A155,I$1),0)</f>
        <v>0</v>
      </c>
      <c r="J155" s="43" t="n">
        <f aca="true">IF(AND(ISNUMBER(J$1),$A155&gt;0),OFFSET(rngStartPriceCurves,$A155,J$1),0)</f>
        <v>0</v>
      </c>
      <c r="K155" s="43" t="n">
        <f aca="true">IF(AND(ISNUMBER(K$1),$A155&gt;0),OFFSET(rngStartPriceCurves,$A155,K$1),0)</f>
        <v>0</v>
      </c>
      <c r="L155" s="43" t="n">
        <f aca="true">IF(AND(ISNUMBER(L$1),$A155&gt;0),OFFSET(rngStartPriceCurves,$A155,L$1),0)</f>
        <v>0</v>
      </c>
      <c r="M155" s="43" t="n">
        <f aca="true">IF(AND(ISNUMBER(M$1),$A155&gt;0),OFFSET(rngStartPriceCurves,$A155,M$1),0)</f>
        <v>0</v>
      </c>
      <c r="N155" s="43" t="n">
        <f aca="true">IF(AND(ISNUMBER(N$1),$A155&gt;0),OFFSET(rngStartPriceCurves,$A155,N$1),0)</f>
        <v>0</v>
      </c>
      <c r="O155" s="43" t="n">
        <f aca="true">IF(AND(ISNUMBER(O$1),$A155&gt;0),OFFSET(rngStartPriceCurves,$A155,O$1),0)</f>
        <v>0</v>
      </c>
      <c r="P155" s="43" t="n">
        <f aca="true">IF(AND(ISNUMBER(P$1),$B155&gt;0),OFFSET(rngStartVolatilityCurves,$B155,P$1),0)</f>
        <v>0</v>
      </c>
      <c r="Q155" s="43" t="n">
        <f aca="true">IF(AND(ISNUMBER(Q$1),$B155&gt;0),OFFSET(rngStartVolatilityCurves,$B155,Q$1),0)</f>
        <v>0</v>
      </c>
      <c r="R155" s="43" t="n">
        <f aca="true">IF(AND(ISNUMBER(R$1),$B155&gt;0),OFFSET(rngStartVolatilityCurves,$B155,R$1),0)</f>
        <v>0</v>
      </c>
      <c r="S155" s="43" t="n">
        <f aca="true">IF(AND(ISNUMBER(S$1),$B155&gt;0),OFFSET(rngStartVolatilityCurves,$B155,S$1),0)</f>
        <v>0</v>
      </c>
      <c r="T155" s="43" t="n">
        <f aca="true">IF(AND(ISNUMBER(T$1),$B155&gt;0),OFFSET(rngStartVolatilityCurves,$B155,T$1),0)</f>
        <v>0</v>
      </c>
      <c r="U155" s="43" t="n">
        <f aca="true">IF(AND(ISNUMBER(U$1),$B155&gt;0),OFFSET(rngStartVolatilityCurves,$B155,U$1),0)</f>
        <v>0</v>
      </c>
      <c r="V155" s="43" t="n">
        <f aca="true">IF(AND(ISNUMBER(V$1),$B155&gt;0),OFFSET(rngStartVolatilityCurves,$B155,V$1),0)</f>
        <v>0</v>
      </c>
      <c r="W155" s="43" t="n">
        <f aca="true">IF(AND(ISNUMBER(W$1),$B155&gt;0),OFFSET(rngStartVolatilityCurves,$B155,W$1),0)</f>
        <v>0</v>
      </c>
      <c r="X155" s="43" t="n">
        <f aca="true">IF(AND(ISNUMBER(X$1),$B155&gt;0),OFFSET(rngStartVolatilityCurves,$B155,X$1),0)</f>
        <v>0</v>
      </c>
      <c r="Y155" s="43" t="n">
        <f aca="true">IF(AND(ISNUMBER(Y$1),$B155&gt;0),OFFSET(rngStartVolatilityCurves,$B155,Y$1),0)</f>
        <v>0</v>
      </c>
      <c r="Z155" s="43" t="n">
        <f aca="true">IF(AND(ISNUMBER(Z$1),$B155&gt;0),OFFSET(rngStartVolatilityCurves,$B155,Z$1),0)</f>
        <v>0</v>
      </c>
      <c r="AA155" s="43" t="n">
        <f aca="true">IF(AND(ISNUMBER(AA$1),$B155&gt;0),OFFSET(rngStartVolatilityCurves,$B155,AA$1),0)</f>
        <v>0</v>
      </c>
      <c r="AF155" s="36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H155" s="44"/>
      <c r="BI155" s="39"/>
      <c r="BJ155" s="39"/>
      <c r="BK155" s="39"/>
      <c r="BL155" s="36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40"/>
      <c r="CH155" s="40"/>
      <c r="CI155" s="40"/>
      <c r="CJ155" s="40"/>
      <c r="CK155" s="40"/>
      <c r="CL155" s="40"/>
      <c r="CM155" s="39"/>
      <c r="CN155" s="39"/>
      <c r="CO155" s="39"/>
      <c r="CP155" s="39"/>
      <c r="CQ155" s="39"/>
      <c r="CR155" s="39"/>
      <c r="CS155" s="39"/>
      <c r="CT155" s="39"/>
      <c r="CU155" s="39"/>
      <c r="CV155" s="39"/>
      <c r="CW155" s="39"/>
      <c r="CX155" s="39"/>
      <c r="CY155" s="39"/>
      <c r="CZ155" s="39"/>
      <c r="DA155" s="39"/>
      <c r="DB155" s="39"/>
      <c r="DC155" s="39"/>
      <c r="DD155" s="39"/>
      <c r="DE155" s="39"/>
      <c r="DF155" s="39"/>
      <c r="DG155" s="39"/>
      <c r="DI155" s="44"/>
      <c r="DJ155" s="39"/>
      <c r="DL155" s="44"/>
      <c r="DM155" s="39"/>
    </row>
    <row r="156" customFormat="false" ht="12.75" hidden="false" customHeight="false" outlineLevel="0" collapsed="false">
      <c r="A156" s="31" t="n">
        <f aca="false">$C156-$AF$4+1</f>
        <v>37971</v>
      </c>
      <c r="B156" s="31" t="n">
        <f aca="false">$C156-$BL$4+1</f>
        <v>37971</v>
      </c>
      <c r="C156" s="42" t="n">
        <f aca="false">C155+7</f>
        <v>37970</v>
      </c>
      <c r="D156" s="43" t="n">
        <f aca="true">IF(AND(ISNUMBER(D$1),$A156&gt;0),OFFSET(rngStartPriceCurves,$A156,D$1),0)</f>
        <v>0</v>
      </c>
      <c r="E156" s="43" t="n">
        <f aca="true">IF(AND(ISNUMBER(E$1),$A156&gt;0),OFFSET(rngStartPriceCurves,$A156,E$1),0)</f>
        <v>0</v>
      </c>
      <c r="F156" s="43" t="n">
        <f aca="true">IF(AND(ISNUMBER(F$1),$A156&gt;0),OFFSET(rngStartPriceCurves,$A156,F$1),0)</f>
        <v>0</v>
      </c>
      <c r="G156" s="43" t="n">
        <f aca="true">IF(AND(ISNUMBER(G$1),$A156&gt;0),OFFSET(rngStartPriceCurves,$A156,G$1),0)</f>
        <v>0</v>
      </c>
      <c r="H156" s="43" t="n">
        <f aca="true">IF(AND(ISNUMBER(H$1),$A156&gt;0),OFFSET(rngStartPriceCurves,$A156,H$1),0)</f>
        <v>0</v>
      </c>
      <c r="I156" s="43" t="n">
        <f aca="true">IF(AND(ISNUMBER(I$1),$A156&gt;0),OFFSET(rngStartPriceCurves,$A156,I$1),0)</f>
        <v>0</v>
      </c>
      <c r="J156" s="43" t="n">
        <f aca="true">IF(AND(ISNUMBER(J$1),$A156&gt;0),OFFSET(rngStartPriceCurves,$A156,J$1),0)</f>
        <v>0</v>
      </c>
      <c r="K156" s="43" t="n">
        <f aca="true">IF(AND(ISNUMBER(K$1),$A156&gt;0),OFFSET(rngStartPriceCurves,$A156,K$1),0)</f>
        <v>0</v>
      </c>
      <c r="L156" s="43" t="n">
        <f aca="true">IF(AND(ISNUMBER(L$1),$A156&gt;0),OFFSET(rngStartPriceCurves,$A156,L$1),0)</f>
        <v>0</v>
      </c>
      <c r="M156" s="43" t="n">
        <f aca="true">IF(AND(ISNUMBER(M$1),$A156&gt;0),OFFSET(rngStartPriceCurves,$A156,M$1),0)</f>
        <v>0</v>
      </c>
      <c r="N156" s="43" t="n">
        <f aca="true">IF(AND(ISNUMBER(N$1),$A156&gt;0),OFFSET(rngStartPriceCurves,$A156,N$1),0)</f>
        <v>0</v>
      </c>
      <c r="O156" s="43" t="n">
        <f aca="true">IF(AND(ISNUMBER(O$1),$A156&gt;0),OFFSET(rngStartPriceCurves,$A156,O$1),0)</f>
        <v>0</v>
      </c>
      <c r="P156" s="43" t="n">
        <f aca="true">IF(AND(ISNUMBER(P$1),$B156&gt;0),OFFSET(rngStartVolatilityCurves,$B156,P$1),0)</f>
        <v>0</v>
      </c>
      <c r="Q156" s="43" t="n">
        <f aca="true">IF(AND(ISNUMBER(Q$1),$B156&gt;0),OFFSET(rngStartVolatilityCurves,$B156,Q$1),0)</f>
        <v>0</v>
      </c>
      <c r="R156" s="43" t="n">
        <f aca="true">IF(AND(ISNUMBER(R$1),$B156&gt;0),OFFSET(rngStartVolatilityCurves,$B156,R$1),0)</f>
        <v>0</v>
      </c>
      <c r="S156" s="43" t="n">
        <f aca="true">IF(AND(ISNUMBER(S$1),$B156&gt;0),OFFSET(rngStartVolatilityCurves,$B156,S$1),0)</f>
        <v>0</v>
      </c>
      <c r="T156" s="43" t="n">
        <f aca="true">IF(AND(ISNUMBER(T$1),$B156&gt;0),OFFSET(rngStartVolatilityCurves,$B156,T$1),0)</f>
        <v>0</v>
      </c>
      <c r="U156" s="43" t="n">
        <f aca="true">IF(AND(ISNUMBER(U$1),$B156&gt;0),OFFSET(rngStartVolatilityCurves,$B156,U$1),0)</f>
        <v>0</v>
      </c>
      <c r="V156" s="43" t="n">
        <f aca="true">IF(AND(ISNUMBER(V$1),$B156&gt;0),OFFSET(rngStartVolatilityCurves,$B156,V$1),0)</f>
        <v>0</v>
      </c>
      <c r="W156" s="43" t="n">
        <f aca="true">IF(AND(ISNUMBER(W$1),$B156&gt;0),OFFSET(rngStartVolatilityCurves,$B156,W$1),0)</f>
        <v>0</v>
      </c>
      <c r="X156" s="43" t="n">
        <f aca="true">IF(AND(ISNUMBER(X$1),$B156&gt;0),OFFSET(rngStartVolatilityCurves,$B156,X$1),0)</f>
        <v>0</v>
      </c>
      <c r="Y156" s="43" t="n">
        <f aca="true">IF(AND(ISNUMBER(Y$1),$B156&gt;0),OFFSET(rngStartVolatilityCurves,$B156,Y$1),0)</f>
        <v>0</v>
      </c>
      <c r="Z156" s="43" t="n">
        <f aca="true">IF(AND(ISNUMBER(Z$1),$B156&gt;0),OFFSET(rngStartVolatilityCurves,$B156,Z$1),0)</f>
        <v>0</v>
      </c>
      <c r="AA156" s="43" t="n">
        <f aca="true">IF(AND(ISNUMBER(AA$1),$B156&gt;0),OFFSET(rngStartVolatilityCurves,$B156,AA$1),0)</f>
        <v>0</v>
      </c>
      <c r="AF156" s="36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H156" s="44"/>
      <c r="BI156" s="39"/>
      <c r="BJ156" s="39"/>
      <c r="BK156" s="39"/>
      <c r="BL156" s="36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40"/>
      <c r="CH156" s="40"/>
      <c r="CI156" s="40"/>
      <c r="CJ156" s="40"/>
      <c r="CK156" s="40"/>
      <c r="CL156" s="40"/>
      <c r="CM156" s="39"/>
      <c r="CN156" s="39"/>
      <c r="CO156" s="39"/>
      <c r="CP156" s="39"/>
      <c r="CQ156" s="39"/>
      <c r="CR156" s="39"/>
      <c r="CS156" s="39"/>
      <c r="CT156" s="39"/>
      <c r="CU156" s="39"/>
      <c r="CV156" s="39"/>
      <c r="CW156" s="39"/>
      <c r="CX156" s="39"/>
      <c r="CY156" s="39"/>
      <c r="CZ156" s="39"/>
      <c r="DA156" s="39"/>
      <c r="DB156" s="39"/>
      <c r="DC156" s="39"/>
      <c r="DD156" s="39"/>
      <c r="DE156" s="39"/>
      <c r="DF156" s="39"/>
      <c r="DG156" s="39"/>
      <c r="DI156" s="44"/>
      <c r="DJ156" s="39"/>
      <c r="DL156" s="44"/>
      <c r="DM156" s="39"/>
    </row>
    <row r="157" customFormat="false" ht="12.75" hidden="false" customHeight="false" outlineLevel="0" collapsed="false">
      <c r="A157" s="31" t="n">
        <f aca="false">$C157-$AF$4+1</f>
        <v>37978</v>
      </c>
      <c r="B157" s="31" t="n">
        <f aca="false">$C157-$BL$4+1</f>
        <v>37978</v>
      </c>
      <c r="C157" s="42" t="n">
        <f aca="false">C156+7</f>
        <v>37977</v>
      </c>
      <c r="D157" s="43" t="n">
        <f aca="true">IF(AND(ISNUMBER(D$1),$A157&gt;0),OFFSET(rngStartPriceCurves,$A157,D$1),0)</f>
        <v>0</v>
      </c>
      <c r="E157" s="43" t="n">
        <f aca="true">IF(AND(ISNUMBER(E$1),$A157&gt;0),OFFSET(rngStartPriceCurves,$A157,E$1),0)</f>
        <v>0</v>
      </c>
      <c r="F157" s="43" t="n">
        <f aca="true">IF(AND(ISNUMBER(F$1),$A157&gt;0),OFFSET(rngStartPriceCurves,$A157,F$1),0)</f>
        <v>0</v>
      </c>
      <c r="G157" s="43" t="n">
        <f aca="true">IF(AND(ISNUMBER(G$1),$A157&gt;0),OFFSET(rngStartPriceCurves,$A157,G$1),0)</f>
        <v>0</v>
      </c>
      <c r="H157" s="43" t="n">
        <f aca="true">IF(AND(ISNUMBER(H$1),$A157&gt;0),OFFSET(rngStartPriceCurves,$A157,H$1),0)</f>
        <v>0</v>
      </c>
      <c r="I157" s="43" t="n">
        <f aca="true">IF(AND(ISNUMBER(I$1),$A157&gt;0),OFFSET(rngStartPriceCurves,$A157,I$1),0)</f>
        <v>0</v>
      </c>
      <c r="J157" s="43" t="n">
        <f aca="true">IF(AND(ISNUMBER(J$1),$A157&gt;0),OFFSET(rngStartPriceCurves,$A157,J$1),0)</f>
        <v>0</v>
      </c>
      <c r="K157" s="43" t="n">
        <f aca="true">IF(AND(ISNUMBER(K$1),$A157&gt;0),OFFSET(rngStartPriceCurves,$A157,K$1),0)</f>
        <v>0</v>
      </c>
      <c r="L157" s="43" t="n">
        <f aca="true">IF(AND(ISNUMBER(L$1),$A157&gt;0),OFFSET(rngStartPriceCurves,$A157,L$1),0)</f>
        <v>0</v>
      </c>
      <c r="M157" s="43" t="n">
        <f aca="true">IF(AND(ISNUMBER(M$1),$A157&gt;0),OFFSET(rngStartPriceCurves,$A157,M$1),0)</f>
        <v>0</v>
      </c>
      <c r="N157" s="43" t="n">
        <f aca="true">IF(AND(ISNUMBER(N$1),$A157&gt;0),OFFSET(rngStartPriceCurves,$A157,N$1),0)</f>
        <v>0</v>
      </c>
      <c r="O157" s="43" t="n">
        <f aca="true">IF(AND(ISNUMBER(O$1),$A157&gt;0),OFFSET(rngStartPriceCurves,$A157,O$1),0)</f>
        <v>0</v>
      </c>
      <c r="P157" s="43" t="n">
        <f aca="true">IF(AND(ISNUMBER(P$1),$B157&gt;0),OFFSET(rngStartVolatilityCurves,$B157,P$1),0)</f>
        <v>0</v>
      </c>
      <c r="Q157" s="43" t="n">
        <f aca="true">IF(AND(ISNUMBER(Q$1),$B157&gt;0),OFFSET(rngStartVolatilityCurves,$B157,Q$1),0)</f>
        <v>0</v>
      </c>
      <c r="R157" s="43" t="n">
        <f aca="true">IF(AND(ISNUMBER(R$1),$B157&gt;0),OFFSET(rngStartVolatilityCurves,$B157,R$1),0)</f>
        <v>0</v>
      </c>
      <c r="S157" s="43" t="n">
        <f aca="true">IF(AND(ISNUMBER(S$1),$B157&gt;0),OFFSET(rngStartVolatilityCurves,$B157,S$1),0)</f>
        <v>0</v>
      </c>
      <c r="T157" s="43" t="n">
        <f aca="true">IF(AND(ISNUMBER(T$1),$B157&gt;0),OFFSET(rngStartVolatilityCurves,$B157,T$1),0)</f>
        <v>0</v>
      </c>
      <c r="U157" s="43" t="n">
        <f aca="true">IF(AND(ISNUMBER(U$1),$B157&gt;0),OFFSET(rngStartVolatilityCurves,$B157,U$1),0)</f>
        <v>0</v>
      </c>
      <c r="V157" s="43" t="n">
        <f aca="true">IF(AND(ISNUMBER(V$1),$B157&gt;0),OFFSET(rngStartVolatilityCurves,$B157,V$1),0)</f>
        <v>0</v>
      </c>
      <c r="W157" s="43" t="n">
        <f aca="true">IF(AND(ISNUMBER(W$1),$B157&gt;0),OFFSET(rngStartVolatilityCurves,$B157,W$1),0)</f>
        <v>0</v>
      </c>
      <c r="X157" s="43" t="n">
        <f aca="true">IF(AND(ISNUMBER(X$1),$B157&gt;0),OFFSET(rngStartVolatilityCurves,$B157,X$1),0)</f>
        <v>0</v>
      </c>
      <c r="Y157" s="43" t="n">
        <f aca="true">IF(AND(ISNUMBER(Y$1),$B157&gt;0),OFFSET(rngStartVolatilityCurves,$B157,Y$1),0)</f>
        <v>0</v>
      </c>
      <c r="Z157" s="43" t="n">
        <f aca="true">IF(AND(ISNUMBER(Z$1),$B157&gt;0),OFFSET(rngStartVolatilityCurves,$B157,Z$1),0)</f>
        <v>0</v>
      </c>
      <c r="AA157" s="43" t="n">
        <f aca="true">IF(AND(ISNUMBER(AA$1),$B157&gt;0),OFFSET(rngStartVolatilityCurves,$B157,AA$1),0)</f>
        <v>0</v>
      </c>
      <c r="AF157" s="36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H157" s="44"/>
      <c r="BI157" s="39"/>
      <c r="BJ157" s="39"/>
      <c r="BK157" s="39"/>
      <c r="BL157" s="36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40"/>
      <c r="CH157" s="40"/>
      <c r="CI157" s="40"/>
      <c r="CJ157" s="40"/>
      <c r="CK157" s="40"/>
      <c r="CL157" s="40"/>
      <c r="CM157" s="39"/>
      <c r="CN157" s="39"/>
      <c r="CO157" s="39"/>
      <c r="CP157" s="39"/>
      <c r="CQ157" s="39"/>
      <c r="CR157" s="39"/>
      <c r="CS157" s="39"/>
      <c r="CT157" s="39"/>
      <c r="CU157" s="39"/>
      <c r="CV157" s="39"/>
      <c r="CW157" s="39"/>
      <c r="CX157" s="39"/>
      <c r="CY157" s="39"/>
      <c r="CZ157" s="39"/>
      <c r="DA157" s="39"/>
      <c r="DB157" s="39"/>
      <c r="DC157" s="39"/>
      <c r="DD157" s="39"/>
      <c r="DE157" s="39"/>
      <c r="DF157" s="39"/>
      <c r="DG157" s="39"/>
      <c r="DI157" s="44"/>
      <c r="DJ157" s="39"/>
      <c r="DL157" s="44"/>
      <c r="DM157" s="39"/>
    </row>
    <row r="158" customFormat="false" ht="12.75" hidden="false" customHeight="false" outlineLevel="0" collapsed="false">
      <c r="A158" s="31" t="n">
        <f aca="false">$C158-$AF$4+1</f>
        <v>37985</v>
      </c>
      <c r="B158" s="31" t="n">
        <f aca="false">$C158-$BL$4+1</f>
        <v>37985</v>
      </c>
      <c r="C158" s="42" t="n">
        <f aca="false">C157+7</f>
        <v>37984</v>
      </c>
      <c r="D158" s="43" t="n">
        <f aca="true">IF(AND(ISNUMBER(D$1),$A158&gt;0),OFFSET(rngStartPriceCurves,$A158,D$1),0)</f>
        <v>0</v>
      </c>
      <c r="E158" s="43" t="n">
        <f aca="true">IF(AND(ISNUMBER(E$1),$A158&gt;0),OFFSET(rngStartPriceCurves,$A158,E$1),0)</f>
        <v>0</v>
      </c>
      <c r="F158" s="43" t="n">
        <f aca="true">IF(AND(ISNUMBER(F$1),$A158&gt;0),OFFSET(rngStartPriceCurves,$A158,F$1),0)</f>
        <v>0</v>
      </c>
      <c r="G158" s="43" t="n">
        <f aca="true">IF(AND(ISNUMBER(G$1),$A158&gt;0),OFFSET(rngStartPriceCurves,$A158,G$1),0)</f>
        <v>0</v>
      </c>
      <c r="H158" s="43" t="n">
        <f aca="true">IF(AND(ISNUMBER(H$1),$A158&gt;0),OFFSET(rngStartPriceCurves,$A158,H$1),0)</f>
        <v>0</v>
      </c>
      <c r="I158" s="43" t="n">
        <f aca="true">IF(AND(ISNUMBER(I$1),$A158&gt;0),OFFSET(rngStartPriceCurves,$A158,I$1),0)</f>
        <v>0</v>
      </c>
      <c r="J158" s="43" t="n">
        <f aca="true">IF(AND(ISNUMBER(J$1),$A158&gt;0),OFFSET(rngStartPriceCurves,$A158,J$1),0)</f>
        <v>0</v>
      </c>
      <c r="K158" s="43" t="n">
        <f aca="true">IF(AND(ISNUMBER(K$1),$A158&gt;0),OFFSET(rngStartPriceCurves,$A158,K$1),0)</f>
        <v>0</v>
      </c>
      <c r="L158" s="43" t="n">
        <f aca="true">IF(AND(ISNUMBER(L$1),$A158&gt;0),OFFSET(rngStartPriceCurves,$A158,L$1),0)</f>
        <v>0</v>
      </c>
      <c r="M158" s="43" t="n">
        <f aca="true">IF(AND(ISNUMBER(M$1),$A158&gt;0),OFFSET(rngStartPriceCurves,$A158,M$1),0)</f>
        <v>0</v>
      </c>
      <c r="N158" s="43" t="n">
        <f aca="true">IF(AND(ISNUMBER(N$1),$A158&gt;0),OFFSET(rngStartPriceCurves,$A158,N$1),0)</f>
        <v>0</v>
      </c>
      <c r="O158" s="43" t="n">
        <f aca="true">IF(AND(ISNUMBER(O$1),$A158&gt;0),OFFSET(rngStartPriceCurves,$A158,O$1),0)</f>
        <v>0</v>
      </c>
      <c r="P158" s="43" t="n">
        <f aca="true">IF(AND(ISNUMBER(P$1),$B158&gt;0),OFFSET(rngStartVolatilityCurves,$B158,P$1),0)</f>
        <v>0</v>
      </c>
      <c r="Q158" s="43" t="n">
        <f aca="true">IF(AND(ISNUMBER(Q$1),$B158&gt;0),OFFSET(rngStartVolatilityCurves,$B158,Q$1),0)</f>
        <v>0</v>
      </c>
      <c r="R158" s="43" t="n">
        <f aca="true">IF(AND(ISNUMBER(R$1),$B158&gt;0),OFFSET(rngStartVolatilityCurves,$B158,R$1),0)</f>
        <v>0</v>
      </c>
      <c r="S158" s="43" t="n">
        <f aca="true">IF(AND(ISNUMBER(S$1),$B158&gt;0),OFFSET(rngStartVolatilityCurves,$B158,S$1),0)</f>
        <v>0</v>
      </c>
      <c r="T158" s="43" t="n">
        <f aca="true">IF(AND(ISNUMBER(T$1),$B158&gt;0),OFFSET(rngStartVolatilityCurves,$B158,T$1),0)</f>
        <v>0</v>
      </c>
      <c r="U158" s="43" t="n">
        <f aca="true">IF(AND(ISNUMBER(U$1),$B158&gt;0),OFFSET(rngStartVolatilityCurves,$B158,U$1),0)</f>
        <v>0</v>
      </c>
      <c r="V158" s="43" t="n">
        <f aca="true">IF(AND(ISNUMBER(V$1),$B158&gt;0),OFFSET(rngStartVolatilityCurves,$B158,V$1),0)</f>
        <v>0</v>
      </c>
      <c r="W158" s="43" t="n">
        <f aca="true">IF(AND(ISNUMBER(W$1),$B158&gt;0),OFFSET(rngStartVolatilityCurves,$B158,W$1),0)</f>
        <v>0</v>
      </c>
      <c r="X158" s="43" t="n">
        <f aca="true">IF(AND(ISNUMBER(X$1),$B158&gt;0),OFFSET(rngStartVolatilityCurves,$B158,X$1),0)</f>
        <v>0</v>
      </c>
      <c r="Y158" s="43" t="n">
        <f aca="true">IF(AND(ISNUMBER(Y$1),$B158&gt;0),OFFSET(rngStartVolatilityCurves,$B158,Y$1),0)</f>
        <v>0</v>
      </c>
      <c r="Z158" s="43" t="n">
        <f aca="true">IF(AND(ISNUMBER(Z$1),$B158&gt;0),OFFSET(rngStartVolatilityCurves,$B158,Z$1),0)</f>
        <v>0</v>
      </c>
      <c r="AA158" s="43" t="n">
        <f aca="true">IF(AND(ISNUMBER(AA$1),$B158&gt;0),OFFSET(rngStartVolatilityCurves,$B158,AA$1),0)</f>
        <v>0</v>
      </c>
      <c r="AF158" s="36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H158" s="44"/>
      <c r="BI158" s="39"/>
      <c r="BJ158" s="39"/>
      <c r="BK158" s="39"/>
      <c r="BL158" s="36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40"/>
      <c r="CH158" s="40"/>
      <c r="CI158" s="40"/>
      <c r="CJ158" s="40"/>
      <c r="CK158" s="40"/>
      <c r="CL158" s="40"/>
      <c r="CM158" s="39"/>
      <c r="CN158" s="39"/>
      <c r="CO158" s="39"/>
      <c r="CP158" s="39"/>
      <c r="CQ158" s="39"/>
      <c r="CR158" s="39"/>
      <c r="CS158" s="39"/>
      <c r="CT158" s="39"/>
      <c r="CU158" s="39"/>
      <c r="CV158" s="39"/>
      <c r="CW158" s="39"/>
      <c r="CX158" s="39"/>
      <c r="CY158" s="39"/>
      <c r="CZ158" s="39"/>
      <c r="DA158" s="39"/>
      <c r="DB158" s="39"/>
      <c r="DC158" s="39"/>
      <c r="DD158" s="39"/>
      <c r="DE158" s="39"/>
      <c r="DF158" s="39"/>
      <c r="DG158" s="39"/>
      <c r="DI158" s="44"/>
      <c r="DJ158" s="39"/>
      <c r="DL158" s="44"/>
      <c r="DM158" s="39"/>
    </row>
    <row r="159" customFormat="false" ht="12.75" hidden="false" customHeight="false" outlineLevel="0" collapsed="false">
      <c r="A159" s="31" t="n">
        <f aca="false">$C159-$AF$4+1</f>
        <v>37992</v>
      </c>
      <c r="B159" s="31" t="n">
        <f aca="false">$C159-$BL$4+1</f>
        <v>37992</v>
      </c>
      <c r="C159" s="42" t="n">
        <f aca="false">C158+7</f>
        <v>37991</v>
      </c>
      <c r="D159" s="43" t="n">
        <f aca="true">IF(AND(ISNUMBER(D$1),$A159&gt;0),OFFSET(rngStartPriceCurves,$A159,D$1),0)</f>
        <v>0</v>
      </c>
      <c r="E159" s="43" t="n">
        <f aca="true">IF(AND(ISNUMBER(E$1),$A159&gt;0),OFFSET(rngStartPriceCurves,$A159,E$1),0)</f>
        <v>0</v>
      </c>
      <c r="F159" s="43" t="n">
        <f aca="true">IF(AND(ISNUMBER(F$1),$A159&gt;0),OFFSET(rngStartPriceCurves,$A159,F$1),0)</f>
        <v>0</v>
      </c>
      <c r="G159" s="43" t="n">
        <f aca="true">IF(AND(ISNUMBER(G$1),$A159&gt;0),OFFSET(rngStartPriceCurves,$A159,G$1),0)</f>
        <v>0</v>
      </c>
      <c r="H159" s="43" t="n">
        <f aca="true">IF(AND(ISNUMBER(H$1),$A159&gt;0),OFFSET(rngStartPriceCurves,$A159,H$1),0)</f>
        <v>0</v>
      </c>
      <c r="I159" s="43" t="n">
        <f aca="true">IF(AND(ISNUMBER(I$1),$A159&gt;0),OFFSET(rngStartPriceCurves,$A159,I$1),0)</f>
        <v>0</v>
      </c>
      <c r="J159" s="43" t="n">
        <f aca="true">IF(AND(ISNUMBER(J$1),$A159&gt;0),OFFSET(rngStartPriceCurves,$A159,J$1),0)</f>
        <v>0</v>
      </c>
      <c r="K159" s="43" t="n">
        <f aca="true">IF(AND(ISNUMBER(K$1),$A159&gt;0),OFFSET(rngStartPriceCurves,$A159,K$1),0)</f>
        <v>0</v>
      </c>
      <c r="L159" s="43" t="n">
        <f aca="true">IF(AND(ISNUMBER(L$1),$A159&gt;0),OFFSET(rngStartPriceCurves,$A159,L$1),0)</f>
        <v>0</v>
      </c>
      <c r="M159" s="43" t="n">
        <f aca="true">IF(AND(ISNUMBER(M$1),$A159&gt;0),OFFSET(rngStartPriceCurves,$A159,M$1),0)</f>
        <v>0</v>
      </c>
      <c r="N159" s="43" t="n">
        <f aca="true">IF(AND(ISNUMBER(N$1),$A159&gt;0),OFFSET(rngStartPriceCurves,$A159,N$1),0)</f>
        <v>0</v>
      </c>
      <c r="O159" s="43" t="n">
        <f aca="true">IF(AND(ISNUMBER(O$1),$A159&gt;0),OFFSET(rngStartPriceCurves,$A159,O$1),0)</f>
        <v>0</v>
      </c>
      <c r="P159" s="43" t="n">
        <f aca="true">IF(AND(ISNUMBER(P$1),$B159&gt;0),OFFSET(rngStartVolatilityCurves,$B159,P$1),0)</f>
        <v>0</v>
      </c>
      <c r="Q159" s="43" t="n">
        <f aca="true">IF(AND(ISNUMBER(Q$1),$B159&gt;0),OFFSET(rngStartVolatilityCurves,$B159,Q$1),0)</f>
        <v>0</v>
      </c>
      <c r="R159" s="43" t="n">
        <f aca="true">IF(AND(ISNUMBER(R$1),$B159&gt;0),OFFSET(rngStartVolatilityCurves,$B159,R$1),0)</f>
        <v>0</v>
      </c>
      <c r="S159" s="43" t="n">
        <f aca="true">IF(AND(ISNUMBER(S$1),$B159&gt;0),OFFSET(rngStartVolatilityCurves,$B159,S$1),0)</f>
        <v>0</v>
      </c>
      <c r="T159" s="43" t="n">
        <f aca="true">IF(AND(ISNUMBER(T$1),$B159&gt;0),OFFSET(rngStartVolatilityCurves,$B159,T$1),0)</f>
        <v>0</v>
      </c>
      <c r="U159" s="43" t="n">
        <f aca="true">IF(AND(ISNUMBER(U$1),$B159&gt;0),OFFSET(rngStartVolatilityCurves,$B159,U$1),0)</f>
        <v>0</v>
      </c>
      <c r="V159" s="43" t="n">
        <f aca="true">IF(AND(ISNUMBER(V$1),$B159&gt;0),OFFSET(rngStartVolatilityCurves,$B159,V$1),0)</f>
        <v>0</v>
      </c>
      <c r="W159" s="43" t="n">
        <f aca="true">IF(AND(ISNUMBER(W$1),$B159&gt;0),OFFSET(rngStartVolatilityCurves,$B159,W$1),0)</f>
        <v>0</v>
      </c>
      <c r="X159" s="43" t="n">
        <f aca="true">IF(AND(ISNUMBER(X$1),$B159&gt;0),OFFSET(rngStartVolatilityCurves,$B159,X$1),0)</f>
        <v>0</v>
      </c>
      <c r="Y159" s="43" t="n">
        <f aca="true">IF(AND(ISNUMBER(Y$1),$B159&gt;0),OFFSET(rngStartVolatilityCurves,$B159,Y$1),0)</f>
        <v>0</v>
      </c>
      <c r="Z159" s="43" t="n">
        <f aca="true">IF(AND(ISNUMBER(Z$1),$B159&gt;0),OFFSET(rngStartVolatilityCurves,$B159,Z$1),0)</f>
        <v>0</v>
      </c>
      <c r="AA159" s="43" t="n">
        <f aca="true">IF(AND(ISNUMBER(AA$1),$B159&gt;0),OFFSET(rngStartVolatilityCurves,$B159,AA$1),0)</f>
        <v>0</v>
      </c>
      <c r="AF159" s="36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H159" s="44"/>
      <c r="BI159" s="39"/>
      <c r="BJ159" s="39"/>
      <c r="BK159" s="39"/>
      <c r="BL159" s="36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40"/>
      <c r="CH159" s="40"/>
      <c r="CI159" s="40"/>
      <c r="CJ159" s="40"/>
      <c r="CK159" s="40"/>
      <c r="CL159" s="40"/>
      <c r="CM159" s="39"/>
      <c r="CN159" s="39"/>
      <c r="CO159" s="39"/>
      <c r="CP159" s="39"/>
      <c r="CQ159" s="39"/>
      <c r="CR159" s="39"/>
      <c r="CS159" s="39"/>
      <c r="CT159" s="39"/>
      <c r="CU159" s="39"/>
      <c r="CV159" s="39"/>
      <c r="CW159" s="39"/>
      <c r="CX159" s="39"/>
      <c r="CY159" s="39"/>
      <c r="CZ159" s="39"/>
      <c r="DA159" s="39"/>
      <c r="DB159" s="39"/>
      <c r="DC159" s="39"/>
      <c r="DD159" s="39"/>
      <c r="DE159" s="39"/>
      <c r="DF159" s="39"/>
      <c r="DG159" s="39"/>
      <c r="DI159" s="44"/>
      <c r="DJ159" s="39"/>
      <c r="DL159" s="44"/>
      <c r="DM159" s="39"/>
    </row>
    <row r="160" customFormat="false" ht="12.75" hidden="false" customHeight="false" outlineLevel="0" collapsed="false">
      <c r="A160" s="31" t="n">
        <f aca="false">$C160-$AF$4+1</f>
        <v>37999</v>
      </c>
      <c r="B160" s="31" t="n">
        <f aca="false">$C160-$BL$4+1</f>
        <v>37999</v>
      </c>
      <c r="C160" s="42" t="n">
        <f aca="false">C159+7</f>
        <v>37998</v>
      </c>
      <c r="D160" s="43" t="n">
        <f aca="true">IF(AND(ISNUMBER(D$1),$A160&gt;0),OFFSET(rngStartPriceCurves,$A160,D$1),0)</f>
        <v>0</v>
      </c>
      <c r="E160" s="43" t="n">
        <f aca="true">IF(AND(ISNUMBER(E$1),$A160&gt;0),OFFSET(rngStartPriceCurves,$A160,E$1),0)</f>
        <v>0</v>
      </c>
      <c r="F160" s="43" t="n">
        <f aca="true">IF(AND(ISNUMBER(F$1),$A160&gt;0),OFFSET(rngStartPriceCurves,$A160,F$1),0)</f>
        <v>0</v>
      </c>
      <c r="G160" s="43" t="n">
        <f aca="true">IF(AND(ISNUMBER(G$1),$A160&gt;0),OFFSET(rngStartPriceCurves,$A160,G$1),0)</f>
        <v>0</v>
      </c>
      <c r="H160" s="43" t="n">
        <f aca="true">IF(AND(ISNUMBER(H$1),$A160&gt;0),OFFSET(rngStartPriceCurves,$A160,H$1),0)</f>
        <v>0</v>
      </c>
      <c r="I160" s="43" t="n">
        <f aca="true">IF(AND(ISNUMBER(I$1),$A160&gt;0),OFFSET(rngStartPriceCurves,$A160,I$1),0)</f>
        <v>0</v>
      </c>
      <c r="J160" s="43" t="n">
        <f aca="true">IF(AND(ISNUMBER(J$1),$A160&gt;0),OFFSET(rngStartPriceCurves,$A160,J$1),0)</f>
        <v>0</v>
      </c>
      <c r="K160" s="43" t="n">
        <f aca="true">IF(AND(ISNUMBER(K$1),$A160&gt;0),OFFSET(rngStartPriceCurves,$A160,K$1),0)</f>
        <v>0</v>
      </c>
      <c r="L160" s="43" t="n">
        <f aca="true">IF(AND(ISNUMBER(L$1),$A160&gt;0),OFFSET(rngStartPriceCurves,$A160,L$1),0)</f>
        <v>0</v>
      </c>
      <c r="M160" s="43" t="n">
        <f aca="true">IF(AND(ISNUMBER(M$1),$A160&gt;0),OFFSET(rngStartPriceCurves,$A160,M$1),0)</f>
        <v>0</v>
      </c>
      <c r="N160" s="43" t="n">
        <f aca="true">IF(AND(ISNUMBER(N$1),$A160&gt;0),OFFSET(rngStartPriceCurves,$A160,N$1),0)</f>
        <v>0</v>
      </c>
      <c r="O160" s="43" t="n">
        <f aca="true">IF(AND(ISNUMBER(O$1),$A160&gt;0),OFFSET(rngStartPriceCurves,$A160,O$1),0)</f>
        <v>0</v>
      </c>
      <c r="P160" s="43" t="n">
        <f aca="true">IF(AND(ISNUMBER(P$1),$B160&gt;0),OFFSET(rngStartVolatilityCurves,$B160,P$1),0)</f>
        <v>0</v>
      </c>
      <c r="Q160" s="43" t="n">
        <f aca="true">IF(AND(ISNUMBER(Q$1),$B160&gt;0),OFFSET(rngStartVolatilityCurves,$B160,Q$1),0)</f>
        <v>0</v>
      </c>
      <c r="R160" s="43" t="n">
        <f aca="true">IF(AND(ISNUMBER(R$1),$B160&gt;0),OFFSET(rngStartVolatilityCurves,$B160,R$1),0)</f>
        <v>0</v>
      </c>
      <c r="S160" s="43" t="n">
        <f aca="true">IF(AND(ISNUMBER(S$1),$B160&gt;0),OFFSET(rngStartVolatilityCurves,$B160,S$1),0)</f>
        <v>0</v>
      </c>
      <c r="T160" s="43" t="n">
        <f aca="true">IF(AND(ISNUMBER(T$1),$B160&gt;0),OFFSET(rngStartVolatilityCurves,$B160,T$1),0)</f>
        <v>0</v>
      </c>
      <c r="U160" s="43" t="n">
        <f aca="true">IF(AND(ISNUMBER(U$1),$B160&gt;0),OFFSET(rngStartVolatilityCurves,$B160,U$1),0)</f>
        <v>0</v>
      </c>
      <c r="V160" s="43" t="n">
        <f aca="true">IF(AND(ISNUMBER(V$1),$B160&gt;0),OFFSET(rngStartVolatilityCurves,$B160,V$1),0)</f>
        <v>0</v>
      </c>
      <c r="W160" s="43" t="n">
        <f aca="true">IF(AND(ISNUMBER(W$1),$B160&gt;0),OFFSET(rngStartVolatilityCurves,$B160,W$1),0)</f>
        <v>0</v>
      </c>
      <c r="X160" s="43" t="n">
        <f aca="true">IF(AND(ISNUMBER(X$1),$B160&gt;0),OFFSET(rngStartVolatilityCurves,$B160,X$1),0)</f>
        <v>0</v>
      </c>
      <c r="Y160" s="43" t="n">
        <f aca="true">IF(AND(ISNUMBER(Y$1),$B160&gt;0),OFFSET(rngStartVolatilityCurves,$B160,Y$1),0)</f>
        <v>0</v>
      </c>
      <c r="Z160" s="43" t="n">
        <f aca="true">IF(AND(ISNUMBER(Z$1),$B160&gt;0),OFFSET(rngStartVolatilityCurves,$B160,Z$1),0)</f>
        <v>0</v>
      </c>
      <c r="AA160" s="43" t="n">
        <f aca="true">IF(AND(ISNUMBER(AA$1),$B160&gt;0),OFFSET(rngStartVolatilityCurves,$B160,AA$1),0)</f>
        <v>0</v>
      </c>
      <c r="AF160" s="36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H160" s="44"/>
      <c r="BI160" s="39"/>
      <c r="BJ160" s="39"/>
      <c r="BK160" s="39"/>
      <c r="BL160" s="36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40"/>
      <c r="CH160" s="40"/>
      <c r="CI160" s="40"/>
      <c r="CJ160" s="40"/>
      <c r="CK160" s="40"/>
      <c r="CL160" s="40"/>
      <c r="CM160" s="39"/>
      <c r="CN160" s="39"/>
      <c r="CO160" s="39"/>
      <c r="CP160" s="39"/>
      <c r="CQ160" s="39"/>
      <c r="CR160" s="39"/>
      <c r="CS160" s="39"/>
      <c r="CT160" s="39"/>
      <c r="CU160" s="39"/>
      <c r="CV160" s="39"/>
      <c r="CW160" s="39"/>
      <c r="CX160" s="39"/>
      <c r="CY160" s="39"/>
      <c r="CZ160" s="39"/>
      <c r="DA160" s="39"/>
      <c r="DB160" s="39"/>
      <c r="DC160" s="39"/>
      <c r="DD160" s="39"/>
      <c r="DE160" s="39"/>
      <c r="DF160" s="39"/>
      <c r="DG160" s="39"/>
      <c r="DI160" s="44"/>
      <c r="DJ160" s="39"/>
      <c r="DL160" s="44"/>
      <c r="DM160" s="39"/>
    </row>
    <row r="161" customFormat="false" ht="12.75" hidden="false" customHeight="false" outlineLevel="0" collapsed="false">
      <c r="A161" s="31" t="n">
        <f aca="false">$C161-$AF$4+1</f>
        <v>38006</v>
      </c>
      <c r="B161" s="31" t="n">
        <f aca="false">$C161-$BL$4+1</f>
        <v>38006</v>
      </c>
      <c r="C161" s="42" t="n">
        <f aca="false">C160+7</f>
        <v>38005</v>
      </c>
      <c r="D161" s="43" t="n">
        <f aca="true">IF(AND(ISNUMBER(D$1),$A161&gt;0),OFFSET(rngStartPriceCurves,$A161,D$1),0)</f>
        <v>0</v>
      </c>
      <c r="E161" s="43" t="n">
        <f aca="true">IF(AND(ISNUMBER(E$1),$A161&gt;0),OFFSET(rngStartPriceCurves,$A161,E$1),0)</f>
        <v>0</v>
      </c>
      <c r="F161" s="43" t="n">
        <f aca="true">IF(AND(ISNUMBER(F$1),$A161&gt;0),OFFSET(rngStartPriceCurves,$A161,F$1),0)</f>
        <v>0</v>
      </c>
      <c r="G161" s="43" t="n">
        <f aca="true">IF(AND(ISNUMBER(G$1),$A161&gt;0),OFFSET(rngStartPriceCurves,$A161,G$1),0)</f>
        <v>0</v>
      </c>
      <c r="H161" s="43" t="n">
        <f aca="true">IF(AND(ISNUMBER(H$1),$A161&gt;0),OFFSET(rngStartPriceCurves,$A161,H$1),0)</f>
        <v>0</v>
      </c>
      <c r="I161" s="43" t="n">
        <f aca="true">IF(AND(ISNUMBER(I$1),$A161&gt;0),OFFSET(rngStartPriceCurves,$A161,I$1),0)</f>
        <v>0</v>
      </c>
      <c r="J161" s="43" t="n">
        <f aca="true">IF(AND(ISNUMBER(J$1),$A161&gt;0),OFFSET(rngStartPriceCurves,$A161,J$1),0)</f>
        <v>0</v>
      </c>
      <c r="K161" s="43" t="n">
        <f aca="true">IF(AND(ISNUMBER(K$1),$A161&gt;0),OFFSET(rngStartPriceCurves,$A161,K$1),0)</f>
        <v>0</v>
      </c>
      <c r="L161" s="43" t="n">
        <f aca="true">IF(AND(ISNUMBER(L$1),$A161&gt;0),OFFSET(rngStartPriceCurves,$A161,L$1),0)</f>
        <v>0</v>
      </c>
      <c r="M161" s="43" t="n">
        <f aca="true">IF(AND(ISNUMBER(M$1),$A161&gt;0),OFFSET(rngStartPriceCurves,$A161,M$1),0)</f>
        <v>0</v>
      </c>
      <c r="N161" s="43" t="n">
        <f aca="true">IF(AND(ISNUMBER(N$1),$A161&gt;0),OFFSET(rngStartPriceCurves,$A161,N$1),0)</f>
        <v>0</v>
      </c>
      <c r="O161" s="43" t="n">
        <f aca="true">IF(AND(ISNUMBER(O$1),$A161&gt;0),OFFSET(rngStartPriceCurves,$A161,O$1),0)</f>
        <v>0</v>
      </c>
      <c r="P161" s="43" t="n">
        <f aca="true">IF(AND(ISNUMBER(P$1),$B161&gt;0),OFFSET(rngStartVolatilityCurves,$B161,P$1),0)</f>
        <v>0</v>
      </c>
      <c r="Q161" s="43" t="n">
        <f aca="true">IF(AND(ISNUMBER(Q$1),$B161&gt;0),OFFSET(rngStartVolatilityCurves,$B161,Q$1),0)</f>
        <v>0</v>
      </c>
      <c r="R161" s="43" t="n">
        <f aca="true">IF(AND(ISNUMBER(R$1),$B161&gt;0),OFFSET(rngStartVolatilityCurves,$B161,R$1),0)</f>
        <v>0</v>
      </c>
      <c r="S161" s="43" t="n">
        <f aca="true">IF(AND(ISNUMBER(S$1),$B161&gt;0),OFFSET(rngStartVolatilityCurves,$B161,S$1),0)</f>
        <v>0</v>
      </c>
      <c r="T161" s="43" t="n">
        <f aca="true">IF(AND(ISNUMBER(T$1),$B161&gt;0),OFFSET(rngStartVolatilityCurves,$B161,T$1),0)</f>
        <v>0</v>
      </c>
      <c r="U161" s="43" t="n">
        <f aca="true">IF(AND(ISNUMBER(U$1),$B161&gt;0),OFFSET(rngStartVolatilityCurves,$B161,U$1),0)</f>
        <v>0</v>
      </c>
      <c r="V161" s="43" t="n">
        <f aca="true">IF(AND(ISNUMBER(V$1),$B161&gt;0),OFFSET(rngStartVolatilityCurves,$B161,V$1),0)</f>
        <v>0</v>
      </c>
      <c r="W161" s="43" t="n">
        <f aca="true">IF(AND(ISNUMBER(W$1),$B161&gt;0),OFFSET(rngStartVolatilityCurves,$B161,W$1),0)</f>
        <v>0</v>
      </c>
      <c r="X161" s="43" t="n">
        <f aca="true">IF(AND(ISNUMBER(X$1),$B161&gt;0),OFFSET(rngStartVolatilityCurves,$B161,X$1),0)</f>
        <v>0</v>
      </c>
      <c r="Y161" s="43" t="n">
        <f aca="true">IF(AND(ISNUMBER(Y$1),$B161&gt;0),OFFSET(rngStartVolatilityCurves,$B161,Y$1),0)</f>
        <v>0</v>
      </c>
      <c r="Z161" s="43" t="n">
        <f aca="true">IF(AND(ISNUMBER(Z$1),$B161&gt;0),OFFSET(rngStartVolatilityCurves,$B161,Z$1),0)</f>
        <v>0</v>
      </c>
      <c r="AA161" s="43" t="n">
        <f aca="true">IF(AND(ISNUMBER(AA$1),$B161&gt;0),OFFSET(rngStartVolatilityCurves,$B161,AA$1),0)</f>
        <v>0</v>
      </c>
      <c r="AF161" s="36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H161" s="44"/>
      <c r="BI161" s="39"/>
      <c r="BJ161" s="39"/>
      <c r="BK161" s="39"/>
      <c r="BL161" s="36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40"/>
      <c r="CH161" s="40"/>
      <c r="CI161" s="40"/>
      <c r="CJ161" s="40"/>
      <c r="CK161" s="40"/>
      <c r="CL161" s="40"/>
      <c r="CM161" s="39"/>
      <c r="CN161" s="39"/>
      <c r="CO161" s="39"/>
      <c r="CP161" s="39"/>
      <c r="CQ161" s="39"/>
      <c r="CR161" s="39"/>
      <c r="CS161" s="39"/>
      <c r="CT161" s="39"/>
      <c r="CU161" s="39"/>
      <c r="CV161" s="39"/>
      <c r="CW161" s="39"/>
      <c r="CX161" s="39"/>
      <c r="CY161" s="39"/>
      <c r="CZ161" s="39"/>
      <c r="DA161" s="39"/>
      <c r="DB161" s="39"/>
      <c r="DC161" s="39"/>
      <c r="DD161" s="39"/>
      <c r="DE161" s="39"/>
      <c r="DF161" s="39"/>
      <c r="DG161" s="39"/>
      <c r="DI161" s="44"/>
      <c r="DJ161" s="39"/>
      <c r="DL161" s="44"/>
      <c r="DM161" s="39"/>
    </row>
    <row r="162" customFormat="false" ht="12.75" hidden="false" customHeight="false" outlineLevel="0" collapsed="false">
      <c r="A162" s="31" t="n">
        <f aca="false">$C162-$AF$4+1</f>
        <v>38013</v>
      </c>
      <c r="B162" s="31" t="n">
        <f aca="false">$C162-$BL$4+1</f>
        <v>38013</v>
      </c>
      <c r="C162" s="42" t="n">
        <f aca="false">C161+7</f>
        <v>38012</v>
      </c>
      <c r="D162" s="43" t="n">
        <f aca="true">IF(AND(ISNUMBER(D$1),$A162&gt;0),OFFSET(rngStartPriceCurves,$A162,D$1),0)</f>
        <v>0</v>
      </c>
      <c r="E162" s="43" t="n">
        <f aca="true">IF(AND(ISNUMBER(E$1),$A162&gt;0),OFFSET(rngStartPriceCurves,$A162,E$1),0)</f>
        <v>0</v>
      </c>
      <c r="F162" s="43" t="n">
        <f aca="true">IF(AND(ISNUMBER(F$1),$A162&gt;0),OFFSET(rngStartPriceCurves,$A162,F$1),0)</f>
        <v>0</v>
      </c>
      <c r="G162" s="43" t="n">
        <f aca="true">IF(AND(ISNUMBER(G$1),$A162&gt;0),OFFSET(rngStartPriceCurves,$A162,G$1),0)</f>
        <v>0</v>
      </c>
      <c r="H162" s="43" t="n">
        <f aca="true">IF(AND(ISNUMBER(H$1),$A162&gt;0),OFFSET(rngStartPriceCurves,$A162,H$1),0)</f>
        <v>0</v>
      </c>
      <c r="I162" s="43" t="n">
        <f aca="true">IF(AND(ISNUMBER(I$1),$A162&gt;0),OFFSET(rngStartPriceCurves,$A162,I$1),0)</f>
        <v>0</v>
      </c>
      <c r="J162" s="43" t="n">
        <f aca="true">IF(AND(ISNUMBER(J$1),$A162&gt;0),OFFSET(rngStartPriceCurves,$A162,J$1),0)</f>
        <v>0</v>
      </c>
      <c r="K162" s="43" t="n">
        <f aca="true">IF(AND(ISNUMBER(K$1),$A162&gt;0),OFFSET(rngStartPriceCurves,$A162,K$1),0)</f>
        <v>0</v>
      </c>
      <c r="L162" s="43" t="n">
        <f aca="true">IF(AND(ISNUMBER(L$1),$A162&gt;0),OFFSET(rngStartPriceCurves,$A162,L$1),0)</f>
        <v>0</v>
      </c>
      <c r="M162" s="43" t="n">
        <f aca="true">IF(AND(ISNUMBER(M$1),$A162&gt;0),OFFSET(rngStartPriceCurves,$A162,M$1),0)</f>
        <v>0</v>
      </c>
      <c r="N162" s="43" t="n">
        <f aca="true">IF(AND(ISNUMBER(N$1),$A162&gt;0),OFFSET(rngStartPriceCurves,$A162,N$1),0)</f>
        <v>0</v>
      </c>
      <c r="O162" s="43" t="n">
        <f aca="true">IF(AND(ISNUMBER(O$1),$A162&gt;0),OFFSET(rngStartPriceCurves,$A162,O$1),0)</f>
        <v>0</v>
      </c>
      <c r="P162" s="43" t="n">
        <f aca="true">IF(AND(ISNUMBER(P$1),$B162&gt;0),OFFSET(rngStartVolatilityCurves,$B162,P$1),0)</f>
        <v>0</v>
      </c>
      <c r="Q162" s="43" t="n">
        <f aca="true">IF(AND(ISNUMBER(Q$1),$B162&gt;0),OFFSET(rngStartVolatilityCurves,$B162,Q$1),0)</f>
        <v>0</v>
      </c>
      <c r="R162" s="43" t="n">
        <f aca="true">IF(AND(ISNUMBER(R$1),$B162&gt;0),OFFSET(rngStartVolatilityCurves,$B162,R$1),0)</f>
        <v>0</v>
      </c>
      <c r="S162" s="43" t="n">
        <f aca="true">IF(AND(ISNUMBER(S$1),$B162&gt;0),OFFSET(rngStartVolatilityCurves,$B162,S$1),0)</f>
        <v>0</v>
      </c>
      <c r="T162" s="43" t="n">
        <f aca="true">IF(AND(ISNUMBER(T$1),$B162&gt;0),OFFSET(rngStartVolatilityCurves,$B162,T$1),0)</f>
        <v>0</v>
      </c>
      <c r="U162" s="43" t="n">
        <f aca="true">IF(AND(ISNUMBER(U$1),$B162&gt;0),OFFSET(rngStartVolatilityCurves,$B162,U$1),0)</f>
        <v>0</v>
      </c>
      <c r="V162" s="43" t="n">
        <f aca="true">IF(AND(ISNUMBER(V$1),$B162&gt;0),OFFSET(rngStartVolatilityCurves,$B162,V$1),0)</f>
        <v>0</v>
      </c>
      <c r="W162" s="43" t="n">
        <f aca="true">IF(AND(ISNUMBER(W$1),$B162&gt;0),OFFSET(rngStartVolatilityCurves,$B162,W$1),0)</f>
        <v>0</v>
      </c>
      <c r="X162" s="43" t="n">
        <f aca="true">IF(AND(ISNUMBER(X$1),$B162&gt;0),OFFSET(rngStartVolatilityCurves,$B162,X$1),0)</f>
        <v>0</v>
      </c>
      <c r="Y162" s="43" t="n">
        <f aca="true">IF(AND(ISNUMBER(Y$1),$B162&gt;0),OFFSET(rngStartVolatilityCurves,$B162,Y$1),0)</f>
        <v>0</v>
      </c>
      <c r="Z162" s="43" t="n">
        <f aca="true">IF(AND(ISNUMBER(Z$1),$B162&gt;0),OFFSET(rngStartVolatilityCurves,$B162,Z$1),0)</f>
        <v>0</v>
      </c>
      <c r="AA162" s="43" t="n">
        <f aca="true">IF(AND(ISNUMBER(AA$1),$B162&gt;0),OFFSET(rngStartVolatilityCurves,$B162,AA$1),0)</f>
        <v>0</v>
      </c>
      <c r="AF162" s="36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H162" s="44"/>
      <c r="BI162" s="39"/>
      <c r="BJ162" s="39"/>
      <c r="BK162" s="39"/>
      <c r="BL162" s="36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40"/>
      <c r="CH162" s="40"/>
      <c r="CI162" s="40"/>
      <c r="CJ162" s="40"/>
      <c r="CK162" s="40"/>
      <c r="CL162" s="40"/>
      <c r="CM162" s="39"/>
      <c r="CN162" s="39"/>
      <c r="CO162" s="39"/>
      <c r="CP162" s="39"/>
      <c r="CQ162" s="39"/>
      <c r="CR162" s="39"/>
      <c r="CS162" s="39"/>
      <c r="CT162" s="39"/>
      <c r="CU162" s="39"/>
      <c r="CV162" s="39"/>
      <c r="CW162" s="39"/>
      <c r="CX162" s="39"/>
      <c r="CY162" s="39"/>
      <c r="CZ162" s="39"/>
      <c r="DA162" s="39"/>
      <c r="DB162" s="39"/>
      <c r="DC162" s="39"/>
      <c r="DD162" s="39"/>
      <c r="DE162" s="39"/>
      <c r="DF162" s="39"/>
      <c r="DG162" s="39"/>
      <c r="DI162" s="44"/>
      <c r="DJ162" s="39"/>
      <c r="DL162" s="44"/>
      <c r="DM162" s="39"/>
    </row>
    <row r="163" customFormat="false" ht="12.75" hidden="false" customHeight="false" outlineLevel="0" collapsed="false">
      <c r="A163" s="31" t="n">
        <f aca="false">$C163-$AF$4+1</f>
        <v>38020</v>
      </c>
      <c r="B163" s="31" t="n">
        <f aca="false">$C163-$BL$4+1</f>
        <v>38020</v>
      </c>
      <c r="C163" s="42" t="n">
        <f aca="false">C162+7</f>
        <v>38019</v>
      </c>
      <c r="D163" s="43" t="n">
        <f aca="true">IF(AND(ISNUMBER(D$1),$A163&gt;0),OFFSET(rngStartPriceCurves,$A163,D$1),0)</f>
        <v>0</v>
      </c>
      <c r="E163" s="43" t="n">
        <f aca="true">IF(AND(ISNUMBER(E$1),$A163&gt;0),OFFSET(rngStartPriceCurves,$A163,E$1),0)</f>
        <v>0</v>
      </c>
      <c r="F163" s="43" t="n">
        <f aca="true">IF(AND(ISNUMBER(F$1),$A163&gt;0),OFFSET(rngStartPriceCurves,$A163,F$1),0)</f>
        <v>0</v>
      </c>
      <c r="G163" s="43" t="n">
        <f aca="true">IF(AND(ISNUMBER(G$1),$A163&gt;0),OFFSET(rngStartPriceCurves,$A163,G$1),0)</f>
        <v>0</v>
      </c>
      <c r="H163" s="43" t="n">
        <f aca="true">IF(AND(ISNUMBER(H$1),$A163&gt;0),OFFSET(rngStartPriceCurves,$A163,H$1),0)</f>
        <v>0</v>
      </c>
      <c r="I163" s="43" t="n">
        <f aca="true">IF(AND(ISNUMBER(I$1),$A163&gt;0),OFFSET(rngStartPriceCurves,$A163,I$1),0)</f>
        <v>0</v>
      </c>
      <c r="J163" s="43" t="n">
        <f aca="true">IF(AND(ISNUMBER(J$1),$A163&gt;0),OFFSET(rngStartPriceCurves,$A163,J$1),0)</f>
        <v>0</v>
      </c>
      <c r="K163" s="43" t="n">
        <f aca="true">IF(AND(ISNUMBER(K$1),$A163&gt;0),OFFSET(rngStartPriceCurves,$A163,K$1),0)</f>
        <v>0</v>
      </c>
      <c r="L163" s="43" t="n">
        <f aca="true">IF(AND(ISNUMBER(L$1),$A163&gt;0),OFFSET(rngStartPriceCurves,$A163,L$1),0)</f>
        <v>0</v>
      </c>
      <c r="M163" s="43" t="n">
        <f aca="true">IF(AND(ISNUMBER(M$1),$A163&gt;0),OFFSET(rngStartPriceCurves,$A163,M$1),0)</f>
        <v>0</v>
      </c>
      <c r="N163" s="43" t="n">
        <f aca="true">IF(AND(ISNUMBER(N$1),$A163&gt;0),OFFSET(rngStartPriceCurves,$A163,N$1),0)</f>
        <v>0</v>
      </c>
      <c r="O163" s="43" t="n">
        <f aca="true">IF(AND(ISNUMBER(O$1),$A163&gt;0),OFFSET(rngStartPriceCurves,$A163,O$1),0)</f>
        <v>0</v>
      </c>
      <c r="P163" s="43" t="n">
        <f aca="true">IF(AND(ISNUMBER(P$1),$B163&gt;0),OFFSET(rngStartVolatilityCurves,$B163,P$1),0)</f>
        <v>0</v>
      </c>
      <c r="Q163" s="43" t="n">
        <f aca="true">IF(AND(ISNUMBER(Q$1),$B163&gt;0),OFFSET(rngStartVolatilityCurves,$B163,Q$1),0)</f>
        <v>0</v>
      </c>
      <c r="R163" s="43" t="n">
        <f aca="true">IF(AND(ISNUMBER(R$1),$B163&gt;0),OFFSET(rngStartVolatilityCurves,$B163,R$1),0)</f>
        <v>0</v>
      </c>
      <c r="S163" s="43" t="n">
        <f aca="true">IF(AND(ISNUMBER(S$1),$B163&gt;0),OFFSET(rngStartVolatilityCurves,$B163,S$1),0)</f>
        <v>0</v>
      </c>
      <c r="T163" s="43" t="n">
        <f aca="true">IF(AND(ISNUMBER(T$1),$B163&gt;0),OFFSET(rngStartVolatilityCurves,$B163,T$1),0)</f>
        <v>0</v>
      </c>
      <c r="U163" s="43" t="n">
        <f aca="true">IF(AND(ISNUMBER(U$1),$B163&gt;0),OFFSET(rngStartVolatilityCurves,$B163,U$1),0)</f>
        <v>0</v>
      </c>
      <c r="V163" s="43" t="n">
        <f aca="true">IF(AND(ISNUMBER(V$1),$B163&gt;0),OFFSET(rngStartVolatilityCurves,$B163,V$1),0)</f>
        <v>0</v>
      </c>
      <c r="W163" s="43" t="n">
        <f aca="true">IF(AND(ISNUMBER(W$1),$B163&gt;0),OFFSET(rngStartVolatilityCurves,$B163,W$1),0)</f>
        <v>0</v>
      </c>
      <c r="X163" s="43" t="n">
        <f aca="true">IF(AND(ISNUMBER(X$1),$B163&gt;0),OFFSET(rngStartVolatilityCurves,$B163,X$1),0)</f>
        <v>0</v>
      </c>
      <c r="Y163" s="43" t="n">
        <f aca="true">IF(AND(ISNUMBER(Y$1),$B163&gt;0),OFFSET(rngStartVolatilityCurves,$B163,Y$1),0)</f>
        <v>0</v>
      </c>
      <c r="Z163" s="43" t="n">
        <f aca="true">IF(AND(ISNUMBER(Z$1),$B163&gt;0),OFFSET(rngStartVolatilityCurves,$B163,Z$1),0)</f>
        <v>0</v>
      </c>
      <c r="AA163" s="43" t="n">
        <f aca="true">IF(AND(ISNUMBER(AA$1),$B163&gt;0),OFFSET(rngStartVolatilityCurves,$B163,AA$1),0)</f>
        <v>0</v>
      </c>
      <c r="AF163" s="36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H163" s="44"/>
      <c r="BI163" s="39"/>
      <c r="BJ163" s="39"/>
      <c r="BK163" s="39"/>
      <c r="BL163" s="36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40"/>
      <c r="CH163" s="40"/>
      <c r="CI163" s="40"/>
      <c r="CJ163" s="40"/>
      <c r="CK163" s="40"/>
      <c r="CL163" s="40"/>
      <c r="CM163" s="39"/>
      <c r="CN163" s="39"/>
      <c r="CO163" s="39"/>
      <c r="CP163" s="39"/>
      <c r="CQ163" s="39"/>
      <c r="CR163" s="39"/>
      <c r="CS163" s="39"/>
      <c r="CT163" s="39"/>
      <c r="CU163" s="39"/>
      <c r="CV163" s="39"/>
      <c r="CW163" s="39"/>
      <c r="CX163" s="39"/>
      <c r="CY163" s="39"/>
      <c r="CZ163" s="39"/>
      <c r="DA163" s="39"/>
      <c r="DB163" s="39"/>
      <c r="DC163" s="39"/>
      <c r="DD163" s="39"/>
      <c r="DE163" s="39"/>
      <c r="DF163" s="39"/>
      <c r="DG163" s="39"/>
      <c r="DI163" s="44"/>
      <c r="DJ163" s="39"/>
      <c r="DL163" s="44"/>
      <c r="DM163" s="39"/>
    </row>
    <row r="164" customFormat="false" ht="12.75" hidden="false" customHeight="false" outlineLevel="0" collapsed="false">
      <c r="A164" s="31" t="n">
        <f aca="false">$C164-$AF$4+1</f>
        <v>38027</v>
      </c>
      <c r="B164" s="31" t="n">
        <f aca="false">$C164-$BL$4+1</f>
        <v>38027</v>
      </c>
      <c r="C164" s="42" t="n">
        <f aca="false">C163+7</f>
        <v>38026</v>
      </c>
      <c r="D164" s="43" t="n">
        <f aca="true">IF(AND(ISNUMBER(D$1),$A164&gt;0),OFFSET(rngStartPriceCurves,$A164,D$1),0)</f>
        <v>0</v>
      </c>
      <c r="E164" s="43" t="n">
        <f aca="true">IF(AND(ISNUMBER(E$1),$A164&gt;0),OFFSET(rngStartPriceCurves,$A164,E$1),0)</f>
        <v>0</v>
      </c>
      <c r="F164" s="43" t="n">
        <f aca="true">IF(AND(ISNUMBER(F$1),$A164&gt;0),OFFSET(rngStartPriceCurves,$A164,F$1),0)</f>
        <v>0</v>
      </c>
      <c r="G164" s="43" t="n">
        <f aca="true">IF(AND(ISNUMBER(G$1),$A164&gt;0),OFFSET(rngStartPriceCurves,$A164,G$1),0)</f>
        <v>0</v>
      </c>
      <c r="H164" s="43" t="n">
        <f aca="true">IF(AND(ISNUMBER(H$1),$A164&gt;0),OFFSET(rngStartPriceCurves,$A164,H$1),0)</f>
        <v>0</v>
      </c>
      <c r="I164" s="43" t="n">
        <f aca="true">IF(AND(ISNUMBER(I$1),$A164&gt;0),OFFSET(rngStartPriceCurves,$A164,I$1),0)</f>
        <v>0</v>
      </c>
      <c r="J164" s="43" t="n">
        <f aca="true">IF(AND(ISNUMBER(J$1),$A164&gt;0),OFFSET(rngStartPriceCurves,$A164,J$1),0)</f>
        <v>0</v>
      </c>
      <c r="K164" s="43" t="n">
        <f aca="true">IF(AND(ISNUMBER(K$1),$A164&gt;0),OFFSET(rngStartPriceCurves,$A164,K$1),0)</f>
        <v>0</v>
      </c>
      <c r="L164" s="43" t="n">
        <f aca="true">IF(AND(ISNUMBER(L$1),$A164&gt;0),OFFSET(rngStartPriceCurves,$A164,L$1),0)</f>
        <v>0</v>
      </c>
      <c r="M164" s="43" t="n">
        <f aca="true">IF(AND(ISNUMBER(M$1),$A164&gt;0),OFFSET(rngStartPriceCurves,$A164,M$1),0)</f>
        <v>0</v>
      </c>
      <c r="N164" s="43" t="n">
        <f aca="true">IF(AND(ISNUMBER(N$1),$A164&gt;0),OFFSET(rngStartPriceCurves,$A164,N$1),0)</f>
        <v>0</v>
      </c>
      <c r="O164" s="43" t="n">
        <f aca="true">IF(AND(ISNUMBER(O$1),$A164&gt;0),OFFSET(rngStartPriceCurves,$A164,O$1),0)</f>
        <v>0</v>
      </c>
      <c r="P164" s="43" t="n">
        <f aca="true">IF(AND(ISNUMBER(P$1),$B164&gt;0),OFFSET(rngStartVolatilityCurves,$B164,P$1),0)</f>
        <v>0</v>
      </c>
      <c r="Q164" s="43" t="n">
        <f aca="true">IF(AND(ISNUMBER(Q$1),$B164&gt;0),OFFSET(rngStartVolatilityCurves,$B164,Q$1),0)</f>
        <v>0</v>
      </c>
      <c r="R164" s="43" t="n">
        <f aca="true">IF(AND(ISNUMBER(R$1),$B164&gt;0),OFFSET(rngStartVolatilityCurves,$B164,R$1),0)</f>
        <v>0</v>
      </c>
      <c r="S164" s="43" t="n">
        <f aca="true">IF(AND(ISNUMBER(S$1),$B164&gt;0),OFFSET(rngStartVolatilityCurves,$B164,S$1),0)</f>
        <v>0</v>
      </c>
      <c r="T164" s="43" t="n">
        <f aca="true">IF(AND(ISNUMBER(T$1),$B164&gt;0),OFFSET(rngStartVolatilityCurves,$B164,T$1),0)</f>
        <v>0</v>
      </c>
      <c r="U164" s="43" t="n">
        <f aca="true">IF(AND(ISNUMBER(U$1),$B164&gt;0),OFFSET(rngStartVolatilityCurves,$B164,U$1),0)</f>
        <v>0</v>
      </c>
      <c r="V164" s="43" t="n">
        <f aca="true">IF(AND(ISNUMBER(V$1),$B164&gt;0),OFFSET(rngStartVolatilityCurves,$B164,V$1),0)</f>
        <v>0</v>
      </c>
      <c r="W164" s="43" t="n">
        <f aca="true">IF(AND(ISNUMBER(W$1),$B164&gt;0),OFFSET(rngStartVolatilityCurves,$B164,W$1),0)</f>
        <v>0</v>
      </c>
      <c r="X164" s="43" t="n">
        <f aca="true">IF(AND(ISNUMBER(X$1),$B164&gt;0),OFFSET(rngStartVolatilityCurves,$B164,X$1),0)</f>
        <v>0</v>
      </c>
      <c r="Y164" s="43" t="n">
        <f aca="true">IF(AND(ISNUMBER(Y$1),$B164&gt;0),OFFSET(rngStartVolatilityCurves,$B164,Y$1),0)</f>
        <v>0</v>
      </c>
      <c r="Z164" s="43" t="n">
        <f aca="true">IF(AND(ISNUMBER(Z$1),$B164&gt;0),OFFSET(rngStartVolatilityCurves,$B164,Z$1),0)</f>
        <v>0</v>
      </c>
      <c r="AA164" s="43" t="n">
        <f aca="true">IF(AND(ISNUMBER(AA$1),$B164&gt;0),OFFSET(rngStartVolatilityCurves,$B164,AA$1),0)</f>
        <v>0</v>
      </c>
      <c r="AF164" s="36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H164" s="44"/>
      <c r="BI164" s="39"/>
      <c r="BJ164" s="39"/>
      <c r="BK164" s="39"/>
      <c r="BL164" s="36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40"/>
      <c r="CH164" s="40"/>
      <c r="CI164" s="40"/>
      <c r="CJ164" s="40"/>
      <c r="CK164" s="40"/>
      <c r="CL164" s="40"/>
      <c r="CM164" s="39"/>
      <c r="CN164" s="39"/>
      <c r="CO164" s="39"/>
      <c r="CP164" s="39"/>
      <c r="CQ164" s="39"/>
      <c r="CR164" s="39"/>
      <c r="CS164" s="39"/>
      <c r="CT164" s="39"/>
      <c r="CU164" s="39"/>
      <c r="CV164" s="39"/>
      <c r="CW164" s="39"/>
      <c r="CX164" s="39"/>
      <c r="CY164" s="39"/>
      <c r="CZ164" s="39"/>
      <c r="DA164" s="39"/>
      <c r="DB164" s="39"/>
      <c r="DC164" s="39"/>
      <c r="DD164" s="39"/>
      <c r="DE164" s="39"/>
      <c r="DF164" s="39"/>
      <c r="DG164" s="39"/>
      <c r="DI164" s="44"/>
      <c r="DJ164" s="39"/>
      <c r="DL164" s="44"/>
      <c r="DM164" s="39"/>
    </row>
    <row r="165" customFormat="false" ht="12.75" hidden="false" customHeight="false" outlineLevel="0" collapsed="false">
      <c r="A165" s="31" t="n">
        <f aca="false">$C165-$AF$4+1</f>
        <v>38034</v>
      </c>
      <c r="B165" s="31" t="n">
        <f aca="false">$C165-$BL$4+1</f>
        <v>38034</v>
      </c>
      <c r="C165" s="42" t="n">
        <f aca="false">C164+7</f>
        <v>38033</v>
      </c>
      <c r="D165" s="43" t="n">
        <f aca="true">IF(AND(ISNUMBER(D$1),$A165&gt;0),OFFSET(rngStartPriceCurves,$A165,D$1),0)</f>
        <v>0</v>
      </c>
      <c r="E165" s="43" t="n">
        <f aca="true">IF(AND(ISNUMBER(E$1),$A165&gt;0),OFFSET(rngStartPriceCurves,$A165,E$1),0)</f>
        <v>0</v>
      </c>
      <c r="F165" s="43" t="n">
        <f aca="true">IF(AND(ISNUMBER(F$1),$A165&gt;0),OFFSET(rngStartPriceCurves,$A165,F$1),0)</f>
        <v>0</v>
      </c>
      <c r="G165" s="43" t="n">
        <f aca="true">IF(AND(ISNUMBER(G$1),$A165&gt;0),OFFSET(rngStartPriceCurves,$A165,G$1),0)</f>
        <v>0</v>
      </c>
      <c r="H165" s="43" t="n">
        <f aca="true">IF(AND(ISNUMBER(H$1),$A165&gt;0),OFFSET(rngStartPriceCurves,$A165,H$1),0)</f>
        <v>0</v>
      </c>
      <c r="I165" s="43" t="n">
        <f aca="true">IF(AND(ISNUMBER(I$1),$A165&gt;0),OFFSET(rngStartPriceCurves,$A165,I$1),0)</f>
        <v>0</v>
      </c>
      <c r="J165" s="43" t="n">
        <f aca="true">IF(AND(ISNUMBER(J$1),$A165&gt;0),OFFSET(rngStartPriceCurves,$A165,J$1),0)</f>
        <v>0</v>
      </c>
      <c r="K165" s="43" t="n">
        <f aca="true">IF(AND(ISNUMBER(K$1),$A165&gt;0),OFFSET(rngStartPriceCurves,$A165,K$1),0)</f>
        <v>0</v>
      </c>
      <c r="L165" s="43" t="n">
        <f aca="true">IF(AND(ISNUMBER(L$1),$A165&gt;0),OFFSET(rngStartPriceCurves,$A165,L$1),0)</f>
        <v>0</v>
      </c>
      <c r="M165" s="43" t="n">
        <f aca="true">IF(AND(ISNUMBER(M$1),$A165&gt;0),OFFSET(rngStartPriceCurves,$A165,M$1),0)</f>
        <v>0</v>
      </c>
      <c r="N165" s="43" t="n">
        <f aca="true">IF(AND(ISNUMBER(N$1),$A165&gt;0),OFFSET(rngStartPriceCurves,$A165,N$1),0)</f>
        <v>0</v>
      </c>
      <c r="O165" s="43" t="n">
        <f aca="true">IF(AND(ISNUMBER(O$1),$A165&gt;0),OFFSET(rngStartPriceCurves,$A165,O$1),0)</f>
        <v>0</v>
      </c>
      <c r="P165" s="43" t="n">
        <f aca="true">IF(AND(ISNUMBER(P$1),$B165&gt;0),OFFSET(rngStartVolatilityCurves,$B165,P$1),0)</f>
        <v>0</v>
      </c>
      <c r="Q165" s="43" t="n">
        <f aca="true">IF(AND(ISNUMBER(Q$1),$B165&gt;0),OFFSET(rngStartVolatilityCurves,$B165,Q$1),0)</f>
        <v>0</v>
      </c>
      <c r="R165" s="43" t="n">
        <f aca="true">IF(AND(ISNUMBER(R$1),$B165&gt;0),OFFSET(rngStartVolatilityCurves,$B165,R$1),0)</f>
        <v>0</v>
      </c>
      <c r="S165" s="43" t="n">
        <f aca="true">IF(AND(ISNUMBER(S$1),$B165&gt;0),OFFSET(rngStartVolatilityCurves,$B165,S$1),0)</f>
        <v>0</v>
      </c>
      <c r="T165" s="43" t="n">
        <f aca="true">IF(AND(ISNUMBER(T$1),$B165&gt;0),OFFSET(rngStartVolatilityCurves,$B165,T$1),0)</f>
        <v>0</v>
      </c>
      <c r="U165" s="43" t="n">
        <f aca="true">IF(AND(ISNUMBER(U$1),$B165&gt;0),OFFSET(rngStartVolatilityCurves,$B165,U$1),0)</f>
        <v>0</v>
      </c>
      <c r="V165" s="43" t="n">
        <f aca="true">IF(AND(ISNUMBER(V$1),$B165&gt;0),OFFSET(rngStartVolatilityCurves,$B165,V$1),0)</f>
        <v>0</v>
      </c>
      <c r="W165" s="43" t="n">
        <f aca="true">IF(AND(ISNUMBER(W$1),$B165&gt;0),OFFSET(rngStartVolatilityCurves,$B165,W$1),0)</f>
        <v>0</v>
      </c>
      <c r="X165" s="43" t="n">
        <f aca="true">IF(AND(ISNUMBER(X$1),$B165&gt;0),OFFSET(rngStartVolatilityCurves,$B165,X$1),0)</f>
        <v>0</v>
      </c>
      <c r="Y165" s="43" t="n">
        <f aca="true">IF(AND(ISNUMBER(Y$1),$B165&gt;0),OFFSET(rngStartVolatilityCurves,$B165,Y$1),0)</f>
        <v>0</v>
      </c>
      <c r="Z165" s="43" t="n">
        <f aca="true">IF(AND(ISNUMBER(Z$1),$B165&gt;0),OFFSET(rngStartVolatilityCurves,$B165,Z$1),0)</f>
        <v>0</v>
      </c>
      <c r="AA165" s="43" t="n">
        <f aca="true">IF(AND(ISNUMBER(AA$1),$B165&gt;0),OFFSET(rngStartVolatilityCurves,$B165,AA$1),0)</f>
        <v>0</v>
      </c>
      <c r="AF165" s="36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H165" s="44"/>
      <c r="BI165" s="39"/>
      <c r="BJ165" s="39"/>
      <c r="BK165" s="39"/>
      <c r="BL165" s="36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40"/>
      <c r="CH165" s="40"/>
      <c r="CI165" s="40"/>
      <c r="CJ165" s="40"/>
      <c r="CK165" s="40"/>
      <c r="CL165" s="40"/>
      <c r="CM165" s="39"/>
      <c r="CN165" s="39"/>
      <c r="CO165" s="39"/>
      <c r="CP165" s="39"/>
      <c r="CQ165" s="39"/>
      <c r="CR165" s="39"/>
      <c r="CS165" s="39"/>
      <c r="CT165" s="39"/>
      <c r="CU165" s="39"/>
      <c r="CV165" s="39"/>
      <c r="CW165" s="39"/>
      <c r="CX165" s="39"/>
      <c r="CY165" s="39"/>
      <c r="CZ165" s="39"/>
      <c r="DA165" s="39"/>
      <c r="DB165" s="39"/>
      <c r="DC165" s="39"/>
      <c r="DD165" s="39"/>
      <c r="DE165" s="39"/>
      <c r="DF165" s="39"/>
      <c r="DG165" s="39"/>
      <c r="DI165" s="44"/>
      <c r="DJ165" s="39"/>
      <c r="DL165" s="44"/>
      <c r="DM165" s="39"/>
    </row>
    <row r="166" customFormat="false" ht="12.75" hidden="false" customHeight="false" outlineLevel="0" collapsed="false">
      <c r="A166" s="31" t="n">
        <f aca="false">$C166-$AF$4+1</f>
        <v>38041</v>
      </c>
      <c r="B166" s="31" t="n">
        <f aca="false">$C166-$BL$4+1</f>
        <v>38041</v>
      </c>
      <c r="C166" s="42" t="n">
        <f aca="false">C165+7</f>
        <v>38040</v>
      </c>
      <c r="D166" s="43" t="n">
        <f aca="true">IF(AND(ISNUMBER(D$1),$A166&gt;0),OFFSET(rngStartPriceCurves,$A166,D$1),0)</f>
        <v>0</v>
      </c>
      <c r="E166" s="43" t="n">
        <f aca="true">IF(AND(ISNUMBER(E$1),$A166&gt;0),OFFSET(rngStartPriceCurves,$A166,E$1),0)</f>
        <v>0</v>
      </c>
      <c r="F166" s="43" t="n">
        <f aca="true">IF(AND(ISNUMBER(F$1),$A166&gt;0),OFFSET(rngStartPriceCurves,$A166,F$1),0)</f>
        <v>0</v>
      </c>
      <c r="G166" s="43" t="n">
        <f aca="true">IF(AND(ISNUMBER(G$1),$A166&gt;0),OFFSET(rngStartPriceCurves,$A166,G$1),0)</f>
        <v>0</v>
      </c>
      <c r="H166" s="43" t="n">
        <f aca="true">IF(AND(ISNUMBER(H$1),$A166&gt;0),OFFSET(rngStartPriceCurves,$A166,H$1),0)</f>
        <v>0</v>
      </c>
      <c r="I166" s="43" t="n">
        <f aca="true">IF(AND(ISNUMBER(I$1),$A166&gt;0),OFFSET(rngStartPriceCurves,$A166,I$1),0)</f>
        <v>0</v>
      </c>
      <c r="J166" s="43" t="n">
        <f aca="true">IF(AND(ISNUMBER(J$1),$A166&gt;0),OFFSET(rngStartPriceCurves,$A166,J$1),0)</f>
        <v>0</v>
      </c>
      <c r="K166" s="43" t="n">
        <f aca="true">IF(AND(ISNUMBER(K$1),$A166&gt;0),OFFSET(rngStartPriceCurves,$A166,K$1),0)</f>
        <v>0</v>
      </c>
      <c r="L166" s="43" t="n">
        <f aca="true">IF(AND(ISNUMBER(L$1),$A166&gt;0),OFFSET(rngStartPriceCurves,$A166,L$1),0)</f>
        <v>0</v>
      </c>
      <c r="M166" s="43" t="n">
        <f aca="true">IF(AND(ISNUMBER(M$1),$A166&gt;0),OFFSET(rngStartPriceCurves,$A166,M$1),0)</f>
        <v>0</v>
      </c>
      <c r="N166" s="43" t="n">
        <f aca="true">IF(AND(ISNUMBER(N$1),$A166&gt;0),OFFSET(rngStartPriceCurves,$A166,N$1),0)</f>
        <v>0</v>
      </c>
      <c r="O166" s="43" t="n">
        <f aca="true">IF(AND(ISNUMBER(O$1),$A166&gt;0),OFFSET(rngStartPriceCurves,$A166,O$1),0)</f>
        <v>0</v>
      </c>
      <c r="P166" s="43" t="n">
        <f aca="true">IF(AND(ISNUMBER(P$1),$B166&gt;0),OFFSET(rngStartVolatilityCurves,$B166,P$1),0)</f>
        <v>0</v>
      </c>
      <c r="Q166" s="43" t="n">
        <f aca="true">IF(AND(ISNUMBER(Q$1),$B166&gt;0),OFFSET(rngStartVolatilityCurves,$B166,Q$1),0)</f>
        <v>0</v>
      </c>
      <c r="R166" s="43" t="n">
        <f aca="true">IF(AND(ISNUMBER(R$1),$B166&gt;0),OFFSET(rngStartVolatilityCurves,$B166,R$1),0)</f>
        <v>0</v>
      </c>
      <c r="S166" s="43" t="n">
        <f aca="true">IF(AND(ISNUMBER(S$1),$B166&gt;0),OFFSET(rngStartVolatilityCurves,$B166,S$1),0)</f>
        <v>0</v>
      </c>
      <c r="T166" s="43" t="n">
        <f aca="true">IF(AND(ISNUMBER(T$1),$B166&gt;0),OFFSET(rngStartVolatilityCurves,$B166,T$1),0)</f>
        <v>0</v>
      </c>
      <c r="U166" s="43" t="n">
        <f aca="true">IF(AND(ISNUMBER(U$1),$B166&gt;0),OFFSET(rngStartVolatilityCurves,$B166,U$1),0)</f>
        <v>0</v>
      </c>
      <c r="V166" s="43" t="n">
        <f aca="true">IF(AND(ISNUMBER(V$1),$B166&gt;0),OFFSET(rngStartVolatilityCurves,$B166,V$1),0)</f>
        <v>0</v>
      </c>
      <c r="W166" s="43" t="n">
        <f aca="true">IF(AND(ISNUMBER(W$1),$B166&gt;0),OFFSET(rngStartVolatilityCurves,$B166,W$1),0)</f>
        <v>0</v>
      </c>
      <c r="X166" s="43" t="n">
        <f aca="true">IF(AND(ISNUMBER(X$1),$B166&gt;0),OFFSET(rngStartVolatilityCurves,$B166,X$1),0)</f>
        <v>0</v>
      </c>
      <c r="Y166" s="43" t="n">
        <f aca="true">IF(AND(ISNUMBER(Y$1),$B166&gt;0),OFFSET(rngStartVolatilityCurves,$B166,Y$1),0)</f>
        <v>0</v>
      </c>
      <c r="Z166" s="43" t="n">
        <f aca="true">IF(AND(ISNUMBER(Z$1),$B166&gt;0),OFFSET(rngStartVolatilityCurves,$B166,Z$1),0)</f>
        <v>0</v>
      </c>
      <c r="AA166" s="43" t="n">
        <f aca="true">IF(AND(ISNUMBER(AA$1),$B166&gt;0),OFFSET(rngStartVolatilityCurves,$B166,AA$1),0)</f>
        <v>0</v>
      </c>
      <c r="AF166" s="36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H166" s="44"/>
      <c r="BI166" s="39"/>
      <c r="BJ166" s="39"/>
      <c r="BK166" s="39"/>
      <c r="BL166" s="36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40"/>
      <c r="CH166" s="40"/>
      <c r="CI166" s="40"/>
      <c r="CJ166" s="40"/>
      <c r="CK166" s="40"/>
      <c r="CL166" s="40"/>
      <c r="CM166" s="39"/>
      <c r="CN166" s="39"/>
      <c r="CO166" s="39"/>
      <c r="CP166" s="39"/>
      <c r="CQ166" s="39"/>
      <c r="CR166" s="39"/>
      <c r="CS166" s="39"/>
      <c r="CT166" s="39"/>
      <c r="CU166" s="39"/>
      <c r="CV166" s="39"/>
      <c r="CW166" s="39"/>
      <c r="CX166" s="39"/>
      <c r="CY166" s="39"/>
      <c r="CZ166" s="39"/>
      <c r="DA166" s="39"/>
      <c r="DB166" s="39"/>
      <c r="DC166" s="39"/>
      <c r="DD166" s="39"/>
      <c r="DE166" s="39"/>
      <c r="DF166" s="39"/>
      <c r="DG166" s="39"/>
      <c r="DI166" s="44"/>
      <c r="DJ166" s="39"/>
      <c r="DL166" s="44"/>
      <c r="DM166" s="39"/>
    </row>
    <row r="167" customFormat="false" ht="12.75" hidden="false" customHeight="false" outlineLevel="0" collapsed="false">
      <c r="A167" s="31" t="n">
        <f aca="false">$C167-$AF$4+1</f>
        <v>38048</v>
      </c>
      <c r="B167" s="31" t="n">
        <f aca="false">$C167-$BL$4+1</f>
        <v>38048</v>
      </c>
      <c r="C167" s="42" t="n">
        <f aca="false">C166+7</f>
        <v>38047</v>
      </c>
      <c r="D167" s="43" t="n">
        <f aca="true">IF(AND(ISNUMBER(D$1),$A167&gt;0),OFFSET(rngStartPriceCurves,$A167,D$1),0)</f>
        <v>0</v>
      </c>
      <c r="E167" s="43" t="n">
        <f aca="true">IF(AND(ISNUMBER(E$1),$A167&gt;0),OFFSET(rngStartPriceCurves,$A167,E$1),0)</f>
        <v>0</v>
      </c>
      <c r="F167" s="43" t="n">
        <f aca="true">IF(AND(ISNUMBER(F$1),$A167&gt;0),OFFSET(rngStartPriceCurves,$A167,F$1),0)</f>
        <v>0</v>
      </c>
      <c r="G167" s="43" t="n">
        <f aca="true">IF(AND(ISNUMBER(G$1),$A167&gt;0),OFFSET(rngStartPriceCurves,$A167,G$1),0)</f>
        <v>0</v>
      </c>
      <c r="H167" s="43" t="n">
        <f aca="true">IF(AND(ISNUMBER(H$1),$A167&gt;0),OFFSET(rngStartPriceCurves,$A167,H$1),0)</f>
        <v>0</v>
      </c>
      <c r="I167" s="43" t="n">
        <f aca="true">IF(AND(ISNUMBER(I$1),$A167&gt;0),OFFSET(rngStartPriceCurves,$A167,I$1),0)</f>
        <v>0</v>
      </c>
      <c r="J167" s="43" t="n">
        <f aca="true">IF(AND(ISNUMBER(J$1),$A167&gt;0),OFFSET(rngStartPriceCurves,$A167,J$1),0)</f>
        <v>0</v>
      </c>
      <c r="K167" s="43" t="n">
        <f aca="true">IF(AND(ISNUMBER(K$1),$A167&gt;0),OFFSET(rngStartPriceCurves,$A167,K$1),0)</f>
        <v>0</v>
      </c>
      <c r="L167" s="43" t="n">
        <f aca="true">IF(AND(ISNUMBER(L$1),$A167&gt;0),OFFSET(rngStartPriceCurves,$A167,L$1),0)</f>
        <v>0</v>
      </c>
      <c r="M167" s="43" t="n">
        <f aca="true">IF(AND(ISNUMBER(M$1),$A167&gt;0),OFFSET(rngStartPriceCurves,$A167,M$1),0)</f>
        <v>0</v>
      </c>
      <c r="N167" s="43" t="n">
        <f aca="true">IF(AND(ISNUMBER(N$1),$A167&gt;0),OFFSET(rngStartPriceCurves,$A167,N$1),0)</f>
        <v>0</v>
      </c>
      <c r="O167" s="43" t="n">
        <f aca="true">IF(AND(ISNUMBER(O$1),$A167&gt;0),OFFSET(rngStartPriceCurves,$A167,O$1),0)</f>
        <v>0</v>
      </c>
      <c r="P167" s="43" t="n">
        <f aca="true">IF(AND(ISNUMBER(P$1),$B167&gt;0),OFFSET(rngStartVolatilityCurves,$B167,P$1),0)</f>
        <v>0</v>
      </c>
      <c r="Q167" s="43" t="n">
        <f aca="true">IF(AND(ISNUMBER(Q$1),$B167&gt;0),OFFSET(rngStartVolatilityCurves,$B167,Q$1),0)</f>
        <v>0</v>
      </c>
      <c r="R167" s="43" t="n">
        <f aca="true">IF(AND(ISNUMBER(R$1),$B167&gt;0),OFFSET(rngStartVolatilityCurves,$B167,R$1),0)</f>
        <v>0</v>
      </c>
      <c r="S167" s="43" t="n">
        <f aca="true">IF(AND(ISNUMBER(S$1),$B167&gt;0),OFFSET(rngStartVolatilityCurves,$B167,S$1),0)</f>
        <v>0</v>
      </c>
      <c r="T167" s="43" t="n">
        <f aca="true">IF(AND(ISNUMBER(T$1),$B167&gt;0),OFFSET(rngStartVolatilityCurves,$B167,T$1),0)</f>
        <v>0</v>
      </c>
      <c r="U167" s="43" t="n">
        <f aca="true">IF(AND(ISNUMBER(U$1),$B167&gt;0),OFFSET(rngStartVolatilityCurves,$B167,U$1),0)</f>
        <v>0</v>
      </c>
      <c r="V167" s="43" t="n">
        <f aca="true">IF(AND(ISNUMBER(V$1),$B167&gt;0),OFFSET(rngStartVolatilityCurves,$B167,V$1),0)</f>
        <v>0</v>
      </c>
      <c r="W167" s="43" t="n">
        <f aca="true">IF(AND(ISNUMBER(W$1),$B167&gt;0),OFFSET(rngStartVolatilityCurves,$B167,W$1),0)</f>
        <v>0</v>
      </c>
      <c r="X167" s="43" t="n">
        <f aca="true">IF(AND(ISNUMBER(X$1),$B167&gt;0),OFFSET(rngStartVolatilityCurves,$B167,X$1),0)</f>
        <v>0</v>
      </c>
      <c r="Y167" s="43" t="n">
        <f aca="true">IF(AND(ISNUMBER(Y$1),$B167&gt;0),OFFSET(rngStartVolatilityCurves,$B167,Y$1),0)</f>
        <v>0</v>
      </c>
      <c r="Z167" s="43" t="n">
        <f aca="true">IF(AND(ISNUMBER(Z$1),$B167&gt;0),OFFSET(rngStartVolatilityCurves,$B167,Z$1),0)</f>
        <v>0</v>
      </c>
      <c r="AA167" s="43" t="n">
        <f aca="true">IF(AND(ISNUMBER(AA$1),$B167&gt;0),OFFSET(rngStartVolatilityCurves,$B167,AA$1),0)</f>
        <v>0</v>
      </c>
      <c r="AF167" s="36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H167" s="44"/>
      <c r="BI167" s="39"/>
      <c r="BJ167" s="39"/>
      <c r="BK167" s="39"/>
      <c r="BL167" s="36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40"/>
      <c r="CH167" s="40"/>
      <c r="CI167" s="40"/>
      <c r="CJ167" s="40"/>
      <c r="CK167" s="40"/>
      <c r="CL167" s="40"/>
      <c r="CM167" s="39"/>
      <c r="CN167" s="39"/>
      <c r="CO167" s="39"/>
      <c r="CP167" s="39"/>
      <c r="CQ167" s="39"/>
      <c r="CR167" s="39"/>
      <c r="CS167" s="39"/>
      <c r="CT167" s="39"/>
      <c r="CU167" s="39"/>
      <c r="CV167" s="39"/>
      <c r="CW167" s="39"/>
      <c r="CX167" s="39"/>
      <c r="CY167" s="39"/>
      <c r="CZ167" s="39"/>
      <c r="DA167" s="39"/>
      <c r="DB167" s="39"/>
      <c r="DC167" s="39"/>
      <c r="DD167" s="39"/>
      <c r="DE167" s="39"/>
      <c r="DF167" s="39"/>
      <c r="DG167" s="39"/>
      <c r="DI167" s="44"/>
      <c r="DJ167" s="39"/>
      <c r="DL167" s="44"/>
      <c r="DM167" s="39"/>
    </row>
    <row r="168" customFormat="false" ht="12.75" hidden="false" customHeight="false" outlineLevel="0" collapsed="false">
      <c r="A168" s="31" t="n">
        <f aca="false">$C168-$AF$4+1</f>
        <v>38055</v>
      </c>
      <c r="B168" s="31" t="n">
        <f aca="false">$C168-$BL$4+1</f>
        <v>38055</v>
      </c>
      <c r="C168" s="42" t="n">
        <f aca="false">C167+7</f>
        <v>38054</v>
      </c>
      <c r="D168" s="43" t="n">
        <f aca="true">IF(AND(ISNUMBER(D$1),$A168&gt;0),OFFSET(rngStartPriceCurves,$A168,D$1),0)</f>
        <v>0</v>
      </c>
      <c r="E168" s="43" t="n">
        <f aca="true">IF(AND(ISNUMBER(E$1),$A168&gt;0),OFFSET(rngStartPriceCurves,$A168,E$1),0)</f>
        <v>0</v>
      </c>
      <c r="F168" s="43" t="n">
        <f aca="true">IF(AND(ISNUMBER(F$1),$A168&gt;0),OFFSET(rngStartPriceCurves,$A168,F$1),0)</f>
        <v>0</v>
      </c>
      <c r="G168" s="43" t="n">
        <f aca="true">IF(AND(ISNUMBER(G$1),$A168&gt;0),OFFSET(rngStartPriceCurves,$A168,G$1),0)</f>
        <v>0</v>
      </c>
      <c r="H168" s="43" t="n">
        <f aca="true">IF(AND(ISNUMBER(H$1),$A168&gt;0),OFFSET(rngStartPriceCurves,$A168,H$1),0)</f>
        <v>0</v>
      </c>
      <c r="I168" s="43" t="n">
        <f aca="true">IF(AND(ISNUMBER(I$1),$A168&gt;0),OFFSET(rngStartPriceCurves,$A168,I$1),0)</f>
        <v>0</v>
      </c>
      <c r="J168" s="43" t="n">
        <f aca="true">IF(AND(ISNUMBER(J$1),$A168&gt;0),OFFSET(rngStartPriceCurves,$A168,J$1),0)</f>
        <v>0</v>
      </c>
      <c r="K168" s="43" t="n">
        <f aca="true">IF(AND(ISNUMBER(K$1),$A168&gt;0),OFFSET(rngStartPriceCurves,$A168,K$1),0)</f>
        <v>0</v>
      </c>
      <c r="L168" s="43" t="n">
        <f aca="true">IF(AND(ISNUMBER(L$1),$A168&gt;0),OFFSET(rngStartPriceCurves,$A168,L$1),0)</f>
        <v>0</v>
      </c>
      <c r="M168" s="43" t="n">
        <f aca="true">IF(AND(ISNUMBER(M$1),$A168&gt;0),OFFSET(rngStartPriceCurves,$A168,M$1),0)</f>
        <v>0</v>
      </c>
      <c r="N168" s="43" t="n">
        <f aca="true">IF(AND(ISNUMBER(N$1),$A168&gt;0),OFFSET(rngStartPriceCurves,$A168,N$1),0)</f>
        <v>0</v>
      </c>
      <c r="O168" s="43" t="n">
        <f aca="true">IF(AND(ISNUMBER(O$1),$A168&gt;0),OFFSET(rngStartPriceCurves,$A168,O$1),0)</f>
        <v>0</v>
      </c>
      <c r="P168" s="43" t="n">
        <f aca="true">IF(AND(ISNUMBER(P$1),$B168&gt;0),OFFSET(rngStartVolatilityCurves,$B168,P$1),0)</f>
        <v>0</v>
      </c>
      <c r="Q168" s="43" t="n">
        <f aca="true">IF(AND(ISNUMBER(Q$1),$B168&gt;0),OFFSET(rngStartVolatilityCurves,$B168,Q$1),0)</f>
        <v>0</v>
      </c>
      <c r="R168" s="43" t="n">
        <f aca="true">IF(AND(ISNUMBER(R$1),$B168&gt;0),OFFSET(rngStartVolatilityCurves,$B168,R$1),0)</f>
        <v>0</v>
      </c>
      <c r="S168" s="43" t="n">
        <f aca="true">IF(AND(ISNUMBER(S$1),$B168&gt;0),OFFSET(rngStartVolatilityCurves,$B168,S$1),0)</f>
        <v>0</v>
      </c>
      <c r="T168" s="43" t="n">
        <f aca="true">IF(AND(ISNUMBER(T$1),$B168&gt;0),OFFSET(rngStartVolatilityCurves,$B168,T$1),0)</f>
        <v>0</v>
      </c>
      <c r="U168" s="43" t="n">
        <f aca="true">IF(AND(ISNUMBER(U$1),$B168&gt;0),OFFSET(rngStartVolatilityCurves,$B168,U$1),0)</f>
        <v>0</v>
      </c>
      <c r="V168" s="43" t="n">
        <f aca="true">IF(AND(ISNUMBER(V$1),$B168&gt;0),OFFSET(rngStartVolatilityCurves,$B168,V$1),0)</f>
        <v>0</v>
      </c>
      <c r="W168" s="43" t="n">
        <f aca="true">IF(AND(ISNUMBER(W$1),$B168&gt;0),OFFSET(rngStartVolatilityCurves,$B168,W$1),0)</f>
        <v>0</v>
      </c>
      <c r="X168" s="43" t="n">
        <f aca="true">IF(AND(ISNUMBER(X$1),$B168&gt;0),OFFSET(rngStartVolatilityCurves,$B168,X$1),0)</f>
        <v>0</v>
      </c>
      <c r="Y168" s="43" t="n">
        <f aca="true">IF(AND(ISNUMBER(Y$1),$B168&gt;0),OFFSET(rngStartVolatilityCurves,$B168,Y$1),0)</f>
        <v>0</v>
      </c>
      <c r="Z168" s="43" t="n">
        <f aca="true">IF(AND(ISNUMBER(Z$1),$B168&gt;0),OFFSET(rngStartVolatilityCurves,$B168,Z$1),0)</f>
        <v>0</v>
      </c>
      <c r="AA168" s="43" t="n">
        <f aca="true">IF(AND(ISNUMBER(AA$1),$B168&gt;0),OFFSET(rngStartVolatilityCurves,$B168,AA$1),0)</f>
        <v>0</v>
      </c>
      <c r="AF168" s="36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H168" s="44"/>
      <c r="BI168" s="39"/>
      <c r="BJ168" s="39"/>
      <c r="BK168" s="39"/>
      <c r="BL168" s="36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40"/>
      <c r="CH168" s="40"/>
      <c r="CI168" s="40"/>
      <c r="CJ168" s="40"/>
      <c r="CK168" s="40"/>
      <c r="CL168" s="40"/>
      <c r="CM168" s="39"/>
      <c r="CN168" s="39"/>
      <c r="CO168" s="39"/>
      <c r="CP168" s="39"/>
      <c r="CQ168" s="39"/>
      <c r="CR168" s="39"/>
      <c r="CS168" s="39"/>
      <c r="CT168" s="39"/>
      <c r="CU168" s="39"/>
      <c r="CV168" s="39"/>
      <c r="CW168" s="39"/>
      <c r="CX168" s="39"/>
      <c r="CY168" s="39"/>
      <c r="CZ168" s="39"/>
      <c r="DA168" s="39"/>
      <c r="DB168" s="39"/>
      <c r="DC168" s="39"/>
      <c r="DD168" s="39"/>
      <c r="DE168" s="39"/>
      <c r="DF168" s="39"/>
      <c r="DG168" s="39"/>
      <c r="DI168" s="44"/>
      <c r="DJ168" s="39"/>
      <c r="DL168" s="44"/>
      <c r="DM168" s="39"/>
    </row>
    <row r="169" customFormat="false" ht="12.75" hidden="false" customHeight="false" outlineLevel="0" collapsed="false">
      <c r="A169" s="31" t="n">
        <f aca="false">$C169-$AF$4+1</f>
        <v>38062</v>
      </c>
      <c r="B169" s="31" t="n">
        <f aca="false">$C169-$BL$4+1</f>
        <v>38062</v>
      </c>
      <c r="C169" s="42" t="n">
        <f aca="false">C168+7</f>
        <v>38061</v>
      </c>
      <c r="D169" s="43" t="n">
        <f aca="true">IF(AND(ISNUMBER(D$1),$A169&gt;0),OFFSET(rngStartPriceCurves,$A169,D$1),0)</f>
        <v>0</v>
      </c>
      <c r="E169" s="43" t="n">
        <f aca="true">IF(AND(ISNUMBER(E$1),$A169&gt;0),OFFSET(rngStartPriceCurves,$A169,E$1),0)</f>
        <v>0</v>
      </c>
      <c r="F169" s="43" t="n">
        <f aca="true">IF(AND(ISNUMBER(F$1),$A169&gt;0),OFFSET(rngStartPriceCurves,$A169,F$1),0)</f>
        <v>0</v>
      </c>
      <c r="G169" s="43" t="n">
        <f aca="true">IF(AND(ISNUMBER(G$1),$A169&gt;0),OFFSET(rngStartPriceCurves,$A169,G$1),0)</f>
        <v>0</v>
      </c>
      <c r="H169" s="43" t="n">
        <f aca="true">IF(AND(ISNUMBER(H$1),$A169&gt;0),OFFSET(rngStartPriceCurves,$A169,H$1),0)</f>
        <v>0</v>
      </c>
      <c r="I169" s="43" t="n">
        <f aca="true">IF(AND(ISNUMBER(I$1),$A169&gt;0),OFFSET(rngStartPriceCurves,$A169,I$1),0)</f>
        <v>0</v>
      </c>
      <c r="J169" s="43" t="n">
        <f aca="true">IF(AND(ISNUMBER(J$1),$A169&gt;0),OFFSET(rngStartPriceCurves,$A169,J$1),0)</f>
        <v>0</v>
      </c>
      <c r="K169" s="43" t="n">
        <f aca="true">IF(AND(ISNUMBER(K$1),$A169&gt;0),OFFSET(rngStartPriceCurves,$A169,K$1),0)</f>
        <v>0</v>
      </c>
      <c r="L169" s="43" t="n">
        <f aca="true">IF(AND(ISNUMBER(L$1),$A169&gt;0),OFFSET(rngStartPriceCurves,$A169,L$1),0)</f>
        <v>0</v>
      </c>
      <c r="M169" s="43" t="n">
        <f aca="true">IF(AND(ISNUMBER(M$1),$A169&gt;0),OFFSET(rngStartPriceCurves,$A169,M$1),0)</f>
        <v>0</v>
      </c>
      <c r="N169" s="43" t="n">
        <f aca="true">IF(AND(ISNUMBER(N$1),$A169&gt;0),OFFSET(rngStartPriceCurves,$A169,N$1),0)</f>
        <v>0</v>
      </c>
      <c r="O169" s="43" t="n">
        <f aca="true">IF(AND(ISNUMBER(O$1),$A169&gt;0),OFFSET(rngStartPriceCurves,$A169,O$1),0)</f>
        <v>0</v>
      </c>
      <c r="P169" s="43" t="n">
        <f aca="true">IF(AND(ISNUMBER(P$1),$B169&gt;0),OFFSET(rngStartVolatilityCurves,$B169,P$1),0)</f>
        <v>0</v>
      </c>
      <c r="Q169" s="43" t="n">
        <f aca="true">IF(AND(ISNUMBER(Q$1),$B169&gt;0),OFFSET(rngStartVolatilityCurves,$B169,Q$1),0)</f>
        <v>0</v>
      </c>
      <c r="R169" s="43" t="n">
        <f aca="true">IF(AND(ISNUMBER(R$1),$B169&gt;0),OFFSET(rngStartVolatilityCurves,$B169,R$1),0)</f>
        <v>0</v>
      </c>
      <c r="S169" s="43" t="n">
        <f aca="true">IF(AND(ISNUMBER(S$1),$B169&gt;0),OFFSET(rngStartVolatilityCurves,$B169,S$1),0)</f>
        <v>0</v>
      </c>
      <c r="T169" s="43" t="n">
        <f aca="true">IF(AND(ISNUMBER(T$1),$B169&gt;0),OFFSET(rngStartVolatilityCurves,$B169,T$1),0)</f>
        <v>0</v>
      </c>
      <c r="U169" s="43" t="n">
        <f aca="true">IF(AND(ISNUMBER(U$1),$B169&gt;0),OFFSET(rngStartVolatilityCurves,$B169,U$1),0)</f>
        <v>0</v>
      </c>
      <c r="V169" s="43" t="n">
        <f aca="true">IF(AND(ISNUMBER(V$1),$B169&gt;0),OFFSET(rngStartVolatilityCurves,$B169,V$1),0)</f>
        <v>0</v>
      </c>
      <c r="W169" s="43" t="n">
        <f aca="true">IF(AND(ISNUMBER(W$1),$B169&gt;0),OFFSET(rngStartVolatilityCurves,$B169,W$1),0)</f>
        <v>0</v>
      </c>
      <c r="X169" s="43" t="n">
        <f aca="true">IF(AND(ISNUMBER(X$1),$B169&gt;0),OFFSET(rngStartVolatilityCurves,$B169,X$1),0)</f>
        <v>0</v>
      </c>
      <c r="Y169" s="43" t="n">
        <f aca="true">IF(AND(ISNUMBER(Y$1),$B169&gt;0),OFFSET(rngStartVolatilityCurves,$B169,Y$1),0)</f>
        <v>0</v>
      </c>
      <c r="Z169" s="43" t="n">
        <f aca="true">IF(AND(ISNUMBER(Z$1),$B169&gt;0),OFFSET(rngStartVolatilityCurves,$B169,Z$1),0)</f>
        <v>0</v>
      </c>
      <c r="AA169" s="43" t="n">
        <f aca="true">IF(AND(ISNUMBER(AA$1),$B169&gt;0),OFFSET(rngStartVolatilityCurves,$B169,AA$1),0)</f>
        <v>0</v>
      </c>
      <c r="AF169" s="36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H169" s="44"/>
      <c r="BI169" s="39"/>
      <c r="BJ169" s="39"/>
      <c r="BK169" s="39"/>
      <c r="BL169" s="36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40"/>
      <c r="CH169" s="40"/>
      <c r="CI169" s="40"/>
      <c r="CJ169" s="40"/>
      <c r="CK169" s="40"/>
      <c r="CL169" s="40"/>
      <c r="CM169" s="39"/>
      <c r="CN169" s="39"/>
      <c r="CO169" s="39"/>
      <c r="CP169" s="39"/>
      <c r="CQ169" s="39"/>
      <c r="CR169" s="39"/>
      <c r="CS169" s="39"/>
      <c r="CT169" s="39"/>
      <c r="CU169" s="39"/>
      <c r="CV169" s="39"/>
      <c r="CW169" s="39"/>
      <c r="CX169" s="39"/>
      <c r="CY169" s="39"/>
      <c r="CZ169" s="39"/>
      <c r="DA169" s="39"/>
      <c r="DB169" s="39"/>
      <c r="DC169" s="39"/>
      <c r="DD169" s="39"/>
      <c r="DE169" s="39"/>
      <c r="DF169" s="39"/>
      <c r="DG169" s="39"/>
      <c r="DI169" s="44"/>
      <c r="DJ169" s="39"/>
      <c r="DL169" s="44"/>
      <c r="DM169" s="39"/>
    </row>
    <row r="170" customFormat="false" ht="12.75" hidden="false" customHeight="false" outlineLevel="0" collapsed="false">
      <c r="A170" s="31" t="n">
        <f aca="false">$C170-$AF$4+1</f>
        <v>38069</v>
      </c>
      <c r="B170" s="31" t="n">
        <f aca="false">$C170-$BL$4+1</f>
        <v>38069</v>
      </c>
      <c r="C170" s="42" t="n">
        <f aca="false">C169+7</f>
        <v>38068</v>
      </c>
      <c r="D170" s="43" t="n">
        <f aca="true">IF(AND(ISNUMBER(D$1),$A170&gt;0),OFFSET(rngStartPriceCurves,$A170,D$1),0)</f>
        <v>0</v>
      </c>
      <c r="E170" s="43" t="n">
        <f aca="true">IF(AND(ISNUMBER(E$1),$A170&gt;0),OFFSET(rngStartPriceCurves,$A170,E$1),0)</f>
        <v>0</v>
      </c>
      <c r="F170" s="43" t="n">
        <f aca="true">IF(AND(ISNUMBER(F$1),$A170&gt;0),OFFSET(rngStartPriceCurves,$A170,F$1),0)</f>
        <v>0</v>
      </c>
      <c r="G170" s="43" t="n">
        <f aca="true">IF(AND(ISNUMBER(G$1),$A170&gt;0),OFFSET(rngStartPriceCurves,$A170,G$1),0)</f>
        <v>0</v>
      </c>
      <c r="H170" s="43" t="n">
        <f aca="true">IF(AND(ISNUMBER(H$1),$A170&gt;0),OFFSET(rngStartPriceCurves,$A170,H$1),0)</f>
        <v>0</v>
      </c>
      <c r="I170" s="43" t="n">
        <f aca="true">IF(AND(ISNUMBER(I$1),$A170&gt;0),OFFSET(rngStartPriceCurves,$A170,I$1),0)</f>
        <v>0</v>
      </c>
      <c r="J170" s="43" t="n">
        <f aca="true">IF(AND(ISNUMBER(J$1),$A170&gt;0),OFFSET(rngStartPriceCurves,$A170,J$1),0)</f>
        <v>0</v>
      </c>
      <c r="K170" s="43" t="n">
        <f aca="true">IF(AND(ISNUMBER(K$1),$A170&gt;0),OFFSET(rngStartPriceCurves,$A170,K$1),0)</f>
        <v>0</v>
      </c>
      <c r="L170" s="43" t="n">
        <f aca="true">IF(AND(ISNUMBER(L$1),$A170&gt;0),OFFSET(rngStartPriceCurves,$A170,L$1),0)</f>
        <v>0</v>
      </c>
      <c r="M170" s="43" t="n">
        <f aca="true">IF(AND(ISNUMBER(M$1),$A170&gt;0),OFFSET(rngStartPriceCurves,$A170,M$1),0)</f>
        <v>0</v>
      </c>
      <c r="N170" s="43" t="n">
        <f aca="true">IF(AND(ISNUMBER(N$1),$A170&gt;0),OFFSET(rngStartPriceCurves,$A170,N$1),0)</f>
        <v>0</v>
      </c>
      <c r="O170" s="43" t="n">
        <f aca="true">IF(AND(ISNUMBER(O$1),$A170&gt;0),OFFSET(rngStartPriceCurves,$A170,O$1),0)</f>
        <v>0</v>
      </c>
      <c r="P170" s="43" t="n">
        <f aca="true">IF(AND(ISNUMBER(P$1),$B170&gt;0),OFFSET(rngStartVolatilityCurves,$B170,P$1),0)</f>
        <v>0</v>
      </c>
      <c r="Q170" s="43" t="n">
        <f aca="true">IF(AND(ISNUMBER(Q$1),$B170&gt;0),OFFSET(rngStartVolatilityCurves,$B170,Q$1),0)</f>
        <v>0</v>
      </c>
      <c r="R170" s="43" t="n">
        <f aca="true">IF(AND(ISNUMBER(R$1),$B170&gt;0),OFFSET(rngStartVolatilityCurves,$B170,R$1),0)</f>
        <v>0</v>
      </c>
      <c r="S170" s="43" t="n">
        <f aca="true">IF(AND(ISNUMBER(S$1),$B170&gt;0),OFFSET(rngStartVolatilityCurves,$B170,S$1),0)</f>
        <v>0</v>
      </c>
      <c r="T170" s="43" t="n">
        <f aca="true">IF(AND(ISNUMBER(T$1),$B170&gt;0),OFFSET(rngStartVolatilityCurves,$B170,T$1),0)</f>
        <v>0</v>
      </c>
      <c r="U170" s="43" t="n">
        <f aca="true">IF(AND(ISNUMBER(U$1),$B170&gt;0),OFFSET(rngStartVolatilityCurves,$B170,U$1),0)</f>
        <v>0</v>
      </c>
      <c r="V170" s="43" t="n">
        <f aca="true">IF(AND(ISNUMBER(V$1),$B170&gt;0),OFFSET(rngStartVolatilityCurves,$B170,V$1),0)</f>
        <v>0</v>
      </c>
      <c r="W170" s="43" t="n">
        <f aca="true">IF(AND(ISNUMBER(W$1),$B170&gt;0),OFFSET(rngStartVolatilityCurves,$B170,W$1),0)</f>
        <v>0</v>
      </c>
      <c r="X170" s="43" t="n">
        <f aca="true">IF(AND(ISNUMBER(X$1),$B170&gt;0),OFFSET(rngStartVolatilityCurves,$B170,X$1),0)</f>
        <v>0</v>
      </c>
      <c r="Y170" s="43" t="n">
        <f aca="true">IF(AND(ISNUMBER(Y$1),$B170&gt;0),OFFSET(rngStartVolatilityCurves,$B170,Y$1),0)</f>
        <v>0</v>
      </c>
      <c r="Z170" s="43" t="n">
        <f aca="true">IF(AND(ISNUMBER(Z$1),$B170&gt;0),OFFSET(rngStartVolatilityCurves,$B170,Z$1),0)</f>
        <v>0</v>
      </c>
      <c r="AA170" s="43" t="n">
        <f aca="true">IF(AND(ISNUMBER(AA$1),$B170&gt;0),OFFSET(rngStartVolatilityCurves,$B170,AA$1),0)</f>
        <v>0</v>
      </c>
      <c r="AF170" s="36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H170" s="44"/>
      <c r="BI170" s="39"/>
      <c r="BJ170" s="39"/>
      <c r="BK170" s="39"/>
      <c r="BL170" s="36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40"/>
      <c r="CH170" s="40"/>
      <c r="CI170" s="40"/>
      <c r="CJ170" s="40"/>
      <c r="CK170" s="40"/>
      <c r="CL170" s="40"/>
      <c r="CM170" s="39"/>
      <c r="CN170" s="39"/>
      <c r="CO170" s="39"/>
      <c r="CP170" s="39"/>
      <c r="CQ170" s="39"/>
      <c r="CR170" s="39"/>
      <c r="CS170" s="39"/>
      <c r="CT170" s="39"/>
      <c r="CU170" s="39"/>
      <c r="CV170" s="39"/>
      <c r="CW170" s="39"/>
      <c r="CX170" s="39"/>
      <c r="CY170" s="39"/>
      <c r="CZ170" s="39"/>
      <c r="DA170" s="39"/>
      <c r="DB170" s="39"/>
      <c r="DC170" s="39"/>
      <c r="DD170" s="39"/>
      <c r="DE170" s="39"/>
      <c r="DF170" s="39"/>
      <c r="DG170" s="39"/>
      <c r="DI170" s="44"/>
      <c r="DJ170" s="39"/>
      <c r="DL170" s="44"/>
      <c r="DM170" s="39"/>
    </row>
    <row r="171" customFormat="false" ht="12.75" hidden="false" customHeight="false" outlineLevel="0" collapsed="false">
      <c r="A171" s="31" t="n">
        <f aca="false">$C171-$AF$4+1</f>
        <v>38076</v>
      </c>
      <c r="B171" s="31" t="n">
        <f aca="false">$C171-$BL$4+1</f>
        <v>38076</v>
      </c>
      <c r="C171" s="42" t="n">
        <f aca="false">C170+7</f>
        <v>38075</v>
      </c>
      <c r="D171" s="43" t="n">
        <f aca="true">IF(AND(ISNUMBER(D$1),$A171&gt;0),OFFSET(rngStartPriceCurves,$A171,D$1),0)</f>
        <v>0</v>
      </c>
      <c r="E171" s="43" t="n">
        <f aca="true">IF(AND(ISNUMBER(E$1),$A171&gt;0),OFFSET(rngStartPriceCurves,$A171,E$1),0)</f>
        <v>0</v>
      </c>
      <c r="F171" s="43" t="n">
        <f aca="true">IF(AND(ISNUMBER(F$1),$A171&gt;0),OFFSET(rngStartPriceCurves,$A171,F$1),0)</f>
        <v>0</v>
      </c>
      <c r="G171" s="43" t="n">
        <f aca="true">IF(AND(ISNUMBER(G$1),$A171&gt;0),OFFSET(rngStartPriceCurves,$A171,G$1),0)</f>
        <v>0</v>
      </c>
      <c r="H171" s="43" t="n">
        <f aca="true">IF(AND(ISNUMBER(H$1),$A171&gt;0),OFFSET(rngStartPriceCurves,$A171,H$1),0)</f>
        <v>0</v>
      </c>
      <c r="I171" s="43" t="n">
        <f aca="true">IF(AND(ISNUMBER(I$1),$A171&gt;0),OFFSET(rngStartPriceCurves,$A171,I$1),0)</f>
        <v>0</v>
      </c>
      <c r="J171" s="43" t="n">
        <f aca="true">IF(AND(ISNUMBER(J$1),$A171&gt;0),OFFSET(rngStartPriceCurves,$A171,J$1),0)</f>
        <v>0</v>
      </c>
      <c r="K171" s="43" t="n">
        <f aca="true">IF(AND(ISNUMBER(K$1),$A171&gt;0),OFFSET(rngStartPriceCurves,$A171,K$1),0)</f>
        <v>0</v>
      </c>
      <c r="L171" s="43" t="n">
        <f aca="true">IF(AND(ISNUMBER(L$1),$A171&gt;0),OFFSET(rngStartPriceCurves,$A171,L$1),0)</f>
        <v>0</v>
      </c>
      <c r="M171" s="43" t="n">
        <f aca="true">IF(AND(ISNUMBER(M$1),$A171&gt;0),OFFSET(rngStartPriceCurves,$A171,M$1),0)</f>
        <v>0</v>
      </c>
      <c r="N171" s="43" t="n">
        <f aca="true">IF(AND(ISNUMBER(N$1),$A171&gt;0),OFFSET(rngStartPriceCurves,$A171,N$1),0)</f>
        <v>0</v>
      </c>
      <c r="O171" s="43" t="n">
        <f aca="true">IF(AND(ISNUMBER(O$1),$A171&gt;0),OFFSET(rngStartPriceCurves,$A171,O$1),0)</f>
        <v>0</v>
      </c>
      <c r="P171" s="43" t="n">
        <f aca="true">IF(AND(ISNUMBER(P$1),$B171&gt;0),OFFSET(rngStartVolatilityCurves,$B171,P$1),0)</f>
        <v>0</v>
      </c>
      <c r="Q171" s="43" t="n">
        <f aca="true">IF(AND(ISNUMBER(Q$1),$B171&gt;0),OFFSET(rngStartVolatilityCurves,$B171,Q$1),0)</f>
        <v>0</v>
      </c>
      <c r="R171" s="43" t="n">
        <f aca="true">IF(AND(ISNUMBER(R$1),$B171&gt;0),OFFSET(rngStartVolatilityCurves,$B171,R$1),0)</f>
        <v>0</v>
      </c>
      <c r="S171" s="43" t="n">
        <f aca="true">IF(AND(ISNUMBER(S$1),$B171&gt;0),OFFSET(rngStartVolatilityCurves,$B171,S$1),0)</f>
        <v>0</v>
      </c>
      <c r="T171" s="43" t="n">
        <f aca="true">IF(AND(ISNUMBER(T$1),$B171&gt;0),OFFSET(rngStartVolatilityCurves,$B171,T$1),0)</f>
        <v>0</v>
      </c>
      <c r="U171" s="43" t="n">
        <f aca="true">IF(AND(ISNUMBER(U$1),$B171&gt;0),OFFSET(rngStartVolatilityCurves,$B171,U$1),0)</f>
        <v>0</v>
      </c>
      <c r="V171" s="43" t="n">
        <f aca="true">IF(AND(ISNUMBER(V$1),$B171&gt;0),OFFSET(rngStartVolatilityCurves,$B171,V$1),0)</f>
        <v>0</v>
      </c>
      <c r="W171" s="43" t="n">
        <f aca="true">IF(AND(ISNUMBER(W$1),$B171&gt;0),OFFSET(rngStartVolatilityCurves,$B171,W$1),0)</f>
        <v>0</v>
      </c>
      <c r="X171" s="43" t="n">
        <f aca="true">IF(AND(ISNUMBER(X$1),$B171&gt;0),OFFSET(rngStartVolatilityCurves,$B171,X$1),0)</f>
        <v>0</v>
      </c>
      <c r="Y171" s="43" t="n">
        <f aca="true">IF(AND(ISNUMBER(Y$1),$B171&gt;0),OFFSET(rngStartVolatilityCurves,$B171,Y$1),0)</f>
        <v>0</v>
      </c>
      <c r="Z171" s="43" t="n">
        <f aca="true">IF(AND(ISNUMBER(Z$1),$B171&gt;0),OFFSET(rngStartVolatilityCurves,$B171,Z$1),0)</f>
        <v>0</v>
      </c>
      <c r="AA171" s="43" t="n">
        <f aca="true">IF(AND(ISNUMBER(AA$1),$B171&gt;0),OFFSET(rngStartVolatilityCurves,$B171,AA$1),0)</f>
        <v>0</v>
      </c>
      <c r="AF171" s="36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H171" s="44"/>
      <c r="BI171" s="39"/>
      <c r="BJ171" s="39"/>
      <c r="BK171" s="39"/>
      <c r="BL171" s="36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40"/>
      <c r="CH171" s="40"/>
      <c r="CI171" s="40"/>
      <c r="CJ171" s="40"/>
      <c r="CK171" s="40"/>
      <c r="CL171" s="40"/>
      <c r="CM171" s="39"/>
      <c r="CN171" s="39"/>
      <c r="CO171" s="39"/>
      <c r="CP171" s="39"/>
      <c r="CQ171" s="39"/>
      <c r="CR171" s="39"/>
      <c r="CS171" s="39"/>
      <c r="CT171" s="39"/>
      <c r="CU171" s="39"/>
      <c r="CV171" s="39"/>
      <c r="CW171" s="39"/>
      <c r="CX171" s="39"/>
      <c r="CY171" s="39"/>
      <c r="CZ171" s="39"/>
      <c r="DA171" s="39"/>
      <c r="DB171" s="39"/>
      <c r="DC171" s="39"/>
      <c r="DD171" s="39"/>
      <c r="DE171" s="39"/>
      <c r="DF171" s="39"/>
      <c r="DG171" s="39"/>
      <c r="DI171" s="44"/>
      <c r="DJ171" s="39"/>
      <c r="DL171" s="44"/>
      <c r="DM171" s="39"/>
    </row>
    <row r="172" customFormat="false" ht="12.75" hidden="false" customHeight="false" outlineLevel="0" collapsed="false">
      <c r="A172" s="31" t="n">
        <f aca="false">$C172-$AF$4+1</f>
        <v>38083</v>
      </c>
      <c r="B172" s="31" t="n">
        <f aca="false">$C172-$BL$4+1</f>
        <v>38083</v>
      </c>
      <c r="C172" s="42" t="n">
        <f aca="false">C171+7</f>
        <v>38082</v>
      </c>
      <c r="D172" s="43" t="n">
        <f aca="true">IF(AND(ISNUMBER(D$1),$A172&gt;0),OFFSET(rngStartPriceCurves,$A172,D$1),0)</f>
        <v>0</v>
      </c>
      <c r="E172" s="43" t="n">
        <f aca="true">IF(AND(ISNUMBER(E$1),$A172&gt;0),OFFSET(rngStartPriceCurves,$A172,E$1),0)</f>
        <v>0</v>
      </c>
      <c r="F172" s="43" t="n">
        <f aca="true">IF(AND(ISNUMBER(F$1),$A172&gt;0),OFFSET(rngStartPriceCurves,$A172,F$1),0)</f>
        <v>0</v>
      </c>
      <c r="G172" s="43" t="n">
        <f aca="true">IF(AND(ISNUMBER(G$1),$A172&gt;0),OFFSET(rngStartPriceCurves,$A172,G$1),0)</f>
        <v>0</v>
      </c>
      <c r="H172" s="43" t="n">
        <f aca="true">IF(AND(ISNUMBER(H$1),$A172&gt;0),OFFSET(rngStartPriceCurves,$A172,H$1),0)</f>
        <v>0</v>
      </c>
      <c r="I172" s="43" t="n">
        <f aca="true">IF(AND(ISNUMBER(I$1),$A172&gt;0),OFFSET(rngStartPriceCurves,$A172,I$1),0)</f>
        <v>0</v>
      </c>
      <c r="J172" s="43" t="n">
        <f aca="true">IF(AND(ISNUMBER(J$1),$A172&gt;0),OFFSET(rngStartPriceCurves,$A172,J$1),0)</f>
        <v>0</v>
      </c>
      <c r="K172" s="43" t="n">
        <f aca="true">IF(AND(ISNUMBER(K$1),$A172&gt;0),OFFSET(rngStartPriceCurves,$A172,K$1),0)</f>
        <v>0</v>
      </c>
      <c r="L172" s="43" t="n">
        <f aca="true">IF(AND(ISNUMBER(L$1),$A172&gt;0),OFFSET(rngStartPriceCurves,$A172,L$1),0)</f>
        <v>0</v>
      </c>
      <c r="M172" s="43" t="n">
        <f aca="true">IF(AND(ISNUMBER(M$1),$A172&gt;0),OFFSET(rngStartPriceCurves,$A172,M$1),0)</f>
        <v>0</v>
      </c>
      <c r="N172" s="43" t="n">
        <f aca="true">IF(AND(ISNUMBER(N$1),$A172&gt;0),OFFSET(rngStartPriceCurves,$A172,N$1),0)</f>
        <v>0</v>
      </c>
      <c r="O172" s="43" t="n">
        <f aca="true">IF(AND(ISNUMBER(O$1),$A172&gt;0),OFFSET(rngStartPriceCurves,$A172,O$1),0)</f>
        <v>0</v>
      </c>
      <c r="P172" s="43" t="n">
        <f aca="true">IF(AND(ISNUMBER(P$1),$B172&gt;0),OFFSET(rngStartVolatilityCurves,$B172,P$1),0)</f>
        <v>0</v>
      </c>
      <c r="Q172" s="43" t="n">
        <f aca="true">IF(AND(ISNUMBER(Q$1),$B172&gt;0),OFFSET(rngStartVolatilityCurves,$B172,Q$1),0)</f>
        <v>0</v>
      </c>
      <c r="R172" s="43" t="n">
        <f aca="true">IF(AND(ISNUMBER(R$1),$B172&gt;0),OFFSET(rngStartVolatilityCurves,$B172,R$1),0)</f>
        <v>0</v>
      </c>
      <c r="S172" s="43" t="n">
        <f aca="true">IF(AND(ISNUMBER(S$1),$B172&gt;0),OFFSET(rngStartVolatilityCurves,$B172,S$1),0)</f>
        <v>0</v>
      </c>
      <c r="T172" s="43" t="n">
        <f aca="true">IF(AND(ISNUMBER(T$1),$B172&gt;0),OFFSET(rngStartVolatilityCurves,$B172,T$1),0)</f>
        <v>0</v>
      </c>
      <c r="U172" s="43" t="n">
        <f aca="true">IF(AND(ISNUMBER(U$1),$B172&gt;0),OFFSET(rngStartVolatilityCurves,$B172,U$1),0)</f>
        <v>0</v>
      </c>
      <c r="V172" s="43" t="n">
        <f aca="true">IF(AND(ISNUMBER(V$1),$B172&gt;0),OFFSET(rngStartVolatilityCurves,$B172,V$1),0)</f>
        <v>0</v>
      </c>
      <c r="W172" s="43" t="n">
        <f aca="true">IF(AND(ISNUMBER(W$1),$B172&gt;0),OFFSET(rngStartVolatilityCurves,$B172,W$1),0)</f>
        <v>0</v>
      </c>
      <c r="X172" s="43" t="n">
        <f aca="true">IF(AND(ISNUMBER(X$1),$B172&gt;0),OFFSET(rngStartVolatilityCurves,$B172,X$1),0)</f>
        <v>0</v>
      </c>
      <c r="Y172" s="43" t="n">
        <f aca="true">IF(AND(ISNUMBER(Y$1),$B172&gt;0),OFFSET(rngStartVolatilityCurves,$B172,Y$1),0)</f>
        <v>0</v>
      </c>
      <c r="Z172" s="43" t="n">
        <f aca="true">IF(AND(ISNUMBER(Z$1),$B172&gt;0),OFFSET(rngStartVolatilityCurves,$B172,Z$1),0)</f>
        <v>0</v>
      </c>
      <c r="AA172" s="43" t="n">
        <f aca="true">IF(AND(ISNUMBER(AA$1),$B172&gt;0),OFFSET(rngStartVolatilityCurves,$B172,AA$1),0)</f>
        <v>0</v>
      </c>
      <c r="AF172" s="36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H172" s="44"/>
      <c r="BI172" s="39"/>
      <c r="BJ172" s="39"/>
      <c r="BK172" s="39"/>
      <c r="BL172" s="36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40"/>
      <c r="CH172" s="40"/>
      <c r="CI172" s="40"/>
      <c r="CJ172" s="40"/>
      <c r="CK172" s="40"/>
      <c r="CL172" s="40"/>
      <c r="CM172" s="39"/>
      <c r="CN172" s="39"/>
      <c r="CO172" s="39"/>
      <c r="CP172" s="39"/>
      <c r="CQ172" s="39"/>
      <c r="CR172" s="39"/>
      <c r="CS172" s="39"/>
      <c r="CT172" s="39"/>
      <c r="CU172" s="39"/>
      <c r="CV172" s="39"/>
      <c r="CW172" s="39"/>
      <c r="CX172" s="39"/>
      <c r="CY172" s="39"/>
      <c r="CZ172" s="39"/>
      <c r="DA172" s="39"/>
      <c r="DB172" s="39"/>
      <c r="DC172" s="39"/>
      <c r="DD172" s="39"/>
      <c r="DE172" s="39"/>
      <c r="DF172" s="39"/>
      <c r="DG172" s="39"/>
      <c r="DI172" s="44"/>
      <c r="DJ172" s="39"/>
      <c r="DL172" s="44"/>
      <c r="DM172" s="39"/>
    </row>
    <row r="173" customFormat="false" ht="12.75" hidden="false" customHeight="false" outlineLevel="0" collapsed="false">
      <c r="A173" s="31" t="n">
        <f aca="false">$C173-$AF$4+1</f>
        <v>38090</v>
      </c>
      <c r="B173" s="31" t="n">
        <f aca="false">$C173-$BL$4+1</f>
        <v>38090</v>
      </c>
      <c r="C173" s="42" t="n">
        <f aca="false">C172+7</f>
        <v>38089</v>
      </c>
      <c r="D173" s="43" t="n">
        <f aca="true">IF(AND(ISNUMBER(D$1),$A173&gt;0),OFFSET(rngStartPriceCurves,$A173,D$1),0)</f>
        <v>0</v>
      </c>
      <c r="E173" s="43" t="n">
        <f aca="true">IF(AND(ISNUMBER(E$1),$A173&gt;0),OFFSET(rngStartPriceCurves,$A173,E$1),0)</f>
        <v>0</v>
      </c>
      <c r="F173" s="43" t="n">
        <f aca="true">IF(AND(ISNUMBER(F$1),$A173&gt;0),OFFSET(rngStartPriceCurves,$A173,F$1),0)</f>
        <v>0</v>
      </c>
      <c r="G173" s="43" t="n">
        <f aca="true">IF(AND(ISNUMBER(G$1),$A173&gt;0),OFFSET(rngStartPriceCurves,$A173,G$1),0)</f>
        <v>0</v>
      </c>
      <c r="H173" s="43" t="n">
        <f aca="true">IF(AND(ISNUMBER(H$1),$A173&gt;0),OFFSET(rngStartPriceCurves,$A173,H$1),0)</f>
        <v>0</v>
      </c>
      <c r="I173" s="43" t="n">
        <f aca="true">IF(AND(ISNUMBER(I$1),$A173&gt;0),OFFSET(rngStartPriceCurves,$A173,I$1),0)</f>
        <v>0</v>
      </c>
      <c r="J173" s="43" t="n">
        <f aca="true">IF(AND(ISNUMBER(J$1),$A173&gt;0),OFFSET(rngStartPriceCurves,$A173,J$1),0)</f>
        <v>0</v>
      </c>
      <c r="K173" s="43" t="n">
        <f aca="true">IF(AND(ISNUMBER(K$1),$A173&gt;0),OFFSET(rngStartPriceCurves,$A173,K$1),0)</f>
        <v>0</v>
      </c>
      <c r="L173" s="43" t="n">
        <f aca="true">IF(AND(ISNUMBER(L$1),$A173&gt;0),OFFSET(rngStartPriceCurves,$A173,L$1),0)</f>
        <v>0</v>
      </c>
      <c r="M173" s="43" t="n">
        <f aca="true">IF(AND(ISNUMBER(M$1),$A173&gt;0),OFFSET(rngStartPriceCurves,$A173,M$1),0)</f>
        <v>0</v>
      </c>
      <c r="N173" s="43" t="n">
        <f aca="true">IF(AND(ISNUMBER(N$1),$A173&gt;0),OFFSET(rngStartPriceCurves,$A173,N$1),0)</f>
        <v>0</v>
      </c>
      <c r="O173" s="43" t="n">
        <f aca="true">IF(AND(ISNUMBER(O$1),$A173&gt;0),OFFSET(rngStartPriceCurves,$A173,O$1),0)</f>
        <v>0</v>
      </c>
      <c r="P173" s="43" t="n">
        <f aca="true">IF(AND(ISNUMBER(P$1),$B173&gt;0),OFFSET(rngStartVolatilityCurves,$B173,P$1),0)</f>
        <v>0</v>
      </c>
      <c r="Q173" s="43" t="n">
        <f aca="true">IF(AND(ISNUMBER(Q$1),$B173&gt;0),OFFSET(rngStartVolatilityCurves,$B173,Q$1),0)</f>
        <v>0</v>
      </c>
      <c r="R173" s="43" t="n">
        <f aca="true">IF(AND(ISNUMBER(R$1),$B173&gt;0),OFFSET(rngStartVolatilityCurves,$B173,R$1),0)</f>
        <v>0</v>
      </c>
      <c r="S173" s="43" t="n">
        <f aca="true">IF(AND(ISNUMBER(S$1),$B173&gt;0),OFFSET(rngStartVolatilityCurves,$B173,S$1),0)</f>
        <v>0</v>
      </c>
      <c r="T173" s="43" t="n">
        <f aca="true">IF(AND(ISNUMBER(T$1),$B173&gt;0),OFFSET(rngStartVolatilityCurves,$B173,T$1),0)</f>
        <v>0</v>
      </c>
      <c r="U173" s="43" t="n">
        <f aca="true">IF(AND(ISNUMBER(U$1),$B173&gt;0),OFFSET(rngStartVolatilityCurves,$B173,U$1),0)</f>
        <v>0</v>
      </c>
      <c r="V173" s="43" t="n">
        <f aca="true">IF(AND(ISNUMBER(V$1),$B173&gt;0),OFFSET(rngStartVolatilityCurves,$B173,V$1),0)</f>
        <v>0</v>
      </c>
      <c r="W173" s="43" t="n">
        <f aca="true">IF(AND(ISNUMBER(W$1),$B173&gt;0),OFFSET(rngStartVolatilityCurves,$B173,W$1),0)</f>
        <v>0</v>
      </c>
      <c r="X173" s="43" t="n">
        <f aca="true">IF(AND(ISNUMBER(X$1),$B173&gt;0),OFFSET(rngStartVolatilityCurves,$B173,X$1),0)</f>
        <v>0</v>
      </c>
      <c r="Y173" s="43" t="n">
        <f aca="true">IF(AND(ISNUMBER(Y$1),$B173&gt;0),OFFSET(rngStartVolatilityCurves,$B173,Y$1),0)</f>
        <v>0</v>
      </c>
      <c r="Z173" s="43" t="n">
        <f aca="true">IF(AND(ISNUMBER(Z$1),$B173&gt;0),OFFSET(rngStartVolatilityCurves,$B173,Z$1),0)</f>
        <v>0</v>
      </c>
      <c r="AA173" s="43" t="n">
        <f aca="true">IF(AND(ISNUMBER(AA$1),$B173&gt;0),OFFSET(rngStartVolatilityCurves,$B173,AA$1),0)</f>
        <v>0</v>
      </c>
      <c r="AF173" s="36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H173" s="44"/>
      <c r="BI173" s="39"/>
      <c r="BJ173" s="39"/>
      <c r="BK173" s="39"/>
      <c r="BL173" s="36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40"/>
      <c r="CH173" s="40"/>
      <c r="CI173" s="40"/>
      <c r="CJ173" s="40"/>
      <c r="CK173" s="40"/>
      <c r="CL173" s="40"/>
      <c r="CM173" s="39"/>
      <c r="CN173" s="39"/>
      <c r="CO173" s="39"/>
      <c r="CP173" s="39"/>
      <c r="CQ173" s="39"/>
      <c r="CR173" s="39"/>
      <c r="CS173" s="39"/>
      <c r="CT173" s="39"/>
      <c r="CU173" s="39"/>
      <c r="CV173" s="39"/>
      <c r="CW173" s="39"/>
      <c r="CX173" s="39"/>
      <c r="CY173" s="39"/>
      <c r="CZ173" s="39"/>
      <c r="DA173" s="39"/>
      <c r="DB173" s="39"/>
      <c r="DC173" s="39"/>
      <c r="DD173" s="39"/>
      <c r="DE173" s="39"/>
      <c r="DF173" s="39"/>
      <c r="DG173" s="39"/>
      <c r="DI173" s="44"/>
      <c r="DJ173" s="39"/>
      <c r="DL173" s="44"/>
      <c r="DM173" s="39"/>
    </row>
    <row r="174" customFormat="false" ht="12.75" hidden="false" customHeight="false" outlineLevel="0" collapsed="false">
      <c r="A174" s="31" t="n">
        <f aca="false">$C174-$AF$4+1</f>
        <v>38097</v>
      </c>
      <c r="B174" s="31" t="n">
        <f aca="false">$C174-$BL$4+1</f>
        <v>38097</v>
      </c>
      <c r="C174" s="42" t="n">
        <f aca="false">C173+7</f>
        <v>38096</v>
      </c>
      <c r="D174" s="43" t="n">
        <f aca="true">IF(AND(ISNUMBER(D$1),$A174&gt;0),OFFSET(rngStartPriceCurves,$A174,D$1),0)</f>
        <v>0</v>
      </c>
      <c r="E174" s="43" t="n">
        <f aca="true">IF(AND(ISNUMBER(E$1),$A174&gt;0),OFFSET(rngStartPriceCurves,$A174,E$1),0)</f>
        <v>0</v>
      </c>
      <c r="F174" s="43" t="n">
        <f aca="true">IF(AND(ISNUMBER(F$1),$A174&gt;0),OFFSET(rngStartPriceCurves,$A174,F$1),0)</f>
        <v>0</v>
      </c>
      <c r="G174" s="43" t="n">
        <f aca="true">IF(AND(ISNUMBER(G$1),$A174&gt;0),OFFSET(rngStartPriceCurves,$A174,G$1),0)</f>
        <v>0</v>
      </c>
      <c r="H174" s="43" t="n">
        <f aca="true">IF(AND(ISNUMBER(H$1),$A174&gt;0),OFFSET(rngStartPriceCurves,$A174,H$1),0)</f>
        <v>0</v>
      </c>
      <c r="I174" s="43" t="n">
        <f aca="true">IF(AND(ISNUMBER(I$1),$A174&gt;0),OFFSET(rngStartPriceCurves,$A174,I$1),0)</f>
        <v>0</v>
      </c>
      <c r="J174" s="43" t="n">
        <f aca="true">IF(AND(ISNUMBER(J$1),$A174&gt;0),OFFSET(rngStartPriceCurves,$A174,J$1),0)</f>
        <v>0</v>
      </c>
      <c r="K174" s="43" t="n">
        <f aca="true">IF(AND(ISNUMBER(K$1),$A174&gt;0),OFFSET(rngStartPriceCurves,$A174,K$1),0)</f>
        <v>0</v>
      </c>
      <c r="L174" s="43" t="n">
        <f aca="true">IF(AND(ISNUMBER(L$1),$A174&gt;0),OFFSET(rngStartPriceCurves,$A174,L$1),0)</f>
        <v>0</v>
      </c>
      <c r="M174" s="43" t="n">
        <f aca="true">IF(AND(ISNUMBER(M$1),$A174&gt;0),OFFSET(rngStartPriceCurves,$A174,M$1),0)</f>
        <v>0</v>
      </c>
      <c r="N174" s="43" t="n">
        <f aca="true">IF(AND(ISNUMBER(N$1),$A174&gt;0),OFFSET(rngStartPriceCurves,$A174,N$1),0)</f>
        <v>0</v>
      </c>
      <c r="O174" s="43" t="n">
        <f aca="true">IF(AND(ISNUMBER(O$1),$A174&gt;0),OFFSET(rngStartPriceCurves,$A174,O$1),0)</f>
        <v>0</v>
      </c>
      <c r="P174" s="43" t="n">
        <f aca="true">IF(AND(ISNUMBER(P$1),$B174&gt;0),OFFSET(rngStartVolatilityCurves,$B174,P$1),0)</f>
        <v>0</v>
      </c>
      <c r="Q174" s="43" t="n">
        <f aca="true">IF(AND(ISNUMBER(Q$1),$B174&gt;0),OFFSET(rngStartVolatilityCurves,$B174,Q$1),0)</f>
        <v>0</v>
      </c>
      <c r="R174" s="43" t="n">
        <f aca="true">IF(AND(ISNUMBER(R$1),$B174&gt;0),OFFSET(rngStartVolatilityCurves,$B174,R$1),0)</f>
        <v>0</v>
      </c>
      <c r="S174" s="43" t="n">
        <f aca="true">IF(AND(ISNUMBER(S$1),$B174&gt;0),OFFSET(rngStartVolatilityCurves,$B174,S$1),0)</f>
        <v>0</v>
      </c>
      <c r="T174" s="43" t="n">
        <f aca="true">IF(AND(ISNUMBER(T$1),$B174&gt;0),OFFSET(rngStartVolatilityCurves,$B174,T$1),0)</f>
        <v>0</v>
      </c>
      <c r="U174" s="43" t="n">
        <f aca="true">IF(AND(ISNUMBER(U$1),$B174&gt;0),OFFSET(rngStartVolatilityCurves,$B174,U$1),0)</f>
        <v>0</v>
      </c>
      <c r="V174" s="43" t="n">
        <f aca="true">IF(AND(ISNUMBER(V$1),$B174&gt;0),OFFSET(rngStartVolatilityCurves,$B174,V$1),0)</f>
        <v>0</v>
      </c>
      <c r="W174" s="43" t="n">
        <f aca="true">IF(AND(ISNUMBER(W$1),$B174&gt;0),OFFSET(rngStartVolatilityCurves,$B174,W$1),0)</f>
        <v>0</v>
      </c>
      <c r="X174" s="43" t="n">
        <f aca="true">IF(AND(ISNUMBER(X$1),$B174&gt;0),OFFSET(rngStartVolatilityCurves,$B174,X$1),0)</f>
        <v>0</v>
      </c>
      <c r="Y174" s="43" t="n">
        <f aca="true">IF(AND(ISNUMBER(Y$1),$B174&gt;0),OFFSET(rngStartVolatilityCurves,$B174,Y$1),0)</f>
        <v>0</v>
      </c>
      <c r="Z174" s="43" t="n">
        <f aca="true">IF(AND(ISNUMBER(Z$1),$B174&gt;0),OFFSET(rngStartVolatilityCurves,$B174,Z$1),0)</f>
        <v>0</v>
      </c>
      <c r="AA174" s="43" t="n">
        <f aca="true">IF(AND(ISNUMBER(AA$1),$B174&gt;0),OFFSET(rngStartVolatilityCurves,$B174,AA$1),0)</f>
        <v>0</v>
      </c>
      <c r="AF174" s="36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H174" s="44"/>
      <c r="BI174" s="39"/>
      <c r="BJ174" s="39"/>
      <c r="BK174" s="39"/>
      <c r="BL174" s="36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40"/>
      <c r="CH174" s="40"/>
      <c r="CI174" s="40"/>
      <c r="CJ174" s="40"/>
      <c r="CK174" s="40"/>
      <c r="CL174" s="40"/>
      <c r="CM174" s="39"/>
      <c r="CN174" s="39"/>
      <c r="CO174" s="39"/>
      <c r="CP174" s="39"/>
      <c r="CQ174" s="39"/>
      <c r="CR174" s="39"/>
      <c r="CS174" s="39"/>
      <c r="CT174" s="39"/>
      <c r="CU174" s="39"/>
      <c r="CV174" s="39"/>
      <c r="CW174" s="39"/>
      <c r="CX174" s="39"/>
      <c r="CY174" s="39"/>
      <c r="CZ174" s="39"/>
      <c r="DA174" s="39"/>
      <c r="DB174" s="39"/>
      <c r="DC174" s="39"/>
      <c r="DD174" s="39"/>
      <c r="DE174" s="39"/>
      <c r="DF174" s="39"/>
      <c r="DG174" s="39"/>
      <c r="DI174" s="44"/>
      <c r="DJ174" s="39"/>
      <c r="DL174" s="44"/>
      <c r="DM174" s="39"/>
    </row>
    <row r="175" customFormat="false" ht="12.75" hidden="false" customHeight="false" outlineLevel="0" collapsed="false">
      <c r="A175" s="31" t="n">
        <f aca="false">$C175-$AF$4+1</f>
        <v>38104</v>
      </c>
      <c r="B175" s="31" t="n">
        <f aca="false">$C175-$BL$4+1</f>
        <v>38104</v>
      </c>
      <c r="C175" s="42" t="n">
        <f aca="false">C174+7</f>
        <v>38103</v>
      </c>
      <c r="D175" s="43" t="n">
        <f aca="true">IF(AND(ISNUMBER(D$1),$A175&gt;0),OFFSET(rngStartPriceCurves,$A175,D$1),0)</f>
        <v>0</v>
      </c>
      <c r="E175" s="43" t="n">
        <f aca="true">IF(AND(ISNUMBER(E$1),$A175&gt;0),OFFSET(rngStartPriceCurves,$A175,E$1),0)</f>
        <v>0</v>
      </c>
      <c r="F175" s="43" t="n">
        <f aca="true">IF(AND(ISNUMBER(F$1),$A175&gt;0),OFFSET(rngStartPriceCurves,$A175,F$1),0)</f>
        <v>0</v>
      </c>
      <c r="G175" s="43" t="n">
        <f aca="true">IF(AND(ISNUMBER(G$1),$A175&gt;0),OFFSET(rngStartPriceCurves,$A175,G$1),0)</f>
        <v>0</v>
      </c>
      <c r="H175" s="43" t="n">
        <f aca="true">IF(AND(ISNUMBER(H$1),$A175&gt;0),OFFSET(rngStartPriceCurves,$A175,H$1),0)</f>
        <v>0</v>
      </c>
      <c r="I175" s="43" t="n">
        <f aca="true">IF(AND(ISNUMBER(I$1),$A175&gt;0),OFFSET(rngStartPriceCurves,$A175,I$1),0)</f>
        <v>0</v>
      </c>
      <c r="J175" s="43" t="n">
        <f aca="true">IF(AND(ISNUMBER(J$1),$A175&gt;0),OFFSET(rngStartPriceCurves,$A175,J$1),0)</f>
        <v>0</v>
      </c>
      <c r="K175" s="43" t="n">
        <f aca="true">IF(AND(ISNUMBER(K$1),$A175&gt;0),OFFSET(rngStartPriceCurves,$A175,K$1),0)</f>
        <v>0</v>
      </c>
      <c r="L175" s="43" t="n">
        <f aca="true">IF(AND(ISNUMBER(L$1),$A175&gt;0),OFFSET(rngStartPriceCurves,$A175,L$1),0)</f>
        <v>0</v>
      </c>
      <c r="M175" s="43" t="n">
        <f aca="true">IF(AND(ISNUMBER(M$1),$A175&gt;0),OFFSET(rngStartPriceCurves,$A175,M$1),0)</f>
        <v>0</v>
      </c>
      <c r="N175" s="43" t="n">
        <f aca="true">IF(AND(ISNUMBER(N$1),$A175&gt;0),OFFSET(rngStartPriceCurves,$A175,N$1),0)</f>
        <v>0</v>
      </c>
      <c r="O175" s="43" t="n">
        <f aca="true">IF(AND(ISNUMBER(O$1),$A175&gt;0),OFFSET(rngStartPriceCurves,$A175,O$1),0)</f>
        <v>0</v>
      </c>
      <c r="P175" s="43" t="n">
        <f aca="true">IF(AND(ISNUMBER(P$1),$B175&gt;0),OFFSET(rngStartVolatilityCurves,$B175,P$1),0)</f>
        <v>0</v>
      </c>
      <c r="Q175" s="43" t="n">
        <f aca="true">IF(AND(ISNUMBER(Q$1),$B175&gt;0),OFFSET(rngStartVolatilityCurves,$B175,Q$1),0)</f>
        <v>0</v>
      </c>
      <c r="R175" s="43" t="n">
        <f aca="true">IF(AND(ISNUMBER(R$1),$B175&gt;0),OFFSET(rngStartVolatilityCurves,$B175,R$1),0)</f>
        <v>0</v>
      </c>
      <c r="S175" s="43" t="n">
        <f aca="true">IF(AND(ISNUMBER(S$1),$B175&gt;0),OFFSET(rngStartVolatilityCurves,$B175,S$1),0)</f>
        <v>0</v>
      </c>
      <c r="T175" s="43" t="n">
        <f aca="true">IF(AND(ISNUMBER(T$1),$B175&gt;0),OFFSET(rngStartVolatilityCurves,$B175,T$1),0)</f>
        <v>0</v>
      </c>
      <c r="U175" s="43" t="n">
        <f aca="true">IF(AND(ISNUMBER(U$1),$B175&gt;0),OFFSET(rngStartVolatilityCurves,$B175,U$1),0)</f>
        <v>0</v>
      </c>
      <c r="V175" s="43" t="n">
        <f aca="true">IF(AND(ISNUMBER(V$1),$B175&gt;0),OFFSET(rngStartVolatilityCurves,$B175,V$1),0)</f>
        <v>0</v>
      </c>
      <c r="W175" s="43" t="n">
        <f aca="true">IF(AND(ISNUMBER(W$1),$B175&gt;0),OFFSET(rngStartVolatilityCurves,$B175,W$1),0)</f>
        <v>0</v>
      </c>
      <c r="X175" s="43" t="n">
        <f aca="true">IF(AND(ISNUMBER(X$1),$B175&gt;0),OFFSET(rngStartVolatilityCurves,$B175,X$1),0)</f>
        <v>0</v>
      </c>
      <c r="Y175" s="43" t="n">
        <f aca="true">IF(AND(ISNUMBER(Y$1),$B175&gt;0),OFFSET(rngStartVolatilityCurves,$B175,Y$1),0)</f>
        <v>0</v>
      </c>
      <c r="Z175" s="43" t="n">
        <f aca="true">IF(AND(ISNUMBER(Z$1),$B175&gt;0),OFFSET(rngStartVolatilityCurves,$B175,Z$1),0)</f>
        <v>0</v>
      </c>
      <c r="AA175" s="43" t="n">
        <f aca="true">IF(AND(ISNUMBER(AA$1),$B175&gt;0),OFFSET(rngStartVolatilityCurves,$B175,AA$1),0)</f>
        <v>0</v>
      </c>
      <c r="AF175" s="36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H175" s="44"/>
      <c r="BI175" s="39"/>
      <c r="BJ175" s="39"/>
      <c r="BK175" s="39"/>
      <c r="BL175" s="36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40"/>
      <c r="CH175" s="40"/>
      <c r="CI175" s="40"/>
      <c r="CJ175" s="40"/>
      <c r="CK175" s="40"/>
      <c r="CL175" s="40"/>
      <c r="CM175" s="39"/>
      <c r="CN175" s="39"/>
      <c r="CO175" s="39"/>
      <c r="CP175" s="39"/>
      <c r="CQ175" s="39"/>
      <c r="CR175" s="39"/>
      <c r="CS175" s="39"/>
      <c r="CT175" s="39"/>
      <c r="CU175" s="39"/>
      <c r="CV175" s="39"/>
      <c r="CW175" s="39"/>
      <c r="CX175" s="39"/>
      <c r="CY175" s="39"/>
      <c r="CZ175" s="39"/>
      <c r="DA175" s="39"/>
      <c r="DB175" s="39"/>
      <c r="DC175" s="39"/>
      <c r="DD175" s="39"/>
      <c r="DE175" s="39"/>
      <c r="DF175" s="39"/>
      <c r="DG175" s="39"/>
      <c r="DI175" s="44"/>
      <c r="DJ175" s="39"/>
      <c r="DL175" s="44"/>
      <c r="DM175" s="39"/>
    </row>
    <row r="176" customFormat="false" ht="12.75" hidden="false" customHeight="false" outlineLevel="0" collapsed="false">
      <c r="A176" s="31" t="n">
        <f aca="false">$C176-$AF$4+1</f>
        <v>38111</v>
      </c>
      <c r="B176" s="31" t="n">
        <f aca="false">$C176-$BL$4+1</f>
        <v>38111</v>
      </c>
      <c r="C176" s="42" t="n">
        <f aca="false">C175+7</f>
        <v>38110</v>
      </c>
      <c r="D176" s="43" t="n">
        <f aca="true">IF(AND(ISNUMBER(D$1),$A176&gt;0),OFFSET(rngStartPriceCurves,$A176,D$1),0)</f>
        <v>0</v>
      </c>
      <c r="E176" s="43" t="n">
        <f aca="true">IF(AND(ISNUMBER(E$1),$A176&gt;0),OFFSET(rngStartPriceCurves,$A176,E$1),0)</f>
        <v>0</v>
      </c>
      <c r="F176" s="43" t="n">
        <f aca="true">IF(AND(ISNUMBER(F$1),$A176&gt;0),OFFSET(rngStartPriceCurves,$A176,F$1),0)</f>
        <v>0</v>
      </c>
      <c r="G176" s="43" t="n">
        <f aca="true">IF(AND(ISNUMBER(G$1),$A176&gt;0),OFFSET(rngStartPriceCurves,$A176,G$1),0)</f>
        <v>0</v>
      </c>
      <c r="H176" s="43" t="n">
        <f aca="true">IF(AND(ISNUMBER(H$1),$A176&gt;0),OFFSET(rngStartPriceCurves,$A176,H$1),0)</f>
        <v>0</v>
      </c>
      <c r="I176" s="43" t="n">
        <f aca="true">IF(AND(ISNUMBER(I$1),$A176&gt;0),OFFSET(rngStartPriceCurves,$A176,I$1),0)</f>
        <v>0</v>
      </c>
      <c r="J176" s="43" t="n">
        <f aca="true">IF(AND(ISNUMBER(J$1),$A176&gt;0),OFFSET(rngStartPriceCurves,$A176,J$1),0)</f>
        <v>0</v>
      </c>
      <c r="K176" s="43" t="n">
        <f aca="true">IF(AND(ISNUMBER(K$1),$A176&gt;0),OFFSET(rngStartPriceCurves,$A176,K$1),0)</f>
        <v>0</v>
      </c>
      <c r="L176" s="43" t="n">
        <f aca="true">IF(AND(ISNUMBER(L$1),$A176&gt;0),OFFSET(rngStartPriceCurves,$A176,L$1),0)</f>
        <v>0</v>
      </c>
      <c r="M176" s="43" t="n">
        <f aca="true">IF(AND(ISNUMBER(M$1),$A176&gt;0),OFFSET(rngStartPriceCurves,$A176,M$1),0)</f>
        <v>0</v>
      </c>
      <c r="N176" s="43" t="n">
        <f aca="true">IF(AND(ISNUMBER(N$1),$A176&gt;0),OFFSET(rngStartPriceCurves,$A176,N$1),0)</f>
        <v>0</v>
      </c>
      <c r="O176" s="43" t="n">
        <f aca="true">IF(AND(ISNUMBER(O$1),$A176&gt;0),OFFSET(rngStartPriceCurves,$A176,O$1),0)</f>
        <v>0</v>
      </c>
      <c r="P176" s="43" t="n">
        <f aca="true">IF(AND(ISNUMBER(P$1),$B176&gt;0),OFFSET(rngStartVolatilityCurves,$B176,P$1),0)</f>
        <v>0</v>
      </c>
      <c r="Q176" s="43" t="n">
        <f aca="true">IF(AND(ISNUMBER(Q$1),$B176&gt;0),OFFSET(rngStartVolatilityCurves,$B176,Q$1),0)</f>
        <v>0</v>
      </c>
      <c r="R176" s="43" t="n">
        <f aca="true">IF(AND(ISNUMBER(R$1),$B176&gt;0),OFFSET(rngStartVolatilityCurves,$B176,R$1),0)</f>
        <v>0</v>
      </c>
      <c r="S176" s="43" t="n">
        <f aca="true">IF(AND(ISNUMBER(S$1),$B176&gt;0),OFFSET(rngStartVolatilityCurves,$B176,S$1),0)</f>
        <v>0</v>
      </c>
      <c r="T176" s="43" t="n">
        <f aca="true">IF(AND(ISNUMBER(T$1),$B176&gt;0),OFFSET(rngStartVolatilityCurves,$B176,T$1),0)</f>
        <v>0</v>
      </c>
      <c r="U176" s="43" t="n">
        <f aca="true">IF(AND(ISNUMBER(U$1),$B176&gt;0),OFFSET(rngStartVolatilityCurves,$B176,U$1),0)</f>
        <v>0</v>
      </c>
      <c r="V176" s="43" t="n">
        <f aca="true">IF(AND(ISNUMBER(V$1),$B176&gt;0),OFFSET(rngStartVolatilityCurves,$B176,V$1),0)</f>
        <v>0</v>
      </c>
      <c r="W176" s="43" t="n">
        <f aca="true">IF(AND(ISNUMBER(W$1),$B176&gt;0),OFFSET(rngStartVolatilityCurves,$B176,W$1),0)</f>
        <v>0</v>
      </c>
      <c r="X176" s="43" t="n">
        <f aca="true">IF(AND(ISNUMBER(X$1),$B176&gt;0),OFFSET(rngStartVolatilityCurves,$B176,X$1),0)</f>
        <v>0</v>
      </c>
      <c r="Y176" s="43" t="n">
        <f aca="true">IF(AND(ISNUMBER(Y$1),$B176&gt;0),OFFSET(rngStartVolatilityCurves,$B176,Y$1),0)</f>
        <v>0</v>
      </c>
      <c r="Z176" s="43" t="n">
        <f aca="true">IF(AND(ISNUMBER(Z$1),$B176&gt;0),OFFSET(rngStartVolatilityCurves,$B176,Z$1),0)</f>
        <v>0</v>
      </c>
      <c r="AA176" s="43" t="n">
        <f aca="true">IF(AND(ISNUMBER(AA$1),$B176&gt;0),OFFSET(rngStartVolatilityCurves,$B176,AA$1),0)</f>
        <v>0</v>
      </c>
      <c r="AF176" s="36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H176" s="44"/>
      <c r="BI176" s="39"/>
      <c r="BJ176" s="39"/>
      <c r="BK176" s="39"/>
      <c r="BL176" s="36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40"/>
      <c r="CH176" s="40"/>
      <c r="CI176" s="40"/>
      <c r="CJ176" s="40"/>
      <c r="CK176" s="40"/>
      <c r="CL176" s="40"/>
      <c r="CM176" s="39"/>
      <c r="CN176" s="39"/>
      <c r="CO176" s="39"/>
      <c r="CP176" s="39"/>
      <c r="CQ176" s="39"/>
      <c r="CR176" s="39"/>
      <c r="CS176" s="39"/>
      <c r="CT176" s="39"/>
      <c r="CU176" s="39"/>
      <c r="CV176" s="39"/>
      <c r="CW176" s="39"/>
      <c r="CX176" s="39"/>
      <c r="CY176" s="39"/>
      <c r="CZ176" s="39"/>
      <c r="DA176" s="39"/>
      <c r="DB176" s="39"/>
      <c r="DC176" s="39"/>
      <c r="DD176" s="39"/>
      <c r="DE176" s="39"/>
      <c r="DF176" s="39"/>
      <c r="DG176" s="39"/>
      <c r="DI176" s="44"/>
      <c r="DJ176" s="39"/>
      <c r="DL176" s="44"/>
      <c r="DM176" s="39"/>
    </row>
    <row r="177" customFormat="false" ht="12.75" hidden="false" customHeight="false" outlineLevel="0" collapsed="false">
      <c r="A177" s="31" t="n">
        <f aca="false">$C177-$AF$4+1</f>
        <v>38118</v>
      </c>
      <c r="B177" s="31" t="n">
        <f aca="false">$C177-$BL$4+1</f>
        <v>38118</v>
      </c>
      <c r="C177" s="42" t="n">
        <f aca="false">C176+7</f>
        <v>38117</v>
      </c>
      <c r="D177" s="43" t="n">
        <f aca="true">IF(AND(ISNUMBER(D$1),$A177&gt;0),OFFSET(rngStartPriceCurves,$A177,D$1),0)</f>
        <v>0</v>
      </c>
      <c r="E177" s="43" t="n">
        <f aca="true">IF(AND(ISNUMBER(E$1),$A177&gt;0),OFFSET(rngStartPriceCurves,$A177,E$1),0)</f>
        <v>0</v>
      </c>
      <c r="F177" s="43" t="n">
        <f aca="true">IF(AND(ISNUMBER(F$1),$A177&gt;0),OFFSET(rngStartPriceCurves,$A177,F$1),0)</f>
        <v>0</v>
      </c>
      <c r="G177" s="43" t="n">
        <f aca="true">IF(AND(ISNUMBER(G$1),$A177&gt;0),OFFSET(rngStartPriceCurves,$A177,G$1),0)</f>
        <v>0</v>
      </c>
      <c r="H177" s="43" t="n">
        <f aca="true">IF(AND(ISNUMBER(H$1),$A177&gt;0),OFFSET(rngStartPriceCurves,$A177,H$1),0)</f>
        <v>0</v>
      </c>
      <c r="I177" s="43" t="n">
        <f aca="true">IF(AND(ISNUMBER(I$1),$A177&gt;0),OFFSET(rngStartPriceCurves,$A177,I$1),0)</f>
        <v>0</v>
      </c>
      <c r="J177" s="43" t="n">
        <f aca="true">IF(AND(ISNUMBER(J$1),$A177&gt;0),OFFSET(rngStartPriceCurves,$A177,J$1),0)</f>
        <v>0</v>
      </c>
      <c r="K177" s="43" t="n">
        <f aca="true">IF(AND(ISNUMBER(K$1),$A177&gt;0),OFFSET(rngStartPriceCurves,$A177,K$1),0)</f>
        <v>0</v>
      </c>
      <c r="L177" s="43" t="n">
        <f aca="true">IF(AND(ISNUMBER(L$1),$A177&gt;0),OFFSET(rngStartPriceCurves,$A177,L$1),0)</f>
        <v>0</v>
      </c>
      <c r="M177" s="43" t="n">
        <f aca="true">IF(AND(ISNUMBER(M$1),$A177&gt;0),OFFSET(rngStartPriceCurves,$A177,M$1),0)</f>
        <v>0</v>
      </c>
      <c r="N177" s="43" t="n">
        <f aca="true">IF(AND(ISNUMBER(N$1),$A177&gt;0),OFFSET(rngStartPriceCurves,$A177,N$1),0)</f>
        <v>0</v>
      </c>
      <c r="O177" s="43" t="n">
        <f aca="true">IF(AND(ISNUMBER(O$1),$A177&gt;0),OFFSET(rngStartPriceCurves,$A177,O$1),0)</f>
        <v>0</v>
      </c>
      <c r="P177" s="43" t="n">
        <f aca="true">IF(AND(ISNUMBER(P$1),$B177&gt;0),OFFSET(rngStartVolatilityCurves,$B177,P$1),0)</f>
        <v>0</v>
      </c>
      <c r="Q177" s="43" t="n">
        <f aca="true">IF(AND(ISNUMBER(Q$1),$B177&gt;0),OFFSET(rngStartVolatilityCurves,$B177,Q$1),0)</f>
        <v>0</v>
      </c>
      <c r="R177" s="43" t="n">
        <f aca="true">IF(AND(ISNUMBER(R$1),$B177&gt;0),OFFSET(rngStartVolatilityCurves,$B177,R$1),0)</f>
        <v>0</v>
      </c>
      <c r="S177" s="43" t="n">
        <f aca="true">IF(AND(ISNUMBER(S$1),$B177&gt;0),OFFSET(rngStartVolatilityCurves,$B177,S$1),0)</f>
        <v>0</v>
      </c>
      <c r="T177" s="43" t="n">
        <f aca="true">IF(AND(ISNUMBER(T$1),$B177&gt;0),OFFSET(rngStartVolatilityCurves,$B177,T$1),0)</f>
        <v>0</v>
      </c>
      <c r="U177" s="43" t="n">
        <f aca="true">IF(AND(ISNUMBER(U$1),$B177&gt;0),OFFSET(rngStartVolatilityCurves,$B177,U$1),0)</f>
        <v>0</v>
      </c>
      <c r="V177" s="43" t="n">
        <f aca="true">IF(AND(ISNUMBER(V$1),$B177&gt;0),OFFSET(rngStartVolatilityCurves,$B177,V$1),0)</f>
        <v>0</v>
      </c>
      <c r="W177" s="43" t="n">
        <f aca="true">IF(AND(ISNUMBER(W$1),$B177&gt;0),OFFSET(rngStartVolatilityCurves,$B177,W$1),0)</f>
        <v>0</v>
      </c>
      <c r="X177" s="43" t="n">
        <f aca="true">IF(AND(ISNUMBER(X$1),$B177&gt;0),OFFSET(rngStartVolatilityCurves,$B177,X$1),0)</f>
        <v>0</v>
      </c>
      <c r="Y177" s="43" t="n">
        <f aca="true">IF(AND(ISNUMBER(Y$1),$B177&gt;0),OFFSET(rngStartVolatilityCurves,$B177,Y$1),0)</f>
        <v>0</v>
      </c>
      <c r="Z177" s="43" t="n">
        <f aca="true">IF(AND(ISNUMBER(Z$1),$B177&gt;0),OFFSET(rngStartVolatilityCurves,$B177,Z$1),0)</f>
        <v>0</v>
      </c>
      <c r="AA177" s="43" t="n">
        <f aca="true">IF(AND(ISNUMBER(AA$1),$B177&gt;0),OFFSET(rngStartVolatilityCurves,$B177,AA$1),0)</f>
        <v>0</v>
      </c>
      <c r="AF177" s="36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H177" s="44"/>
      <c r="BI177" s="39"/>
      <c r="BJ177" s="39"/>
      <c r="BK177" s="39"/>
      <c r="BL177" s="36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40"/>
      <c r="CH177" s="40"/>
      <c r="CI177" s="40"/>
      <c r="CJ177" s="40"/>
      <c r="CK177" s="40"/>
      <c r="CL177" s="40"/>
      <c r="CM177" s="39"/>
      <c r="CN177" s="39"/>
      <c r="CO177" s="39"/>
      <c r="CP177" s="39"/>
      <c r="CQ177" s="39"/>
      <c r="CR177" s="39"/>
      <c r="CS177" s="39"/>
      <c r="CT177" s="39"/>
      <c r="CU177" s="39"/>
      <c r="CV177" s="39"/>
      <c r="CW177" s="39"/>
      <c r="CX177" s="39"/>
      <c r="CY177" s="39"/>
      <c r="CZ177" s="39"/>
      <c r="DA177" s="39"/>
      <c r="DB177" s="39"/>
      <c r="DC177" s="39"/>
      <c r="DD177" s="39"/>
      <c r="DE177" s="39"/>
      <c r="DF177" s="39"/>
      <c r="DG177" s="39"/>
      <c r="DI177" s="44"/>
      <c r="DJ177" s="39"/>
      <c r="DL177" s="44"/>
      <c r="DM177" s="39"/>
    </row>
    <row r="178" customFormat="false" ht="12.75" hidden="false" customHeight="false" outlineLevel="0" collapsed="false">
      <c r="A178" s="31" t="n">
        <f aca="false">$C178-$AF$4+1</f>
        <v>38125</v>
      </c>
      <c r="B178" s="31" t="n">
        <f aca="false">$C178-$BL$4+1</f>
        <v>38125</v>
      </c>
      <c r="C178" s="42" t="n">
        <f aca="false">C177+7</f>
        <v>38124</v>
      </c>
      <c r="D178" s="43" t="n">
        <f aca="true">IF(AND(ISNUMBER(D$1),$A178&gt;0),OFFSET(rngStartPriceCurves,$A178,D$1),0)</f>
        <v>0</v>
      </c>
      <c r="E178" s="43" t="n">
        <f aca="true">IF(AND(ISNUMBER(E$1),$A178&gt;0),OFFSET(rngStartPriceCurves,$A178,E$1),0)</f>
        <v>0</v>
      </c>
      <c r="F178" s="43" t="n">
        <f aca="true">IF(AND(ISNUMBER(F$1),$A178&gt;0),OFFSET(rngStartPriceCurves,$A178,F$1),0)</f>
        <v>0</v>
      </c>
      <c r="G178" s="43" t="n">
        <f aca="true">IF(AND(ISNUMBER(G$1),$A178&gt;0),OFFSET(rngStartPriceCurves,$A178,G$1),0)</f>
        <v>0</v>
      </c>
      <c r="H178" s="43" t="n">
        <f aca="true">IF(AND(ISNUMBER(H$1),$A178&gt;0),OFFSET(rngStartPriceCurves,$A178,H$1),0)</f>
        <v>0</v>
      </c>
      <c r="I178" s="43" t="n">
        <f aca="true">IF(AND(ISNUMBER(I$1),$A178&gt;0),OFFSET(rngStartPriceCurves,$A178,I$1),0)</f>
        <v>0</v>
      </c>
      <c r="J178" s="43" t="n">
        <f aca="true">IF(AND(ISNUMBER(J$1),$A178&gt;0),OFFSET(rngStartPriceCurves,$A178,J$1),0)</f>
        <v>0</v>
      </c>
      <c r="K178" s="43" t="n">
        <f aca="true">IF(AND(ISNUMBER(K$1),$A178&gt;0),OFFSET(rngStartPriceCurves,$A178,K$1),0)</f>
        <v>0</v>
      </c>
      <c r="L178" s="43" t="n">
        <f aca="true">IF(AND(ISNUMBER(L$1),$A178&gt;0),OFFSET(rngStartPriceCurves,$A178,L$1),0)</f>
        <v>0</v>
      </c>
      <c r="M178" s="43" t="n">
        <f aca="true">IF(AND(ISNUMBER(M$1),$A178&gt;0),OFFSET(rngStartPriceCurves,$A178,M$1),0)</f>
        <v>0</v>
      </c>
      <c r="N178" s="43" t="n">
        <f aca="true">IF(AND(ISNUMBER(N$1),$A178&gt;0),OFFSET(rngStartPriceCurves,$A178,N$1),0)</f>
        <v>0</v>
      </c>
      <c r="O178" s="43" t="n">
        <f aca="true">IF(AND(ISNUMBER(O$1),$A178&gt;0),OFFSET(rngStartPriceCurves,$A178,O$1),0)</f>
        <v>0</v>
      </c>
      <c r="P178" s="43" t="n">
        <f aca="true">IF(AND(ISNUMBER(P$1),$B178&gt;0),OFFSET(rngStartVolatilityCurves,$B178,P$1),0)</f>
        <v>0</v>
      </c>
      <c r="Q178" s="43" t="n">
        <f aca="true">IF(AND(ISNUMBER(Q$1),$B178&gt;0),OFFSET(rngStartVolatilityCurves,$B178,Q$1),0)</f>
        <v>0</v>
      </c>
      <c r="R178" s="43" t="n">
        <f aca="true">IF(AND(ISNUMBER(R$1),$B178&gt;0),OFFSET(rngStartVolatilityCurves,$B178,R$1),0)</f>
        <v>0</v>
      </c>
      <c r="S178" s="43" t="n">
        <f aca="true">IF(AND(ISNUMBER(S$1),$B178&gt;0),OFFSET(rngStartVolatilityCurves,$B178,S$1),0)</f>
        <v>0</v>
      </c>
      <c r="T178" s="43" t="n">
        <f aca="true">IF(AND(ISNUMBER(T$1),$B178&gt;0),OFFSET(rngStartVolatilityCurves,$B178,T$1),0)</f>
        <v>0</v>
      </c>
      <c r="U178" s="43" t="n">
        <f aca="true">IF(AND(ISNUMBER(U$1),$B178&gt;0),OFFSET(rngStartVolatilityCurves,$B178,U$1),0)</f>
        <v>0</v>
      </c>
      <c r="V178" s="43" t="n">
        <f aca="true">IF(AND(ISNUMBER(V$1),$B178&gt;0),OFFSET(rngStartVolatilityCurves,$B178,V$1),0)</f>
        <v>0</v>
      </c>
      <c r="W178" s="43" t="n">
        <f aca="true">IF(AND(ISNUMBER(W$1),$B178&gt;0),OFFSET(rngStartVolatilityCurves,$B178,W$1),0)</f>
        <v>0</v>
      </c>
      <c r="X178" s="43" t="n">
        <f aca="true">IF(AND(ISNUMBER(X$1),$B178&gt;0),OFFSET(rngStartVolatilityCurves,$B178,X$1),0)</f>
        <v>0</v>
      </c>
      <c r="Y178" s="43" t="n">
        <f aca="true">IF(AND(ISNUMBER(Y$1),$B178&gt;0),OFFSET(rngStartVolatilityCurves,$B178,Y$1),0)</f>
        <v>0</v>
      </c>
      <c r="Z178" s="43" t="n">
        <f aca="true">IF(AND(ISNUMBER(Z$1),$B178&gt;0),OFFSET(rngStartVolatilityCurves,$B178,Z$1),0)</f>
        <v>0</v>
      </c>
      <c r="AA178" s="43" t="n">
        <f aca="true">IF(AND(ISNUMBER(AA$1),$B178&gt;0),OFFSET(rngStartVolatilityCurves,$B178,AA$1),0)</f>
        <v>0</v>
      </c>
      <c r="AF178" s="36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H178" s="44"/>
      <c r="BI178" s="39"/>
      <c r="BJ178" s="39"/>
      <c r="BK178" s="39"/>
      <c r="BL178" s="36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40"/>
      <c r="CH178" s="40"/>
      <c r="CI178" s="40"/>
      <c r="CJ178" s="40"/>
      <c r="CK178" s="40"/>
      <c r="CL178" s="40"/>
      <c r="CM178" s="39"/>
      <c r="CN178" s="39"/>
      <c r="CO178" s="39"/>
      <c r="CP178" s="39"/>
      <c r="CQ178" s="39"/>
      <c r="CR178" s="39"/>
      <c r="CS178" s="39"/>
      <c r="CT178" s="39"/>
      <c r="CU178" s="39"/>
      <c r="CV178" s="39"/>
      <c r="CW178" s="39"/>
      <c r="CX178" s="39"/>
      <c r="CY178" s="39"/>
      <c r="CZ178" s="39"/>
      <c r="DA178" s="39"/>
      <c r="DB178" s="39"/>
      <c r="DC178" s="39"/>
      <c r="DD178" s="39"/>
      <c r="DE178" s="39"/>
      <c r="DF178" s="39"/>
      <c r="DG178" s="39"/>
      <c r="DI178" s="44"/>
      <c r="DJ178" s="39"/>
      <c r="DL178" s="44"/>
      <c r="DM178" s="39"/>
    </row>
    <row r="179" customFormat="false" ht="12.75" hidden="false" customHeight="false" outlineLevel="0" collapsed="false">
      <c r="A179" s="31" t="n">
        <f aca="false">$C179-$AF$4+1</f>
        <v>38132</v>
      </c>
      <c r="B179" s="31" t="n">
        <f aca="false">$C179-$BL$4+1</f>
        <v>38132</v>
      </c>
      <c r="C179" s="42" t="n">
        <f aca="false">C178+7</f>
        <v>38131</v>
      </c>
      <c r="D179" s="43" t="n">
        <f aca="true">IF(AND(ISNUMBER(D$1),$A179&gt;0),OFFSET(rngStartPriceCurves,$A179,D$1),0)</f>
        <v>0</v>
      </c>
      <c r="E179" s="43" t="n">
        <f aca="true">IF(AND(ISNUMBER(E$1),$A179&gt;0),OFFSET(rngStartPriceCurves,$A179,E$1),0)</f>
        <v>0</v>
      </c>
      <c r="F179" s="43" t="n">
        <f aca="true">IF(AND(ISNUMBER(F$1),$A179&gt;0),OFFSET(rngStartPriceCurves,$A179,F$1),0)</f>
        <v>0</v>
      </c>
      <c r="G179" s="43" t="n">
        <f aca="true">IF(AND(ISNUMBER(G$1),$A179&gt;0),OFFSET(rngStartPriceCurves,$A179,G$1),0)</f>
        <v>0</v>
      </c>
      <c r="H179" s="43" t="n">
        <f aca="true">IF(AND(ISNUMBER(H$1),$A179&gt;0),OFFSET(rngStartPriceCurves,$A179,H$1),0)</f>
        <v>0</v>
      </c>
      <c r="I179" s="43" t="n">
        <f aca="true">IF(AND(ISNUMBER(I$1),$A179&gt;0),OFFSET(rngStartPriceCurves,$A179,I$1),0)</f>
        <v>0</v>
      </c>
      <c r="J179" s="43" t="n">
        <f aca="true">IF(AND(ISNUMBER(J$1),$A179&gt;0),OFFSET(rngStartPriceCurves,$A179,J$1),0)</f>
        <v>0</v>
      </c>
      <c r="K179" s="43" t="n">
        <f aca="true">IF(AND(ISNUMBER(K$1),$A179&gt;0),OFFSET(rngStartPriceCurves,$A179,K$1),0)</f>
        <v>0</v>
      </c>
      <c r="L179" s="43" t="n">
        <f aca="true">IF(AND(ISNUMBER(L$1),$A179&gt;0),OFFSET(rngStartPriceCurves,$A179,L$1),0)</f>
        <v>0</v>
      </c>
      <c r="M179" s="43" t="n">
        <f aca="true">IF(AND(ISNUMBER(M$1),$A179&gt;0),OFFSET(rngStartPriceCurves,$A179,M$1),0)</f>
        <v>0</v>
      </c>
      <c r="N179" s="43" t="n">
        <f aca="true">IF(AND(ISNUMBER(N$1),$A179&gt;0),OFFSET(rngStartPriceCurves,$A179,N$1),0)</f>
        <v>0</v>
      </c>
      <c r="O179" s="43" t="n">
        <f aca="true">IF(AND(ISNUMBER(O$1),$A179&gt;0),OFFSET(rngStartPriceCurves,$A179,O$1),0)</f>
        <v>0</v>
      </c>
      <c r="P179" s="43" t="n">
        <f aca="true">IF(AND(ISNUMBER(P$1),$B179&gt;0),OFFSET(rngStartVolatilityCurves,$B179,P$1),0)</f>
        <v>0</v>
      </c>
      <c r="Q179" s="43" t="n">
        <f aca="true">IF(AND(ISNUMBER(Q$1),$B179&gt;0),OFFSET(rngStartVolatilityCurves,$B179,Q$1),0)</f>
        <v>0</v>
      </c>
      <c r="R179" s="43" t="n">
        <f aca="true">IF(AND(ISNUMBER(R$1),$B179&gt;0),OFFSET(rngStartVolatilityCurves,$B179,R$1),0)</f>
        <v>0</v>
      </c>
      <c r="S179" s="43" t="n">
        <f aca="true">IF(AND(ISNUMBER(S$1),$B179&gt;0),OFFSET(rngStartVolatilityCurves,$B179,S$1),0)</f>
        <v>0</v>
      </c>
      <c r="T179" s="43" t="n">
        <f aca="true">IF(AND(ISNUMBER(T$1),$B179&gt;0),OFFSET(rngStartVolatilityCurves,$B179,T$1),0)</f>
        <v>0</v>
      </c>
      <c r="U179" s="43" t="n">
        <f aca="true">IF(AND(ISNUMBER(U$1),$B179&gt;0),OFFSET(rngStartVolatilityCurves,$B179,U$1),0)</f>
        <v>0</v>
      </c>
      <c r="V179" s="43" t="n">
        <f aca="true">IF(AND(ISNUMBER(V$1),$B179&gt;0),OFFSET(rngStartVolatilityCurves,$B179,V$1),0)</f>
        <v>0</v>
      </c>
      <c r="W179" s="43" t="n">
        <f aca="true">IF(AND(ISNUMBER(W$1),$B179&gt;0),OFFSET(rngStartVolatilityCurves,$B179,W$1),0)</f>
        <v>0</v>
      </c>
      <c r="X179" s="43" t="n">
        <f aca="true">IF(AND(ISNUMBER(X$1),$B179&gt;0),OFFSET(rngStartVolatilityCurves,$B179,X$1),0)</f>
        <v>0</v>
      </c>
      <c r="Y179" s="43" t="n">
        <f aca="true">IF(AND(ISNUMBER(Y$1),$B179&gt;0),OFFSET(rngStartVolatilityCurves,$B179,Y$1),0)</f>
        <v>0</v>
      </c>
      <c r="Z179" s="43" t="n">
        <f aca="true">IF(AND(ISNUMBER(Z$1),$B179&gt;0),OFFSET(rngStartVolatilityCurves,$B179,Z$1),0)</f>
        <v>0</v>
      </c>
      <c r="AA179" s="43" t="n">
        <f aca="true">IF(AND(ISNUMBER(AA$1),$B179&gt;0),OFFSET(rngStartVolatilityCurves,$B179,AA$1),0)</f>
        <v>0</v>
      </c>
      <c r="AF179" s="36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H179" s="44"/>
      <c r="BI179" s="39"/>
      <c r="BJ179" s="39"/>
      <c r="BK179" s="39"/>
      <c r="BL179" s="36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40"/>
      <c r="CH179" s="40"/>
      <c r="CI179" s="40"/>
      <c r="CJ179" s="40"/>
      <c r="CK179" s="40"/>
      <c r="CL179" s="40"/>
      <c r="CM179" s="39"/>
      <c r="CN179" s="39"/>
      <c r="CO179" s="39"/>
      <c r="CP179" s="39"/>
      <c r="CQ179" s="39"/>
      <c r="CR179" s="39"/>
      <c r="CS179" s="39"/>
      <c r="CT179" s="39"/>
      <c r="CU179" s="39"/>
      <c r="CV179" s="39"/>
      <c r="CW179" s="39"/>
      <c r="CX179" s="39"/>
      <c r="CY179" s="39"/>
      <c r="CZ179" s="39"/>
      <c r="DA179" s="39"/>
      <c r="DB179" s="39"/>
      <c r="DC179" s="39"/>
      <c r="DD179" s="39"/>
      <c r="DE179" s="39"/>
      <c r="DF179" s="39"/>
      <c r="DG179" s="39"/>
      <c r="DI179" s="44"/>
      <c r="DJ179" s="39"/>
      <c r="DL179" s="44"/>
      <c r="DM179" s="39"/>
    </row>
    <row r="180" customFormat="false" ht="12.75" hidden="false" customHeight="false" outlineLevel="0" collapsed="false">
      <c r="A180" s="31" t="n">
        <f aca="false">$C180-$AF$4+1</f>
        <v>38139</v>
      </c>
      <c r="B180" s="31" t="n">
        <f aca="false">$C180-$BL$4+1</f>
        <v>38139</v>
      </c>
      <c r="C180" s="42" t="n">
        <f aca="false">C179+7</f>
        <v>38138</v>
      </c>
      <c r="D180" s="43" t="n">
        <f aca="true">IF(AND(ISNUMBER(D$1),$A180&gt;0),OFFSET(rngStartPriceCurves,$A180,D$1),0)</f>
        <v>0</v>
      </c>
      <c r="E180" s="43" t="n">
        <f aca="true">IF(AND(ISNUMBER(E$1),$A180&gt;0),OFFSET(rngStartPriceCurves,$A180,E$1),0)</f>
        <v>0</v>
      </c>
      <c r="F180" s="43" t="n">
        <f aca="true">IF(AND(ISNUMBER(F$1),$A180&gt;0),OFFSET(rngStartPriceCurves,$A180,F$1),0)</f>
        <v>0</v>
      </c>
      <c r="G180" s="43" t="n">
        <f aca="true">IF(AND(ISNUMBER(G$1),$A180&gt;0),OFFSET(rngStartPriceCurves,$A180,G$1),0)</f>
        <v>0</v>
      </c>
      <c r="H180" s="43" t="n">
        <f aca="true">IF(AND(ISNUMBER(H$1),$A180&gt;0),OFFSET(rngStartPriceCurves,$A180,H$1),0)</f>
        <v>0</v>
      </c>
      <c r="I180" s="43" t="n">
        <f aca="true">IF(AND(ISNUMBER(I$1),$A180&gt;0),OFFSET(rngStartPriceCurves,$A180,I$1),0)</f>
        <v>0</v>
      </c>
      <c r="J180" s="43" t="n">
        <f aca="true">IF(AND(ISNUMBER(J$1),$A180&gt;0),OFFSET(rngStartPriceCurves,$A180,J$1),0)</f>
        <v>0</v>
      </c>
      <c r="K180" s="43" t="n">
        <f aca="true">IF(AND(ISNUMBER(K$1),$A180&gt;0),OFFSET(rngStartPriceCurves,$A180,K$1),0)</f>
        <v>0</v>
      </c>
      <c r="L180" s="43" t="n">
        <f aca="true">IF(AND(ISNUMBER(L$1),$A180&gt;0),OFFSET(rngStartPriceCurves,$A180,L$1),0)</f>
        <v>0</v>
      </c>
      <c r="M180" s="43" t="n">
        <f aca="true">IF(AND(ISNUMBER(M$1),$A180&gt;0),OFFSET(rngStartPriceCurves,$A180,M$1),0)</f>
        <v>0</v>
      </c>
      <c r="N180" s="43" t="n">
        <f aca="true">IF(AND(ISNUMBER(N$1),$A180&gt;0),OFFSET(rngStartPriceCurves,$A180,N$1),0)</f>
        <v>0</v>
      </c>
      <c r="O180" s="43" t="n">
        <f aca="true">IF(AND(ISNUMBER(O$1),$A180&gt;0),OFFSET(rngStartPriceCurves,$A180,O$1),0)</f>
        <v>0</v>
      </c>
      <c r="P180" s="43" t="n">
        <f aca="true">IF(AND(ISNUMBER(P$1),$B180&gt;0),OFFSET(rngStartVolatilityCurves,$B180,P$1),0)</f>
        <v>0</v>
      </c>
      <c r="Q180" s="43" t="n">
        <f aca="true">IF(AND(ISNUMBER(Q$1),$B180&gt;0),OFFSET(rngStartVolatilityCurves,$B180,Q$1),0)</f>
        <v>0</v>
      </c>
      <c r="R180" s="43" t="n">
        <f aca="true">IF(AND(ISNUMBER(R$1),$B180&gt;0),OFFSET(rngStartVolatilityCurves,$B180,R$1),0)</f>
        <v>0</v>
      </c>
      <c r="S180" s="43" t="n">
        <f aca="true">IF(AND(ISNUMBER(S$1),$B180&gt;0),OFFSET(rngStartVolatilityCurves,$B180,S$1),0)</f>
        <v>0</v>
      </c>
      <c r="T180" s="43" t="n">
        <f aca="true">IF(AND(ISNUMBER(T$1),$B180&gt;0),OFFSET(rngStartVolatilityCurves,$B180,T$1),0)</f>
        <v>0</v>
      </c>
      <c r="U180" s="43" t="n">
        <f aca="true">IF(AND(ISNUMBER(U$1),$B180&gt;0),OFFSET(rngStartVolatilityCurves,$B180,U$1),0)</f>
        <v>0</v>
      </c>
      <c r="V180" s="43" t="n">
        <f aca="true">IF(AND(ISNUMBER(V$1),$B180&gt;0),OFFSET(rngStartVolatilityCurves,$B180,V$1),0)</f>
        <v>0</v>
      </c>
      <c r="W180" s="43" t="n">
        <f aca="true">IF(AND(ISNUMBER(W$1),$B180&gt;0),OFFSET(rngStartVolatilityCurves,$B180,W$1),0)</f>
        <v>0</v>
      </c>
      <c r="X180" s="43" t="n">
        <f aca="true">IF(AND(ISNUMBER(X$1),$B180&gt;0),OFFSET(rngStartVolatilityCurves,$B180,X$1),0)</f>
        <v>0</v>
      </c>
      <c r="Y180" s="43" t="n">
        <f aca="true">IF(AND(ISNUMBER(Y$1),$B180&gt;0),OFFSET(rngStartVolatilityCurves,$B180,Y$1),0)</f>
        <v>0</v>
      </c>
      <c r="Z180" s="43" t="n">
        <f aca="true">IF(AND(ISNUMBER(Z$1),$B180&gt;0),OFFSET(rngStartVolatilityCurves,$B180,Z$1),0)</f>
        <v>0</v>
      </c>
      <c r="AA180" s="43" t="n">
        <f aca="true">IF(AND(ISNUMBER(AA$1),$B180&gt;0),OFFSET(rngStartVolatilityCurves,$B180,AA$1),0)</f>
        <v>0</v>
      </c>
      <c r="AF180" s="36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H180" s="44"/>
      <c r="BI180" s="39"/>
      <c r="BJ180" s="39"/>
      <c r="BK180" s="39"/>
      <c r="BL180" s="36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40"/>
      <c r="CH180" s="40"/>
      <c r="CI180" s="40"/>
      <c r="CJ180" s="40"/>
      <c r="CK180" s="40"/>
      <c r="CL180" s="40"/>
      <c r="CM180" s="39"/>
      <c r="CN180" s="39"/>
      <c r="CO180" s="39"/>
      <c r="CP180" s="39"/>
      <c r="CQ180" s="39"/>
      <c r="CR180" s="39"/>
      <c r="CS180" s="39"/>
      <c r="CT180" s="39"/>
      <c r="CU180" s="39"/>
      <c r="CV180" s="39"/>
      <c r="CW180" s="39"/>
      <c r="CX180" s="39"/>
      <c r="CY180" s="39"/>
      <c r="CZ180" s="39"/>
      <c r="DA180" s="39"/>
      <c r="DB180" s="39"/>
      <c r="DC180" s="39"/>
      <c r="DD180" s="39"/>
      <c r="DE180" s="39"/>
      <c r="DF180" s="39"/>
      <c r="DG180" s="39"/>
      <c r="DI180" s="44"/>
      <c r="DJ180" s="39"/>
      <c r="DL180" s="44"/>
      <c r="DM180" s="39"/>
    </row>
    <row r="181" customFormat="false" ht="12.75" hidden="false" customHeight="false" outlineLevel="0" collapsed="false">
      <c r="A181" s="31" t="n">
        <f aca="false">$C181-$AF$4+1</f>
        <v>38146</v>
      </c>
      <c r="B181" s="31" t="n">
        <f aca="false">$C181-$BL$4+1</f>
        <v>38146</v>
      </c>
      <c r="C181" s="42" t="n">
        <f aca="false">C180+7</f>
        <v>38145</v>
      </c>
      <c r="D181" s="43" t="n">
        <f aca="true">IF(AND(ISNUMBER(D$1),$A181&gt;0),OFFSET(rngStartPriceCurves,$A181,D$1),0)</f>
        <v>0</v>
      </c>
      <c r="E181" s="43" t="n">
        <f aca="true">IF(AND(ISNUMBER(E$1),$A181&gt;0),OFFSET(rngStartPriceCurves,$A181,E$1),0)</f>
        <v>0</v>
      </c>
      <c r="F181" s="43" t="n">
        <f aca="true">IF(AND(ISNUMBER(F$1),$A181&gt;0),OFFSET(rngStartPriceCurves,$A181,F$1),0)</f>
        <v>0</v>
      </c>
      <c r="G181" s="43" t="n">
        <f aca="true">IF(AND(ISNUMBER(G$1),$A181&gt;0),OFFSET(rngStartPriceCurves,$A181,G$1),0)</f>
        <v>0</v>
      </c>
      <c r="H181" s="43" t="n">
        <f aca="true">IF(AND(ISNUMBER(H$1),$A181&gt;0),OFFSET(rngStartPriceCurves,$A181,H$1),0)</f>
        <v>0</v>
      </c>
      <c r="I181" s="43" t="n">
        <f aca="true">IF(AND(ISNUMBER(I$1),$A181&gt;0),OFFSET(rngStartPriceCurves,$A181,I$1),0)</f>
        <v>0</v>
      </c>
      <c r="J181" s="43" t="n">
        <f aca="true">IF(AND(ISNUMBER(J$1),$A181&gt;0),OFFSET(rngStartPriceCurves,$A181,J$1),0)</f>
        <v>0</v>
      </c>
      <c r="K181" s="43" t="n">
        <f aca="true">IF(AND(ISNUMBER(K$1),$A181&gt;0),OFFSET(rngStartPriceCurves,$A181,K$1),0)</f>
        <v>0</v>
      </c>
      <c r="L181" s="43" t="n">
        <f aca="true">IF(AND(ISNUMBER(L$1),$A181&gt;0),OFFSET(rngStartPriceCurves,$A181,L$1),0)</f>
        <v>0</v>
      </c>
      <c r="M181" s="43" t="n">
        <f aca="true">IF(AND(ISNUMBER(M$1),$A181&gt;0),OFFSET(rngStartPriceCurves,$A181,M$1),0)</f>
        <v>0</v>
      </c>
      <c r="N181" s="43" t="n">
        <f aca="true">IF(AND(ISNUMBER(N$1),$A181&gt;0),OFFSET(rngStartPriceCurves,$A181,N$1),0)</f>
        <v>0</v>
      </c>
      <c r="O181" s="43" t="n">
        <f aca="true">IF(AND(ISNUMBER(O$1),$A181&gt;0),OFFSET(rngStartPriceCurves,$A181,O$1),0)</f>
        <v>0</v>
      </c>
      <c r="P181" s="43" t="n">
        <f aca="true">IF(AND(ISNUMBER(P$1),$B181&gt;0),OFFSET(rngStartVolatilityCurves,$B181,P$1),0)</f>
        <v>0</v>
      </c>
      <c r="Q181" s="43" t="n">
        <f aca="true">IF(AND(ISNUMBER(Q$1),$B181&gt;0),OFFSET(rngStartVolatilityCurves,$B181,Q$1),0)</f>
        <v>0</v>
      </c>
      <c r="R181" s="43" t="n">
        <f aca="true">IF(AND(ISNUMBER(R$1),$B181&gt;0),OFFSET(rngStartVolatilityCurves,$B181,R$1),0)</f>
        <v>0</v>
      </c>
      <c r="S181" s="43" t="n">
        <f aca="true">IF(AND(ISNUMBER(S$1),$B181&gt;0),OFFSET(rngStartVolatilityCurves,$B181,S$1),0)</f>
        <v>0</v>
      </c>
      <c r="T181" s="43" t="n">
        <f aca="true">IF(AND(ISNUMBER(T$1),$B181&gt;0),OFFSET(rngStartVolatilityCurves,$B181,T$1),0)</f>
        <v>0</v>
      </c>
      <c r="U181" s="43" t="n">
        <f aca="true">IF(AND(ISNUMBER(U$1),$B181&gt;0),OFFSET(rngStartVolatilityCurves,$B181,U$1),0)</f>
        <v>0</v>
      </c>
      <c r="V181" s="43" t="n">
        <f aca="true">IF(AND(ISNUMBER(V$1),$B181&gt;0),OFFSET(rngStartVolatilityCurves,$B181,V$1),0)</f>
        <v>0</v>
      </c>
      <c r="W181" s="43" t="n">
        <f aca="true">IF(AND(ISNUMBER(W$1),$B181&gt;0),OFFSET(rngStartVolatilityCurves,$B181,W$1),0)</f>
        <v>0</v>
      </c>
      <c r="X181" s="43" t="n">
        <f aca="true">IF(AND(ISNUMBER(X$1),$B181&gt;0),OFFSET(rngStartVolatilityCurves,$B181,X$1),0)</f>
        <v>0</v>
      </c>
      <c r="Y181" s="43" t="n">
        <f aca="true">IF(AND(ISNUMBER(Y$1),$B181&gt;0),OFFSET(rngStartVolatilityCurves,$B181,Y$1),0)</f>
        <v>0</v>
      </c>
      <c r="Z181" s="43" t="n">
        <f aca="true">IF(AND(ISNUMBER(Z$1),$B181&gt;0),OFFSET(rngStartVolatilityCurves,$B181,Z$1),0)</f>
        <v>0</v>
      </c>
      <c r="AA181" s="43" t="n">
        <f aca="true">IF(AND(ISNUMBER(AA$1),$B181&gt;0),OFFSET(rngStartVolatilityCurves,$B181,AA$1),0)</f>
        <v>0</v>
      </c>
      <c r="AF181" s="36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H181" s="44"/>
      <c r="BI181" s="39"/>
      <c r="BJ181" s="39"/>
      <c r="BK181" s="39"/>
      <c r="BL181" s="36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40"/>
      <c r="CH181" s="40"/>
      <c r="CI181" s="40"/>
      <c r="CJ181" s="40"/>
      <c r="CK181" s="40"/>
      <c r="CL181" s="40"/>
      <c r="CM181" s="39"/>
      <c r="CN181" s="39"/>
      <c r="CO181" s="39"/>
      <c r="CP181" s="39"/>
      <c r="CQ181" s="39"/>
      <c r="CR181" s="39"/>
      <c r="CS181" s="39"/>
      <c r="CT181" s="39"/>
      <c r="CU181" s="39"/>
      <c r="CV181" s="39"/>
      <c r="CW181" s="39"/>
      <c r="CX181" s="39"/>
      <c r="CY181" s="39"/>
      <c r="CZ181" s="39"/>
      <c r="DA181" s="39"/>
      <c r="DB181" s="39"/>
      <c r="DC181" s="39"/>
      <c r="DD181" s="39"/>
      <c r="DE181" s="39"/>
      <c r="DF181" s="39"/>
      <c r="DG181" s="39"/>
      <c r="DI181" s="44"/>
      <c r="DJ181" s="39"/>
      <c r="DL181" s="44"/>
      <c r="DM181" s="39"/>
    </row>
    <row r="182" customFormat="false" ht="12.75" hidden="false" customHeight="false" outlineLevel="0" collapsed="false">
      <c r="A182" s="31" t="n">
        <f aca="false">$C182-$AF$4+1</f>
        <v>38153</v>
      </c>
      <c r="B182" s="31" t="n">
        <f aca="false">$C182-$BL$4+1</f>
        <v>38153</v>
      </c>
      <c r="C182" s="42" t="n">
        <f aca="false">C181+7</f>
        <v>38152</v>
      </c>
      <c r="D182" s="43" t="n">
        <f aca="true">IF(AND(ISNUMBER(D$1),$A182&gt;0),OFFSET(rngStartPriceCurves,$A182,D$1),0)</f>
        <v>0</v>
      </c>
      <c r="E182" s="43" t="n">
        <f aca="true">IF(AND(ISNUMBER(E$1),$A182&gt;0),OFFSET(rngStartPriceCurves,$A182,E$1),0)</f>
        <v>0</v>
      </c>
      <c r="F182" s="43" t="n">
        <f aca="true">IF(AND(ISNUMBER(F$1),$A182&gt;0),OFFSET(rngStartPriceCurves,$A182,F$1),0)</f>
        <v>0</v>
      </c>
      <c r="G182" s="43" t="n">
        <f aca="true">IF(AND(ISNUMBER(G$1),$A182&gt;0),OFFSET(rngStartPriceCurves,$A182,G$1),0)</f>
        <v>0</v>
      </c>
      <c r="H182" s="43" t="n">
        <f aca="true">IF(AND(ISNUMBER(H$1),$A182&gt;0),OFFSET(rngStartPriceCurves,$A182,H$1),0)</f>
        <v>0</v>
      </c>
      <c r="I182" s="43" t="n">
        <f aca="true">IF(AND(ISNUMBER(I$1),$A182&gt;0),OFFSET(rngStartPriceCurves,$A182,I$1),0)</f>
        <v>0</v>
      </c>
      <c r="J182" s="43" t="n">
        <f aca="true">IF(AND(ISNUMBER(J$1),$A182&gt;0),OFFSET(rngStartPriceCurves,$A182,J$1),0)</f>
        <v>0</v>
      </c>
      <c r="K182" s="43" t="n">
        <f aca="true">IF(AND(ISNUMBER(K$1),$A182&gt;0),OFFSET(rngStartPriceCurves,$A182,K$1),0)</f>
        <v>0</v>
      </c>
      <c r="L182" s="43" t="n">
        <f aca="true">IF(AND(ISNUMBER(L$1),$A182&gt;0),OFFSET(rngStartPriceCurves,$A182,L$1),0)</f>
        <v>0</v>
      </c>
      <c r="M182" s="43" t="n">
        <f aca="true">IF(AND(ISNUMBER(M$1),$A182&gt;0),OFFSET(rngStartPriceCurves,$A182,M$1),0)</f>
        <v>0</v>
      </c>
      <c r="N182" s="43" t="n">
        <f aca="true">IF(AND(ISNUMBER(N$1),$A182&gt;0),OFFSET(rngStartPriceCurves,$A182,N$1),0)</f>
        <v>0</v>
      </c>
      <c r="O182" s="43" t="n">
        <f aca="true">IF(AND(ISNUMBER(O$1),$A182&gt;0),OFFSET(rngStartPriceCurves,$A182,O$1),0)</f>
        <v>0</v>
      </c>
      <c r="P182" s="43" t="n">
        <f aca="true">IF(AND(ISNUMBER(P$1),$B182&gt;0),OFFSET(rngStartVolatilityCurves,$B182,P$1),0)</f>
        <v>0</v>
      </c>
      <c r="Q182" s="43" t="n">
        <f aca="true">IF(AND(ISNUMBER(Q$1),$B182&gt;0),OFFSET(rngStartVolatilityCurves,$B182,Q$1),0)</f>
        <v>0</v>
      </c>
      <c r="R182" s="43" t="n">
        <f aca="true">IF(AND(ISNUMBER(R$1),$B182&gt;0),OFFSET(rngStartVolatilityCurves,$B182,R$1),0)</f>
        <v>0</v>
      </c>
      <c r="S182" s="43" t="n">
        <f aca="true">IF(AND(ISNUMBER(S$1),$B182&gt;0),OFFSET(rngStartVolatilityCurves,$B182,S$1),0)</f>
        <v>0</v>
      </c>
      <c r="T182" s="43" t="n">
        <f aca="true">IF(AND(ISNUMBER(T$1),$B182&gt;0),OFFSET(rngStartVolatilityCurves,$B182,T$1),0)</f>
        <v>0</v>
      </c>
      <c r="U182" s="43" t="n">
        <f aca="true">IF(AND(ISNUMBER(U$1),$B182&gt;0),OFFSET(rngStartVolatilityCurves,$B182,U$1),0)</f>
        <v>0</v>
      </c>
      <c r="V182" s="43" t="n">
        <f aca="true">IF(AND(ISNUMBER(V$1),$B182&gt;0),OFFSET(rngStartVolatilityCurves,$B182,V$1),0)</f>
        <v>0</v>
      </c>
      <c r="W182" s="43" t="n">
        <f aca="true">IF(AND(ISNUMBER(W$1),$B182&gt;0),OFFSET(rngStartVolatilityCurves,$B182,W$1),0)</f>
        <v>0</v>
      </c>
      <c r="X182" s="43" t="n">
        <f aca="true">IF(AND(ISNUMBER(X$1),$B182&gt;0),OFFSET(rngStartVolatilityCurves,$B182,X$1),0)</f>
        <v>0</v>
      </c>
      <c r="Y182" s="43" t="n">
        <f aca="true">IF(AND(ISNUMBER(Y$1),$B182&gt;0),OFFSET(rngStartVolatilityCurves,$B182,Y$1),0)</f>
        <v>0</v>
      </c>
      <c r="Z182" s="43" t="n">
        <f aca="true">IF(AND(ISNUMBER(Z$1),$B182&gt;0),OFFSET(rngStartVolatilityCurves,$B182,Z$1),0)</f>
        <v>0</v>
      </c>
      <c r="AA182" s="43" t="n">
        <f aca="true">IF(AND(ISNUMBER(AA$1),$B182&gt;0),OFFSET(rngStartVolatilityCurves,$B182,AA$1),0)</f>
        <v>0</v>
      </c>
      <c r="AF182" s="36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H182" s="44"/>
      <c r="BI182" s="39"/>
      <c r="BJ182" s="39"/>
      <c r="BK182" s="39"/>
      <c r="BL182" s="36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40"/>
      <c r="CH182" s="40"/>
      <c r="CI182" s="40"/>
      <c r="CJ182" s="40"/>
      <c r="CK182" s="40"/>
      <c r="CL182" s="40"/>
      <c r="CM182" s="39"/>
      <c r="CN182" s="39"/>
      <c r="CO182" s="39"/>
      <c r="CP182" s="39"/>
      <c r="CQ182" s="39"/>
      <c r="CR182" s="39"/>
      <c r="CS182" s="39"/>
      <c r="CT182" s="39"/>
      <c r="CU182" s="39"/>
      <c r="CV182" s="39"/>
      <c r="CW182" s="39"/>
      <c r="CX182" s="39"/>
      <c r="CY182" s="39"/>
      <c r="CZ182" s="39"/>
      <c r="DA182" s="39"/>
      <c r="DB182" s="39"/>
      <c r="DC182" s="39"/>
      <c r="DD182" s="39"/>
      <c r="DE182" s="39"/>
      <c r="DF182" s="39"/>
      <c r="DG182" s="39"/>
      <c r="DI182" s="44"/>
      <c r="DJ182" s="39"/>
      <c r="DL182" s="44"/>
      <c r="DM182" s="39"/>
    </row>
    <row r="183" customFormat="false" ht="12.75" hidden="false" customHeight="false" outlineLevel="0" collapsed="false">
      <c r="A183" s="31" t="n">
        <f aca="false">$C183-$AF$4+1</f>
        <v>38160</v>
      </c>
      <c r="B183" s="31" t="n">
        <f aca="false">$C183-$BL$4+1</f>
        <v>38160</v>
      </c>
      <c r="C183" s="42" t="n">
        <f aca="false">C182+7</f>
        <v>38159</v>
      </c>
      <c r="D183" s="43" t="n">
        <f aca="true">IF(AND(ISNUMBER(D$1),$A183&gt;0),OFFSET(rngStartPriceCurves,$A183,D$1),0)</f>
        <v>0</v>
      </c>
      <c r="E183" s="43" t="n">
        <f aca="true">IF(AND(ISNUMBER(E$1),$A183&gt;0),OFFSET(rngStartPriceCurves,$A183,E$1),0)</f>
        <v>0</v>
      </c>
      <c r="F183" s="43" t="n">
        <f aca="true">IF(AND(ISNUMBER(F$1),$A183&gt;0),OFFSET(rngStartPriceCurves,$A183,F$1),0)</f>
        <v>0</v>
      </c>
      <c r="G183" s="43" t="n">
        <f aca="true">IF(AND(ISNUMBER(G$1),$A183&gt;0),OFFSET(rngStartPriceCurves,$A183,G$1),0)</f>
        <v>0</v>
      </c>
      <c r="H183" s="43" t="n">
        <f aca="true">IF(AND(ISNUMBER(H$1),$A183&gt;0),OFFSET(rngStartPriceCurves,$A183,H$1),0)</f>
        <v>0</v>
      </c>
      <c r="I183" s="43" t="n">
        <f aca="true">IF(AND(ISNUMBER(I$1),$A183&gt;0),OFFSET(rngStartPriceCurves,$A183,I$1),0)</f>
        <v>0</v>
      </c>
      <c r="J183" s="43" t="n">
        <f aca="true">IF(AND(ISNUMBER(J$1),$A183&gt;0),OFFSET(rngStartPriceCurves,$A183,J$1),0)</f>
        <v>0</v>
      </c>
      <c r="K183" s="43" t="n">
        <f aca="true">IF(AND(ISNUMBER(K$1),$A183&gt;0),OFFSET(rngStartPriceCurves,$A183,K$1),0)</f>
        <v>0</v>
      </c>
      <c r="L183" s="43" t="n">
        <f aca="true">IF(AND(ISNUMBER(L$1),$A183&gt;0),OFFSET(rngStartPriceCurves,$A183,L$1),0)</f>
        <v>0</v>
      </c>
      <c r="M183" s="43" t="n">
        <f aca="true">IF(AND(ISNUMBER(M$1),$A183&gt;0),OFFSET(rngStartPriceCurves,$A183,M$1),0)</f>
        <v>0</v>
      </c>
      <c r="N183" s="43" t="n">
        <f aca="true">IF(AND(ISNUMBER(N$1),$A183&gt;0),OFFSET(rngStartPriceCurves,$A183,N$1),0)</f>
        <v>0</v>
      </c>
      <c r="O183" s="43" t="n">
        <f aca="true">IF(AND(ISNUMBER(O$1),$A183&gt;0),OFFSET(rngStartPriceCurves,$A183,O$1),0)</f>
        <v>0</v>
      </c>
      <c r="P183" s="43" t="n">
        <f aca="true">IF(AND(ISNUMBER(P$1),$B183&gt;0),OFFSET(rngStartVolatilityCurves,$B183,P$1),0)</f>
        <v>0</v>
      </c>
      <c r="Q183" s="43" t="n">
        <f aca="true">IF(AND(ISNUMBER(Q$1),$B183&gt;0),OFFSET(rngStartVolatilityCurves,$B183,Q$1),0)</f>
        <v>0</v>
      </c>
      <c r="R183" s="43" t="n">
        <f aca="true">IF(AND(ISNUMBER(R$1),$B183&gt;0),OFFSET(rngStartVolatilityCurves,$B183,R$1),0)</f>
        <v>0</v>
      </c>
      <c r="S183" s="43" t="n">
        <f aca="true">IF(AND(ISNUMBER(S$1),$B183&gt;0),OFFSET(rngStartVolatilityCurves,$B183,S$1),0)</f>
        <v>0</v>
      </c>
      <c r="T183" s="43" t="n">
        <f aca="true">IF(AND(ISNUMBER(T$1),$B183&gt;0),OFFSET(rngStartVolatilityCurves,$B183,T$1),0)</f>
        <v>0</v>
      </c>
      <c r="U183" s="43" t="n">
        <f aca="true">IF(AND(ISNUMBER(U$1),$B183&gt;0),OFFSET(rngStartVolatilityCurves,$B183,U$1),0)</f>
        <v>0</v>
      </c>
      <c r="V183" s="43" t="n">
        <f aca="true">IF(AND(ISNUMBER(V$1),$B183&gt;0),OFFSET(rngStartVolatilityCurves,$B183,V$1),0)</f>
        <v>0</v>
      </c>
      <c r="W183" s="43" t="n">
        <f aca="true">IF(AND(ISNUMBER(W$1),$B183&gt;0),OFFSET(rngStartVolatilityCurves,$B183,W$1),0)</f>
        <v>0</v>
      </c>
      <c r="X183" s="43" t="n">
        <f aca="true">IF(AND(ISNUMBER(X$1),$B183&gt;0),OFFSET(rngStartVolatilityCurves,$B183,X$1),0)</f>
        <v>0</v>
      </c>
      <c r="Y183" s="43" t="n">
        <f aca="true">IF(AND(ISNUMBER(Y$1),$B183&gt;0),OFFSET(rngStartVolatilityCurves,$B183,Y$1),0)</f>
        <v>0</v>
      </c>
      <c r="Z183" s="43" t="n">
        <f aca="true">IF(AND(ISNUMBER(Z$1),$B183&gt;0),OFFSET(rngStartVolatilityCurves,$B183,Z$1),0)</f>
        <v>0</v>
      </c>
      <c r="AA183" s="43" t="n">
        <f aca="true">IF(AND(ISNUMBER(AA$1),$B183&gt;0),OFFSET(rngStartVolatilityCurves,$B183,AA$1),0)</f>
        <v>0</v>
      </c>
      <c r="AF183" s="36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H183" s="44"/>
      <c r="BI183" s="39"/>
      <c r="BJ183" s="39"/>
      <c r="BK183" s="39"/>
      <c r="BL183" s="36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40"/>
      <c r="CH183" s="40"/>
      <c r="CI183" s="40"/>
      <c r="CJ183" s="40"/>
      <c r="CK183" s="40"/>
      <c r="CL183" s="40"/>
      <c r="CM183" s="39"/>
      <c r="CN183" s="39"/>
      <c r="CO183" s="39"/>
      <c r="CP183" s="39"/>
      <c r="CQ183" s="39"/>
      <c r="CR183" s="39"/>
      <c r="CS183" s="39"/>
      <c r="CT183" s="39"/>
      <c r="CU183" s="39"/>
      <c r="CV183" s="39"/>
      <c r="CW183" s="39"/>
      <c r="CX183" s="39"/>
      <c r="CY183" s="39"/>
      <c r="CZ183" s="39"/>
      <c r="DA183" s="39"/>
      <c r="DB183" s="39"/>
      <c r="DC183" s="39"/>
      <c r="DD183" s="39"/>
      <c r="DE183" s="39"/>
      <c r="DF183" s="39"/>
      <c r="DG183" s="39"/>
      <c r="DI183" s="44"/>
      <c r="DJ183" s="39"/>
      <c r="DL183" s="44"/>
      <c r="DM183" s="39"/>
    </row>
    <row r="184" customFormat="false" ht="12.75" hidden="false" customHeight="false" outlineLevel="0" collapsed="false">
      <c r="A184" s="31" t="n">
        <f aca="false">$C184-$AF$4+1</f>
        <v>38167</v>
      </c>
      <c r="B184" s="31" t="n">
        <f aca="false">$C184-$BL$4+1</f>
        <v>38167</v>
      </c>
      <c r="C184" s="42" t="n">
        <f aca="false">C183+7</f>
        <v>38166</v>
      </c>
      <c r="D184" s="43" t="n">
        <f aca="true">IF(AND(ISNUMBER(D$1),$A184&gt;0),OFFSET(rngStartPriceCurves,$A184,D$1),0)</f>
        <v>0</v>
      </c>
      <c r="E184" s="43" t="n">
        <f aca="true">IF(AND(ISNUMBER(E$1),$A184&gt;0),OFFSET(rngStartPriceCurves,$A184,E$1),0)</f>
        <v>0</v>
      </c>
      <c r="F184" s="43" t="n">
        <f aca="true">IF(AND(ISNUMBER(F$1),$A184&gt;0),OFFSET(rngStartPriceCurves,$A184,F$1),0)</f>
        <v>0</v>
      </c>
      <c r="G184" s="43" t="n">
        <f aca="true">IF(AND(ISNUMBER(G$1),$A184&gt;0),OFFSET(rngStartPriceCurves,$A184,G$1),0)</f>
        <v>0</v>
      </c>
      <c r="H184" s="43" t="n">
        <f aca="true">IF(AND(ISNUMBER(H$1),$A184&gt;0),OFFSET(rngStartPriceCurves,$A184,H$1),0)</f>
        <v>0</v>
      </c>
      <c r="I184" s="43" t="n">
        <f aca="true">IF(AND(ISNUMBER(I$1),$A184&gt;0),OFFSET(rngStartPriceCurves,$A184,I$1),0)</f>
        <v>0</v>
      </c>
      <c r="J184" s="43" t="n">
        <f aca="true">IF(AND(ISNUMBER(J$1),$A184&gt;0),OFFSET(rngStartPriceCurves,$A184,J$1),0)</f>
        <v>0</v>
      </c>
      <c r="K184" s="43" t="n">
        <f aca="true">IF(AND(ISNUMBER(K$1),$A184&gt;0),OFFSET(rngStartPriceCurves,$A184,K$1),0)</f>
        <v>0</v>
      </c>
      <c r="L184" s="43" t="n">
        <f aca="true">IF(AND(ISNUMBER(L$1),$A184&gt;0),OFFSET(rngStartPriceCurves,$A184,L$1),0)</f>
        <v>0</v>
      </c>
      <c r="M184" s="43" t="n">
        <f aca="true">IF(AND(ISNUMBER(M$1),$A184&gt;0),OFFSET(rngStartPriceCurves,$A184,M$1),0)</f>
        <v>0</v>
      </c>
      <c r="N184" s="43" t="n">
        <f aca="true">IF(AND(ISNUMBER(N$1),$A184&gt;0),OFFSET(rngStartPriceCurves,$A184,N$1),0)</f>
        <v>0</v>
      </c>
      <c r="O184" s="43" t="n">
        <f aca="true">IF(AND(ISNUMBER(O$1),$A184&gt;0),OFFSET(rngStartPriceCurves,$A184,O$1),0)</f>
        <v>0</v>
      </c>
      <c r="P184" s="43" t="n">
        <f aca="true">IF(AND(ISNUMBER(P$1),$B184&gt;0),OFFSET(rngStartVolatilityCurves,$B184,P$1),0)</f>
        <v>0</v>
      </c>
      <c r="Q184" s="43" t="n">
        <f aca="true">IF(AND(ISNUMBER(Q$1),$B184&gt;0),OFFSET(rngStartVolatilityCurves,$B184,Q$1),0)</f>
        <v>0</v>
      </c>
      <c r="R184" s="43" t="n">
        <f aca="true">IF(AND(ISNUMBER(R$1),$B184&gt;0),OFFSET(rngStartVolatilityCurves,$B184,R$1),0)</f>
        <v>0</v>
      </c>
      <c r="S184" s="43" t="n">
        <f aca="true">IF(AND(ISNUMBER(S$1),$B184&gt;0),OFFSET(rngStartVolatilityCurves,$B184,S$1),0)</f>
        <v>0</v>
      </c>
      <c r="T184" s="43" t="n">
        <f aca="true">IF(AND(ISNUMBER(T$1),$B184&gt;0),OFFSET(rngStartVolatilityCurves,$B184,T$1),0)</f>
        <v>0</v>
      </c>
      <c r="U184" s="43" t="n">
        <f aca="true">IF(AND(ISNUMBER(U$1),$B184&gt;0),OFFSET(rngStartVolatilityCurves,$B184,U$1),0)</f>
        <v>0</v>
      </c>
      <c r="V184" s="43" t="n">
        <f aca="true">IF(AND(ISNUMBER(V$1),$B184&gt;0),OFFSET(rngStartVolatilityCurves,$B184,V$1),0)</f>
        <v>0</v>
      </c>
      <c r="W184" s="43" t="n">
        <f aca="true">IF(AND(ISNUMBER(W$1),$B184&gt;0),OFFSET(rngStartVolatilityCurves,$B184,W$1),0)</f>
        <v>0</v>
      </c>
      <c r="X184" s="43" t="n">
        <f aca="true">IF(AND(ISNUMBER(X$1),$B184&gt;0),OFFSET(rngStartVolatilityCurves,$B184,X$1),0)</f>
        <v>0</v>
      </c>
      <c r="Y184" s="43" t="n">
        <f aca="true">IF(AND(ISNUMBER(Y$1),$B184&gt;0),OFFSET(rngStartVolatilityCurves,$B184,Y$1),0)</f>
        <v>0</v>
      </c>
      <c r="Z184" s="43" t="n">
        <f aca="true">IF(AND(ISNUMBER(Z$1),$B184&gt;0),OFFSET(rngStartVolatilityCurves,$B184,Z$1),0)</f>
        <v>0</v>
      </c>
      <c r="AA184" s="43" t="n">
        <f aca="true">IF(AND(ISNUMBER(AA$1),$B184&gt;0),OFFSET(rngStartVolatilityCurves,$B184,AA$1),0)</f>
        <v>0</v>
      </c>
      <c r="AF184" s="36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H184" s="44"/>
      <c r="BI184" s="39"/>
      <c r="BJ184" s="39"/>
      <c r="BK184" s="39"/>
      <c r="BL184" s="36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40"/>
      <c r="CH184" s="40"/>
      <c r="CI184" s="40"/>
      <c r="CJ184" s="40"/>
      <c r="CK184" s="40"/>
      <c r="CL184" s="40"/>
      <c r="CM184" s="39"/>
      <c r="CN184" s="39"/>
      <c r="CO184" s="39"/>
      <c r="CP184" s="39"/>
      <c r="CQ184" s="39"/>
      <c r="CR184" s="39"/>
      <c r="CS184" s="39"/>
      <c r="CT184" s="39"/>
      <c r="CU184" s="39"/>
      <c r="CV184" s="39"/>
      <c r="CW184" s="39"/>
      <c r="CX184" s="39"/>
      <c r="CY184" s="39"/>
      <c r="CZ184" s="39"/>
      <c r="DA184" s="39"/>
      <c r="DB184" s="39"/>
      <c r="DC184" s="39"/>
      <c r="DD184" s="39"/>
      <c r="DE184" s="39"/>
      <c r="DF184" s="39"/>
      <c r="DG184" s="39"/>
      <c r="DI184" s="44"/>
      <c r="DJ184" s="39"/>
      <c r="DL184" s="44"/>
      <c r="DM184" s="39"/>
    </row>
    <row r="185" customFormat="false" ht="12.75" hidden="false" customHeight="false" outlineLevel="0" collapsed="false">
      <c r="A185" s="31" t="n">
        <f aca="false">$C185-$AF$4+1</f>
        <v>38174</v>
      </c>
      <c r="B185" s="31" t="n">
        <f aca="false">$C185-$BL$4+1</f>
        <v>38174</v>
      </c>
      <c r="C185" s="42" t="n">
        <f aca="false">C184+7</f>
        <v>38173</v>
      </c>
      <c r="D185" s="43" t="n">
        <f aca="true">IF(AND(ISNUMBER(D$1),$A185&gt;0),OFFSET(rngStartPriceCurves,$A185,D$1),0)</f>
        <v>0</v>
      </c>
      <c r="E185" s="43" t="n">
        <f aca="true">IF(AND(ISNUMBER(E$1),$A185&gt;0),OFFSET(rngStartPriceCurves,$A185,E$1),0)</f>
        <v>0</v>
      </c>
      <c r="F185" s="43" t="n">
        <f aca="true">IF(AND(ISNUMBER(F$1),$A185&gt;0),OFFSET(rngStartPriceCurves,$A185,F$1),0)</f>
        <v>0</v>
      </c>
      <c r="G185" s="43" t="n">
        <f aca="true">IF(AND(ISNUMBER(G$1),$A185&gt;0),OFFSET(rngStartPriceCurves,$A185,G$1),0)</f>
        <v>0</v>
      </c>
      <c r="H185" s="43" t="n">
        <f aca="true">IF(AND(ISNUMBER(H$1),$A185&gt;0),OFFSET(rngStartPriceCurves,$A185,H$1),0)</f>
        <v>0</v>
      </c>
      <c r="I185" s="43" t="n">
        <f aca="true">IF(AND(ISNUMBER(I$1),$A185&gt;0),OFFSET(rngStartPriceCurves,$A185,I$1),0)</f>
        <v>0</v>
      </c>
      <c r="J185" s="43" t="n">
        <f aca="true">IF(AND(ISNUMBER(J$1),$A185&gt;0),OFFSET(rngStartPriceCurves,$A185,J$1),0)</f>
        <v>0</v>
      </c>
      <c r="K185" s="43" t="n">
        <f aca="true">IF(AND(ISNUMBER(K$1),$A185&gt;0),OFFSET(rngStartPriceCurves,$A185,K$1),0)</f>
        <v>0</v>
      </c>
      <c r="L185" s="43" t="n">
        <f aca="true">IF(AND(ISNUMBER(L$1),$A185&gt;0),OFFSET(rngStartPriceCurves,$A185,L$1),0)</f>
        <v>0</v>
      </c>
      <c r="M185" s="43" t="n">
        <f aca="true">IF(AND(ISNUMBER(M$1),$A185&gt;0),OFFSET(rngStartPriceCurves,$A185,M$1),0)</f>
        <v>0</v>
      </c>
      <c r="N185" s="43" t="n">
        <f aca="true">IF(AND(ISNUMBER(N$1),$A185&gt;0),OFFSET(rngStartPriceCurves,$A185,N$1),0)</f>
        <v>0</v>
      </c>
      <c r="O185" s="43" t="n">
        <f aca="true">IF(AND(ISNUMBER(O$1),$A185&gt;0),OFFSET(rngStartPriceCurves,$A185,O$1),0)</f>
        <v>0</v>
      </c>
      <c r="P185" s="43" t="n">
        <f aca="true">IF(AND(ISNUMBER(P$1),$B185&gt;0),OFFSET(rngStartVolatilityCurves,$B185,P$1),0)</f>
        <v>0</v>
      </c>
      <c r="Q185" s="43" t="n">
        <f aca="true">IF(AND(ISNUMBER(Q$1),$B185&gt;0),OFFSET(rngStartVolatilityCurves,$B185,Q$1),0)</f>
        <v>0</v>
      </c>
      <c r="R185" s="43" t="n">
        <f aca="true">IF(AND(ISNUMBER(R$1),$B185&gt;0),OFFSET(rngStartVolatilityCurves,$B185,R$1),0)</f>
        <v>0</v>
      </c>
      <c r="S185" s="43" t="n">
        <f aca="true">IF(AND(ISNUMBER(S$1),$B185&gt;0),OFFSET(rngStartVolatilityCurves,$B185,S$1),0)</f>
        <v>0</v>
      </c>
      <c r="T185" s="43" t="n">
        <f aca="true">IF(AND(ISNUMBER(T$1),$B185&gt;0),OFFSET(rngStartVolatilityCurves,$B185,T$1),0)</f>
        <v>0</v>
      </c>
      <c r="U185" s="43" t="n">
        <f aca="true">IF(AND(ISNUMBER(U$1),$B185&gt;0),OFFSET(rngStartVolatilityCurves,$B185,U$1),0)</f>
        <v>0</v>
      </c>
      <c r="V185" s="43" t="n">
        <f aca="true">IF(AND(ISNUMBER(V$1),$B185&gt;0),OFFSET(rngStartVolatilityCurves,$B185,V$1),0)</f>
        <v>0</v>
      </c>
      <c r="W185" s="43" t="n">
        <f aca="true">IF(AND(ISNUMBER(W$1),$B185&gt;0),OFFSET(rngStartVolatilityCurves,$B185,W$1),0)</f>
        <v>0</v>
      </c>
      <c r="X185" s="43" t="n">
        <f aca="true">IF(AND(ISNUMBER(X$1),$B185&gt;0),OFFSET(rngStartVolatilityCurves,$B185,X$1),0)</f>
        <v>0</v>
      </c>
      <c r="Y185" s="43" t="n">
        <f aca="true">IF(AND(ISNUMBER(Y$1),$B185&gt;0),OFFSET(rngStartVolatilityCurves,$B185,Y$1),0)</f>
        <v>0</v>
      </c>
      <c r="Z185" s="43" t="n">
        <f aca="true">IF(AND(ISNUMBER(Z$1),$B185&gt;0),OFFSET(rngStartVolatilityCurves,$B185,Z$1),0)</f>
        <v>0</v>
      </c>
      <c r="AA185" s="43" t="n">
        <f aca="true">IF(AND(ISNUMBER(AA$1),$B185&gt;0),OFFSET(rngStartVolatilityCurves,$B185,AA$1),0)</f>
        <v>0</v>
      </c>
      <c r="AF185" s="36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H185" s="44"/>
      <c r="BI185" s="39"/>
      <c r="BJ185" s="39"/>
      <c r="BK185" s="39"/>
      <c r="BL185" s="36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40"/>
      <c r="CH185" s="40"/>
      <c r="CI185" s="40"/>
      <c r="CJ185" s="40"/>
      <c r="CK185" s="40"/>
      <c r="CL185" s="40"/>
      <c r="CM185" s="39"/>
      <c r="CN185" s="39"/>
      <c r="CO185" s="39"/>
      <c r="CP185" s="39"/>
      <c r="CQ185" s="39"/>
      <c r="CR185" s="39"/>
      <c r="CS185" s="39"/>
      <c r="CT185" s="39"/>
      <c r="CU185" s="39"/>
      <c r="CV185" s="39"/>
      <c r="CW185" s="39"/>
      <c r="CX185" s="39"/>
      <c r="CY185" s="39"/>
      <c r="CZ185" s="39"/>
      <c r="DA185" s="39"/>
      <c r="DB185" s="39"/>
      <c r="DC185" s="39"/>
      <c r="DD185" s="39"/>
      <c r="DE185" s="39"/>
      <c r="DF185" s="39"/>
      <c r="DG185" s="39"/>
      <c r="DI185" s="44"/>
      <c r="DJ185" s="39"/>
      <c r="DL185" s="44"/>
      <c r="DM185" s="39"/>
    </row>
    <row r="186" customFormat="false" ht="12.75" hidden="false" customHeight="false" outlineLevel="0" collapsed="false">
      <c r="A186" s="31" t="n">
        <f aca="false">$C186-$AF$4+1</f>
        <v>38181</v>
      </c>
      <c r="B186" s="31" t="n">
        <f aca="false">$C186-$BL$4+1</f>
        <v>38181</v>
      </c>
      <c r="C186" s="42" t="n">
        <f aca="false">C185+7</f>
        <v>38180</v>
      </c>
      <c r="D186" s="43" t="n">
        <f aca="true">IF(AND(ISNUMBER(D$1),$A186&gt;0),OFFSET(rngStartPriceCurves,$A186,D$1),0)</f>
        <v>0</v>
      </c>
      <c r="E186" s="43" t="n">
        <f aca="true">IF(AND(ISNUMBER(E$1),$A186&gt;0),OFFSET(rngStartPriceCurves,$A186,E$1),0)</f>
        <v>0</v>
      </c>
      <c r="F186" s="43" t="n">
        <f aca="true">IF(AND(ISNUMBER(F$1),$A186&gt;0),OFFSET(rngStartPriceCurves,$A186,F$1),0)</f>
        <v>0</v>
      </c>
      <c r="G186" s="43" t="n">
        <f aca="true">IF(AND(ISNUMBER(G$1),$A186&gt;0),OFFSET(rngStartPriceCurves,$A186,G$1),0)</f>
        <v>0</v>
      </c>
      <c r="H186" s="43" t="n">
        <f aca="true">IF(AND(ISNUMBER(H$1),$A186&gt;0),OFFSET(rngStartPriceCurves,$A186,H$1),0)</f>
        <v>0</v>
      </c>
      <c r="I186" s="43" t="n">
        <f aca="true">IF(AND(ISNUMBER(I$1),$A186&gt;0),OFFSET(rngStartPriceCurves,$A186,I$1),0)</f>
        <v>0</v>
      </c>
      <c r="J186" s="43" t="n">
        <f aca="true">IF(AND(ISNUMBER(J$1),$A186&gt;0),OFFSET(rngStartPriceCurves,$A186,J$1),0)</f>
        <v>0</v>
      </c>
      <c r="K186" s="43" t="n">
        <f aca="true">IF(AND(ISNUMBER(K$1),$A186&gt;0),OFFSET(rngStartPriceCurves,$A186,K$1),0)</f>
        <v>0</v>
      </c>
      <c r="L186" s="43" t="n">
        <f aca="true">IF(AND(ISNUMBER(L$1),$A186&gt;0),OFFSET(rngStartPriceCurves,$A186,L$1),0)</f>
        <v>0</v>
      </c>
      <c r="M186" s="43" t="n">
        <f aca="true">IF(AND(ISNUMBER(M$1),$A186&gt;0),OFFSET(rngStartPriceCurves,$A186,M$1),0)</f>
        <v>0</v>
      </c>
      <c r="N186" s="43" t="n">
        <f aca="true">IF(AND(ISNUMBER(N$1),$A186&gt;0),OFFSET(rngStartPriceCurves,$A186,N$1),0)</f>
        <v>0</v>
      </c>
      <c r="O186" s="43" t="n">
        <f aca="true">IF(AND(ISNUMBER(O$1),$A186&gt;0),OFFSET(rngStartPriceCurves,$A186,O$1),0)</f>
        <v>0</v>
      </c>
      <c r="P186" s="43" t="n">
        <f aca="true">IF(AND(ISNUMBER(P$1),$B186&gt;0),OFFSET(rngStartVolatilityCurves,$B186,P$1),0)</f>
        <v>0</v>
      </c>
      <c r="Q186" s="43" t="n">
        <f aca="true">IF(AND(ISNUMBER(Q$1),$B186&gt;0),OFFSET(rngStartVolatilityCurves,$B186,Q$1),0)</f>
        <v>0</v>
      </c>
      <c r="R186" s="43" t="n">
        <f aca="true">IF(AND(ISNUMBER(R$1),$B186&gt;0),OFFSET(rngStartVolatilityCurves,$B186,R$1),0)</f>
        <v>0</v>
      </c>
      <c r="S186" s="43" t="n">
        <f aca="true">IF(AND(ISNUMBER(S$1),$B186&gt;0),OFFSET(rngStartVolatilityCurves,$B186,S$1),0)</f>
        <v>0</v>
      </c>
      <c r="T186" s="43" t="n">
        <f aca="true">IF(AND(ISNUMBER(T$1),$B186&gt;0),OFFSET(rngStartVolatilityCurves,$B186,T$1),0)</f>
        <v>0</v>
      </c>
      <c r="U186" s="43" t="n">
        <f aca="true">IF(AND(ISNUMBER(U$1),$B186&gt;0),OFFSET(rngStartVolatilityCurves,$B186,U$1),0)</f>
        <v>0</v>
      </c>
      <c r="V186" s="43" t="n">
        <f aca="true">IF(AND(ISNUMBER(V$1),$B186&gt;0),OFFSET(rngStartVolatilityCurves,$B186,V$1),0)</f>
        <v>0</v>
      </c>
      <c r="W186" s="43" t="n">
        <f aca="true">IF(AND(ISNUMBER(W$1),$B186&gt;0),OFFSET(rngStartVolatilityCurves,$B186,W$1),0)</f>
        <v>0</v>
      </c>
      <c r="X186" s="43" t="n">
        <f aca="true">IF(AND(ISNUMBER(X$1),$B186&gt;0),OFFSET(rngStartVolatilityCurves,$B186,X$1),0)</f>
        <v>0</v>
      </c>
      <c r="Y186" s="43" t="n">
        <f aca="true">IF(AND(ISNUMBER(Y$1),$B186&gt;0),OFFSET(rngStartVolatilityCurves,$B186,Y$1),0)</f>
        <v>0</v>
      </c>
      <c r="Z186" s="43" t="n">
        <f aca="true">IF(AND(ISNUMBER(Z$1),$B186&gt;0),OFFSET(rngStartVolatilityCurves,$B186,Z$1),0)</f>
        <v>0</v>
      </c>
      <c r="AA186" s="43" t="n">
        <f aca="true">IF(AND(ISNUMBER(AA$1),$B186&gt;0),OFFSET(rngStartVolatilityCurves,$B186,AA$1),0)</f>
        <v>0</v>
      </c>
      <c r="AF186" s="36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H186" s="44"/>
      <c r="BI186" s="39"/>
      <c r="BJ186" s="39"/>
      <c r="BK186" s="39"/>
      <c r="BL186" s="36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40"/>
      <c r="CH186" s="40"/>
      <c r="CI186" s="40"/>
      <c r="CJ186" s="40"/>
      <c r="CK186" s="40"/>
      <c r="CL186" s="40"/>
      <c r="CM186" s="39"/>
      <c r="CN186" s="39"/>
      <c r="CO186" s="39"/>
      <c r="CP186" s="39"/>
      <c r="CQ186" s="39"/>
      <c r="CR186" s="39"/>
      <c r="CS186" s="39"/>
      <c r="CT186" s="39"/>
      <c r="CU186" s="39"/>
      <c r="CV186" s="39"/>
      <c r="CW186" s="39"/>
      <c r="CX186" s="39"/>
      <c r="CY186" s="39"/>
      <c r="CZ186" s="39"/>
      <c r="DA186" s="39"/>
      <c r="DB186" s="39"/>
      <c r="DC186" s="39"/>
      <c r="DD186" s="39"/>
      <c r="DE186" s="39"/>
      <c r="DF186" s="39"/>
      <c r="DG186" s="39"/>
      <c r="DI186" s="44"/>
      <c r="DJ186" s="39"/>
      <c r="DL186" s="44"/>
      <c r="DM186" s="39"/>
    </row>
    <row r="187" customFormat="false" ht="12.75" hidden="false" customHeight="false" outlineLevel="0" collapsed="false">
      <c r="A187" s="31" t="n">
        <f aca="false">$C187-$AF$4+1</f>
        <v>38188</v>
      </c>
      <c r="B187" s="31" t="n">
        <f aca="false">$C187-$BL$4+1</f>
        <v>38188</v>
      </c>
      <c r="C187" s="42" t="n">
        <f aca="false">C186+7</f>
        <v>38187</v>
      </c>
      <c r="D187" s="43" t="n">
        <f aca="true">IF(AND(ISNUMBER(D$1),$A187&gt;0),OFFSET(rngStartPriceCurves,$A187,D$1),0)</f>
        <v>0</v>
      </c>
      <c r="E187" s="43" t="n">
        <f aca="true">IF(AND(ISNUMBER(E$1),$A187&gt;0),OFFSET(rngStartPriceCurves,$A187,E$1),0)</f>
        <v>0</v>
      </c>
      <c r="F187" s="43" t="n">
        <f aca="true">IF(AND(ISNUMBER(F$1),$A187&gt;0),OFFSET(rngStartPriceCurves,$A187,F$1),0)</f>
        <v>0</v>
      </c>
      <c r="G187" s="43" t="n">
        <f aca="true">IF(AND(ISNUMBER(G$1),$A187&gt;0),OFFSET(rngStartPriceCurves,$A187,G$1),0)</f>
        <v>0</v>
      </c>
      <c r="H187" s="43" t="n">
        <f aca="true">IF(AND(ISNUMBER(H$1),$A187&gt;0),OFFSET(rngStartPriceCurves,$A187,H$1),0)</f>
        <v>0</v>
      </c>
      <c r="I187" s="43" t="n">
        <f aca="true">IF(AND(ISNUMBER(I$1),$A187&gt;0),OFFSET(rngStartPriceCurves,$A187,I$1),0)</f>
        <v>0</v>
      </c>
      <c r="J187" s="43" t="n">
        <f aca="true">IF(AND(ISNUMBER(J$1),$A187&gt;0),OFFSET(rngStartPriceCurves,$A187,J$1),0)</f>
        <v>0</v>
      </c>
      <c r="K187" s="43" t="n">
        <f aca="true">IF(AND(ISNUMBER(K$1),$A187&gt;0),OFFSET(rngStartPriceCurves,$A187,K$1),0)</f>
        <v>0</v>
      </c>
      <c r="L187" s="43" t="n">
        <f aca="true">IF(AND(ISNUMBER(L$1),$A187&gt;0),OFFSET(rngStartPriceCurves,$A187,L$1),0)</f>
        <v>0</v>
      </c>
      <c r="M187" s="43" t="n">
        <f aca="true">IF(AND(ISNUMBER(M$1),$A187&gt;0),OFFSET(rngStartPriceCurves,$A187,M$1),0)</f>
        <v>0</v>
      </c>
      <c r="N187" s="43" t="n">
        <f aca="true">IF(AND(ISNUMBER(N$1),$A187&gt;0),OFFSET(rngStartPriceCurves,$A187,N$1),0)</f>
        <v>0</v>
      </c>
      <c r="O187" s="43" t="n">
        <f aca="true">IF(AND(ISNUMBER(O$1),$A187&gt;0),OFFSET(rngStartPriceCurves,$A187,O$1),0)</f>
        <v>0</v>
      </c>
      <c r="P187" s="43" t="n">
        <f aca="true">IF(AND(ISNUMBER(P$1),$B187&gt;0),OFFSET(rngStartVolatilityCurves,$B187,P$1),0)</f>
        <v>0</v>
      </c>
      <c r="Q187" s="43" t="n">
        <f aca="true">IF(AND(ISNUMBER(Q$1),$B187&gt;0),OFFSET(rngStartVolatilityCurves,$B187,Q$1),0)</f>
        <v>0</v>
      </c>
      <c r="R187" s="43" t="n">
        <f aca="true">IF(AND(ISNUMBER(R$1),$B187&gt;0),OFFSET(rngStartVolatilityCurves,$B187,R$1),0)</f>
        <v>0</v>
      </c>
      <c r="S187" s="43" t="n">
        <f aca="true">IF(AND(ISNUMBER(S$1),$B187&gt;0),OFFSET(rngStartVolatilityCurves,$B187,S$1),0)</f>
        <v>0</v>
      </c>
      <c r="T187" s="43" t="n">
        <f aca="true">IF(AND(ISNUMBER(T$1),$B187&gt;0),OFFSET(rngStartVolatilityCurves,$B187,T$1),0)</f>
        <v>0</v>
      </c>
      <c r="U187" s="43" t="n">
        <f aca="true">IF(AND(ISNUMBER(U$1),$B187&gt;0),OFFSET(rngStartVolatilityCurves,$B187,U$1),0)</f>
        <v>0</v>
      </c>
      <c r="V187" s="43" t="n">
        <f aca="true">IF(AND(ISNUMBER(V$1),$B187&gt;0),OFFSET(rngStartVolatilityCurves,$B187,V$1),0)</f>
        <v>0</v>
      </c>
      <c r="W187" s="43" t="n">
        <f aca="true">IF(AND(ISNUMBER(W$1),$B187&gt;0),OFFSET(rngStartVolatilityCurves,$B187,W$1),0)</f>
        <v>0</v>
      </c>
      <c r="X187" s="43" t="n">
        <f aca="true">IF(AND(ISNUMBER(X$1),$B187&gt;0),OFFSET(rngStartVolatilityCurves,$B187,X$1),0)</f>
        <v>0</v>
      </c>
      <c r="Y187" s="43" t="n">
        <f aca="true">IF(AND(ISNUMBER(Y$1),$B187&gt;0),OFFSET(rngStartVolatilityCurves,$B187,Y$1),0)</f>
        <v>0</v>
      </c>
      <c r="Z187" s="43" t="n">
        <f aca="true">IF(AND(ISNUMBER(Z$1),$B187&gt;0),OFFSET(rngStartVolatilityCurves,$B187,Z$1),0)</f>
        <v>0</v>
      </c>
      <c r="AA187" s="43" t="n">
        <f aca="true">IF(AND(ISNUMBER(AA$1),$B187&gt;0),OFFSET(rngStartVolatilityCurves,$B187,AA$1),0)</f>
        <v>0</v>
      </c>
      <c r="AF187" s="36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H187" s="44"/>
      <c r="BI187" s="39"/>
      <c r="BJ187" s="39"/>
      <c r="BK187" s="39"/>
      <c r="BL187" s="36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40"/>
      <c r="CH187" s="40"/>
      <c r="CI187" s="40"/>
      <c r="CJ187" s="40"/>
      <c r="CK187" s="40"/>
      <c r="CL187" s="40"/>
      <c r="CM187" s="39"/>
      <c r="CN187" s="39"/>
      <c r="CO187" s="39"/>
      <c r="CP187" s="39"/>
      <c r="CQ187" s="39"/>
      <c r="CR187" s="39"/>
      <c r="CS187" s="39"/>
      <c r="CT187" s="39"/>
      <c r="CU187" s="39"/>
      <c r="CV187" s="39"/>
      <c r="CW187" s="39"/>
      <c r="CX187" s="39"/>
      <c r="CY187" s="39"/>
      <c r="CZ187" s="39"/>
      <c r="DA187" s="39"/>
      <c r="DB187" s="39"/>
      <c r="DC187" s="39"/>
      <c r="DD187" s="39"/>
      <c r="DE187" s="39"/>
      <c r="DF187" s="39"/>
      <c r="DG187" s="39"/>
      <c r="DI187" s="44"/>
      <c r="DJ187" s="39"/>
      <c r="DL187" s="44"/>
      <c r="DM187" s="39"/>
    </row>
    <row r="188" customFormat="false" ht="12.75" hidden="false" customHeight="false" outlineLevel="0" collapsed="false">
      <c r="A188" s="31" t="n">
        <f aca="false">$C188-$AF$4+1</f>
        <v>38195</v>
      </c>
      <c r="B188" s="31" t="n">
        <f aca="false">$C188-$BL$4+1</f>
        <v>38195</v>
      </c>
      <c r="C188" s="42" t="n">
        <f aca="false">C187+7</f>
        <v>38194</v>
      </c>
      <c r="D188" s="43" t="n">
        <f aca="true">IF(AND(ISNUMBER(D$1),$A188&gt;0),OFFSET(rngStartPriceCurves,$A188,D$1),0)</f>
        <v>0</v>
      </c>
      <c r="E188" s="43" t="n">
        <f aca="true">IF(AND(ISNUMBER(E$1),$A188&gt;0),OFFSET(rngStartPriceCurves,$A188,E$1),0)</f>
        <v>0</v>
      </c>
      <c r="F188" s="43" t="n">
        <f aca="true">IF(AND(ISNUMBER(F$1),$A188&gt;0),OFFSET(rngStartPriceCurves,$A188,F$1),0)</f>
        <v>0</v>
      </c>
      <c r="G188" s="43" t="n">
        <f aca="true">IF(AND(ISNUMBER(G$1),$A188&gt;0),OFFSET(rngStartPriceCurves,$A188,G$1),0)</f>
        <v>0</v>
      </c>
      <c r="H188" s="43" t="n">
        <f aca="true">IF(AND(ISNUMBER(H$1),$A188&gt;0),OFFSET(rngStartPriceCurves,$A188,H$1),0)</f>
        <v>0</v>
      </c>
      <c r="I188" s="43" t="n">
        <f aca="true">IF(AND(ISNUMBER(I$1),$A188&gt;0),OFFSET(rngStartPriceCurves,$A188,I$1),0)</f>
        <v>0</v>
      </c>
      <c r="J188" s="43" t="n">
        <f aca="true">IF(AND(ISNUMBER(J$1),$A188&gt;0),OFFSET(rngStartPriceCurves,$A188,J$1),0)</f>
        <v>0</v>
      </c>
      <c r="K188" s="43" t="n">
        <f aca="true">IF(AND(ISNUMBER(K$1),$A188&gt;0),OFFSET(rngStartPriceCurves,$A188,K$1),0)</f>
        <v>0</v>
      </c>
      <c r="L188" s="43" t="n">
        <f aca="true">IF(AND(ISNUMBER(L$1),$A188&gt;0),OFFSET(rngStartPriceCurves,$A188,L$1),0)</f>
        <v>0</v>
      </c>
      <c r="M188" s="43" t="n">
        <f aca="true">IF(AND(ISNUMBER(M$1),$A188&gt;0),OFFSET(rngStartPriceCurves,$A188,M$1),0)</f>
        <v>0</v>
      </c>
      <c r="N188" s="43" t="n">
        <f aca="true">IF(AND(ISNUMBER(N$1),$A188&gt;0),OFFSET(rngStartPriceCurves,$A188,N$1),0)</f>
        <v>0</v>
      </c>
      <c r="O188" s="43" t="n">
        <f aca="true">IF(AND(ISNUMBER(O$1),$A188&gt;0),OFFSET(rngStartPriceCurves,$A188,O$1),0)</f>
        <v>0</v>
      </c>
      <c r="P188" s="43" t="n">
        <f aca="true">IF(AND(ISNUMBER(P$1),$B188&gt;0),OFFSET(rngStartVolatilityCurves,$B188,P$1),0)</f>
        <v>0</v>
      </c>
      <c r="Q188" s="43" t="n">
        <f aca="true">IF(AND(ISNUMBER(Q$1),$B188&gt;0),OFFSET(rngStartVolatilityCurves,$B188,Q$1),0)</f>
        <v>0</v>
      </c>
      <c r="R188" s="43" t="n">
        <f aca="true">IF(AND(ISNUMBER(R$1),$B188&gt;0),OFFSET(rngStartVolatilityCurves,$B188,R$1),0)</f>
        <v>0</v>
      </c>
      <c r="S188" s="43" t="n">
        <f aca="true">IF(AND(ISNUMBER(S$1),$B188&gt;0),OFFSET(rngStartVolatilityCurves,$B188,S$1),0)</f>
        <v>0</v>
      </c>
      <c r="T188" s="43" t="n">
        <f aca="true">IF(AND(ISNUMBER(T$1),$B188&gt;0),OFFSET(rngStartVolatilityCurves,$B188,T$1),0)</f>
        <v>0</v>
      </c>
      <c r="U188" s="43" t="n">
        <f aca="true">IF(AND(ISNUMBER(U$1),$B188&gt;0),OFFSET(rngStartVolatilityCurves,$B188,U$1),0)</f>
        <v>0</v>
      </c>
      <c r="V188" s="43" t="n">
        <f aca="true">IF(AND(ISNUMBER(V$1),$B188&gt;0),OFFSET(rngStartVolatilityCurves,$B188,V$1),0)</f>
        <v>0</v>
      </c>
      <c r="W188" s="43" t="n">
        <f aca="true">IF(AND(ISNUMBER(W$1),$B188&gt;0),OFFSET(rngStartVolatilityCurves,$B188,W$1),0)</f>
        <v>0</v>
      </c>
      <c r="X188" s="43" t="n">
        <f aca="true">IF(AND(ISNUMBER(X$1),$B188&gt;0),OFFSET(rngStartVolatilityCurves,$B188,X$1),0)</f>
        <v>0</v>
      </c>
      <c r="Y188" s="43" t="n">
        <f aca="true">IF(AND(ISNUMBER(Y$1),$B188&gt;0),OFFSET(rngStartVolatilityCurves,$B188,Y$1),0)</f>
        <v>0</v>
      </c>
      <c r="Z188" s="43" t="n">
        <f aca="true">IF(AND(ISNUMBER(Z$1),$B188&gt;0),OFFSET(rngStartVolatilityCurves,$B188,Z$1),0)</f>
        <v>0</v>
      </c>
      <c r="AA188" s="43" t="n">
        <f aca="true">IF(AND(ISNUMBER(AA$1),$B188&gt;0),OFFSET(rngStartVolatilityCurves,$B188,AA$1),0)</f>
        <v>0</v>
      </c>
      <c r="AF188" s="36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H188" s="44"/>
      <c r="BI188" s="39"/>
      <c r="BJ188" s="39"/>
      <c r="BK188" s="39"/>
      <c r="BL188" s="36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40"/>
      <c r="CH188" s="40"/>
      <c r="CI188" s="40"/>
      <c r="CJ188" s="40"/>
      <c r="CK188" s="40"/>
      <c r="CL188" s="40"/>
      <c r="CM188" s="39"/>
      <c r="CN188" s="39"/>
      <c r="CO188" s="39"/>
      <c r="CP188" s="39"/>
      <c r="CQ188" s="39"/>
      <c r="CR188" s="39"/>
      <c r="CS188" s="39"/>
      <c r="CT188" s="39"/>
      <c r="CU188" s="39"/>
      <c r="CV188" s="39"/>
      <c r="CW188" s="39"/>
      <c r="CX188" s="39"/>
      <c r="CY188" s="39"/>
      <c r="CZ188" s="39"/>
      <c r="DA188" s="39"/>
      <c r="DB188" s="39"/>
      <c r="DC188" s="39"/>
      <c r="DD188" s="39"/>
      <c r="DE188" s="39"/>
      <c r="DF188" s="39"/>
      <c r="DG188" s="39"/>
      <c r="DI188" s="44"/>
      <c r="DJ188" s="39"/>
      <c r="DL188" s="44"/>
      <c r="DM188" s="39"/>
    </row>
    <row r="189" customFormat="false" ht="12.75" hidden="false" customHeight="false" outlineLevel="0" collapsed="false">
      <c r="A189" s="31" t="n">
        <f aca="false">$C189-$AF$4+1</f>
        <v>38202</v>
      </c>
      <c r="B189" s="31" t="n">
        <f aca="false">$C189-$BL$4+1</f>
        <v>38202</v>
      </c>
      <c r="C189" s="42" t="n">
        <f aca="false">C188+7</f>
        <v>38201</v>
      </c>
      <c r="D189" s="43" t="n">
        <f aca="true">IF(AND(ISNUMBER(D$1),$A189&gt;0),OFFSET(rngStartPriceCurves,$A189,D$1),0)</f>
        <v>0</v>
      </c>
      <c r="E189" s="43" t="n">
        <f aca="true">IF(AND(ISNUMBER(E$1),$A189&gt;0),OFFSET(rngStartPriceCurves,$A189,E$1),0)</f>
        <v>0</v>
      </c>
      <c r="F189" s="43" t="n">
        <f aca="true">IF(AND(ISNUMBER(F$1),$A189&gt;0),OFFSET(rngStartPriceCurves,$A189,F$1),0)</f>
        <v>0</v>
      </c>
      <c r="G189" s="43" t="n">
        <f aca="true">IF(AND(ISNUMBER(G$1),$A189&gt;0),OFFSET(rngStartPriceCurves,$A189,G$1),0)</f>
        <v>0</v>
      </c>
      <c r="H189" s="43" t="n">
        <f aca="true">IF(AND(ISNUMBER(H$1),$A189&gt;0),OFFSET(rngStartPriceCurves,$A189,H$1),0)</f>
        <v>0</v>
      </c>
      <c r="I189" s="43" t="n">
        <f aca="true">IF(AND(ISNUMBER(I$1),$A189&gt;0),OFFSET(rngStartPriceCurves,$A189,I$1),0)</f>
        <v>0</v>
      </c>
      <c r="J189" s="43" t="n">
        <f aca="true">IF(AND(ISNUMBER(J$1),$A189&gt;0),OFFSET(rngStartPriceCurves,$A189,J$1),0)</f>
        <v>0</v>
      </c>
      <c r="K189" s="43" t="n">
        <f aca="true">IF(AND(ISNUMBER(K$1),$A189&gt;0),OFFSET(rngStartPriceCurves,$A189,K$1),0)</f>
        <v>0</v>
      </c>
      <c r="L189" s="43" t="n">
        <f aca="true">IF(AND(ISNUMBER(L$1),$A189&gt;0),OFFSET(rngStartPriceCurves,$A189,L$1),0)</f>
        <v>0</v>
      </c>
      <c r="M189" s="43" t="n">
        <f aca="true">IF(AND(ISNUMBER(M$1),$A189&gt;0),OFFSET(rngStartPriceCurves,$A189,M$1),0)</f>
        <v>0</v>
      </c>
      <c r="N189" s="43" t="n">
        <f aca="true">IF(AND(ISNUMBER(N$1),$A189&gt;0),OFFSET(rngStartPriceCurves,$A189,N$1),0)</f>
        <v>0</v>
      </c>
      <c r="O189" s="43" t="n">
        <f aca="true">IF(AND(ISNUMBER(O$1),$A189&gt;0),OFFSET(rngStartPriceCurves,$A189,O$1),0)</f>
        <v>0</v>
      </c>
      <c r="P189" s="43" t="n">
        <f aca="true">IF(AND(ISNUMBER(P$1),$B189&gt;0),OFFSET(rngStartVolatilityCurves,$B189,P$1),0)</f>
        <v>0</v>
      </c>
      <c r="Q189" s="43" t="n">
        <f aca="true">IF(AND(ISNUMBER(Q$1),$B189&gt;0),OFFSET(rngStartVolatilityCurves,$B189,Q$1),0)</f>
        <v>0</v>
      </c>
      <c r="R189" s="43" t="n">
        <f aca="true">IF(AND(ISNUMBER(R$1),$B189&gt;0),OFFSET(rngStartVolatilityCurves,$B189,R$1),0)</f>
        <v>0</v>
      </c>
      <c r="S189" s="43" t="n">
        <f aca="true">IF(AND(ISNUMBER(S$1),$B189&gt;0),OFFSET(rngStartVolatilityCurves,$B189,S$1),0)</f>
        <v>0</v>
      </c>
      <c r="T189" s="43" t="n">
        <f aca="true">IF(AND(ISNUMBER(T$1),$B189&gt;0),OFFSET(rngStartVolatilityCurves,$B189,T$1),0)</f>
        <v>0</v>
      </c>
      <c r="U189" s="43" t="n">
        <f aca="true">IF(AND(ISNUMBER(U$1),$B189&gt;0),OFFSET(rngStartVolatilityCurves,$B189,U$1),0)</f>
        <v>0</v>
      </c>
      <c r="V189" s="43" t="n">
        <f aca="true">IF(AND(ISNUMBER(V$1),$B189&gt;0),OFFSET(rngStartVolatilityCurves,$B189,V$1),0)</f>
        <v>0</v>
      </c>
      <c r="W189" s="43" t="n">
        <f aca="true">IF(AND(ISNUMBER(W$1),$B189&gt;0),OFFSET(rngStartVolatilityCurves,$B189,W$1),0)</f>
        <v>0</v>
      </c>
      <c r="X189" s="43" t="n">
        <f aca="true">IF(AND(ISNUMBER(X$1),$B189&gt;0),OFFSET(rngStartVolatilityCurves,$B189,X$1),0)</f>
        <v>0</v>
      </c>
      <c r="Y189" s="43" t="n">
        <f aca="true">IF(AND(ISNUMBER(Y$1),$B189&gt;0),OFFSET(rngStartVolatilityCurves,$B189,Y$1),0)</f>
        <v>0</v>
      </c>
      <c r="Z189" s="43" t="n">
        <f aca="true">IF(AND(ISNUMBER(Z$1),$B189&gt;0),OFFSET(rngStartVolatilityCurves,$B189,Z$1),0)</f>
        <v>0</v>
      </c>
      <c r="AA189" s="43" t="n">
        <f aca="true">IF(AND(ISNUMBER(AA$1),$B189&gt;0),OFFSET(rngStartVolatilityCurves,$B189,AA$1),0)</f>
        <v>0</v>
      </c>
      <c r="AF189" s="36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H189" s="44"/>
      <c r="BI189" s="39"/>
      <c r="BJ189" s="39"/>
      <c r="BK189" s="39"/>
      <c r="BL189" s="36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40"/>
      <c r="CH189" s="40"/>
      <c r="CI189" s="40"/>
      <c r="CJ189" s="40"/>
      <c r="CK189" s="40"/>
      <c r="CL189" s="40"/>
      <c r="CM189" s="39"/>
      <c r="CN189" s="39"/>
      <c r="CO189" s="39"/>
      <c r="CP189" s="39"/>
      <c r="CQ189" s="39"/>
      <c r="CR189" s="39"/>
      <c r="CS189" s="39"/>
      <c r="CT189" s="39"/>
      <c r="CU189" s="39"/>
      <c r="CV189" s="39"/>
      <c r="CW189" s="39"/>
      <c r="CX189" s="39"/>
      <c r="CY189" s="39"/>
      <c r="CZ189" s="39"/>
      <c r="DA189" s="39"/>
      <c r="DB189" s="39"/>
      <c r="DC189" s="39"/>
      <c r="DD189" s="39"/>
      <c r="DE189" s="39"/>
      <c r="DF189" s="39"/>
      <c r="DG189" s="39"/>
      <c r="DI189" s="44"/>
      <c r="DJ189" s="39"/>
      <c r="DL189" s="44"/>
      <c r="DM189" s="39"/>
    </row>
    <row r="190" customFormat="false" ht="12.75" hidden="false" customHeight="false" outlineLevel="0" collapsed="false">
      <c r="A190" s="31" t="n">
        <f aca="false">$C190-$AF$4+1</f>
        <v>38209</v>
      </c>
      <c r="B190" s="31" t="n">
        <f aca="false">$C190-$BL$4+1</f>
        <v>38209</v>
      </c>
      <c r="C190" s="42" t="n">
        <f aca="false">C189+7</f>
        <v>38208</v>
      </c>
      <c r="D190" s="43" t="n">
        <f aca="true">IF(AND(ISNUMBER(D$1),$A190&gt;0),OFFSET(rngStartPriceCurves,$A190,D$1),0)</f>
        <v>0</v>
      </c>
      <c r="E190" s="43" t="n">
        <f aca="true">IF(AND(ISNUMBER(E$1),$A190&gt;0),OFFSET(rngStartPriceCurves,$A190,E$1),0)</f>
        <v>0</v>
      </c>
      <c r="F190" s="43" t="n">
        <f aca="true">IF(AND(ISNUMBER(F$1),$A190&gt;0),OFFSET(rngStartPriceCurves,$A190,F$1),0)</f>
        <v>0</v>
      </c>
      <c r="G190" s="43" t="n">
        <f aca="true">IF(AND(ISNUMBER(G$1),$A190&gt;0),OFFSET(rngStartPriceCurves,$A190,G$1),0)</f>
        <v>0</v>
      </c>
      <c r="H190" s="43" t="n">
        <f aca="true">IF(AND(ISNUMBER(H$1),$A190&gt;0),OFFSET(rngStartPriceCurves,$A190,H$1),0)</f>
        <v>0</v>
      </c>
      <c r="I190" s="43" t="n">
        <f aca="true">IF(AND(ISNUMBER(I$1),$A190&gt;0),OFFSET(rngStartPriceCurves,$A190,I$1),0)</f>
        <v>0</v>
      </c>
      <c r="J190" s="43" t="n">
        <f aca="true">IF(AND(ISNUMBER(J$1),$A190&gt;0),OFFSET(rngStartPriceCurves,$A190,J$1),0)</f>
        <v>0</v>
      </c>
      <c r="K190" s="43" t="n">
        <f aca="true">IF(AND(ISNUMBER(K$1),$A190&gt;0),OFFSET(rngStartPriceCurves,$A190,K$1),0)</f>
        <v>0</v>
      </c>
      <c r="L190" s="43" t="n">
        <f aca="true">IF(AND(ISNUMBER(L$1),$A190&gt;0),OFFSET(rngStartPriceCurves,$A190,L$1),0)</f>
        <v>0</v>
      </c>
      <c r="M190" s="43" t="n">
        <f aca="true">IF(AND(ISNUMBER(M$1),$A190&gt;0),OFFSET(rngStartPriceCurves,$A190,M$1),0)</f>
        <v>0</v>
      </c>
      <c r="N190" s="43" t="n">
        <f aca="true">IF(AND(ISNUMBER(N$1),$A190&gt;0),OFFSET(rngStartPriceCurves,$A190,N$1),0)</f>
        <v>0</v>
      </c>
      <c r="O190" s="43" t="n">
        <f aca="true">IF(AND(ISNUMBER(O$1),$A190&gt;0),OFFSET(rngStartPriceCurves,$A190,O$1),0)</f>
        <v>0</v>
      </c>
      <c r="P190" s="43" t="n">
        <f aca="true">IF(AND(ISNUMBER(P$1),$B190&gt;0),OFFSET(rngStartVolatilityCurves,$B190,P$1),0)</f>
        <v>0</v>
      </c>
      <c r="Q190" s="43" t="n">
        <f aca="true">IF(AND(ISNUMBER(Q$1),$B190&gt;0),OFFSET(rngStartVolatilityCurves,$B190,Q$1),0)</f>
        <v>0</v>
      </c>
      <c r="R190" s="43" t="n">
        <f aca="true">IF(AND(ISNUMBER(R$1),$B190&gt;0),OFFSET(rngStartVolatilityCurves,$B190,R$1),0)</f>
        <v>0</v>
      </c>
      <c r="S190" s="43" t="n">
        <f aca="true">IF(AND(ISNUMBER(S$1),$B190&gt;0),OFFSET(rngStartVolatilityCurves,$B190,S$1),0)</f>
        <v>0</v>
      </c>
      <c r="T190" s="43" t="n">
        <f aca="true">IF(AND(ISNUMBER(T$1),$B190&gt;0),OFFSET(rngStartVolatilityCurves,$B190,T$1),0)</f>
        <v>0</v>
      </c>
      <c r="U190" s="43" t="n">
        <f aca="true">IF(AND(ISNUMBER(U$1),$B190&gt;0),OFFSET(rngStartVolatilityCurves,$B190,U$1),0)</f>
        <v>0</v>
      </c>
      <c r="V190" s="43" t="n">
        <f aca="true">IF(AND(ISNUMBER(V$1),$B190&gt;0),OFFSET(rngStartVolatilityCurves,$B190,V$1),0)</f>
        <v>0</v>
      </c>
      <c r="W190" s="43" t="n">
        <f aca="true">IF(AND(ISNUMBER(W$1),$B190&gt;0),OFFSET(rngStartVolatilityCurves,$B190,W$1),0)</f>
        <v>0</v>
      </c>
      <c r="X190" s="43" t="n">
        <f aca="true">IF(AND(ISNUMBER(X$1),$B190&gt;0),OFFSET(rngStartVolatilityCurves,$B190,X$1),0)</f>
        <v>0</v>
      </c>
      <c r="Y190" s="43" t="n">
        <f aca="true">IF(AND(ISNUMBER(Y$1),$B190&gt;0),OFFSET(rngStartVolatilityCurves,$B190,Y$1),0)</f>
        <v>0</v>
      </c>
      <c r="Z190" s="43" t="n">
        <f aca="true">IF(AND(ISNUMBER(Z$1),$B190&gt;0),OFFSET(rngStartVolatilityCurves,$B190,Z$1),0)</f>
        <v>0</v>
      </c>
      <c r="AA190" s="43" t="n">
        <f aca="true">IF(AND(ISNUMBER(AA$1),$B190&gt;0),OFFSET(rngStartVolatilityCurves,$B190,AA$1),0)</f>
        <v>0</v>
      </c>
      <c r="AF190" s="36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H190" s="44"/>
      <c r="BI190" s="39"/>
      <c r="BJ190" s="39"/>
      <c r="BK190" s="39"/>
      <c r="BL190" s="36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40"/>
      <c r="CH190" s="40"/>
      <c r="CI190" s="40"/>
      <c r="CJ190" s="40"/>
      <c r="CK190" s="40"/>
      <c r="CL190" s="40"/>
      <c r="CM190" s="39"/>
      <c r="CN190" s="39"/>
      <c r="CO190" s="39"/>
      <c r="CP190" s="39"/>
      <c r="CQ190" s="39"/>
      <c r="CR190" s="39"/>
      <c r="CS190" s="39"/>
      <c r="CT190" s="39"/>
      <c r="CU190" s="39"/>
      <c r="CV190" s="39"/>
      <c r="CW190" s="39"/>
      <c r="CX190" s="39"/>
      <c r="CY190" s="39"/>
      <c r="CZ190" s="39"/>
      <c r="DA190" s="39"/>
      <c r="DB190" s="39"/>
      <c r="DC190" s="39"/>
      <c r="DD190" s="39"/>
      <c r="DE190" s="39"/>
      <c r="DF190" s="39"/>
      <c r="DG190" s="39"/>
      <c r="DI190" s="44"/>
      <c r="DJ190" s="39"/>
      <c r="DL190" s="44"/>
      <c r="DM190" s="39"/>
    </row>
    <row r="191" customFormat="false" ht="12.75" hidden="false" customHeight="false" outlineLevel="0" collapsed="false">
      <c r="A191" s="31" t="n">
        <f aca="false">$C191-$AF$4+1</f>
        <v>38216</v>
      </c>
      <c r="B191" s="31" t="n">
        <f aca="false">$C191-$BL$4+1</f>
        <v>38216</v>
      </c>
      <c r="C191" s="42" t="n">
        <f aca="false">C190+7</f>
        <v>38215</v>
      </c>
      <c r="D191" s="43" t="n">
        <f aca="true">IF(AND(ISNUMBER(D$1),$A191&gt;0),OFFSET(rngStartPriceCurves,$A191,D$1),0)</f>
        <v>0</v>
      </c>
      <c r="E191" s="43" t="n">
        <f aca="true">IF(AND(ISNUMBER(E$1),$A191&gt;0),OFFSET(rngStartPriceCurves,$A191,E$1),0)</f>
        <v>0</v>
      </c>
      <c r="F191" s="43" t="n">
        <f aca="true">IF(AND(ISNUMBER(F$1),$A191&gt;0),OFFSET(rngStartPriceCurves,$A191,F$1),0)</f>
        <v>0</v>
      </c>
      <c r="G191" s="43" t="n">
        <f aca="true">IF(AND(ISNUMBER(G$1),$A191&gt;0),OFFSET(rngStartPriceCurves,$A191,G$1),0)</f>
        <v>0</v>
      </c>
      <c r="H191" s="43" t="n">
        <f aca="true">IF(AND(ISNUMBER(H$1),$A191&gt;0),OFFSET(rngStartPriceCurves,$A191,H$1),0)</f>
        <v>0</v>
      </c>
      <c r="I191" s="43" t="n">
        <f aca="true">IF(AND(ISNUMBER(I$1),$A191&gt;0),OFFSET(rngStartPriceCurves,$A191,I$1),0)</f>
        <v>0</v>
      </c>
      <c r="J191" s="43" t="n">
        <f aca="true">IF(AND(ISNUMBER(J$1),$A191&gt;0),OFFSET(rngStartPriceCurves,$A191,J$1),0)</f>
        <v>0</v>
      </c>
      <c r="K191" s="43" t="n">
        <f aca="true">IF(AND(ISNUMBER(K$1),$A191&gt;0),OFFSET(rngStartPriceCurves,$A191,K$1),0)</f>
        <v>0</v>
      </c>
      <c r="L191" s="43" t="n">
        <f aca="true">IF(AND(ISNUMBER(L$1),$A191&gt;0),OFFSET(rngStartPriceCurves,$A191,L$1),0)</f>
        <v>0</v>
      </c>
      <c r="M191" s="43" t="n">
        <f aca="true">IF(AND(ISNUMBER(M$1),$A191&gt;0),OFFSET(rngStartPriceCurves,$A191,M$1),0)</f>
        <v>0</v>
      </c>
      <c r="N191" s="43" t="n">
        <f aca="true">IF(AND(ISNUMBER(N$1),$A191&gt;0),OFFSET(rngStartPriceCurves,$A191,N$1),0)</f>
        <v>0</v>
      </c>
      <c r="O191" s="43" t="n">
        <f aca="true">IF(AND(ISNUMBER(O$1),$A191&gt;0),OFFSET(rngStartPriceCurves,$A191,O$1),0)</f>
        <v>0</v>
      </c>
      <c r="P191" s="43" t="n">
        <f aca="true">IF(AND(ISNUMBER(P$1),$B191&gt;0),OFFSET(rngStartVolatilityCurves,$B191,P$1),0)</f>
        <v>0</v>
      </c>
      <c r="Q191" s="43" t="n">
        <f aca="true">IF(AND(ISNUMBER(Q$1),$B191&gt;0),OFFSET(rngStartVolatilityCurves,$B191,Q$1),0)</f>
        <v>0</v>
      </c>
      <c r="R191" s="43" t="n">
        <f aca="true">IF(AND(ISNUMBER(R$1),$B191&gt;0),OFFSET(rngStartVolatilityCurves,$B191,R$1),0)</f>
        <v>0</v>
      </c>
      <c r="S191" s="43" t="n">
        <f aca="true">IF(AND(ISNUMBER(S$1),$B191&gt;0),OFFSET(rngStartVolatilityCurves,$B191,S$1),0)</f>
        <v>0</v>
      </c>
      <c r="T191" s="43" t="n">
        <f aca="true">IF(AND(ISNUMBER(T$1),$B191&gt;0),OFFSET(rngStartVolatilityCurves,$B191,T$1),0)</f>
        <v>0</v>
      </c>
      <c r="U191" s="43" t="n">
        <f aca="true">IF(AND(ISNUMBER(U$1),$B191&gt;0),OFFSET(rngStartVolatilityCurves,$B191,U$1),0)</f>
        <v>0</v>
      </c>
      <c r="V191" s="43" t="n">
        <f aca="true">IF(AND(ISNUMBER(V$1),$B191&gt;0),OFFSET(rngStartVolatilityCurves,$B191,V$1),0)</f>
        <v>0</v>
      </c>
      <c r="W191" s="43" t="n">
        <f aca="true">IF(AND(ISNUMBER(W$1),$B191&gt;0),OFFSET(rngStartVolatilityCurves,$B191,W$1),0)</f>
        <v>0</v>
      </c>
      <c r="X191" s="43" t="n">
        <f aca="true">IF(AND(ISNUMBER(X$1),$B191&gt;0),OFFSET(rngStartVolatilityCurves,$B191,X$1),0)</f>
        <v>0</v>
      </c>
      <c r="Y191" s="43" t="n">
        <f aca="true">IF(AND(ISNUMBER(Y$1),$B191&gt;0),OFFSET(rngStartVolatilityCurves,$B191,Y$1),0)</f>
        <v>0</v>
      </c>
      <c r="Z191" s="43" t="n">
        <f aca="true">IF(AND(ISNUMBER(Z$1),$B191&gt;0),OFFSET(rngStartVolatilityCurves,$B191,Z$1),0)</f>
        <v>0</v>
      </c>
      <c r="AA191" s="43" t="n">
        <f aca="true">IF(AND(ISNUMBER(AA$1),$B191&gt;0),OFFSET(rngStartVolatilityCurves,$B191,AA$1),0)</f>
        <v>0</v>
      </c>
      <c r="AF191" s="36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H191" s="44"/>
      <c r="BI191" s="39"/>
      <c r="BJ191" s="39"/>
      <c r="BK191" s="39"/>
      <c r="BL191" s="36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40"/>
      <c r="CH191" s="40"/>
      <c r="CI191" s="40"/>
      <c r="CJ191" s="40"/>
      <c r="CK191" s="40"/>
      <c r="CL191" s="40"/>
      <c r="CM191" s="39"/>
      <c r="CN191" s="39"/>
      <c r="CO191" s="39"/>
      <c r="CP191" s="39"/>
      <c r="CQ191" s="39"/>
      <c r="CR191" s="39"/>
      <c r="CS191" s="39"/>
      <c r="CT191" s="39"/>
      <c r="CU191" s="39"/>
      <c r="CV191" s="39"/>
      <c r="CW191" s="39"/>
      <c r="CX191" s="39"/>
      <c r="CY191" s="39"/>
      <c r="CZ191" s="39"/>
      <c r="DA191" s="39"/>
      <c r="DB191" s="39"/>
      <c r="DC191" s="39"/>
      <c r="DD191" s="39"/>
      <c r="DE191" s="39"/>
      <c r="DF191" s="39"/>
      <c r="DG191" s="39"/>
      <c r="DI191" s="44"/>
      <c r="DJ191" s="39"/>
      <c r="DL191" s="44"/>
      <c r="DM191" s="39"/>
    </row>
    <row r="192" customFormat="false" ht="12.75" hidden="false" customHeight="false" outlineLevel="0" collapsed="false">
      <c r="A192" s="31" t="n">
        <f aca="false">$C192-$AF$4+1</f>
        <v>38223</v>
      </c>
      <c r="B192" s="31" t="n">
        <f aca="false">$C192-$BL$4+1</f>
        <v>38223</v>
      </c>
      <c r="C192" s="42" t="n">
        <f aca="false">C191+7</f>
        <v>38222</v>
      </c>
      <c r="D192" s="43" t="n">
        <f aca="true">IF(AND(ISNUMBER(D$1),$A192&gt;0),OFFSET(rngStartPriceCurves,$A192,D$1),0)</f>
        <v>0</v>
      </c>
      <c r="E192" s="43" t="n">
        <f aca="true">IF(AND(ISNUMBER(E$1),$A192&gt;0),OFFSET(rngStartPriceCurves,$A192,E$1),0)</f>
        <v>0</v>
      </c>
      <c r="F192" s="43" t="n">
        <f aca="true">IF(AND(ISNUMBER(F$1),$A192&gt;0),OFFSET(rngStartPriceCurves,$A192,F$1),0)</f>
        <v>0</v>
      </c>
      <c r="G192" s="43" t="n">
        <f aca="true">IF(AND(ISNUMBER(G$1),$A192&gt;0),OFFSET(rngStartPriceCurves,$A192,G$1),0)</f>
        <v>0</v>
      </c>
      <c r="H192" s="43" t="n">
        <f aca="true">IF(AND(ISNUMBER(H$1),$A192&gt;0),OFFSET(rngStartPriceCurves,$A192,H$1),0)</f>
        <v>0</v>
      </c>
      <c r="I192" s="43" t="n">
        <f aca="true">IF(AND(ISNUMBER(I$1),$A192&gt;0),OFFSET(rngStartPriceCurves,$A192,I$1),0)</f>
        <v>0</v>
      </c>
      <c r="J192" s="43" t="n">
        <f aca="true">IF(AND(ISNUMBER(J$1),$A192&gt;0),OFFSET(rngStartPriceCurves,$A192,J$1),0)</f>
        <v>0</v>
      </c>
      <c r="K192" s="43" t="n">
        <f aca="true">IF(AND(ISNUMBER(K$1),$A192&gt;0),OFFSET(rngStartPriceCurves,$A192,K$1),0)</f>
        <v>0</v>
      </c>
      <c r="L192" s="43" t="n">
        <f aca="true">IF(AND(ISNUMBER(L$1),$A192&gt;0),OFFSET(rngStartPriceCurves,$A192,L$1),0)</f>
        <v>0</v>
      </c>
      <c r="M192" s="43" t="n">
        <f aca="true">IF(AND(ISNUMBER(M$1),$A192&gt;0),OFFSET(rngStartPriceCurves,$A192,M$1),0)</f>
        <v>0</v>
      </c>
      <c r="N192" s="43" t="n">
        <f aca="true">IF(AND(ISNUMBER(N$1),$A192&gt;0),OFFSET(rngStartPriceCurves,$A192,N$1),0)</f>
        <v>0</v>
      </c>
      <c r="O192" s="43" t="n">
        <f aca="true">IF(AND(ISNUMBER(O$1),$A192&gt;0),OFFSET(rngStartPriceCurves,$A192,O$1),0)</f>
        <v>0</v>
      </c>
      <c r="P192" s="43" t="n">
        <f aca="true">IF(AND(ISNUMBER(P$1),$B192&gt;0),OFFSET(rngStartVolatilityCurves,$B192,P$1),0)</f>
        <v>0</v>
      </c>
      <c r="Q192" s="43" t="n">
        <f aca="true">IF(AND(ISNUMBER(Q$1),$B192&gt;0),OFFSET(rngStartVolatilityCurves,$B192,Q$1),0)</f>
        <v>0</v>
      </c>
      <c r="R192" s="43" t="n">
        <f aca="true">IF(AND(ISNUMBER(R$1),$B192&gt;0),OFFSET(rngStartVolatilityCurves,$B192,R$1),0)</f>
        <v>0</v>
      </c>
      <c r="S192" s="43" t="n">
        <f aca="true">IF(AND(ISNUMBER(S$1),$B192&gt;0),OFFSET(rngStartVolatilityCurves,$B192,S$1),0)</f>
        <v>0</v>
      </c>
      <c r="T192" s="43" t="n">
        <f aca="true">IF(AND(ISNUMBER(T$1),$B192&gt;0),OFFSET(rngStartVolatilityCurves,$B192,T$1),0)</f>
        <v>0</v>
      </c>
      <c r="U192" s="43" t="n">
        <f aca="true">IF(AND(ISNUMBER(U$1),$B192&gt;0),OFFSET(rngStartVolatilityCurves,$B192,U$1),0)</f>
        <v>0</v>
      </c>
      <c r="V192" s="43" t="n">
        <f aca="true">IF(AND(ISNUMBER(V$1),$B192&gt;0),OFFSET(rngStartVolatilityCurves,$B192,V$1),0)</f>
        <v>0</v>
      </c>
      <c r="W192" s="43" t="n">
        <f aca="true">IF(AND(ISNUMBER(W$1),$B192&gt;0),OFFSET(rngStartVolatilityCurves,$B192,W$1),0)</f>
        <v>0</v>
      </c>
      <c r="X192" s="43" t="n">
        <f aca="true">IF(AND(ISNUMBER(X$1),$B192&gt;0),OFFSET(rngStartVolatilityCurves,$B192,X$1),0)</f>
        <v>0</v>
      </c>
      <c r="Y192" s="43" t="n">
        <f aca="true">IF(AND(ISNUMBER(Y$1),$B192&gt;0),OFFSET(rngStartVolatilityCurves,$B192,Y$1),0)</f>
        <v>0</v>
      </c>
      <c r="Z192" s="43" t="n">
        <f aca="true">IF(AND(ISNUMBER(Z$1),$B192&gt;0),OFFSET(rngStartVolatilityCurves,$B192,Z$1),0)</f>
        <v>0</v>
      </c>
      <c r="AA192" s="43" t="n">
        <f aca="true">IF(AND(ISNUMBER(AA$1),$B192&gt;0),OFFSET(rngStartVolatilityCurves,$B192,AA$1),0)</f>
        <v>0</v>
      </c>
      <c r="AF192" s="36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H192" s="44"/>
      <c r="BI192" s="39"/>
      <c r="BJ192" s="39"/>
      <c r="BK192" s="39"/>
      <c r="BL192" s="36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40"/>
      <c r="CH192" s="40"/>
      <c r="CI192" s="40"/>
      <c r="CJ192" s="40"/>
      <c r="CK192" s="40"/>
      <c r="CL192" s="40"/>
      <c r="CM192" s="39"/>
      <c r="CN192" s="39"/>
      <c r="CO192" s="39"/>
      <c r="CP192" s="39"/>
      <c r="CQ192" s="39"/>
      <c r="CR192" s="39"/>
      <c r="CS192" s="39"/>
      <c r="CT192" s="39"/>
      <c r="CU192" s="39"/>
      <c r="CV192" s="39"/>
      <c r="CW192" s="39"/>
      <c r="CX192" s="39"/>
      <c r="CY192" s="39"/>
      <c r="CZ192" s="39"/>
      <c r="DA192" s="39"/>
      <c r="DB192" s="39"/>
      <c r="DC192" s="39"/>
      <c r="DD192" s="39"/>
      <c r="DE192" s="39"/>
      <c r="DF192" s="39"/>
      <c r="DG192" s="39"/>
      <c r="DI192" s="44"/>
      <c r="DJ192" s="39"/>
      <c r="DL192" s="44"/>
      <c r="DM192" s="39"/>
    </row>
    <row r="193" customFormat="false" ht="12.75" hidden="false" customHeight="false" outlineLevel="0" collapsed="false">
      <c r="A193" s="31" t="n">
        <f aca="false">$C193-$AF$4+1</f>
        <v>38230</v>
      </c>
      <c r="B193" s="31" t="n">
        <f aca="false">$C193-$BL$4+1</f>
        <v>38230</v>
      </c>
      <c r="C193" s="42" t="n">
        <f aca="false">C192+7</f>
        <v>38229</v>
      </c>
      <c r="D193" s="43" t="n">
        <f aca="true">IF(AND(ISNUMBER(D$1),$A193&gt;0),OFFSET(rngStartPriceCurves,$A193,D$1),0)</f>
        <v>0</v>
      </c>
      <c r="E193" s="43" t="n">
        <f aca="true">IF(AND(ISNUMBER(E$1),$A193&gt;0),OFFSET(rngStartPriceCurves,$A193,E$1),0)</f>
        <v>0</v>
      </c>
      <c r="F193" s="43" t="n">
        <f aca="true">IF(AND(ISNUMBER(F$1),$A193&gt;0),OFFSET(rngStartPriceCurves,$A193,F$1),0)</f>
        <v>0</v>
      </c>
      <c r="G193" s="43" t="n">
        <f aca="true">IF(AND(ISNUMBER(G$1),$A193&gt;0),OFFSET(rngStartPriceCurves,$A193,G$1),0)</f>
        <v>0</v>
      </c>
      <c r="H193" s="43" t="n">
        <f aca="true">IF(AND(ISNUMBER(H$1),$A193&gt;0),OFFSET(rngStartPriceCurves,$A193,H$1),0)</f>
        <v>0</v>
      </c>
      <c r="I193" s="43" t="n">
        <f aca="true">IF(AND(ISNUMBER(I$1),$A193&gt;0),OFFSET(rngStartPriceCurves,$A193,I$1),0)</f>
        <v>0</v>
      </c>
      <c r="J193" s="43" t="n">
        <f aca="true">IF(AND(ISNUMBER(J$1),$A193&gt;0),OFFSET(rngStartPriceCurves,$A193,J$1),0)</f>
        <v>0</v>
      </c>
      <c r="K193" s="43" t="n">
        <f aca="true">IF(AND(ISNUMBER(K$1),$A193&gt;0),OFFSET(rngStartPriceCurves,$A193,K$1),0)</f>
        <v>0</v>
      </c>
      <c r="L193" s="43" t="n">
        <f aca="true">IF(AND(ISNUMBER(L$1),$A193&gt;0),OFFSET(rngStartPriceCurves,$A193,L$1),0)</f>
        <v>0</v>
      </c>
      <c r="M193" s="43" t="n">
        <f aca="true">IF(AND(ISNUMBER(M$1),$A193&gt;0),OFFSET(rngStartPriceCurves,$A193,M$1),0)</f>
        <v>0</v>
      </c>
      <c r="N193" s="43" t="n">
        <f aca="true">IF(AND(ISNUMBER(N$1),$A193&gt;0),OFFSET(rngStartPriceCurves,$A193,N$1),0)</f>
        <v>0</v>
      </c>
      <c r="O193" s="43" t="n">
        <f aca="true">IF(AND(ISNUMBER(O$1),$A193&gt;0),OFFSET(rngStartPriceCurves,$A193,O$1),0)</f>
        <v>0</v>
      </c>
      <c r="P193" s="43" t="n">
        <f aca="true">IF(AND(ISNUMBER(P$1),$B193&gt;0),OFFSET(rngStartVolatilityCurves,$B193,P$1),0)</f>
        <v>0</v>
      </c>
      <c r="Q193" s="43" t="n">
        <f aca="true">IF(AND(ISNUMBER(Q$1),$B193&gt;0),OFFSET(rngStartVolatilityCurves,$B193,Q$1),0)</f>
        <v>0</v>
      </c>
      <c r="R193" s="43" t="n">
        <f aca="true">IF(AND(ISNUMBER(R$1),$B193&gt;0),OFFSET(rngStartVolatilityCurves,$B193,R$1),0)</f>
        <v>0</v>
      </c>
      <c r="S193" s="43" t="n">
        <f aca="true">IF(AND(ISNUMBER(S$1),$B193&gt;0),OFFSET(rngStartVolatilityCurves,$B193,S$1),0)</f>
        <v>0</v>
      </c>
      <c r="T193" s="43" t="n">
        <f aca="true">IF(AND(ISNUMBER(T$1),$B193&gt;0),OFFSET(rngStartVolatilityCurves,$B193,T$1),0)</f>
        <v>0</v>
      </c>
      <c r="U193" s="43" t="n">
        <f aca="true">IF(AND(ISNUMBER(U$1),$B193&gt;0),OFFSET(rngStartVolatilityCurves,$B193,U$1),0)</f>
        <v>0</v>
      </c>
      <c r="V193" s="43" t="n">
        <f aca="true">IF(AND(ISNUMBER(V$1),$B193&gt;0),OFFSET(rngStartVolatilityCurves,$B193,V$1),0)</f>
        <v>0</v>
      </c>
      <c r="W193" s="43" t="n">
        <f aca="true">IF(AND(ISNUMBER(W$1),$B193&gt;0),OFFSET(rngStartVolatilityCurves,$B193,W$1),0)</f>
        <v>0</v>
      </c>
      <c r="X193" s="43" t="n">
        <f aca="true">IF(AND(ISNUMBER(X$1),$B193&gt;0),OFFSET(rngStartVolatilityCurves,$B193,X$1),0)</f>
        <v>0</v>
      </c>
      <c r="Y193" s="43" t="n">
        <f aca="true">IF(AND(ISNUMBER(Y$1),$B193&gt;0),OFFSET(rngStartVolatilityCurves,$B193,Y$1),0)</f>
        <v>0</v>
      </c>
      <c r="Z193" s="43" t="n">
        <f aca="true">IF(AND(ISNUMBER(Z$1),$B193&gt;0),OFFSET(rngStartVolatilityCurves,$B193,Z$1),0)</f>
        <v>0</v>
      </c>
      <c r="AA193" s="43" t="n">
        <f aca="true">IF(AND(ISNUMBER(AA$1),$B193&gt;0),OFFSET(rngStartVolatilityCurves,$B193,AA$1),0)</f>
        <v>0</v>
      </c>
      <c r="AF193" s="36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H193" s="44"/>
      <c r="BI193" s="39"/>
      <c r="BJ193" s="39"/>
      <c r="BK193" s="39"/>
      <c r="BL193" s="36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40"/>
      <c r="CH193" s="40"/>
      <c r="CI193" s="40"/>
      <c r="CJ193" s="40"/>
      <c r="CK193" s="40"/>
      <c r="CL193" s="40"/>
      <c r="CM193" s="39"/>
      <c r="CN193" s="39"/>
      <c r="CO193" s="39"/>
      <c r="CP193" s="39"/>
      <c r="CQ193" s="39"/>
      <c r="CR193" s="39"/>
      <c r="CS193" s="39"/>
      <c r="CT193" s="39"/>
      <c r="CU193" s="39"/>
      <c r="CV193" s="39"/>
      <c r="CW193" s="39"/>
      <c r="CX193" s="39"/>
      <c r="CY193" s="39"/>
      <c r="CZ193" s="39"/>
      <c r="DA193" s="39"/>
      <c r="DB193" s="39"/>
      <c r="DC193" s="39"/>
      <c r="DD193" s="39"/>
      <c r="DE193" s="39"/>
      <c r="DF193" s="39"/>
      <c r="DG193" s="39"/>
      <c r="DI193" s="44"/>
      <c r="DJ193" s="39"/>
      <c r="DL193" s="44"/>
      <c r="DM193" s="39"/>
    </row>
    <row r="194" customFormat="false" ht="12.75" hidden="false" customHeight="false" outlineLevel="0" collapsed="false">
      <c r="A194" s="31" t="n">
        <f aca="false">$C194-$AF$4+1</f>
        <v>38237</v>
      </c>
      <c r="B194" s="31" t="n">
        <f aca="false">$C194-$BL$4+1</f>
        <v>38237</v>
      </c>
      <c r="C194" s="42" t="n">
        <f aca="false">C193+7</f>
        <v>38236</v>
      </c>
      <c r="D194" s="43" t="n">
        <f aca="true">IF(AND(ISNUMBER(D$1),$A194&gt;0),OFFSET(rngStartPriceCurves,$A194,D$1),0)</f>
        <v>0</v>
      </c>
      <c r="E194" s="43" t="n">
        <f aca="true">IF(AND(ISNUMBER(E$1),$A194&gt;0),OFFSET(rngStartPriceCurves,$A194,E$1),0)</f>
        <v>0</v>
      </c>
      <c r="F194" s="43" t="n">
        <f aca="true">IF(AND(ISNUMBER(F$1),$A194&gt;0),OFFSET(rngStartPriceCurves,$A194,F$1),0)</f>
        <v>0</v>
      </c>
      <c r="G194" s="43" t="n">
        <f aca="true">IF(AND(ISNUMBER(G$1),$A194&gt;0),OFFSET(rngStartPriceCurves,$A194,G$1),0)</f>
        <v>0</v>
      </c>
      <c r="H194" s="43" t="n">
        <f aca="true">IF(AND(ISNUMBER(H$1),$A194&gt;0),OFFSET(rngStartPriceCurves,$A194,H$1),0)</f>
        <v>0</v>
      </c>
      <c r="I194" s="43" t="n">
        <f aca="true">IF(AND(ISNUMBER(I$1),$A194&gt;0),OFFSET(rngStartPriceCurves,$A194,I$1),0)</f>
        <v>0</v>
      </c>
      <c r="J194" s="43" t="n">
        <f aca="true">IF(AND(ISNUMBER(J$1),$A194&gt;0),OFFSET(rngStartPriceCurves,$A194,J$1),0)</f>
        <v>0</v>
      </c>
      <c r="K194" s="43" t="n">
        <f aca="true">IF(AND(ISNUMBER(K$1),$A194&gt;0),OFFSET(rngStartPriceCurves,$A194,K$1),0)</f>
        <v>0</v>
      </c>
      <c r="L194" s="43" t="n">
        <f aca="true">IF(AND(ISNUMBER(L$1),$A194&gt;0),OFFSET(rngStartPriceCurves,$A194,L$1),0)</f>
        <v>0</v>
      </c>
      <c r="M194" s="43" t="n">
        <f aca="true">IF(AND(ISNUMBER(M$1),$A194&gt;0),OFFSET(rngStartPriceCurves,$A194,M$1),0)</f>
        <v>0</v>
      </c>
      <c r="N194" s="43" t="n">
        <f aca="true">IF(AND(ISNUMBER(N$1),$A194&gt;0),OFFSET(rngStartPriceCurves,$A194,N$1),0)</f>
        <v>0</v>
      </c>
      <c r="O194" s="43" t="n">
        <f aca="true">IF(AND(ISNUMBER(O$1),$A194&gt;0),OFFSET(rngStartPriceCurves,$A194,O$1),0)</f>
        <v>0</v>
      </c>
      <c r="P194" s="43" t="n">
        <f aca="true">IF(AND(ISNUMBER(P$1),$B194&gt;0),OFFSET(rngStartVolatilityCurves,$B194,P$1),0)</f>
        <v>0</v>
      </c>
      <c r="Q194" s="43" t="n">
        <f aca="true">IF(AND(ISNUMBER(Q$1),$B194&gt;0),OFFSET(rngStartVolatilityCurves,$B194,Q$1),0)</f>
        <v>0</v>
      </c>
      <c r="R194" s="43" t="n">
        <f aca="true">IF(AND(ISNUMBER(R$1),$B194&gt;0),OFFSET(rngStartVolatilityCurves,$B194,R$1),0)</f>
        <v>0</v>
      </c>
      <c r="S194" s="43" t="n">
        <f aca="true">IF(AND(ISNUMBER(S$1),$B194&gt;0),OFFSET(rngStartVolatilityCurves,$B194,S$1),0)</f>
        <v>0</v>
      </c>
      <c r="T194" s="43" t="n">
        <f aca="true">IF(AND(ISNUMBER(T$1),$B194&gt;0),OFFSET(rngStartVolatilityCurves,$B194,T$1),0)</f>
        <v>0</v>
      </c>
      <c r="U194" s="43" t="n">
        <f aca="true">IF(AND(ISNUMBER(U$1),$B194&gt;0),OFFSET(rngStartVolatilityCurves,$B194,U$1),0)</f>
        <v>0</v>
      </c>
      <c r="V194" s="43" t="n">
        <f aca="true">IF(AND(ISNUMBER(V$1),$B194&gt;0),OFFSET(rngStartVolatilityCurves,$B194,V$1),0)</f>
        <v>0</v>
      </c>
      <c r="W194" s="43" t="n">
        <f aca="true">IF(AND(ISNUMBER(W$1),$B194&gt;0),OFFSET(rngStartVolatilityCurves,$B194,W$1),0)</f>
        <v>0</v>
      </c>
      <c r="X194" s="43" t="n">
        <f aca="true">IF(AND(ISNUMBER(X$1),$B194&gt;0),OFFSET(rngStartVolatilityCurves,$B194,X$1),0)</f>
        <v>0</v>
      </c>
      <c r="Y194" s="43" t="n">
        <f aca="true">IF(AND(ISNUMBER(Y$1),$B194&gt;0),OFFSET(rngStartVolatilityCurves,$B194,Y$1),0)</f>
        <v>0</v>
      </c>
      <c r="Z194" s="43" t="n">
        <f aca="true">IF(AND(ISNUMBER(Z$1),$B194&gt;0),OFFSET(rngStartVolatilityCurves,$B194,Z$1),0)</f>
        <v>0</v>
      </c>
      <c r="AA194" s="43" t="n">
        <f aca="true">IF(AND(ISNUMBER(AA$1),$B194&gt;0),OFFSET(rngStartVolatilityCurves,$B194,AA$1),0)</f>
        <v>0</v>
      </c>
      <c r="AF194" s="36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H194" s="44"/>
      <c r="BI194" s="39"/>
      <c r="BJ194" s="39"/>
      <c r="BK194" s="39"/>
      <c r="BL194" s="36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40"/>
      <c r="CH194" s="40"/>
      <c r="CI194" s="40"/>
      <c r="CJ194" s="40"/>
      <c r="CK194" s="40"/>
      <c r="CL194" s="40"/>
      <c r="CM194" s="39"/>
      <c r="CN194" s="39"/>
      <c r="CO194" s="39"/>
      <c r="CP194" s="39"/>
      <c r="CQ194" s="39"/>
      <c r="CR194" s="39"/>
      <c r="CS194" s="39"/>
      <c r="CT194" s="39"/>
      <c r="CU194" s="39"/>
      <c r="CV194" s="39"/>
      <c r="CW194" s="39"/>
      <c r="CX194" s="39"/>
      <c r="CY194" s="39"/>
      <c r="CZ194" s="39"/>
      <c r="DA194" s="39"/>
      <c r="DB194" s="39"/>
      <c r="DC194" s="39"/>
      <c r="DD194" s="39"/>
      <c r="DE194" s="39"/>
      <c r="DF194" s="39"/>
      <c r="DG194" s="39"/>
      <c r="DI194" s="44"/>
      <c r="DJ194" s="39"/>
      <c r="DL194" s="44"/>
      <c r="DM194" s="39"/>
    </row>
    <row r="195" customFormat="false" ht="12.75" hidden="false" customHeight="false" outlineLevel="0" collapsed="false">
      <c r="A195" s="31" t="n">
        <f aca="false">$C195-$AF$4+1</f>
        <v>38244</v>
      </c>
      <c r="B195" s="31" t="n">
        <f aca="false">$C195-$BL$4+1</f>
        <v>38244</v>
      </c>
      <c r="C195" s="42" t="n">
        <f aca="false">C194+7</f>
        <v>38243</v>
      </c>
      <c r="D195" s="43" t="n">
        <f aca="true">IF(AND(ISNUMBER(D$1),$A195&gt;0),OFFSET(rngStartPriceCurves,$A195,D$1),0)</f>
        <v>0</v>
      </c>
      <c r="E195" s="43" t="n">
        <f aca="true">IF(AND(ISNUMBER(E$1),$A195&gt;0),OFFSET(rngStartPriceCurves,$A195,E$1),0)</f>
        <v>0</v>
      </c>
      <c r="F195" s="43" t="n">
        <f aca="true">IF(AND(ISNUMBER(F$1),$A195&gt;0),OFFSET(rngStartPriceCurves,$A195,F$1),0)</f>
        <v>0</v>
      </c>
      <c r="G195" s="43" t="n">
        <f aca="true">IF(AND(ISNUMBER(G$1),$A195&gt;0),OFFSET(rngStartPriceCurves,$A195,G$1),0)</f>
        <v>0</v>
      </c>
      <c r="H195" s="43" t="n">
        <f aca="true">IF(AND(ISNUMBER(H$1),$A195&gt;0),OFFSET(rngStartPriceCurves,$A195,H$1),0)</f>
        <v>0</v>
      </c>
      <c r="I195" s="43" t="n">
        <f aca="true">IF(AND(ISNUMBER(I$1),$A195&gt;0),OFFSET(rngStartPriceCurves,$A195,I$1),0)</f>
        <v>0</v>
      </c>
      <c r="J195" s="43" t="n">
        <f aca="true">IF(AND(ISNUMBER(J$1),$A195&gt;0),OFFSET(rngStartPriceCurves,$A195,J$1),0)</f>
        <v>0</v>
      </c>
      <c r="K195" s="43" t="n">
        <f aca="true">IF(AND(ISNUMBER(K$1),$A195&gt;0),OFFSET(rngStartPriceCurves,$A195,K$1),0)</f>
        <v>0</v>
      </c>
      <c r="L195" s="43" t="n">
        <f aca="true">IF(AND(ISNUMBER(L$1),$A195&gt;0),OFFSET(rngStartPriceCurves,$A195,L$1),0)</f>
        <v>0</v>
      </c>
      <c r="M195" s="43" t="n">
        <f aca="true">IF(AND(ISNUMBER(M$1),$A195&gt;0),OFFSET(rngStartPriceCurves,$A195,M$1),0)</f>
        <v>0</v>
      </c>
      <c r="N195" s="43" t="n">
        <f aca="true">IF(AND(ISNUMBER(N$1),$A195&gt;0),OFFSET(rngStartPriceCurves,$A195,N$1),0)</f>
        <v>0</v>
      </c>
      <c r="O195" s="43" t="n">
        <f aca="true">IF(AND(ISNUMBER(O$1),$A195&gt;0),OFFSET(rngStartPriceCurves,$A195,O$1),0)</f>
        <v>0</v>
      </c>
      <c r="P195" s="43" t="n">
        <f aca="true">IF(AND(ISNUMBER(P$1),$B195&gt;0),OFFSET(rngStartVolatilityCurves,$B195,P$1),0)</f>
        <v>0</v>
      </c>
      <c r="Q195" s="43" t="n">
        <f aca="true">IF(AND(ISNUMBER(Q$1),$B195&gt;0),OFFSET(rngStartVolatilityCurves,$B195,Q$1),0)</f>
        <v>0</v>
      </c>
      <c r="R195" s="43" t="n">
        <f aca="true">IF(AND(ISNUMBER(R$1),$B195&gt;0),OFFSET(rngStartVolatilityCurves,$B195,R$1),0)</f>
        <v>0</v>
      </c>
      <c r="S195" s="43" t="n">
        <f aca="true">IF(AND(ISNUMBER(S$1),$B195&gt;0),OFFSET(rngStartVolatilityCurves,$B195,S$1),0)</f>
        <v>0</v>
      </c>
      <c r="T195" s="43" t="n">
        <f aca="true">IF(AND(ISNUMBER(T$1),$B195&gt;0),OFFSET(rngStartVolatilityCurves,$B195,T$1),0)</f>
        <v>0</v>
      </c>
      <c r="U195" s="43" t="n">
        <f aca="true">IF(AND(ISNUMBER(U$1),$B195&gt;0),OFFSET(rngStartVolatilityCurves,$B195,U$1),0)</f>
        <v>0</v>
      </c>
      <c r="V195" s="43" t="n">
        <f aca="true">IF(AND(ISNUMBER(V$1),$B195&gt;0),OFFSET(rngStartVolatilityCurves,$B195,V$1),0)</f>
        <v>0</v>
      </c>
      <c r="W195" s="43" t="n">
        <f aca="true">IF(AND(ISNUMBER(W$1),$B195&gt;0),OFFSET(rngStartVolatilityCurves,$B195,W$1),0)</f>
        <v>0</v>
      </c>
      <c r="X195" s="43" t="n">
        <f aca="true">IF(AND(ISNUMBER(X$1),$B195&gt;0),OFFSET(rngStartVolatilityCurves,$B195,X$1),0)</f>
        <v>0</v>
      </c>
      <c r="Y195" s="43" t="n">
        <f aca="true">IF(AND(ISNUMBER(Y$1),$B195&gt;0),OFFSET(rngStartVolatilityCurves,$B195,Y$1),0)</f>
        <v>0</v>
      </c>
      <c r="Z195" s="43" t="n">
        <f aca="true">IF(AND(ISNUMBER(Z$1),$B195&gt;0),OFFSET(rngStartVolatilityCurves,$B195,Z$1),0)</f>
        <v>0</v>
      </c>
      <c r="AA195" s="43" t="n">
        <f aca="true">IF(AND(ISNUMBER(AA$1),$B195&gt;0),OFFSET(rngStartVolatilityCurves,$B195,AA$1),0)</f>
        <v>0</v>
      </c>
      <c r="AF195" s="36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H195" s="44"/>
      <c r="BI195" s="39"/>
      <c r="BJ195" s="39"/>
      <c r="BK195" s="39"/>
      <c r="BL195" s="36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40"/>
      <c r="CH195" s="40"/>
      <c r="CI195" s="40"/>
      <c r="CJ195" s="40"/>
      <c r="CK195" s="40"/>
      <c r="CL195" s="40"/>
      <c r="CM195" s="39"/>
      <c r="CN195" s="39"/>
      <c r="CO195" s="39"/>
      <c r="CP195" s="39"/>
      <c r="CQ195" s="39"/>
      <c r="CR195" s="39"/>
      <c r="CS195" s="39"/>
      <c r="CT195" s="39"/>
      <c r="CU195" s="39"/>
      <c r="CV195" s="39"/>
      <c r="CW195" s="39"/>
      <c r="CX195" s="39"/>
      <c r="CY195" s="39"/>
      <c r="CZ195" s="39"/>
      <c r="DA195" s="39"/>
      <c r="DB195" s="39"/>
      <c r="DC195" s="39"/>
      <c r="DD195" s="39"/>
      <c r="DE195" s="39"/>
      <c r="DF195" s="39"/>
      <c r="DG195" s="39"/>
      <c r="DI195" s="44"/>
      <c r="DJ195" s="39"/>
      <c r="DL195" s="44"/>
      <c r="DM195" s="39"/>
    </row>
    <row r="196" customFormat="false" ht="12.75" hidden="false" customHeight="false" outlineLevel="0" collapsed="false">
      <c r="A196" s="31" t="n">
        <f aca="false">$C196-$AF$4+1</f>
        <v>38251</v>
      </c>
      <c r="B196" s="31" t="n">
        <f aca="false">$C196-$BL$4+1</f>
        <v>38251</v>
      </c>
      <c r="C196" s="42" t="n">
        <f aca="false">C195+7</f>
        <v>38250</v>
      </c>
      <c r="D196" s="43" t="n">
        <f aca="true">IF(AND(ISNUMBER(D$1),$A196&gt;0),OFFSET(rngStartPriceCurves,$A196,D$1),0)</f>
        <v>0</v>
      </c>
      <c r="E196" s="43" t="n">
        <f aca="true">IF(AND(ISNUMBER(E$1),$A196&gt;0),OFFSET(rngStartPriceCurves,$A196,E$1),0)</f>
        <v>0</v>
      </c>
      <c r="F196" s="43" t="n">
        <f aca="true">IF(AND(ISNUMBER(F$1),$A196&gt;0),OFFSET(rngStartPriceCurves,$A196,F$1),0)</f>
        <v>0</v>
      </c>
      <c r="G196" s="43" t="n">
        <f aca="true">IF(AND(ISNUMBER(G$1),$A196&gt;0),OFFSET(rngStartPriceCurves,$A196,G$1),0)</f>
        <v>0</v>
      </c>
      <c r="H196" s="43" t="n">
        <f aca="true">IF(AND(ISNUMBER(H$1),$A196&gt;0),OFFSET(rngStartPriceCurves,$A196,H$1),0)</f>
        <v>0</v>
      </c>
      <c r="I196" s="43" t="n">
        <f aca="true">IF(AND(ISNUMBER(I$1),$A196&gt;0),OFFSET(rngStartPriceCurves,$A196,I$1),0)</f>
        <v>0</v>
      </c>
      <c r="J196" s="43" t="n">
        <f aca="true">IF(AND(ISNUMBER(J$1),$A196&gt;0),OFFSET(rngStartPriceCurves,$A196,J$1),0)</f>
        <v>0</v>
      </c>
      <c r="K196" s="43" t="n">
        <f aca="true">IF(AND(ISNUMBER(K$1),$A196&gt;0),OFFSET(rngStartPriceCurves,$A196,K$1),0)</f>
        <v>0</v>
      </c>
      <c r="L196" s="43" t="n">
        <f aca="true">IF(AND(ISNUMBER(L$1),$A196&gt;0),OFFSET(rngStartPriceCurves,$A196,L$1),0)</f>
        <v>0</v>
      </c>
      <c r="M196" s="43" t="n">
        <f aca="true">IF(AND(ISNUMBER(M$1),$A196&gt;0),OFFSET(rngStartPriceCurves,$A196,M$1),0)</f>
        <v>0</v>
      </c>
      <c r="N196" s="43" t="n">
        <f aca="true">IF(AND(ISNUMBER(N$1),$A196&gt;0),OFFSET(rngStartPriceCurves,$A196,N$1),0)</f>
        <v>0</v>
      </c>
      <c r="O196" s="43" t="n">
        <f aca="true">IF(AND(ISNUMBER(O$1),$A196&gt;0),OFFSET(rngStartPriceCurves,$A196,O$1),0)</f>
        <v>0</v>
      </c>
      <c r="P196" s="43" t="n">
        <f aca="true">IF(AND(ISNUMBER(P$1),$B196&gt;0),OFFSET(rngStartVolatilityCurves,$B196,P$1),0)</f>
        <v>0</v>
      </c>
      <c r="Q196" s="43" t="n">
        <f aca="true">IF(AND(ISNUMBER(Q$1),$B196&gt;0),OFFSET(rngStartVolatilityCurves,$B196,Q$1),0)</f>
        <v>0</v>
      </c>
      <c r="R196" s="43" t="n">
        <f aca="true">IF(AND(ISNUMBER(R$1),$B196&gt;0),OFFSET(rngStartVolatilityCurves,$B196,R$1),0)</f>
        <v>0</v>
      </c>
      <c r="S196" s="43" t="n">
        <f aca="true">IF(AND(ISNUMBER(S$1),$B196&gt;0),OFFSET(rngStartVolatilityCurves,$B196,S$1),0)</f>
        <v>0</v>
      </c>
      <c r="T196" s="43" t="n">
        <f aca="true">IF(AND(ISNUMBER(T$1),$B196&gt;0),OFFSET(rngStartVolatilityCurves,$B196,T$1),0)</f>
        <v>0</v>
      </c>
      <c r="U196" s="43" t="n">
        <f aca="true">IF(AND(ISNUMBER(U$1),$B196&gt;0),OFFSET(rngStartVolatilityCurves,$B196,U$1),0)</f>
        <v>0</v>
      </c>
      <c r="V196" s="43" t="n">
        <f aca="true">IF(AND(ISNUMBER(V$1),$B196&gt;0),OFFSET(rngStartVolatilityCurves,$B196,V$1),0)</f>
        <v>0</v>
      </c>
      <c r="W196" s="43" t="n">
        <f aca="true">IF(AND(ISNUMBER(W$1),$B196&gt;0),OFFSET(rngStartVolatilityCurves,$B196,W$1),0)</f>
        <v>0</v>
      </c>
      <c r="X196" s="43" t="n">
        <f aca="true">IF(AND(ISNUMBER(X$1),$B196&gt;0),OFFSET(rngStartVolatilityCurves,$B196,X$1),0)</f>
        <v>0</v>
      </c>
      <c r="Y196" s="43" t="n">
        <f aca="true">IF(AND(ISNUMBER(Y$1),$B196&gt;0),OFFSET(rngStartVolatilityCurves,$B196,Y$1),0)</f>
        <v>0</v>
      </c>
      <c r="Z196" s="43" t="n">
        <f aca="true">IF(AND(ISNUMBER(Z$1),$B196&gt;0),OFFSET(rngStartVolatilityCurves,$B196,Z$1),0)</f>
        <v>0</v>
      </c>
      <c r="AA196" s="43" t="n">
        <f aca="true">IF(AND(ISNUMBER(AA$1),$B196&gt;0),OFFSET(rngStartVolatilityCurves,$B196,AA$1),0)</f>
        <v>0</v>
      </c>
      <c r="AF196" s="36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H196" s="44"/>
      <c r="BI196" s="39"/>
      <c r="BJ196" s="39"/>
      <c r="BK196" s="39"/>
      <c r="BL196" s="36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40"/>
      <c r="CH196" s="40"/>
      <c r="CI196" s="40"/>
      <c r="CJ196" s="40"/>
      <c r="CK196" s="40"/>
      <c r="CL196" s="40"/>
      <c r="CM196" s="39"/>
      <c r="CN196" s="39"/>
      <c r="CO196" s="39"/>
      <c r="CP196" s="39"/>
      <c r="CQ196" s="39"/>
      <c r="CR196" s="39"/>
      <c r="CS196" s="39"/>
      <c r="CT196" s="39"/>
      <c r="CU196" s="39"/>
      <c r="CV196" s="39"/>
      <c r="CW196" s="39"/>
      <c r="CX196" s="39"/>
      <c r="CY196" s="39"/>
      <c r="CZ196" s="39"/>
      <c r="DA196" s="39"/>
      <c r="DB196" s="39"/>
      <c r="DC196" s="39"/>
      <c r="DD196" s="39"/>
      <c r="DE196" s="39"/>
      <c r="DF196" s="39"/>
      <c r="DG196" s="39"/>
      <c r="DI196" s="44"/>
      <c r="DJ196" s="39"/>
      <c r="DL196" s="44"/>
      <c r="DM196" s="39"/>
    </row>
    <row r="197" customFormat="false" ht="12.75" hidden="false" customHeight="false" outlineLevel="0" collapsed="false">
      <c r="A197" s="31" t="n">
        <f aca="false">$C197-$AF$4+1</f>
        <v>38258</v>
      </c>
      <c r="B197" s="31" t="n">
        <f aca="false">$C197-$BL$4+1</f>
        <v>38258</v>
      </c>
      <c r="C197" s="42" t="n">
        <f aca="false">C196+7</f>
        <v>38257</v>
      </c>
      <c r="D197" s="43" t="n">
        <f aca="true">IF(AND(ISNUMBER(D$1),$A197&gt;0),OFFSET(rngStartPriceCurves,$A197,D$1),0)</f>
        <v>0</v>
      </c>
      <c r="E197" s="43" t="n">
        <f aca="true">IF(AND(ISNUMBER(E$1),$A197&gt;0),OFFSET(rngStartPriceCurves,$A197,E$1),0)</f>
        <v>0</v>
      </c>
      <c r="F197" s="43" t="n">
        <f aca="true">IF(AND(ISNUMBER(F$1),$A197&gt;0),OFFSET(rngStartPriceCurves,$A197,F$1),0)</f>
        <v>0</v>
      </c>
      <c r="G197" s="43" t="n">
        <f aca="true">IF(AND(ISNUMBER(G$1),$A197&gt;0),OFFSET(rngStartPriceCurves,$A197,G$1),0)</f>
        <v>0</v>
      </c>
      <c r="H197" s="43" t="n">
        <f aca="true">IF(AND(ISNUMBER(H$1),$A197&gt;0),OFFSET(rngStartPriceCurves,$A197,H$1),0)</f>
        <v>0</v>
      </c>
      <c r="I197" s="43" t="n">
        <f aca="true">IF(AND(ISNUMBER(I$1),$A197&gt;0),OFFSET(rngStartPriceCurves,$A197,I$1),0)</f>
        <v>0</v>
      </c>
      <c r="J197" s="43" t="n">
        <f aca="true">IF(AND(ISNUMBER(J$1),$A197&gt;0),OFFSET(rngStartPriceCurves,$A197,J$1),0)</f>
        <v>0</v>
      </c>
      <c r="K197" s="43" t="n">
        <f aca="true">IF(AND(ISNUMBER(K$1),$A197&gt;0),OFFSET(rngStartPriceCurves,$A197,K$1),0)</f>
        <v>0</v>
      </c>
      <c r="L197" s="43" t="n">
        <f aca="true">IF(AND(ISNUMBER(L$1),$A197&gt;0),OFFSET(rngStartPriceCurves,$A197,L$1),0)</f>
        <v>0</v>
      </c>
      <c r="M197" s="43" t="n">
        <f aca="true">IF(AND(ISNUMBER(M$1),$A197&gt;0),OFFSET(rngStartPriceCurves,$A197,M$1),0)</f>
        <v>0</v>
      </c>
      <c r="N197" s="43" t="n">
        <f aca="true">IF(AND(ISNUMBER(N$1),$A197&gt;0),OFFSET(rngStartPriceCurves,$A197,N$1),0)</f>
        <v>0</v>
      </c>
      <c r="O197" s="43" t="n">
        <f aca="true">IF(AND(ISNUMBER(O$1),$A197&gt;0),OFFSET(rngStartPriceCurves,$A197,O$1),0)</f>
        <v>0</v>
      </c>
      <c r="P197" s="43" t="n">
        <f aca="true">IF(AND(ISNUMBER(P$1),$B197&gt;0),OFFSET(rngStartVolatilityCurves,$B197,P$1),0)</f>
        <v>0</v>
      </c>
      <c r="Q197" s="43" t="n">
        <f aca="true">IF(AND(ISNUMBER(Q$1),$B197&gt;0),OFFSET(rngStartVolatilityCurves,$B197,Q$1),0)</f>
        <v>0</v>
      </c>
      <c r="R197" s="43" t="n">
        <f aca="true">IF(AND(ISNUMBER(R$1),$B197&gt;0),OFFSET(rngStartVolatilityCurves,$B197,R$1),0)</f>
        <v>0</v>
      </c>
      <c r="S197" s="43" t="n">
        <f aca="true">IF(AND(ISNUMBER(S$1),$B197&gt;0),OFFSET(rngStartVolatilityCurves,$B197,S$1),0)</f>
        <v>0</v>
      </c>
      <c r="T197" s="43" t="n">
        <f aca="true">IF(AND(ISNUMBER(T$1),$B197&gt;0),OFFSET(rngStartVolatilityCurves,$B197,T$1),0)</f>
        <v>0</v>
      </c>
      <c r="U197" s="43" t="n">
        <f aca="true">IF(AND(ISNUMBER(U$1),$B197&gt;0),OFFSET(rngStartVolatilityCurves,$B197,U$1),0)</f>
        <v>0</v>
      </c>
      <c r="V197" s="43" t="n">
        <f aca="true">IF(AND(ISNUMBER(V$1),$B197&gt;0),OFFSET(rngStartVolatilityCurves,$B197,V$1),0)</f>
        <v>0</v>
      </c>
      <c r="W197" s="43" t="n">
        <f aca="true">IF(AND(ISNUMBER(W$1),$B197&gt;0),OFFSET(rngStartVolatilityCurves,$B197,W$1),0)</f>
        <v>0</v>
      </c>
      <c r="X197" s="43" t="n">
        <f aca="true">IF(AND(ISNUMBER(X$1),$B197&gt;0),OFFSET(rngStartVolatilityCurves,$B197,X$1),0)</f>
        <v>0</v>
      </c>
      <c r="Y197" s="43" t="n">
        <f aca="true">IF(AND(ISNUMBER(Y$1),$B197&gt;0),OFFSET(rngStartVolatilityCurves,$B197,Y$1),0)</f>
        <v>0</v>
      </c>
      <c r="Z197" s="43" t="n">
        <f aca="true">IF(AND(ISNUMBER(Z$1),$B197&gt;0),OFFSET(rngStartVolatilityCurves,$B197,Z$1),0)</f>
        <v>0</v>
      </c>
      <c r="AA197" s="43" t="n">
        <f aca="true">IF(AND(ISNUMBER(AA$1),$B197&gt;0),OFFSET(rngStartVolatilityCurves,$B197,AA$1),0)</f>
        <v>0</v>
      </c>
      <c r="AF197" s="36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H197" s="44"/>
      <c r="BI197" s="39"/>
      <c r="BJ197" s="39"/>
      <c r="BK197" s="39"/>
      <c r="BL197" s="36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40"/>
      <c r="CH197" s="40"/>
      <c r="CI197" s="40"/>
      <c r="CJ197" s="40"/>
      <c r="CK197" s="40"/>
      <c r="CL197" s="40"/>
      <c r="CM197" s="39"/>
      <c r="CN197" s="39"/>
      <c r="CO197" s="39"/>
      <c r="CP197" s="39"/>
      <c r="CQ197" s="39"/>
      <c r="CR197" s="39"/>
      <c r="CS197" s="39"/>
      <c r="CT197" s="39"/>
      <c r="CU197" s="39"/>
      <c r="CV197" s="39"/>
      <c r="CW197" s="39"/>
      <c r="CX197" s="39"/>
      <c r="CY197" s="39"/>
      <c r="CZ197" s="39"/>
      <c r="DA197" s="39"/>
      <c r="DB197" s="39"/>
      <c r="DC197" s="39"/>
      <c r="DD197" s="39"/>
      <c r="DE197" s="39"/>
      <c r="DF197" s="39"/>
      <c r="DG197" s="39"/>
      <c r="DI197" s="44"/>
      <c r="DJ197" s="39"/>
      <c r="DL197" s="44"/>
      <c r="DM197" s="39"/>
    </row>
    <row r="198" customFormat="false" ht="12.75" hidden="false" customHeight="false" outlineLevel="0" collapsed="false">
      <c r="A198" s="31" t="n">
        <f aca="false">$C198-$AF$4+1</f>
        <v>38265</v>
      </c>
      <c r="B198" s="31" t="n">
        <f aca="false">$C198-$BL$4+1</f>
        <v>38265</v>
      </c>
      <c r="C198" s="42" t="n">
        <f aca="false">C197+7</f>
        <v>38264</v>
      </c>
      <c r="D198" s="43" t="n">
        <f aca="true">IF(AND(ISNUMBER(D$1),$A198&gt;0),OFFSET(rngStartPriceCurves,$A198,D$1),0)</f>
        <v>0</v>
      </c>
      <c r="E198" s="43" t="n">
        <f aca="true">IF(AND(ISNUMBER(E$1),$A198&gt;0),OFFSET(rngStartPriceCurves,$A198,E$1),0)</f>
        <v>0</v>
      </c>
      <c r="F198" s="43" t="n">
        <f aca="true">IF(AND(ISNUMBER(F$1),$A198&gt;0),OFFSET(rngStartPriceCurves,$A198,F$1),0)</f>
        <v>0</v>
      </c>
      <c r="G198" s="43" t="n">
        <f aca="true">IF(AND(ISNUMBER(G$1),$A198&gt;0),OFFSET(rngStartPriceCurves,$A198,G$1),0)</f>
        <v>0</v>
      </c>
      <c r="H198" s="43" t="n">
        <f aca="true">IF(AND(ISNUMBER(H$1),$A198&gt;0),OFFSET(rngStartPriceCurves,$A198,H$1),0)</f>
        <v>0</v>
      </c>
      <c r="I198" s="43" t="n">
        <f aca="true">IF(AND(ISNUMBER(I$1),$A198&gt;0),OFFSET(rngStartPriceCurves,$A198,I$1),0)</f>
        <v>0</v>
      </c>
      <c r="J198" s="43" t="n">
        <f aca="true">IF(AND(ISNUMBER(J$1),$A198&gt;0),OFFSET(rngStartPriceCurves,$A198,J$1),0)</f>
        <v>0</v>
      </c>
      <c r="K198" s="43" t="n">
        <f aca="true">IF(AND(ISNUMBER(K$1),$A198&gt;0),OFFSET(rngStartPriceCurves,$A198,K$1),0)</f>
        <v>0</v>
      </c>
      <c r="L198" s="43" t="n">
        <f aca="true">IF(AND(ISNUMBER(L$1),$A198&gt;0),OFFSET(rngStartPriceCurves,$A198,L$1),0)</f>
        <v>0</v>
      </c>
      <c r="M198" s="43" t="n">
        <f aca="true">IF(AND(ISNUMBER(M$1),$A198&gt;0),OFFSET(rngStartPriceCurves,$A198,M$1),0)</f>
        <v>0</v>
      </c>
      <c r="N198" s="43" t="n">
        <f aca="true">IF(AND(ISNUMBER(N$1),$A198&gt;0),OFFSET(rngStartPriceCurves,$A198,N$1),0)</f>
        <v>0</v>
      </c>
      <c r="O198" s="43" t="n">
        <f aca="true">IF(AND(ISNUMBER(O$1),$A198&gt;0),OFFSET(rngStartPriceCurves,$A198,O$1),0)</f>
        <v>0</v>
      </c>
      <c r="P198" s="43" t="n">
        <f aca="true">IF(AND(ISNUMBER(P$1),$B198&gt;0),OFFSET(rngStartVolatilityCurves,$B198,P$1),0)</f>
        <v>0</v>
      </c>
      <c r="Q198" s="43" t="n">
        <f aca="true">IF(AND(ISNUMBER(Q$1),$B198&gt;0),OFFSET(rngStartVolatilityCurves,$B198,Q$1),0)</f>
        <v>0</v>
      </c>
      <c r="R198" s="43" t="n">
        <f aca="true">IF(AND(ISNUMBER(R$1),$B198&gt;0),OFFSET(rngStartVolatilityCurves,$B198,R$1),0)</f>
        <v>0</v>
      </c>
      <c r="S198" s="43" t="n">
        <f aca="true">IF(AND(ISNUMBER(S$1),$B198&gt;0),OFFSET(rngStartVolatilityCurves,$B198,S$1),0)</f>
        <v>0</v>
      </c>
      <c r="T198" s="43" t="n">
        <f aca="true">IF(AND(ISNUMBER(T$1),$B198&gt;0),OFFSET(rngStartVolatilityCurves,$B198,T$1),0)</f>
        <v>0</v>
      </c>
      <c r="U198" s="43" t="n">
        <f aca="true">IF(AND(ISNUMBER(U$1),$B198&gt;0),OFFSET(rngStartVolatilityCurves,$B198,U$1),0)</f>
        <v>0</v>
      </c>
      <c r="V198" s="43" t="n">
        <f aca="true">IF(AND(ISNUMBER(V$1),$B198&gt;0),OFFSET(rngStartVolatilityCurves,$B198,V$1),0)</f>
        <v>0</v>
      </c>
      <c r="W198" s="43" t="n">
        <f aca="true">IF(AND(ISNUMBER(W$1),$B198&gt;0),OFFSET(rngStartVolatilityCurves,$B198,W$1),0)</f>
        <v>0</v>
      </c>
      <c r="X198" s="43" t="n">
        <f aca="true">IF(AND(ISNUMBER(X$1),$B198&gt;0),OFFSET(rngStartVolatilityCurves,$B198,X$1),0)</f>
        <v>0</v>
      </c>
      <c r="Y198" s="43" t="n">
        <f aca="true">IF(AND(ISNUMBER(Y$1),$B198&gt;0),OFFSET(rngStartVolatilityCurves,$B198,Y$1),0)</f>
        <v>0</v>
      </c>
      <c r="Z198" s="43" t="n">
        <f aca="true">IF(AND(ISNUMBER(Z$1),$B198&gt;0),OFFSET(rngStartVolatilityCurves,$B198,Z$1),0)</f>
        <v>0</v>
      </c>
      <c r="AA198" s="43" t="n">
        <f aca="true">IF(AND(ISNUMBER(AA$1),$B198&gt;0),OFFSET(rngStartVolatilityCurves,$B198,AA$1),0)</f>
        <v>0</v>
      </c>
      <c r="AF198" s="36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H198" s="44"/>
      <c r="BI198" s="39"/>
      <c r="BJ198" s="39"/>
      <c r="BK198" s="39"/>
      <c r="BL198" s="36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40"/>
      <c r="CH198" s="40"/>
      <c r="CI198" s="40"/>
      <c r="CJ198" s="40"/>
      <c r="CK198" s="40"/>
      <c r="CL198" s="40"/>
      <c r="CM198" s="39"/>
      <c r="CN198" s="39"/>
      <c r="CO198" s="39"/>
      <c r="CP198" s="39"/>
      <c r="CQ198" s="39"/>
      <c r="CR198" s="39"/>
      <c r="CS198" s="39"/>
      <c r="CT198" s="39"/>
      <c r="CU198" s="39"/>
      <c r="CV198" s="39"/>
      <c r="CW198" s="39"/>
      <c r="CX198" s="39"/>
      <c r="CY198" s="39"/>
      <c r="CZ198" s="39"/>
      <c r="DA198" s="39"/>
      <c r="DB198" s="39"/>
      <c r="DC198" s="39"/>
      <c r="DD198" s="39"/>
      <c r="DE198" s="39"/>
      <c r="DF198" s="39"/>
      <c r="DG198" s="39"/>
      <c r="DI198" s="44"/>
      <c r="DJ198" s="39"/>
      <c r="DL198" s="44"/>
      <c r="DM198" s="39"/>
    </row>
    <row r="199" customFormat="false" ht="12.75" hidden="false" customHeight="false" outlineLevel="0" collapsed="false">
      <c r="A199" s="31" t="n">
        <f aca="false">$C199-$AF$4+1</f>
        <v>38272</v>
      </c>
      <c r="B199" s="31" t="n">
        <f aca="false">$C199-$BL$4+1</f>
        <v>38272</v>
      </c>
      <c r="C199" s="42" t="n">
        <f aca="false">C198+7</f>
        <v>38271</v>
      </c>
      <c r="D199" s="43" t="n">
        <f aca="true">IF(AND(ISNUMBER(D$1),$A199&gt;0),OFFSET(rngStartPriceCurves,$A199,D$1),0)</f>
        <v>0</v>
      </c>
      <c r="E199" s="43" t="n">
        <f aca="true">IF(AND(ISNUMBER(E$1),$A199&gt;0),OFFSET(rngStartPriceCurves,$A199,E$1),0)</f>
        <v>0</v>
      </c>
      <c r="F199" s="43" t="n">
        <f aca="true">IF(AND(ISNUMBER(F$1),$A199&gt;0),OFFSET(rngStartPriceCurves,$A199,F$1),0)</f>
        <v>0</v>
      </c>
      <c r="G199" s="43" t="n">
        <f aca="true">IF(AND(ISNUMBER(G$1),$A199&gt;0),OFFSET(rngStartPriceCurves,$A199,G$1),0)</f>
        <v>0</v>
      </c>
      <c r="H199" s="43" t="n">
        <f aca="true">IF(AND(ISNUMBER(H$1),$A199&gt;0),OFFSET(rngStartPriceCurves,$A199,H$1),0)</f>
        <v>0</v>
      </c>
      <c r="I199" s="43" t="n">
        <f aca="true">IF(AND(ISNUMBER(I$1),$A199&gt;0),OFFSET(rngStartPriceCurves,$A199,I$1),0)</f>
        <v>0</v>
      </c>
      <c r="J199" s="43" t="n">
        <f aca="true">IF(AND(ISNUMBER(J$1),$A199&gt;0),OFFSET(rngStartPriceCurves,$A199,J$1),0)</f>
        <v>0</v>
      </c>
      <c r="K199" s="43" t="n">
        <f aca="true">IF(AND(ISNUMBER(K$1),$A199&gt;0),OFFSET(rngStartPriceCurves,$A199,K$1),0)</f>
        <v>0</v>
      </c>
      <c r="L199" s="43" t="n">
        <f aca="true">IF(AND(ISNUMBER(L$1),$A199&gt;0),OFFSET(rngStartPriceCurves,$A199,L$1),0)</f>
        <v>0</v>
      </c>
      <c r="M199" s="43" t="n">
        <f aca="true">IF(AND(ISNUMBER(M$1),$A199&gt;0),OFFSET(rngStartPriceCurves,$A199,M$1),0)</f>
        <v>0</v>
      </c>
      <c r="N199" s="43" t="n">
        <f aca="true">IF(AND(ISNUMBER(N$1),$A199&gt;0),OFFSET(rngStartPriceCurves,$A199,N$1),0)</f>
        <v>0</v>
      </c>
      <c r="O199" s="43" t="n">
        <f aca="true">IF(AND(ISNUMBER(O$1),$A199&gt;0),OFFSET(rngStartPriceCurves,$A199,O$1),0)</f>
        <v>0</v>
      </c>
      <c r="P199" s="43" t="n">
        <f aca="true">IF(AND(ISNUMBER(P$1),$B199&gt;0),OFFSET(rngStartVolatilityCurves,$B199,P$1),0)</f>
        <v>0</v>
      </c>
      <c r="Q199" s="43" t="n">
        <f aca="true">IF(AND(ISNUMBER(Q$1),$B199&gt;0),OFFSET(rngStartVolatilityCurves,$B199,Q$1),0)</f>
        <v>0</v>
      </c>
      <c r="R199" s="43" t="n">
        <f aca="true">IF(AND(ISNUMBER(R$1),$B199&gt;0),OFFSET(rngStartVolatilityCurves,$B199,R$1),0)</f>
        <v>0</v>
      </c>
      <c r="S199" s="43" t="n">
        <f aca="true">IF(AND(ISNUMBER(S$1),$B199&gt;0),OFFSET(rngStartVolatilityCurves,$B199,S$1),0)</f>
        <v>0</v>
      </c>
      <c r="T199" s="43" t="n">
        <f aca="true">IF(AND(ISNUMBER(T$1),$B199&gt;0),OFFSET(rngStartVolatilityCurves,$B199,T$1),0)</f>
        <v>0</v>
      </c>
      <c r="U199" s="43" t="n">
        <f aca="true">IF(AND(ISNUMBER(U$1),$B199&gt;0),OFFSET(rngStartVolatilityCurves,$B199,U$1),0)</f>
        <v>0</v>
      </c>
      <c r="V199" s="43" t="n">
        <f aca="true">IF(AND(ISNUMBER(V$1),$B199&gt;0),OFFSET(rngStartVolatilityCurves,$B199,V$1),0)</f>
        <v>0</v>
      </c>
      <c r="W199" s="43" t="n">
        <f aca="true">IF(AND(ISNUMBER(W$1),$B199&gt;0),OFFSET(rngStartVolatilityCurves,$B199,W$1),0)</f>
        <v>0</v>
      </c>
      <c r="X199" s="43" t="n">
        <f aca="true">IF(AND(ISNUMBER(X$1),$B199&gt;0),OFFSET(rngStartVolatilityCurves,$B199,X$1),0)</f>
        <v>0</v>
      </c>
      <c r="Y199" s="43" t="n">
        <f aca="true">IF(AND(ISNUMBER(Y$1),$B199&gt;0),OFFSET(rngStartVolatilityCurves,$B199,Y$1),0)</f>
        <v>0</v>
      </c>
      <c r="Z199" s="43" t="n">
        <f aca="true">IF(AND(ISNUMBER(Z$1),$B199&gt;0),OFFSET(rngStartVolatilityCurves,$B199,Z$1),0)</f>
        <v>0</v>
      </c>
      <c r="AA199" s="43" t="n">
        <f aca="true">IF(AND(ISNUMBER(AA$1),$B199&gt;0),OFFSET(rngStartVolatilityCurves,$B199,AA$1),0)</f>
        <v>0</v>
      </c>
      <c r="AF199" s="36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H199" s="44"/>
      <c r="BI199" s="39"/>
      <c r="BJ199" s="39"/>
      <c r="BK199" s="39"/>
      <c r="BL199" s="36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40"/>
      <c r="CH199" s="40"/>
      <c r="CI199" s="40"/>
      <c r="CJ199" s="40"/>
      <c r="CK199" s="40"/>
      <c r="CL199" s="40"/>
      <c r="CM199" s="39"/>
      <c r="CN199" s="39"/>
      <c r="CO199" s="39"/>
      <c r="CP199" s="39"/>
      <c r="CQ199" s="39"/>
      <c r="CR199" s="39"/>
      <c r="CS199" s="39"/>
      <c r="CT199" s="39"/>
      <c r="CU199" s="39"/>
      <c r="CV199" s="39"/>
      <c r="CW199" s="39"/>
      <c r="CX199" s="39"/>
      <c r="CY199" s="39"/>
      <c r="CZ199" s="39"/>
      <c r="DA199" s="39"/>
      <c r="DB199" s="39"/>
      <c r="DC199" s="39"/>
      <c r="DD199" s="39"/>
      <c r="DE199" s="39"/>
      <c r="DF199" s="39"/>
      <c r="DG199" s="39"/>
      <c r="DI199" s="44"/>
      <c r="DJ199" s="39"/>
      <c r="DL199" s="44"/>
      <c r="DM199" s="39"/>
    </row>
    <row r="200" customFormat="false" ht="12.75" hidden="false" customHeight="false" outlineLevel="0" collapsed="false">
      <c r="A200" s="31" t="n">
        <f aca="false">$C200-$AF$4+1</f>
        <v>38279</v>
      </c>
      <c r="B200" s="31" t="n">
        <f aca="false">$C200-$BL$4+1</f>
        <v>38279</v>
      </c>
      <c r="C200" s="42" t="n">
        <f aca="false">C199+7</f>
        <v>38278</v>
      </c>
      <c r="D200" s="43" t="n">
        <f aca="true">IF(AND(ISNUMBER(D$1),$A200&gt;0),OFFSET(rngStartPriceCurves,$A200,D$1),0)</f>
        <v>0</v>
      </c>
      <c r="E200" s="43" t="n">
        <f aca="true">IF(AND(ISNUMBER(E$1),$A200&gt;0),OFFSET(rngStartPriceCurves,$A200,E$1),0)</f>
        <v>0</v>
      </c>
      <c r="F200" s="43" t="n">
        <f aca="true">IF(AND(ISNUMBER(F$1),$A200&gt;0),OFFSET(rngStartPriceCurves,$A200,F$1),0)</f>
        <v>0</v>
      </c>
      <c r="G200" s="43" t="n">
        <f aca="true">IF(AND(ISNUMBER(G$1),$A200&gt;0),OFFSET(rngStartPriceCurves,$A200,G$1),0)</f>
        <v>0</v>
      </c>
      <c r="H200" s="43" t="n">
        <f aca="true">IF(AND(ISNUMBER(H$1),$A200&gt;0),OFFSET(rngStartPriceCurves,$A200,H$1),0)</f>
        <v>0</v>
      </c>
      <c r="I200" s="43" t="n">
        <f aca="true">IF(AND(ISNUMBER(I$1),$A200&gt;0),OFFSET(rngStartPriceCurves,$A200,I$1),0)</f>
        <v>0</v>
      </c>
      <c r="J200" s="43" t="n">
        <f aca="true">IF(AND(ISNUMBER(J$1),$A200&gt;0),OFFSET(rngStartPriceCurves,$A200,J$1),0)</f>
        <v>0</v>
      </c>
      <c r="K200" s="43" t="n">
        <f aca="true">IF(AND(ISNUMBER(K$1),$A200&gt;0),OFFSET(rngStartPriceCurves,$A200,K$1),0)</f>
        <v>0</v>
      </c>
      <c r="L200" s="43" t="n">
        <f aca="true">IF(AND(ISNUMBER(L$1),$A200&gt;0),OFFSET(rngStartPriceCurves,$A200,L$1),0)</f>
        <v>0</v>
      </c>
      <c r="M200" s="43" t="n">
        <f aca="true">IF(AND(ISNUMBER(M$1),$A200&gt;0),OFFSET(rngStartPriceCurves,$A200,M$1),0)</f>
        <v>0</v>
      </c>
      <c r="N200" s="43" t="n">
        <f aca="true">IF(AND(ISNUMBER(N$1),$A200&gt;0),OFFSET(rngStartPriceCurves,$A200,N$1),0)</f>
        <v>0</v>
      </c>
      <c r="O200" s="43" t="n">
        <f aca="true">IF(AND(ISNUMBER(O$1),$A200&gt;0),OFFSET(rngStartPriceCurves,$A200,O$1),0)</f>
        <v>0</v>
      </c>
      <c r="P200" s="43" t="n">
        <f aca="true">IF(AND(ISNUMBER(P$1),$B200&gt;0),OFFSET(rngStartVolatilityCurves,$B200,P$1),0)</f>
        <v>0</v>
      </c>
      <c r="Q200" s="43" t="n">
        <f aca="true">IF(AND(ISNUMBER(Q$1),$B200&gt;0),OFFSET(rngStartVolatilityCurves,$B200,Q$1),0)</f>
        <v>0</v>
      </c>
      <c r="R200" s="43" t="n">
        <f aca="true">IF(AND(ISNUMBER(R$1),$B200&gt;0),OFFSET(rngStartVolatilityCurves,$B200,R$1),0)</f>
        <v>0</v>
      </c>
      <c r="S200" s="43" t="n">
        <f aca="true">IF(AND(ISNUMBER(S$1),$B200&gt;0),OFFSET(rngStartVolatilityCurves,$B200,S$1),0)</f>
        <v>0</v>
      </c>
      <c r="T200" s="43" t="n">
        <f aca="true">IF(AND(ISNUMBER(T$1),$B200&gt;0),OFFSET(rngStartVolatilityCurves,$B200,T$1),0)</f>
        <v>0</v>
      </c>
      <c r="U200" s="43" t="n">
        <f aca="true">IF(AND(ISNUMBER(U$1),$B200&gt;0),OFFSET(rngStartVolatilityCurves,$B200,U$1),0)</f>
        <v>0</v>
      </c>
      <c r="V200" s="43" t="n">
        <f aca="true">IF(AND(ISNUMBER(V$1),$B200&gt;0),OFFSET(rngStartVolatilityCurves,$B200,V$1),0)</f>
        <v>0</v>
      </c>
      <c r="W200" s="43" t="n">
        <f aca="true">IF(AND(ISNUMBER(W$1),$B200&gt;0),OFFSET(rngStartVolatilityCurves,$B200,W$1),0)</f>
        <v>0</v>
      </c>
      <c r="X200" s="43" t="n">
        <f aca="true">IF(AND(ISNUMBER(X$1),$B200&gt;0),OFFSET(rngStartVolatilityCurves,$B200,X$1),0)</f>
        <v>0</v>
      </c>
      <c r="Y200" s="43" t="n">
        <f aca="true">IF(AND(ISNUMBER(Y$1),$B200&gt;0),OFFSET(rngStartVolatilityCurves,$B200,Y$1),0)</f>
        <v>0</v>
      </c>
      <c r="Z200" s="43" t="n">
        <f aca="true">IF(AND(ISNUMBER(Z$1),$B200&gt;0),OFFSET(rngStartVolatilityCurves,$B200,Z$1),0)</f>
        <v>0</v>
      </c>
      <c r="AA200" s="43" t="n">
        <f aca="true">IF(AND(ISNUMBER(AA$1),$B200&gt;0),OFFSET(rngStartVolatilityCurves,$B200,AA$1),0)</f>
        <v>0</v>
      </c>
      <c r="AF200" s="36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H200" s="44"/>
      <c r="BI200" s="39"/>
      <c r="BJ200" s="39"/>
      <c r="BK200" s="39"/>
      <c r="BL200" s="36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40"/>
      <c r="CH200" s="40"/>
      <c r="CI200" s="40"/>
      <c r="CJ200" s="40"/>
      <c r="CK200" s="40"/>
      <c r="CL200" s="40"/>
      <c r="CM200" s="39"/>
      <c r="CN200" s="39"/>
      <c r="CO200" s="39"/>
      <c r="CP200" s="39"/>
      <c r="CQ200" s="39"/>
      <c r="CR200" s="39"/>
      <c r="CS200" s="39"/>
      <c r="CT200" s="39"/>
      <c r="CU200" s="39"/>
      <c r="CV200" s="39"/>
      <c r="CW200" s="39"/>
      <c r="CX200" s="39"/>
      <c r="CY200" s="39"/>
      <c r="CZ200" s="39"/>
      <c r="DA200" s="39"/>
      <c r="DB200" s="39"/>
      <c r="DC200" s="39"/>
      <c r="DD200" s="39"/>
      <c r="DE200" s="39"/>
      <c r="DF200" s="39"/>
      <c r="DG200" s="39"/>
      <c r="DI200" s="44"/>
      <c r="DJ200" s="39"/>
      <c r="DL200" s="44"/>
      <c r="DM200" s="39"/>
    </row>
    <row r="201" customFormat="false" ht="12.75" hidden="false" customHeight="false" outlineLevel="0" collapsed="false">
      <c r="A201" s="31" t="n">
        <f aca="false">$C201-$AF$4+1</f>
        <v>38286</v>
      </c>
      <c r="B201" s="31" t="n">
        <f aca="false">$C201-$BL$4+1</f>
        <v>38286</v>
      </c>
      <c r="C201" s="42" t="n">
        <f aca="false">C200+7</f>
        <v>38285</v>
      </c>
      <c r="D201" s="43" t="n">
        <f aca="true">IF(AND(ISNUMBER(D$1),$A201&gt;0),OFFSET(rngStartPriceCurves,$A201,D$1),0)</f>
        <v>0</v>
      </c>
      <c r="E201" s="43" t="n">
        <f aca="true">IF(AND(ISNUMBER(E$1),$A201&gt;0),OFFSET(rngStartPriceCurves,$A201,E$1),0)</f>
        <v>0</v>
      </c>
      <c r="F201" s="43" t="n">
        <f aca="true">IF(AND(ISNUMBER(F$1),$A201&gt;0),OFFSET(rngStartPriceCurves,$A201,F$1),0)</f>
        <v>0</v>
      </c>
      <c r="G201" s="43" t="n">
        <f aca="true">IF(AND(ISNUMBER(G$1),$A201&gt;0),OFFSET(rngStartPriceCurves,$A201,G$1),0)</f>
        <v>0</v>
      </c>
      <c r="H201" s="43" t="n">
        <f aca="true">IF(AND(ISNUMBER(H$1),$A201&gt;0),OFFSET(rngStartPriceCurves,$A201,H$1),0)</f>
        <v>0</v>
      </c>
      <c r="I201" s="43" t="n">
        <f aca="true">IF(AND(ISNUMBER(I$1),$A201&gt;0),OFFSET(rngStartPriceCurves,$A201,I$1),0)</f>
        <v>0</v>
      </c>
      <c r="J201" s="43" t="n">
        <f aca="true">IF(AND(ISNUMBER(J$1),$A201&gt;0),OFFSET(rngStartPriceCurves,$A201,J$1),0)</f>
        <v>0</v>
      </c>
      <c r="K201" s="43" t="n">
        <f aca="true">IF(AND(ISNUMBER(K$1),$A201&gt;0),OFFSET(rngStartPriceCurves,$A201,K$1),0)</f>
        <v>0</v>
      </c>
      <c r="L201" s="43" t="n">
        <f aca="true">IF(AND(ISNUMBER(L$1),$A201&gt;0),OFFSET(rngStartPriceCurves,$A201,L$1),0)</f>
        <v>0</v>
      </c>
      <c r="M201" s="43" t="n">
        <f aca="true">IF(AND(ISNUMBER(M$1),$A201&gt;0),OFFSET(rngStartPriceCurves,$A201,M$1),0)</f>
        <v>0</v>
      </c>
      <c r="N201" s="43" t="n">
        <f aca="true">IF(AND(ISNUMBER(N$1),$A201&gt;0),OFFSET(rngStartPriceCurves,$A201,N$1),0)</f>
        <v>0</v>
      </c>
      <c r="O201" s="43" t="n">
        <f aca="true">IF(AND(ISNUMBER(O$1),$A201&gt;0),OFFSET(rngStartPriceCurves,$A201,O$1),0)</f>
        <v>0</v>
      </c>
      <c r="P201" s="43" t="n">
        <f aca="true">IF(AND(ISNUMBER(P$1),$B201&gt;0),OFFSET(rngStartVolatilityCurves,$B201,P$1),0)</f>
        <v>0</v>
      </c>
      <c r="Q201" s="43" t="n">
        <f aca="true">IF(AND(ISNUMBER(Q$1),$B201&gt;0),OFFSET(rngStartVolatilityCurves,$B201,Q$1),0)</f>
        <v>0</v>
      </c>
      <c r="R201" s="43" t="n">
        <f aca="true">IF(AND(ISNUMBER(R$1),$B201&gt;0),OFFSET(rngStartVolatilityCurves,$B201,R$1),0)</f>
        <v>0</v>
      </c>
      <c r="S201" s="43" t="n">
        <f aca="true">IF(AND(ISNUMBER(S$1),$B201&gt;0),OFFSET(rngStartVolatilityCurves,$B201,S$1),0)</f>
        <v>0</v>
      </c>
      <c r="T201" s="43" t="n">
        <f aca="true">IF(AND(ISNUMBER(T$1),$B201&gt;0),OFFSET(rngStartVolatilityCurves,$B201,T$1),0)</f>
        <v>0</v>
      </c>
      <c r="U201" s="43" t="n">
        <f aca="true">IF(AND(ISNUMBER(U$1),$B201&gt;0),OFFSET(rngStartVolatilityCurves,$B201,U$1),0)</f>
        <v>0</v>
      </c>
      <c r="V201" s="43" t="n">
        <f aca="true">IF(AND(ISNUMBER(V$1),$B201&gt;0),OFFSET(rngStartVolatilityCurves,$B201,V$1),0)</f>
        <v>0</v>
      </c>
      <c r="W201" s="43" t="n">
        <f aca="true">IF(AND(ISNUMBER(W$1),$B201&gt;0),OFFSET(rngStartVolatilityCurves,$B201,W$1),0)</f>
        <v>0</v>
      </c>
      <c r="X201" s="43" t="n">
        <f aca="true">IF(AND(ISNUMBER(X$1),$B201&gt;0),OFFSET(rngStartVolatilityCurves,$B201,X$1),0)</f>
        <v>0</v>
      </c>
      <c r="Y201" s="43" t="n">
        <f aca="true">IF(AND(ISNUMBER(Y$1),$B201&gt;0),OFFSET(rngStartVolatilityCurves,$B201,Y$1),0)</f>
        <v>0</v>
      </c>
      <c r="Z201" s="43" t="n">
        <f aca="true">IF(AND(ISNUMBER(Z$1),$B201&gt;0),OFFSET(rngStartVolatilityCurves,$B201,Z$1),0)</f>
        <v>0</v>
      </c>
      <c r="AA201" s="43" t="n">
        <f aca="true">IF(AND(ISNUMBER(AA$1),$B201&gt;0),OFFSET(rngStartVolatilityCurves,$B201,AA$1),0)</f>
        <v>0</v>
      </c>
      <c r="AF201" s="36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H201" s="44"/>
      <c r="BI201" s="39"/>
      <c r="BJ201" s="39"/>
      <c r="BK201" s="39"/>
      <c r="BL201" s="36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40"/>
      <c r="CH201" s="40"/>
      <c r="CI201" s="40"/>
      <c r="CJ201" s="40"/>
      <c r="CK201" s="40"/>
      <c r="CL201" s="40"/>
      <c r="CM201" s="39"/>
      <c r="CN201" s="39"/>
      <c r="CO201" s="39"/>
      <c r="CP201" s="39"/>
      <c r="CQ201" s="39"/>
      <c r="CR201" s="39"/>
      <c r="CS201" s="39"/>
      <c r="CT201" s="39"/>
      <c r="CU201" s="39"/>
      <c r="CV201" s="39"/>
      <c r="CW201" s="39"/>
      <c r="CX201" s="39"/>
      <c r="CY201" s="39"/>
      <c r="CZ201" s="39"/>
      <c r="DA201" s="39"/>
      <c r="DB201" s="39"/>
      <c r="DC201" s="39"/>
      <c r="DD201" s="39"/>
      <c r="DE201" s="39"/>
      <c r="DF201" s="39"/>
      <c r="DG201" s="39"/>
      <c r="DI201" s="44"/>
      <c r="DJ201" s="39"/>
      <c r="DL201" s="44"/>
      <c r="DM201" s="39"/>
    </row>
    <row r="202" customFormat="false" ht="12.75" hidden="false" customHeight="false" outlineLevel="0" collapsed="false">
      <c r="A202" s="31" t="n">
        <f aca="false">$C202-$AF$4+1</f>
        <v>38293</v>
      </c>
      <c r="B202" s="31" t="n">
        <f aca="false">$C202-$BL$4+1</f>
        <v>38293</v>
      </c>
      <c r="C202" s="42" t="n">
        <f aca="false">C201+7</f>
        <v>38292</v>
      </c>
      <c r="D202" s="43" t="n">
        <f aca="true">IF(AND(ISNUMBER(D$1),$A202&gt;0),OFFSET(rngStartPriceCurves,$A202,D$1),0)</f>
        <v>0</v>
      </c>
      <c r="E202" s="43" t="n">
        <f aca="true">IF(AND(ISNUMBER(E$1),$A202&gt;0),OFFSET(rngStartPriceCurves,$A202,E$1),0)</f>
        <v>0</v>
      </c>
      <c r="F202" s="43" t="n">
        <f aca="true">IF(AND(ISNUMBER(F$1),$A202&gt;0),OFFSET(rngStartPriceCurves,$A202,F$1),0)</f>
        <v>0</v>
      </c>
      <c r="G202" s="43" t="n">
        <f aca="true">IF(AND(ISNUMBER(G$1),$A202&gt;0),OFFSET(rngStartPriceCurves,$A202,G$1),0)</f>
        <v>0</v>
      </c>
      <c r="H202" s="43" t="n">
        <f aca="true">IF(AND(ISNUMBER(H$1),$A202&gt;0),OFFSET(rngStartPriceCurves,$A202,H$1),0)</f>
        <v>0</v>
      </c>
      <c r="I202" s="43" t="n">
        <f aca="true">IF(AND(ISNUMBER(I$1),$A202&gt;0),OFFSET(rngStartPriceCurves,$A202,I$1),0)</f>
        <v>0</v>
      </c>
      <c r="J202" s="43" t="n">
        <f aca="true">IF(AND(ISNUMBER(J$1),$A202&gt;0),OFFSET(rngStartPriceCurves,$A202,J$1),0)</f>
        <v>0</v>
      </c>
      <c r="K202" s="43" t="n">
        <f aca="true">IF(AND(ISNUMBER(K$1),$A202&gt;0),OFFSET(rngStartPriceCurves,$A202,K$1),0)</f>
        <v>0</v>
      </c>
      <c r="L202" s="43" t="n">
        <f aca="true">IF(AND(ISNUMBER(L$1),$A202&gt;0),OFFSET(rngStartPriceCurves,$A202,L$1),0)</f>
        <v>0</v>
      </c>
      <c r="M202" s="43" t="n">
        <f aca="true">IF(AND(ISNUMBER(M$1),$A202&gt;0),OFFSET(rngStartPriceCurves,$A202,M$1),0)</f>
        <v>0</v>
      </c>
      <c r="N202" s="43" t="n">
        <f aca="true">IF(AND(ISNUMBER(N$1),$A202&gt;0),OFFSET(rngStartPriceCurves,$A202,N$1),0)</f>
        <v>0</v>
      </c>
      <c r="O202" s="43" t="n">
        <f aca="true">IF(AND(ISNUMBER(O$1),$A202&gt;0),OFFSET(rngStartPriceCurves,$A202,O$1),0)</f>
        <v>0</v>
      </c>
      <c r="P202" s="43" t="n">
        <f aca="true">IF(AND(ISNUMBER(P$1),$B202&gt;0),OFFSET(rngStartVolatilityCurves,$B202,P$1),0)</f>
        <v>0</v>
      </c>
      <c r="Q202" s="43" t="n">
        <f aca="true">IF(AND(ISNUMBER(Q$1),$B202&gt;0),OFFSET(rngStartVolatilityCurves,$B202,Q$1),0)</f>
        <v>0</v>
      </c>
      <c r="R202" s="43" t="n">
        <f aca="true">IF(AND(ISNUMBER(R$1),$B202&gt;0),OFFSET(rngStartVolatilityCurves,$B202,R$1),0)</f>
        <v>0</v>
      </c>
      <c r="S202" s="43" t="n">
        <f aca="true">IF(AND(ISNUMBER(S$1),$B202&gt;0),OFFSET(rngStartVolatilityCurves,$B202,S$1),0)</f>
        <v>0</v>
      </c>
      <c r="T202" s="43" t="n">
        <f aca="true">IF(AND(ISNUMBER(T$1),$B202&gt;0),OFFSET(rngStartVolatilityCurves,$B202,T$1),0)</f>
        <v>0</v>
      </c>
      <c r="U202" s="43" t="n">
        <f aca="true">IF(AND(ISNUMBER(U$1),$B202&gt;0),OFFSET(rngStartVolatilityCurves,$B202,U$1),0)</f>
        <v>0</v>
      </c>
      <c r="V202" s="43" t="n">
        <f aca="true">IF(AND(ISNUMBER(V$1),$B202&gt;0),OFFSET(rngStartVolatilityCurves,$B202,V$1),0)</f>
        <v>0</v>
      </c>
      <c r="W202" s="43" t="n">
        <f aca="true">IF(AND(ISNUMBER(W$1),$B202&gt;0),OFFSET(rngStartVolatilityCurves,$B202,W$1),0)</f>
        <v>0</v>
      </c>
      <c r="X202" s="43" t="n">
        <f aca="true">IF(AND(ISNUMBER(X$1),$B202&gt;0),OFFSET(rngStartVolatilityCurves,$B202,X$1),0)</f>
        <v>0</v>
      </c>
      <c r="Y202" s="43" t="n">
        <f aca="true">IF(AND(ISNUMBER(Y$1),$B202&gt;0),OFFSET(rngStartVolatilityCurves,$B202,Y$1),0)</f>
        <v>0</v>
      </c>
      <c r="Z202" s="43" t="n">
        <f aca="true">IF(AND(ISNUMBER(Z$1),$B202&gt;0),OFFSET(rngStartVolatilityCurves,$B202,Z$1),0)</f>
        <v>0</v>
      </c>
      <c r="AA202" s="43" t="n">
        <f aca="true">IF(AND(ISNUMBER(AA$1),$B202&gt;0),OFFSET(rngStartVolatilityCurves,$B202,AA$1),0)</f>
        <v>0</v>
      </c>
      <c r="AF202" s="36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H202" s="44"/>
      <c r="BI202" s="39"/>
      <c r="BJ202" s="39"/>
      <c r="BK202" s="39"/>
      <c r="BL202" s="36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40"/>
      <c r="CH202" s="40"/>
      <c r="CI202" s="40"/>
      <c r="CJ202" s="40"/>
      <c r="CK202" s="40"/>
      <c r="CL202" s="40"/>
      <c r="CM202" s="39"/>
      <c r="CN202" s="39"/>
      <c r="CO202" s="39"/>
      <c r="CP202" s="39"/>
      <c r="CQ202" s="39"/>
      <c r="CR202" s="39"/>
      <c r="CS202" s="39"/>
      <c r="CT202" s="39"/>
      <c r="CU202" s="39"/>
      <c r="CV202" s="39"/>
      <c r="CW202" s="39"/>
      <c r="CX202" s="39"/>
      <c r="CY202" s="39"/>
      <c r="CZ202" s="39"/>
      <c r="DA202" s="39"/>
      <c r="DB202" s="39"/>
      <c r="DC202" s="39"/>
      <c r="DD202" s="39"/>
      <c r="DE202" s="39"/>
      <c r="DF202" s="39"/>
      <c r="DG202" s="39"/>
      <c r="DI202" s="44"/>
      <c r="DJ202" s="39"/>
      <c r="DL202" s="44"/>
      <c r="DM202" s="39"/>
    </row>
    <row r="203" customFormat="false" ht="12.75" hidden="false" customHeight="false" outlineLevel="0" collapsed="false">
      <c r="A203" s="31" t="n">
        <f aca="false">$C203-$AF$4+1</f>
        <v>38300</v>
      </c>
      <c r="B203" s="31" t="n">
        <f aca="false">$C203-$BL$4+1</f>
        <v>38300</v>
      </c>
      <c r="C203" s="42" t="n">
        <f aca="false">C202+7</f>
        <v>38299</v>
      </c>
      <c r="D203" s="43" t="n">
        <f aca="true">IF(AND(ISNUMBER(D$1),$A203&gt;0),OFFSET(rngStartPriceCurves,$A203,D$1),0)</f>
        <v>0</v>
      </c>
      <c r="E203" s="43" t="n">
        <f aca="true">IF(AND(ISNUMBER(E$1),$A203&gt;0),OFFSET(rngStartPriceCurves,$A203,E$1),0)</f>
        <v>0</v>
      </c>
      <c r="F203" s="43" t="n">
        <f aca="true">IF(AND(ISNUMBER(F$1),$A203&gt;0),OFFSET(rngStartPriceCurves,$A203,F$1),0)</f>
        <v>0</v>
      </c>
      <c r="G203" s="43" t="n">
        <f aca="true">IF(AND(ISNUMBER(G$1),$A203&gt;0),OFFSET(rngStartPriceCurves,$A203,G$1),0)</f>
        <v>0</v>
      </c>
      <c r="H203" s="43" t="n">
        <f aca="true">IF(AND(ISNUMBER(H$1),$A203&gt;0),OFFSET(rngStartPriceCurves,$A203,H$1),0)</f>
        <v>0</v>
      </c>
      <c r="I203" s="43" t="n">
        <f aca="true">IF(AND(ISNUMBER(I$1),$A203&gt;0),OFFSET(rngStartPriceCurves,$A203,I$1),0)</f>
        <v>0</v>
      </c>
      <c r="J203" s="43" t="n">
        <f aca="true">IF(AND(ISNUMBER(J$1),$A203&gt;0),OFFSET(rngStartPriceCurves,$A203,J$1),0)</f>
        <v>0</v>
      </c>
      <c r="K203" s="43" t="n">
        <f aca="true">IF(AND(ISNUMBER(K$1),$A203&gt;0),OFFSET(rngStartPriceCurves,$A203,K$1),0)</f>
        <v>0</v>
      </c>
      <c r="L203" s="43" t="n">
        <f aca="true">IF(AND(ISNUMBER(L$1),$A203&gt;0),OFFSET(rngStartPriceCurves,$A203,L$1),0)</f>
        <v>0</v>
      </c>
      <c r="M203" s="43" t="n">
        <f aca="true">IF(AND(ISNUMBER(M$1),$A203&gt;0),OFFSET(rngStartPriceCurves,$A203,M$1),0)</f>
        <v>0</v>
      </c>
      <c r="N203" s="43" t="n">
        <f aca="true">IF(AND(ISNUMBER(N$1),$A203&gt;0),OFFSET(rngStartPriceCurves,$A203,N$1),0)</f>
        <v>0</v>
      </c>
      <c r="O203" s="43" t="n">
        <f aca="true">IF(AND(ISNUMBER(O$1),$A203&gt;0),OFFSET(rngStartPriceCurves,$A203,O$1),0)</f>
        <v>0</v>
      </c>
      <c r="P203" s="43" t="n">
        <f aca="true">IF(AND(ISNUMBER(P$1),$B203&gt;0),OFFSET(rngStartVolatilityCurves,$B203,P$1),0)</f>
        <v>0</v>
      </c>
      <c r="Q203" s="43" t="n">
        <f aca="true">IF(AND(ISNUMBER(Q$1),$B203&gt;0),OFFSET(rngStartVolatilityCurves,$B203,Q$1),0)</f>
        <v>0</v>
      </c>
      <c r="R203" s="43" t="n">
        <f aca="true">IF(AND(ISNUMBER(R$1),$B203&gt;0),OFFSET(rngStartVolatilityCurves,$B203,R$1),0)</f>
        <v>0</v>
      </c>
      <c r="S203" s="43" t="n">
        <f aca="true">IF(AND(ISNUMBER(S$1),$B203&gt;0),OFFSET(rngStartVolatilityCurves,$B203,S$1),0)</f>
        <v>0</v>
      </c>
      <c r="T203" s="43" t="n">
        <f aca="true">IF(AND(ISNUMBER(T$1),$B203&gt;0),OFFSET(rngStartVolatilityCurves,$B203,T$1),0)</f>
        <v>0</v>
      </c>
      <c r="U203" s="43" t="n">
        <f aca="true">IF(AND(ISNUMBER(U$1),$B203&gt;0),OFFSET(rngStartVolatilityCurves,$B203,U$1),0)</f>
        <v>0</v>
      </c>
      <c r="V203" s="43" t="n">
        <f aca="true">IF(AND(ISNUMBER(V$1),$B203&gt;0),OFFSET(rngStartVolatilityCurves,$B203,V$1),0)</f>
        <v>0</v>
      </c>
      <c r="W203" s="43" t="n">
        <f aca="true">IF(AND(ISNUMBER(W$1),$B203&gt;0),OFFSET(rngStartVolatilityCurves,$B203,W$1),0)</f>
        <v>0</v>
      </c>
      <c r="X203" s="43" t="n">
        <f aca="true">IF(AND(ISNUMBER(X$1),$B203&gt;0),OFFSET(rngStartVolatilityCurves,$B203,X$1),0)</f>
        <v>0</v>
      </c>
      <c r="Y203" s="43" t="n">
        <f aca="true">IF(AND(ISNUMBER(Y$1),$B203&gt;0),OFFSET(rngStartVolatilityCurves,$B203,Y$1),0)</f>
        <v>0</v>
      </c>
      <c r="Z203" s="43" t="n">
        <f aca="true">IF(AND(ISNUMBER(Z$1),$B203&gt;0),OFFSET(rngStartVolatilityCurves,$B203,Z$1),0)</f>
        <v>0</v>
      </c>
      <c r="AA203" s="43" t="n">
        <f aca="true">IF(AND(ISNUMBER(AA$1),$B203&gt;0),OFFSET(rngStartVolatilityCurves,$B203,AA$1),0)</f>
        <v>0</v>
      </c>
      <c r="AF203" s="36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H203" s="44"/>
      <c r="BI203" s="39"/>
      <c r="BJ203" s="39"/>
      <c r="BK203" s="39"/>
      <c r="BL203" s="36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40"/>
      <c r="CH203" s="40"/>
      <c r="CI203" s="40"/>
      <c r="CJ203" s="40"/>
      <c r="CK203" s="40"/>
      <c r="CL203" s="40"/>
      <c r="CM203" s="39"/>
      <c r="CN203" s="39"/>
      <c r="CO203" s="39"/>
      <c r="CP203" s="39"/>
      <c r="CQ203" s="39"/>
      <c r="CR203" s="39"/>
      <c r="CS203" s="39"/>
      <c r="CT203" s="39"/>
      <c r="CU203" s="39"/>
      <c r="CV203" s="39"/>
      <c r="CW203" s="39"/>
      <c r="CX203" s="39"/>
      <c r="CY203" s="39"/>
      <c r="CZ203" s="39"/>
      <c r="DA203" s="39"/>
      <c r="DB203" s="39"/>
      <c r="DC203" s="39"/>
      <c r="DD203" s="39"/>
      <c r="DE203" s="39"/>
      <c r="DF203" s="39"/>
      <c r="DG203" s="39"/>
      <c r="DI203" s="44"/>
      <c r="DJ203" s="39"/>
      <c r="DL203" s="44"/>
      <c r="DM203" s="39"/>
    </row>
    <row r="204" customFormat="false" ht="12.75" hidden="false" customHeight="false" outlineLevel="0" collapsed="false">
      <c r="A204" s="31" t="n">
        <f aca="false">$C204-$AF$4+1</f>
        <v>38307</v>
      </c>
      <c r="B204" s="31" t="n">
        <f aca="false">$C204-$BL$4+1</f>
        <v>38307</v>
      </c>
      <c r="C204" s="42" t="n">
        <f aca="false">C203+7</f>
        <v>38306</v>
      </c>
      <c r="D204" s="43" t="n">
        <f aca="true">IF(AND(ISNUMBER(D$1),$A204&gt;0),OFFSET(rngStartPriceCurves,$A204,D$1),0)</f>
        <v>0</v>
      </c>
      <c r="E204" s="43" t="n">
        <f aca="true">IF(AND(ISNUMBER(E$1),$A204&gt;0),OFFSET(rngStartPriceCurves,$A204,E$1),0)</f>
        <v>0</v>
      </c>
      <c r="F204" s="43" t="n">
        <f aca="true">IF(AND(ISNUMBER(F$1),$A204&gt;0),OFFSET(rngStartPriceCurves,$A204,F$1),0)</f>
        <v>0</v>
      </c>
      <c r="G204" s="43" t="n">
        <f aca="true">IF(AND(ISNUMBER(G$1),$A204&gt;0),OFFSET(rngStartPriceCurves,$A204,G$1),0)</f>
        <v>0</v>
      </c>
      <c r="H204" s="43" t="n">
        <f aca="true">IF(AND(ISNUMBER(H$1),$A204&gt;0),OFFSET(rngStartPriceCurves,$A204,H$1),0)</f>
        <v>0</v>
      </c>
      <c r="I204" s="43" t="n">
        <f aca="true">IF(AND(ISNUMBER(I$1),$A204&gt;0),OFFSET(rngStartPriceCurves,$A204,I$1),0)</f>
        <v>0</v>
      </c>
      <c r="J204" s="43" t="n">
        <f aca="true">IF(AND(ISNUMBER(J$1),$A204&gt;0),OFFSET(rngStartPriceCurves,$A204,J$1),0)</f>
        <v>0</v>
      </c>
      <c r="K204" s="43" t="n">
        <f aca="true">IF(AND(ISNUMBER(K$1),$A204&gt;0),OFFSET(rngStartPriceCurves,$A204,K$1),0)</f>
        <v>0</v>
      </c>
      <c r="L204" s="43" t="n">
        <f aca="true">IF(AND(ISNUMBER(L$1),$A204&gt;0),OFFSET(rngStartPriceCurves,$A204,L$1),0)</f>
        <v>0</v>
      </c>
      <c r="M204" s="43" t="n">
        <f aca="true">IF(AND(ISNUMBER(M$1),$A204&gt;0),OFFSET(rngStartPriceCurves,$A204,M$1),0)</f>
        <v>0</v>
      </c>
      <c r="N204" s="43" t="n">
        <f aca="true">IF(AND(ISNUMBER(N$1),$A204&gt;0),OFFSET(rngStartPriceCurves,$A204,N$1),0)</f>
        <v>0</v>
      </c>
      <c r="O204" s="43" t="n">
        <f aca="true">IF(AND(ISNUMBER(O$1),$A204&gt;0),OFFSET(rngStartPriceCurves,$A204,O$1),0)</f>
        <v>0</v>
      </c>
      <c r="P204" s="43" t="n">
        <f aca="true">IF(AND(ISNUMBER(P$1),$B204&gt;0),OFFSET(rngStartVolatilityCurves,$B204,P$1),0)</f>
        <v>0</v>
      </c>
      <c r="Q204" s="43" t="n">
        <f aca="true">IF(AND(ISNUMBER(Q$1),$B204&gt;0),OFFSET(rngStartVolatilityCurves,$B204,Q$1),0)</f>
        <v>0</v>
      </c>
      <c r="R204" s="43" t="n">
        <f aca="true">IF(AND(ISNUMBER(R$1),$B204&gt;0),OFFSET(rngStartVolatilityCurves,$B204,R$1),0)</f>
        <v>0</v>
      </c>
      <c r="S204" s="43" t="n">
        <f aca="true">IF(AND(ISNUMBER(S$1),$B204&gt;0),OFFSET(rngStartVolatilityCurves,$B204,S$1),0)</f>
        <v>0</v>
      </c>
      <c r="T204" s="43" t="n">
        <f aca="true">IF(AND(ISNUMBER(T$1),$B204&gt;0),OFFSET(rngStartVolatilityCurves,$B204,T$1),0)</f>
        <v>0</v>
      </c>
      <c r="U204" s="43" t="n">
        <f aca="true">IF(AND(ISNUMBER(U$1),$B204&gt;0),OFFSET(rngStartVolatilityCurves,$B204,U$1),0)</f>
        <v>0</v>
      </c>
      <c r="V204" s="43" t="n">
        <f aca="true">IF(AND(ISNUMBER(V$1),$B204&gt;0),OFFSET(rngStartVolatilityCurves,$B204,V$1),0)</f>
        <v>0</v>
      </c>
      <c r="W204" s="43" t="n">
        <f aca="true">IF(AND(ISNUMBER(W$1),$B204&gt;0),OFFSET(rngStartVolatilityCurves,$B204,W$1),0)</f>
        <v>0</v>
      </c>
      <c r="X204" s="43" t="n">
        <f aca="true">IF(AND(ISNUMBER(X$1),$B204&gt;0),OFFSET(rngStartVolatilityCurves,$B204,X$1),0)</f>
        <v>0</v>
      </c>
      <c r="Y204" s="43" t="n">
        <f aca="true">IF(AND(ISNUMBER(Y$1),$B204&gt;0),OFFSET(rngStartVolatilityCurves,$B204,Y$1),0)</f>
        <v>0</v>
      </c>
      <c r="Z204" s="43" t="n">
        <f aca="true">IF(AND(ISNUMBER(Z$1),$B204&gt;0),OFFSET(rngStartVolatilityCurves,$B204,Z$1),0)</f>
        <v>0</v>
      </c>
      <c r="AA204" s="43" t="n">
        <f aca="true">IF(AND(ISNUMBER(AA$1),$B204&gt;0),OFFSET(rngStartVolatilityCurves,$B204,AA$1),0)</f>
        <v>0</v>
      </c>
      <c r="AF204" s="36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H204" s="44"/>
      <c r="BI204" s="39"/>
      <c r="BJ204" s="39"/>
      <c r="BK204" s="39"/>
      <c r="BL204" s="36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40"/>
      <c r="CH204" s="40"/>
      <c r="CI204" s="40"/>
      <c r="CJ204" s="40"/>
      <c r="CK204" s="40"/>
      <c r="CL204" s="40"/>
      <c r="CM204" s="39"/>
      <c r="CN204" s="39"/>
      <c r="CO204" s="39"/>
      <c r="CP204" s="39"/>
      <c r="CQ204" s="39"/>
      <c r="CR204" s="39"/>
      <c r="CS204" s="39"/>
      <c r="CT204" s="39"/>
      <c r="CU204" s="39"/>
      <c r="CV204" s="39"/>
      <c r="CW204" s="39"/>
      <c r="CX204" s="39"/>
      <c r="CY204" s="39"/>
      <c r="CZ204" s="39"/>
      <c r="DA204" s="39"/>
      <c r="DB204" s="39"/>
      <c r="DC204" s="39"/>
      <c r="DD204" s="39"/>
      <c r="DE204" s="39"/>
      <c r="DF204" s="39"/>
      <c r="DG204" s="39"/>
      <c r="DI204" s="44"/>
      <c r="DJ204" s="39"/>
      <c r="DL204" s="44"/>
      <c r="DM204" s="39"/>
    </row>
    <row r="205" customFormat="false" ht="12.75" hidden="false" customHeight="false" outlineLevel="0" collapsed="false">
      <c r="A205" s="31" t="n">
        <f aca="false">$C205-$AF$4+1</f>
        <v>38314</v>
      </c>
      <c r="B205" s="31" t="n">
        <f aca="false">$C205-$BL$4+1</f>
        <v>38314</v>
      </c>
      <c r="C205" s="42" t="n">
        <f aca="false">C204+7</f>
        <v>38313</v>
      </c>
      <c r="D205" s="43" t="n">
        <f aca="true">IF(AND(ISNUMBER(D$1),$A205&gt;0),OFFSET(rngStartPriceCurves,$A205,D$1),0)</f>
        <v>0</v>
      </c>
      <c r="E205" s="43" t="n">
        <f aca="true">IF(AND(ISNUMBER(E$1),$A205&gt;0),OFFSET(rngStartPriceCurves,$A205,E$1),0)</f>
        <v>0</v>
      </c>
      <c r="F205" s="43" t="n">
        <f aca="true">IF(AND(ISNUMBER(F$1),$A205&gt;0),OFFSET(rngStartPriceCurves,$A205,F$1),0)</f>
        <v>0</v>
      </c>
      <c r="G205" s="43" t="n">
        <f aca="true">IF(AND(ISNUMBER(G$1),$A205&gt;0),OFFSET(rngStartPriceCurves,$A205,G$1),0)</f>
        <v>0</v>
      </c>
      <c r="H205" s="43" t="n">
        <f aca="true">IF(AND(ISNUMBER(H$1),$A205&gt;0),OFFSET(rngStartPriceCurves,$A205,H$1),0)</f>
        <v>0</v>
      </c>
      <c r="I205" s="43" t="n">
        <f aca="true">IF(AND(ISNUMBER(I$1),$A205&gt;0),OFFSET(rngStartPriceCurves,$A205,I$1),0)</f>
        <v>0</v>
      </c>
      <c r="J205" s="43" t="n">
        <f aca="true">IF(AND(ISNUMBER(J$1),$A205&gt;0),OFFSET(rngStartPriceCurves,$A205,J$1),0)</f>
        <v>0</v>
      </c>
      <c r="K205" s="43" t="n">
        <f aca="true">IF(AND(ISNUMBER(K$1),$A205&gt;0),OFFSET(rngStartPriceCurves,$A205,K$1),0)</f>
        <v>0</v>
      </c>
      <c r="L205" s="43" t="n">
        <f aca="true">IF(AND(ISNUMBER(L$1),$A205&gt;0),OFFSET(rngStartPriceCurves,$A205,L$1),0)</f>
        <v>0</v>
      </c>
      <c r="M205" s="43" t="n">
        <f aca="true">IF(AND(ISNUMBER(M$1),$A205&gt;0),OFFSET(rngStartPriceCurves,$A205,M$1),0)</f>
        <v>0</v>
      </c>
      <c r="N205" s="43" t="n">
        <f aca="true">IF(AND(ISNUMBER(N$1),$A205&gt;0),OFFSET(rngStartPriceCurves,$A205,N$1),0)</f>
        <v>0</v>
      </c>
      <c r="O205" s="43" t="n">
        <f aca="true">IF(AND(ISNUMBER(O$1),$A205&gt;0),OFFSET(rngStartPriceCurves,$A205,O$1),0)</f>
        <v>0</v>
      </c>
      <c r="P205" s="43" t="n">
        <f aca="true">IF(AND(ISNUMBER(P$1),$B205&gt;0),OFFSET(rngStartVolatilityCurves,$B205,P$1),0)</f>
        <v>0</v>
      </c>
      <c r="Q205" s="43" t="n">
        <f aca="true">IF(AND(ISNUMBER(Q$1),$B205&gt;0),OFFSET(rngStartVolatilityCurves,$B205,Q$1),0)</f>
        <v>0</v>
      </c>
      <c r="R205" s="43" t="n">
        <f aca="true">IF(AND(ISNUMBER(R$1),$B205&gt;0),OFFSET(rngStartVolatilityCurves,$B205,R$1),0)</f>
        <v>0</v>
      </c>
      <c r="S205" s="43" t="n">
        <f aca="true">IF(AND(ISNUMBER(S$1),$B205&gt;0),OFFSET(rngStartVolatilityCurves,$B205,S$1),0)</f>
        <v>0</v>
      </c>
      <c r="T205" s="43" t="n">
        <f aca="true">IF(AND(ISNUMBER(T$1),$B205&gt;0),OFFSET(rngStartVolatilityCurves,$B205,T$1),0)</f>
        <v>0</v>
      </c>
      <c r="U205" s="43" t="n">
        <f aca="true">IF(AND(ISNUMBER(U$1),$B205&gt;0),OFFSET(rngStartVolatilityCurves,$B205,U$1),0)</f>
        <v>0</v>
      </c>
      <c r="V205" s="43" t="n">
        <f aca="true">IF(AND(ISNUMBER(V$1),$B205&gt;0),OFFSET(rngStartVolatilityCurves,$B205,V$1),0)</f>
        <v>0</v>
      </c>
      <c r="W205" s="43" t="n">
        <f aca="true">IF(AND(ISNUMBER(W$1),$B205&gt;0),OFFSET(rngStartVolatilityCurves,$B205,W$1),0)</f>
        <v>0</v>
      </c>
      <c r="X205" s="43" t="n">
        <f aca="true">IF(AND(ISNUMBER(X$1),$B205&gt;0),OFFSET(rngStartVolatilityCurves,$B205,X$1),0)</f>
        <v>0</v>
      </c>
      <c r="Y205" s="43" t="n">
        <f aca="true">IF(AND(ISNUMBER(Y$1),$B205&gt;0),OFFSET(rngStartVolatilityCurves,$B205,Y$1),0)</f>
        <v>0</v>
      </c>
      <c r="Z205" s="43" t="n">
        <f aca="true">IF(AND(ISNUMBER(Z$1),$B205&gt;0),OFFSET(rngStartVolatilityCurves,$B205,Z$1),0)</f>
        <v>0</v>
      </c>
      <c r="AA205" s="43" t="n">
        <f aca="true">IF(AND(ISNUMBER(AA$1),$B205&gt;0),OFFSET(rngStartVolatilityCurves,$B205,AA$1),0)</f>
        <v>0</v>
      </c>
      <c r="AF205" s="36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H205" s="44"/>
      <c r="BI205" s="39"/>
      <c r="BJ205" s="39"/>
      <c r="BK205" s="39"/>
      <c r="BL205" s="36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40"/>
      <c r="CH205" s="40"/>
      <c r="CI205" s="40"/>
      <c r="CJ205" s="40"/>
      <c r="CK205" s="40"/>
      <c r="CL205" s="40"/>
      <c r="CM205" s="39"/>
      <c r="CN205" s="39"/>
      <c r="CO205" s="39"/>
      <c r="CP205" s="39"/>
      <c r="CQ205" s="39"/>
      <c r="CR205" s="39"/>
      <c r="CS205" s="39"/>
      <c r="CT205" s="39"/>
      <c r="CU205" s="39"/>
      <c r="CV205" s="39"/>
      <c r="CW205" s="39"/>
      <c r="CX205" s="39"/>
      <c r="CY205" s="39"/>
      <c r="CZ205" s="39"/>
      <c r="DA205" s="39"/>
      <c r="DB205" s="39"/>
      <c r="DC205" s="39"/>
      <c r="DD205" s="39"/>
      <c r="DE205" s="39"/>
      <c r="DF205" s="39"/>
      <c r="DG205" s="39"/>
      <c r="DI205" s="44"/>
      <c r="DJ205" s="39"/>
      <c r="DL205" s="44"/>
      <c r="DM205" s="39"/>
    </row>
    <row r="206" customFormat="false" ht="12.75" hidden="false" customHeight="false" outlineLevel="0" collapsed="false">
      <c r="A206" s="31" t="n">
        <f aca="false">$C206-$AF$4+1</f>
        <v>38321</v>
      </c>
      <c r="B206" s="31" t="n">
        <f aca="false">$C206-$BL$4+1</f>
        <v>38321</v>
      </c>
      <c r="C206" s="42" t="n">
        <f aca="false">C205+7</f>
        <v>38320</v>
      </c>
      <c r="D206" s="43" t="n">
        <f aca="true">IF(AND(ISNUMBER(D$1),$A206&gt;0),OFFSET(rngStartPriceCurves,$A206,D$1),0)</f>
        <v>0</v>
      </c>
      <c r="E206" s="43" t="n">
        <f aca="true">IF(AND(ISNUMBER(E$1),$A206&gt;0),OFFSET(rngStartPriceCurves,$A206,E$1),0)</f>
        <v>0</v>
      </c>
      <c r="F206" s="43" t="n">
        <f aca="true">IF(AND(ISNUMBER(F$1),$A206&gt;0),OFFSET(rngStartPriceCurves,$A206,F$1),0)</f>
        <v>0</v>
      </c>
      <c r="G206" s="43" t="n">
        <f aca="true">IF(AND(ISNUMBER(G$1),$A206&gt;0),OFFSET(rngStartPriceCurves,$A206,G$1),0)</f>
        <v>0</v>
      </c>
      <c r="H206" s="43" t="n">
        <f aca="true">IF(AND(ISNUMBER(H$1),$A206&gt;0),OFFSET(rngStartPriceCurves,$A206,H$1),0)</f>
        <v>0</v>
      </c>
      <c r="I206" s="43" t="n">
        <f aca="true">IF(AND(ISNUMBER(I$1),$A206&gt;0),OFFSET(rngStartPriceCurves,$A206,I$1),0)</f>
        <v>0</v>
      </c>
      <c r="J206" s="43" t="n">
        <f aca="true">IF(AND(ISNUMBER(J$1),$A206&gt;0),OFFSET(rngStartPriceCurves,$A206,J$1),0)</f>
        <v>0</v>
      </c>
      <c r="K206" s="43" t="n">
        <f aca="true">IF(AND(ISNUMBER(K$1),$A206&gt;0),OFFSET(rngStartPriceCurves,$A206,K$1),0)</f>
        <v>0</v>
      </c>
      <c r="L206" s="43" t="n">
        <f aca="true">IF(AND(ISNUMBER(L$1),$A206&gt;0),OFFSET(rngStartPriceCurves,$A206,L$1),0)</f>
        <v>0</v>
      </c>
      <c r="M206" s="43" t="n">
        <f aca="true">IF(AND(ISNUMBER(M$1),$A206&gt;0),OFFSET(rngStartPriceCurves,$A206,M$1),0)</f>
        <v>0</v>
      </c>
      <c r="N206" s="43" t="n">
        <f aca="true">IF(AND(ISNUMBER(N$1),$A206&gt;0),OFFSET(rngStartPriceCurves,$A206,N$1),0)</f>
        <v>0</v>
      </c>
      <c r="O206" s="43" t="n">
        <f aca="true">IF(AND(ISNUMBER(O$1),$A206&gt;0),OFFSET(rngStartPriceCurves,$A206,O$1),0)</f>
        <v>0</v>
      </c>
      <c r="P206" s="43" t="n">
        <f aca="true">IF(AND(ISNUMBER(P$1),$B206&gt;0),OFFSET(rngStartVolatilityCurves,$B206,P$1),0)</f>
        <v>0</v>
      </c>
      <c r="Q206" s="43" t="n">
        <f aca="true">IF(AND(ISNUMBER(Q$1),$B206&gt;0),OFFSET(rngStartVolatilityCurves,$B206,Q$1),0)</f>
        <v>0</v>
      </c>
      <c r="R206" s="43" t="n">
        <f aca="true">IF(AND(ISNUMBER(R$1),$B206&gt;0),OFFSET(rngStartVolatilityCurves,$B206,R$1),0)</f>
        <v>0</v>
      </c>
      <c r="S206" s="43" t="n">
        <f aca="true">IF(AND(ISNUMBER(S$1),$B206&gt;0),OFFSET(rngStartVolatilityCurves,$B206,S$1),0)</f>
        <v>0</v>
      </c>
      <c r="T206" s="43" t="n">
        <f aca="true">IF(AND(ISNUMBER(T$1),$B206&gt;0),OFFSET(rngStartVolatilityCurves,$B206,T$1),0)</f>
        <v>0</v>
      </c>
      <c r="U206" s="43" t="n">
        <f aca="true">IF(AND(ISNUMBER(U$1),$B206&gt;0),OFFSET(rngStartVolatilityCurves,$B206,U$1),0)</f>
        <v>0</v>
      </c>
      <c r="V206" s="43" t="n">
        <f aca="true">IF(AND(ISNUMBER(V$1),$B206&gt;0),OFFSET(rngStartVolatilityCurves,$B206,V$1),0)</f>
        <v>0</v>
      </c>
      <c r="W206" s="43" t="n">
        <f aca="true">IF(AND(ISNUMBER(W$1),$B206&gt;0),OFFSET(rngStartVolatilityCurves,$B206,W$1),0)</f>
        <v>0</v>
      </c>
      <c r="X206" s="43" t="n">
        <f aca="true">IF(AND(ISNUMBER(X$1),$B206&gt;0),OFFSET(rngStartVolatilityCurves,$B206,X$1),0)</f>
        <v>0</v>
      </c>
      <c r="Y206" s="43" t="n">
        <f aca="true">IF(AND(ISNUMBER(Y$1),$B206&gt;0),OFFSET(rngStartVolatilityCurves,$B206,Y$1),0)</f>
        <v>0</v>
      </c>
      <c r="Z206" s="43" t="n">
        <f aca="true">IF(AND(ISNUMBER(Z$1),$B206&gt;0),OFFSET(rngStartVolatilityCurves,$B206,Z$1),0)</f>
        <v>0</v>
      </c>
      <c r="AA206" s="43" t="n">
        <f aca="true">IF(AND(ISNUMBER(AA$1),$B206&gt;0),OFFSET(rngStartVolatilityCurves,$B206,AA$1),0)</f>
        <v>0</v>
      </c>
      <c r="AF206" s="36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H206" s="44"/>
      <c r="BI206" s="39"/>
      <c r="BJ206" s="39"/>
      <c r="BK206" s="39"/>
      <c r="BL206" s="36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40"/>
      <c r="CH206" s="40"/>
      <c r="CI206" s="40"/>
      <c r="CJ206" s="40"/>
      <c r="CK206" s="40"/>
      <c r="CL206" s="40"/>
      <c r="CM206" s="39"/>
      <c r="CN206" s="39"/>
      <c r="CO206" s="39"/>
      <c r="CP206" s="39"/>
      <c r="CQ206" s="39"/>
      <c r="CR206" s="39"/>
      <c r="CS206" s="39"/>
      <c r="CT206" s="39"/>
      <c r="CU206" s="39"/>
      <c r="CV206" s="39"/>
      <c r="CW206" s="39"/>
      <c r="CX206" s="39"/>
      <c r="CY206" s="39"/>
      <c r="CZ206" s="39"/>
      <c r="DA206" s="39"/>
      <c r="DB206" s="39"/>
      <c r="DC206" s="39"/>
      <c r="DD206" s="39"/>
      <c r="DE206" s="39"/>
      <c r="DF206" s="39"/>
      <c r="DG206" s="39"/>
      <c r="DI206" s="44"/>
      <c r="DJ206" s="39"/>
      <c r="DL206" s="44"/>
      <c r="DM206" s="39"/>
    </row>
    <row r="207" customFormat="false" ht="12.75" hidden="false" customHeight="false" outlineLevel="0" collapsed="false">
      <c r="A207" s="31" t="n">
        <f aca="false">$C207-$AF$4+1</f>
        <v>38328</v>
      </c>
      <c r="B207" s="31" t="n">
        <f aca="false">$C207-$BL$4+1</f>
        <v>38328</v>
      </c>
      <c r="C207" s="42" t="n">
        <f aca="false">C206+7</f>
        <v>38327</v>
      </c>
      <c r="D207" s="43" t="n">
        <f aca="true">IF(AND(ISNUMBER(D$1),$A207&gt;0),OFFSET(rngStartPriceCurves,$A207,D$1),0)</f>
        <v>0</v>
      </c>
      <c r="E207" s="43" t="n">
        <f aca="true">IF(AND(ISNUMBER(E$1),$A207&gt;0),OFFSET(rngStartPriceCurves,$A207,E$1),0)</f>
        <v>0</v>
      </c>
      <c r="F207" s="43" t="n">
        <f aca="true">IF(AND(ISNUMBER(F$1),$A207&gt;0),OFFSET(rngStartPriceCurves,$A207,F$1),0)</f>
        <v>0</v>
      </c>
      <c r="G207" s="43" t="n">
        <f aca="true">IF(AND(ISNUMBER(G$1),$A207&gt;0),OFFSET(rngStartPriceCurves,$A207,G$1),0)</f>
        <v>0</v>
      </c>
      <c r="H207" s="43" t="n">
        <f aca="true">IF(AND(ISNUMBER(H$1),$A207&gt;0),OFFSET(rngStartPriceCurves,$A207,H$1),0)</f>
        <v>0</v>
      </c>
      <c r="I207" s="43" t="n">
        <f aca="true">IF(AND(ISNUMBER(I$1),$A207&gt;0),OFFSET(rngStartPriceCurves,$A207,I$1),0)</f>
        <v>0</v>
      </c>
      <c r="J207" s="43" t="n">
        <f aca="true">IF(AND(ISNUMBER(J$1),$A207&gt;0),OFFSET(rngStartPriceCurves,$A207,J$1),0)</f>
        <v>0</v>
      </c>
      <c r="K207" s="43" t="n">
        <f aca="true">IF(AND(ISNUMBER(K$1),$A207&gt;0),OFFSET(rngStartPriceCurves,$A207,K$1),0)</f>
        <v>0</v>
      </c>
      <c r="L207" s="43" t="n">
        <f aca="true">IF(AND(ISNUMBER(L$1),$A207&gt;0),OFFSET(rngStartPriceCurves,$A207,L$1),0)</f>
        <v>0</v>
      </c>
      <c r="M207" s="43" t="n">
        <f aca="true">IF(AND(ISNUMBER(M$1),$A207&gt;0),OFFSET(rngStartPriceCurves,$A207,M$1),0)</f>
        <v>0</v>
      </c>
      <c r="N207" s="43" t="n">
        <f aca="true">IF(AND(ISNUMBER(N$1),$A207&gt;0),OFFSET(rngStartPriceCurves,$A207,N$1),0)</f>
        <v>0</v>
      </c>
      <c r="O207" s="43" t="n">
        <f aca="true">IF(AND(ISNUMBER(O$1),$A207&gt;0),OFFSET(rngStartPriceCurves,$A207,O$1),0)</f>
        <v>0</v>
      </c>
      <c r="P207" s="43" t="n">
        <f aca="true">IF(AND(ISNUMBER(P$1),$B207&gt;0),OFFSET(rngStartVolatilityCurves,$B207,P$1),0)</f>
        <v>0</v>
      </c>
      <c r="Q207" s="43" t="n">
        <f aca="true">IF(AND(ISNUMBER(Q$1),$B207&gt;0),OFFSET(rngStartVolatilityCurves,$B207,Q$1),0)</f>
        <v>0</v>
      </c>
      <c r="R207" s="43" t="n">
        <f aca="true">IF(AND(ISNUMBER(R$1),$B207&gt;0),OFFSET(rngStartVolatilityCurves,$B207,R$1),0)</f>
        <v>0</v>
      </c>
      <c r="S207" s="43" t="n">
        <f aca="true">IF(AND(ISNUMBER(S$1),$B207&gt;0),OFFSET(rngStartVolatilityCurves,$B207,S$1),0)</f>
        <v>0</v>
      </c>
      <c r="T207" s="43" t="n">
        <f aca="true">IF(AND(ISNUMBER(T$1),$B207&gt;0),OFFSET(rngStartVolatilityCurves,$B207,T$1),0)</f>
        <v>0</v>
      </c>
      <c r="U207" s="43" t="n">
        <f aca="true">IF(AND(ISNUMBER(U$1),$B207&gt;0),OFFSET(rngStartVolatilityCurves,$B207,U$1),0)</f>
        <v>0</v>
      </c>
      <c r="V207" s="43" t="n">
        <f aca="true">IF(AND(ISNUMBER(V$1),$B207&gt;0),OFFSET(rngStartVolatilityCurves,$B207,V$1),0)</f>
        <v>0</v>
      </c>
      <c r="W207" s="43" t="n">
        <f aca="true">IF(AND(ISNUMBER(W$1),$B207&gt;0),OFFSET(rngStartVolatilityCurves,$B207,W$1),0)</f>
        <v>0</v>
      </c>
      <c r="X207" s="43" t="n">
        <f aca="true">IF(AND(ISNUMBER(X$1),$B207&gt;0),OFFSET(rngStartVolatilityCurves,$B207,X$1),0)</f>
        <v>0</v>
      </c>
      <c r="Y207" s="43" t="n">
        <f aca="true">IF(AND(ISNUMBER(Y$1),$B207&gt;0),OFFSET(rngStartVolatilityCurves,$B207,Y$1),0)</f>
        <v>0</v>
      </c>
      <c r="Z207" s="43" t="n">
        <f aca="true">IF(AND(ISNUMBER(Z$1),$B207&gt;0),OFFSET(rngStartVolatilityCurves,$B207,Z$1),0)</f>
        <v>0</v>
      </c>
      <c r="AA207" s="43" t="n">
        <f aca="true">IF(AND(ISNUMBER(AA$1),$B207&gt;0),OFFSET(rngStartVolatilityCurves,$B207,AA$1),0)</f>
        <v>0</v>
      </c>
      <c r="AF207" s="36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H207" s="44"/>
      <c r="BI207" s="39"/>
      <c r="BJ207" s="39"/>
      <c r="BK207" s="39"/>
      <c r="BL207" s="36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40"/>
      <c r="CH207" s="40"/>
      <c r="CI207" s="40"/>
      <c r="CJ207" s="40"/>
      <c r="CK207" s="40"/>
      <c r="CL207" s="40"/>
      <c r="CM207" s="39"/>
      <c r="CN207" s="39"/>
      <c r="CO207" s="39"/>
      <c r="CP207" s="39"/>
      <c r="CQ207" s="39"/>
      <c r="CR207" s="39"/>
      <c r="CS207" s="39"/>
      <c r="CT207" s="39"/>
      <c r="CU207" s="39"/>
      <c r="CV207" s="39"/>
      <c r="CW207" s="39"/>
      <c r="CX207" s="39"/>
      <c r="CY207" s="39"/>
      <c r="CZ207" s="39"/>
      <c r="DA207" s="39"/>
      <c r="DB207" s="39"/>
      <c r="DC207" s="39"/>
      <c r="DD207" s="39"/>
      <c r="DE207" s="39"/>
      <c r="DF207" s="39"/>
      <c r="DG207" s="39"/>
      <c r="DI207" s="44"/>
      <c r="DJ207" s="39"/>
      <c r="DL207" s="44"/>
      <c r="DM207" s="39"/>
    </row>
    <row r="208" customFormat="false" ht="12.75" hidden="false" customHeight="false" outlineLevel="0" collapsed="false">
      <c r="A208" s="31" t="n">
        <f aca="false">$C208-$AF$4+1</f>
        <v>38335</v>
      </c>
      <c r="B208" s="31" t="n">
        <f aca="false">$C208-$BL$4+1</f>
        <v>38335</v>
      </c>
      <c r="C208" s="42" t="n">
        <f aca="false">C207+7</f>
        <v>38334</v>
      </c>
      <c r="D208" s="43" t="n">
        <f aca="true">IF(AND(ISNUMBER(D$1),$A208&gt;0),OFFSET(rngStartPriceCurves,$A208,D$1),0)</f>
        <v>0</v>
      </c>
      <c r="E208" s="43" t="n">
        <f aca="true">IF(AND(ISNUMBER(E$1),$A208&gt;0),OFFSET(rngStartPriceCurves,$A208,E$1),0)</f>
        <v>0</v>
      </c>
      <c r="F208" s="43" t="n">
        <f aca="true">IF(AND(ISNUMBER(F$1),$A208&gt;0),OFFSET(rngStartPriceCurves,$A208,F$1),0)</f>
        <v>0</v>
      </c>
      <c r="G208" s="43" t="n">
        <f aca="true">IF(AND(ISNUMBER(G$1),$A208&gt;0),OFFSET(rngStartPriceCurves,$A208,G$1),0)</f>
        <v>0</v>
      </c>
      <c r="H208" s="43" t="n">
        <f aca="true">IF(AND(ISNUMBER(H$1),$A208&gt;0),OFFSET(rngStartPriceCurves,$A208,H$1),0)</f>
        <v>0</v>
      </c>
      <c r="I208" s="43" t="n">
        <f aca="true">IF(AND(ISNUMBER(I$1),$A208&gt;0),OFFSET(rngStartPriceCurves,$A208,I$1),0)</f>
        <v>0</v>
      </c>
      <c r="J208" s="43" t="n">
        <f aca="true">IF(AND(ISNUMBER(J$1),$A208&gt;0),OFFSET(rngStartPriceCurves,$A208,J$1),0)</f>
        <v>0</v>
      </c>
      <c r="K208" s="43" t="n">
        <f aca="true">IF(AND(ISNUMBER(K$1),$A208&gt;0),OFFSET(rngStartPriceCurves,$A208,K$1),0)</f>
        <v>0</v>
      </c>
      <c r="L208" s="43" t="n">
        <f aca="true">IF(AND(ISNUMBER(L$1),$A208&gt;0),OFFSET(rngStartPriceCurves,$A208,L$1),0)</f>
        <v>0</v>
      </c>
      <c r="M208" s="43" t="n">
        <f aca="true">IF(AND(ISNUMBER(M$1),$A208&gt;0),OFFSET(rngStartPriceCurves,$A208,M$1),0)</f>
        <v>0</v>
      </c>
      <c r="N208" s="43" t="n">
        <f aca="true">IF(AND(ISNUMBER(N$1),$A208&gt;0),OFFSET(rngStartPriceCurves,$A208,N$1),0)</f>
        <v>0</v>
      </c>
      <c r="O208" s="43" t="n">
        <f aca="true">IF(AND(ISNUMBER(O$1),$A208&gt;0),OFFSET(rngStartPriceCurves,$A208,O$1),0)</f>
        <v>0</v>
      </c>
      <c r="P208" s="43" t="n">
        <f aca="true">IF(AND(ISNUMBER(P$1),$B208&gt;0),OFFSET(rngStartVolatilityCurves,$B208,P$1),0)</f>
        <v>0</v>
      </c>
      <c r="Q208" s="43" t="n">
        <f aca="true">IF(AND(ISNUMBER(Q$1),$B208&gt;0),OFFSET(rngStartVolatilityCurves,$B208,Q$1),0)</f>
        <v>0</v>
      </c>
      <c r="R208" s="43" t="n">
        <f aca="true">IF(AND(ISNUMBER(R$1),$B208&gt;0),OFFSET(rngStartVolatilityCurves,$B208,R$1),0)</f>
        <v>0</v>
      </c>
      <c r="S208" s="43" t="n">
        <f aca="true">IF(AND(ISNUMBER(S$1),$B208&gt;0),OFFSET(rngStartVolatilityCurves,$B208,S$1),0)</f>
        <v>0</v>
      </c>
      <c r="T208" s="43" t="n">
        <f aca="true">IF(AND(ISNUMBER(T$1),$B208&gt;0),OFFSET(rngStartVolatilityCurves,$B208,T$1),0)</f>
        <v>0</v>
      </c>
      <c r="U208" s="43" t="n">
        <f aca="true">IF(AND(ISNUMBER(U$1),$B208&gt;0),OFFSET(rngStartVolatilityCurves,$B208,U$1),0)</f>
        <v>0</v>
      </c>
      <c r="V208" s="43" t="n">
        <f aca="true">IF(AND(ISNUMBER(V$1),$B208&gt;0),OFFSET(rngStartVolatilityCurves,$B208,V$1),0)</f>
        <v>0</v>
      </c>
      <c r="W208" s="43" t="n">
        <f aca="true">IF(AND(ISNUMBER(W$1),$B208&gt;0),OFFSET(rngStartVolatilityCurves,$B208,W$1),0)</f>
        <v>0</v>
      </c>
      <c r="X208" s="43" t="n">
        <f aca="true">IF(AND(ISNUMBER(X$1),$B208&gt;0),OFFSET(rngStartVolatilityCurves,$B208,X$1),0)</f>
        <v>0</v>
      </c>
      <c r="Y208" s="43" t="n">
        <f aca="true">IF(AND(ISNUMBER(Y$1),$B208&gt;0),OFFSET(rngStartVolatilityCurves,$B208,Y$1),0)</f>
        <v>0</v>
      </c>
      <c r="Z208" s="43" t="n">
        <f aca="true">IF(AND(ISNUMBER(Z$1),$B208&gt;0),OFFSET(rngStartVolatilityCurves,$B208,Z$1),0)</f>
        <v>0</v>
      </c>
      <c r="AA208" s="43" t="n">
        <f aca="true">IF(AND(ISNUMBER(AA$1),$B208&gt;0),OFFSET(rngStartVolatilityCurves,$B208,AA$1),0)</f>
        <v>0</v>
      </c>
      <c r="AF208" s="36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H208" s="44"/>
      <c r="BI208" s="39"/>
      <c r="BJ208" s="39"/>
      <c r="BK208" s="39"/>
      <c r="BL208" s="36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40"/>
      <c r="CH208" s="40"/>
      <c r="CI208" s="40"/>
      <c r="CJ208" s="40"/>
      <c r="CK208" s="40"/>
      <c r="CL208" s="40"/>
      <c r="CM208" s="39"/>
      <c r="CN208" s="39"/>
      <c r="CO208" s="39"/>
      <c r="CP208" s="39"/>
      <c r="CQ208" s="39"/>
      <c r="CR208" s="39"/>
      <c r="CS208" s="39"/>
      <c r="CT208" s="39"/>
      <c r="CU208" s="39"/>
      <c r="CV208" s="39"/>
      <c r="CW208" s="39"/>
      <c r="CX208" s="39"/>
      <c r="CY208" s="39"/>
      <c r="CZ208" s="39"/>
      <c r="DA208" s="39"/>
      <c r="DB208" s="39"/>
      <c r="DC208" s="39"/>
      <c r="DD208" s="39"/>
      <c r="DE208" s="39"/>
      <c r="DF208" s="39"/>
      <c r="DG208" s="39"/>
      <c r="DI208" s="44"/>
      <c r="DJ208" s="39"/>
      <c r="DL208" s="44"/>
      <c r="DM208" s="39"/>
    </row>
    <row r="209" customFormat="false" ht="12.75" hidden="false" customHeight="false" outlineLevel="0" collapsed="false">
      <c r="A209" s="31" t="n">
        <f aca="false">$C209-$AF$4+1</f>
        <v>38342</v>
      </c>
      <c r="B209" s="31" t="n">
        <f aca="false">$C209-$BL$4+1</f>
        <v>38342</v>
      </c>
      <c r="C209" s="42" t="n">
        <f aca="false">C208+7</f>
        <v>38341</v>
      </c>
      <c r="D209" s="43" t="n">
        <f aca="true">IF(AND(ISNUMBER(D$1),$A209&gt;0),OFFSET(rngStartPriceCurves,$A209,D$1),0)</f>
        <v>0</v>
      </c>
      <c r="E209" s="43" t="n">
        <f aca="true">IF(AND(ISNUMBER(E$1),$A209&gt;0),OFFSET(rngStartPriceCurves,$A209,E$1),0)</f>
        <v>0</v>
      </c>
      <c r="F209" s="43" t="n">
        <f aca="true">IF(AND(ISNUMBER(F$1),$A209&gt;0),OFFSET(rngStartPriceCurves,$A209,F$1),0)</f>
        <v>0</v>
      </c>
      <c r="G209" s="43" t="n">
        <f aca="true">IF(AND(ISNUMBER(G$1),$A209&gt;0),OFFSET(rngStartPriceCurves,$A209,G$1),0)</f>
        <v>0</v>
      </c>
      <c r="H209" s="43" t="n">
        <f aca="true">IF(AND(ISNUMBER(H$1),$A209&gt;0),OFFSET(rngStartPriceCurves,$A209,H$1),0)</f>
        <v>0</v>
      </c>
      <c r="I209" s="43" t="n">
        <f aca="true">IF(AND(ISNUMBER(I$1),$A209&gt;0),OFFSET(rngStartPriceCurves,$A209,I$1),0)</f>
        <v>0</v>
      </c>
      <c r="J209" s="43" t="n">
        <f aca="true">IF(AND(ISNUMBER(J$1),$A209&gt;0),OFFSET(rngStartPriceCurves,$A209,J$1),0)</f>
        <v>0</v>
      </c>
      <c r="K209" s="43" t="n">
        <f aca="true">IF(AND(ISNUMBER(K$1),$A209&gt;0),OFFSET(rngStartPriceCurves,$A209,K$1),0)</f>
        <v>0</v>
      </c>
      <c r="L209" s="43" t="n">
        <f aca="true">IF(AND(ISNUMBER(L$1),$A209&gt;0),OFFSET(rngStartPriceCurves,$A209,L$1),0)</f>
        <v>0</v>
      </c>
      <c r="M209" s="43" t="n">
        <f aca="true">IF(AND(ISNUMBER(M$1),$A209&gt;0),OFFSET(rngStartPriceCurves,$A209,M$1),0)</f>
        <v>0</v>
      </c>
      <c r="N209" s="43" t="n">
        <f aca="true">IF(AND(ISNUMBER(N$1),$A209&gt;0),OFFSET(rngStartPriceCurves,$A209,N$1),0)</f>
        <v>0</v>
      </c>
      <c r="O209" s="43" t="n">
        <f aca="true">IF(AND(ISNUMBER(O$1),$A209&gt;0),OFFSET(rngStartPriceCurves,$A209,O$1),0)</f>
        <v>0</v>
      </c>
      <c r="P209" s="43" t="n">
        <f aca="true">IF(AND(ISNUMBER(P$1),$B209&gt;0),OFFSET(rngStartVolatilityCurves,$B209,P$1),0)</f>
        <v>0</v>
      </c>
      <c r="Q209" s="43" t="n">
        <f aca="true">IF(AND(ISNUMBER(Q$1),$B209&gt;0),OFFSET(rngStartVolatilityCurves,$B209,Q$1),0)</f>
        <v>0</v>
      </c>
      <c r="R209" s="43" t="n">
        <f aca="true">IF(AND(ISNUMBER(R$1),$B209&gt;0),OFFSET(rngStartVolatilityCurves,$B209,R$1),0)</f>
        <v>0</v>
      </c>
      <c r="S209" s="43" t="n">
        <f aca="true">IF(AND(ISNUMBER(S$1),$B209&gt;0),OFFSET(rngStartVolatilityCurves,$B209,S$1),0)</f>
        <v>0</v>
      </c>
      <c r="T209" s="43" t="n">
        <f aca="true">IF(AND(ISNUMBER(T$1),$B209&gt;0),OFFSET(rngStartVolatilityCurves,$B209,T$1),0)</f>
        <v>0</v>
      </c>
      <c r="U209" s="43" t="n">
        <f aca="true">IF(AND(ISNUMBER(U$1),$B209&gt;0),OFFSET(rngStartVolatilityCurves,$B209,U$1),0)</f>
        <v>0</v>
      </c>
      <c r="V209" s="43" t="n">
        <f aca="true">IF(AND(ISNUMBER(V$1),$B209&gt;0),OFFSET(rngStartVolatilityCurves,$B209,V$1),0)</f>
        <v>0</v>
      </c>
      <c r="W209" s="43" t="n">
        <f aca="true">IF(AND(ISNUMBER(W$1),$B209&gt;0),OFFSET(rngStartVolatilityCurves,$B209,W$1),0)</f>
        <v>0</v>
      </c>
      <c r="X209" s="43" t="n">
        <f aca="true">IF(AND(ISNUMBER(X$1),$B209&gt;0),OFFSET(rngStartVolatilityCurves,$B209,X$1),0)</f>
        <v>0</v>
      </c>
      <c r="Y209" s="43" t="n">
        <f aca="true">IF(AND(ISNUMBER(Y$1),$B209&gt;0),OFFSET(rngStartVolatilityCurves,$B209,Y$1),0)</f>
        <v>0</v>
      </c>
      <c r="Z209" s="43" t="n">
        <f aca="true">IF(AND(ISNUMBER(Z$1),$B209&gt;0),OFFSET(rngStartVolatilityCurves,$B209,Z$1),0)</f>
        <v>0</v>
      </c>
      <c r="AA209" s="43" t="n">
        <f aca="true">IF(AND(ISNUMBER(AA$1),$B209&gt;0),OFFSET(rngStartVolatilityCurves,$B209,AA$1),0)</f>
        <v>0</v>
      </c>
      <c r="AF209" s="36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H209" s="44"/>
      <c r="BI209" s="39"/>
      <c r="BJ209" s="39"/>
      <c r="BK209" s="39"/>
      <c r="BL209" s="36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40"/>
      <c r="CH209" s="40"/>
      <c r="CI209" s="40"/>
      <c r="CJ209" s="40"/>
      <c r="CK209" s="40"/>
      <c r="CL209" s="40"/>
      <c r="CM209" s="39"/>
      <c r="CN209" s="39"/>
      <c r="CO209" s="39"/>
      <c r="CP209" s="39"/>
      <c r="CQ209" s="39"/>
      <c r="CR209" s="39"/>
      <c r="CS209" s="39"/>
      <c r="CT209" s="39"/>
      <c r="CU209" s="39"/>
      <c r="CV209" s="39"/>
      <c r="CW209" s="39"/>
      <c r="CX209" s="39"/>
      <c r="CY209" s="39"/>
      <c r="CZ209" s="39"/>
      <c r="DA209" s="39"/>
      <c r="DB209" s="39"/>
      <c r="DC209" s="39"/>
      <c r="DD209" s="39"/>
      <c r="DE209" s="39"/>
      <c r="DF209" s="39"/>
      <c r="DG209" s="39"/>
      <c r="DI209" s="44"/>
      <c r="DJ209" s="39"/>
      <c r="DL209" s="44"/>
      <c r="DM209" s="39"/>
    </row>
    <row r="210" customFormat="false" ht="12.75" hidden="false" customHeight="false" outlineLevel="0" collapsed="false">
      <c r="A210" s="31" t="n">
        <f aca="false">$C210-$AF$4+1</f>
        <v>38349</v>
      </c>
      <c r="B210" s="31" t="n">
        <f aca="false">$C210-$BL$4+1</f>
        <v>38349</v>
      </c>
      <c r="C210" s="42" t="n">
        <f aca="false">C209+7</f>
        <v>38348</v>
      </c>
      <c r="D210" s="43" t="n">
        <f aca="true">IF(AND(ISNUMBER(D$1),$A210&gt;0),OFFSET(rngStartPriceCurves,$A210,D$1),0)</f>
        <v>0</v>
      </c>
      <c r="E210" s="43" t="n">
        <f aca="true">IF(AND(ISNUMBER(E$1),$A210&gt;0),OFFSET(rngStartPriceCurves,$A210,E$1),0)</f>
        <v>0</v>
      </c>
      <c r="F210" s="43" t="n">
        <f aca="true">IF(AND(ISNUMBER(F$1),$A210&gt;0),OFFSET(rngStartPriceCurves,$A210,F$1),0)</f>
        <v>0</v>
      </c>
      <c r="G210" s="43" t="n">
        <f aca="true">IF(AND(ISNUMBER(G$1),$A210&gt;0),OFFSET(rngStartPriceCurves,$A210,G$1),0)</f>
        <v>0</v>
      </c>
      <c r="H210" s="43" t="n">
        <f aca="true">IF(AND(ISNUMBER(H$1),$A210&gt;0),OFFSET(rngStartPriceCurves,$A210,H$1),0)</f>
        <v>0</v>
      </c>
      <c r="I210" s="43" t="n">
        <f aca="true">IF(AND(ISNUMBER(I$1),$A210&gt;0),OFFSET(rngStartPriceCurves,$A210,I$1),0)</f>
        <v>0</v>
      </c>
      <c r="J210" s="43" t="n">
        <f aca="true">IF(AND(ISNUMBER(J$1),$A210&gt;0),OFFSET(rngStartPriceCurves,$A210,J$1),0)</f>
        <v>0</v>
      </c>
      <c r="K210" s="43" t="n">
        <f aca="true">IF(AND(ISNUMBER(K$1),$A210&gt;0),OFFSET(rngStartPriceCurves,$A210,K$1),0)</f>
        <v>0</v>
      </c>
      <c r="L210" s="43" t="n">
        <f aca="true">IF(AND(ISNUMBER(L$1),$A210&gt;0),OFFSET(rngStartPriceCurves,$A210,L$1),0)</f>
        <v>0</v>
      </c>
      <c r="M210" s="43" t="n">
        <f aca="true">IF(AND(ISNUMBER(M$1),$A210&gt;0),OFFSET(rngStartPriceCurves,$A210,M$1),0)</f>
        <v>0</v>
      </c>
      <c r="N210" s="43" t="n">
        <f aca="true">IF(AND(ISNUMBER(N$1),$A210&gt;0),OFFSET(rngStartPriceCurves,$A210,N$1),0)</f>
        <v>0</v>
      </c>
      <c r="O210" s="43" t="n">
        <f aca="true">IF(AND(ISNUMBER(O$1),$A210&gt;0),OFFSET(rngStartPriceCurves,$A210,O$1),0)</f>
        <v>0</v>
      </c>
      <c r="P210" s="43" t="n">
        <f aca="true">IF(AND(ISNUMBER(P$1),$B210&gt;0),OFFSET(rngStartVolatilityCurves,$B210,P$1),0)</f>
        <v>0</v>
      </c>
      <c r="Q210" s="43" t="n">
        <f aca="true">IF(AND(ISNUMBER(Q$1),$B210&gt;0),OFFSET(rngStartVolatilityCurves,$B210,Q$1),0)</f>
        <v>0</v>
      </c>
      <c r="R210" s="43" t="n">
        <f aca="true">IF(AND(ISNUMBER(R$1),$B210&gt;0),OFFSET(rngStartVolatilityCurves,$B210,R$1),0)</f>
        <v>0</v>
      </c>
      <c r="S210" s="43" t="n">
        <f aca="true">IF(AND(ISNUMBER(S$1),$B210&gt;0),OFFSET(rngStartVolatilityCurves,$B210,S$1),0)</f>
        <v>0</v>
      </c>
      <c r="T210" s="43" t="n">
        <f aca="true">IF(AND(ISNUMBER(T$1),$B210&gt;0),OFFSET(rngStartVolatilityCurves,$B210,T$1),0)</f>
        <v>0</v>
      </c>
      <c r="U210" s="43" t="n">
        <f aca="true">IF(AND(ISNUMBER(U$1),$B210&gt;0),OFFSET(rngStartVolatilityCurves,$B210,U$1),0)</f>
        <v>0</v>
      </c>
      <c r="V210" s="43" t="n">
        <f aca="true">IF(AND(ISNUMBER(V$1),$B210&gt;0),OFFSET(rngStartVolatilityCurves,$B210,V$1),0)</f>
        <v>0</v>
      </c>
      <c r="W210" s="43" t="n">
        <f aca="true">IF(AND(ISNUMBER(W$1),$B210&gt;0),OFFSET(rngStartVolatilityCurves,$B210,W$1),0)</f>
        <v>0</v>
      </c>
      <c r="X210" s="43" t="n">
        <f aca="true">IF(AND(ISNUMBER(X$1),$B210&gt;0),OFFSET(rngStartVolatilityCurves,$B210,X$1),0)</f>
        <v>0</v>
      </c>
      <c r="Y210" s="43" t="n">
        <f aca="true">IF(AND(ISNUMBER(Y$1),$B210&gt;0),OFFSET(rngStartVolatilityCurves,$B210,Y$1),0)</f>
        <v>0</v>
      </c>
      <c r="Z210" s="43" t="n">
        <f aca="true">IF(AND(ISNUMBER(Z$1),$B210&gt;0),OFFSET(rngStartVolatilityCurves,$B210,Z$1),0)</f>
        <v>0</v>
      </c>
      <c r="AA210" s="43" t="n">
        <f aca="true">IF(AND(ISNUMBER(AA$1),$B210&gt;0),OFFSET(rngStartVolatilityCurves,$B210,AA$1),0)</f>
        <v>0</v>
      </c>
      <c r="AF210" s="36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H210" s="44"/>
      <c r="BI210" s="39"/>
      <c r="BJ210" s="39"/>
      <c r="BK210" s="39"/>
      <c r="BL210" s="36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40"/>
      <c r="CH210" s="40"/>
      <c r="CI210" s="40"/>
      <c r="CJ210" s="40"/>
      <c r="CK210" s="40"/>
      <c r="CL210" s="40"/>
      <c r="CM210" s="39"/>
      <c r="CN210" s="39"/>
      <c r="CO210" s="39"/>
      <c r="CP210" s="39"/>
      <c r="CQ210" s="39"/>
      <c r="CR210" s="39"/>
      <c r="CS210" s="39"/>
      <c r="CT210" s="39"/>
      <c r="CU210" s="39"/>
      <c r="CV210" s="39"/>
      <c r="CW210" s="39"/>
      <c r="CX210" s="39"/>
      <c r="CY210" s="39"/>
      <c r="CZ210" s="39"/>
      <c r="DA210" s="39"/>
      <c r="DB210" s="39"/>
      <c r="DC210" s="39"/>
      <c r="DD210" s="39"/>
      <c r="DE210" s="39"/>
      <c r="DF210" s="39"/>
      <c r="DG210" s="39"/>
      <c r="DI210" s="44"/>
      <c r="DJ210" s="39"/>
      <c r="DL210" s="44"/>
      <c r="DM210" s="39"/>
    </row>
    <row r="211" customFormat="false" ht="12.75" hidden="false" customHeight="false" outlineLevel="0" collapsed="false">
      <c r="A211" s="31" t="n">
        <f aca="false">$C211-$AF$4+1</f>
        <v>38356</v>
      </c>
      <c r="B211" s="31" t="n">
        <f aca="false">$C211-$BL$4+1</f>
        <v>38356</v>
      </c>
      <c r="C211" s="42" t="n">
        <f aca="false">C210+7</f>
        <v>38355</v>
      </c>
      <c r="D211" s="43" t="n">
        <f aca="true">IF(AND(ISNUMBER(D$1),$A211&gt;0),OFFSET(rngStartPriceCurves,$A211,D$1),0)</f>
        <v>0</v>
      </c>
      <c r="E211" s="43" t="n">
        <f aca="true">IF(AND(ISNUMBER(E$1),$A211&gt;0),OFFSET(rngStartPriceCurves,$A211,E$1),0)</f>
        <v>0</v>
      </c>
      <c r="F211" s="43" t="n">
        <f aca="true">IF(AND(ISNUMBER(F$1),$A211&gt;0),OFFSET(rngStartPriceCurves,$A211,F$1),0)</f>
        <v>0</v>
      </c>
      <c r="G211" s="43" t="n">
        <f aca="true">IF(AND(ISNUMBER(G$1),$A211&gt;0),OFFSET(rngStartPriceCurves,$A211,G$1),0)</f>
        <v>0</v>
      </c>
      <c r="H211" s="43" t="n">
        <f aca="true">IF(AND(ISNUMBER(H$1),$A211&gt;0),OFFSET(rngStartPriceCurves,$A211,H$1),0)</f>
        <v>0</v>
      </c>
      <c r="I211" s="43" t="n">
        <f aca="true">IF(AND(ISNUMBER(I$1),$A211&gt;0),OFFSET(rngStartPriceCurves,$A211,I$1),0)</f>
        <v>0</v>
      </c>
      <c r="J211" s="43" t="n">
        <f aca="true">IF(AND(ISNUMBER(J$1),$A211&gt;0),OFFSET(rngStartPriceCurves,$A211,J$1),0)</f>
        <v>0</v>
      </c>
      <c r="K211" s="43" t="n">
        <f aca="true">IF(AND(ISNUMBER(K$1),$A211&gt;0),OFFSET(rngStartPriceCurves,$A211,K$1),0)</f>
        <v>0</v>
      </c>
      <c r="L211" s="43" t="n">
        <f aca="true">IF(AND(ISNUMBER(L$1),$A211&gt;0),OFFSET(rngStartPriceCurves,$A211,L$1),0)</f>
        <v>0</v>
      </c>
      <c r="M211" s="43" t="n">
        <f aca="true">IF(AND(ISNUMBER(M$1),$A211&gt;0),OFFSET(rngStartPriceCurves,$A211,M$1),0)</f>
        <v>0</v>
      </c>
      <c r="N211" s="43" t="n">
        <f aca="true">IF(AND(ISNUMBER(N$1),$A211&gt;0),OFFSET(rngStartPriceCurves,$A211,N$1),0)</f>
        <v>0</v>
      </c>
      <c r="O211" s="43" t="n">
        <f aca="true">IF(AND(ISNUMBER(O$1),$A211&gt;0),OFFSET(rngStartPriceCurves,$A211,O$1),0)</f>
        <v>0</v>
      </c>
      <c r="P211" s="43" t="n">
        <f aca="true">IF(AND(ISNUMBER(P$1),$B211&gt;0),OFFSET(rngStartVolatilityCurves,$B211,P$1),0)</f>
        <v>0</v>
      </c>
      <c r="Q211" s="43" t="n">
        <f aca="true">IF(AND(ISNUMBER(Q$1),$B211&gt;0),OFFSET(rngStartVolatilityCurves,$B211,Q$1),0)</f>
        <v>0</v>
      </c>
      <c r="R211" s="43" t="n">
        <f aca="true">IF(AND(ISNUMBER(R$1),$B211&gt;0),OFFSET(rngStartVolatilityCurves,$B211,R$1),0)</f>
        <v>0</v>
      </c>
      <c r="S211" s="43" t="n">
        <f aca="true">IF(AND(ISNUMBER(S$1),$B211&gt;0),OFFSET(rngStartVolatilityCurves,$B211,S$1),0)</f>
        <v>0</v>
      </c>
      <c r="T211" s="43" t="n">
        <f aca="true">IF(AND(ISNUMBER(T$1),$B211&gt;0),OFFSET(rngStartVolatilityCurves,$B211,T$1),0)</f>
        <v>0</v>
      </c>
      <c r="U211" s="43" t="n">
        <f aca="true">IF(AND(ISNUMBER(U$1),$B211&gt;0),OFFSET(rngStartVolatilityCurves,$B211,U$1),0)</f>
        <v>0</v>
      </c>
      <c r="V211" s="43" t="n">
        <f aca="true">IF(AND(ISNUMBER(V$1),$B211&gt;0),OFFSET(rngStartVolatilityCurves,$B211,V$1),0)</f>
        <v>0</v>
      </c>
      <c r="W211" s="43" t="n">
        <f aca="true">IF(AND(ISNUMBER(W$1),$B211&gt;0),OFFSET(rngStartVolatilityCurves,$B211,W$1),0)</f>
        <v>0</v>
      </c>
      <c r="X211" s="43" t="n">
        <f aca="true">IF(AND(ISNUMBER(X$1),$B211&gt;0),OFFSET(rngStartVolatilityCurves,$B211,X$1),0)</f>
        <v>0</v>
      </c>
      <c r="Y211" s="43" t="n">
        <f aca="true">IF(AND(ISNUMBER(Y$1),$B211&gt;0),OFFSET(rngStartVolatilityCurves,$B211,Y$1),0)</f>
        <v>0</v>
      </c>
      <c r="Z211" s="43" t="n">
        <f aca="true">IF(AND(ISNUMBER(Z$1),$B211&gt;0),OFFSET(rngStartVolatilityCurves,$B211,Z$1),0)</f>
        <v>0</v>
      </c>
      <c r="AA211" s="43" t="n">
        <f aca="true">IF(AND(ISNUMBER(AA$1),$B211&gt;0),OFFSET(rngStartVolatilityCurves,$B211,AA$1),0)</f>
        <v>0</v>
      </c>
      <c r="AF211" s="36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H211" s="44"/>
      <c r="BI211" s="39"/>
      <c r="BJ211" s="39"/>
      <c r="BK211" s="39"/>
      <c r="BL211" s="36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40"/>
      <c r="CH211" s="40"/>
      <c r="CI211" s="40"/>
      <c r="CJ211" s="40"/>
      <c r="CK211" s="40"/>
      <c r="CL211" s="40"/>
      <c r="CM211" s="39"/>
      <c r="CN211" s="39"/>
      <c r="CO211" s="39"/>
      <c r="CP211" s="39"/>
      <c r="CQ211" s="39"/>
      <c r="CR211" s="39"/>
      <c r="CS211" s="39"/>
      <c r="CT211" s="39"/>
      <c r="CU211" s="39"/>
      <c r="CV211" s="39"/>
      <c r="CW211" s="39"/>
      <c r="CX211" s="39"/>
      <c r="CY211" s="39"/>
      <c r="CZ211" s="39"/>
      <c r="DA211" s="39"/>
      <c r="DB211" s="39"/>
      <c r="DC211" s="39"/>
      <c r="DD211" s="39"/>
      <c r="DE211" s="39"/>
      <c r="DF211" s="39"/>
      <c r="DG211" s="39"/>
      <c r="DI211" s="44"/>
      <c r="DJ211" s="39"/>
      <c r="DL211" s="44"/>
      <c r="DM211" s="39"/>
    </row>
    <row r="212" customFormat="false" ht="12.75" hidden="false" customHeight="false" outlineLevel="0" collapsed="false">
      <c r="A212" s="31" t="n">
        <f aca="false">$C212-$AF$4+1</f>
        <v>38363</v>
      </c>
      <c r="B212" s="31" t="n">
        <f aca="false">$C212-$BL$4+1</f>
        <v>38363</v>
      </c>
      <c r="C212" s="42" t="n">
        <f aca="false">C211+7</f>
        <v>38362</v>
      </c>
      <c r="D212" s="43" t="n">
        <f aca="true">IF(AND(ISNUMBER(D$1),$A212&gt;0),OFFSET(rngStartPriceCurves,$A212,D$1),0)</f>
        <v>0</v>
      </c>
      <c r="E212" s="43" t="n">
        <f aca="true">IF(AND(ISNUMBER(E$1),$A212&gt;0),OFFSET(rngStartPriceCurves,$A212,E$1),0)</f>
        <v>0</v>
      </c>
      <c r="F212" s="43" t="n">
        <f aca="true">IF(AND(ISNUMBER(F$1),$A212&gt;0),OFFSET(rngStartPriceCurves,$A212,F$1),0)</f>
        <v>0</v>
      </c>
      <c r="G212" s="43" t="n">
        <f aca="true">IF(AND(ISNUMBER(G$1),$A212&gt;0),OFFSET(rngStartPriceCurves,$A212,G$1),0)</f>
        <v>0</v>
      </c>
      <c r="H212" s="43" t="n">
        <f aca="true">IF(AND(ISNUMBER(H$1),$A212&gt;0),OFFSET(rngStartPriceCurves,$A212,H$1),0)</f>
        <v>0</v>
      </c>
      <c r="I212" s="43" t="n">
        <f aca="true">IF(AND(ISNUMBER(I$1),$A212&gt;0),OFFSET(rngStartPriceCurves,$A212,I$1),0)</f>
        <v>0</v>
      </c>
      <c r="J212" s="43" t="n">
        <f aca="true">IF(AND(ISNUMBER(J$1),$A212&gt;0),OFFSET(rngStartPriceCurves,$A212,J$1),0)</f>
        <v>0</v>
      </c>
      <c r="K212" s="43" t="n">
        <f aca="true">IF(AND(ISNUMBER(K$1),$A212&gt;0),OFFSET(rngStartPriceCurves,$A212,K$1),0)</f>
        <v>0</v>
      </c>
      <c r="L212" s="43" t="n">
        <f aca="true">IF(AND(ISNUMBER(L$1),$A212&gt;0),OFFSET(rngStartPriceCurves,$A212,L$1),0)</f>
        <v>0</v>
      </c>
      <c r="M212" s="43" t="n">
        <f aca="true">IF(AND(ISNUMBER(M$1),$A212&gt;0),OFFSET(rngStartPriceCurves,$A212,M$1),0)</f>
        <v>0</v>
      </c>
      <c r="N212" s="43" t="n">
        <f aca="true">IF(AND(ISNUMBER(N$1),$A212&gt;0),OFFSET(rngStartPriceCurves,$A212,N$1),0)</f>
        <v>0</v>
      </c>
      <c r="O212" s="43" t="n">
        <f aca="true">IF(AND(ISNUMBER(O$1),$A212&gt;0),OFFSET(rngStartPriceCurves,$A212,O$1),0)</f>
        <v>0</v>
      </c>
      <c r="P212" s="43" t="n">
        <f aca="true">IF(AND(ISNUMBER(P$1),$B212&gt;0),OFFSET(rngStartVolatilityCurves,$B212,P$1),0)</f>
        <v>0</v>
      </c>
      <c r="Q212" s="43" t="n">
        <f aca="true">IF(AND(ISNUMBER(Q$1),$B212&gt;0),OFFSET(rngStartVolatilityCurves,$B212,Q$1),0)</f>
        <v>0</v>
      </c>
      <c r="R212" s="43" t="n">
        <f aca="true">IF(AND(ISNUMBER(R$1),$B212&gt;0),OFFSET(rngStartVolatilityCurves,$B212,R$1),0)</f>
        <v>0</v>
      </c>
      <c r="S212" s="43" t="n">
        <f aca="true">IF(AND(ISNUMBER(S$1),$B212&gt;0),OFFSET(rngStartVolatilityCurves,$B212,S$1),0)</f>
        <v>0</v>
      </c>
      <c r="T212" s="43" t="n">
        <f aca="true">IF(AND(ISNUMBER(T$1),$B212&gt;0),OFFSET(rngStartVolatilityCurves,$B212,T$1),0)</f>
        <v>0</v>
      </c>
      <c r="U212" s="43" t="n">
        <f aca="true">IF(AND(ISNUMBER(U$1),$B212&gt;0),OFFSET(rngStartVolatilityCurves,$B212,U$1),0)</f>
        <v>0</v>
      </c>
      <c r="V212" s="43" t="n">
        <f aca="true">IF(AND(ISNUMBER(V$1),$B212&gt;0),OFFSET(rngStartVolatilityCurves,$B212,V$1),0)</f>
        <v>0</v>
      </c>
      <c r="W212" s="43" t="n">
        <f aca="true">IF(AND(ISNUMBER(W$1),$B212&gt;0),OFFSET(rngStartVolatilityCurves,$B212,W$1),0)</f>
        <v>0</v>
      </c>
      <c r="X212" s="43" t="n">
        <f aca="true">IF(AND(ISNUMBER(X$1),$B212&gt;0),OFFSET(rngStartVolatilityCurves,$B212,X$1),0)</f>
        <v>0</v>
      </c>
      <c r="Y212" s="43" t="n">
        <f aca="true">IF(AND(ISNUMBER(Y$1),$B212&gt;0),OFFSET(rngStartVolatilityCurves,$B212,Y$1),0)</f>
        <v>0</v>
      </c>
      <c r="Z212" s="43" t="n">
        <f aca="true">IF(AND(ISNUMBER(Z$1),$B212&gt;0),OFFSET(rngStartVolatilityCurves,$B212,Z$1),0)</f>
        <v>0</v>
      </c>
      <c r="AA212" s="43" t="n">
        <f aca="true">IF(AND(ISNUMBER(AA$1),$B212&gt;0),OFFSET(rngStartVolatilityCurves,$B212,AA$1),0)</f>
        <v>0</v>
      </c>
      <c r="AF212" s="36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H212" s="44"/>
      <c r="BI212" s="39"/>
      <c r="BJ212" s="39"/>
      <c r="BK212" s="39"/>
      <c r="BL212" s="36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40"/>
      <c r="CH212" s="40"/>
      <c r="CI212" s="40"/>
      <c r="CJ212" s="40"/>
      <c r="CK212" s="40"/>
      <c r="CL212" s="40"/>
      <c r="CM212" s="39"/>
      <c r="CN212" s="39"/>
      <c r="CO212" s="39"/>
      <c r="CP212" s="39"/>
      <c r="CQ212" s="39"/>
      <c r="CR212" s="39"/>
      <c r="CS212" s="39"/>
      <c r="CT212" s="39"/>
      <c r="CU212" s="39"/>
      <c r="CV212" s="39"/>
      <c r="CW212" s="39"/>
      <c r="CX212" s="39"/>
      <c r="CY212" s="39"/>
      <c r="CZ212" s="39"/>
      <c r="DA212" s="39"/>
      <c r="DB212" s="39"/>
      <c r="DC212" s="39"/>
      <c r="DD212" s="39"/>
      <c r="DE212" s="39"/>
      <c r="DF212" s="39"/>
      <c r="DG212" s="39"/>
      <c r="DI212" s="44"/>
      <c r="DJ212" s="39"/>
      <c r="DL212" s="44"/>
      <c r="DM212" s="39"/>
    </row>
    <row r="213" customFormat="false" ht="12.75" hidden="false" customHeight="false" outlineLevel="0" collapsed="false">
      <c r="A213" s="31" t="n">
        <f aca="false">$C213-$AF$4+1</f>
        <v>38370</v>
      </c>
      <c r="B213" s="31" t="n">
        <f aca="false">$C213-$BL$4+1</f>
        <v>38370</v>
      </c>
      <c r="C213" s="42" t="n">
        <f aca="false">C212+7</f>
        <v>38369</v>
      </c>
      <c r="D213" s="43" t="n">
        <f aca="true">IF(AND(ISNUMBER(D$1),$A213&gt;0),OFFSET(rngStartPriceCurves,$A213,D$1),0)</f>
        <v>0</v>
      </c>
      <c r="E213" s="43" t="n">
        <f aca="true">IF(AND(ISNUMBER(E$1),$A213&gt;0),OFFSET(rngStartPriceCurves,$A213,E$1),0)</f>
        <v>0</v>
      </c>
      <c r="F213" s="43" t="n">
        <f aca="true">IF(AND(ISNUMBER(F$1),$A213&gt;0),OFFSET(rngStartPriceCurves,$A213,F$1),0)</f>
        <v>0</v>
      </c>
      <c r="G213" s="43" t="n">
        <f aca="true">IF(AND(ISNUMBER(G$1),$A213&gt;0),OFFSET(rngStartPriceCurves,$A213,G$1),0)</f>
        <v>0</v>
      </c>
      <c r="H213" s="43" t="n">
        <f aca="true">IF(AND(ISNUMBER(H$1),$A213&gt;0),OFFSET(rngStartPriceCurves,$A213,H$1),0)</f>
        <v>0</v>
      </c>
      <c r="I213" s="43" t="n">
        <f aca="true">IF(AND(ISNUMBER(I$1),$A213&gt;0),OFFSET(rngStartPriceCurves,$A213,I$1),0)</f>
        <v>0</v>
      </c>
      <c r="J213" s="43" t="n">
        <f aca="true">IF(AND(ISNUMBER(J$1),$A213&gt;0),OFFSET(rngStartPriceCurves,$A213,J$1),0)</f>
        <v>0</v>
      </c>
      <c r="K213" s="43" t="n">
        <f aca="true">IF(AND(ISNUMBER(K$1),$A213&gt;0),OFFSET(rngStartPriceCurves,$A213,K$1),0)</f>
        <v>0</v>
      </c>
      <c r="L213" s="43" t="n">
        <f aca="true">IF(AND(ISNUMBER(L$1),$A213&gt;0),OFFSET(rngStartPriceCurves,$A213,L$1),0)</f>
        <v>0</v>
      </c>
      <c r="M213" s="43" t="n">
        <f aca="true">IF(AND(ISNUMBER(M$1),$A213&gt;0),OFFSET(rngStartPriceCurves,$A213,M$1),0)</f>
        <v>0</v>
      </c>
      <c r="N213" s="43" t="n">
        <f aca="true">IF(AND(ISNUMBER(N$1),$A213&gt;0),OFFSET(rngStartPriceCurves,$A213,N$1),0)</f>
        <v>0</v>
      </c>
      <c r="O213" s="43" t="n">
        <f aca="true">IF(AND(ISNUMBER(O$1),$A213&gt;0),OFFSET(rngStartPriceCurves,$A213,O$1),0)</f>
        <v>0</v>
      </c>
      <c r="P213" s="43" t="n">
        <f aca="true">IF(AND(ISNUMBER(P$1),$B213&gt;0),OFFSET(rngStartVolatilityCurves,$B213,P$1),0)</f>
        <v>0</v>
      </c>
      <c r="Q213" s="43" t="n">
        <f aca="true">IF(AND(ISNUMBER(Q$1),$B213&gt;0),OFFSET(rngStartVolatilityCurves,$B213,Q$1),0)</f>
        <v>0</v>
      </c>
      <c r="R213" s="43" t="n">
        <f aca="true">IF(AND(ISNUMBER(R$1),$B213&gt;0),OFFSET(rngStartVolatilityCurves,$B213,R$1),0)</f>
        <v>0</v>
      </c>
      <c r="S213" s="43" t="n">
        <f aca="true">IF(AND(ISNUMBER(S$1),$B213&gt;0),OFFSET(rngStartVolatilityCurves,$B213,S$1),0)</f>
        <v>0</v>
      </c>
      <c r="T213" s="43" t="n">
        <f aca="true">IF(AND(ISNUMBER(T$1),$B213&gt;0),OFFSET(rngStartVolatilityCurves,$B213,T$1),0)</f>
        <v>0</v>
      </c>
      <c r="U213" s="43" t="n">
        <f aca="true">IF(AND(ISNUMBER(U$1),$B213&gt;0),OFFSET(rngStartVolatilityCurves,$B213,U$1),0)</f>
        <v>0</v>
      </c>
      <c r="V213" s="43" t="n">
        <f aca="true">IF(AND(ISNUMBER(V$1),$B213&gt;0),OFFSET(rngStartVolatilityCurves,$B213,V$1),0)</f>
        <v>0</v>
      </c>
      <c r="W213" s="43" t="n">
        <f aca="true">IF(AND(ISNUMBER(W$1),$B213&gt;0),OFFSET(rngStartVolatilityCurves,$B213,W$1),0)</f>
        <v>0</v>
      </c>
      <c r="X213" s="43" t="n">
        <f aca="true">IF(AND(ISNUMBER(X$1),$B213&gt;0),OFFSET(rngStartVolatilityCurves,$B213,X$1),0)</f>
        <v>0</v>
      </c>
      <c r="Y213" s="43" t="n">
        <f aca="true">IF(AND(ISNUMBER(Y$1),$B213&gt;0),OFFSET(rngStartVolatilityCurves,$B213,Y$1),0)</f>
        <v>0</v>
      </c>
      <c r="Z213" s="43" t="n">
        <f aca="true">IF(AND(ISNUMBER(Z$1),$B213&gt;0),OFFSET(rngStartVolatilityCurves,$B213,Z$1),0)</f>
        <v>0</v>
      </c>
      <c r="AA213" s="43" t="n">
        <f aca="true">IF(AND(ISNUMBER(AA$1),$B213&gt;0),OFFSET(rngStartVolatilityCurves,$B213,AA$1),0)</f>
        <v>0</v>
      </c>
      <c r="AF213" s="36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H213" s="44"/>
      <c r="BI213" s="39"/>
      <c r="BJ213" s="39"/>
      <c r="BK213" s="39"/>
      <c r="BL213" s="36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40"/>
      <c r="CH213" s="40"/>
      <c r="CI213" s="40"/>
      <c r="CJ213" s="40"/>
      <c r="CK213" s="40"/>
      <c r="CL213" s="40"/>
      <c r="CM213" s="39"/>
      <c r="CN213" s="39"/>
      <c r="CO213" s="39"/>
      <c r="CP213" s="39"/>
      <c r="CQ213" s="39"/>
      <c r="CR213" s="39"/>
      <c r="CS213" s="39"/>
      <c r="CT213" s="39"/>
      <c r="CU213" s="39"/>
      <c r="CV213" s="39"/>
      <c r="CW213" s="39"/>
      <c r="CX213" s="39"/>
      <c r="CY213" s="39"/>
      <c r="CZ213" s="39"/>
      <c r="DA213" s="39"/>
      <c r="DB213" s="39"/>
      <c r="DC213" s="39"/>
      <c r="DD213" s="39"/>
      <c r="DE213" s="39"/>
      <c r="DF213" s="39"/>
      <c r="DG213" s="39"/>
      <c r="DI213" s="44"/>
      <c r="DJ213" s="39"/>
      <c r="DL213" s="44"/>
      <c r="DM213" s="39"/>
    </row>
    <row r="214" customFormat="false" ht="12.75" hidden="false" customHeight="false" outlineLevel="0" collapsed="false">
      <c r="A214" s="31" t="n">
        <f aca="false">$C214-$AF$4+1</f>
        <v>38377</v>
      </c>
      <c r="B214" s="31" t="n">
        <f aca="false">$C214-$BL$4+1</f>
        <v>38377</v>
      </c>
      <c r="C214" s="42" t="n">
        <f aca="false">C213+7</f>
        <v>38376</v>
      </c>
      <c r="D214" s="43" t="n">
        <f aca="true">IF(AND(ISNUMBER(D$1),$A214&gt;0),OFFSET(rngStartPriceCurves,$A214,D$1),0)</f>
        <v>0</v>
      </c>
      <c r="E214" s="43" t="n">
        <f aca="true">IF(AND(ISNUMBER(E$1),$A214&gt;0),OFFSET(rngStartPriceCurves,$A214,E$1),0)</f>
        <v>0</v>
      </c>
      <c r="F214" s="43" t="n">
        <f aca="true">IF(AND(ISNUMBER(F$1),$A214&gt;0),OFFSET(rngStartPriceCurves,$A214,F$1),0)</f>
        <v>0</v>
      </c>
      <c r="G214" s="43" t="n">
        <f aca="true">IF(AND(ISNUMBER(G$1),$A214&gt;0),OFFSET(rngStartPriceCurves,$A214,G$1),0)</f>
        <v>0</v>
      </c>
      <c r="H214" s="43" t="n">
        <f aca="true">IF(AND(ISNUMBER(H$1),$A214&gt;0),OFFSET(rngStartPriceCurves,$A214,H$1),0)</f>
        <v>0</v>
      </c>
      <c r="I214" s="43" t="n">
        <f aca="true">IF(AND(ISNUMBER(I$1),$A214&gt;0),OFFSET(rngStartPriceCurves,$A214,I$1),0)</f>
        <v>0</v>
      </c>
      <c r="J214" s="43" t="n">
        <f aca="true">IF(AND(ISNUMBER(J$1),$A214&gt;0),OFFSET(rngStartPriceCurves,$A214,J$1),0)</f>
        <v>0</v>
      </c>
      <c r="K214" s="43" t="n">
        <f aca="true">IF(AND(ISNUMBER(K$1),$A214&gt;0),OFFSET(rngStartPriceCurves,$A214,K$1),0)</f>
        <v>0</v>
      </c>
      <c r="L214" s="43" t="n">
        <f aca="true">IF(AND(ISNUMBER(L$1),$A214&gt;0),OFFSET(rngStartPriceCurves,$A214,L$1),0)</f>
        <v>0</v>
      </c>
      <c r="M214" s="43" t="n">
        <f aca="true">IF(AND(ISNUMBER(M$1),$A214&gt;0),OFFSET(rngStartPriceCurves,$A214,M$1),0)</f>
        <v>0</v>
      </c>
      <c r="N214" s="43" t="n">
        <f aca="true">IF(AND(ISNUMBER(N$1),$A214&gt;0),OFFSET(rngStartPriceCurves,$A214,N$1),0)</f>
        <v>0</v>
      </c>
      <c r="O214" s="43" t="n">
        <f aca="true">IF(AND(ISNUMBER(O$1),$A214&gt;0),OFFSET(rngStartPriceCurves,$A214,O$1),0)</f>
        <v>0</v>
      </c>
      <c r="P214" s="43" t="n">
        <f aca="true">IF(AND(ISNUMBER(P$1),$B214&gt;0),OFFSET(rngStartVolatilityCurves,$B214,P$1),0)</f>
        <v>0</v>
      </c>
      <c r="Q214" s="43" t="n">
        <f aca="true">IF(AND(ISNUMBER(Q$1),$B214&gt;0),OFFSET(rngStartVolatilityCurves,$B214,Q$1),0)</f>
        <v>0</v>
      </c>
      <c r="R214" s="43" t="n">
        <f aca="true">IF(AND(ISNUMBER(R$1),$B214&gt;0),OFFSET(rngStartVolatilityCurves,$B214,R$1),0)</f>
        <v>0</v>
      </c>
      <c r="S214" s="43" t="n">
        <f aca="true">IF(AND(ISNUMBER(S$1),$B214&gt;0),OFFSET(rngStartVolatilityCurves,$B214,S$1),0)</f>
        <v>0</v>
      </c>
      <c r="T214" s="43" t="n">
        <f aca="true">IF(AND(ISNUMBER(T$1),$B214&gt;0),OFFSET(rngStartVolatilityCurves,$B214,T$1),0)</f>
        <v>0</v>
      </c>
      <c r="U214" s="43" t="n">
        <f aca="true">IF(AND(ISNUMBER(U$1),$B214&gt;0),OFFSET(rngStartVolatilityCurves,$B214,U$1),0)</f>
        <v>0</v>
      </c>
      <c r="V214" s="43" t="n">
        <f aca="true">IF(AND(ISNUMBER(V$1),$B214&gt;0),OFFSET(rngStartVolatilityCurves,$B214,V$1),0)</f>
        <v>0</v>
      </c>
      <c r="W214" s="43" t="n">
        <f aca="true">IF(AND(ISNUMBER(W$1),$B214&gt;0),OFFSET(rngStartVolatilityCurves,$B214,W$1),0)</f>
        <v>0</v>
      </c>
      <c r="X214" s="43" t="n">
        <f aca="true">IF(AND(ISNUMBER(X$1),$B214&gt;0),OFFSET(rngStartVolatilityCurves,$B214,X$1),0)</f>
        <v>0</v>
      </c>
      <c r="Y214" s="43" t="n">
        <f aca="true">IF(AND(ISNUMBER(Y$1),$B214&gt;0),OFFSET(rngStartVolatilityCurves,$B214,Y$1),0)</f>
        <v>0</v>
      </c>
      <c r="Z214" s="43" t="n">
        <f aca="true">IF(AND(ISNUMBER(Z$1),$B214&gt;0),OFFSET(rngStartVolatilityCurves,$B214,Z$1),0)</f>
        <v>0</v>
      </c>
      <c r="AA214" s="43" t="n">
        <f aca="true">IF(AND(ISNUMBER(AA$1),$B214&gt;0),OFFSET(rngStartVolatilityCurves,$B214,AA$1),0)</f>
        <v>0</v>
      </c>
      <c r="AF214" s="36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H214" s="44"/>
      <c r="BI214" s="39"/>
      <c r="BJ214" s="39"/>
      <c r="BK214" s="39"/>
      <c r="BL214" s="36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40"/>
      <c r="CH214" s="40"/>
      <c r="CI214" s="40"/>
      <c r="CJ214" s="40"/>
      <c r="CK214" s="40"/>
      <c r="CL214" s="40"/>
      <c r="CM214" s="39"/>
      <c r="CN214" s="39"/>
      <c r="CO214" s="39"/>
      <c r="CP214" s="39"/>
      <c r="CQ214" s="39"/>
      <c r="CR214" s="39"/>
      <c r="CS214" s="39"/>
      <c r="CT214" s="39"/>
      <c r="CU214" s="39"/>
      <c r="CV214" s="39"/>
      <c r="CW214" s="39"/>
      <c r="CX214" s="39"/>
      <c r="CY214" s="39"/>
      <c r="CZ214" s="39"/>
      <c r="DA214" s="39"/>
      <c r="DB214" s="39"/>
      <c r="DC214" s="39"/>
      <c r="DD214" s="39"/>
      <c r="DE214" s="39"/>
      <c r="DF214" s="39"/>
      <c r="DG214" s="39"/>
      <c r="DI214" s="44"/>
      <c r="DJ214" s="39"/>
      <c r="DL214" s="44"/>
      <c r="DM214" s="39"/>
    </row>
    <row r="215" customFormat="false" ht="12.75" hidden="false" customHeight="false" outlineLevel="0" collapsed="false">
      <c r="A215" s="31" t="n">
        <f aca="false">$C215-$AF$4+1</f>
        <v>38384</v>
      </c>
      <c r="B215" s="31" t="n">
        <f aca="false">$C215-$BL$4+1</f>
        <v>38384</v>
      </c>
      <c r="C215" s="42" t="n">
        <f aca="false">C214+7</f>
        <v>38383</v>
      </c>
      <c r="D215" s="43" t="n">
        <f aca="true">IF(AND(ISNUMBER(D$1),$A215&gt;0),OFFSET(rngStartPriceCurves,$A215,D$1),0)</f>
        <v>0</v>
      </c>
      <c r="E215" s="43" t="n">
        <f aca="true">IF(AND(ISNUMBER(E$1),$A215&gt;0),OFFSET(rngStartPriceCurves,$A215,E$1),0)</f>
        <v>0</v>
      </c>
      <c r="F215" s="43" t="n">
        <f aca="true">IF(AND(ISNUMBER(F$1),$A215&gt;0),OFFSET(rngStartPriceCurves,$A215,F$1),0)</f>
        <v>0</v>
      </c>
      <c r="G215" s="43" t="n">
        <f aca="true">IF(AND(ISNUMBER(G$1),$A215&gt;0),OFFSET(rngStartPriceCurves,$A215,G$1),0)</f>
        <v>0</v>
      </c>
      <c r="H215" s="43" t="n">
        <f aca="true">IF(AND(ISNUMBER(H$1),$A215&gt;0),OFFSET(rngStartPriceCurves,$A215,H$1),0)</f>
        <v>0</v>
      </c>
      <c r="I215" s="43" t="n">
        <f aca="true">IF(AND(ISNUMBER(I$1),$A215&gt;0),OFFSET(rngStartPriceCurves,$A215,I$1),0)</f>
        <v>0</v>
      </c>
      <c r="J215" s="43" t="n">
        <f aca="true">IF(AND(ISNUMBER(J$1),$A215&gt;0),OFFSET(rngStartPriceCurves,$A215,J$1),0)</f>
        <v>0</v>
      </c>
      <c r="K215" s="43" t="n">
        <f aca="true">IF(AND(ISNUMBER(K$1),$A215&gt;0),OFFSET(rngStartPriceCurves,$A215,K$1),0)</f>
        <v>0</v>
      </c>
      <c r="L215" s="43" t="n">
        <f aca="true">IF(AND(ISNUMBER(L$1),$A215&gt;0),OFFSET(rngStartPriceCurves,$A215,L$1),0)</f>
        <v>0</v>
      </c>
      <c r="M215" s="43" t="n">
        <f aca="true">IF(AND(ISNUMBER(M$1),$A215&gt;0),OFFSET(rngStartPriceCurves,$A215,M$1),0)</f>
        <v>0</v>
      </c>
      <c r="N215" s="43" t="n">
        <f aca="true">IF(AND(ISNUMBER(N$1),$A215&gt;0),OFFSET(rngStartPriceCurves,$A215,N$1),0)</f>
        <v>0</v>
      </c>
      <c r="O215" s="43" t="n">
        <f aca="true">IF(AND(ISNUMBER(O$1),$A215&gt;0),OFFSET(rngStartPriceCurves,$A215,O$1),0)</f>
        <v>0</v>
      </c>
      <c r="P215" s="43" t="n">
        <f aca="true">IF(AND(ISNUMBER(P$1),$B215&gt;0),OFFSET(rngStartVolatilityCurves,$B215,P$1),0)</f>
        <v>0</v>
      </c>
      <c r="Q215" s="43" t="n">
        <f aca="true">IF(AND(ISNUMBER(Q$1),$B215&gt;0),OFFSET(rngStartVolatilityCurves,$B215,Q$1),0)</f>
        <v>0</v>
      </c>
      <c r="R215" s="43" t="n">
        <f aca="true">IF(AND(ISNUMBER(R$1),$B215&gt;0),OFFSET(rngStartVolatilityCurves,$B215,R$1),0)</f>
        <v>0</v>
      </c>
      <c r="S215" s="43" t="n">
        <f aca="true">IF(AND(ISNUMBER(S$1),$B215&gt;0),OFFSET(rngStartVolatilityCurves,$B215,S$1),0)</f>
        <v>0</v>
      </c>
      <c r="T215" s="43" t="n">
        <f aca="true">IF(AND(ISNUMBER(T$1),$B215&gt;0),OFFSET(rngStartVolatilityCurves,$B215,T$1),0)</f>
        <v>0</v>
      </c>
      <c r="U215" s="43" t="n">
        <f aca="true">IF(AND(ISNUMBER(U$1),$B215&gt;0),OFFSET(rngStartVolatilityCurves,$B215,U$1),0)</f>
        <v>0</v>
      </c>
      <c r="V215" s="43" t="n">
        <f aca="true">IF(AND(ISNUMBER(V$1),$B215&gt;0),OFFSET(rngStartVolatilityCurves,$B215,V$1),0)</f>
        <v>0</v>
      </c>
      <c r="W215" s="43" t="n">
        <f aca="true">IF(AND(ISNUMBER(W$1),$B215&gt;0),OFFSET(rngStartVolatilityCurves,$B215,W$1),0)</f>
        <v>0</v>
      </c>
      <c r="X215" s="43" t="n">
        <f aca="true">IF(AND(ISNUMBER(X$1),$B215&gt;0),OFFSET(rngStartVolatilityCurves,$B215,X$1),0)</f>
        <v>0</v>
      </c>
      <c r="Y215" s="43" t="n">
        <f aca="true">IF(AND(ISNUMBER(Y$1),$B215&gt;0),OFFSET(rngStartVolatilityCurves,$B215,Y$1),0)</f>
        <v>0</v>
      </c>
      <c r="Z215" s="43" t="n">
        <f aca="true">IF(AND(ISNUMBER(Z$1),$B215&gt;0),OFFSET(rngStartVolatilityCurves,$B215,Z$1),0)</f>
        <v>0</v>
      </c>
      <c r="AA215" s="43" t="n">
        <f aca="true">IF(AND(ISNUMBER(AA$1),$B215&gt;0),OFFSET(rngStartVolatilityCurves,$B215,AA$1),0)</f>
        <v>0</v>
      </c>
      <c r="AF215" s="36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H215" s="44"/>
      <c r="BI215" s="39"/>
      <c r="BJ215" s="39"/>
      <c r="BK215" s="39"/>
      <c r="BL215" s="36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40"/>
      <c r="CH215" s="40"/>
      <c r="CI215" s="40"/>
      <c r="CJ215" s="40"/>
      <c r="CK215" s="40"/>
      <c r="CL215" s="40"/>
      <c r="CM215" s="39"/>
      <c r="CN215" s="39"/>
      <c r="CO215" s="39"/>
      <c r="CP215" s="39"/>
      <c r="CQ215" s="39"/>
      <c r="CR215" s="39"/>
      <c r="CS215" s="39"/>
      <c r="CT215" s="39"/>
      <c r="CU215" s="39"/>
      <c r="CV215" s="39"/>
      <c r="CW215" s="39"/>
      <c r="CX215" s="39"/>
      <c r="CY215" s="39"/>
      <c r="CZ215" s="39"/>
      <c r="DA215" s="39"/>
      <c r="DB215" s="39"/>
      <c r="DC215" s="39"/>
      <c r="DD215" s="39"/>
      <c r="DE215" s="39"/>
      <c r="DF215" s="39"/>
      <c r="DG215" s="39"/>
      <c r="DI215" s="44"/>
      <c r="DJ215" s="39"/>
      <c r="DL215" s="44"/>
      <c r="DM215" s="39"/>
    </row>
    <row r="216" customFormat="false" ht="12.75" hidden="false" customHeight="false" outlineLevel="0" collapsed="false">
      <c r="A216" s="31" t="n">
        <f aca="false">$C216-$AF$4+1</f>
        <v>38391</v>
      </c>
      <c r="B216" s="31" t="n">
        <f aca="false">$C216-$BL$4+1</f>
        <v>38391</v>
      </c>
      <c r="C216" s="42" t="n">
        <f aca="false">C215+7</f>
        <v>38390</v>
      </c>
      <c r="D216" s="43" t="n">
        <f aca="true">IF(AND(ISNUMBER(D$1),$A216&gt;0),OFFSET(rngStartPriceCurves,$A216,D$1),0)</f>
        <v>0</v>
      </c>
      <c r="E216" s="43" t="n">
        <f aca="true">IF(AND(ISNUMBER(E$1),$A216&gt;0),OFFSET(rngStartPriceCurves,$A216,E$1),0)</f>
        <v>0</v>
      </c>
      <c r="F216" s="43" t="n">
        <f aca="true">IF(AND(ISNUMBER(F$1),$A216&gt;0),OFFSET(rngStartPriceCurves,$A216,F$1),0)</f>
        <v>0</v>
      </c>
      <c r="G216" s="43" t="n">
        <f aca="true">IF(AND(ISNUMBER(G$1),$A216&gt;0),OFFSET(rngStartPriceCurves,$A216,G$1),0)</f>
        <v>0</v>
      </c>
      <c r="H216" s="43" t="n">
        <f aca="true">IF(AND(ISNUMBER(H$1),$A216&gt;0),OFFSET(rngStartPriceCurves,$A216,H$1),0)</f>
        <v>0</v>
      </c>
      <c r="I216" s="43" t="n">
        <f aca="true">IF(AND(ISNUMBER(I$1),$A216&gt;0),OFFSET(rngStartPriceCurves,$A216,I$1),0)</f>
        <v>0</v>
      </c>
      <c r="J216" s="43" t="n">
        <f aca="true">IF(AND(ISNUMBER(J$1),$A216&gt;0),OFFSET(rngStartPriceCurves,$A216,J$1),0)</f>
        <v>0</v>
      </c>
      <c r="K216" s="43" t="n">
        <f aca="true">IF(AND(ISNUMBER(K$1),$A216&gt;0),OFFSET(rngStartPriceCurves,$A216,K$1),0)</f>
        <v>0</v>
      </c>
      <c r="L216" s="43" t="n">
        <f aca="true">IF(AND(ISNUMBER(L$1),$A216&gt;0),OFFSET(rngStartPriceCurves,$A216,L$1),0)</f>
        <v>0</v>
      </c>
      <c r="M216" s="43" t="n">
        <f aca="true">IF(AND(ISNUMBER(M$1),$A216&gt;0),OFFSET(rngStartPriceCurves,$A216,M$1),0)</f>
        <v>0</v>
      </c>
      <c r="N216" s="43" t="n">
        <f aca="true">IF(AND(ISNUMBER(N$1),$A216&gt;0),OFFSET(rngStartPriceCurves,$A216,N$1),0)</f>
        <v>0</v>
      </c>
      <c r="O216" s="43" t="n">
        <f aca="true">IF(AND(ISNUMBER(O$1),$A216&gt;0),OFFSET(rngStartPriceCurves,$A216,O$1),0)</f>
        <v>0</v>
      </c>
      <c r="P216" s="43" t="n">
        <f aca="true">IF(AND(ISNUMBER(P$1),$B216&gt;0),OFFSET(rngStartVolatilityCurves,$B216,P$1),0)</f>
        <v>0</v>
      </c>
      <c r="Q216" s="43" t="n">
        <f aca="true">IF(AND(ISNUMBER(Q$1),$B216&gt;0),OFFSET(rngStartVolatilityCurves,$B216,Q$1),0)</f>
        <v>0</v>
      </c>
      <c r="R216" s="43" t="n">
        <f aca="true">IF(AND(ISNUMBER(R$1),$B216&gt;0),OFFSET(rngStartVolatilityCurves,$B216,R$1),0)</f>
        <v>0</v>
      </c>
      <c r="S216" s="43" t="n">
        <f aca="true">IF(AND(ISNUMBER(S$1),$B216&gt;0),OFFSET(rngStartVolatilityCurves,$B216,S$1),0)</f>
        <v>0</v>
      </c>
      <c r="T216" s="43" t="n">
        <f aca="true">IF(AND(ISNUMBER(T$1),$B216&gt;0),OFFSET(rngStartVolatilityCurves,$B216,T$1),0)</f>
        <v>0</v>
      </c>
      <c r="U216" s="43" t="n">
        <f aca="true">IF(AND(ISNUMBER(U$1),$B216&gt;0),OFFSET(rngStartVolatilityCurves,$B216,U$1),0)</f>
        <v>0</v>
      </c>
      <c r="V216" s="43" t="n">
        <f aca="true">IF(AND(ISNUMBER(V$1),$B216&gt;0),OFFSET(rngStartVolatilityCurves,$B216,V$1),0)</f>
        <v>0</v>
      </c>
      <c r="W216" s="43" t="n">
        <f aca="true">IF(AND(ISNUMBER(W$1),$B216&gt;0),OFFSET(rngStartVolatilityCurves,$B216,W$1),0)</f>
        <v>0</v>
      </c>
      <c r="X216" s="43" t="n">
        <f aca="true">IF(AND(ISNUMBER(X$1),$B216&gt;0),OFFSET(rngStartVolatilityCurves,$B216,X$1),0)</f>
        <v>0</v>
      </c>
      <c r="Y216" s="43" t="n">
        <f aca="true">IF(AND(ISNUMBER(Y$1),$B216&gt;0),OFFSET(rngStartVolatilityCurves,$B216,Y$1),0)</f>
        <v>0</v>
      </c>
      <c r="Z216" s="43" t="n">
        <f aca="true">IF(AND(ISNUMBER(Z$1),$B216&gt;0),OFFSET(rngStartVolatilityCurves,$B216,Z$1),0)</f>
        <v>0</v>
      </c>
      <c r="AA216" s="43" t="n">
        <f aca="true">IF(AND(ISNUMBER(AA$1),$B216&gt;0),OFFSET(rngStartVolatilityCurves,$B216,AA$1),0)</f>
        <v>0</v>
      </c>
      <c r="AF216" s="36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H216" s="44"/>
      <c r="BI216" s="39"/>
      <c r="BJ216" s="39"/>
      <c r="BK216" s="39"/>
      <c r="BL216" s="36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40"/>
      <c r="CH216" s="40"/>
      <c r="CI216" s="40"/>
      <c r="CJ216" s="40"/>
      <c r="CK216" s="40"/>
      <c r="CL216" s="40"/>
      <c r="CM216" s="39"/>
      <c r="CN216" s="39"/>
      <c r="CO216" s="39"/>
      <c r="CP216" s="39"/>
      <c r="CQ216" s="39"/>
      <c r="CR216" s="39"/>
      <c r="CS216" s="39"/>
      <c r="CT216" s="39"/>
      <c r="CU216" s="39"/>
      <c r="CV216" s="39"/>
      <c r="CW216" s="39"/>
      <c r="CX216" s="39"/>
      <c r="CY216" s="39"/>
      <c r="CZ216" s="39"/>
      <c r="DA216" s="39"/>
      <c r="DB216" s="39"/>
      <c r="DC216" s="39"/>
      <c r="DD216" s="39"/>
      <c r="DE216" s="39"/>
      <c r="DF216" s="39"/>
      <c r="DG216" s="39"/>
      <c r="DI216" s="44"/>
      <c r="DJ216" s="39"/>
      <c r="DL216" s="44"/>
      <c r="DM216" s="39"/>
    </row>
    <row r="217" customFormat="false" ht="12.75" hidden="false" customHeight="false" outlineLevel="0" collapsed="false">
      <c r="A217" s="31" t="n">
        <f aca="false">$C217-$AF$4+1</f>
        <v>38398</v>
      </c>
      <c r="B217" s="31" t="n">
        <f aca="false">$C217-$BL$4+1</f>
        <v>38398</v>
      </c>
      <c r="C217" s="42" t="n">
        <f aca="false">C216+7</f>
        <v>38397</v>
      </c>
      <c r="D217" s="43" t="n">
        <f aca="true">IF(AND(ISNUMBER(D$1),$A217&gt;0),OFFSET(rngStartPriceCurves,$A217,D$1),0)</f>
        <v>0</v>
      </c>
      <c r="E217" s="43" t="n">
        <f aca="true">IF(AND(ISNUMBER(E$1),$A217&gt;0),OFFSET(rngStartPriceCurves,$A217,E$1),0)</f>
        <v>0</v>
      </c>
      <c r="F217" s="43" t="n">
        <f aca="true">IF(AND(ISNUMBER(F$1),$A217&gt;0),OFFSET(rngStartPriceCurves,$A217,F$1),0)</f>
        <v>0</v>
      </c>
      <c r="G217" s="43" t="n">
        <f aca="true">IF(AND(ISNUMBER(G$1),$A217&gt;0),OFFSET(rngStartPriceCurves,$A217,G$1),0)</f>
        <v>0</v>
      </c>
      <c r="H217" s="43" t="n">
        <f aca="true">IF(AND(ISNUMBER(H$1),$A217&gt;0),OFFSET(rngStartPriceCurves,$A217,H$1),0)</f>
        <v>0</v>
      </c>
      <c r="I217" s="43" t="n">
        <f aca="true">IF(AND(ISNUMBER(I$1),$A217&gt;0),OFFSET(rngStartPriceCurves,$A217,I$1),0)</f>
        <v>0</v>
      </c>
      <c r="J217" s="43" t="n">
        <f aca="true">IF(AND(ISNUMBER(J$1),$A217&gt;0),OFFSET(rngStartPriceCurves,$A217,J$1),0)</f>
        <v>0</v>
      </c>
      <c r="K217" s="43" t="n">
        <f aca="true">IF(AND(ISNUMBER(K$1),$A217&gt;0),OFFSET(rngStartPriceCurves,$A217,K$1),0)</f>
        <v>0</v>
      </c>
      <c r="L217" s="43" t="n">
        <f aca="true">IF(AND(ISNUMBER(L$1),$A217&gt;0),OFFSET(rngStartPriceCurves,$A217,L$1),0)</f>
        <v>0</v>
      </c>
      <c r="M217" s="43" t="n">
        <f aca="true">IF(AND(ISNUMBER(M$1),$A217&gt;0),OFFSET(rngStartPriceCurves,$A217,M$1),0)</f>
        <v>0</v>
      </c>
      <c r="N217" s="43" t="n">
        <f aca="true">IF(AND(ISNUMBER(N$1),$A217&gt;0),OFFSET(rngStartPriceCurves,$A217,N$1),0)</f>
        <v>0</v>
      </c>
      <c r="O217" s="43" t="n">
        <f aca="true">IF(AND(ISNUMBER(O$1),$A217&gt;0),OFFSET(rngStartPriceCurves,$A217,O$1),0)</f>
        <v>0</v>
      </c>
      <c r="P217" s="43" t="n">
        <f aca="true">IF(AND(ISNUMBER(P$1),$B217&gt;0),OFFSET(rngStartVolatilityCurves,$B217,P$1),0)</f>
        <v>0</v>
      </c>
      <c r="Q217" s="43" t="n">
        <f aca="true">IF(AND(ISNUMBER(Q$1),$B217&gt;0),OFFSET(rngStartVolatilityCurves,$B217,Q$1),0)</f>
        <v>0</v>
      </c>
      <c r="R217" s="43" t="n">
        <f aca="true">IF(AND(ISNUMBER(R$1),$B217&gt;0),OFFSET(rngStartVolatilityCurves,$B217,R$1),0)</f>
        <v>0</v>
      </c>
      <c r="S217" s="43" t="n">
        <f aca="true">IF(AND(ISNUMBER(S$1),$B217&gt;0),OFFSET(rngStartVolatilityCurves,$B217,S$1),0)</f>
        <v>0</v>
      </c>
      <c r="T217" s="43" t="n">
        <f aca="true">IF(AND(ISNUMBER(T$1),$B217&gt;0),OFFSET(rngStartVolatilityCurves,$B217,T$1),0)</f>
        <v>0</v>
      </c>
      <c r="U217" s="43" t="n">
        <f aca="true">IF(AND(ISNUMBER(U$1),$B217&gt;0),OFFSET(rngStartVolatilityCurves,$B217,U$1),0)</f>
        <v>0</v>
      </c>
      <c r="V217" s="43" t="n">
        <f aca="true">IF(AND(ISNUMBER(V$1),$B217&gt;0),OFFSET(rngStartVolatilityCurves,$B217,V$1),0)</f>
        <v>0</v>
      </c>
      <c r="W217" s="43" t="n">
        <f aca="true">IF(AND(ISNUMBER(W$1),$B217&gt;0),OFFSET(rngStartVolatilityCurves,$B217,W$1),0)</f>
        <v>0</v>
      </c>
      <c r="X217" s="43" t="n">
        <f aca="true">IF(AND(ISNUMBER(X$1),$B217&gt;0),OFFSET(rngStartVolatilityCurves,$B217,X$1),0)</f>
        <v>0</v>
      </c>
      <c r="Y217" s="43" t="n">
        <f aca="true">IF(AND(ISNUMBER(Y$1),$B217&gt;0),OFFSET(rngStartVolatilityCurves,$B217,Y$1),0)</f>
        <v>0</v>
      </c>
      <c r="Z217" s="43" t="n">
        <f aca="true">IF(AND(ISNUMBER(Z$1),$B217&gt;0),OFFSET(rngStartVolatilityCurves,$B217,Z$1),0)</f>
        <v>0</v>
      </c>
      <c r="AA217" s="43" t="n">
        <f aca="true">IF(AND(ISNUMBER(AA$1),$B217&gt;0),OFFSET(rngStartVolatilityCurves,$B217,AA$1),0)</f>
        <v>0</v>
      </c>
      <c r="AF217" s="36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H217" s="44"/>
      <c r="BI217" s="39"/>
      <c r="BJ217" s="39"/>
      <c r="BK217" s="39"/>
      <c r="BL217" s="36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40"/>
      <c r="CH217" s="40"/>
      <c r="CI217" s="40"/>
      <c r="CJ217" s="40"/>
      <c r="CK217" s="40"/>
      <c r="CL217" s="40"/>
      <c r="CM217" s="39"/>
      <c r="CN217" s="39"/>
      <c r="CO217" s="39"/>
      <c r="CP217" s="39"/>
      <c r="CQ217" s="39"/>
      <c r="CR217" s="39"/>
      <c r="CS217" s="39"/>
      <c r="CT217" s="39"/>
      <c r="CU217" s="39"/>
      <c r="CV217" s="39"/>
      <c r="CW217" s="39"/>
      <c r="CX217" s="39"/>
      <c r="CY217" s="39"/>
      <c r="CZ217" s="39"/>
      <c r="DA217" s="39"/>
      <c r="DB217" s="39"/>
      <c r="DC217" s="39"/>
      <c r="DD217" s="39"/>
      <c r="DE217" s="39"/>
      <c r="DF217" s="39"/>
      <c r="DG217" s="39"/>
      <c r="DI217" s="44"/>
      <c r="DJ217" s="39"/>
      <c r="DL217" s="44"/>
      <c r="DM217" s="39"/>
    </row>
    <row r="218" customFormat="false" ht="12.75" hidden="false" customHeight="false" outlineLevel="0" collapsed="false">
      <c r="A218" s="31" t="n">
        <f aca="false">$C218-$AF$4+1</f>
        <v>38405</v>
      </c>
      <c r="B218" s="31" t="n">
        <f aca="false">$C218-$BL$4+1</f>
        <v>38405</v>
      </c>
      <c r="C218" s="42" t="n">
        <f aca="false">C217+7</f>
        <v>38404</v>
      </c>
      <c r="D218" s="43" t="n">
        <f aca="true">IF(AND(ISNUMBER(D$1),$A218&gt;0),OFFSET(rngStartPriceCurves,$A218,D$1),0)</f>
        <v>0</v>
      </c>
      <c r="E218" s="43" t="n">
        <f aca="true">IF(AND(ISNUMBER(E$1),$A218&gt;0),OFFSET(rngStartPriceCurves,$A218,E$1),0)</f>
        <v>0</v>
      </c>
      <c r="F218" s="43" t="n">
        <f aca="true">IF(AND(ISNUMBER(F$1),$A218&gt;0),OFFSET(rngStartPriceCurves,$A218,F$1),0)</f>
        <v>0</v>
      </c>
      <c r="G218" s="43" t="n">
        <f aca="true">IF(AND(ISNUMBER(G$1),$A218&gt;0),OFFSET(rngStartPriceCurves,$A218,G$1),0)</f>
        <v>0</v>
      </c>
      <c r="H218" s="43" t="n">
        <f aca="true">IF(AND(ISNUMBER(H$1),$A218&gt;0),OFFSET(rngStartPriceCurves,$A218,H$1),0)</f>
        <v>0</v>
      </c>
      <c r="I218" s="43" t="n">
        <f aca="true">IF(AND(ISNUMBER(I$1),$A218&gt;0),OFFSET(rngStartPriceCurves,$A218,I$1),0)</f>
        <v>0</v>
      </c>
      <c r="J218" s="43" t="n">
        <f aca="true">IF(AND(ISNUMBER(J$1),$A218&gt;0),OFFSET(rngStartPriceCurves,$A218,J$1),0)</f>
        <v>0</v>
      </c>
      <c r="K218" s="43" t="n">
        <f aca="true">IF(AND(ISNUMBER(K$1),$A218&gt;0),OFFSET(rngStartPriceCurves,$A218,K$1),0)</f>
        <v>0</v>
      </c>
      <c r="L218" s="43" t="n">
        <f aca="true">IF(AND(ISNUMBER(L$1),$A218&gt;0),OFFSET(rngStartPriceCurves,$A218,L$1),0)</f>
        <v>0</v>
      </c>
      <c r="M218" s="43" t="n">
        <f aca="true">IF(AND(ISNUMBER(M$1),$A218&gt;0),OFFSET(rngStartPriceCurves,$A218,M$1),0)</f>
        <v>0</v>
      </c>
      <c r="N218" s="43" t="n">
        <f aca="true">IF(AND(ISNUMBER(N$1),$A218&gt;0),OFFSET(rngStartPriceCurves,$A218,N$1),0)</f>
        <v>0</v>
      </c>
      <c r="O218" s="43" t="n">
        <f aca="true">IF(AND(ISNUMBER(O$1),$A218&gt;0),OFFSET(rngStartPriceCurves,$A218,O$1),0)</f>
        <v>0</v>
      </c>
      <c r="P218" s="43" t="n">
        <f aca="true">IF(AND(ISNUMBER(P$1),$B218&gt;0),OFFSET(rngStartVolatilityCurves,$B218,P$1),0)</f>
        <v>0</v>
      </c>
      <c r="Q218" s="43" t="n">
        <f aca="true">IF(AND(ISNUMBER(Q$1),$B218&gt;0),OFFSET(rngStartVolatilityCurves,$B218,Q$1),0)</f>
        <v>0</v>
      </c>
      <c r="R218" s="43" t="n">
        <f aca="true">IF(AND(ISNUMBER(R$1),$B218&gt;0),OFFSET(rngStartVolatilityCurves,$B218,R$1),0)</f>
        <v>0</v>
      </c>
      <c r="S218" s="43" t="n">
        <f aca="true">IF(AND(ISNUMBER(S$1),$B218&gt;0),OFFSET(rngStartVolatilityCurves,$B218,S$1),0)</f>
        <v>0</v>
      </c>
      <c r="T218" s="43" t="n">
        <f aca="true">IF(AND(ISNUMBER(T$1),$B218&gt;0),OFFSET(rngStartVolatilityCurves,$B218,T$1),0)</f>
        <v>0</v>
      </c>
      <c r="U218" s="43" t="n">
        <f aca="true">IF(AND(ISNUMBER(U$1),$B218&gt;0),OFFSET(rngStartVolatilityCurves,$B218,U$1),0)</f>
        <v>0</v>
      </c>
      <c r="V218" s="43" t="n">
        <f aca="true">IF(AND(ISNUMBER(V$1),$B218&gt;0),OFFSET(rngStartVolatilityCurves,$B218,V$1),0)</f>
        <v>0</v>
      </c>
      <c r="W218" s="43" t="n">
        <f aca="true">IF(AND(ISNUMBER(W$1),$B218&gt;0),OFFSET(rngStartVolatilityCurves,$B218,W$1),0)</f>
        <v>0</v>
      </c>
      <c r="X218" s="43" t="n">
        <f aca="true">IF(AND(ISNUMBER(X$1),$B218&gt;0),OFFSET(rngStartVolatilityCurves,$B218,X$1),0)</f>
        <v>0</v>
      </c>
      <c r="Y218" s="43" t="n">
        <f aca="true">IF(AND(ISNUMBER(Y$1),$B218&gt;0),OFFSET(rngStartVolatilityCurves,$B218,Y$1),0)</f>
        <v>0</v>
      </c>
      <c r="Z218" s="43" t="n">
        <f aca="true">IF(AND(ISNUMBER(Z$1),$B218&gt;0),OFFSET(rngStartVolatilityCurves,$B218,Z$1),0)</f>
        <v>0</v>
      </c>
      <c r="AA218" s="43" t="n">
        <f aca="true">IF(AND(ISNUMBER(AA$1),$B218&gt;0),OFFSET(rngStartVolatilityCurves,$B218,AA$1),0)</f>
        <v>0</v>
      </c>
      <c r="AF218" s="36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H218" s="44"/>
      <c r="BI218" s="39"/>
      <c r="BJ218" s="39"/>
      <c r="BK218" s="39"/>
      <c r="BL218" s="36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40"/>
      <c r="CH218" s="40"/>
      <c r="CI218" s="40"/>
      <c r="CJ218" s="40"/>
      <c r="CK218" s="40"/>
      <c r="CL218" s="40"/>
      <c r="CM218" s="39"/>
      <c r="CN218" s="39"/>
      <c r="CO218" s="39"/>
      <c r="CP218" s="39"/>
      <c r="CQ218" s="39"/>
      <c r="CR218" s="39"/>
      <c r="CS218" s="39"/>
      <c r="CT218" s="39"/>
      <c r="CU218" s="39"/>
      <c r="CV218" s="39"/>
      <c r="CW218" s="39"/>
      <c r="CX218" s="39"/>
      <c r="CY218" s="39"/>
      <c r="CZ218" s="39"/>
      <c r="DA218" s="39"/>
      <c r="DB218" s="39"/>
      <c r="DC218" s="39"/>
      <c r="DD218" s="39"/>
      <c r="DE218" s="39"/>
      <c r="DF218" s="39"/>
      <c r="DG218" s="39"/>
      <c r="DI218" s="44"/>
      <c r="DJ218" s="39"/>
      <c r="DL218" s="44"/>
      <c r="DM218" s="39"/>
    </row>
    <row r="219" customFormat="false" ht="12.75" hidden="false" customHeight="false" outlineLevel="0" collapsed="false">
      <c r="A219" s="31" t="n">
        <f aca="false">$C219-$AF$4+1</f>
        <v>38412</v>
      </c>
      <c r="B219" s="31" t="n">
        <f aca="false">$C219-$BL$4+1</f>
        <v>38412</v>
      </c>
      <c r="C219" s="42" t="n">
        <f aca="false">C218+7</f>
        <v>38411</v>
      </c>
      <c r="D219" s="43" t="n">
        <f aca="true">IF(AND(ISNUMBER(D$1),$A219&gt;0),OFFSET(rngStartPriceCurves,$A219,D$1),0)</f>
        <v>0</v>
      </c>
      <c r="E219" s="43" t="n">
        <f aca="true">IF(AND(ISNUMBER(E$1),$A219&gt;0),OFFSET(rngStartPriceCurves,$A219,E$1),0)</f>
        <v>0</v>
      </c>
      <c r="F219" s="43" t="n">
        <f aca="true">IF(AND(ISNUMBER(F$1),$A219&gt;0),OFFSET(rngStartPriceCurves,$A219,F$1),0)</f>
        <v>0</v>
      </c>
      <c r="G219" s="43" t="n">
        <f aca="true">IF(AND(ISNUMBER(G$1),$A219&gt;0),OFFSET(rngStartPriceCurves,$A219,G$1),0)</f>
        <v>0</v>
      </c>
      <c r="H219" s="43" t="n">
        <f aca="true">IF(AND(ISNUMBER(H$1),$A219&gt;0),OFFSET(rngStartPriceCurves,$A219,H$1),0)</f>
        <v>0</v>
      </c>
      <c r="I219" s="43" t="n">
        <f aca="true">IF(AND(ISNUMBER(I$1),$A219&gt;0),OFFSET(rngStartPriceCurves,$A219,I$1),0)</f>
        <v>0</v>
      </c>
      <c r="J219" s="43" t="n">
        <f aca="true">IF(AND(ISNUMBER(J$1),$A219&gt;0),OFFSET(rngStartPriceCurves,$A219,J$1),0)</f>
        <v>0</v>
      </c>
      <c r="K219" s="43" t="n">
        <f aca="true">IF(AND(ISNUMBER(K$1),$A219&gt;0),OFFSET(rngStartPriceCurves,$A219,K$1),0)</f>
        <v>0</v>
      </c>
      <c r="L219" s="43" t="n">
        <f aca="true">IF(AND(ISNUMBER(L$1),$A219&gt;0),OFFSET(rngStartPriceCurves,$A219,L$1),0)</f>
        <v>0</v>
      </c>
      <c r="M219" s="43" t="n">
        <f aca="true">IF(AND(ISNUMBER(M$1),$A219&gt;0),OFFSET(rngStartPriceCurves,$A219,M$1),0)</f>
        <v>0</v>
      </c>
      <c r="N219" s="43" t="n">
        <f aca="true">IF(AND(ISNUMBER(N$1),$A219&gt;0),OFFSET(rngStartPriceCurves,$A219,N$1),0)</f>
        <v>0</v>
      </c>
      <c r="O219" s="43" t="n">
        <f aca="true">IF(AND(ISNUMBER(O$1),$A219&gt;0),OFFSET(rngStartPriceCurves,$A219,O$1),0)</f>
        <v>0</v>
      </c>
      <c r="P219" s="43" t="n">
        <f aca="true">IF(AND(ISNUMBER(P$1),$B219&gt;0),OFFSET(rngStartVolatilityCurves,$B219,P$1),0)</f>
        <v>0</v>
      </c>
      <c r="Q219" s="43" t="n">
        <f aca="true">IF(AND(ISNUMBER(Q$1),$B219&gt;0),OFFSET(rngStartVolatilityCurves,$B219,Q$1),0)</f>
        <v>0</v>
      </c>
      <c r="R219" s="43" t="n">
        <f aca="true">IF(AND(ISNUMBER(R$1),$B219&gt;0),OFFSET(rngStartVolatilityCurves,$B219,R$1),0)</f>
        <v>0</v>
      </c>
      <c r="S219" s="43" t="n">
        <f aca="true">IF(AND(ISNUMBER(S$1),$B219&gt;0),OFFSET(rngStartVolatilityCurves,$B219,S$1),0)</f>
        <v>0</v>
      </c>
      <c r="T219" s="43" t="n">
        <f aca="true">IF(AND(ISNUMBER(T$1),$B219&gt;0),OFFSET(rngStartVolatilityCurves,$B219,T$1),0)</f>
        <v>0</v>
      </c>
      <c r="U219" s="43" t="n">
        <f aca="true">IF(AND(ISNUMBER(U$1),$B219&gt;0),OFFSET(rngStartVolatilityCurves,$B219,U$1),0)</f>
        <v>0</v>
      </c>
      <c r="V219" s="43" t="n">
        <f aca="true">IF(AND(ISNUMBER(V$1),$B219&gt;0),OFFSET(rngStartVolatilityCurves,$B219,V$1),0)</f>
        <v>0</v>
      </c>
      <c r="W219" s="43" t="n">
        <f aca="true">IF(AND(ISNUMBER(W$1),$B219&gt;0),OFFSET(rngStartVolatilityCurves,$B219,W$1),0)</f>
        <v>0</v>
      </c>
      <c r="X219" s="43" t="n">
        <f aca="true">IF(AND(ISNUMBER(X$1),$B219&gt;0),OFFSET(rngStartVolatilityCurves,$B219,X$1),0)</f>
        <v>0</v>
      </c>
      <c r="Y219" s="43" t="n">
        <f aca="true">IF(AND(ISNUMBER(Y$1),$B219&gt;0),OFFSET(rngStartVolatilityCurves,$B219,Y$1),0)</f>
        <v>0</v>
      </c>
      <c r="Z219" s="43" t="n">
        <f aca="true">IF(AND(ISNUMBER(Z$1),$B219&gt;0),OFFSET(rngStartVolatilityCurves,$B219,Z$1),0)</f>
        <v>0</v>
      </c>
      <c r="AA219" s="43" t="n">
        <f aca="true">IF(AND(ISNUMBER(AA$1),$B219&gt;0),OFFSET(rngStartVolatilityCurves,$B219,AA$1),0)</f>
        <v>0</v>
      </c>
      <c r="AF219" s="36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H219" s="44"/>
      <c r="BI219" s="39"/>
      <c r="BJ219" s="39"/>
      <c r="BK219" s="39"/>
      <c r="BL219" s="36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40"/>
      <c r="CH219" s="40"/>
      <c r="CI219" s="40"/>
      <c r="CJ219" s="40"/>
      <c r="CK219" s="40"/>
      <c r="CL219" s="40"/>
      <c r="CM219" s="39"/>
      <c r="CN219" s="39"/>
      <c r="CO219" s="39"/>
      <c r="CP219" s="39"/>
      <c r="CQ219" s="39"/>
      <c r="CR219" s="39"/>
      <c r="CS219" s="39"/>
      <c r="CT219" s="39"/>
      <c r="CU219" s="39"/>
      <c r="CV219" s="39"/>
      <c r="CW219" s="39"/>
      <c r="CX219" s="39"/>
      <c r="CY219" s="39"/>
      <c r="CZ219" s="39"/>
      <c r="DA219" s="39"/>
      <c r="DB219" s="39"/>
      <c r="DC219" s="39"/>
      <c r="DD219" s="39"/>
      <c r="DE219" s="39"/>
      <c r="DF219" s="39"/>
      <c r="DG219" s="39"/>
      <c r="DI219" s="44"/>
      <c r="DJ219" s="39"/>
      <c r="DL219" s="44"/>
      <c r="DM219" s="39"/>
    </row>
    <row r="220" customFormat="false" ht="12.75" hidden="false" customHeight="false" outlineLevel="0" collapsed="false">
      <c r="A220" s="31" t="n">
        <f aca="false">$C220-$AF$4+1</f>
        <v>38419</v>
      </c>
      <c r="B220" s="31" t="n">
        <f aca="false">$C220-$BL$4+1</f>
        <v>38419</v>
      </c>
      <c r="C220" s="42" t="n">
        <f aca="false">C219+7</f>
        <v>38418</v>
      </c>
      <c r="D220" s="43" t="n">
        <f aca="true">IF(AND(ISNUMBER(D$1),$A220&gt;0),OFFSET(rngStartPriceCurves,$A220,D$1),0)</f>
        <v>0</v>
      </c>
      <c r="E220" s="43" t="n">
        <f aca="true">IF(AND(ISNUMBER(E$1),$A220&gt;0),OFFSET(rngStartPriceCurves,$A220,E$1),0)</f>
        <v>0</v>
      </c>
      <c r="F220" s="43" t="n">
        <f aca="true">IF(AND(ISNUMBER(F$1),$A220&gt;0),OFFSET(rngStartPriceCurves,$A220,F$1),0)</f>
        <v>0</v>
      </c>
      <c r="G220" s="43" t="n">
        <f aca="true">IF(AND(ISNUMBER(G$1),$A220&gt;0),OFFSET(rngStartPriceCurves,$A220,G$1),0)</f>
        <v>0</v>
      </c>
      <c r="H220" s="43" t="n">
        <f aca="true">IF(AND(ISNUMBER(H$1),$A220&gt;0),OFFSET(rngStartPriceCurves,$A220,H$1),0)</f>
        <v>0</v>
      </c>
      <c r="I220" s="43" t="n">
        <f aca="true">IF(AND(ISNUMBER(I$1),$A220&gt;0),OFFSET(rngStartPriceCurves,$A220,I$1),0)</f>
        <v>0</v>
      </c>
      <c r="J220" s="43" t="n">
        <f aca="true">IF(AND(ISNUMBER(J$1),$A220&gt;0),OFFSET(rngStartPriceCurves,$A220,J$1),0)</f>
        <v>0</v>
      </c>
      <c r="K220" s="43" t="n">
        <f aca="true">IF(AND(ISNUMBER(K$1),$A220&gt;0),OFFSET(rngStartPriceCurves,$A220,K$1),0)</f>
        <v>0</v>
      </c>
      <c r="L220" s="43" t="n">
        <f aca="true">IF(AND(ISNUMBER(L$1),$A220&gt;0),OFFSET(rngStartPriceCurves,$A220,L$1),0)</f>
        <v>0</v>
      </c>
      <c r="M220" s="43" t="n">
        <f aca="true">IF(AND(ISNUMBER(M$1),$A220&gt;0),OFFSET(rngStartPriceCurves,$A220,M$1),0)</f>
        <v>0</v>
      </c>
      <c r="N220" s="43" t="n">
        <f aca="true">IF(AND(ISNUMBER(N$1),$A220&gt;0),OFFSET(rngStartPriceCurves,$A220,N$1),0)</f>
        <v>0</v>
      </c>
      <c r="O220" s="43" t="n">
        <f aca="true">IF(AND(ISNUMBER(O$1),$A220&gt;0),OFFSET(rngStartPriceCurves,$A220,O$1),0)</f>
        <v>0</v>
      </c>
      <c r="P220" s="43" t="n">
        <f aca="true">IF(AND(ISNUMBER(P$1),$B220&gt;0),OFFSET(rngStartVolatilityCurves,$B220,P$1),0)</f>
        <v>0</v>
      </c>
      <c r="Q220" s="43" t="n">
        <f aca="true">IF(AND(ISNUMBER(Q$1),$B220&gt;0),OFFSET(rngStartVolatilityCurves,$B220,Q$1),0)</f>
        <v>0</v>
      </c>
      <c r="R220" s="43" t="n">
        <f aca="true">IF(AND(ISNUMBER(R$1),$B220&gt;0),OFFSET(rngStartVolatilityCurves,$B220,R$1),0)</f>
        <v>0</v>
      </c>
      <c r="S220" s="43" t="n">
        <f aca="true">IF(AND(ISNUMBER(S$1),$B220&gt;0),OFFSET(rngStartVolatilityCurves,$B220,S$1),0)</f>
        <v>0</v>
      </c>
      <c r="T220" s="43" t="n">
        <f aca="true">IF(AND(ISNUMBER(T$1),$B220&gt;0),OFFSET(rngStartVolatilityCurves,$B220,T$1),0)</f>
        <v>0</v>
      </c>
      <c r="U220" s="43" t="n">
        <f aca="true">IF(AND(ISNUMBER(U$1),$B220&gt;0),OFFSET(rngStartVolatilityCurves,$B220,U$1),0)</f>
        <v>0</v>
      </c>
      <c r="V220" s="43" t="n">
        <f aca="true">IF(AND(ISNUMBER(V$1),$B220&gt;0),OFFSET(rngStartVolatilityCurves,$B220,V$1),0)</f>
        <v>0</v>
      </c>
      <c r="W220" s="43" t="n">
        <f aca="true">IF(AND(ISNUMBER(W$1),$B220&gt;0),OFFSET(rngStartVolatilityCurves,$B220,W$1),0)</f>
        <v>0</v>
      </c>
      <c r="X220" s="43" t="n">
        <f aca="true">IF(AND(ISNUMBER(X$1),$B220&gt;0),OFFSET(rngStartVolatilityCurves,$B220,X$1),0)</f>
        <v>0</v>
      </c>
      <c r="Y220" s="43" t="n">
        <f aca="true">IF(AND(ISNUMBER(Y$1),$B220&gt;0),OFFSET(rngStartVolatilityCurves,$B220,Y$1),0)</f>
        <v>0</v>
      </c>
      <c r="Z220" s="43" t="n">
        <f aca="true">IF(AND(ISNUMBER(Z$1),$B220&gt;0),OFFSET(rngStartVolatilityCurves,$B220,Z$1),0)</f>
        <v>0</v>
      </c>
      <c r="AA220" s="43" t="n">
        <f aca="true">IF(AND(ISNUMBER(AA$1),$B220&gt;0),OFFSET(rngStartVolatilityCurves,$B220,AA$1),0)</f>
        <v>0</v>
      </c>
      <c r="AF220" s="36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H220" s="44"/>
      <c r="BI220" s="39"/>
      <c r="BJ220" s="39"/>
      <c r="BK220" s="39"/>
      <c r="BL220" s="36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40"/>
      <c r="CH220" s="40"/>
      <c r="CI220" s="40"/>
      <c r="CJ220" s="40"/>
      <c r="CK220" s="40"/>
      <c r="CL220" s="40"/>
      <c r="CM220" s="39"/>
      <c r="CN220" s="39"/>
      <c r="CO220" s="39"/>
      <c r="CP220" s="39"/>
      <c r="CQ220" s="39"/>
      <c r="CR220" s="39"/>
      <c r="CS220" s="39"/>
      <c r="CT220" s="39"/>
      <c r="CU220" s="39"/>
      <c r="CV220" s="39"/>
      <c r="CW220" s="39"/>
      <c r="CX220" s="39"/>
      <c r="CY220" s="39"/>
      <c r="CZ220" s="39"/>
      <c r="DA220" s="39"/>
      <c r="DB220" s="39"/>
      <c r="DC220" s="39"/>
      <c r="DD220" s="39"/>
      <c r="DE220" s="39"/>
      <c r="DF220" s="39"/>
      <c r="DG220" s="39"/>
      <c r="DI220" s="44"/>
      <c r="DJ220" s="39"/>
      <c r="DL220" s="44"/>
      <c r="DM220" s="39"/>
    </row>
    <row r="221" customFormat="false" ht="12.75" hidden="false" customHeight="false" outlineLevel="0" collapsed="false">
      <c r="A221" s="31" t="n">
        <f aca="false">$C221-$AF$4+1</f>
        <v>38426</v>
      </c>
      <c r="B221" s="31" t="n">
        <f aca="false">$C221-$BL$4+1</f>
        <v>38426</v>
      </c>
      <c r="C221" s="42" t="n">
        <f aca="false">C220+7</f>
        <v>38425</v>
      </c>
      <c r="D221" s="43" t="n">
        <f aca="true">IF(AND(ISNUMBER(D$1),$A221&gt;0),OFFSET(rngStartPriceCurves,$A221,D$1),0)</f>
        <v>0</v>
      </c>
      <c r="E221" s="43" t="n">
        <f aca="true">IF(AND(ISNUMBER(E$1),$A221&gt;0),OFFSET(rngStartPriceCurves,$A221,E$1),0)</f>
        <v>0</v>
      </c>
      <c r="F221" s="43" t="n">
        <f aca="true">IF(AND(ISNUMBER(F$1),$A221&gt;0),OFFSET(rngStartPriceCurves,$A221,F$1),0)</f>
        <v>0</v>
      </c>
      <c r="G221" s="43" t="n">
        <f aca="true">IF(AND(ISNUMBER(G$1),$A221&gt;0),OFFSET(rngStartPriceCurves,$A221,G$1),0)</f>
        <v>0</v>
      </c>
      <c r="H221" s="43" t="n">
        <f aca="true">IF(AND(ISNUMBER(H$1),$A221&gt;0),OFFSET(rngStartPriceCurves,$A221,H$1),0)</f>
        <v>0</v>
      </c>
      <c r="I221" s="43" t="n">
        <f aca="true">IF(AND(ISNUMBER(I$1),$A221&gt;0),OFFSET(rngStartPriceCurves,$A221,I$1),0)</f>
        <v>0</v>
      </c>
      <c r="J221" s="43" t="n">
        <f aca="true">IF(AND(ISNUMBER(J$1),$A221&gt;0),OFFSET(rngStartPriceCurves,$A221,J$1),0)</f>
        <v>0</v>
      </c>
      <c r="K221" s="43" t="n">
        <f aca="true">IF(AND(ISNUMBER(K$1),$A221&gt;0),OFFSET(rngStartPriceCurves,$A221,K$1),0)</f>
        <v>0</v>
      </c>
      <c r="L221" s="43" t="n">
        <f aca="true">IF(AND(ISNUMBER(L$1),$A221&gt;0),OFFSET(rngStartPriceCurves,$A221,L$1),0)</f>
        <v>0</v>
      </c>
      <c r="M221" s="43" t="n">
        <f aca="true">IF(AND(ISNUMBER(M$1),$A221&gt;0),OFFSET(rngStartPriceCurves,$A221,M$1),0)</f>
        <v>0</v>
      </c>
      <c r="N221" s="43" t="n">
        <f aca="true">IF(AND(ISNUMBER(N$1),$A221&gt;0),OFFSET(rngStartPriceCurves,$A221,N$1),0)</f>
        <v>0</v>
      </c>
      <c r="O221" s="43" t="n">
        <f aca="true">IF(AND(ISNUMBER(O$1),$A221&gt;0),OFFSET(rngStartPriceCurves,$A221,O$1),0)</f>
        <v>0</v>
      </c>
      <c r="P221" s="43" t="n">
        <f aca="true">IF(AND(ISNUMBER(P$1),$B221&gt;0),OFFSET(rngStartVolatilityCurves,$B221,P$1),0)</f>
        <v>0</v>
      </c>
      <c r="Q221" s="43" t="n">
        <f aca="true">IF(AND(ISNUMBER(Q$1),$B221&gt;0),OFFSET(rngStartVolatilityCurves,$B221,Q$1),0)</f>
        <v>0</v>
      </c>
      <c r="R221" s="43" t="n">
        <f aca="true">IF(AND(ISNUMBER(R$1),$B221&gt;0),OFFSET(rngStartVolatilityCurves,$B221,R$1),0)</f>
        <v>0</v>
      </c>
      <c r="S221" s="43" t="n">
        <f aca="true">IF(AND(ISNUMBER(S$1),$B221&gt;0),OFFSET(rngStartVolatilityCurves,$B221,S$1),0)</f>
        <v>0</v>
      </c>
      <c r="T221" s="43" t="n">
        <f aca="true">IF(AND(ISNUMBER(T$1),$B221&gt;0),OFFSET(rngStartVolatilityCurves,$B221,T$1),0)</f>
        <v>0</v>
      </c>
      <c r="U221" s="43" t="n">
        <f aca="true">IF(AND(ISNUMBER(U$1),$B221&gt;0),OFFSET(rngStartVolatilityCurves,$B221,U$1),0)</f>
        <v>0</v>
      </c>
      <c r="V221" s="43" t="n">
        <f aca="true">IF(AND(ISNUMBER(V$1),$B221&gt;0),OFFSET(rngStartVolatilityCurves,$B221,V$1),0)</f>
        <v>0</v>
      </c>
      <c r="W221" s="43" t="n">
        <f aca="true">IF(AND(ISNUMBER(W$1),$B221&gt;0),OFFSET(rngStartVolatilityCurves,$B221,W$1),0)</f>
        <v>0</v>
      </c>
      <c r="X221" s="43" t="n">
        <f aca="true">IF(AND(ISNUMBER(X$1),$B221&gt;0),OFFSET(rngStartVolatilityCurves,$B221,X$1),0)</f>
        <v>0</v>
      </c>
      <c r="Y221" s="43" t="n">
        <f aca="true">IF(AND(ISNUMBER(Y$1),$B221&gt;0),OFFSET(rngStartVolatilityCurves,$B221,Y$1),0)</f>
        <v>0</v>
      </c>
      <c r="Z221" s="43" t="n">
        <f aca="true">IF(AND(ISNUMBER(Z$1),$B221&gt;0),OFFSET(rngStartVolatilityCurves,$B221,Z$1),0)</f>
        <v>0</v>
      </c>
      <c r="AA221" s="43" t="n">
        <f aca="true">IF(AND(ISNUMBER(AA$1),$B221&gt;0),OFFSET(rngStartVolatilityCurves,$B221,AA$1),0)</f>
        <v>0</v>
      </c>
      <c r="AF221" s="36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H221" s="44"/>
      <c r="BI221" s="39"/>
      <c r="BJ221" s="39"/>
      <c r="BK221" s="39"/>
      <c r="BL221" s="36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40"/>
      <c r="CH221" s="40"/>
      <c r="CI221" s="40"/>
      <c r="CJ221" s="40"/>
      <c r="CK221" s="40"/>
      <c r="CL221" s="40"/>
      <c r="CM221" s="39"/>
      <c r="CN221" s="39"/>
      <c r="CO221" s="39"/>
      <c r="CP221" s="39"/>
      <c r="CQ221" s="39"/>
      <c r="CR221" s="39"/>
      <c r="CS221" s="39"/>
      <c r="CT221" s="39"/>
      <c r="CU221" s="39"/>
      <c r="CV221" s="39"/>
      <c r="CW221" s="39"/>
      <c r="CX221" s="39"/>
      <c r="CY221" s="39"/>
      <c r="CZ221" s="39"/>
      <c r="DA221" s="39"/>
      <c r="DB221" s="39"/>
      <c r="DC221" s="39"/>
      <c r="DD221" s="39"/>
      <c r="DE221" s="39"/>
      <c r="DF221" s="39"/>
      <c r="DG221" s="39"/>
      <c r="DI221" s="44"/>
      <c r="DJ221" s="39"/>
      <c r="DL221" s="44"/>
      <c r="DM221" s="39"/>
    </row>
    <row r="222" customFormat="false" ht="12.75" hidden="false" customHeight="false" outlineLevel="0" collapsed="false">
      <c r="A222" s="31" t="n">
        <f aca="false">$C222-$AF$4+1</f>
        <v>38433</v>
      </c>
      <c r="B222" s="31" t="n">
        <f aca="false">$C222-$BL$4+1</f>
        <v>38433</v>
      </c>
      <c r="C222" s="42" t="n">
        <f aca="false">C221+7</f>
        <v>38432</v>
      </c>
      <c r="D222" s="43" t="n">
        <f aca="true">IF(AND(ISNUMBER(D$1),$A222&gt;0),OFFSET(rngStartPriceCurves,$A222,D$1),0)</f>
        <v>0</v>
      </c>
      <c r="E222" s="43" t="n">
        <f aca="true">IF(AND(ISNUMBER(E$1),$A222&gt;0),OFFSET(rngStartPriceCurves,$A222,E$1),0)</f>
        <v>0</v>
      </c>
      <c r="F222" s="43" t="n">
        <f aca="true">IF(AND(ISNUMBER(F$1),$A222&gt;0),OFFSET(rngStartPriceCurves,$A222,F$1),0)</f>
        <v>0</v>
      </c>
      <c r="G222" s="43" t="n">
        <f aca="true">IF(AND(ISNUMBER(G$1),$A222&gt;0),OFFSET(rngStartPriceCurves,$A222,G$1),0)</f>
        <v>0</v>
      </c>
      <c r="H222" s="43" t="n">
        <f aca="true">IF(AND(ISNUMBER(H$1),$A222&gt;0),OFFSET(rngStartPriceCurves,$A222,H$1),0)</f>
        <v>0</v>
      </c>
      <c r="I222" s="43" t="n">
        <f aca="true">IF(AND(ISNUMBER(I$1),$A222&gt;0),OFFSET(rngStartPriceCurves,$A222,I$1),0)</f>
        <v>0</v>
      </c>
      <c r="J222" s="43" t="n">
        <f aca="true">IF(AND(ISNUMBER(J$1),$A222&gt;0),OFFSET(rngStartPriceCurves,$A222,J$1),0)</f>
        <v>0</v>
      </c>
      <c r="K222" s="43" t="n">
        <f aca="true">IF(AND(ISNUMBER(K$1),$A222&gt;0),OFFSET(rngStartPriceCurves,$A222,K$1),0)</f>
        <v>0</v>
      </c>
      <c r="L222" s="43" t="n">
        <f aca="true">IF(AND(ISNUMBER(L$1),$A222&gt;0),OFFSET(rngStartPriceCurves,$A222,L$1),0)</f>
        <v>0</v>
      </c>
      <c r="M222" s="43" t="n">
        <f aca="true">IF(AND(ISNUMBER(M$1),$A222&gt;0),OFFSET(rngStartPriceCurves,$A222,M$1),0)</f>
        <v>0</v>
      </c>
      <c r="N222" s="43" t="n">
        <f aca="true">IF(AND(ISNUMBER(N$1),$A222&gt;0),OFFSET(rngStartPriceCurves,$A222,N$1),0)</f>
        <v>0</v>
      </c>
      <c r="O222" s="43" t="n">
        <f aca="true">IF(AND(ISNUMBER(O$1),$A222&gt;0),OFFSET(rngStartPriceCurves,$A222,O$1),0)</f>
        <v>0</v>
      </c>
      <c r="P222" s="43" t="n">
        <f aca="true">IF(AND(ISNUMBER(P$1),$B222&gt;0),OFFSET(rngStartVolatilityCurves,$B222,P$1),0)</f>
        <v>0</v>
      </c>
      <c r="Q222" s="43" t="n">
        <f aca="true">IF(AND(ISNUMBER(Q$1),$B222&gt;0),OFFSET(rngStartVolatilityCurves,$B222,Q$1),0)</f>
        <v>0</v>
      </c>
      <c r="R222" s="43" t="n">
        <f aca="true">IF(AND(ISNUMBER(R$1),$B222&gt;0),OFFSET(rngStartVolatilityCurves,$B222,R$1),0)</f>
        <v>0</v>
      </c>
      <c r="S222" s="43" t="n">
        <f aca="true">IF(AND(ISNUMBER(S$1),$B222&gt;0),OFFSET(rngStartVolatilityCurves,$B222,S$1),0)</f>
        <v>0</v>
      </c>
      <c r="T222" s="43" t="n">
        <f aca="true">IF(AND(ISNUMBER(T$1),$B222&gt;0),OFFSET(rngStartVolatilityCurves,$B222,T$1),0)</f>
        <v>0</v>
      </c>
      <c r="U222" s="43" t="n">
        <f aca="true">IF(AND(ISNUMBER(U$1),$B222&gt;0),OFFSET(rngStartVolatilityCurves,$B222,U$1),0)</f>
        <v>0</v>
      </c>
      <c r="V222" s="43" t="n">
        <f aca="true">IF(AND(ISNUMBER(V$1),$B222&gt;0),OFFSET(rngStartVolatilityCurves,$B222,V$1),0)</f>
        <v>0</v>
      </c>
      <c r="W222" s="43" t="n">
        <f aca="true">IF(AND(ISNUMBER(W$1),$B222&gt;0),OFFSET(rngStartVolatilityCurves,$B222,W$1),0)</f>
        <v>0</v>
      </c>
      <c r="X222" s="43" t="n">
        <f aca="true">IF(AND(ISNUMBER(X$1),$B222&gt;0),OFFSET(rngStartVolatilityCurves,$B222,X$1),0)</f>
        <v>0</v>
      </c>
      <c r="Y222" s="43" t="n">
        <f aca="true">IF(AND(ISNUMBER(Y$1),$B222&gt;0),OFFSET(rngStartVolatilityCurves,$B222,Y$1),0)</f>
        <v>0</v>
      </c>
      <c r="Z222" s="43" t="n">
        <f aca="true">IF(AND(ISNUMBER(Z$1),$B222&gt;0),OFFSET(rngStartVolatilityCurves,$B222,Z$1),0)</f>
        <v>0</v>
      </c>
      <c r="AA222" s="43" t="n">
        <f aca="true">IF(AND(ISNUMBER(AA$1),$B222&gt;0),OFFSET(rngStartVolatilityCurves,$B222,AA$1),0)</f>
        <v>0</v>
      </c>
      <c r="AF222" s="36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H222" s="44"/>
      <c r="BI222" s="39"/>
      <c r="BJ222" s="39"/>
      <c r="BK222" s="39"/>
      <c r="BL222" s="36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40"/>
      <c r="CH222" s="40"/>
      <c r="CI222" s="40"/>
      <c r="CJ222" s="40"/>
      <c r="CK222" s="40"/>
      <c r="CL222" s="40"/>
      <c r="CM222" s="39"/>
      <c r="CN222" s="39"/>
      <c r="CO222" s="39"/>
      <c r="CP222" s="39"/>
      <c r="CQ222" s="39"/>
      <c r="CR222" s="39"/>
      <c r="CS222" s="39"/>
      <c r="CT222" s="39"/>
      <c r="CU222" s="39"/>
      <c r="CV222" s="39"/>
      <c r="CW222" s="39"/>
      <c r="CX222" s="39"/>
      <c r="CY222" s="39"/>
      <c r="CZ222" s="39"/>
      <c r="DA222" s="39"/>
      <c r="DB222" s="39"/>
      <c r="DC222" s="39"/>
      <c r="DD222" s="39"/>
      <c r="DE222" s="39"/>
      <c r="DF222" s="39"/>
      <c r="DG222" s="39"/>
      <c r="DI222" s="44"/>
      <c r="DJ222" s="39"/>
      <c r="DL222" s="44"/>
      <c r="DM222" s="39"/>
    </row>
    <row r="223" customFormat="false" ht="12.75" hidden="false" customHeight="false" outlineLevel="0" collapsed="false">
      <c r="A223" s="31" t="n">
        <f aca="false">$C223-$AF$4+1</f>
        <v>38440</v>
      </c>
      <c r="B223" s="31" t="n">
        <f aca="false">$C223-$BL$4+1</f>
        <v>38440</v>
      </c>
      <c r="C223" s="42" t="n">
        <f aca="false">C222+7</f>
        <v>38439</v>
      </c>
      <c r="D223" s="43" t="n">
        <f aca="true">IF(AND(ISNUMBER(D$1),$A223&gt;0),OFFSET(rngStartPriceCurves,$A223,D$1),0)</f>
        <v>0</v>
      </c>
      <c r="E223" s="43" t="n">
        <f aca="true">IF(AND(ISNUMBER(E$1),$A223&gt;0),OFFSET(rngStartPriceCurves,$A223,E$1),0)</f>
        <v>0</v>
      </c>
      <c r="F223" s="43" t="n">
        <f aca="true">IF(AND(ISNUMBER(F$1),$A223&gt;0),OFFSET(rngStartPriceCurves,$A223,F$1),0)</f>
        <v>0</v>
      </c>
      <c r="G223" s="43" t="n">
        <f aca="true">IF(AND(ISNUMBER(G$1),$A223&gt;0),OFFSET(rngStartPriceCurves,$A223,G$1),0)</f>
        <v>0</v>
      </c>
      <c r="H223" s="43" t="n">
        <f aca="true">IF(AND(ISNUMBER(H$1),$A223&gt;0),OFFSET(rngStartPriceCurves,$A223,H$1),0)</f>
        <v>0</v>
      </c>
      <c r="I223" s="43" t="n">
        <f aca="true">IF(AND(ISNUMBER(I$1),$A223&gt;0),OFFSET(rngStartPriceCurves,$A223,I$1),0)</f>
        <v>0</v>
      </c>
      <c r="J223" s="43" t="n">
        <f aca="true">IF(AND(ISNUMBER(J$1),$A223&gt;0),OFFSET(rngStartPriceCurves,$A223,J$1),0)</f>
        <v>0</v>
      </c>
      <c r="K223" s="43" t="n">
        <f aca="true">IF(AND(ISNUMBER(K$1),$A223&gt;0),OFFSET(rngStartPriceCurves,$A223,K$1),0)</f>
        <v>0</v>
      </c>
      <c r="L223" s="43" t="n">
        <f aca="true">IF(AND(ISNUMBER(L$1),$A223&gt;0),OFFSET(rngStartPriceCurves,$A223,L$1),0)</f>
        <v>0</v>
      </c>
      <c r="M223" s="43" t="n">
        <f aca="true">IF(AND(ISNUMBER(M$1),$A223&gt;0),OFFSET(rngStartPriceCurves,$A223,M$1),0)</f>
        <v>0</v>
      </c>
      <c r="N223" s="43" t="n">
        <f aca="true">IF(AND(ISNUMBER(N$1),$A223&gt;0),OFFSET(rngStartPriceCurves,$A223,N$1),0)</f>
        <v>0</v>
      </c>
      <c r="O223" s="43" t="n">
        <f aca="true">IF(AND(ISNUMBER(O$1),$A223&gt;0),OFFSET(rngStartPriceCurves,$A223,O$1),0)</f>
        <v>0</v>
      </c>
      <c r="P223" s="43" t="n">
        <f aca="true">IF(AND(ISNUMBER(P$1),$B223&gt;0),OFFSET(rngStartVolatilityCurves,$B223,P$1),0)</f>
        <v>0</v>
      </c>
      <c r="Q223" s="43" t="n">
        <f aca="true">IF(AND(ISNUMBER(Q$1),$B223&gt;0),OFFSET(rngStartVolatilityCurves,$B223,Q$1),0)</f>
        <v>0</v>
      </c>
      <c r="R223" s="43" t="n">
        <f aca="true">IF(AND(ISNUMBER(R$1),$B223&gt;0),OFFSET(rngStartVolatilityCurves,$B223,R$1),0)</f>
        <v>0</v>
      </c>
      <c r="S223" s="43" t="n">
        <f aca="true">IF(AND(ISNUMBER(S$1),$B223&gt;0),OFFSET(rngStartVolatilityCurves,$B223,S$1),0)</f>
        <v>0</v>
      </c>
      <c r="T223" s="43" t="n">
        <f aca="true">IF(AND(ISNUMBER(T$1),$B223&gt;0),OFFSET(rngStartVolatilityCurves,$B223,T$1),0)</f>
        <v>0</v>
      </c>
      <c r="U223" s="43" t="n">
        <f aca="true">IF(AND(ISNUMBER(U$1),$B223&gt;0),OFFSET(rngStartVolatilityCurves,$B223,U$1),0)</f>
        <v>0</v>
      </c>
      <c r="V223" s="43" t="n">
        <f aca="true">IF(AND(ISNUMBER(V$1),$B223&gt;0),OFFSET(rngStartVolatilityCurves,$B223,V$1),0)</f>
        <v>0</v>
      </c>
      <c r="W223" s="43" t="n">
        <f aca="true">IF(AND(ISNUMBER(W$1),$B223&gt;0),OFFSET(rngStartVolatilityCurves,$B223,W$1),0)</f>
        <v>0</v>
      </c>
      <c r="X223" s="43" t="n">
        <f aca="true">IF(AND(ISNUMBER(X$1),$B223&gt;0),OFFSET(rngStartVolatilityCurves,$B223,X$1),0)</f>
        <v>0</v>
      </c>
      <c r="Y223" s="43" t="n">
        <f aca="true">IF(AND(ISNUMBER(Y$1),$B223&gt;0),OFFSET(rngStartVolatilityCurves,$B223,Y$1),0)</f>
        <v>0</v>
      </c>
      <c r="Z223" s="43" t="n">
        <f aca="true">IF(AND(ISNUMBER(Z$1),$B223&gt;0),OFFSET(rngStartVolatilityCurves,$B223,Z$1),0)</f>
        <v>0</v>
      </c>
      <c r="AA223" s="43" t="n">
        <f aca="true">IF(AND(ISNUMBER(AA$1),$B223&gt;0),OFFSET(rngStartVolatilityCurves,$B223,AA$1),0)</f>
        <v>0</v>
      </c>
      <c r="AF223" s="36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H223" s="44"/>
      <c r="BI223" s="39"/>
      <c r="BJ223" s="39"/>
      <c r="BK223" s="39"/>
      <c r="BL223" s="36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40"/>
      <c r="CH223" s="40"/>
      <c r="CI223" s="40"/>
      <c r="CJ223" s="40"/>
      <c r="CK223" s="40"/>
      <c r="CL223" s="40"/>
      <c r="CM223" s="39"/>
      <c r="CN223" s="39"/>
      <c r="CO223" s="39"/>
      <c r="CP223" s="39"/>
      <c r="CQ223" s="39"/>
      <c r="CR223" s="39"/>
      <c r="CS223" s="39"/>
      <c r="CT223" s="39"/>
      <c r="CU223" s="39"/>
      <c r="CV223" s="39"/>
      <c r="CW223" s="39"/>
      <c r="CX223" s="39"/>
      <c r="CY223" s="39"/>
      <c r="CZ223" s="39"/>
      <c r="DA223" s="39"/>
      <c r="DB223" s="39"/>
      <c r="DC223" s="39"/>
      <c r="DD223" s="39"/>
      <c r="DE223" s="39"/>
      <c r="DF223" s="39"/>
      <c r="DG223" s="39"/>
      <c r="DI223" s="44"/>
      <c r="DJ223" s="39"/>
      <c r="DL223" s="44"/>
      <c r="DM223" s="39"/>
    </row>
    <row r="224" customFormat="false" ht="12.75" hidden="false" customHeight="false" outlineLevel="0" collapsed="false">
      <c r="A224" s="31" t="n">
        <f aca="false">$C224-$AF$4+1</f>
        <v>38447</v>
      </c>
      <c r="B224" s="31" t="n">
        <f aca="false">$C224-$BL$4+1</f>
        <v>38447</v>
      </c>
      <c r="C224" s="42" t="n">
        <f aca="false">C223+7</f>
        <v>38446</v>
      </c>
      <c r="D224" s="43" t="n">
        <f aca="true">IF(AND(ISNUMBER(D$1),$A224&gt;0),OFFSET(rngStartPriceCurves,$A224,D$1),0)</f>
        <v>0</v>
      </c>
      <c r="E224" s="43" t="n">
        <f aca="true">IF(AND(ISNUMBER(E$1),$A224&gt;0),OFFSET(rngStartPriceCurves,$A224,E$1),0)</f>
        <v>0</v>
      </c>
      <c r="F224" s="43" t="n">
        <f aca="true">IF(AND(ISNUMBER(F$1),$A224&gt;0),OFFSET(rngStartPriceCurves,$A224,F$1),0)</f>
        <v>0</v>
      </c>
      <c r="G224" s="43" t="n">
        <f aca="true">IF(AND(ISNUMBER(G$1),$A224&gt;0),OFFSET(rngStartPriceCurves,$A224,G$1),0)</f>
        <v>0</v>
      </c>
      <c r="H224" s="43" t="n">
        <f aca="true">IF(AND(ISNUMBER(H$1),$A224&gt;0),OFFSET(rngStartPriceCurves,$A224,H$1),0)</f>
        <v>0</v>
      </c>
      <c r="I224" s="43" t="n">
        <f aca="true">IF(AND(ISNUMBER(I$1),$A224&gt;0),OFFSET(rngStartPriceCurves,$A224,I$1),0)</f>
        <v>0</v>
      </c>
      <c r="J224" s="43" t="n">
        <f aca="true">IF(AND(ISNUMBER(J$1),$A224&gt;0),OFFSET(rngStartPriceCurves,$A224,J$1),0)</f>
        <v>0</v>
      </c>
      <c r="K224" s="43" t="n">
        <f aca="true">IF(AND(ISNUMBER(K$1),$A224&gt;0),OFFSET(rngStartPriceCurves,$A224,K$1),0)</f>
        <v>0</v>
      </c>
      <c r="L224" s="43" t="n">
        <f aca="true">IF(AND(ISNUMBER(L$1),$A224&gt;0),OFFSET(rngStartPriceCurves,$A224,L$1),0)</f>
        <v>0</v>
      </c>
      <c r="M224" s="43" t="n">
        <f aca="true">IF(AND(ISNUMBER(M$1),$A224&gt;0),OFFSET(rngStartPriceCurves,$A224,M$1),0)</f>
        <v>0</v>
      </c>
      <c r="N224" s="43" t="n">
        <f aca="true">IF(AND(ISNUMBER(N$1),$A224&gt;0),OFFSET(rngStartPriceCurves,$A224,N$1),0)</f>
        <v>0</v>
      </c>
      <c r="O224" s="43" t="n">
        <f aca="true">IF(AND(ISNUMBER(O$1),$A224&gt;0),OFFSET(rngStartPriceCurves,$A224,O$1),0)</f>
        <v>0</v>
      </c>
      <c r="P224" s="43" t="n">
        <f aca="true">IF(AND(ISNUMBER(P$1),$B224&gt;0),OFFSET(rngStartVolatilityCurves,$B224,P$1),0)</f>
        <v>0</v>
      </c>
      <c r="Q224" s="43" t="n">
        <f aca="true">IF(AND(ISNUMBER(Q$1),$B224&gt;0),OFFSET(rngStartVolatilityCurves,$B224,Q$1),0)</f>
        <v>0</v>
      </c>
      <c r="R224" s="43" t="n">
        <f aca="true">IF(AND(ISNUMBER(R$1),$B224&gt;0),OFFSET(rngStartVolatilityCurves,$B224,R$1),0)</f>
        <v>0</v>
      </c>
      <c r="S224" s="43" t="n">
        <f aca="true">IF(AND(ISNUMBER(S$1),$B224&gt;0),OFFSET(rngStartVolatilityCurves,$B224,S$1),0)</f>
        <v>0</v>
      </c>
      <c r="T224" s="43" t="n">
        <f aca="true">IF(AND(ISNUMBER(T$1),$B224&gt;0),OFFSET(rngStartVolatilityCurves,$B224,T$1),0)</f>
        <v>0</v>
      </c>
      <c r="U224" s="43" t="n">
        <f aca="true">IF(AND(ISNUMBER(U$1),$B224&gt;0),OFFSET(rngStartVolatilityCurves,$B224,U$1),0)</f>
        <v>0</v>
      </c>
      <c r="V224" s="43" t="n">
        <f aca="true">IF(AND(ISNUMBER(V$1),$B224&gt;0),OFFSET(rngStartVolatilityCurves,$B224,V$1),0)</f>
        <v>0</v>
      </c>
      <c r="W224" s="43" t="n">
        <f aca="true">IF(AND(ISNUMBER(W$1),$B224&gt;0),OFFSET(rngStartVolatilityCurves,$B224,W$1),0)</f>
        <v>0</v>
      </c>
      <c r="X224" s="43" t="n">
        <f aca="true">IF(AND(ISNUMBER(X$1),$B224&gt;0),OFFSET(rngStartVolatilityCurves,$B224,X$1),0)</f>
        <v>0</v>
      </c>
      <c r="Y224" s="43" t="n">
        <f aca="true">IF(AND(ISNUMBER(Y$1),$B224&gt;0),OFFSET(rngStartVolatilityCurves,$B224,Y$1),0)</f>
        <v>0</v>
      </c>
      <c r="Z224" s="43" t="n">
        <f aca="true">IF(AND(ISNUMBER(Z$1),$B224&gt;0),OFFSET(rngStartVolatilityCurves,$B224,Z$1),0)</f>
        <v>0</v>
      </c>
      <c r="AA224" s="43" t="n">
        <f aca="true">IF(AND(ISNUMBER(AA$1),$B224&gt;0),OFFSET(rngStartVolatilityCurves,$B224,AA$1),0)</f>
        <v>0</v>
      </c>
      <c r="AF224" s="36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H224" s="44"/>
      <c r="BI224" s="39"/>
      <c r="BJ224" s="39"/>
      <c r="BK224" s="39"/>
      <c r="BL224" s="36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40"/>
      <c r="CH224" s="40"/>
      <c r="CI224" s="40"/>
      <c r="CJ224" s="40"/>
      <c r="CK224" s="40"/>
      <c r="CL224" s="40"/>
      <c r="CM224" s="39"/>
      <c r="CN224" s="39"/>
      <c r="CO224" s="39"/>
      <c r="CP224" s="39"/>
      <c r="CQ224" s="39"/>
      <c r="CR224" s="39"/>
      <c r="CS224" s="39"/>
      <c r="CT224" s="39"/>
      <c r="CU224" s="39"/>
      <c r="CV224" s="39"/>
      <c r="CW224" s="39"/>
      <c r="CX224" s="39"/>
      <c r="CY224" s="39"/>
      <c r="CZ224" s="39"/>
      <c r="DA224" s="39"/>
      <c r="DB224" s="39"/>
      <c r="DC224" s="39"/>
      <c r="DD224" s="39"/>
      <c r="DE224" s="39"/>
      <c r="DF224" s="39"/>
      <c r="DG224" s="39"/>
      <c r="DI224" s="44"/>
      <c r="DJ224" s="39"/>
      <c r="DL224" s="44"/>
      <c r="DM224" s="39"/>
    </row>
    <row r="225" customFormat="false" ht="12.75" hidden="false" customHeight="false" outlineLevel="0" collapsed="false">
      <c r="A225" s="31" t="n">
        <f aca="false">$C225-$AF$4+1</f>
        <v>38454</v>
      </c>
      <c r="B225" s="31" t="n">
        <f aca="false">$C225-$BL$4+1</f>
        <v>38454</v>
      </c>
      <c r="C225" s="42" t="n">
        <f aca="false">C224+7</f>
        <v>38453</v>
      </c>
      <c r="D225" s="43" t="n">
        <f aca="true">IF(AND(ISNUMBER(D$1),$A225&gt;0),OFFSET(rngStartPriceCurves,$A225,D$1),0)</f>
        <v>0</v>
      </c>
      <c r="E225" s="43" t="n">
        <f aca="true">IF(AND(ISNUMBER(E$1),$A225&gt;0),OFFSET(rngStartPriceCurves,$A225,E$1),0)</f>
        <v>0</v>
      </c>
      <c r="F225" s="43" t="n">
        <f aca="true">IF(AND(ISNUMBER(F$1),$A225&gt;0),OFFSET(rngStartPriceCurves,$A225,F$1),0)</f>
        <v>0</v>
      </c>
      <c r="G225" s="43" t="n">
        <f aca="true">IF(AND(ISNUMBER(G$1),$A225&gt;0),OFFSET(rngStartPriceCurves,$A225,G$1),0)</f>
        <v>0</v>
      </c>
      <c r="H225" s="43" t="n">
        <f aca="true">IF(AND(ISNUMBER(H$1),$A225&gt;0),OFFSET(rngStartPriceCurves,$A225,H$1),0)</f>
        <v>0</v>
      </c>
      <c r="I225" s="43" t="n">
        <f aca="true">IF(AND(ISNUMBER(I$1),$A225&gt;0),OFFSET(rngStartPriceCurves,$A225,I$1),0)</f>
        <v>0</v>
      </c>
      <c r="J225" s="43" t="n">
        <f aca="true">IF(AND(ISNUMBER(J$1),$A225&gt;0),OFFSET(rngStartPriceCurves,$A225,J$1),0)</f>
        <v>0</v>
      </c>
      <c r="K225" s="43" t="n">
        <f aca="true">IF(AND(ISNUMBER(K$1),$A225&gt;0),OFFSET(rngStartPriceCurves,$A225,K$1),0)</f>
        <v>0</v>
      </c>
      <c r="L225" s="43" t="n">
        <f aca="true">IF(AND(ISNUMBER(L$1),$A225&gt;0),OFFSET(rngStartPriceCurves,$A225,L$1),0)</f>
        <v>0</v>
      </c>
      <c r="M225" s="43" t="n">
        <f aca="true">IF(AND(ISNUMBER(M$1),$A225&gt;0),OFFSET(rngStartPriceCurves,$A225,M$1),0)</f>
        <v>0</v>
      </c>
      <c r="N225" s="43" t="n">
        <f aca="true">IF(AND(ISNUMBER(N$1),$A225&gt;0),OFFSET(rngStartPriceCurves,$A225,N$1),0)</f>
        <v>0</v>
      </c>
      <c r="O225" s="43" t="n">
        <f aca="true">IF(AND(ISNUMBER(O$1),$A225&gt;0),OFFSET(rngStartPriceCurves,$A225,O$1),0)</f>
        <v>0</v>
      </c>
      <c r="P225" s="43" t="n">
        <f aca="true">IF(AND(ISNUMBER(P$1),$B225&gt;0),OFFSET(rngStartVolatilityCurves,$B225,P$1),0)</f>
        <v>0</v>
      </c>
      <c r="Q225" s="43" t="n">
        <f aca="true">IF(AND(ISNUMBER(Q$1),$B225&gt;0),OFFSET(rngStartVolatilityCurves,$B225,Q$1),0)</f>
        <v>0</v>
      </c>
      <c r="R225" s="43" t="n">
        <f aca="true">IF(AND(ISNUMBER(R$1),$B225&gt;0),OFFSET(rngStartVolatilityCurves,$B225,R$1),0)</f>
        <v>0</v>
      </c>
      <c r="S225" s="43" t="n">
        <f aca="true">IF(AND(ISNUMBER(S$1),$B225&gt;0),OFFSET(rngStartVolatilityCurves,$B225,S$1),0)</f>
        <v>0</v>
      </c>
      <c r="T225" s="43" t="n">
        <f aca="true">IF(AND(ISNUMBER(T$1),$B225&gt;0),OFFSET(rngStartVolatilityCurves,$B225,T$1),0)</f>
        <v>0</v>
      </c>
      <c r="U225" s="43" t="n">
        <f aca="true">IF(AND(ISNUMBER(U$1),$B225&gt;0),OFFSET(rngStartVolatilityCurves,$B225,U$1),0)</f>
        <v>0</v>
      </c>
      <c r="V225" s="43" t="n">
        <f aca="true">IF(AND(ISNUMBER(V$1),$B225&gt;0),OFFSET(rngStartVolatilityCurves,$B225,V$1),0)</f>
        <v>0</v>
      </c>
      <c r="W225" s="43" t="n">
        <f aca="true">IF(AND(ISNUMBER(W$1),$B225&gt;0),OFFSET(rngStartVolatilityCurves,$B225,W$1),0)</f>
        <v>0</v>
      </c>
      <c r="X225" s="43" t="n">
        <f aca="true">IF(AND(ISNUMBER(X$1),$B225&gt;0),OFFSET(rngStartVolatilityCurves,$B225,X$1),0)</f>
        <v>0</v>
      </c>
      <c r="Y225" s="43" t="n">
        <f aca="true">IF(AND(ISNUMBER(Y$1),$B225&gt;0),OFFSET(rngStartVolatilityCurves,$B225,Y$1),0)</f>
        <v>0</v>
      </c>
      <c r="Z225" s="43" t="n">
        <f aca="true">IF(AND(ISNUMBER(Z$1),$B225&gt;0),OFFSET(rngStartVolatilityCurves,$B225,Z$1),0)</f>
        <v>0</v>
      </c>
      <c r="AA225" s="43" t="n">
        <f aca="true">IF(AND(ISNUMBER(AA$1),$B225&gt;0),OFFSET(rngStartVolatilityCurves,$B225,AA$1),0)</f>
        <v>0</v>
      </c>
      <c r="AF225" s="36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H225" s="44"/>
      <c r="BI225" s="39"/>
      <c r="BJ225" s="39"/>
      <c r="BK225" s="39"/>
      <c r="BL225" s="36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40"/>
      <c r="CH225" s="40"/>
      <c r="CI225" s="40"/>
      <c r="CJ225" s="40"/>
      <c r="CK225" s="40"/>
      <c r="CL225" s="40"/>
      <c r="CM225" s="39"/>
      <c r="CN225" s="39"/>
      <c r="CO225" s="39"/>
      <c r="CP225" s="39"/>
      <c r="CQ225" s="39"/>
      <c r="CR225" s="39"/>
      <c r="CS225" s="39"/>
      <c r="CT225" s="39"/>
      <c r="CU225" s="39"/>
      <c r="CV225" s="39"/>
      <c r="CW225" s="39"/>
      <c r="CX225" s="39"/>
      <c r="CY225" s="39"/>
      <c r="CZ225" s="39"/>
      <c r="DA225" s="39"/>
      <c r="DB225" s="39"/>
      <c r="DC225" s="39"/>
      <c r="DD225" s="39"/>
      <c r="DE225" s="39"/>
      <c r="DF225" s="39"/>
      <c r="DG225" s="39"/>
      <c r="DI225" s="44"/>
      <c r="DJ225" s="39"/>
      <c r="DL225" s="44"/>
      <c r="DM225" s="39"/>
    </row>
    <row r="226" customFormat="false" ht="12.75" hidden="false" customHeight="false" outlineLevel="0" collapsed="false">
      <c r="A226" s="31" t="n">
        <f aca="false">$C226-$AF$4+1</f>
        <v>38461</v>
      </c>
      <c r="B226" s="31" t="n">
        <f aca="false">$C226-$BL$4+1</f>
        <v>38461</v>
      </c>
      <c r="C226" s="42" t="n">
        <f aca="false">C225+7</f>
        <v>38460</v>
      </c>
      <c r="D226" s="43" t="n">
        <f aca="true">IF(AND(ISNUMBER(D$1),$A226&gt;0),OFFSET(rngStartPriceCurves,$A226,D$1),0)</f>
        <v>0</v>
      </c>
      <c r="E226" s="43" t="n">
        <f aca="true">IF(AND(ISNUMBER(E$1),$A226&gt;0),OFFSET(rngStartPriceCurves,$A226,E$1),0)</f>
        <v>0</v>
      </c>
      <c r="F226" s="43" t="n">
        <f aca="true">IF(AND(ISNUMBER(F$1),$A226&gt;0),OFFSET(rngStartPriceCurves,$A226,F$1),0)</f>
        <v>0</v>
      </c>
      <c r="G226" s="43" t="n">
        <f aca="true">IF(AND(ISNUMBER(G$1),$A226&gt;0),OFFSET(rngStartPriceCurves,$A226,G$1),0)</f>
        <v>0</v>
      </c>
      <c r="H226" s="43" t="n">
        <f aca="true">IF(AND(ISNUMBER(H$1),$A226&gt;0),OFFSET(rngStartPriceCurves,$A226,H$1),0)</f>
        <v>0</v>
      </c>
      <c r="I226" s="43" t="n">
        <f aca="true">IF(AND(ISNUMBER(I$1),$A226&gt;0),OFFSET(rngStartPriceCurves,$A226,I$1),0)</f>
        <v>0</v>
      </c>
      <c r="J226" s="43" t="n">
        <f aca="true">IF(AND(ISNUMBER(J$1),$A226&gt;0),OFFSET(rngStartPriceCurves,$A226,J$1),0)</f>
        <v>0</v>
      </c>
      <c r="K226" s="43" t="n">
        <f aca="true">IF(AND(ISNUMBER(K$1),$A226&gt;0),OFFSET(rngStartPriceCurves,$A226,K$1),0)</f>
        <v>0</v>
      </c>
      <c r="L226" s="43" t="n">
        <f aca="true">IF(AND(ISNUMBER(L$1),$A226&gt;0),OFFSET(rngStartPriceCurves,$A226,L$1),0)</f>
        <v>0</v>
      </c>
      <c r="M226" s="43" t="n">
        <f aca="true">IF(AND(ISNUMBER(M$1),$A226&gt;0),OFFSET(rngStartPriceCurves,$A226,M$1),0)</f>
        <v>0</v>
      </c>
      <c r="N226" s="43" t="n">
        <f aca="true">IF(AND(ISNUMBER(N$1),$A226&gt;0),OFFSET(rngStartPriceCurves,$A226,N$1),0)</f>
        <v>0</v>
      </c>
      <c r="O226" s="43" t="n">
        <f aca="true">IF(AND(ISNUMBER(O$1),$A226&gt;0),OFFSET(rngStartPriceCurves,$A226,O$1),0)</f>
        <v>0</v>
      </c>
      <c r="P226" s="43" t="n">
        <f aca="true">IF(AND(ISNUMBER(P$1),$B226&gt;0),OFFSET(rngStartVolatilityCurves,$B226,P$1),0)</f>
        <v>0</v>
      </c>
      <c r="Q226" s="43" t="n">
        <f aca="true">IF(AND(ISNUMBER(Q$1),$B226&gt;0),OFFSET(rngStartVolatilityCurves,$B226,Q$1),0)</f>
        <v>0</v>
      </c>
      <c r="R226" s="43" t="n">
        <f aca="true">IF(AND(ISNUMBER(R$1),$B226&gt;0),OFFSET(rngStartVolatilityCurves,$B226,R$1),0)</f>
        <v>0</v>
      </c>
      <c r="S226" s="43" t="n">
        <f aca="true">IF(AND(ISNUMBER(S$1),$B226&gt;0),OFFSET(rngStartVolatilityCurves,$B226,S$1),0)</f>
        <v>0</v>
      </c>
      <c r="T226" s="43" t="n">
        <f aca="true">IF(AND(ISNUMBER(T$1),$B226&gt;0),OFFSET(rngStartVolatilityCurves,$B226,T$1),0)</f>
        <v>0</v>
      </c>
      <c r="U226" s="43" t="n">
        <f aca="true">IF(AND(ISNUMBER(U$1),$B226&gt;0),OFFSET(rngStartVolatilityCurves,$B226,U$1),0)</f>
        <v>0</v>
      </c>
      <c r="V226" s="43" t="n">
        <f aca="true">IF(AND(ISNUMBER(V$1),$B226&gt;0),OFFSET(rngStartVolatilityCurves,$B226,V$1),0)</f>
        <v>0</v>
      </c>
      <c r="W226" s="43" t="n">
        <f aca="true">IF(AND(ISNUMBER(W$1),$B226&gt;0),OFFSET(rngStartVolatilityCurves,$B226,W$1),0)</f>
        <v>0</v>
      </c>
      <c r="X226" s="43" t="n">
        <f aca="true">IF(AND(ISNUMBER(X$1),$B226&gt;0),OFFSET(rngStartVolatilityCurves,$B226,X$1),0)</f>
        <v>0</v>
      </c>
      <c r="Y226" s="43" t="n">
        <f aca="true">IF(AND(ISNUMBER(Y$1),$B226&gt;0),OFFSET(rngStartVolatilityCurves,$B226,Y$1),0)</f>
        <v>0</v>
      </c>
      <c r="Z226" s="43" t="n">
        <f aca="true">IF(AND(ISNUMBER(Z$1),$B226&gt;0),OFFSET(rngStartVolatilityCurves,$B226,Z$1),0)</f>
        <v>0</v>
      </c>
      <c r="AA226" s="43" t="n">
        <f aca="true">IF(AND(ISNUMBER(AA$1),$B226&gt;0),OFFSET(rngStartVolatilityCurves,$B226,AA$1),0)</f>
        <v>0</v>
      </c>
      <c r="AF226" s="36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H226" s="44"/>
      <c r="BI226" s="39"/>
      <c r="BJ226" s="39"/>
      <c r="BK226" s="39"/>
      <c r="BL226" s="36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40"/>
      <c r="CH226" s="40"/>
      <c r="CI226" s="40"/>
      <c r="CJ226" s="40"/>
      <c r="CK226" s="40"/>
      <c r="CL226" s="40"/>
      <c r="CM226" s="39"/>
      <c r="CN226" s="39"/>
      <c r="CO226" s="39"/>
      <c r="CP226" s="39"/>
      <c r="CQ226" s="39"/>
      <c r="CR226" s="39"/>
      <c r="CS226" s="39"/>
      <c r="CT226" s="39"/>
      <c r="CU226" s="39"/>
      <c r="CV226" s="39"/>
      <c r="CW226" s="39"/>
      <c r="CX226" s="39"/>
      <c r="CY226" s="39"/>
      <c r="CZ226" s="39"/>
      <c r="DA226" s="39"/>
      <c r="DB226" s="39"/>
      <c r="DC226" s="39"/>
      <c r="DD226" s="39"/>
      <c r="DE226" s="39"/>
      <c r="DF226" s="39"/>
      <c r="DG226" s="39"/>
      <c r="DI226" s="44"/>
      <c r="DJ226" s="39"/>
      <c r="DL226" s="44"/>
      <c r="DM226" s="39"/>
    </row>
    <row r="227" customFormat="false" ht="12.75" hidden="false" customHeight="false" outlineLevel="0" collapsed="false">
      <c r="A227" s="31" t="n">
        <f aca="false">$C227-$AF$4+1</f>
        <v>38468</v>
      </c>
      <c r="B227" s="31" t="n">
        <f aca="false">$C227-$BL$4+1</f>
        <v>38468</v>
      </c>
      <c r="C227" s="42" t="n">
        <f aca="false">C226+7</f>
        <v>38467</v>
      </c>
      <c r="D227" s="43" t="n">
        <f aca="true">IF(AND(ISNUMBER(D$1),$A227&gt;0),OFFSET(rngStartPriceCurves,$A227,D$1),0)</f>
        <v>0</v>
      </c>
      <c r="E227" s="43" t="n">
        <f aca="true">IF(AND(ISNUMBER(E$1),$A227&gt;0),OFFSET(rngStartPriceCurves,$A227,E$1),0)</f>
        <v>0</v>
      </c>
      <c r="F227" s="43" t="n">
        <f aca="true">IF(AND(ISNUMBER(F$1),$A227&gt;0),OFFSET(rngStartPriceCurves,$A227,F$1),0)</f>
        <v>0</v>
      </c>
      <c r="G227" s="43" t="n">
        <f aca="true">IF(AND(ISNUMBER(G$1),$A227&gt;0),OFFSET(rngStartPriceCurves,$A227,G$1),0)</f>
        <v>0</v>
      </c>
      <c r="H227" s="43" t="n">
        <f aca="true">IF(AND(ISNUMBER(H$1),$A227&gt;0),OFFSET(rngStartPriceCurves,$A227,H$1),0)</f>
        <v>0</v>
      </c>
      <c r="I227" s="43" t="n">
        <f aca="true">IF(AND(ISNUMBER(I$1),$A227&gt;0),OFFSET(rngStartPriceCurves,$A227,I$1),0)</f>
        <v>0</v>
      </c>
      <c r="J227" s="43" t="n">
        <f aca="true">IF(AND(ISNUMBER(J$1),$A227&gt;0),OFFSET(rngStartPriceCurves,$A227,J$1),0)</f>
        <v>0</v>
      </c>
      <c r="K227" s="43" t="n">
        <f aca="true">IF(AND(ISNUMBER(K$1),$A227&gt;0),OFFSET(rngStartPriceCurves,$A227,K$1),0)</f>
        <v>0</v>
      </c>
      <c r="L227" s="43" t="n">
        <f aca="true">IF(AND(ISNUMBER(L$1),$A227&gt;0),OFFSET(rngStartPriceCurves,$A227,L$1),0)</f>
        <v>0</v>
      </c>
      <c r="M227" s="43" t="n">
        <f aca="true">IF(AND(ISNUMBER(M$1),$A227&gt;0),OFFSET(rngStartPriceCurves,$A227,M$1),0)</f>
        <v>0</v>
      </c>
      <c r="N227" s="43" t="n">
        <f aca="true">IF(AND(ISNUMBER(N$1),$A227&gt;0),OFFSET(rngStartPriceCurves,$A227,N$1),0)</f>
        <v>0</v>
      </c>
      <c r="O227" s="43" t="n">
        <f aca="true">IF(AND(ISNUMBER(O$1),$A227&gt;0),OFFSET(rngStartPriceCurves,$A227,O$1),0)</f>
        <v>0</v>
      </c>
      <c r="P227" s="43" t="n">
        <f aca="true">IF(AND(ISNUMBER(P$1),$B227&gt;0),OFFSET(rngStartVolatilityCurves,$B227,P$1),0)</f>
        <v>0</v>
      </c>
      <c r="Q227" s="43" t="n">
        <f aca="true">IF(AND(ISNUMBER(Q$1),$B227&gt;0),OFFSET(rngStartVolatilityCurves,$B227,Q$1),0)</f>
        <v>0</v>
      </c>
      <c r="R227" s="43" t="n">
        <f aca="true">IF(AND(ISNUMBER(R$1),$B227&gt;0),OFFSET(rngStartVolatilityCurves,$B227,R$1),0)</f>
        <v>0</v>
      </c>
      <c r="S227" s="43" t="n">
        <f aca="true">IF(AND(ISNUMBER(S$1),$B227&gt;0),OFFSET(rngStartVolatilityCurves,$B227,S$1),0)</f>
        <v>0</v>
      </c>
      <c r="T227" s="43" t="n">
        <f aca="true">IF(AND(ISNUMBER(T$1),$B227&gt;0),OFFSET(rngStartVolatilityCurves,$B227,T$1),0)</f>
        <v>0</v>
      </c>
      <c r="U227" s="43" t="n">
        <f aca="true">IF(AND(ISNUMBER(U$1),$B227&gt;0),OFFSET(rngStartVolatilityCurves,$B227,U$1),0)</f>
        <v>0</v>
      </c>
      <c r="V227" s="43" t="n">
        <f aca="true">IF(AND(ISNUMBER(V$1),$B227&gt;0),OFFSET(rngStartVolatilityCurves,$B227,V$1),0)</f>
        <v>0</v>
      </c>
      <c r="W227" s="43" t="n">
        <f aca="true">IF(AND(ISNUMBER(W$1),$B227&gt;0),OFFSET(rngStartVolatilityCurves,$B227,W$1),0)</f>
        <v>0</v>
      </c>
      <c r="X227" s="43" t="n">
        <f aca="true">IF(AND(ISNUMBER(X$1),$B227&gt;0),OFFSET(rngStartVolatilityCurves,$B227,X$1),0)</f>
        <v>0</v>
      </c>
      <c r="Y227" s="43" t="n">
        <f aca="true">IF(AND(ISNUMBER(Y$1),$B227&gt;0),OFFSET(rngStartVolatilityCurves,$B227,Y$1),0)</f>
        <v>0</v>
      </c>
      <c r="Z227" s="43" t="n">
        <f aca="true">IF(AND(ISNUMBER(Z$1),$B227&gt;0),OFFSET(rngStartVolatilityCurves,$B227,Z$1),0)</f>
        <v>0</v>
      </c>
      <c r="AA227" s="43" t="n">
        <f aca="true">IF(AND(ISNUMBER(AA$1),$B227&gt;0),OFFSET(rngStartVolatilityCurves,$B227,AA$1),0)</f>
        <v>0</v>
      </c>
      <c r="AF227" s="36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H227" s="44"/>
      <c r="BI227" s="39"/>
      <c r="BJ227" s="39"/>
      <c r="BK227" s="39"/>
      <c r="BL227" s="36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40"/>
      <c r="CH227" s="40"/>
      <c r="CI227" s="40"/>
      <c r="CJ227" s="40"/>
      <c r="CK227" s="40"/>
      <c r="CL227" s="40"/>
      <c r="CM227" s="39"/>
      <c r="CN227" s="39"/>
      <c r="CO227" s="39"/>
      <c r="CP227" s="39"/>
      <c r="CQ227" s="39"/>
      <c r="CR227" s="39"/>
      <c r="CS227" s="39"/>
      <c r="CT227" s="39"/>
      <c r="CU227" s="39"/>
      <c r="CV227" s="39"/>
      <c r="CW227" s="39"/>
      <c r="CX227" s="39"/>
      <c r="CY227" s="39"/>
      <c r="CZ227" s="39"/>
      <c r="DA227" s="39"/>
      <c r="DB227" s="39"/>
      <c r="DC227" s="39"/>
      <c r="DD227" s="39"/>
      <c r="DE227" s="39"/>
      <c r="DF227" s="39"/>
      <c r="DG227" s="39"/>
      <c r="DI227" s="44"/>
      <c r="DJ227" s="39"/>
      <c r="DL227" s="44"/>
      <c r="DM227" s="39"/>
    </row>
    <row r="228" customFormat="false" ht="12.75" hidden="false" customHeight="false" outlineLevel="0" collapsed="false">
      <c r="A228" s="31" t="n">
        <f aca="false">$C228-$AF$4+1</f>
        <v>38475</v>
      </c>
      <c r="B228" s="31" t="n">
        <f aca="false">$C228-$BL$4+1</f>
        <v>38475</v>
      </c>
      <c r="C228" s="42" t="n">
        <f aca="false">C227+7</f>
        <v>38474</v>
      </c>
      <c r="D228" s="43" t="n">
        <f aca="true">IF(AND(ISNUMBER(D$1),$A228&gt;0),OFFSET(rngStartPriceCurves,$A228,D$1),0)</f>
        <v>0</v>
      </c>
      <c r="E228" s="43" t="n">
        <f aca="true">IF(AND(ISNUMBER(E$1),$A228&gt;0),OFFSET(rngStartPriceCurves,$A228,E$1),0)</f>
        <v>0</v>
      </c>
      <c r="F228" s="43" t="n">
        <f aca="true">IF(AND(ISNUMBER(F$1),$A228&gt;0),OFFSET(rngStartPriceCurves,$A228,F$1),0)</f>
        <v>0</v>
      </c>
      <c r="G228" s="43" t="n">
        <f aca="true">IF(AND(ISNUMBER(G$1),$A228&gt;0),OFFSET(rngStartPriceCurves,$A228,G$1),0)</f>
        <v>0</v>
      </c>
      <c r="H228" s="43" t="n">
        <f aca="true">IF(AND(ISNUMBER(H$1),$A228&gt;0),OFFSET(rngStartPriceCurves,$A228,H$1),0)</f>
        <v>0</v>
      </c>
      <c r="I228" s="43" t="n">
        <f aca="true">IF(AND(ISNUMBER(I$1),$A228&gt;0),OFFSET(rngStartPriceCurves,$A228,I$1),0)</f>
        <v>0</v>
      </c>
      <c r="J228" s="43" t="n">
        <f aca="true">IF(AND(ISNUMBER(J$1),$A228&gt;0),OFFSET(rngStartPriceCurves,$A228,J$1),0)</f>
        <v>0</v>
      </c>
      <c r="K228" s="43" t="n">
        <f aca="true">IF(AND(ISNUMBER(K$1),$A228&gt;0),OFFSET(rngStartPriceCurves,$A228,K$1),0)</f>
        <v>0</v>
      </c>
      <c r="L228" s="43" t="n">
        <f aca="true">IF(AND(ISNUMBER(L$1),$A228&gt;0),OFFSET(rngStartPriceCurves,$A228,L$1),0)</f>
        <v>0</v>
      </c>
      <c r="M228" s="43" t="n">
        <f aca="true">IF(AND(ISNUMBER(M$1),$A228&gt;0),OFFSET(rngStartPriceCurves,$A228,M$1),0)</f>
        <v>0</v>
      </c>
      <c r="N228" s="43" t="n">
        <f aca="true">IF(AND(ISNUMBER(N$1),$A228&gt;0),OFFSET(rngStartPriceCurves,$A228,N$1),0)</f>
        <v>0</v>
      </c>
      <c r="O228" s="43" t="n">
        <f aca="true">IF(AND(ISNUMBER(O$1),$A228&gt;0),OFFSET(rngStartPriceCurves,$A228,O$1),0)</f>
        <v>0</v>
      </c>
      <c r="P228" s="43" t="n">
        <f aca="true">IF(AND(ISNUMBER(P$1),$B228&gt;0),OFFSET(rngStartVolatilityCurves,$B228,P$1),0)</f>
        <v>0</v>
      </c>
      <c r="Q228" s="43" t="n">
        <f aca="true">IF(AND(ISNUMBER(Q$1),$B228&gt;0),OFFSET(rngStartVolatilityCurves,$B228,Q$1),0)</f>
        <v>0</v>
      </c>
      <c r="R228" s="43" t="n">
        <f aca="true">IF(AND(ISNUMBER(R$1),$B228&gt;0),OFFSET(rngStartVolatilityCurves,$B228,R$1),0)</f>
        <v>0</v>
      </c>
      <c r="S228" s="43" t="n">
        <f aca="true">IF(AND(ISNUMBER(S$1),$B228&gt;0),OFFSET(rngStartVolatilityCurves,$B228,S$1),0)</f>
        <v>0</v>
      </c>
      <c r="T228" s="43" t="n">
        <f aca="true">IF(AND(ISNUMBER(T$1),$B228&gt;0),OFFSET(rngStartVolatilityCurves,$B228,T$1),0)</f>
        <v>0</v>
      </c>
      <c r="U228" s="43" t="n">
        <f aca="true">IF(AND(ISNUMBER(U$1),$B228&gt;0),OFFSET(rngStartVolatilityCurves,$B228,U$1),0)</f>
        <v>0</v>
      </c>
      <c r="V228" s="43" t="n">
        <f aca="true">IF(AND(ISNUMBER(V$1),$B228&gt;0),OFFSET(rngStartVolatilityCurves,$B228,V$1),0)</f>
        <v>0</v>
      </c>
      <c r="W228" s="43" t="n">
        <f aca="true">IF(AND(ISNUMBER(W$1),$B228&gt;0),OFFSET(rngStartVolatilityCurves,$B228,W$1),0)</f>
        <v>0</v>
      </c>
      <c r="X228" s="43" t="n">
        <f aca="true">IF(AND(ISNUMBER(X$1),$B228&gt;0),OFFSET(rngStartVolatilityCurves,$B228,X$1),0)</f>
        <v>0</v>
      </c>
      <c r="Y228" s="43" t="n">
        <f aca="true">IF(AND(ISNUMBER(Y$1),$B228&gt;0),OFFSET(rngStartVolatilityCurves,$B228,Y$1),0)</f>
        <v>0</v>
      </c>
      <c r="Z228" s="43" t="n">
        <f aca="true">IF(AND(ISNUMBER(Z$1),$B228&gt;0),OFFSET(rngStartVolatilityCurves,$B228,Z$1),0)</f>
        <v>0</v>
      </c>
      <c r="AA228" s="43" t="n">
        <f aca="true">IF(AND(ISNUMBER(AA$1),$B228&gt;0),OFFSET(rngStartVolatilityCurves,$B228,AA$1),0)</f>
        <v>0</v>
      </c>
      <c r="AF228" s="36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H228" s="44"/>
      <c r="BI228" s="39"/>
      <c r="BJ228" s="39"/>
      <c r="BK228" s="39"/>
      <c r="BL228" s="36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40"/>
      <c r="CH228" s="40"/>
      <c r="CI228" s="40"/>
      <c r="CJ228" s="40"/>
      <c r="CK228" s="40"/>
      <c r="CL228" s="40"/>
      <c r="CM228" s="39"/>
      <c r="CN228" s="39"/>
      <c r="CO228" s="39"/>
      <c r="CP228" s="39"/>
      <c r="CQ228" s="39"/>
      <c r="CR228" s="39"/>
      <c r="CS228" s="39"/>
      <c r="CT228" s="39"/>
      <c r="CU228" s="39"/>
      <c r="CV228" s="39"/>
      <c r="CW228" s="39"/>
      <c r="CX228" s="39"/>
      <c r="CY228" s="39"/>
      <c r="CZ228" s="39"/>
      <c r="DA228" s="39"/>
      <c r="DB228" s="39"/>
      <c r="DC228" s="39"/>
      <c r="DD228" s="39"/>
      <c r="DE228" s="39"/>
      <c r="DF228" s="39"/>
      <c r="DG228" s="39"/>
      <c r="DI228" s="44"/>
      <c r="DJ228" s="39"/>
      <c r="DL228" s="44"/>
      <c r="DM228" s="39"/>
    </row>
    <row r="229" customFormat="false" ht="12.75" hidden="false" customHeight="false" outlineLevel="0" collapsed="false">
      <c r="A229" s="31" t="n">
        <f aca="false">$C229-$AF$4+1</f>
        <v>38482</v>
      </c>
      <c r="B229" s="31" t="n">
        <f aca="false">$C229-$BL$4+1</f>
        <v>38482</v>
      </c>
      <c r="C229" s="42" t="n">
        <f aca="false">C228+7</f>
        <v>38481</v>
      </c>
      <c r="D229" s="43" t="n">
        <f aca="true">IF(AND(ISNUMBER(D$1),$A229&gt;0),OFFSET(rngStartPriceCurves,$A229,D$1),0)</f>
        <v>0</v>
      </c>
      <c r="E229" s="43" t="n">
        <f aca="true">IF(AND(ISNUMBER(E$1),$A229&gt;0),OFFSET(rngStartPriceCurves,$A229,E$1),0)</f>
        <v>0</v>
      </c>
      <c r="F229" s="43" t="n">
        <f aca="true">IF(AND(ISNUMBER(F$1),$A229&gt;0),OFFSET(rngStartPriceCurves,$A229,F$1),0)</f>
        <v>0</v>
      </c>
      <c r="G229" s="43" t="n">
        <f aca="true">IF(AND(ISNUMBER(G$1),$A229&gt;0),OFFSET(rngStartPriceCurves,$A229,G$1),0)</f>
        <v>0</v>
      </c>
      <c r="H229" s="43" t="n">
        <f aca="true">IF(AND(ISNUMBER(H$1),$A229&gt;0),OFFSET(rngStartPriceCurves,$A229,H$1),0)</f>
        <v>0</v>
      </c>
      <c r="I229" s="43" t="n">
        <f aca="true">IF(AND(ISNUMBER(I$1),$A229&gt;0),OFFSET(rngStartPriceCurves,$A229,I$1),0)</f>
        <v>0</v>
      </c>
      <c r="J229" s="43" t="n">
        <f aca="true">IF(AND(ISNUMBER(J$1),$A229&gt;0),OFFSET(rngStartPriceCurves,$A229,J$1),0)</f>
        <v>0</v>
      </c>
      <c r="K229" s="43" t="n">
        <f aca="true">IF(AND(ISNUMBER(K$1),$A229&gt;0),OFFSET(rngStartPriceCurves,$A229,K$1),0)</f>
        <v>0</v>
      </c>
      <c r="L229" s="43" t="n">
        <f aca="true">IF(AND(ISNUMBER(L$1),$A229&gt;0),OFFSET(rngStartPriceCurves,$A229,L$1),0)</f>
        <v>0</v>
      </c>
      <c r="M229" s="43" t="n">
        <f aca="true">IF(AND(ISNUMBER(M$1),$A229&gt;0),OFFSET(rngStartPriceCurves,$A229,M$1),0)</f>
        <v>0</v>
      </c>
      <c r="N229" s="43" t="n">
        <f aca="true">IF(AND(ISNUMBER(N$1),$A229&gt;0),OFFSET(rngStartPriceCurves,$A229,N$1),0)</f>
        <v>0</v>
      </c>
      <c r="O229" s="43" t="n">
        <f aca="true">IF(AND(ISNUMBER(O$1),$A229&gt;0),OFFSET(rngStartPriceCurves,$A229,O$1),0)</f>
        <v>0</v>
      </c>
      <c r="P229" s="43" t="n">
        <f aca="true">IF(AND(ISNUMBER(P$1),$B229&gt;0),OFFSET(rngStartVolatilityCurves,$B229,P$1),0)</f>
        <v>0</v>
      </c>
      <c r="Q229" s="43" t="n">
        <f aca="true">IF(AND(ISNUMBER(Q$1),$B229&gt;0),OFFSET(rngStartVolatilityCurves,$B229,Q$1),0)</f>
        <v>0</v>
      </c>
      <c r="R229" s="43" t="n">
        <f aca="true">IF(AND(ISNUMBER(R$1),$B229&gt;0),OFFSET(rngStartVolatilityCurves,$B229,R$1),0)</f>
        <v>0</v>
      </c>
      <c r="S229" s="43" t="n">
        <f aca="true">IF(AND(ISNUMBER(S$1),$B229&gt;0),OFFSET(rngStartVolatilityCurves,$B229,S$1),0)</f>
        <v>0</v>
      </c>
      <c r="T229" s="43" t="n">
        <f aca="true">IF(AND(ISNUMBER(T$1),$B229&gt;0),OFFSET(rngStartVolatilityCurves,$B229,T$1),0)</f>
        <v>0</v>
      </c>
      <c r="U229" s="43" t="n">
        <f aca="true">IF(AND(ISNUMBER(U$1),$B229&gt;0),OFFSET(rngStartVolatilityCurves,$B229,U$1),0)</f>
        <v>0</v>
      </c>
      <c r="V229" s="43" t="n">
        <f aca="true">IF(AND(ISNUMBER(V$1),$B229&gt;0),OFFSET(rngStartVolatilityCurves,$B229,V$1),0)</f>
        <v>0</v>
      </c>
      <c r="W229" s="43" t="n">
        <f aca="true">IF(AND(ISNUMBER(W$1),$B229&gt;0),OFFSET(rngStartVolatilityCurves,$B229,W$1),0)</f>
        <v>0</v>
      </c>
      <c r="X229" s="43" t="n">
        <f aca="true">IF(AND(ISNUMBER(X$1),$B229&gt;0),OFFSET(rngStartVolatilityCurves,$B229,X$1),0)</f>
        <v>0</v>
      </c>
      <c r="Y229" s="43" t="n">
        <f aca="true">IF(AND(ISNUMBER(Y$1),$B229&gt;0),OFFSET(rngStartVolatilityCurves,$B229,Y$1),0)</f>
        <v>0</v>
      </c>
      <c r="Z229" s="43" t="n">
        <f aca="true">IF(AND(ISNUMBER(Z$1),$B229&gt;0),OFFSET(rngStartVolatilityCurves,$B229,Z$1),0)</f>
        <v>0</v>
      </c>
      <c r="AA229" s="43" t="n">
        <f aca="true">IF(AND(ISNUMBER(AA$1),$B229&gt;0),OFFSET(rngStartVolatilityCurves,$B229,AA$1),0)</f>
        <v>0</v>
      </c>
      <c r="AF229" s="36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H229" s="44"/>
      <c r="BI229" s="39"/>
      <c r="BJ229" s="39"/>
      <c r="BK229" s="39"/>
      <c r="BL229" s="36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40"/>
      <c r="CH229" s="40"/>
      <c r="CI229" s="40"/>
      <c r="CJ229" s="40"/>
      <c r="CK229" s="40"/>
      <c r="CL229" s="40"/>
      <c r="CM229" s="39"/>
      <c r="CN229" s="39"/>
      <c r="CO229" s="39"/>
      <c r="CP229" s="39"/>
      <c r="CQ229" s="39"/>
      <c r="CR229" s="39"/>
      <c r="CS229" s="39"/>
      <c r="CT229" s="39"/>
      <c r="CU229" s="39"/>
      <c r="CV229" s="39"/>
      <c r="CW229" s="39"/>
      <c r="CX229" s="39"/>
      <c r="CY229" s="39"/>
      <c r="CZ229" s="39"/>
      <c r="DA229" s="39"/>
      <c r="DB229" s="39"/>
      <c r="DC229" s="39"/>
      <c r="DD229" s="39"/>
      <c r="DE229" s="39"/>
      <c r="DF229" s="39"/>
      <c r="DG229" s="39"/>
      <c r="DI229" s="44"/>
      <c r="DJ229" s="39"/>
      <c r="DL229" s="44"/>
      <c r="DM229" s="39"/>
    </row>
    <row r="230" customFormat="false" ht="12.75" hidden="false" customHeight="false" outlineLevel="0" collapsed="false">
      <c r="A230" s="31" t="n">
        <f aca="false">$C230-$AF$4+1</f>
        <v>38489</v>
      </c>
      <c r="B230" s="31" t="n">
        <f aca="false">$C230-$BL$4+1</f>
        <v>38489</v>
      </c>
      <c r="C230" s="42" t="n">
        <f aca="false">C229+7</f>
        <v>38488</v>
      </c>
      <c r="D230" s="43" t="n">
        <f aca="true">IF(AND(ISNUMBER(D$1),$A230&gt;0),OFFSET(rngStartPriceCurves,$A230,D$1),0)</f>
        <v>0</v>
      </c>
      <c r="E230" s="43" t="n">
        <f aca="true">IF(AND(ISNUMBER(E$1),$A230&gt;0),OFFSET(rngStartPriceCurves,$A230,E$1),0)</f>
        <v>0</v>
      </c>
      <c r="F230" s="43" t="n">
        <f aca="true">IF(AND(ISNUMBER(F$1),$A230&gt;0),OFFSET(rngStartPriceCurves,$A230,F$1),0)</f>
        <v>0</v>
      </c>
      <c r="G230" s="43" t="n">
        <f aca="true">IF(AND(ISNUMBER(G$1),$A230&gt;0),OFFSET(rngStartPriceCurves,$A230,G$1),0)</f>
        <v>0</v>
      </c>
      <c r="H230" s="43" t="n">
        <f aca="true">IF(AND(ISNUMBER(H$1),$A230&gt;0),OFFSET(rngStartPriceCurves,$A230,H$1),0)</f>
        <v>0</v>
      </c>
      <c r="I230" s="43" t="n">
        <f aca="true">IF(AND(ISNUMBER(I$1),$A230&gt;0),OFFSET(rngStartPriceCurves,$A230,I$1),0)</f>
        <v>0</v>
      </c>
      <c r="J230" s="43" t="n">
        <f aca="true">IF(AND(ISNUMBER(J$1),$A230&gt;0),OFFSET(rngStartPriceCurves,$A230,J$1),0)</f>
        <v>0</v>
      </c>
      <c r="K230" s="43" t="n">
        <f aca="true">IF(AND(ISNUMBER(K$1),$A230&gt;0),OFFSET(rngStartPriceCurves,$A230,K$1),0)</f>
        <v>0</v>
      </c>
      <c r="L230" s="43" t="n">
        <f aca="true">IF(AND(ISNUMBER(L$1),$A230&gt;0),OFFSET(rngStartPriceCurves,$A230,L$1),0)</f>
        <v>0</v>
      </c>
      <c r="M230" s="43" t="n">
        <f aca="true">IF(AND(ISNUMBER(M$1),$A230&gt;0),OFFSET(rngStartPriceCurves,$A230,M$1),0)</f>
        <v>0</v>
      </c>
      <c r="N230" s="43" t="n">
        <f aca="true">IF(AND(ISNUMBER(N$1),$A230&gt;0),OFFSET(rngStartPriceCurves,$A230,N$1),0)</f>
        <v>0</v>
      </c>
      <c r="O230" s="43" t="n">
        <f aca="true">IF(AND(ISNUMBER(O$1),$A230&gt;0),OFFSET(rngStartPriceCurves,$A230,O$1),0)</f>
        <v>0</v>
      </c>
      <c r="P230" s="43" t="n">
        <f aca="true">IF(AND(ISNUMBER(P$1),$B230&gt;0),OFFSET(rngStartVolatilityCurves,$B230,P$1),0)</f>
        <v>0</v>
      </c>
      <c r="Q230" s="43" t="n">
        <f aca="true">IF(AND(ISNUMBER(Q$1),$B230&gt;0),OFFSET(rngStartVolatilityCurves,$B230,Q$1),0)</f>
        <v>0</v>
      </c>
      <c r="R230" s="43" t="n">
        <f aca="true">IF(AND(ISNUMBER(R$1),$B230&gt;0),OFFSET(rngStartVolatilityCurves,$B230,R$1),0)</f>
        <v>0</v>
      </c>
      <c r="S230" s="43" t="n">
        <f aca="true">IF(AND(ISNUMBER(S$1),$B230&gt;0),OFFSET(rngStartVolatilityCurves,$B230,S$1),0)</f>
        <v>0</v>
      </c>
      <c r="T230" s="43" t="n">
        <f aca="true">IF(AND(ISNUMBER(T$1),$B230&gt;0),OFFSET(rngStartVolatilityCurves,$B230,T$1),0)</f>
        <v>0</v>
      </c>
      <c r="U230" s="43" t="n">
        <f aca="true">IF(AND(ISNUMBER(U$1),$B230&gt;0),OFFSET(rngStartVolatilityCurves,$B230,U$1),0)</f>
        <v>0</v>
      </c>
      <c r="V230" s="43" t="n">
        <f aca="true">IF(AND(ISNUMBER(V$1),$B230&gt;0),OFFSET(rngStartVolatilityCurves,$B230,V$1),0)</f>
        <v>0</v>
      </c>
      <c r="W230" s="43" t="n">
        <f aca="true">IF(AND(ISNUMBER(W$1),$B230&gt;0),OFFSET(rngStartVolatilityCurves,$B230,W$1),0)</f>
        <v>0</v>
      </c>
      <c r="X230" s="43" t="n">
        <f aca="true">IF(AND(ISNUMBER(X$1),$B230&gt;0),OFFSET(rngStartVolatilityCurves,$B230,X$1),0)</f>
        <v>0</v>
      </c>
      <c r="Y230" s="43" t="n">
        <f aca="true">IF(AND(ISNUMBER(Y$1),$B230&gt;0),OFFSET(rngStartVolatilityCurves,$B230,Y$1),0)</f>
        <v>0</v>
      </c>
      <c r="Z230" s="43" t="n">
        <f aca="true">IF(AND(ISNUMBER(Z$1),$B230&gt;0),OFFSET(rngStartVolatilityCurves,$B230,Z$1),0)</f>
        <v>0</v>
      </c>
      <c r="AA230" s="43" t="n">
        <f aca="true">IF(AND(ISNUMBER(AA$1),$B230&gt;0),OFFSET(rngStartVolatilityCurves,$B230,AA$1),0)</f>
        <v>0</v>
      </c>
      <c r="AF230" s="36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H230" s="44"/>
      <c r="BI230" s="39"/>
      <c r="BJ230" s="39"/>
      <c r="BK230" s="39"/>
      <c r="BL230" s="36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40"/>
      <c r="CH230" s="40"/>
      <c r="CI230" s="40"/>
      <c r="CJ230" s="40"/>
      <c r="CK230" s="40"/>
      <c r="CL230" s="40"/>
      <c r="CM230" s="39"/>
      <c r="CN230" s="39"/>
      <c r="CO230" s="39"/>
      <c r="CP230" s="39"/>
      <c r="CQ230" s="39"/>
      <c r="CR230" s="39"/>
      <c r="CS230" s="39"/>
      <c r="CT230" s="39"/>
      <c r="CU230" s="39"/>
      <c r="CV230" s="39"/>
      <c r="CW230" s="39"/>
      <c r="CX230" s="39"/>
      <c r="CY230" s="39"/>
      <c r="CZ230" s="39"/>
      <c r="DA230" s="39"/>
      <c r="DB230" s="39"/>
      <c r="DC230" s="39"/>
      <c r="DD230" s="39"/>
      <c r="DE230" s="39"/>
      <c r="DF230" s="39"/>
      <c r="DG230" s="39"/>
      <c r="DI230" s="44"/>
      <c r="DJ230" s="39"/>
      <c r="DL230" s="44"/>
      <c r="DM230" s="39"/>
    </row>
    <row r="231" customFormat="false" ht="12.75" hidden="false" customHeight="false" outlineLevel="0" collapsed="false">
      <c r="A231" s="31" t="n">
        <f aca="false">$C231-$AF$4+1</f>
        <v>38496</v>
      </c>
      <c r="B231" s="31" t="n">
        <f aca="false">$C231-$BL$4+1</f>
        <v>38496</v>
      </c>
      <c r="C231" s="42" t="n">
        <f aca="false">C230+7</f>
        <v>38495</v>
      </c>
      <c r="D231" s="43" t="n">
        <f aca="true">IF(AND(ISNUMBER(D$1),$A231&gt;0),OFFSET(rngStartPriceCurves,$A231,D$1),0)</f>
        <v>0</v>
      </c>
      <c r="E231" s="43" t="n">
        <f aca="true">IF(AND(ISNUMBER(E$1),$A231&gt;0),OFFSET(rngStartPriceCurves,$A231,E$1),0)</f>
        <v>0</v>
      </c>
      <c r="F231" s="43" t="n">
        <f aca="true">IF(AND(ISNUMBER(F$1),$A231&gt;0),OFFSET(rngStartPriceCurves,$A231,F$1),0)</f>
        <v>0</v>
      </c>
      <c r="G231" s="43" t="n">
        <f aca="true">IF(AND(ISNUMBER(G$1),$A231&gt;0),OFFSET(rngStartPriceCurves,$A231,G$1),0)</f>
        <v>0</v>
      </c>
      <c r="H231" s="43" t="n">
        <f aca="true">IF(AND(ISNUMBER(H$1),$A231&gt;0),OFFSET(rngStartPriceCurves,$A231,H$1),0)</f>
        <v>0</v>
      </c>
      <c r="I231" s="43" t="n">
        <f aca="true">IF(AND(ISNUMBER(I$1),$A231&gt;0),OFFSET(rngStartPriceCurves,$A231,I$1),0)</f>
        <v>0</v>
      </c>
      <c r="J231" s="43" t="n">
        <f aca="true">IF(AND(ISNUMBER(J$1),$A231&gt;0),OFFSET(rngStartPriceCurves,$A231,J$1),0)</f>
        <v>0</v>
      </c>
      <c r="K231" s="43" t="n">
        <f aca="true">IF(AND(ISNUMBER(K$1),$A231&gt;0),OFFSET(rngStartPriceCurves,$A231,K$1),0)</f>
        <v>0</v>
      </c>
      <c r="L231" s="43" t="n">
        <f aca="true">IF(AND(ISNUMBER(L$1),$A231&gt;0),OFFSET(rngStartPriceCurves,$A231,L$1),0)</f>
        <v>0</v>
      </c>
      <c r="M231" s="43" t="n">
        <f aca="true">IF(AND(ISNUMBER(M$1),$A231&gt;0),OFFSET(rngStartPriceCurves,$A231,M$1),0)</f>
        <v>0</v>
      </c>
      <c r="N231" s="43" t="n">
        <f aca="true">IF(AND(ISNUMBER(N$1),$A231&gt;0),OFFSET(rngStartPriceCurves,$A231,N$1),0)</f>
        <v>0</v>
      </c>
      <c r="O231" s="43" t="n">
        <f aca="true">IF(AND(ISNUMBER(O$1),$A231&gt;0),OFFSET(rngStartPriceCurves,$A231,O$1),0)</f>
        <v>0</v>
      </c>
      <c r="P231" s="43" t="n">
        <f aca="true">IF(AND(ISNUMBER(P$1),$B231&gt;0),OFFSET(rngStartVolatilityCurves,$B231,P$1),0)</f>
        <v>0</v>
      </c>
      <c r="Q231" s="43" t="n">
        <f aca="true">IF(AND(ISNUMBER(Q$1),$B231&gt;0),OFFSET(rngStartVolatilityCurves,$B231,Q$1),0)</f>
        <v>0</v>
      </c>
      <c r="R231" s="43" t="n">
        <f aca="true">IF(AND(ISNUMBER(R$1),$B231&gt;0),OFFSET(rngStartVolatilityCurves,$B231,R$1),0)</f>
        <v>0</v>
      </c>
      <c r="S231" s="43" t="n">
        <f aca="true">IF(AND(ISNUMBER(S$1),$B231&gt;0),OFFSET(rngStartVolatilityCurves,$B231,S$1),0)</f>
        <v>0</v>
      </c>
      <c r="T231" s="43" t="n">
        <f aca="true">IF(AND(ISNUMBER(T$1),$B231&gt;0),OFFSET(rngStartVolatilityCurves,$B231,T$1),0)</f>
        <v>0</v>
      </c>
      <c r="U231" s="43" t="n">
        <f aca="true">IF(AND(ISNUMBER(U$1),$B231&gt;0),OFFSET(rngStartVolatilityCurves,$B231,U$1),0)</f>
        <v>0</v>
      </c>
      <c r="V231" s="43" t="n">
        <f aca="true">IF(AND(ISNUMBER(V$1),$B231&gt;0),OFFSET(rngStartVolatilityCurves,$B231,V$1),0)</f>
        <v>0</v>
      </c>
      <c r="W231" s="43" t="n">
        <f aca="true">IF(AND(ISNUMBER(W$1),$B231&gt;0),OFFSET(rngStartVolatilityCurves,$B231,W$1),0)</f>
        <v>0</v>
      </c>
      <c r="X231" s="43" t="n">
        <f aca="true">IF(AND(ISNUMBER(X$1),$B231&gt;0),OFFSET(rngStartVolatilityCurves,$B231,X$1),0)</f>
        <v>0</v>
      </c>
      <c r="Y231" s="43" t="n">
        <f aca="true">IF(AND(ISNUMBER(Y$1),$B231&gt;0),OFFSET(rngStartVolatilityCurves,$B231,Y$1),0)</f>
        <v>0</v>
      </c>
      <c r="Z231" s="43" t="n">
        <f aca="true">IF(AND(ISNUMBER(Z$1),$B231&gt;0),OFFSET(rngStartVolatilityCurves,$B231,Z$1),0)</f>
        <v>0</v>
      </c>
      <c r="AA231" s="43" t="n">
        <f aca="true">IF(AND(ISNUMBER(AA$1),$B231&gt;0),OFFSET(rngStartVolatilityCurves,$B231,AA$1),0)</f>
        <v>0</v>
      </c>
      <c r="AF231" s="36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H231" s="44"/>
      <c r="BI231" s="39"/>
      <c r="BJ231" s="39"/>
      <c r="BK231" s="39"/>
      <c r="BL231" s="36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40"/>
      <c r="CH231" s="40"/>
      <c r="CI231" s="40"/>
      <c r="CJ231" s="40"/>
      <c r="CK231" s="40"/>
      <c r="CL231" s="40"/>
      <c r="CM231" s="39"/>
      <c r="CN231" s="39"/>
      <c r="CO231" s="39"/>
      <c r="CP231" s="39"/>
      <c r="CQ231" s="39"/>
      <c r="CR231" s="39"/>
      <c r="CS231" s="39"/>
      <c r="CT231" s="39"/>
      <c r="CU231" s="39"/>
      <c r="CV231" s="39"/>
      <c r="CW231" s="39"/>
      <c r="CX231" s="39"/>
      <c r="CY231" s="39"/>
      <c r="CZ231" s="39"/>
      <c r="DA231" s="39"/>
      <c r="DB231" s="39"/>
      <c r="DC231" s="39"/>
      <c r="DD231" s="39"/>
      <c r="DE231" s="39"/>
      <c r="DF231" s="39"/>
      <c r="DG231" s="39"/>
      <c r="DI231" s="44"/>
      <c r="DJ231" s="39"/>
      <c r="DL231" s="44"/>
      <c r="DM231" s="39"/>
    </row>
    <row r="232" customFormat="false" ht="12.75" hidden="false" customHeight="false" outlineLevel="0" collapsed="false">
      <c r="A232" s="31" t="n">
        <f aca="false">$C232-$AF$4+1</f>
        <v>38503</v>
      </c>
      <c r="B232" s="31" t="n">
        <f aca="false">$C232-$BL$4+1</f>
        <v>38503</v>
      </c>
      <c r="C232" s="42" t="n">
        <f aca="false">C231+7</f>
        <v>38502</v>
      </c>
      <c r="D232" s="43" t="n">
        <f aca="true">IF(AND(ISNUMBER(D$1),$A232&gt;0),OFFSET(rngStartPriceCurves,$A232,D$1),0)</f>
        <v>0</v>
      </c>
      <c r="E232" s="43" t="n">
        <f aca="true">IF(AND(ISNUMBER(E$1),$A232&gt;0),OFFSET(rngStartPriceCurves,$A232,E$1),0)</f>
        <v>0</v>
      </c>
      <c r="F232" s="43" t="n">
        <f aca="true">IF(AND(ISNUMBER(F$1),$A232&gt;0),OFFSET(rngStartPriceCurves,$A232,F$1),0)</f>
        <v>0</v>
      </c>
      <c r="G232" s="43" t="n">
        <f aca="true">IF(AND(ISNUMBER(G$1),$A232&gt;0),OFFSET(rngStartPriceCurves,$A232,G$1),0)</f>
        <v>0</v>
      </c>
      <c r="H232" s="43" t="n">
        <f aca="true">IF(AND(ISNUMBER(H$1),$A232&gt;0),OFFSET(rngStartPriceCurves,$A232,H$1),0)</f>
        <v>0</v>
      </c>
      <c r="I232" s="43" t="n">
        <f aca="true">IF(AND(ISNUMBER(I$1),$A232&gt;0),OFFSET(rngStartPriceCurves,$A232,I$1),0)</f>
        <v>0</v>
      </c>
      <c r="J232" s="43" t="n">
        <f aca="true">IF(AND(ISNUMBER(J$1),$A232&gt;0),OFFSET(rngStartPriceCurves,$A232,J$1),0)</f>
        <v>0</v>
      </c>
      <c r="K232" s="43" t="n">
        <f aca="true">IF(AND(ISNUMBER(K$1),$A232&gt;0),OFFSET(rngStartPriceCurves,$A232,K$1),0)</f>
        <v>0</v>
      </c>
      <c r="L232" s="43" t="n">
        <f aca="true">IF(AND(ISNUMBER(L$1),$A232&gt;0),OFFSET(rngStartPriceCurves,$A232,L$1),0)</f>
        <v>0</v>
      </c>
      <c r="M232" s="43" t="n">
        <f aca="true">IF(AND(ISNUMBER(M$1),$A232&gt;0),OFFSET(rngStartPriceCurves,$A232,M$1),0)</f>
        <v>0</v>
      </c>
      <c r="N232" s="43" t="n">
        <f aca="true">IF(AND(ISNUMBER(N$1),$A232&gt;0),OFFSET(rngStartPriceCurves,$A232,N$1),0)</f>
        <v>0</v>
      </c>
      <c r="O232" s="43" t="n">
        <f aca="true">IF(AND(ISNUMBER(O$1),$A232&gt;0),OFFSET(rngStartPriceCurves,$A232,O$1),0)</f>
        <v>0</v>
      </c>
      <c r="P232" s="43" t="n">
        <f aca="true">IF(AND(ISNUMBER(P$1),$B232&gt;0),OFFSET(rngStartVolatilityCurves,$B232,P$1),0)</f>
        <v>0</v>
      </c>
      <c r="Q232" s="43" t="n">
        <f aca="true">IF(AND(ISNUMBER(Q$1),$B232&gt;0),OFFSET(rngStartVolatilityCurves,$B232,Q$1),0)</f>
        <v>0</v>
      </c>
      <c r="R232" s="43" t="n">
        <f aca="true">IF(AND(ISNUMBER(R$1),$B232&gt;0),OFFSET(rngStartVolatilityCurves,$B232,R$1),0)</f>
        <v>0</v>
      </c>
      <c r="S232" s="43" t="n">
        <f aca="true">IF(AND(ISNUMBER(S$1),$B232&gt;0),OFFSET(rngStartVolatilityCurves,$B232,S$1),0)</f>
        <v>0</v>
      </c>
      <c r="T232" s="43" t="n">
        <f aca="true">IF(AND(ISNUMBER(T$1),$B232&gt;0),OFFSET(rngStartVolatilityCurves,$B232,T$1),0)</f>
        <v>0</v>
      </c>
      <c r="U232" s="43" t="n">
        <f aca="true">IF(AND(ISNUMBER(U$1),$B232&gt;0),OFFSET(rngStartVolatilityCurves,$B232,U$1),0)</f>
        <v>0</v>
      </c>
      <c r="V232" s="43" t="n">
        <f aca="true">IF(AND(ISNUMBER(V$1),$B232&gt;0),OFFSET(rngStartVolatilityCurves,$B232,V$1),0)</f>
        <v>0</v>
      </c>
      <c r="W232" s="43" t="n">
        <f aca="true">IF(AND(ISNUMBER(W$1),$B232&gt;0),OFFSET(rngStartVolatilityCurves,$B232,W$1),0)</f>
        <v>0</v>
      </c>
      <c r="X232" s="43" t="n">
        <f aca="true">IF(AND(ISNUMBER(X$1),$B232&gt;0),OFFSET(rngStartVolatilityCurves,$B232,X$1),0)</f>
        <v>0</v>
      </c>
      <c r="Y232" s="43" t="n">
        <f aca="true">IF(AND(ISNUMBER(Y$1),$B232&gt;0),OFFSET(rngStartVolatilityCurves,$B232,Y$1),0)</f>
        <v>0</v>
      </c>
      <c r="Z232" s="43" t="n">
        <f aca="true">IF(AND(ISNUMBER(Z$1),$B232&gt;0),OFFSET(rngStartVolatilityCurves,$B232,Z$1),0)</f>
        <v>0</v>
      </c>
      <c r="AA232" s="43" t="n">
        <f aca="true">IF(AND(ISNUMBER(AA$1),$B232&gt;0),OFFSET(rngStartVolatilityCurves,$B232,AA$1),0)</f>
        <v>0</v>
      </c>
      <c r="AF232" s="36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H232" s="44"/>
      <c r="BI232" s="39"/>
      <c r="BJ232" s="39"/>
      <c r="BK232" s="39"/>
      <c r="BL232" s="36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40"/>
      <c r="CH232" s="40"/>
      <c r="CI232" s="40"/>
      <c r="CJ232" s="40"/>
      <c r="CK232" s="40"/>
      <c r="CL232" s="40"/>
      <c r="CM232" s="39"/>
      <c r="CN232" s="39"/>
      <c r="CO232" s="39"/>
      <c r="CP232" s="39"/>
      <c r="CQ232" s="39"/>
      <c r="CR232" s="39"/>
      <c r="CS232" s="39"/>
      <c r="CT232" s="39"/>
      <c r="CU232" s="39"/>
      <c r="CV232" s="39"/>
      <c r="CW232" s="39"/>
      <c r="CX232" s="39"/>
      <c r="CY232" s="39"/>
      <c r="CZ232" s="39"/>
      <c r="DA232" s="39"/>
      <c r="DB232" s="39"/>
      <c r="DC232" s="39"/>
      <c r="DD232" s="39"/>
      <c r="DE232" s="39"/>
      <c r="DF232" s="39"/>
      <c r="DG232" s="39"/>
      <c r="DI232" s="44"/>
      <c r="DJ232" s="39"/>
      <c r="DL232" s="44"/>
      <c r="DM232" s="39"/>
    </row>
    <row r="233" customFormat="false" ht="12.75" hidden="false" customHeight="false" outlineLevel="0" collapsed="false">
      <c r="A233" s="31" t="n">
        <f aca="false">$C233-$AF$4+1</f>
        <v>38510</v>
      </c>
      <c r="B233" s="31" t="n">
        <f aca="false">$C233-$BL$4+1</f>
        <v>38510</v>
      </c>
      <c r="C233" s="42" t="n">
        <f aca="false">C232+7</f>
        <v>38509</v>
      </c>
      <c r="D233" s="43" t="n">
        <f aca="true">IF(AND(ISNUMBER(D$1),$A233&gt;0),OFFSET(rngStartPriceCurves,$A233,D$1),0)</f>
        <v>0</v>
      </c>
      <c r="E233" s="43" t="n">
        <f aca="true">IF(AND(ISNUMBER(E$1),$A233&gt;0),OFFSET(rngStartPriceCurves,$A233,E$1),0)</f>
        <v>0</v>
      </c>
      <c r="F233" s="43" t="n">
        <f aca="true">IF(AND(ISNUMBER(F$1),$A233&gt;0),OFFSET(rngStartPriceCurves,$A233,F$1),0)</f>
        <v>0</v>
      </c>
      <c r="G233" s="43" t="n">
        <f aca="true">IF(AND(ISNUMBER(G$1),$A233&gt;0),OFFSET(rngStartPriceCurves,$A233,G$1),0)</f>
        <v>0</v>
      </c>
      <c r="H233" s="43" t="n">
        <f aca="true">IF(AND(ISNUMBER(H$1),$A233&gt;0),OFFSET(rngStartPriceCurves,$A233,H$1),0)</f>
        <v>0</v>
      </c>
      <c r="I233" s="43" t="n">
        <f aca="true">IF(AND(ISNUMBER(I$1),$A233&gt;0),OFFSET(rngStartPriceCurves,$A233,I$1),0)</f>
        <v>0</v>
      </c>
      <c r="J233" s="43" t="n">
        <f aca="true">IF(AND(ISNUMBER(J$1),$A233&gt;0),OFFSET(rngStartPriceCurves,$A233,J$1),0)</f>
        <v>0</v>
      </c>
      <c r="K233" s="43" t="n">
        <f aca="true">IF(AND(ISNUMBER(K$1),$A233&gt;0),OFFSET(rngStartPriceCurves,$A233,K$1),0)</f>
        <v>0</v>
      </c>
      <c r="L233" s="43" t="n">
        <f aca="true">IF(AND(ISNUMBER(L$1),$A233&gt;0),OFFSET(rngStartPriceCurves,$A233,L$1),0)</f>
        <v>0</v>
      </c>
      <c r="M233" s="43" t="n">
        <f aca="true">IF(AND(ISNUMBER(M$1),$A233&gt;0),OFFSET(rngStartPriceCurves,$A233,M$1),0)</f>
        <v>0</v>
      </c>
      <c r="N233" s="43" t="n">
        <f aca="true">IF(AND(ISNUMBER(N$1),$A233&gt;0),OFFSET(rngStartPriceCurves,$A233,N$1),0)</f>
        <v>0</v>
      </c>
      <c r="O233" s="43" t="n">
        <f aca="true">IF(AND(ISNUMBER(O$1),$A233&gt;0),OFFSET(rngStartPriceCurves,$A233,O$1),0)</f>
        <v>0</v>
      </c>
      <c r="P233" s="43" t="n">
        <f aca="true">IF(AND(ISNUMBER(P$1),$B233&gt;0),OFFSET(rngStartVolatilityCurves,$B233,P$1),0)</f>
        <v>0</v>
      </c>
      <c r="Q233" s="43" t="n">
        <f aca="true">IF(AND(ISNUMBER(Q$1),$B233&gt;0),OFFSET(rngStartVolatilityCurves,$B233,Q$1),0)</f>
        <v>0</v>
      </c>
      <c r="R233" s="43" t="n">
        <f aca="true">IF(AND(ISNUMBER(R$1),$B233&gt;0),OFFSET(rngStartVolatilityCurves,$B233,R$1),0)</f>
        <v>0</v>
      </c>
      <c r="S233" s="43" t="n">
        <f aca="true">IF(AND(ISNUMBER(S$1),$B233&gt;0),OFFSET(rngStartVolatilityCurves,$B233,S$1),0)</f>
        <v>0</v>
      </c>
      <c r="T233" s="43" t="n">
        <f aca="true">IF(AND(ISNUMBER(T$1),$B233&gt;0),OFFSET(rngStartVolatilityCurves,$B233,T$1),0)</f>
        <v>0</v>
      </c>
      <c r="U233" s="43" t="n">
        <f aca="true">IF(AND(ISNUMBER(U$1),$B233&gt;0),OFFSET(rngStartVolatilityCurves,$B233,U$1),0)</f>
        <v>0</v>
      </c>
      <c r="V233" s="43" t="n">
        <f aca="true">IF(AND(ISNUMBER(V$1),$B233&gt;0),OFFSET(rngStartVolatilityCurves,$B233,V$1),0)</f>
        <v>0</v>
      </c>
      <c r="W233" s="43" t="n">
        <f aca="true">IF(AND(ISNUMBER(W$1),$B233&gt;0),OFFSET(rngStartVolatilityCurves,$B233,W$1),0)</f>
        <v>0</v>
      </c>
      <c r="X233" s="43" t="n">
        <f aca="true">IF(AND(ISNUMBER(X$1),$B233&gt;0),OFFSET(rngStartVolatilityCurves,$B233,X$1),0)</f>
        <v>0</v>
      </c>
      <c r="Y233" s="43" t="n">
        <f aca="true">IF(AND(ISNUMBER(Y$1),$B233&gt;0),OFFSET(rngStartVolatilityCurves,$B233,Y$1),0)</f>
        <v>0</v>
      </c>
      <c r="Z233" s="43" t="n">
        <f aca="true">IF(AND(ISNUMBER(Z$1),$B233&gt;0),OFFSET(rngStartVolatilityCurves,$B233,Z$1),0)</f>
        <v>0</v>
      </c>
      <c r="AA233" s="43" t="n">
        <f aca="true">IF(AND(ISNUMBER(AA$1),$B233&gt;0),OFFSET(rngStartVolatilityCurves,$B233,AA$1),0)</f>
        <v>0</v>
      </c>
      <c r="AF233" s="36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H233" s="44"/>
      <c r="BI233" s="39"/>
      <c r="BJ233" s="39"/>
      <c r="BK233" s="39"/>
      <c r="BL233" s="36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40"/>
      <c r="CH233" s="40"/>
      <c r="CI233" s="40"/>
      <c r="CJ233" s="40"/>
      <c r="CK233" s="40"/>
      <c r="CL233" s="40"/>
      <c r="CM233" s="39"/>
      <c r="CN233" s="39"/>
      <c r="CO233" s="39"/>
      <c r="CP233" s="39"/>
      <c r="CQ233" s="39"/>
      <c r="CR233" s="39"/>
      <c r="CS233" s="39"/>
      <c r="CT233" s="39"/>
      <c r="CU233" s="39"/>
      <c r="CV233" s="39"/>
      <c r="CW233" s="39"/>
      <c r="CX233" s="39"/>
      <c r="CY233" s="39"/>
      <c r="CZ233" s="39"/>
      <c r="DA233" s="39"/>
      <c r="DB233" s="39"/>
      <c r="DC233" s="39"/>
      <c r="DD233" s="39"/>
      <c r="DE233" s="39"/>
      <c r="DF233" s="39"/>
      <c r="DG233" s="39"/>
      <c r="DI233" s="44"/>
      <c r="DJ233" s="39"/>
      <c r="DL233" s="44"/>
      <c r="DM233" s="39"/>
    </row>
    <row r="234" customFormat="false" ht="12.75" hidden="false" customHeight="false" outlineLevel="0" collapsed="false">
      <c r="A234" s="31" t="n">
        <f aca="false">$C234-$AF$4+1</f>
        <v>38517</v>
      </c>
      <c r="B234" s="31" t="n">
        <f aca="false">$C234-$BL$4+1</f>
        <v>38517</v>
      </c>
      <c r="C234" s="42" t="n">
        <f aca="false">C233+7</f>
        <v>38516</v>
      </c>
      <c r="D234" s="43" t="n">
        <f aca="true">IF(AND(ISNUMBER(D$1),$A234&gt;0),OFFSET(rngStartPriceCurves,$A234,D$1),0)</f>
        <v>0</v>
      </c>
      <c r="E234" s="43" t="n">
        <f aca="true">IF(AND(ISNUMBER(E$1),$A234&gt;0),OFFSET(rngStartPriceCurves,$A234,E$1),0)</f>
        <v>0</v>
      </c>
      <c r="F234" s="43" t="n">
        <f aca="true">IF(AND(ISNUMBER(F$1),$A234&gt;0),OFFSET(rngStartPriceCurves,$A234,F$1),0)</f>
        <v>0</v>
      </c>
      <c r="G234" s="43" t="n">
        <f aca="true">IF(AND(ISNUMBER(G$1),$A234&gt;0),OFFSET(rngStartPriceCurves,$A234,G$1),0)</f>
        <v>0</v>
      </c>
      <c r="H234" s="43" t="n">
        <f aca="true">IF(AND(ISNUMBER(H$1),$A234&gt;0),OFFSET(rngStartPriceCurves,$A234,H$1),0)</f>
        <v>0</v>
      </c>
      <c r="I234" s="43" t="n">
        <f aca="true">IF(AND(ISNUMBER(I$1),$A234&gt;0),OFFSET(rngStartPriceCurves,$A234,I$1),0)</f>
        <v>0</v>
      </c>
      <c r="J234" s="43" t="n">
        <f aca="true">IF(AND(ISNUMBER(J$1),$A234&gt;0),OFFSET(rngStartPriceCurves,$A234,J$1),0)</f>
        <v>0</v>
      </c>
      <c r="K234" s="43" t="n">
        <f aca="true">IF(AND(ISNUMBER(K$1),$A234&gt;0),OFFSET(rngStartPriceCurves,$A234,K$1),0)</f>
        <v>0</v>
      </c>
      <c r="L234" s="43" t="n">
        <f aca="true">IF(AND(ISNUMBER(L$1),$A234&gt;0),OFFSET(rngStartPriceCurves,$A234,L$1),0)</f>
        <v>0</v>
      </c>
      <c r="M234" s="43" t="n">
        <f aca="true">IF(AND(ISNUMBER(M$1),$A234&gt;0),OFFSET(rngStartPriceCurves,$A234,M$1),0)</f>
        <v>0</v>
      </c>
      <c r="N234" s="43" t="n">
        <f aca="true">IF(AND(ISNUMBER(N$1),$A234&gt;0),OFFSET(rngStartPriceCurves,$A234,N$1),0)</f>
        <v>0</v>
      </c>
      <c r="O234" s="43" t="n">
        <f aca="true">IF(AND(ISNUMBER(O$1),$A234&gt;0),OFFSET(rngStartPriceCurves,$A234,O$1),0)</f>
        <v>0</v>
      </c>
      <c r="P234" s="43" t="n">
        <f aca="true">IF(AND(ISNUMBER(P$1),$B234&gt;0),OFFSET(rngStartVolatilityCurves,$B234,P$1),0)</f>
        <v>0</v>
      </c>
      <c r="Q234" s="43" t="n">
        <f aca="true">IF(AND(ISNUMBER(Q$1),$B234&gt;0),OFFSET(rngStartVolatilityCurves,$B234,Q$1),0)</f>
        <v>0</v>
      </c>
      <c r="R234" s="43" t="n">
        <f aca="true">IF(AND(ISNUMBER(R$1),$B234&gt;0),OFFSET(rngStartVolatilityCurves,$B234,R$1),0)</f>
        <v>0</v>
      </c>
      <c r="S234" s="43" t="n">
        <f aca="true">IF(AND(ISNUMBER(S$1),$B234&gt;0),OFFSET(rngStartVolatilityCurves,$B234,S$1),0)</f>
        <v>0</v>
      </c>
      <c r="T234" s="43" t="n">
        <f aca="true">IF(AND(ISNUMBER(T$1),$B234&gt;0),OFFSET(rngStartVolatilityCurves,$B234,T$1),0)</f>
        <v>0</v>
      </c>
      <c r="U234" s="43" t="n">
        <f aca="true">IF(AND(ISNUMBER(U$1),$B234&gt;0),OFFSET(rngStartVolatilityCurves,$B234,U$1),0)</f>
        <v>0</v>
      </c>
      <c r="V234" s="43" t="n">
        <f aca="true">IF(AND(ISNUMBER(V$1),$B234&gt;0),OFFSET(rngStartVolatilityCurves,$B234,V$1),0)</f>
        <v>0</v>
      </c>
      <c r="W234" s="43" t="n">
        <f aca="true">IF(AND(ISNUMBER(W$1),$B234&gt;0),OFFSET(rngStartVolatilityCurves,$B234,W$1),0)</f>
        <v>0</v>
      </c>
      <c r="X234" s="43" t="n">
        <f aca="true">IF(AND(ISNUMBER(X$1),$B234&gt;0),OFFSET(rngStartVolatilityCurves,$B234,X$1),0)</f>
        <v>0</v>
      </c>
      <c r="Y234" s="43" t="n">
        <f aca="true">IF(AND(ISNUMBER(Y$1),$B234&gt;0),OFFSET(rngStartVolatilityCurves,$B234,Y$1),0)</f>
        <v>0</v>
      </c>
      <c r="Z234" s="43" t="n">
        <f aca="true">IF(AND(ISNUMBER(Z$1),$B234&gt;0),OFFSET(rngStartVolatilityCurves,$B234,Z$1),0)</f>
        <v>0</v>
      </c>
      <c r="AA234" s="43" t="n">
        <f aca="true">IF(AND(ISNUMBER(AA$1),$B234&gt;0),OFFSET(rngStartVolatilityCurves,$B234,AA$1),0)</f>
        <v>0</v>
      </c>
      <c r="AF234" s="36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H234" s="44"/>
      <c r="BI234" s="39"/>
      <c r="BJ234" s="39"/>
      <c r="BK234" s="39"/>
      <c r="BL234" s="36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40"/>
      <c r="CH234" s="40"/>
      <c r="CI234" s="40"/>
      <c r="CJ234" s="40"/>
      <c r="CK234" s="40"/>
      <c r="CL234" s="40"/>
      <c r="CM234" s="39"/>
      <c r="CN234" s="39"/>
      <c r="CO234" s="39"/>
      <c r="CP234" s="39"/>
      <c r="CQ234" s="39"/>
      <c r="CR234" s="39"/>
      <c r="CS234" s="39"/>
      <c r="CT234" s="39"/>
      <c r="CU234" s="39"/>
      <c r="CV234" s="39"/>
      <c r="CW234" s="39"/>
      <c r="CX234" s="39"/>
      <c r="CY234" s="39"/>
      <c r="CZ234" s="39"/>
      <c r="DA234" s="39"/>
      <c r="DB234" s="39"/>
      <c r="DC234" s="39"/>
      <c r="DD234" s="39"/>
      <c r="DE234" s="39"/>
      <c r="DF234" s="39"/>
      <c r="DG234" s="39"/>
      <c r="DI234" s="44"/>
      <c r="DJ234" s="39"/>
      <c r="DL234" s="44"/>
      <c r="DM234" s="39"/>
    </row>
    <row r="235" customFormat="false" ht="12.75" hidden="false" customHeight="false" outlineLevel="0" collapsed="false">
      <c r="A235" s="31" t="n">
        <f aca="false">$C235-$AF$4+1</f>
        <v>38524</v>
      </c>
      <c r="B235" s="31" t="n">
        <f aca="false">$C235-$BL$4+1</f>
        <v>38524</v>
      </c>
      <c r="C235" s="42" t="n">
        <f aca="false">C234+7</f>
        <v>38523</v>
      </c>
      <c r="D235" s="43" t="n">
        <f aca="true">IF(AND(ISNUMBER(D$1),$A235&gt;0),OFFSET(rngStartPriceCurves,$A235,D$1),0)</f>
        <v>0</v>
      </c>
      <c r="E235" s="43" t="n">
        <f aca="true">IF(AND(ISNUMBER(E$1),$A235&gt;0),OFFSET(rngStartPriceCurves,$A235,E$1),0)</f>
        <v>0</v>
      </c>
      <c r="F235" s="43" t="n">
        <f aca="true">IF(AND(ISNUMBER(F$1),$A235&gt;0),OFFSET(rngStartPriceCurves,$A235,F$1),0)</f>
        <v>0</v>
      </c>
      <c r="G235" s="43" t="n">
        <f aca="true">IF(AND(ISNUMBER(G$1),$A235&gt;0),OFFSET(rngStartPriceCurves,$A235,G$1),0)</f>
        <v>0</v>
      </c>
      <c r="H235" s="43" t="n">
        <f aca="true">IF(AND(ISNUMBER(H$1),$A235&gt;0),OFFSET(rngStartPriceCurves,$A235,H$1),0)</f>
        <v>0</v>
      </c>
      <c r="I235" s="43" t="n">
        <f aca="true">IF(AND(ISNUMBER(I$1),$A235&gt;0),OFFSET(rngStartPriceCurves,$A235,I$1),0)</f>
        <v>0</v>
      </c>
      <c r="J235" s="43" t="n">
        <f aca="true">IF(AND(ISNUMBER(J$1),$A235&gt;0),OFFSET(rngStartPriceCurves,$A235,J$1),0)</f>
        <v>0</v>
      </c>
      <c r="K235" s="43" t="n">
        <f aca="true">IF(AND(ISNUMBER(K$1),$A235&gt;0),OFFSET(rngStartPriceCurves,$A235,K$1),0)</f>
        <v>0</v>
      </c>
      <c r="L235" s="43" t="n">
        <f aca="true">IF(AND(ISNUMBER(L$1),$A235&gt;0),OFFSET(rngStartPriceCurves,$A235,L$1),0)</f>
        <v>0</v>
      </c>
      <c r="M235" s="43" t="n">
        <f aca="true">IF(AND(ISNUMBER(M$1),$A235&gt;0),OFFSET(rngStartPriceCurves,$A235,M$1),0)</f>
        <v>0</v>
      </c>
      <c r="N235" s="43" t="n">
        <f aca="true">IF(AND(ISNUMBER(N$1),$A235&gt;0),OFFSET(rngStartPriceCurves,$A235,N$1),0)</f>
        <v>0</v>
      </c>
      <c r="O235" s="43" t="n">
        <f aca="true">IF(AND(ISNUMBER(O$1),$A235&gt;0),OFFSET(rngStartPriceCurves,$A235,O$1),0)</f>
        <v>0</v>
      </c>
      <c r="P235" s="43" t="n">
        <f aca="true">IF(AND(ISNUMBER(P$1),$B235&gt;0),OFFSET(rngStartVolatilityCurves,$B235,P$1),0)</f>
        <v>0</v>
      </c>
      <c r="Q235" s="43" t="n">
        <f aca="true">IF(AND(ISNUMBER(Q$1),$B235&gt;0),OFFSET(rngStartVolatilityCurves,$B235,Q$1),0)</f>
        <v>0</v>
      </c>
      <c r="R235" s="43" t="n">
        <f aca="true">IF(AND(ISNUMBER(R$1),$B235&gt;0),OFFSET(rngStartVolatilityCurves,$B235,R$1),0)</f>
        <v>0</v>
      </c>
      <c r="S235" s="43" t="n">
        <f aca="true">IF(AND(ISNUMBER(S$1),$B235&gt;0),OFFSET(rngStartVolatilityCurves,$B235,S$1),0)</f>
        <v>0</v>
      </c>
      <c r="T235" s="43" t="n">
        <f aca="true">IF(AND(ISNUMBER(T$1),$B235&gt;0),OFFSET(rngStartVolatilityCurves,$B235,T$1),0)</f>
        <v>0</v>
      </c>
      <c r="U235" s="43" t="n">
        <f aca="true">IF(AND(ISNUMBER(U$1),$B235&gt;0),OFFSET(rngStartVolatilityCurves,$B235,U$1),0)</f>
        <v>0</v>
      </c>
      <c r="V235" s="43" t="n">
        <f aca="true">IF(AND(ISNUMBER(V$1),$B235&gt;0),OFFSET(rngStartVolatilityCurves,$B235,V$1),0)</f>
        <v>0</v>
      </c>
      <c r="W235" s="43" t="n">
        <f aca="true">IF(AND(ISNUMBER(W$1),$B235&gt;0),OFFSET(rngStartVolatilityCurves,$B235,W$1),0)</f>
        <v>0</v>
      </c>
      <c r="X235" s="43" t="n">
        <f aca="true">IF(AND(ISNUMBER(X$1),$B235&gt;0),OFFSET(rngStartVolatilityCurves,$B235,X$1),0)</f>
        <v>0</v>
      </c>
      <c r="Y235" s="43" t="n">
        <f aca="true">IF(AND(ISNUMBER(Y$1),$B235&gt;0),OFFSET(rngStartVolatilityCurves,$B235,Y$1),0)</f>
        <v>0</v>
      </c>
      <c r="Z235" s="43" t="n">
        <f aca="true">IF(AND(ISNUMBER(Z$1),$B235&gt;0),OFFSET(rngStartVolatilityCurves,$B235,Z$1),0)</f>
        <v>0</v>
      </c>
      <c r="AA235" s="43" t="n">
        <f aca="true">IF(AND(ISNUMBER(AA$1),$B235&gt;0),OFFSET(rngStartVolatilityCurves,$B235,AA$1),0)</f>
        <v>0</v>
      </c>
      <c r="AF235" s="36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H235" s="44"/>
      <c r="BI235" s="39"/>
      <c r="BJ235" s="39"/>
      <c r="BK235" s="39"/>
      <c r="BL235" s="36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40"/>
      <c r="CH235" s="40"/>
      <c r="CI235" s="40"/>
      <c r="CJ235" s="40"/>
      <c r="CK235" s="40"/>
      <c r="CL235" s="40"/>
      <c r="CM235" s="39"/>
      <c r="CN235" s="39"/>
      <c r="CO235" s="39"/>
      <c r="CP235" s="39"/>
      <c r="CQ235" s="39"/>
      <c r="CR235" s="39"/>
      <c r="CS235" s="39"/>
      <c r="CT235" s="39"/>
      <c r="CU235" s="39"/>
      <c r="CV235" s="39"/>
      <c r="CW235" s="39"/>
      <c r="CX235" s="39"/>
      <c r="CY235" s="39"/>
      <c r="CZ235" s="39"/>
      <c r="DA235" s="39"/>
      <c r="DB235" s="39"/>
      <c r="DC235" s="39"/>
      <c r="DD235" s="39"/>
      <c r="DE235" s="39"/>
      <c r="DF235" s="39"/>
      <c r="DG235" s="39"/>
      <c r="DI235" s="44"/>
      <c r="DJ235" s="39"/>
      <c r="DL235" s="44"/>
      <c r="DM235" s="39"/>
    </row>
    <row r="236" customFormat="false" ht="12.75" hidden="false" customHeight="false" outlineLevel="0" collapsed="false">
      <c r="A236" s="31" t="n">
        <f aca="false">$C236-$AF$4+1</f>
        <v>38531</v>
      </c>
      <c r="B236" s="31" t="n">
        <f aca="false">$C236-$BL$4+1</f>
        <v>38531</v>
      </c>
      <c r="C236" s="42" t="n">
        <f aca="false">C235+7</f>
        <v>38530</v>
      </c>
      <c r="D236" s="43" t="n">
        <f aca="true">IF(AND(ISNUMBER(D$1),$A236&gt;0),OFFSET(rngStartPriceCurves,$A236,D$1),0)</f>
        <v>0</v>
      </c>
      <c r="E236" s="43" t="n">
        <f aca="true">IF(AND(ISNUMBER(E$1),$A236&gt;0),OFFSET(rngStartPriceCurves,$A236,E$1),0)</f>
        <v>0</v>
      </c>
      <c r="F236" s="43" t="n">
        <f aca="true">IF(AND(ISNUMBER(F$1),$A236&gt;0),OFFSET(rngStartPriceCurves,$A236,F$1),0)</f>
        <v>0</v>
      </c>
      <c r="G236" s="43" t="n">
        <f aca="true">IF(AND(ISNUMBER(G$1),$A236&gt;0),OFFSET(rngStartPriceCurves,$A236,G$1),0)</f>
        <v>0</v>
      </c>
      <c r="H236" s="43" t="n">
        <f aca="true">IF(AND(ISNUMBER(H$1),$A236&gt;0),OFFSET(rngStartPriceCurves,$A236,H$1),0)</f>
        <v>0</v>
      </c>
      <c r="I236" s="43" t="n">
        <f aca="true">IF(AND(ISNUMBER(I$1),$A236&gt;0),OFFSET(rngStartPriceCurves,$A236,I$1),0)</f>
        <v>0</v>
      </c>
      <c r="J236" s="43" t="n">
        <f aca="true">IF(AND(ISNUMBER(J$1),$A236&gt;0),OFFSET(rngStartPriceCurves,$A236,J$1),0)</f>
        <v>0</v>
      </c>
      <c r="K236" s="43" t="n">
        <f aca="true">IF(AND(ISNUMBER(K$1),$A236&gt;0),OFFSET(rngStartPriceCurves,$A236,K$1),0)</f>
        <v>0</v>
      </c>
      <c r="L236" s="43" t="n">
        <f aca="true">IF(AND(ISNUMBER(L$1),$A236&gt;0),OFFSET(rngStartPriceCurves,$A236,L$1),0)</f>
        <v>0</v>
      </c>
      <c r="M236" s="43" t="n">
        <f aca="true">IF(AND(ISNUMBER(M$1),$A236&gt;0),OFFSET(rngStartPriceCurves,$A236,M$1),0)</f>
        <v>0</v>
      </c>
      <c r="N236" s="43" t="n">
        <f aca="true">IF(AND(ISNUMBER(N$1),$A236&gt;0),OFFSET(rngStartPriceCurves,$A236,N$1),0)</f>
        <v>0</v>
      </c>
      <c r="O236" s="43" t="n">
        <f aca="true">IF(AND(ISNUMBER(O$1),$A236&gt;0),OFFSET(rngStartPriceCurves,$A236,O$1),0)</f>
        <v>0</v>
      </c>
      <c r="P236" s="43" t="n">
        <f aca="true">IF(AND(ISNUMBER(P$1),$B236&gt;0),OFFSET(rngStartVolatilityCurves,$B236,P$1),0)</f>
        <v>0</v>
      </c>
      <c r="Q236" s="43" t="n">
        <f aca="true">IF(AND(ISNUMBER(Q$1),$B236&gt;0),OFFSET(rngStartVolatilityCurves,$B236,Q$1),0)</f>
        <v>0</v>
      </c>
      <c r="R236" s="43" t="n">
        <f aca="true">IF(AND(ISNUMBER(R$1),$B236&gt;0),OFFSET(rngStartVolatilityCurves,$B236,R$1),0)</f>
        <v>0</v>
      </c>
      <c r="S236" s="43" t="n">
        <f aca="true">IF(AND(ISNUMBER(S$1),$B236&gt;0),OFFSET(rngStartVolatilityCurves,$B236,S$1),0)</f>
        <v>0</v>
      </c>
      <c r="T236" s="43" t="n">
        <f aca="true">IF(AND(ISNUMBER(T$1),$B236&gt;0),OFFSET(rngStartVolatilityCurves,$B236,T$1),0)</f>
        <v>0</v>
      </c>
      <c r="U236" s="43" t="n">
        <f aca="true">IF(AND(ISNUMBER(U$1),$B236&gt;0),OFFSET(rngStartVolatilityCurves,$B236,U$1),0)</f>
        <v>0</v>
      </c>
      <c r="V236" s="43" t="n">
        <f aca="true">IF(AND(ISNUMBER(V$1),$B236&gt;0),OFFSET(rngStartVolatilityCurves,$B236,V$1),0)</f>
        <v>0</v>
      </c>
      <c r="W236" s="43" t="n">
        <f aca="true">IF(AND(ISNUMBER(W$1),$B236&gt;0),OFFSET(rngStartVolatilityCurves,$B236,W$1),0)</f>
        <v>0</v>
      </c>
      <c r="X236" s="43" t="n">
        <f aca="true">IF(AND(ISNUMBER(X$1),$B236&gt;0),OFFSET(rngStartVolatilityCurves,$B236,X$1),0)</f>
        <v>0</v>
      </c>
      <c r="Y236" s="43" t="n">
        <f aca="true">IF(AND(ISNUMBER(Y$1),$B236&gt;0),OFFSET(rngStartVolatilityCurves,$B236,Y$1),0)</f>
        <v>0</v>
      </c>
      <c r="Z236" s="43" t="n">
        <f aca="true">IF(AND(ISNUMBER(Z$1),$B236&gt;0),OFFSET(rngStartVolatilityCurves,$B236,Z$1),0)</f>
        <v>0</v>
      </c>
      <c r="AA236" s="43" t="n">
        <f aca="true">IF(AND(ISNUMBER(AA$1),$B236&gt;0),OFFSET(rngStartVolatilityCurves,$B236,AA$1),0)</f>
        <v>0</v>
      </c>
      <c r="AF236" s="36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H236" s="44"/>
      <c r="BI236" s="39"/>
      <c r="BJ236" s="39"/>
      <c r="BK236" s="39"/>
      <c r="BL236" s="36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40"/>
      <c r="CH236" s="40"/>
      <c r="CI236" s="40"/>
      <c r="CJ236" s="40"/>
      <c r="CK236" s="40"/>
      <c r="CL236" s="40"/>
      <c r="CM236" s="39"/>
      <c r="CN236" s="39"/>
      <c r="CO236" s="39"/>
      <c r="CP236" s="39"/>
      <c r="CQ236" s="39"/>
      <c r="CR236" s="39"/>
      <c r="CS236" s="39"/>
      <c r="CT236" s="39"/>
      <c r="CU236" s="39"/>
      <c r="CV236" s="39"/>
      <c r="CW236" s="39"/>
      <c r="CX236" s="39"/>
      <c r="CY236" s="39"/>
      <c r="CZ236" s="39"/>
      <c r="DA236" s="39"/>
      <c r="DB236" s="39"/>
      <c r="DC236" s="39"/>
      <c r="DD236" s="39"/>
      <c r="DE236" s="39"/>
      <c r="DF236" s="39"/>
      <c r="DG236" s="39"/>
      <c r="DI236" s="44"/>
      <c r="DJ236" s="39"/>
      <c r="DL236" s="44"/>
      <c r="DM236" s="39"/>
    </row>
    <row r="237" customFormat="false" ht="12.75" hidden="false" customHeight="false" outlineLevel="0" collapsed="false">
      <c r="A237" s="31" t="n">
        <f aca="false">$C237-$AF$4+1</f>
        <v>38538</v>
      </c>
      <c r="B237" s="31" t="n">
        <f aca="false">$C237-$BL$4+1</f>
        <v>38538</v>
      </c>
      <c r="C237" s="42" t="n">
        <f aca="false">C236+7</f>
        <v>38537</v>
      </c>
      <c r="D237" s="43" t="n">
        <f aca="true">IF(AND(ISNUMBER(D$1),$A237&gt;0),OFFSET(rngStartPriceCurves,$A237,D$1),0)</f>
        <v>0</v>
      </c>
      <c r="E237" s="43" t="n">
        <f aca="true">IF(AND(ISNUMBER(E$1),$A237&gt;0),OFFSET(rngStartPriceCurves,$A237,E$1),0)</f>
        <v>0</v>
      </c>
      <c r="F237" s="43" t="n">
        <f aca="true">IF(AND(ISNUMBER(F$1),$A237&gt;0),OFFSET(rngStartPriceCurves,$A237,F$1),0)</f>
        <v>0</v>
      </c>
      <c r="G237" s="43" t="n">
        <f aca="true">IF(AND(ISNUMBER(G$1),$A237&gt;0),OFFSET(rngStartPriceCurves,$A237,G$1),0)</f>
        <v>0</v>
      </c>
      <c r="H237" s="43" t="n">
        <f aca="true">IF(AND(ISNUMBER(H$1),$A237&gt;0),OFFSET(rngStartPriceCurves,$A237,H$1),0)</f>
        <v>0</v>
      </c>
      <c r="I237" s="43" t="n">
        <f aca="true">IF(AND(ISNUMBER(I$1),$A237&gt;0),OFFSET(rngStartPriceCurves,$A237,I$1),0)</f>
        <v>0</v>
      </c>
      <c r="J237" s="43" t="n">
        <f aca="true">IF(AND(ISNUMBER(J$1),$A237&gt;0),OFFSET(rngStartPriceCurves,$A237,J$1),0)</f>
        <v>0</v>
      </c>
      <c r="K237" s="43" t="n">
        <f aca="true">IF(AND(ISNUMBER(K$1),$A237&gt;0),OFFSET(rngStartPriceCurves,$A237,K$1),0)</f>
        <v>0</v>
      </c>
      <c r="L237" s="43" t="n">
        <f aca="true">IF(AND(ISNUMBER(L$1),$A237&gt;0),OFFSET(rngStartPriceCurves,$A237,L$1),0)</f>
        <v>0</v>
      </c>
      <c r="M237" s="43" t="n">
        <f aca="true">IF(AND(ISNUMBER(M$1),$A237&gt;0),OFFSET(rngStartPriceCurves,$A237,M$1),0)</f>
        <v>0</v>
      </c>
      <c r="N237" s="43" t="n">
        <f aca="true">IF(AND(ISNUMBER(N$1),$A237&gt;0),OFFSET(rngStartPriceCurves,$A237,N$1),0)</f>
        <v>0</v>
      </c>
      <c r="O237" s="43" t="n">
        <f aca="true">IF(AND(ISNUMBER(O$1),$A237&gt;0),OFFSET(rngStartPriceCurves,$A237,O$1),0)</f>
        <v>0</v>
      </c>
      <c r="P237" s="43" t="n">
        <f aca="true">IF(AND(ISNUMBER(P$1),$B237&gt;0),OFFSET(rngStartVolatilityCurves,$B237,P$1),0)</f>
        <v>0</v>
      </c>
      <c r="Q237" s="43" t="n">
        <f aca="true">IF(AND(ISNUMBER(Q$1),$B237&gt;0),OFFSET(rngStartVolatilityCurves,$B237,Q$1),0)</f>
        <v>0</v>
      </c>
      <c r="R237" s="43" t="n">
        <f aca="true">IF(AND(ISNUMBER(R$1),$B237&gt;0),OFFSET(rngStartVolatilityCurves,$B237,R$1),0)</f>
        <v>0</v>
      </c>
      <c r="S237" s="43" t="n">
        <f aca="true">IF(AND(ISNUMBER(S$1),$B237&gt;0),OFFSET(rngStartVolatilityCurves,$B237,S$1),0)</f>
        <v>0</v>
      </c>
      <c r="T237" s="43" t="n">
        <f aca="true">IF(AND(ISNUMBER(T$1),$B237&gt;0),OFFSET(rngStartVolatilityCurves,$B237,T$1),0)</f>
        <v>0</v>
      </c>
      <c r="U237" s="43" t="n">
        <f aca="true">IF(AND(ISNUMBER(U$1),$B237&gt;0),OFFSET(rngStartVolatilityCurves,$B237,U$1),0)</f>
        <v>0</v>
      </c>
      <c r="V237" s="43" t="n">
        <f aca="true">IF(AND(ISNUMBER(V$1),$B237&gt;0),OFFSET(rngStartVolatilityCurves,$B237,V$1),0)</f>
        <v>0</v>
      </c>
      <c r="W237" s="43" t="n">
        <f aca="true">IF(AND(ISNUMBER(W$1),$B237&gt;0),OFFSET(rngStartVolatilityCurves,$B237,W$1),0)</f>
        <v>0</v>
      </c>
      <c r="X237" s="43" t="n">
        <f aca="true">IF(AND(ISNUMBER(X$1),$B237&gt;0),OFFSET(rngStartVolatilityCurves,$B237,X$1),0)</f>
        <v>0</v>
      </c>
      <c r="Y237" s="43" t="n">
        <f aca="true">IF(AND(ISNUMBER(Y$1),$B237&gt;0),OFFSET(rngStartVolatilityCurves,$B237,Y$1),0)</f>
        <v>0</v>
      </c>
      <c r="Z237" s="43" t="n">
        <f aca="true">IF(AND(ISNUMBER(Z$1),$B237&gt;0),OFFSET(rngStartVolatilityCurves,$B237,Z$1),0)</f>
        <v>0</v>
      </c>
      <c r="AA237" s="43" t="n">
        <f aca="true">IF(AND(ISNUMBER(AA$1),$B237&gt;0),OFFSET(rngStartVolatilityCurves,$B237,AA$1),0)</f>
        <v>0</v>
      </c>
      <c r="AF237" s="36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  <c r="AT237" s="37"/>
      <c r="AU237" s="37"/>
      <c r="AV237" s="37"/>
      <c r="AW237" s="37"/>
      <c r="AX237" s="37"/>
      <c r="AY237" s="37"/>
      <c r="AZ237" s="37"/>
      <c r="BA237" s="37"/>
      <c r="BB237" s="37"/>
      <c r="BC237" s="37"/>
      <c r="BD237" s="37"/>
      <c r="BE237" s="37"/>
      <c r="BF237" s="37"/>
      <c r="BH237" s="44"/>
      <c r="BI237" s="39"/>
      <c r="BJ237" s="39"/>
      <c r="BK237" s="39"/>
      <c r="BL237" s="36"/>
      <c r="BM237" s="37"/>
      <c r="BN237" s="37"/>
      <c r="BO237" s="37"/>
      <c r="BP237" s="37"/>
      <c r="BQ237" s="37"/>
      <c r="BR237" s="37"/>
      <c r="BS237" s="37"/>
      <c r="BT237" s="37"/>
      <c r="BU237" s="37"/>
      <c r="BV237" s="37"/>
      <c r="BW237" s="37"/>
      <c r="BX237" s="37"/>
      <c r="BY237" s="37"/>
      <c r="BZ237" s="37"/>
      <c r="CA237" s="37"/>
      <c r="CB237" s="37"/>
      <c r="CC237" s="37"/>
      <c r="CD237" s="37"/>
      <c r="CE237" s="37"/>
      <c r="CF237" s="37"/>
      <c r="CG237" s="40"/>
      <c r="CH237" s="40"/>
      <c r="CI237" s="40"/>
      <c r="CJ237" s="40"/>
      <c r="CK237" s="40"/>
      <c r="CL237" s="40"/>
      <c r="CM237" s="39"/>
      <c r="CN237" s="39"/>
      <c r="CO237" s="39"/>
      <c r="CP237" s="39"/>
      <c r="CQ237" s="39"/>
      <c r="CR237" s="39"/>
      <c r="CS237" s="39"/>
      <c r="CT237" s="39"/>
      <c r="CU237" s="39"/>
      <c r="CV237" s="39"/>
      <c r="CW237" s="39"/>
      <c r="CX237" s="39"/>
      <c r="CY237" s="39"/>
      <c r="CZ237" s="39"/>
      <c r="DA237" s="39"/>
      <c r="DB237" s="39"/>
      <c r="DC237" s="39"/>
      <c r="DD237" s="39"/>
      <c r="DE237" s="39"/>
      <c r="DF237" s="39"/>
      <c r="DG237" s="39"/>
      <c r="DI237" s="44"/>
      <c r="DJ237" s="39"/>
      <c r="DL237" s="44"/>
      <c r="DM237" s="39"/>
    </row>
    <row r="238" customFormat="false" ht="12.75" hidden="false" customHeight="false" outlineLevel="0" collapsed="false">
      <c r="A238" s="31" t="n">
        <f aca="false">$C238-$AF$4+1</f>
        <v>38545</v>
      </c>
      <c r="B238" s="31" t="n">
        <f aca="false">$C238-$BL$4+1</f>
        <v>38545</v>
      </c>
      <c r="C238" s="42" t="n">
        <f aca="false">C237+7</f>
        <v>38544</v>
      </c>
      <c r="D238" s="43" t="n">
        <f aca="true">IF(AND(ISNUMBER(D$1),$A238&gt;0),OFFSET(rngStartPriceCurves,$A238,D$1),0)</f>
        <v>0</v>
      </c>
      <c r="E238" s="43" t="n">
        <f aca="true">IF(AND(ISNUMBER(E$1),$A238&gt;0),OFFSET(rngStartPriceCurves,$A238,E$1),0)</f>
        <v>0</v>
      </c>
      <c r="F238" s="43" t="n">
        <f aca="true">IF(AND(ISNUMBER(F$1),$A238&gt;0),OFFSET(rngStartPriceCurves,$A238,F$1),0)</f>
        <v>0</v>
      </c>
      <c r="G238" s="43" t="n">
        <f aca="true">IF(AND(ISNUMBER(G$1),$A238&gt;0),OFFSET(rngStartPriceCurves,$A238,G$1),0)</f>
        <v>0</v>
      </c>
      <c r="H238" s="43" t="n">
        <f aca="true">IF(AND(ISNUMBER(H$1),$A238&gt;0),OFFSET(rngStartPriceCurves,$A238,H$1),0)</f>
        <v>0</v>
      </c>
      <c r="I238" s="43" t="n">
        <f aca="true">IF(AND(ISNUMBER(I$1),$A238&gt;0),OFFSET(rngStartPriceCurves,$A238,I$1),0)</f>
        <v>0</v>
      </c>
      <c r="J238" s="43" t="n">
        <f aca="true">IF(AND(ISNUMBER(J$1),$A238&gt;0),OFFSET(rngStartPriceCurves,$A238,J$1),0)</f>
        <v>0</v>
      </c>
      <c r="K238" s="43" t="n">
        <f aca="true">IF(AND(ISNUMBER(K$1),$A238&gt;0),OFFSET(rngStartPriceCurves,$A238,K$1),0)</f>
        <v>0</v>
      </c>
      <c r="L238" s="43" t="n">
        <f aca="true">IF(AND(ISNUMBER(L$1),$A238&gt;0),OFFSET(rngStartPriceCurves,$A238,L$1),0)</f>
        <v>0</v>
      </c>
      <c r="M238" s="43" t="n">
        <f aca="true">IF(AND(ISNUMBER(M$1),$A238&gt;0),OFFSET(rngStartPriceCurves,$A238,M$1),0)</f>
        <v>0</v>
      </c>
      <c r="N238" s="43" t="n">
        <f aca="true">IF(AND(ISNUMBER(N$1),$A238&gt;0),OFFSET(rngStartPriceCurves,$A238,N$1),0)</f>
        <v>0</v>
      </c>
      <c r="O238" s="43" t="n">
        <f aca="true">IF(AND(ISNUMBER(O$1),$A238&gt;0),OFFSET(rngStartPriceCurves,$A238,O$1),0)</f>
        <v>0</v>
      </c>
      <c r="P238" s="43" t="n">
        <f aca="true">IF(AND(ISNUMBER(P$1),$B238&gt;0),OFFSET(rngStartVolatilityCurves,$B238,P$1),0)</f>
        <v>0</v>
      </c>
      <c r="Q238" s="43" t="n">
        <f aca="true">IF(AND(ISNUMBER(Q$1),$B238&gt;0),OFFSET(rngStartVolatilityCurves,$B238,Q$1),0)</f>
        <v>0</v>
      </c>
      <c r="R238" s="43" t="n">
        <f aca="true">IF(AND(ISNUMBER(R$1),$B238&gt;0),OFFSET(rngStartVolatilityCurves,$B238,R$1),0)</f>
        <v>0</v>
      </c>
      <c r="S238" s="43" t="n">
        <f aca="true">IF(AND(ISNUMBER(S$1),$B238&gt;0),OFFSET(rngStartVolatilityCurves,$B238,S$1),0)</f>
        <v>0</v>
      </c>
      <c r="T238" s="43" t="n">
        <f aca="true">IF(AND(ISNUMBER(T$1),$B238&gt;0),OFFSET(rngStartVolatilityCurves,$B238,T$1),0)</f>
        <v>0</v>
      </c>
      <c r="U238" s="43" t="n">
        <f aca="true">IF(AND(ISNUMBER(U$1),$B238&gt;0),OFFSET(rngStartVolatilityCurves,$B238,U$1),0)</f>
        <v>0</v>
      </c>
      <c r="V238" s="43" t="n">
        <f aca="true">IF(AND(ISNUMBER(V$1),$B238&gt;0),OFFSET(rngStartVolatilityCurves,$B238,V$1),0)</f>
        <v>0</v>
      </c>
      <c r="W238" s="43" t="n">
        <f aca="true">IF(AND(ISNUMBER(W$1),$B238&gt;0),OFFSET(rngStartVolatilityCurves,$B238,W$1),0)</f>
        <v>0</v>
      </c>
      <c r="X238" s="43" t="n">
        <f aca="true">IF(AND(ISNUMBER(X$1),$B238&gt;0),OFFSET(rngStartVolatilityCurves,$B238,X$1),0)</f>
        <v>0</v>
      </c>
      <c r="Y238" s="43" t="n">
        <f aca="true">IF(AND(ISNUMBER(Y$1),$B238&gt;0),OFFSET(rngStartVolatilityCurves,$B238,Y$1),0)</f>
        <v>0</v>
      </c>
      <c r="Z238" s="43" t="n">
        <f aca="true">IF(AND(ISNUMBER(Z$1),$B238&gt;0),OFFSET(rngStartVolatilityCurves,$B238,Z$1),0)</f>
        <v>0</v>
      </c>
      <c r="AA238" s="43" t="n">
        <f aca="true">IF(AND(ISNUMBER(AA$1),$B238&gt;0),OFFSET(rngStartVolatilityCurves,$B238,AA$1),0)</f>
        <v>0</v>
      </c>
      <c r="AF238" s="36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7"/>
      <c r="AT238" s="37"/>
      <c r="AU238" s="37"/>
      <c r="AV238" s="37"/>
      <c r="AW238" s="37"/>
      <c r="AX238" s="37"/>
      <c r="AY238" s="37"/>
      <c r="AZ238" s="37"/>
      <c r="BA238" s="37"/>
      <c r="BB238" s="37"/>
      <c r="BC238" s="37"/>
      <c r="BD238" s="37"/>
      <c r="BE238" s="37"/>
      <c r="BF238" s="37"/>
      <c r="BH238" s="44"/>
      <c r="BI238" s="39"/>
      <c r="BJ238" s="39"/>
      <c r="BK238" s="39"/>
      <c r="BL238" s="36"/>
      <c r="BM238" s="37"/>
      <c r="BN238" s="37"/>
      <c r="BO238" s="37"/>
      <c r="BP238" s="37"/>
      <c r="BQ238" s="37"/>
      <c r="BR238" s="37"/>
      <c r="BS238" s="37"/>
      <c r="BT238" s="37"/>
      <c r="BU238" s="37"/>
      <c r="BV238" s="37"/>
      <c r="BW238" s="37"/>
      <c r="BX238" s="37"/>
      <c r="BY238" s="37"/>
      <c r="BZ238" s="37"/>
      <c r="CA238" s="37"/>
      <c r="CB238" s="37"/>
      <c r="CC238" s="37"/>
      <c r="CD238" s="37"/>
      <c r="CE238" s="37"/>
      <c r="CF238" s="37"/>
      <c r="CG238" s="40"/>
      <c r="CH238" s="40"/>
      <c r="CI238" s="40"/>
      <c r="CJ238" s="40"/>
      <c r="CK238" s="40"/>
      <c r="CL238" s="40"/>
      <c r="CM238" s="39"/>
      <c r="CN238" s="39"/>
      <c r="CO238" s="39"/>
      <c r="CP238" s="39"/>
      <c r="CQ238" s="39"/>
      <c r="CR238" s="39"/>
      <c r="CS238" s="39"/>
      <c r="CT238" s="39"/>
      <c r="CU238" s="39"/>
      <c r="CV238" s="39"/>
      <c r="CW238" s="39"/>
      <c r="CX238" s="39"/>
      <c r="CY238" s="39"/>
      <c r="CZ238" s="39"/>
      <c r="DA238" s="39"/>
      <c r="DB238" s="39"/>
      <c r="DC238" s="39"/>
      <c r="DD238" s="39"/>
      <c r="DE238" s="39"/>
      <c r="DF238" s="39"/>
      <c r="DG238" s="39"/>
      <c r="DI238" s="44"/>
      <c r="DJ238" s="39"/>
      <c r="DL238" s="44"/>
      <c r="DM238" s="39"/>
    </row>
    <row r="239" customFormat="false" ht="12.75" hidden="false" customHeight="false" outlineLevel="0" collapsed="false">
      <c r="A239" s="31" t="n">
        <f aca="false">$C239-$AF$4+1</f>
        <v>38552</v>
      </c>
      <c r="B239" s="31" t="n">
        <f aca="false">$C239-$BL$4+1</f>
        <v>38552</v>
      </c>
      <c r="C239" s="42" t="n">
        <f aca="false">C238+7</f>
        <v>38551</v>
      </c>
      <c r="D239" s="43" t="n">
        <f aca="true">IF(AND(ISNUMBER(D$1),$A239&gt;0),OFFSET(rngStartPriceCurves,$A239,D$1),0)</f>
        <v>0</v>
      </c>
      <c r="E239" s="43" t="n">
        <f aca="true">IF(AND(ISNUMBER(E$1),$A239&gt;0),OFFSET(rngStartPriceCurves,$A239,E$1),0)</f>
        <v>0</v>
      </c>
      <c r="F239" s="43" t="n">
        <f aca="true">IF(AND(ISNUMBER(F$1),$A239&gt;0),OFFSET(rngStartPriceCurves,$A239,F$1),0)</f>
        <v>0</v>
      </c>
      <c r="G239" s="43" t="n">
        <f aca="true">IF(AND(ISNUMBER(G$1),$A239&gt;0),OFFSET(rngStartPriceCurves,$A239,G$1),0)</f>
        <v>0</v>
      </c>
      <c r="H239" s="43" t="n">
        <f aca="true">IF(AND(ISNUMBER(H$1),$A239&gt;0),OFFSET(rngStartPriceCurves,$A239,H$1),0)</f>
        <v>0</v>
      </c>
      <c r="I239" s="43" t="n">
        <f aca="true">IF(AND(ISNUMBER(I$1),$A239&gt;0),OFFSET(rngStartPriceCurves,$A239,I$1),0)</f>
        <v>0</v>
      </c>
      <c r="J239" s="43" t="n">
        <f aca="true">IF(AND(ISNUMBER(J$1),$A239&gt;0),OFFSET(rngStartPriceCurves,$A239,J$1),0)</f>
        <v>0</v>
      </c>
      <c r="K239" s="43" t="n">
        <f aca="true">IF(AND(ISNUMBER(K$1),$A239&gt;0),OFFSET(rngStartPriceCurves,$A239,K$1),0)</f>
        <v>0</v>
      </c>
      <c r="L239" s="43" t="n">
        <f aca="true">IF(AND(ISNUMBER(L$1),$A239&gt;0),OFFSET(rngStartPriceCurves,$A239,L$1),0)</f>
        <v>0</v>
      </c>
      <c r="M239" s="43" t="n">
        <f aca="true">IF(AND(ISNUMBER(M$1),$A239&gt;0),OFFSET(rngStartPriceCurves,$A239,M$1),0)</f>
        <v>0</v>
      </c>
      <c r="N239" s="43" t="n">
        <f aca="true">IF(AND(ISNUMBER(N$1),$A239&gt;0),OFFSET(rngStartPriceCurves,$A239,N$1),0)</f>
        <v>0</v>
      </c>
      <c r="O239" s="43" t="n">
        <f aca="true">IF(AND(ISNUMBER(O$1),$A239&gt;0),OFFSET(rngStartPriceCurves,$A239,O$1),0)</f>
        <v>0</v>
      </c>
      <c r="P239" s="43" t="n">
        <f aca="true">IF(AND(ISNUMBER(P$1),$B239&gt;0),OFFSET(rngStartVolatilityCurves,$B239,P$1),0)</f>
        <v>0</v>
      </c>
      <c r="Q239" s="43" t="n">
        <f aca="true">IF(AND(ISNUMBER(Q$1),$B239&gt;0),OFFSET(rngStartVolatilityCurves,$B239,Q$1),0)</f>
        <v>0</v>
      </c>
      <c r="R239" s="43" t="n">
        <f aca="true">IF(AND(ISNUMBER(R$1),$B239&gt;0),OFFSET(rngStartVolatilityCurves,$B239,R$1),0)</f>
        <v>0</v>
      </c>
      <c r="S239" s="43" t="n">
        <f aca="true">IF(AND(ISNUMBER(S$1),$B239&gt;0),OFFSET(rngStartVolatilityCurves,$B239,S$1),0)</f>
        <v>0</v>
      </c>
      <c r="T239" s="43" t="n">
        <f aca="true">IF(AND(ISNUMBER(T$1),$B239&gt;0),OFFSET(rngStartVolatilityCurves,$B239,T$1),0)</f>
        <v>0</v>
      </c>
      <c r="U239" s="43" t="n">
        <f aca="true">IF(AND(ISNUMBER(U$1),$B239&gt;0),OFFSET(rngStartVolatilityCurves,$B239,U$1),0)</f>
        <v>0</v>
      </c>
      <c r="V239" s="43" t="n">
        <f aca="true">IF(AND(ISNUMBER(V$1),$B239&gt;0),OFFSET(rngStartVolatilityCurves,$B239,V$1),0)</f>
        <v>0</v>
      </c>
      <c r="W239" s="43" t="n">
        <f aca="true">IF(AND(ISNUMBER(W$1),$B239&gt;0),OFFSET(rngStartVolatilityCurves,$B239,W$1),0)</f>
        <v>0</v>
      </c>
      <c r="X239" s="43" t="n">
        <f aca="true">IF(AND(ISNUMBER(X$1),$B239&gt;0),OFFSET(rngStartVolatilityCurves,$B239,X$1),0)</f>
        <v>0</v>
      </c>
      <c r="Y239" s="43" t="n">
        <f aca="true">IF(AND(ISNUMBER(Y$1),$B239&gt;0),OFFSET(rngStartVolatilityCurves,$B239,Y$1),0)</f>
        <v>0</v>
      </c>
      <c r="Z239" s="43" t="n">
        <f aca="true">IF(AND(ISNUMBER(Z$1),$B239&gt;0),OFFSET(rngStartVolatilityCurves,$B239,Z$1),0)</f>
        <v>0</v>
      </c>
      <c r="AA239" s="43" t="n">
        <f aca="true">IF(AND(ISNUMBER(AA$1),$B239&gt;0),OFFSET(rngStartVolatilityCurves,$B239,AA$1),0)</f>
        <v>0</v>
      </c>
      <c r="AF239" s="36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7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H239" s="44"/>
      <c r="BI239" s="39"/>
      <c r="BJ239" s="39"/>
      <c r="BK239" s="39"/>
      <c r="BL239" s="36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40"/>
      <c r="CH239" s="40"/>
      <c r="CI239" s="40"/>
      <c r="CJ239" s="40"/>
      <c r="CK239" s="40"/>
      <c r="CL239" s="40"/>
      <c r="CM239" s="39"/>
      <c r="CN239" s="39"/>
      <c r="CO239" s="39"/>
      <c r="CP239" s="39"/>
      <c r="CQ239" s="39"/>
      <c r="CR239" s="39"/>
      <c r="CS239" s="39"/>
      <c r="CT239" s="39"/>
      <c r="CU239" s="39"/>
      <c r="CV239" s="39"/>
      <c r="CW239" s="39"/>
      <c r="CX239" s="39"/>
      <c r="CY239" s="39"/>
      <c r="CZ239" s="39"/>
      <c r="DA239" s="39"/>
      <c r="DB239" s="39"/>
      <c r="DC239" s="39"/>
      <c r="DD239" s="39"/>
      <c r="DE239" s="39"/>
      <c r="DF239" s="39"/>
      <c r="DG239" s="39"/>
      <c r="DI239" s="44"/>
      <c r="DJ239" s="39"/>
      <c r="DL239" s="44"/>
      <c r="DM239" s="39"/>
    </row>
    <row r="240" customFormat="false" ht="12.75" hidden="false" customHeight="false" outlineLevel="0" collapsed="false">
      <c r="A240" s="31" t="n">
        <f aca="false">$C240-$AF$4+1</f>
        <v>38559</v>
      </c>
      <c r="B240" s="31" t="n">
        <f aca="false">$C240-$BL$4+1</f>
        <v>38559</v>
      </c>
      <c r="C240" s="42" t="n">
        <f aca="false">C239+7</f>
        <v>38558</v>
      </c>
      <c r="D240" s="43" t="n">
        <f aca="true">IF(AND(ISNUMBER(D$1),$A240&gt;0),OFFSET(rngStartPriceCurves,$A240,D$1),0)</f>
        <v>0</v>
      </c>
      <c r="E240" s="43" t="n">
        <f aca="true">IF(AND(ISNUMBER(E$1),$A240&gt;0),OFFSET(rngStartPriceCurves,$A240,E$1),0)</f>
        <v>0</v>
      </c>
      <c r="F240" s="43" t="n">
        <f aca="true">IF(AND(ISNUMBER(F$1),$A240&gt;0),OFFSET(rngStartPriceCurves,$A240,F$1),0)</f>
        <v>0</v>
      </c>
      <c r="G240" s="43" t="n">
        <f aca="true">IF(AND(ISNUMBER(G$1),$A240&gt;0),OFFSET(rngStartPriceCurves,$A240,G$1),0)</f>
        <v>0</v>
      </c>
      <c r="H240" s="43" t="n">
        <f aca="true">IF(AND(ISNUMBER(H$1),$A240&gt;0),OFFSET(rngStartPriceCurves,$A240,H$1),0)</f>
        <v>0</v>
      </c>
      <c r="I240" s="43" t="n">
        <f aca="true">IF(AND(ISNUMBER(I$1),$A240&gt;0),OFFSET(rngStartPriceCurves,$A240,I$1),0)</f>
        <v>0</v>
      </c>
      <c r="J240" s="43" t="n">
        <f aca="true">IF(AND(ISNUMBER(J$1),$A240&gt;0),OFFSET(rngStartPriceCurves,$A240,J$1),0)</f>
        <v>0</v>
      </c>
      <c r="K240" s="43" t="n">
        <f aca="true">IF(AND(ISNUMBER(K$1),$A240&gt;0),OFFSET(rngStartPriceCurves,$A240,K$1),0)</f>
        <v>0</v>
      </c>
      <c r="L240" s="43" t="n">
        <f aca="true">IF(AND(ISNUMBER(L$1),$A240&gt;0),OFFSET(rngStartPriceCurves,$A240,L$1),0)</f>
        <v>0</v>
      </c>
      <c r="M240" s="43" t="n">
        <f aca="true">IF(AND(ISNUMBER(M$1),$A240&gt;0),OFFSET(rngStartPriceCurves,$A240,M$1),0)</f>
        <v>0</v>
      </c>
      <c r="N240" s="43" t="n">
        <f aca="true">IF(AND(ISNUMBER(N$1),$A240&gt;0),OFFSET(rngStartPriceCurves,$A240,N$1),0)</f>
        <v>0</v>
      </c>
      <c r="O240" s="43" t="n">
        <f aca="true">IF(AND(ISNUMBER(O$1),$A240&gt;0),OFFSET(rngStartPriceCurves,$A240,O$1),0)</f>
        <v>0</v>
      </c>
      <c r="P240" s="43" t="n">
        <f aca="true">IF(AND(ISNUMBER(P$1),$B240&gt;0),OFFSET(rngStartVolatilityCurves,$B240,P$1),0)</f>
        <v>0</v>
      </c>
      <c r="Q240" s="43" t="n">
        <f aca="true">IF(AND(ISNUMBER(Q$1),$B240&gt;0),OFFSET(rngStartVolatilityCurves,$B240,Q$1),0)</f>
        <v>0</v>
      </c>
      <c r="R240" s="43" t="n">
        <f aca="true">IF(AND(ISNUMBER(R$1),$B240&gt;0),OFFSET(rngStartVolatilityCurves,$B240,R$1),0)</f>
        <v>0</v>
      </c>
      <c r="S240" s="43" t="n">
        <f aca="true">IF(AND(ISNUMBER(S$1),$B240&gt;0),OFFSET(rngStartVolatilityCurves,$B240,S$1),0)</f>
        <v>0</v>
      </c>
      <c r="T240" s="43" t="n">
        <f aca="true">IF(AND(ISNUMBER(T$1),$B240&gt;0),OFFSET(rngStartVolatilityCurves,$B240,T$1),0)</f>
        <v>0</v>
      </c>
      <c r="U240" s="43" t="n">
        <f aca="true">IF(AND(ISNUMBER(U$1),$B240&gt;0),OFFSET(rngStartVolatilityCurves,$B240,U$1),0)</f>
        <v>0</v>
      </c>
      <c r="V240" s="43" t="n">
        <f aca="true">IF(AND(ISNUMBER(V$1),$B240&gt;0),OFFSET(rngStartVolatilityCurves,$B240,V$1),0)</f>
        <v>0</v>
      </c>
      <c r="W240" s="43" t="n">
        <f aca="true">IF(AND(ISNUMBER(W$1),$B240&gt;0),OFFSET(rngStartVolatilityCurves,$B240,W$1),0)</f>
        <v>0</v>
      </c>
      <c r="X240" s="43" t="n">
        <f aca="true">IF(AND(ISNUMBER(X$1),$B240&gt;0),OFFSET(rngStartVolatilityCurves,$B240,X$1),0)</f>
        <v>0</v>
      </c>
      <c r="Y240" s="43" t="n">
        <f aca="true">IF(AND(ISNUMBER(Y$1),$B240&gt;0),OFFSET(rngStartVolatilityCurves,$B240,Y$1),0)</f>
        <v>0</v>
      </c>
      <c r="Z240" s="43" t="n">
        <f aca="true">IF(AND(ISNUMBER(Z$1),$B240&gt;0),OFFSET(rngStartVolatilityCurves,$B240,Z$1),0)</f>
        <v>0</v>
      </c>
      <c r="AA240" s="43" t="n">
        <f aca="true">IF(AND(ISNUMBER(AA$1),$B240&gt;0),OFFSET(rngStartVolatilityCurves,$B240,AA$1),0)</f>
        <v>0</v>
      </c>
      <c r="AF240" s="36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H240" s="44"/>
      <c r="BI240" s="39"/>
      <c r="BJ240" s="39"/>
      <c r="BK240" s="39"/>
      <c r="BL240" s="36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40"/>
      <c r="CH240" s="40"/>
      <c r="CI240" s="40"/>
      <c r="CJ240" s="40"/>
      <c r="CK240" s="40"/>
      <c r="CL240" s="40"/>
      <c r="CM240" s="39"/>
      <c r="CN240" s="39"/>
      <c r="CO240" s="39"/>
      <c r="CP240" s="39"/>
      <c r="CQ240" s="39"/>
      <c r="CR240" s="39"/>
      <c r="CS240" s="39"/>
      <c r="CT240" s="39"/>
      <c r="CU240" s="39"/>
      <c r="CV240" s="39"/>
      <c r="CW240" s="39"/>
      <c r="CX240" s="39"/>
      <c r="CY240" s="39"/>
      <c r="CZ240" s="39"/>
      <c r="DA240" s="39"/>
      <c r="DB240" s="39"/>
      <c r="DC240" s="39"/>
      <c r="DD240" s="39"/>
      <c r="DE240" s="39"/>
      <c r="DF240" s="39"/>
      <c r="DG240" s="39"/>
      <c r="DI240" s="44"/>
      <c r="DJ240" s="39"/>
      <c r="DL240" s="44"/>
      <c r="DM240" s="39"/>
    </row>
    <row r="241" customFormat="false" ht="12.75" hidden="false" customHeight="false" outlineLevel="0" collapsed="false">
      <c r="A241" s="31" t="n">
        <f aca="false">$C241-$AF$4+1</f>
        <v>38566</v>
      </c>
      <c r="B241" s="31" t="n">
        <f aca="false">$C241-$BL$4+1</f>
        <v>38566</v>
      </c>
      <c r="C241" s="42" t="n">
        <f aca="false">C240+7</f>
        <v>38565</v>
      </c>
      <c r="D241" s="43" t="n">
        <f aca="true">IF(AND(ISNUMBER(D$1),$A241&gt;0),OFFSET(rngStartPriceCurves,$A241,D$1),0)</f>
        <v>0</v>
      </c>
      <c r="E241" s="43" t="n">
        <f aca="true">IF(AND(ISNUMBER(E$1),$A241&gt;0),OFFSET(rngStartPriceCurves,$A241,E$1),0)</f>
        <v>0</v>
      </c>
      <c r="F241" s="43" t="n">
        <f aca="true">IF(AND(ISNUMBER(F$1),$A241&gt;0),OFFSET(rngStartPriceCurves,$A241,F$1),0)</f>
        <v>0</v>
      </c>
      <c r="G241" s="43" t="n">
        <f aca="true">IF(AND(ISNUMBER(G$1),$A241&gt;0),OFFSET(rngStartPriceCurves,$A241,G$1),0)</f>
        <v>0</v>
      </c>
      <c r="H241" s="43" t="n">
        <f aca="true">IF(AND(ISNUMBER(H$1),$A241&gt;0),OFFSET(rngStartPriceCurves,$A241,H$1),0)</f>
        <v>0</v>
      </c>
      <c r="I241" s="43" t="n">
        <f aca="true">IF(AND(ISNUMBER(I$1),$A241&gt;0),OFFSET(rngStartPriceCurves,$A241,I$1),0)</f>
        <v>0</v>
      </c>
      <c r="J241" s="43" t="n">
        <f aca="true">IF(AND(ISNUMBER(J$1),$A241&gt;0),OFFSET(rngStartPriceCurves,$A241,J$1),0)</f>
        <v>0</v>
      </c>
      <c r="K241" s="43" t="n">
        <f aca="true">IF(AND(ISNUMBER(K$1),$A241&gt;0),OFFSET(rngStartPriceCurves,$A241,K$1),0)</f>
        <v>0</v>
      </c>
      <c r="L241" s="43" t="n">
        <f aca="true">IF(AND(ISNUMBER(L$1),$A241&gt;0),OFFSET(rngStartPriceCurves,$A241,L$1),0)</f>
        <v>0</v>
      </c>
      <c r="M241" s="43" t="n">
        <f aca="true">IF(AND(ISNUMBER(M$1),$A241&gt;0),OFFSET(rngStartPriceCurves,$A241,M$1),0)</f>
        <v>0</v>
      </c>
      <c r="N241" s="43" t="n">
        <f aca="true">IF(AND(ISNUMBER(N$1),$A241&gt;0),OFFSET(rngStartPriceCurves,$A241,N$1),0)</f>
        <v>0</v>
      </c>
      <c r="O241" s="43" t="n">
        <f aca="true">IF(AND(ISNUMBER(O$1),$A241&gt;0),OFFSET(rngStartPriceCurves,$A241,O$1),0)</f>
        <v>0</v>
      </c>
      <c r="P241" s="43" t="n">
        <f aca="true">IF(AND(ISNUMBER(P$1),$B241&gt;0),OFFSET(rngStartVolatilityCurves,$B241,P$1),0)</f>
        <v>0</v>
      </c>
      <c r="Q241" s="43" t="n">
        <f aca="true">IF(AND(ISNUMBER(Q$1),$B241&gt;0),OFFSET(rngStartVolatilityCurves,$B241,Q$1),0)</f>
        <v>0</v>
      </c>
      <c r="R241" s="43" t="n">
        <f aca="true">IF(AND(ISNUMBER(R$1),$B241&gt;0),OFFSET(rngStartVolatilityCurves,$B241,R$1),0)</f>
        <v>0</v>
      </c>
      <c r="S241" s="43" t="n">
        <f aca="true">IF(AND(ISNUMBER(S$1),$B241&gt;0),OFFSET(rngStartVolatilityCurves,$B241,S$1),0)</f>
        <v>0</v>
      </c>
      <c r="T241" s="43" t="n">
        <f aca="true">IF(AND(ISNUMBER(T$1),$B241&gt;0),OFFSET(rngStartVolatilityCurves,$B241,T$1),0)</f>
        <v>0</v>
      </c>
      <c r="U241" s="43" t="n">
        <f aca="true">IF(AND(ISNUMBER(U$1),$B241&gt;0),OFFSET(rngStartVolatilityCurves,$B241,U$1),0)</f>
        <v>0</v>
      </c>
      <c r="V241" s="43" t="n">
        <f aca="true">IF(AND(ISNUMBER(V$1),$B241&gt;0),OFFSET(rngStartVolatilityCurves,$B241,V$1),0)</f>
        <v>0</v>
      </c>
      <c r="W241" s="43" t="n">
        <f aca="true">IF(AND(ISNUMBER(W$1),$B241&gt;0),OFFSET(rngStartVolatilityCurves,$B241,W$1),0)</f>
        <v>0</v>
      </c>
      <c r="X241" s="43" t="n">
        <f aca="true">IF(AND(ISNUMBER(X$1),$B241&gt;0),OFFSET(rngStartVolatilityCurves,$B241,X$1),0)</f>
        <v>0</v>
      </c>
      <c r="Y241" s="43" t="n">
        <f aca="true">IF(AND(ISNUMBER(Y$1),$B241&gt;0),OFFSET(rngStartVolatilityCurves,$B241,Y$1),0)</f>
        <v>0</v>
      </c>
      <c r="Z241" s="43" t="n">
        <f aca="true">IF(AND(ISNUMBER(Z$1),$B241&gt;0),OFFSET(rngStartVolatilityCurves,$B241,Z$1),0)</f>
        <v>0</v>
      </c>
      <c r="AA241" s="43" t="n">
        <f aca="true">IF(AND(ISNUMBER(AA$1),$B241&gt;0),OFFSET(rngStartVolatilityCurves,$B241,AA$1),0)</f>
        <v>0</v>
      </c>
      <c r="AF241" s="36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7"/>
      <c r="AU241" s="37"/>
      <c r="AV241" s="37"/>
      <c r="AW241" s="37"/>
      <c r="AX241" s="37"/>
      <c r="AY241" s="37"/>
      <c r="AZ241" s="37"/>
      <c r="BA241" s="37"/>
      <c r="BB241" s="37"/>
      <c r="BC241" s="37"/>
      <c r="BD241" s="37"/>
      <c r="BE241" s="37"/>
      <c r="BF241" s="37"/>
      <c r="BH241" s="44"/>
      <c r="BI241" s="39"/>
      <c r="BJ241" s="39"/>
      <c r="BK241" s="39"/>
      <c r="BL241" s="36"/>
      <c r="BM241" s="37"/>
      <c r="BN241" s="37"/>
      <c r="BO241" s="37"/>
      <c r="BP241" s="37"/>
      <c r="BQ241" s="37"/>
      <c r="BR241" s="37"/>
      <c r="BS241" s="37"/>
      <c r="BT241" s="37"/>
      <c r="BU241" s="37"/>
      <c r="BV241" s="37"/>
      <c r="BW241" s="37"/>
      <c r="BX241" s="37"/>
      <c r="BY241" s="37"/>
      <c r="BZ241" s="37"/>
      <c r="CA241" s="37"/>
      <c r="CB241" s="37"/>
      <c r="CC241" s="37"/>
      <c r="CD241" s="37"/>
      <c r="CE241" s="37"/>
      <c r="CF241" s="37"/>
      <c r="CG241" s="40"/>
      <c r="CH241" s="40"/>
      <c r="CI241" s="40"/>
      <c r="CJ241" s="40"/>
      <c r="CK241" s="40"/>
      <c r="CL241" s="40"/>
      <c r="CM241" s="39"/>
      <c r="CN241" s="39"/>
      <c r="CO241" s="39"/>
      <c r="CP241" s="39"/>
      <c r="CQ241" s="39"/>
      <c r="CR241" s="39"/>
      <c r="CS241" s="39"/>
      <c r="CT241" s="39"/>
      <c r="CU241" s="39"/>
      <c r="CV241" s="39"/>
      <c r="CW241" s="39"/>
      <c r="CX241" s="39"/>
      <c r="CY241" s="39"/>
      <c r="CZ241" s="39"/>
      <c r="DA241" s="39"/>
      <c r="DB241" s="39"/>
      <c r="DC241" s="39"/>
      <c r="DD241" s="39"/>
      <c r="DE241" s="39"/>
      <c r="DF241" s="39"/>
      <c r="DG241" s="39"/>
      <c r="DI241" s="44"/>
      <c r="DJ241" s="39"/>
      <c r="DL241" s="44"/>
      <c r="DM241" s="39"/>
    </row>
    <row r="242" customFormat="false" ht="12.75" hidden="false" customHeight="false" outlineLevel="0" collapsed="false">
      <c r="A242" s="31" t="n">
        <f aca="false">$C242-$AF$4+1</f>
        <v>38573</v>
      </c>
      <c r="B242" s="31" t="n">
        <f aca="false">$C242-$BL$4+1</f>
        <v>38573</v>
      </c>
      <c r="C242" s="42" t="n">
        <f aca="false">C241+7</f>
        <v>38572</v>
      </c>
      <c r="D242" s="43" t="n">
        <f aca="true">IF(AND(ISNUMBER(D$1),$A242&gt;0),OFFSET(rngStartPriceCurves,$A242,D$1),0)</f>
        <v>0</v>
      </c>
      <c r="E242" s="43" t="n">
        <f aca="true">IF(AND(ISNUMBER(E$1),$A242&gt;0),OFFSET(rngStartPriceCurves,$A242,E$1),0)</f>
        <v>0</v>
      </c>
      <c r="F242" s="43" t="n">
        <f aca="true">IF(AND(ISNUMBER(F$1),$A242&gt;0),OFFSET(rngStartPriceCurves,$A242,F$1),0)</f>
        <v>0</v>
      </c>
      <c r="G242" s="43" t="n">
        <f aca="true">IF(AND(ISNUMBER(G$1),$A242&gt;0),OFFSET(rngStartPriceCurves,$A242,G$1),0)</f>
        <v>0</v>
      </c>
      <c r="H242" s="43" t="n">
        <f aca="true">IF(AND(ISNUMBER(H$1),$A242&gt;0),OFFSET(rngStartPriceCurves,$A242,H$1),0)</f>
        <v>0</v>
      </c>
      <c r="I242" s="43" t="n">
        <f aca="true">IF(AND(ISNUMBER(I$1),$A242&gt;0),OFFSET(rngStartPriceCurves,$A242,I$1),0)</f>
        <v>0</v>
      </c>
      <c r="J242" s="43" t="n">
        <f aca="true">IF(AND(ISNUMBER(J$1),$A242&gt;0),OFFSET(rngStartPriceCurves,$A242,J$1),0)</f>
        <v>0</v>
      </c>
      <c r="K242" s="43" t="n">
        <f aca="true">IF(AND(ISNUMBER(K$1),$A242&gt;0),OFFSET(rngStartPriceCurves,$A242,K$1),0)</f>
        <v>0</v>
      </c>
      <c r="L242" s="43" t="n">
        <f aca="true">IF(AND(ISNUMBER(L$1),$A242&gt;0),OFFSET(rngStartPriceCurves,$A242,L$1),0)</f>
        <v>0</v>
      </c>
      <c r="M242" s="43" t="n">
        <f aca="true">IF(AND(ISNUMBER(M$1),$A242&gt;0),OFFSET(rngStartPriceCurves,$A242,M$1),0)</f>
        <v>0</v>
      </c>
      <c r="N242" s="43" t="n">
        <f aca="true">IF(AND(ISNUMBER(N$1),$A242&gt;0),OFFSET(rngStartPriceCurves,$A242,N$1),0)</f>
        <v>0</v>
      </c>
      <c r="O242" s="43" t="n">
        <f aca="true">IF(AND(ISNUMBER(O$1),$A242&gt;0),OFFSET(rngStartPriceCurves,$A242,O$1),0)</f>
        <v>0</v>
      </c>
      <c r="P242" s="43" t="n">
        <f aca="true">IF(AND(ISNUMBER(P$1),$B242&gt;0),OFFSET(rngStartVolatilityCurves,$B242,P$1),0)</f>
        <v>0</v>
      </c>
      <c r="Q242" s="43" t="n">
        <f aca="true">IF(AND(ISNUMBER(Q$1),$B242&gt;0),OFFSET(rngStartVolatilityCurves,$B242,Q$1),0)</f>
        <v>0</v>
      </c>
      <c r="R242" s="43" t="n">
        <f aca="true">IF(AND(ISNUMBER(R$1),$B242&gt;0),OFFSET(rngStartVolatilityCurves,$B242,R$1),0)</f>
        <v>0</v>
      </c>
      <c r="S242" s="43" t="n">
        <f aca="true">IF(AND(ISNUMBER(S$1),$B242&gt;0),OFFSET(rngStartVolatilityCurves,$B242,S$1),0)</f>
        <v>0</v>
      </c>
      <c r="T242" s="43" t="n">
        <f aca="true">IF(AND(ISNUMBER(T$1),$B242&gt;0),OFFSET(rngStartVolatilityCurves,$B242,T$1),0)</f>
        <v>0</v>
      </c>
      <c r="U242" s="43" t="n">
        <f aca="true">IF(AND(ISNUMBER(U$1),$B242&gt;0),OFFSET(rngStartVolatilityCurves,$B242,U$1),0)</f>
        <v>0</v>
      </c>
      <c r="V242" s="43" t="n">
        <f aca="true">IF(AND(ISNUMBER(V$1),$B242&gt;0),OFFSET(rngStartVolatilityCurves,$B242,V$1),0)</f>
        <v>0</v>
      </c>
      <c r="W242" s="43" t="n">
        <f aca="true">IF(AND(ISNUMBER(W$1),$B242&gt;0),OFFSET(rngStartVolatilityCurves,$B242,W$1),0)</f>
        <v>0</v>
      </c>
      <c r="X242" s="43" t="n">
        <f aca="true">IF(AND(ISNUMBER(X$1),$B242&gt;0),OFFSET(rngStartVolatilityCurves,$B242,X$1),0)</f>
        <v>0</v>
      </c>
      <c r="Y242" s="43" t="n">
        <f aca="true">IF(AND(ISNUMBER(Y$1),$B242&gt;0),OFFSET(rngStartVolatilityCurves,$B242,Y$1),0)</f>
        <v>0</v>
      </c>
      <c r="Z242" s="43" t="n">
        <f aca="true">IF(AND(ISNUMBER(Z$1),$B242&gt;0),OFFSET(rngStartVolatilityCurves,$B242,Z$1),0)</f>
        <v>0</v>
      </c>
      <c r="AA242" s="43" t="n">
        <f aca="true">IF(AND(ISNUMBER(AA$1),$B242&gt;0),OFFSET(rngStartVolatilityCurves,$B242,AA$1),0)</f>
        <v>0</v>
      </c>
      <c r="AF242" s="36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7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H242" s="44"/>
      <c r="BI242" s="39"/>
      <c r="BJ242" s="39"/>
      <c r="BK242" s="39"/>
      <c r="BL242" s="36"/>
      <c r="BM242" s="37"/>
      <c r="BN242" s="37"/>
      <c r="BO242" s="37"/>
      <c r="BP242" s="37"/>
      <c r="BQ242" s="37"/>
      <c r="BR242" s="37"/>
      <c r="BS242" s="37"/>
      <c r="BT242" s="37"/>
      <c r="BU242" s="37"/>
      <c r="BV242" s="37"/>
      <c r="BW242" s="37"/>
      <c r="BX242" s="37"/>
      <c r="BY242" s="37"/>
      <c r="BZ242" s="37"/>
      <c r="CA242" s="37"/>
      <c r="CB242" s="37"/>
      <c r="CC242" s="37"/>
      <c r="CD242" s="37"/>
      <c r="CE242" s="37"/>
      <c r="CF242" s="37"/>
      <c r="CG242" s="40"/>
      <c r="CH242" s="40"/>
      <c r="CI242" s="40"/>
      <c r="CJ242" s="40"/>
      <c r="CK242" s="40"/>
      <c r="CL242" s="40"/>
      <c r="CM242" s="39"/>
      <c r="CN242" s="39"/>
      <c r="CO242" s="39"/>
      <c r="CP242" s="39"/>
      <c r="CQ242" s="39"/>
      <c r="CR242" s="39"/>
      <c r="CS242" s="39"/>
      <c r="CT242" s="39"/>
      <c r="CU242" s="39"/>
      <c r="CV242" s="39"/>
      <c r="CW242" s="39"/>
      <c r="CX242" s="39"/>
      <c r="CY242" s="39"/>
      <c r="CZ242" s="39"/>
      <c r="DA242" s="39"/>
      <c r="DB242" s="39"/>
      <c r="DC242" s="39"/>
      <c r="DD242" s="39"/>
      <c r="DE242" s="39"/>
      <c r="DF242" s="39"/>
      <c r="DG242" s="39"/>
      <c r="DI242" s="44"/>
      <c r="DJ242" s="39"/>
      <c r="DL242" s="44"/>
      <c r="DM242" s="39"/>
    </row>
    <row r="243" customFormat="false" ht="12.75" hidden="false" customHeight="false" outlineLevel="0" collapsed="false">
      <c r="A243" s="31" t="n">
        <f aca="false">$C243-$AF$4+1</f>
        <v>38580</v>
      </c>
      <c r="B243" s="31" t="n">
        <f aca="false">$C243-$BL$4+1</f>
        <v>38580</v>
      </c>
      <c r="C243" s="42" t="n">
        <f aca="false">C242+7</f>
        <v>38579</v>
      </c>
      <c r="D243" s="43" t="n">
        <f aca="true">IF(AND(ISNUMBER(D$1),$A243&gt;0),OFFSET(rngStartPriceCurves,$A243,D$1),0)</f>
        <v>0</v>
      </c>
      <c r="E243" s="43" t="n">
        <f aca="true">IF(AND(ISNUMBER(E$1),$A243&gt;0),OFFSET(rngStartPriceCurves,$A243,E$1),0)</f>
        <v>0</v>
      </c>
      <c r="F243" s="43" t="n">
        <f aca="true">IF(AND(ISNUMBER(F$1),$A243&gt;0),OFFSET(rngStartPriceCurves,$A243,F$1),0)</f>
        <v>0</v>
      </c>
      <c r="G243" s="43" t="n">
        <f aca="true">IF(AND(ISNUMBER(G$1),$A243&gt;0),OFFSET(rngStartPriceCurves,$A243,G$1),0)</f>
        <v>0</v>
      </c>
      <c r="H243" s="43" t="n">
        <f aca="true">IF(AND(ISNUMBER(H$1),$A243&gt;0),OFFSET(rngStartPriceCurves,$A243,H$1),0)</f>
        <v>0</v>
      </c>
      <c r="I243" s="43" t="n">
        <f aca="true">IF(AND(ISNUMBER(I$1),$A243&gt;0),OFFSET(rngStartPriceCurves,$A243,I$1),0)</f>
        <v>0</v>
      </c>
      <c r="J243" s="43" t="n">
        <f aca="true">IF(AND(ISNUMBER(J$1),$A243&gt;0),OFFSET(rngStartPriceCurves,$A243,J$1),0)</f>
        <v>0</v>
      </c>
      <c r="K243" s="43" t="n">
        <f aca="true">IF(AND(ISNUMBER(K$1),$A243&gt;0),OFFSET(rngStartPriceCurves,$A243,K$1),0)</f>
        <v>0</v>
      </c>
      <c r="L243" s="43" t="n">
        <f aca="true">IF(AND(ISNUMBER(L$1),$A243&gt;0),OFFSET(rngStartPriceCurves,$A243,L$1),0)</f>
        <v>0</v>
      </c>
      <c r="M243" s="43" t="n">
        <f aca="true">IF(AND(ISNUMBER(M$1),$A243&gt;0),OFFSET(rngStartPriceCurves,$A243,M$1),0)</f>
        <v>0</v>
      </c>
      <c r="N243" s="43" t="n">
        <f aca="true">IF(AND(ISNUMBER(N$1),$A243&gt;0),OFFSET(rngStartPriceCurves,$A243,N$1),0)</f>
        <v>0</v>
      </c>
      <c r="O243" s="43" t="n">
        <f aca="true">IF(AND(ISNUMBER(O$1),$A243&gt;0),OFFSET(rngStartPriceCurves,$A243,O$1),0)</f>
        <v>0</v>
      </c>
      <c r="P243" s="43" t="n">
        <f aca="true">IF(AND(ISNUMBER(P$1),$B243&gt;0),OFFSET(rngStartVolatilityCurves,$B243,P$1),0)</f>
        <v>0</v>
      </c>
      <c r="Q243" s="43" t="n">
        <f aca="true">IF(AND(ISNUMBER(Q$1),$B243&gt;0),OFFSET(rngStartVolatilityCurves,$B243,Q$1),0)</f>
        <v>0</v>
      </c>
      <c r="R243" s="43" t="n">
        <f aca="true">IF(AND(ISNUMBER(R$1),$B243&gt;0),OFFSET(rngStartVolatilityCurves,$B243,R$1),0)</f>
        <v>0</v>
      </c>
      <c r="S243" s="43" t="n">
        <f aca="true">IF(AND(ISNUMBER(S$1),$B243&gt;0),OFFSET(rngStartVolatilityCurves,$B243,S$1),0)</f>
        <v>0</v>
      </c>
      <c r="T243" s="43" t="n">
        <f aca="true">IF(AND(ISNUMBER(T$1),$B243&gt;0),OFFSET(rngStartVolatilityCurves,$B243,T$1),0)</f>
        <v>0</v>
      </c>
      <c r="U243" s="43" t="n">
        <f aca="true">IF(AND(ISNUMBER(U$1),$B243&gt;0),OFFSET(rngStartVolatilityCurves,$B243,U$1),0)</f>
        <v>0</v>
      </c>
      <c r="V243" s="43" t="n">
        <f aca="true">IF(AND(ISNUMBER(V$1),$B243&gt;0),OFFSET(rngStartVolatilityCurves,$B243,V$1),0)</f>
        <v>0</v>
      </c>
      <c r="W243" s="43" t="n">
        <f aca="true">IF(AND(ISNUMBER(W$1),$B243&gt;0),OFFSET(rngStartVolatilityCurves,$B243,W$1),0)</f>
        <v>0</v>
      </c>
      <c r="X243" s="43" t="n">
        <f aca="true">IF(AND(ISNUMBER(X$1),$B243&gt;0),OFFSET(rngStartVolatilityCurves,$B243,X$1),0)</f>
        <v>0</v>
      </c>
      <c r="Y243" s="43" t="n">
        <f aca="true">IF(AND(ISNUMBER(Y$1),$B243&gt;0),OFFSET(rngStartVolatilityCurves,$B243,Y$1),0)</f>
        <v>0</v>
      </c>
      <c r="Z243" s="43" t="n">
        <f aca="true">IF(AND(ISNUMBER(Z$1),$B243&gt;0),OFFSET(rngStartVolatilityCurves,$B243,Z$1),0)</f>
        <v>0</v>
      </c>
      <c r="AA243" s="43" t="n">
        <f aca="true">IF(AND(ISNUMBER(AA$1),$B243&gt;0),OFFSET(rngStartVolatilityCurves,$B243,AA$1),0)</f>
        <v>0</v>
      </c>
      <c r="AF243" s="36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  <c r="AT243" s="37"/>
      <c r="AU243" s="37"/>
      <c r="AV243" s="37"/>
      <c r="AW243" s="37"/>
      <c r="AX243" s="37"/>
      <c r="AY243" s="37"/>
      <c r="AZ243" s="37"/>
      <c r="BA243" s="37"/>
      <c r="BB243" s="37"/>
      <c r="BC243" s="37"/>
      <c r="BD243" s="37"/>
      <c r="BE243" s="37"/>
      <c r="BF243" s="37"/>
      <c r="BH243" s="44"/>
      <c r="BI243" s="39"/>
      <c r="BJ243" s="39"/>
      <c r="BK243" s="39"/>
      <c r="BL243" s="36"/>
      <c r="BM243" s="37"/>
      <c r="BN243" s="37"/>
      <c r="BO243" s="37"/>
      <c r="BP243" s="37"/>
      <c r="BQ243" s="37"/>
      <c r="BR243" s="37"/>
      <c r="BS243" s="37"/>
      <c r="BT243" s="37"/>
      <c r="BU243" s="37"/>
      <c r="BV243" s="37"/>
      <c r="BW243" s="37"/>
      <c r="BX243" s="37"/>
      <c r="BY243" s="37"/>
      <c r="BZ243" s="37"/>
      <c r="CA243" s="37"/>
      <c r="CB243" s="37"/>
      <c r="CC243" s="37"/>
      <c r="CD243" s="37"/>
      <c r="CE243" s="37"/>
      <c r="CF243" s="37"/>
      <c r="CG243" s="40"/>
      <c r="CH243" s="40"/>
      <c r="CI243" s="40"/>
      <c r="CJ243" s="40"/>
      <c r="CK243" s="40"/>
      <c r="CL243" s="40"/>
      <c r="CM243" s="39"/>
      <c r="CN243" s="39"/>
      <c r="CO243" s="39"/>
      <c r="CP243" s="39"/>
      <c r="CQ243" s="39"/>
      <c r="CR243" s="39"/>
      <c r="CS243" s="39"/>
      <c r="CT243" s="39"/>
      <c r="CU243" s="39"/>
      <c r="CV243" s="39"/>
      <c r="CW243" s="39"/>
      <c r="CX243" s="39"/>
      <c r="CY243" s="39"/>
      <c r="CZ243" s="39"/>
      <c r="DA243" s="39"/>
      <c r="DB243" s="39"/>
      <c r="DC243" s="39"/>
      <c r="DD243" s="39"/>
      <c r="DE243" s="39"/>
      <c r="DF243" s="39"/>
      <c r="DG243" s="39"/>
      <c r="DI243" s="44"/>
      <c r="DJ243" s="39"/>
      <c r="DL243" s="44"/>
      <c r="DM243" s="39"/>
    </row>
    <row r="244" customFormat="false" ht="12.75" hidden="false" customHeight="false" outlineLevel="0" collapsed="false">
      <c r="A244" s="31" t="n">
        <f aca="false">$C244-$AF$4+1</f>
        <v>38587</v>
      </c>
      <c r="B244" s="31" t="n">
        <f aca="false">$C244-$BL$4+1</f>
        <v>38587</v>
      </c>
      <c r="C244" s="42" t="n">
        <f aca="false">C243+7</f>
        <v>38586</v>
      </c>
      <c r="D244" s="43" t="n">
        <f aca="true">IF(AND(ISNUMBER(D$1),$A244&gt;0),OFFSET(rngStartPriceCurves,$A244,D$1),0)</f>
        <v>0</v>
      </c>
      <c r="E244" s="43" t="n">
        <f aca="true">IF(AND(ISNUMBER(E$1),$A244&gt;0),OFFSET(rngStartPriceCurves,$A244,E$1),0)</f>
        <v>0</v>
      </c>
      <c r="F244" s="43" t="n">
        <f aca="true">IF(AND(ISNUMBER(F$1),$A244&gt;0),OFFSET(rngStartPriceCurves,$A244,F$1),0)</f>
        <v>0</v>
      </c>
      <c r="G244" s="43" t="n">
        <f aca="true">IF(AND(ISNUMBER(G$1),$A244&gt;0),OFFSET(rngStartPriceCurves,$A244,G$1),0)</f>
        <v>0</v>
      </c>
      <c r="H244" s="43" t="n">
        <f aca="true">IF(AND(ISNUMBER(H$1),$A244&gt;0),OFFSET(rngStartPriceCurves,$A244,H$1),0)</f>
        <v>0</v>
      </c>
      <c r="I244" s="43" t="n">
        <f aca="true">IF(AND(ISNUMBER(I$1),$A244&gt;0),OFFSET(rngStartPriceCurves,$A244,I$1),0)</f>
        <v>0</v>
      </c>
      <c r="J244" s="43" t="n">
        <f aca="true">IF(AND(ISNUMBER(J$1),$A244&gt;0),OFFSET(rngStartPriceCurves,$A244,J$1),0)</f>
        <v>0</v>
      </c>
      <c r="K244" s="43" t="n">
        <f aca="true">IF(AND(ISNUMBER(K$1),$A244&gt;0),OFFSET(rngStartPriceCurves,$A244,K$1),0)</f>
        <v>0</v>
      </c>
      <c r="L244" s="43" t="n">
        <f aca="true">IF(AND(ISNUMBER(L$1),$A244&gt;0),OFFSET(rngStartPriceCurves,$A244,L$1),0)</f>
        <v>0</v>
      </c>
      <c r="M244" s="43" t="n">
        <f aca="true">IF(AND(ISNUMBER(M$1),$A244&gt;0),OFFSET(rngStartPriceCurves,$A244,M$1),0)</f>
        <v>0</v>
      </c>
      <c r="N244" s="43" t="n">
        <f aca="true">IF(AND(ISNUMBER(N$1),$A244&gt;0),OFFSET(rngStartPriceCurves,$A244,N$1),0)</f>
        <v>0</v>
      </c>
      <c r="O244" s="43" t="n">
        <f aca="true">IF(AND(ISNUMBER(O$1),$A244&gt;0),OFFSET(rngStartPriceCurves,$A244,O$1),0)</f>
        <v>0</v>
      </c>
      <c r="P244" s="43" t="n">
        <f aca="true">IF(AND(ISNUMBER(P$1),$B244&gt;0),OFFSET(rngStartVolatilityCurves,$B244,P$1),0)</f>
        <v>0</v>
      </c>
      <c r="Q244" s="43" t="n">
        <f aca="true">IF(AND(ISNUMBER(Q$1),$B244&gt;0),OFFSET(rngStartVolatilityCurves,$B244,Q$1),0)</f>
        <v>0</v>
      </c>
      <c r="R244" s="43" t="n">
        <f aca="true">IF(AND(ISNUMBER(R$1),$B244&gt;0),OFFSET(rngStartVolatilityCurves,$B244,R$1),0)</f>
        <v>0</v>
      </c>
      <c r="S244" s="43" t="n">
        <f aca="true">IF(AND(ISNUMBER(S$1),$B244&gt;0),OFFSET(rngStartVolatilityCurves,$B244,S$1),0)</f>
        <v>0</v>
      </c>
      <c r="T244" s="43" t="n">
        <f aca="true">IF(AND(ISNUMBER(T$1),$B244&gt;0),OFFSET(rngStartVolatilityCurves,$B244,T$1),0)</f>
        <v>0</v>
      </c>
      <c r="U244" s="43" t="n">
        <f aca="true">IF(AND(ISNUMBER(U$1),$B244&gt;0),OFFSET(rngStartVolatilityCurves,$B244,U$1),0)</f>
        <v>0</v>
      </c>
      <c r="V244" s="43" t="n">
        <f aca="true">IF(AND(ISNUMBER(V$1),$B244&gt;0),OFFSET(rngStartVolatilityCurves,$B244,V$1),0)</f>
        <v>0</v>
      </c>
      <c r="W244" s="43" t="n">
        <f aca="true">IF(AND(ISNUMBER(W$1),$B244&gt;0),OFFSET(rngStartVolatilityCurves,$B244,W$1),0)</f>
        <v>0</v>
      </c>
      <c r="X244" s="43" t="n">
        <f aca="true">IF(AND(ISNUMBER(X$1),$B244&gt;0),OFFSET(rngStartVolatilityCurves,$B244,X$1),0)</f>
        <v>0</v>
      </c>
      <c r="Y244" s="43" t="n">
        <f aca="true">IF(AND(ISNUMBER(Y$1),$B244&gt;0),OFFSET(rngStartVolatilityCurves,$B244,Y$1),0)</f>
        <v>0</v>
      </c>
      <c r="Z244" s="43" t="n">
        <f aca="true">IF(AND(ISNUMBER(Z$1),$B244&gt;0),OFFSET(rngStartVolatilityCurves,$B244,Z$1),0)</f>
        <v>0</v>
      </c>
      <c r="AA244" s="43" t="n">
        <f aca="true">IF(AND(ISNUMBER(AA$1),$B244&gt;0),OFFSET(rngStartVolatilityCurves,$B244,AA$1),0)</f>
        <v>0</v>
      </c>
      <c r="AF244" s="36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7"/>
      <c r="AT244" s="37"/>
      <c r="AU244" s="37"/>
      <c r="AV244" s="37"/>
      <c r="AW244" s="37"/>
      <c r="AX244" s="37"/>
      <c r="AY244" s="37"/>
      <c r="AZ244" s="37"/>
      <c r="BA244" s="37"/>
      <c r="BB244" s="37"/>
      <c r="BC244" s="37"/>
      <c r="BD244" s="37"/>
      <c r="BE244" s="37"/>
      <c r="BF244" s="37"/>
      <c r="BH244" s="44"/>
      <c r="BI244" s="39"/>
      <c r="BJ244" s="39"/>
      <c r="BK244" s="39"/>
      <c r="BL244" s="36"/>
      <c r="BM244" s="37"/>
      <c r="BN244" s="37"/>
      <c r="BO244" s="37"/>
      <c r="BP244" s="37"/>
      <c r="BQ244" s="37"/>
      <c r="BR244" s="37"/>
      <c r="BS244" s="37"/>
      <c r="BT244" s="37"/>
      <c r="BU244" s="37"/>
      <c r="BV244" s="37"/>
      <c r="BW244" s="37"/>
      <c r="BX244" s="37"/>
      <c r="BY244" s="37"/>
      <c r="BZ244" s="37"/>
      <c r="CA244" s="37"/>
      <c r="CB244" s="37"/>
      <c r="CC244" s="37"/>
      <c r="CD244" s="37"/>
      <c r="CE244" s="37"/>
      <c r="CF244" s="37"/>
      <c r="CG244" s="40"/>
      <c r="CH244" s="40"/>
      <c r="CI244" s="40"/>
      <c r="CJ244" s="40"/>
      <c r="CK244" s="40"/>
      <c r="CL244" s="40"/>
      <c r="CM244" s="39"/>
      <c r="CN244" s="39"/>
      <c r="CO244" s="39"/>
      <c r="CP244" s="39"/>
      <c r="CQ244" s="39"/>
      <c r="CR244" s="39"/>
      <c r="CS244" s="39"/>
      <c r="CT244" s="39"/>
      <c r="CU244" s="39"/>
      <c r="CV244" s="39"/>
      <c r="CW244" s="39"/>
      <c r="CX244" s="39"/>
      <c r="CY244" s="39"/>
      <c r="CZ244" s="39"/>
      <c r="DA244" s="39"/>
      <c r="DB244" s="39"/>
      <c r="DC244" s="39"/>
      <c r="DD244" s="39"/>
      <c r="DE244" s="39"/>
      <c r="DF244" s="39"/>
      <c r="DG244" s="39"/>
      <c r="DI244" s="44"/>
      <c r="DJ244" s="39"/>
      <c r="DL244" s="44"/>
      <c r="DM244" s="39"/>
    </row>
    <row r="245" customFormat="false" ht="12.75" hidden="false" customHeight="false" outlineLevel="0" collapsed="false">
      <c r="A245" s="31" t="n">
        <f aca="false">$C245-$AF$4+1</f>
        <v>38594</v>
      </c>
      <c r="B245" s="31" t="n">
        <f aca="false">$C245-$BL$4+1</f>
        <v>38594</v>
      </c>
      <c r="C245" s="42" t="n">
        <f aca="false">C244+7</f>
        <v>38593</v>
      </c>
      <c r="D245" s="43" t="n">
        <f aca="true">IF(AND(ISNUMBER(D$1),$A245&gt;0),OFFSET(rngStartPriceCurves,$A245,D$1),0)</f>
        <v>0</v>
      </c>
      <c r="E245" s="43" t="n">
        <f aca="true">IF(AND(ISNUMBER(E$1),$A245&gt;0),OFFSET(rngStartPriceCurves,$A245,E$1),0)</f>
        <v>0</v>
      </c>
      <c r="F245" s="43" t="n">
        <f aca="true">IF(AND(ISNUMBER(F$1),$A245&gt;0),OFFSET(rngStartPriceCurves,$A245,F$1),0)</f>
        <v>0</v>
      </c>
      <c r="G245" s="43" t="n">
        <f aca="true">IF(AND(ISNUMBER(G$1),$A245&gt;0),OFFSET(rngStartPriceCurves,$A245,G$1),0)</f>
        <v>0</v>
      </c>
      <c r="H245" s="43" t="n">
        <f aca="true">IF(AND(ISNUMBER(H$1),$A245&gt;0),OFFSET(rngStartPriceCurves,$A245,H$1),0)</f>
        <v>0</v>
      </c>
      <c r="I245" s="43" t="n">
        <f aca="true">IF(AND(ISNUMBER(I$1),$A245&gt;0),OFFSET(rngStartPriceCurves,$A245,I$1),0)</f>
        <v>0</v>
      </c>
      <c r="J245" s="43" t="n">
        <f aca="true">IF(AND(ISNUMBER(J$1),$A245&gt;0),OFFSET(rngStartPriceCurves,$A245,J$1),0)</f>
        <v>0</v>
      </c>
      <c r="K245" s="43" t="n">
        <f aca="true">IF(AND(ISNUMBER(K$1),$A245&gt;0),OFFSET(rngStartPriceCurves,$A245,K$1),0)</f>
        <v>0</v>
      </c>
      <c r="L245" s="43" t="n">
        <f aca="true">IF(AND(ISNUMBER(L$1),$A245&gt;0),OFFSET(rngStartPriceCurves,$A245,L$1),0)</f>
        <v>0</v>
      </c>
      <c r="M245" s="43" t="n">
        <f aca="true">IF(AND(ISNUMBER(M$1),$A245&gt;0),OFFSET(rngStartPriceCurves,$A245,M$1),0)</f>
        <v>0</v>
      </c>
      <c r="N245" s="43" t="n">
        <f aca="true">IF(AND(ISNUMBER(N$1),$A245&gt;0),OFFSET(rngStartPriceCurves,$A245,N$1),0)</f>
        <v>0</v>
      </c>
      <c r="O245" s="43" t="n">
        <f aca="true">IF(AND(ISNUMBER(O$1),$A245&gt;0),OFFSET(rngStartPriceCurves,$A245,O$1),0)</f>
        <v>0</v>
      </c>
      <c r="P245" s="43" t="n">
        <f aca="true">IF(AND(ISNUMBER(P$1),$B245&gt;0),OFFSET(rngStartVolatilityCurves,$B245,P$1),0)</f>
        <v>0</v>
      </c>
      <c r="Q245" s="43" t="n">
        <f aca="true">IF(AND(ISNUMBER(Q$1),$B245&gt;0),OFFSET(rngStartVolatilityCurves,$B245,Q$1),0)</f>
        <v>0</v>
      </c>
      <c r="R245" s="43" t="n">
        <f aca="true">IF(AND(ISNUMBER(R$1),$B245&gt;0),OFFSET(rngStartVolatilityCurves,$B245,R$1),0)</f>
        <v>0</v>
      </c>
      <c r="S245" s="43" t="n">
        <f aca="true">IF(AND(ISNUMBER(S$1),$B245&gt;0),OFFSET(rngStartVolatilityCurves,$B245,S$1),0)</f>
        <v>0</v>
      </c>
      <c r="T245" s="43" t="n">
        <f aca="true">IF(AND(ISNUMBER(T$1),$B245&gt;0),OFFSET(rngStartVolatilityCurves,$B245,T$1),0)</f>
        <v>0</v>
      </c>
      <c r="U245" s="43" t="n">
        <f aca="true">IF(AND(ISNUMBER(U$1),$B245&gt;0),OFFSET(rngStartVolatilityCurves,$B245,U$1),0)</f>
        <v>0</v>
      </c>
      <c r="V245" s="43" t="n">
        <f aca="true">IF(AND(ISNUMBER(V$1),$B245&gt;0),OFFSET(rngStartVolatilityCurves,$B245,V$1),0)</f>
        <v>0</v>
      </c>
      <c r="W245" s="43" t="n">
        <f aca="true">IF(AND(ISNUMBER(W$1),$B245&gt;0),OFFSET(rngStartVolatilityCurves,$B245,W$1),0)</f>
        <v>0</v>
      </c>
      <c r="X245" s="43" t="n">
        <f aca="true">IF(AND(ISNUMBER(X$1),$B245&gt;0),OFFSET(rngStartVolatilityCurves,$B245,X$1),0)</f>
        <v>0</v>
      </c>
      <c r="Y245" s="43" t="n">
        <f aca="true">IF(AND(ISNUMBER(Y$1),$B245&gt;0),OFFSET(rngStartVolatilityCurves,$B245,Y$1),0)</f>
        <v>0</v>
      </c>
      <c r="Z245" s="43" t="n">
        <f aca="true">IF(AND(ISNUMBER(Z$1),$B245&gt;0),OFFSET(rngStartVolatilityCurves,$B245,Z$1),0)</f>
        <v>0</v>
      </c>
      <c r="AA245" s="43" t="n">
        <f aca="true">IF(AND(ISNUMBER(AA$1),$B245&gt;0),OFFSET(rngStartVolatilityCurves,$B245,AA$1),0)</f>
        <v>0</v>
      </c>
      <c r="AF245" s="36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  <c r="AT245" s="37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H245" s="44"/>
      <c r="BI245" s="39"/>
      <c r="BJ245" s="39"/>
      <c r="BK245" s="39"/>
      <c r="BL245" s="36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40"/>
      <c r="CH245" s="40"/>
      <c r="CI245" s="40"/>
      <c r="CJ245" s="40"/>
      <c r="CK245" s="40"/>
      <c r="CL245" s="40"/>
      <c r="CM245" s="39"/>
      <c r="CN245" s="39"/>
      <c r="CO245" s="39"/>
      <c r="CP245" s="39"/>
      <c r="CQ245" s="39"/>
      <c r="CR245" s="39"/>
      <c r="CS245" s="39"/>
      <c r="CT245" s="39"/>
      <c r="CU245" s="39"/>
      <c r="CV245" s="39"/>
      <c r="CW245" s="39"/>
      <c r="CX245" s="39"/>
      <c r="CY245" s="39"/>
      <c r="CZ245" s="39"/>
      <c r="DA245" s="39"/>
      <c r="DB245" s="39"/>
      <c r="DC245" s="39"/>
      <c r="DD245" s="39"/>
      <c r="DE245" s="39"/>
      <c r="DF245" s="39"/>
      <c r="DG245" s="39"/>
      <c r="DI245" s="44"/>
      <c r="DJ245" s="39"/>
      <c r="DL245" s="44"/>
      <c r="DM245" s="39"/>
    </row>
    <row r="246" customFormat="false" ht="12.75" hidden="false" customHeight="false" outlineLevel="0" collapsed="false">
      <c r="A246" s="31" t="n">
        <f aca="false">$C246-$AF$4+1</f>
        <v>38601</v>
      </c>
      <c r="B246" s="31" t="n">
        <f aca="false">$C246-$BL$4+1</f>
        <v>38601</v>
      </c>
      <c r="C246" s="42" t="n">
        <f aca="false">C245+7</f>
        <v>38600</v>
      </c>
      <c r="D246" s="43" t="n">
        <f aca="true">IF(AND(ISNUMBER(D$1),$A246&gt;0),OFFSET(rngStartPriceCurves,$A246,D$1),0)</f>
        <v>0</v>
      </c>
      <c r="E246" s="43" t="n">
        <f aca="true">IF(AND(ISNUMBER(E$1),$A246&gt;0),OFFSET(rngStartPriceCurves,$A246,E$1),0)</f>
        <v>0</v>
      </c>
      <c r="F246" s="43" t="n">
        <f aca="true">IF(AND(ISNUMBER(F$1),$A246&gt;0),OFFSET(rngStartPriceCurves,$A246,F$1),0)</f>
        <v>0</v>
      </c>
      <c r="G246" s="43" t="n">
        <f aca="true">IF(AND(ISNUMBER(G$1),$A246&gt;0),OFFSET(rngStartPriceCurves,$A246,G$1),0)</f>
        <v>0</v>
      </c>
      <c r="H246" s="43" t="n">
        <f aca="true">IF(AND(ISNUMBER(H$1),$A246&gt;0),OFFSET(rngStartPriceCurves,$A246,H$1),0)</f>
        <v>0</v>
      </c>
      <c r="I246" s="43" t="n">
        <f aca="true">IF(AND(ISNUMBER(I$1),$A246&gt;0),OFFSET(rngStartPriceCurves,$A246,I$1),0)</f>
        <v>0</v>
      </c>
      <c r="J246" s="43" t="n">
        <f aca="true">IF(AND(ISNUMBER(J$1),$A246&gt;0),OFFSET(rngStartPriceCurves,$A246,J$1),0)</f>
        <v>0</v>
      </c>
      <c r="K246" s="43" t="n">
        <f aca="true">IF(AND(ISNUMBER(K$1),$A246&gt;0),OFFSET(rngStartPriceCurves,$A246,K$1),0)</f>
        <v>0</v>
      </c>
      <c r="L246" s="43" t="n">
        <f aca="true">IF(AND(ISNUMBER(L$1),$A246&gt;0),OFFSET(rngStartPriceCurves,$A246,L$1),0)</f>
        <v>0</v>
      </c>
      <c r="M246" s="43" t="n">
        <f aca="true">IF(AND(ISNUMBER(M$1),$A246&gt;0),OFFSET(rngStartPriceCurves,$A246,M$1),0)</f>
        <v>0</v>
      </c>
      <c r="N246" s="43" t="n">
        <f aca="true">IF(AND(ISNUMBER(N$1),$A246&gt;0),OFFSET(rngStartPriceCurves,$A246,N$1),0)</f>
        <v>0</v>
      </c>
      <c r="O246" s="43" t="n">
        <f aca="true">IF(AND(ISNUMBER(O$1),$A246&gt;0),OFFSET(rngStartPriceCurves,$A246,O$1),0)</f>
        <v>0</v>
      </c>
      <c r="P246" s="43" t="n">
        <f aca="true">IF(AND(ISNUMBER(P$1),$B246&gt;0),OFFSET(rngStartVolatilityCurves,$B246,P$1),0)</f>
        <v>0</v>
      </c>
      <c r="Q246" s="43" t="n">
        <f aca="true">IF(AND(ISNUMBER(Q$1),$B246&gt;0),OFFSET(rngStartVolatilityCurves,$B246,Q$1),0)</f>
        <v>0</v>
      </c>
      <c r="R246" s="43" t="n">
        <f aca="true">IF(AND(ISNUMBER(R$1),$B246&gt;0),OFFSET(rngStartVolatilityCurves,$B246,R$1),0)</f>
        <v>0</v>
      </c>
      <c r="S246" s="43" t="n">
        <f aca="true">IF(AND(ISNUMBER(S$1),$B246&gt;0),OFFSET(rngStartVolatilityCurves,$B246,S$1),0)</f>
        <v>0</v>
      </c>
      <c r="T246" s="43" t="n">
        <f aca="true">IF(AND(ISNUMBER(T$1),$B246&gt;0),OFFSET(rngStartVolatilityCurves,$B246,T$1),0)</f>
        <v>0</v>
      </c>
      <c r="U246" s="43" t="n">
        <f aca="true">IF(AND(ISNUMBER(U$1),$B246&gt;0),OFFSET(rngStartVolatilityCurves,$B246,U$1),0)</f>
        <v>0</v>
      </c>
      <c r="V246" s="43" t="n">
        <f aca="true">IF(AND(ISNUMBER(V$1),$B246&gt;0),OFFSET(rngStartVolatilityCurves,$B246,V$1),0)</f>
        <v>0</v>
      </c>
      <c r="W246" s="43" t="n">
        <f aca="true">IF(AND(ISNUMBER(W$1),$B246&gt;0),OFFSET(rngStartVolatilityCurves,$B246,W$1),0)</f>
        <v>0</v>
      </c>
      <c r="X246" s="43" t="n">
        <f aca="true">IF(AND(ISNUMBER(X$1),$B246&gt;0),OFFSET(rngStartVolatilityCurves,$B246,X$1),0)</f>
        <v>0</v>
      </c>
      <c r="Y246" s="43" t="n">
        <f aca="true">IF(AND(ISNUMBER(Y$1),$B246&gt;0),OFFSET(rngStartVolatilityCurves,$B246,Y$1),0)</f>
        <v>0</v>
      </c>
      <c r="Z246" s="43" t="n">
        <f aca="true">IF(AND(ISNUMBER(Z$1),$B246&gt;0),OFFSET(rngStartVolatilityCurves,$B246,Z$1),0)</f>
        <v>0</v>
      </c>
      <c r="AA246" s="43" t="n">
        <f aca="true">IF(AND(ISNUMBER(AA$1),$B246&gt;0),OFFSET(rngStartVolatilityCurves,$B246,AA$1),0)</f>
        <v>0</v>
      </c>
      <c r="AF246" s="36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  <c r="AT246" s="37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H246" s="44"/>
      <c r="BI246" s="39"/>
      <c r="BJ246" s="39"/>
      <c r="BK246" s="39"/>
      <c r="BL246" s="36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  <c r="CA246" s="37"/>
      <c r="CB246" s="37"/>
      <c r="CC246" s="37"/>
      <c r="CD246" s="37"/>
      <c r="CE246" s="37"/>
      <c r="CF246" s="37"/>
      <c r="CG246" s="40"/>
      <c r="CH246" s="40"/>
      <c r="CI246" s="40"/>
      <c r="CJ246" s="40"/>
      <c r="CK246" s="40"/>
      <c r="CL246" s="40"/>
      <c r="CM246" s="39"/>
      <c r="CN246" s="39"/>
      <c r="CO246" s="39"/>
      <c r="CP246" s="39"/>
      <c r="CQ246" s="39"/>
      <c r="CR246" s="39"/>
      <c r="CS246" s="39"/>
      <c r="CT246" s="39"/>
      <c r="CU246" s="39"/>
      <c r="CV246" s="39"/>
      <c r="CW246" s="39"/>
      <c r="CX246" s="39"/>
      <c r="CY246" s="39"/>
      <c r="CZ246" s="39"/>
      <c r="DA246" s="39"/>
      <c r="DB246" s="39"/>
      <c r="DC246" s="39"/>
      <c r="DD246" s="39"/>
      <c r="DE246" s="39"/>
      <c r="DF246" s="39"/>
      <c r="DG246" s="39"/>
      <c r="DI246" s="44"/>
      <c r="DJ246" s="39"/>
      <c r="DL246" s="44"/>
      <c r="DM246" s="39"/>
    </row>
    <row r="247" customFormat="false" ht="12.75" hidden="false" customHeight="false" outlineLevel="0" collapsed="false">
      <c r="A247" s="31" t="n">
        <f aca="false">$C247-$AF$4+1</f>
        <v>38608</v>
      </c>
      <c r="B247" s="31" t="n">
        <f aca="false">$C247-$BL$4+1</f>
        <v>38608</v>
      </c>
      <c r="C247" s="42" t="n">
        <f aca="false">C246+7</f>
        <v>38607</v>
      </c>
      <c r="D247" s="43" t="n">
        <f aca="true">IF(AND(ISNUMBER(D$1),$A247&gt;0),OFFSET(rngStartPriceCurves,$A247,D$1),0)</f>
        <v>0</v>
      </c>
      <c r="E247" s="43" t="n">
        <f aca="true">IF(AND(ISNUMBER(E$1),$A247&gt;0),OFFSET(rngStartPriceCurves,$A247,E$1),0)</f>
        <v>0</v>
      </c>
      <c r="F247" s="43" t="n">
        <f aca="true">IF(AND(ISNUMBER(F$1),$A247&gt;0),OFFSET(rngStartPriceCurves,$A247,F$1),0)</f>
        <v>0</v>
      </c>
      <c r="G247" s="43" t="n">
        <f aca="true">IF(AND(ISNUMBER(G$1),$A247&gt;0),OFFSET(rngStartPriceCurves,$A247,G$1),0)</f>
        <v>0</v>
      </c>
      <c r="H247" s="43" t="n">
        <f aca="true">IF(AND(ISNUMBER(H$1),$A247&gt;0),OFFSET(rngStartPriceCurves,$A247,H$1),0)</f>
        <v>0</v>
      </c>
      <c r="I247" s="43" t="n">
        <f aca="true">IF(AND(ISNUMBER(I$1),$A247&gt;0),OFFSET(rngStartPriceCurves,$A247,I$1),0)</f>
        <v>0</v>
      </c>
      <c r="J247" s="43" t="n">
        <f aca="true">IF(AND(ISNUMBER(J$1),$A247&gt;0),OFFSET(rngStartPriceCurves,$A247,J$1),0)</f>
        <v>0</v>
      </c>
      <c r="K247" s="43" t="n">
        <f aca="true">IF(AND(ISNUMBER(K$1),$A247&gt;0),OFFSET(rngStartPriceCurves,$A247,K$1),0)</f>
        <v>0</v>
      </c>
      <c r="L247" s="43" t="n">
        <f aca="true">IF(AND(ISNUMBER(L$1),$A247&gt;0),OFFSET(rngStartPriceCurves,$A247,L$1),0)</f>
        <v>0</v>
      </c>
      <c r="M247" s="43" t="n">
        <f aca="true">IF(AND(ISNUMBER(M$1),$A247&gt;0),OFFSET(rngStartPriceCurves,$A247,M$1),0)</f>
        <v>0</v>
      </c>
      <c r="N247" s="43" t="n">
        <f aca="true">IF(AND(ISNUMBER(N$1),$A247&gt;0),OFFSET(rngStartPriceCurves,$A247,N$1),0)</f>
        <v>0</v>
      </c>
      <c r="O247" s="43" t="n">
        <f aca="true">IF(AND(ISNUMBER(O$1),$A247&gt;0),OFFSET(rngStartPriceCurves,$A247,O$1),0)</f>
        <v>0</v>
      </c>
      <c r="P247" s="43" t="n">
        <f aca="true">IF(AND(ISNUMBER(P$1),$B247&gt;0),OFFSET(rngStartVolatilityCurves,$B247,P$1),0)</f>
        <v>0</v>
      </c>
      <c r="Q247" s="43" t="n">
        <f aca="true">IF(AND(ISNUMBER(Q$1),$B247&gt;0),OFFSET(rngStartVolatilityCurves,$B247,Q$1),0)</f>
        <v>0</v>
      </c>
      <c r="R247" s="43" t="n">
        <f aca="true">IF(AND(ISNUMBER(R$1),$B247&gt;0),OFFSET(rngStartVolatilityCurves,$B247,R$1),0)</f>
        <v>0</v>
      </c>
      <c r="S247" s="43" t="n">
        <f aca="true">IF(AND(ISNUMBER(S$1),$B247&gt;0),OFFSET(rngStartVolatilityCurves,$B247,S$1),0)</f>
        <v>0</v>
      </c>
      <c r="T247" s="43" t="n">
        <f aca="true">IF(AND(ISNUMBER(T$1),$B247&gt;0),OFFSET(rngStartVolatilityCurves,$B247,T$1),0)</f>
        <v>0</v>
      </c>
      <c r="U247" s="43" t="n">
        <f aca="true">IF(AND(ISNUMBER(U$1),$B247&gt;0),OFFSET(rngStartVolatilityCurves,$B247,U$1),0)</f>
        <v>0</v>
      </c>
      <c r="V247" s="43" t="n">
        <f aca="true">IF(AND(ISNUMBER(V$1),$B247&gt;0),OFFSET(rngStartVolatilityCurves,$B247,V$1),0)</f>
        <v>0</v>
      </c>
      <c r="W247" s="43" t="n">
        <f aca="true">IF(AND(ISNUMBER(W$1),$B247&gt;0),OFFSET(rngStartVolatilityCurves,$B247,W$1),0)</f>
        <v>0</v>
      </c>
      <c r="X247" s="43" t="n">
        <f aca="true">IF(AND(ISNUMBER(X$1),$B247&gt;0),OFFSET(rngStartVolatilityCurves,$B247,X$1),0)</f>
        <v>0</v>
      </c>
      <c r="Y247" s="43" t="n">
        <f aca="true">IF(AND(ISNUMBER(Y$1),$B247&gt;0),OFFSET(rngStartVolatilityCurves,$B247,Y$1),0)</f>
        <v>0</v>
      </c>
      <c r="Z247" s="43" t="n">
        <f aca="true">IF(AND(ISNUMBER(Z$1),$B247&gt;0),OFFSET(rngStartVolatilityCurves,$B247,Z$1),0)</f>
        <v>0</v>
      </c>
      <c r="AA247" s="43" t="n">
        <f aca="true">IF(AND(ISNUMBER(AA$1),$B247&gt;0),OFFSET(rngStartVolatilityCurves,$B247,AA$1),0)</f>
        <v>0</v>
      </c>
      <c r="AF247" s="36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7"/>
      <c r="AT247" s="37"/>
      <c r="AU247" s="37"/>
      <c r="AV247" s="37"/>
      <c r="AW247" s="37"/>
      <c r="AX247" s="37"/>
      <c r="AY247" s="37"/>
      <c r="AZ247" s="37"/>
      <c r="BA247" s="37"/>
      <c r="BB247" s="37"/>
      <c r="BC247" s="37"/>
      <c r="BD247" s="37"/>
      <c r="BE247" s="37"/>
      <c r="BF247" s="37"/>
      <c r="BH247" s="44"/>
      <c r="BI247" s="39"/>
      <c r="BJ247" s="39"/>
      <c r="BK247" s="39"/>
      <c r="BL247" s="36"/>
      <c r="BM247" s="37"/>
      <c r="BN247" s="37"/>
      <c r="BO247" s="37"/>
      <c r="BP247" s="37"/>
      <c r="BQ247" s="37"/>
      <c r="BR247" s="37"/>
      <c r="BS247" s="37"/>
      <c r="BT247" s="37"/>
      <c r="BU247" s="37"/>
      <c r="BV247" s="37"/>
      <c r="BW247" s="37"/>
      <c r="BX247" s="37"/>
      <c r="BY247" s="37"/>
      <c r="BZ247" s="37"/>
      <c r="CA247" s="37"/>
      <c r="CB247" s="37"/>
      <c r="CC247" s="37"/>
      <c r="CD247" s="37"/>
      <c r="CE247" s="37"/>
      <c r="CF247" s="37"/>
      <c r="CG247" s="40"/>
      <c r="CH247" s="40"/>
      <c r="CI247" s="40"/>
      <c r="CJ247" s="40"/>
      <c r="CK247" s="40"/>
      <c r="CL247" s="40"/>
      <c r="CM247" s="39"/>
      <c r="CN247" s="39"/>
      <c r="CO247" s="39"/>
      <c r="CP247" s="39"/>
      <c r="CQ247" s="39"/>
      <c r="CR247" s="39"/>
      <c r="CS247" s="39"/>
      <c r="CT247" s="39"/>
      <c r="CU247" s="39"/>
      <c r="CV247" s="39"/>
      <c r="CW247" s="39"/>
      <c r="CX247" s="39"/>
      <c r="CY247" s="39"/>
      <c r="CZ247" s="39"/>
      <c r="DA247" s="39"/>
      <c r="DB247" s="39"/>
      <c r="DC247" s="39"/>
      <c r="DD247" s="39"/>
      <c r="DE247" s="39"/>
      <c r="DF247" s="39"/>
      <c r="DG247" s="39"/>
      <c r="DI247" s="44"/>
      <c r="DJ247" s="39"/>
      <c r="DL247" s="44"/>
      <c r="DM247" s="39"/>
    </row>
    <row r="248" customFormat="false" ht="12.75" hidden="false" customHeight="false" outlineLevel="0" collapsed="false">
      <c r="A248" s="31" t="n">
        <f aca="false">$C248-$AF$4+1</f>
        <v>38615</v>
      </c>
      <c r="B248" s="31" t="n">
        <f aca="false">$C248-$BL$4+1</f>
        <v>38615</v>
      </c>
      <c r="C248" s="42" t="n">
        <f aca="false">C247+7</f>
        <v>38614</v>
      </c>
      <c r="D248" s="43" t="n">
        <f aca="true">IF(AND(ISNUMBER(D$1),$A248&gt;0),OFFSET(rngStartPriceCurves,$A248,D$1),0)</f>
        <v>0</v>
      </c>
      <c r="E248" s="43" t="n">
        <f aca="true">IF(AND(ISNUMBER(E$1),$A248&gt;0),OFFSET(rngStartPriceCurves,$A248,E$1),0)</f>
        <v>0</v>
      </c>
      <c r="F248" s="43" t="n">
        <f aca="true">IF(AND(ISNUMBER(F$1),$A248&gt;0),OFFSET(rngStartPriceCurves,$A248,F$1),0)</f>
        <v>0</v>
      </c>
      <c r="G248" s="43" t="n">
        <f aca="true">IF(AND(ISNUMBER(G$1),$A248&gt;0),OFFSET(rngStartPriceCurves,$A248,G$1),0)</f>
        <v>0</v>
      </c>
      <c r="H248" s="43" t="n">
        <f aca="true">IF(AND(ISNUMBER(H$1),$A248&gt;0),OFFSET(rngStartPriceCurves,$A248,H$1),0)</f>
        <v>0</v>
      </c>
      <c r="I248" s="43" t="n">
        <f aca="true">IF(AND(ISNUMBER(I$1),$A248&gt;0),OFFSET(rngStartPriceCurves,$A248,I$1),0)</f>
        <v>0</v>
      </c>
      <c r="J248" s="43" t="n">
        <f aca="true">IF(AND(ISNUMBER(J$1),$A248&gt;0),OFFSET(rngStartPriceCurves,$A248,J$1),0)</f>
        <v>0</v>
      </c>
      <c r="K248" s="43" t="n">
        <f aca="true">IF(AND(ISNUMBER(K$1),$A248&gt;0),OFFSET(rngStartPriceCurves,$A248,K$1),0)</f>
        <v>0</v>
      </c>
      <c r="L248" s="43" t="n">
        <f aca="true">IF(AND(ISNUMBER(L$1),$A248&gt;0),OFFSET(rngStartPriceCurves,$A248,L$1),0)</f>
        <v>0</v>
      </c>
      <c r="M248" s="43" t="n">
        <f aca="true">IF(AND(ISNUMBER(M$1),$A248&gt;0),OFFSET(rngStartPriceCurves,$A248,M$1),0)</f>
        <v>0</v>
      </c>
      <c r="N248" s="43" t="n">
        <f aca="true">IF(AND(ISNUMBER(N$1),$A248&gt;0),OFFSET(rngStartPriceCurves,$A248,N$1),0)</f>
        <v>0</v>
      </c>
      <c r="O248" s="43" t="n">
        <f aca="true">IF(AND(ISNUMBER(O$1),$A248&gt;0),OFFSET(rngStartPriceCurves,$A248,O$1),0)</f>
        <v>0</v>
      </c>
      <c r="P248" s="43" t="n">
        <f aca="true">IF(AND(ISNUMBER(P$1),$B248&gt;0),OFFSET(rngStartVolatilityCurves,$B248,P$1),0)</f>
        <v>0</v>
      </c>
      <c r="Q248" s="43" t="n">
        <f aca="true">IF(AND(ISNUMBER(Q$1),$B248&gt;0),OFFSET(rngStartVolatilityCurves,$B248,Q$1),0)</f>
        <v>0</v>
      </c>
      <c r="R248" s="43" t="n">
        <f aca="true">IF(AND(ISNUMBER(R$1),$B248&gt;0),OFFSET(rngStartVolatilityCurves,$B248,R$1),0)</f>
        <v>0</v>
      </c>
      <c r="S248" s="43" t="n">
        <f aca="true">IF(AND(ISNUMBER(S$1),$B248&gt;0),OFFSET(rngStartVolatilityCurves,$B248,S$1),0)</f>
        <v>0</v>
      </c>
      <c r="T248" s="43" t="n">
        <f aca="true">IF(AND(ISNUMBER(T$1),$B248&gt;0),OFFSET(rngStartVolatilityCurves,$B248,T$1),0)</f>
        <v>0</v>
      </c>
      <c r="U248" s="43" t="n">
        <f aca="true">IF(AND(ISNUMBER(U$1),$B248&gt;0),OFFSET(rngStartVolatilityCurves,$B248,U$1),0)</f>
        <v>0</v>
      </c>
      <c r="V248" s="43" t="n">
        <f aca="true">IF(AND(ISNUMBER(V$1),$B248&gt;0),OFFSET(rngStartVolatilityCurves,$B248,V$1),0)</f>
        <v>0</v>
      </c>
      <c r="W248" s="43" t="n">
        <f aca="true">IF(AND(ISNUMBER(W$1),$B248&gt;0),OFFSET(rngStartVolatilityCurves,$B248,W$1),0)</f>
        <v>0</v>
      </c>
      <c r="X248" s="43" t="n">
        <f aca="true">IF(AND(ISNUMBER(X$1),$B248&gt;0),OFFSET(rngStartVolatilityCurves,$B248,X$1),0)</f>
        <v>0</v>
      </c>
      <c r="Y248" s="43" t="n">
        <f aca="true">IF(AND(ISNUMBER(Y$1),$B248&gt;0),OFFSET(rngStartVolatilityCurves,$B248,Y$1),0)</f>
        <v>0</v>
      </c>
      <c r="Z248" s="43" t="n">
        <f aca="true">IF(AND(ISNUMBER(Z$1),$B248&gt;0),OFFSET(rngStartVolatilityCurves,$B248,Z$1),0)</f>
        <v>0</v>
      </c>
      <c r="AA248" s="43" t="n">
        <f aca="true">IF(AND(ISNUMBER(AA$1),$B248&gt;0),OFFSET(rngStartVolatilityCurves,$B248,AA$1),0)</f>
        <v>0</v>
      </c>
      <c r="AF248" s="36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7"/>
      <c r="AT248" s="37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H248" s="44"/>
      <c r="BI248" s="39"/>
      <c r="BJ248" s="39"/>
      <c r="BK248" s="39"/>
      <c r="BL248" s="36"/>
      <c r="BM248" s="37"/>
      <c r="BN248" s="37"/>
      <c r="BO248" s="37"/>
      <c r="BP248" s="37"/>
      <c r="BQ248" s="37"/>
      <c r="BR248" s="37"/>
      <c r="BS248" s="37"/>
      <c r="BT248" s="37"/>
      <c r="BU248" s="37"/>
      <c r="BV248" s="37"/>
      <c r="BW248" s="37"/>
      <c r="BX248" s="37"/>
      <c r="BY248" s="37"/>
      <c r="BZ248" s="37"/>
      <c r="CA248" s="37"/>
      <c r="CB248" s="37"/>
      <c r="CC248" s="37"/>
      <c r="CD248" s="37"/>
      <c r="CE248" s="37"/>
      <c r="CF248" s="37"/>
      <c r="CG248" s="40"/>
      <c r="CH248" s="40"/>
      <c r="CI248" s="40"/>
      <c r="CJ248" s="40"/>
      <c r="CK248" s="40"/>
      <c r="CL248" s="40"/>
      <c r="CM248" s="39"/>
      <c r="CN248" s="39"/>
      <c r="CO248" s="39"/>
      <c r="CP248" s="39"/>
      <c r="CQ248" s="39"/>
      <c r="CR248" s="39"/>
      <c r="CS248" s="39"/>
      <c r="CT248" s="39"/>
      <c r="CU248" s="39"/>
      <c r="CV248" s="39"/>
      <c r="CW248" s="39"/>
      <c r="CX248" s="39"/>
      <c r="CY248" s="39"/>
      <c r="CZ248" s="39"/>
      <c r="DA248" s="39"/>
      <c r="DB248" s="39"/>
      <c r="DC248" s="39"/>
      <c r="DD248" s="39"/>
      <c r="DE248" s="39"/>
      <c r="DF248" s="39"/>
      <c r="DG248" s="39"/>
      <c r="DI248" s="44"/>
      <c r="DJ248" s="39"/>
      <c r="DL248" s="44"/>
      <c r="DM248" s="39"/>
    </row>
    <row r="249" customFormat="false" ht="12.75" hidden="false" customHeight="false" outlineLevel="0" collapsed="false">
      <c r="A249" s="31" t="n">
        <f aca="false">$C249-$AF$4+1</f>
        <v>38622</v>
      </c>
      <c r="B249" s="31" t="n">
        <f aca="false">$C249-$BL$4+1</f>
        <v>38622</v>
      </c>
      <c r="C249" s="42" t="n">
        <f aca="false">C248+7</f>
        <v>38621</v>
      </c>
      <c r="D249" s="43" t="n">
        <f aca="true">IF(AND(ISNUMBER(D$1),$A249&gt;0),OFFSET(rngStartPriceCurves,$A249,D$1),0)</f>
        <v>0</v>
      </c>
      <c r="E249" s="43" t="n">
        <f aca="true">IF(AND(ISNUMBER(E$1),$A249&gt;0),OFFSET(rngStartPriceCurves,$A249,E$1),0)</f>
        <v>0</v>
      </c>
      <c r="F249" s="43" t="n">
        <f aca="true">IF(AND(ISNUMBER(F$1),$A249&gt;0),OFFSET(rngStartPriceCurves,$A249,F$1),0)</f>
        <v>0</v>
      </c>
      <c r="G249" s="43" t="n">
        <f aca="true">IF(AND(ISNUMBER(G$1),$A249&gt;0),OFFSET(rngStartPriceCurves,$A249,G$1),0)</f>
        <v>0</v>
      </c>
      <c r="H249" s="43" t="n">
        <f aca="true">IF(AND(ISNUMBER(H$1),$A249&gt;0),OFFSET(rngStartPriceCurves,$A249,H$1),0)</f>
        <v>0</v>
      </c>
      <c r="I249" s="43" t="n">
        <f aca="true">IF(AND(ISNUMBER(I$1),$A249&gt;0),OFFSET(rngStartPriceCurves,$A249,I$1),0)</f>
        <v>0</v>
      </c>
      <c r="J249" s="43" t="n">
        <f aca="true">IF(AND(ISNUMBER(J$1),$A249&gt;0),OFFSET(rngStartPriceCurves,$A249,J$1),0)</f>
        <v>0</v>
      </c>
      <c r="K249" s="43" t="n">
        <f aca="true">IF(AND(ISNUMBER(K$1),$A249&gt;0),OFFSET(rngStartPriceCurves,$A249,K$1),0)</f>
        <v>0</v>
      </c>
      <c r="L249" s="43" t="n">
        <f aca="true">IF(AND(ISNUMBER(L$1),$A249&gt;0),OFFSET(rngStartPriceCurves,$A249,L$1),0)</f>
        <v>0</v>
      </c>
      <c r="M249" s="43" t="n">
        <f aca="true">IF(AND(ISNUMBER(M$1),$A249&gt;0),OFFSET(rngStartPriceCurves,$A249,M$1),0)</f>
        <v>0</v>
      </c>
      <c r="N249" s="43" t="n">
        <f aca="true">IF(AND(ISNUMBER(N$1),$A249&gt;0),OFFSET(rngStartPriceCurves,$A249,N$1),0)</f>
        <v>0</v>
      </c>
      <c r="O249" s="43" t="n">
        <f aca="true">IF(AND(ISNUMBER(O$1),$A249&gt;0),OFFSET(rngStartPriceCurves,$A249,O$1),0)</f>
        <v>0</v>
      </c>
      <c r="P249" s="43" t="n">
        <f aca="true">IF(AND(ISNUMBER(P$1),$B249&gt;0),OFFSET(rngStartVolatilityCurves,$B249,P$1),0)</f>
        <v>0</v>
      </c>
      <c r="Q249" s="43" t="n">
        <f aca="true">IF(AND(ISNUMBER(Q$1),$B249&gt;0),OFFSET(rngStartVolatilityCurves,$B249,Q$1),0)</f>
        <v>0</v>
      </c>
      <c r="R249" s="43" t="n">
        <f aca="true">IF(AND(ISNUMBER(R$1),$B249&gt;0),OFFSET(rngStartVolatilityCurves,$B249,R$1),0)</f>
        <v>0</v>
      </c>
      <c r="S249" s="43" t="n">
        <f aca="true">IF(AND(ISNUMBER(S$1),$B249&gt;0),OFFSET(rngStartVolatilityCurves,$B249,S$1),0)</f>
        <v>0</v>
      </c>
      <c r="T249" s="43" t="n">
        <f aca="true">IF(AND(ISNUMBER(T$1),$B249&gt;0),OFFSET(rngStartVolatilityCurves,$B249,T$1),0)</f>
        <v>0</v>
      </c>
      <c r="U249" s="43" t="n">
        <f aca="true">IF(AND(ISNUMBER(U$1),$B249&gt;0),OFFSET(rngStartVolatilityCurves,$B249,U$1),0)</f>
        <v>0</v>
      </c>
      <c r="V249" s="43" t="n">
        <f aca="true">IF(AND(ISNUMBER(V$1),$B249&gt;0),OFFSET(rngStartVolatilityCurves,$B249,V$1),0)</f>
        <v>0</v>
      </c>
      <c r="W249" s="43" t="n">
        <f aca="true">IF(AND(ISNUMBER(W$1),$B249&gt;0),OFFSET(rngStartVolatilityCurves,$B249,W$1),0)</f>
        <v>0</v>
      </c>
      <c r="X249" s="43" t="n">
        <f aca="true">IF(AND(ISNUMBER(X$1),$B249&gt;0),OFFSET(rngStartVolatilityCurves,$B249,X$1),0)</f>
        <v>0</v>
      </c>
      <c r="Y249" s="43" t="n">
        <f aca="true">IF(AND(ISNUMBER(Y$1),$B249&gt;0),OFFSET(rngStartVolatilityCurves,$B249,Y$1),0)</f>
        <v>0</v>
      </c>
      <c r="Z249" s="43" t="n">
        <f aca="true">IF(AND(ISNUMBER(Z$1),$B249&gt;0),OFFSET(rngStartVolatilityCurves,$B249,Z$1),0)</f>
        <v>0</v>
      </c>
      <c r="AA249" s="43" t="n">
        <f aca="true">IF(AND(ISNUMBER(AA$1),$B249&gt;0),OFFSET(rngStartVolatilityCurves,$B249,AA$1),0)</f>
        <v>0</v>
      </c>
      <c r="AF249" s="36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  <c r="AT249" s="37"/>
      <c r="AU249" s="37"/>
      <c r="AV249" s="37"/>
      <c r="AW249" s="37"/>
      <c r="AX249" s="37"/>
      <c r="AY249" s="37"/>
      <c r="AZ249" s="37"/>
      <c r="BA249" s="37"/>
      <c r="BB249" s="37"/>
      <c r="BC249" s="37"/>
      <c r="BD249" s="37"/>
      <c r="BE249" s="37"/>
      <c r="BF249" s="37"/>
      <c r="BH249" s="44"/>
      <c r="BI249" s="39"/>
      <c r="BJ249" s="39"/>
      <c r="BK249" s="39"/>
      <c r="BL249" s="36"/>
      <c r="BM249" s="37"/>
      <c r="BN249" s="37"/>
      <c r="BO249" s="37"/>
      <c r="BP249" s="37"/>
      <c r="BQ249" s="37"/>
      <c r="BR249" s="37"/>
      <c r="BS249" s="37"/>
      <c r="BT249" s="37"/>
      <c r="BU249" s="37"/>
      <c r="BV249" s="37"/>
      <c r="BW249" s="37"/>
      <c r="BX249" s="37"/>
      <c r="BY249" s="37"/>
      <c r="BZ249" s="37"/>
      <c r="CA249" s="37"/>
      <c r="CB249" s="37"/>
      <c r="CC249" s="37"/>
      <c r="CD249" s="37"/>
      <c r="CE249" s="37"/>
      <c r="CF249" s="37"/>
      <c r="CG249" s="40"/>
      <c r="CH249" s="40"/>
      <c r="CI249" s="40"/>
      <c r="CJ249" s="40"/>
      <c r="CK249" s="40"/>
      <c r="CL249" s="40"/>
      <c r="CM249" s="39"/>
      <c r="CN249" s="39"/>
      <c r="CO249" s="39"/>
      <c r="CP249" s="39"/>
      <c r="CQ249" s="39"/>
      <c r="CR249" s="39"/>
      <c r="CS249" s="39"/>
      <c r="CT249" s="39"/>
      <c r="CU249" s="39"/>
      <c r="CV249" s="39"/>
      <c r="CW249" s="39"/>
      <c r="CX249" s="39"/>
      <c r="CY249" s="39"/>
      <c r="CZ249" s="39"/>
      <c r="DA249" s="39"/>
      <c r="DB249" s="39"/>
      <c r="DC249" s="39"/>
      <c r="DD249" s="39"/>
      <c r="DE249" s="39"/>
      <c r="DF249" s="39"/>
      <c r="DG249" s="39"/>
      <c r="DI249" s="44"/>
      <c r="DJ249" s="39"/>
      <c r="DL249" s="44"/>
      <c r="DM249" s="39"/>
    </row>
    <row r="250" customFormat="false" ht="12.75" hidden="false" customHeight="false" outlineLevel="0" collapsed="false">
      <c r="A250" s="31" t="n">
        <f aca="false">$C250-$AF$4+1</f>
        <v>38629</v>
      </c>
      <c r="B250" s="31" t="n">
        <f aca="false">$C250-$BL$4+1</f>
        <v>38629</v>
      </c>
      <c r="C250" s="42" t="n">
        <f aca="false">C249+7</f>
        <v>38628</v>
      </c>
      <c r="D250" s="43" t="n">
        <f aca="true">IF(AND(ISNUMBER(D$1),$A250&gt;0),OFFSET(rngStartPriceCurves,$A250,D$1),0)</f>
        <v>0</v>
      </c>
      <c r="E250" s="43" t="n">
        <f aca="true">IF(AND(ISNUMBER(E$1),$A250&gt;0),OFFSET(rngStartPriceCurves,$A250,E$1),0)</f>
        <v>0</v>
      </c>
      <c r="F250" s="43" t="n">
        <f aca="true">IF(AND(ISNUMBER(F$1),$A250&gt;0),OFFSET(rngStartPriceCurves,$A250,F$1),0)</f>
        <v>0</v>
      </c>
      <c r="G250" s="43" t="n">
        <f aca="true">IF(AND(ISNUMBER(G$1),$A250&gt;0),OFFSET(rngStartPriceCurves,$A250,G$1),0)</f>
        <v>0</v>
      </c>
      <c r="H250" s="43" t="n">
        <f aca="true">IF(AND(ISNUMBER(H$1),$A250&gt;0),OFFSET(rngStartPriceCurves,$A250,H$1),0)</f>
        <v>0</v>
      </c>
      <c r="I250" s="43" t="n">
        <f aca="true">IF(AND(ISNUMBER(I$1),$A250&gt;0),OFFSET(rngStartPriceCurves,$A250,I$1),0)</f>
        <v>0</v>
      </c>
      <c r="J250" s="43" t="n">
        <f aca="true">IF(AND(ISNUMBER(J$1),$A250&gt;0),OFFSET(rngStartPriceCurves,$A250,J$1),0)</f>
        <v>0</v>
      </c>
      <c r="K250" s="43" t="n">
        <f aca="true">IF(AND(ISNUMBER(K$1),$A250&gt;0),OFFSET(rngStartPriceCurves,$A250,K$1),0)</f>
        <v>0</v>
      </c>
      <c r="L250" s="43" t="n">
        <f aca="true">IF(AND(ISNUMBER(L$1),$A250&gt;0),OFFSET(rngStartPriceCurves,$A250,L$1),0)</f>
        <v>0</v>
      </c>
      <c r="M250" s="43" t="n">
        <f aca="true">IF(AND(ISNUMBER(M$1),$A250&gt;0),OFFSET(rngStartPriceCurves,$A250,M$1),0)</f>
        <v>0</v>
      </c>
      <c r="N250" s="43" t="n">
        <f aca="true">IF(AND(ISNUMBER(N$1),$A250&gt;0),OFFSET(rngStartPriceCurves,$A250,N$1),0)</f>
        <v>0</v>
      </c>
      <c r="O250" s="43" t="n">
        <f aca="true">IF(AND(ISNUMBER(O$1),$A250&gt;0),OFFSET(rngStartPriceCurves,$A250,O$1),0)</f>
        <v>0</v>
      </c>
      <c r="P250" s="43" t="n">
        <f aca="true">IF(AND(ISNUMBER(P$1),$B250&gt;0),OFFSET(rngStartVolatilityCurves,$B250,P$1),0)</f>
        <v>0</v>
      </c>
      <c r="Q250" s="43" t="n">
        <f aca="true">IF(AND(ISNUMBER(Q$1),$B250&gt;0),OFFSET(rngStartVolatilityCurves,$B250,Q$1),0)</f>
        <v>0</v>
      </c>
      <c r="R250" s="43" t="n">
        <f aca="true">IF(AND(ISNUMBER(R$1),$B250&gt;0),OFFSET(rngStartVolatilityCurves,$B250,R$1),0)</f>
        <v>0</v>
      </c>
      <c r="S250" s="43" t="n">
        <f aca="true">IF(AND(ISNUMBER(S$1),$B250&gt;0),OFFSET(rngStartVolatilityCurves,$B250,S$1),0)</f>
        <v>0</v>
      </c>
      <c r="T250" s="43" t="n">
        <f aca="true">IF(AND(ISNUMBER(T$1),$B250&gt;0),OFFSET(rngStartVolatilityCurves,$B250,T$1),0)</f>
        <v>0</v>
      </c>
      <c r="U250" s="43" t="n">
        <f aca="true">IF(AND(ISNUMBER(U$1),$B250&gt;0),OFFSET(rngStartVolatilityCurves,$B250,U$1),0)</f>
        <v>0</v>
      </c>
      <c r="V250" s="43" t="n">
        <f aca="true">IF(AND(ISNUMBER(V$1),$B250&gt;0),OFFSET(rngStartVolatilityCurves,$B250,V$1),0)</f>
        <v>0</v>
      </c>
      <c r="W250" s="43" t="n">
        <f aca="true">IF(AND(ISNUMBER(W$1),$B250&gt;0),OFFSET(rngStartVolatilityCurves,$B250,W$1),0)</f>
        <v>0</v>
      </c>
      <c r="X250" s="43" t="n">
        <f aca="true">IF(AND(ISNUMBER(X$1),$B250&gt;0),OFFSET(rngStartVolatilityCurves,$B250,X$1),0)</f>
        <v>0</v>
      </c>
      <c r="Y250" s="43" t="n">
        <f aca="true">IF(AND(ISNUMBER(Y$1),$B250&gt;0),OFFSET(rngStartVolatilityCurves,$B250,Y$1),0)</f>
        <v>0</v>
      </c>
      <c r="Z250" s="43" t="n">
        <f aca="true">IF(AND(ISNUMBER(Z$1),$B250&gt;0),OFFSET(rngStartVolatilityCurves,$B250,Z$1),0)</f>
        <v>0</v>
      </c>
      <c r="AA250" s="43" t="n">
        <f aca="true">IF(AND(ISNUMBER(AA$1),$B250&gt;0),OFFSET(rngStartVolatilityCurves,$B250,AA$1),0)</f>
        <v>0</v>
      </c>
      <c r="AF250" s="36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7"/>
      <c r="AT250" s="37"/>
      <c r="AU250" s="37"/>
      <c r="AV250" s="37"/>
      <c r="AW250" s="37"/>
      <c r="AX250" s="37"/>
      <c r="AY250" s="37"/>
      <c r="AZ250" s="37"/>
      <c r="BA250" s="37"/>
      <c r="BB250" s="37"/>
      <c r="BC250" s="37"/>
      <c r="BD250" s="37"/>
      <c r="BE250" s="37"/>
      <c r="BF250" s="37"/>
      <c r="BH250" s="44"/>
      <c r="BI250" s="39"/>
      <c r="BJ250" s="39"/>
      <c r="BK250" s="39"/>
      <c r="BL250" s="36"/>
      <c r="BM250" s="37"/>
      <c r="BN250" s="37"/>
      <c r="BO250" s="37"/>
      <c r="BP250" s="37"/>
      <c r="BQ250" s="37"/>
      <c r="BR250" s="37"/>
      <c r="BS250" s="37"/>
      <c r="BT250" s="37"/>
      <c r="BU250" s="37"/>
      <c r="BV250" s="37"/>
      <c r="BW250" s="37"/>
      <c r="BX250" s="37"/>
      <c r="BY250" s="37"/>
      <c r="BZ250" s="37"/>
      <c r="CA250" s="37"/>
      <c r="CB250" s="37"/>
      <c r="CC250" s="37"/>
      <c r="CD250" s="37"/>
      <c r="CE250" s="37"/>
      <c r="CF250" s="37"/>
      <c r="CG250" s="40"/>
      <c r="CH250" s="40"/>
      <c r="CI250" s="40"/>
      <c r="CJ250" s="40"/>
      <c r="CK250" s="40"/>
      <c r="CL250" s="40"/>
      <c r="CM250" s="39"/>
      <c r="CN250" s="39"/>
      <c r="CO250" s="39"/>
      <c r="CP250" s="39"/>
      <c r="CQ250" s="39"/>
      <c r="CR250" s="39"/>
      <c r="CS250" s="39"/>
      <c r="CT250" s="39"/>
      <c r="CU250" s="39"/>
      <c r="CV250" s="39"/>
      <c r="CW250" s="39"/>
      <c r="CX250" s="39"/>
      <c r="CY250" s="39"/>
      <c r="CZ250" s="39"/>
      <c r="DA250" s="39"/>
      <c r="DB250" s="39"/>
      <c r="DC250" s="39"/>
      <c r="DD250" s="39"/>
      <c r="DE250" s="39"/>
      <c r="DF250" s="39"/>
      <c r="DG250" s="39"/>
      <c r="DI250" s="44"/>
      <c r="DJ250" s="39"/>
      <c r="DL250" s="44"/>
      <c r="DM250" s="39"/>
    </row>
    <row r="251" customFormat="false" ht="12.75" hidden="false" customHeight="false" outlineLevel="0" collapsed="false">
      <c r="A251" s="31" t="n">
        <f aca="false">$C251-$AF$4+1</f>
        <v>38636</v>
      </c>
      <c r="B251" s="31" t="n">
        <f aca="false">$C251-$BL$4+1</f>
        <v>38636</v>
      </c>
      <c r="C251" s="42" t="n">
        <f aca="false">C250+7</f>
        <v>38635</v>
      </c>
      <c r="D251" s="43" t="n">
        <f aca="true">IF(AND(ISNUMBER(D$1),$A251&gt;0),OFFSET(rngStartPriceCurves,$A251,D$1),0)</f>
        <v>0</v>
      </c>
      <c r="E251" s="43" t="n">
        <f aca="true">IF(AND(ISNUMBER(E$1),$A251&gt;0),OFFSET(rngStartPriceCurves,$A251,E$1),0)</f>
        <v>0</v>
      </c>
      <c r="F251" s="43" t="n">
        <f aca="true">IF(AND(ISNUMBER(F$1),$A251&gt;0),OFFSET(rngStartPriceCurves,$A251,F$1),0)</f>
        <v>0</v>
      </c>
      <c r="G251" s="43" t="n">
        <f aca="true">IF(AND(ISNUMBER(G$1),$A251&gt;0),OFFSET(rngStartPriceCurves,$A251,G$1),0)</f>
        <v>0</v>
      </c>
      <c r="H251" s="43" t="n">
        <f aca="true">IF(AND(ISNUMBER(H$1),$A251&gt;0),OFFSET(rngStartPriceCurves,$A251,H$1),0)</f>
        <v>0</v>
      </c>
      <c r="I251" s="43" t="n">
        <f aca="true">IF(AND(ISNUMBER(I$1),$A251&gt;0),OFFSET(rngStartPriceCurves,$A251,I$1),0)</f>
        <v>0</v>
      </c>
      <c r="J251" s="43" t="n">
        <f aca="true">IF(AND(ISNUMBER(J$1),$A251&gt;0),OFFSET(rngStartPriceCurves,$A251,J$1),0)</f>
        <v>0</v>
      </c>
      <c r="K251" s="43" t="n">
        <f aca="true">IF(AND(ISNUMBER(K$1),$A251&gt;0),OFFSET(rngStartPriceCurves,$A251,K$1),0)</f>
        <v>0</v>
      </c>
      <c r="L251" s="43" t="n">
        <f aca="true">IF(AND(ISNUMBER(L$1),$A251&gt;0),OFFSET(rngStartPriceCurves,$A251,L$1),0)</f>
        <v>0</v>
      </c>
      <c r="M251" s="43" t="n">
        <f aca="true">IF(AND(ISNUMBER(M$1),$A251&gt;0),OFFSET(rngStartPriceCurves,$A251,M$1),0)</f>
        <v>0</v>
      </c>
      <c r="N251" s="43" t="n">
        <f aca="true">IF(AND(ISNUMBER(N$1),$A251&gt;0),OFFSET(rngStartPriceCurves,$A251,N$1),0)</f>
        <v>0</v>
      </c>
      <c r="O251" s="43" t="n">
        <f aca="true">IF(AND(ISNUMBER(O$1),$A251&gt;0),OFFSET(rngStartPriceCurves,$A251,O$1),0)</f>
        <v>0</v>
      </c>
      <c r="P251" s="43" t="n">
        <f aca="true">IF(AND(ISNUMBER(P$1),$B251&gt;0),OFFSET(rngStartVolatilityCurves,$B251,P$1),0)</f>
        <v>0</v>
      </c>
      <c r="Q251" s="43" t="n">
        <f aca="true">IF(AND(ISNUMBER(Q$1),$B251&gt;0),OFFSET(rngStartVolatilityCurves,$B251,Q$1),0)</f>
        <v>0</v>
      </c>
      <c r="R251" s="43" t="n">
        <f aca="true">IF(AND(ISNUMBER(R$1),$B251&gt;0),OFFSET(rngStartVolatilityCurves,$B251,R$1),0)</f>
        <v>0</v>
      </c>
      <c r="S251" s="43" t="n">
        <f aca="true">IF(AND(ISNUMBER(S$1),$B251&gt;0),OFFSET(rngStartVolatilityCurves,$B251,S$1),0)</f>
        <v>0</v>
      </c>
      <c r="T251" s="43" t="n">
        <f aca="true">IF(AND(ISNUMBER(T$1),$B251&gt;0),OFFSET(rngStartVolatilityCurves,$B251,T$1),0)</f>
        <v>0</v>
      </c>
      <c r="U251" s="43" t="n">
        <f aca="true">IF(AND(ISNUMBER(U$1),$B251&gt;0),OFFSET(rngStartVolatilityCurves,$B251,U$1),0)</f>
        <v>0</v>
      </c>
      <c r="V251" s="43" t="n">
        <f aca="true">IF(AND(ISNUMBER(V$1),$B251&gt;0),OFFSET(rngStartVolatilityCurves,$B251,V$1),0)</f>
        <v>0</v>
      </c>
      <c r="W251" s="43" t="n">
        <f aca="true">IF(AND(ISNUMBER(W$1),$B251&gt;0),OFFSET(rngStartVolatilityCurves,$B251,W$1),0)</f>
        <v>0</v>
      </c>
      <c r="X251" s="43" t="n">
        <f aca="true">IF(AND(ISNUMBER(X$1),$B251&gt;0),OFFSET(rngStartVolatilityCurves,$B251,X$1),0)</f>
        <v>0</v>
      </c>
      <c r="Y251" s="43" t="n">
        <f aca="true">IF(AND(ISNUMBER(Y$1),$B251&gt;0),OFFSET(rngStartVolatilityCurves,$B251,Y$1),0)</f>
        <v>0</v>
      </c>
      <c r="Z251" s="43" t="n">
        <f aca="true">IF(AND(ISNUMBER(Z$1),$B251&gt;0),OFFSET(rngStartVolatilityCurves,$B251,Z$1),0)</f>
        <v>0</v>
      </c>
      <c r="AA251" s="43" t="n">
        <f aca="true">IF(AND(ISNUMBER(AA$1),$B251&gt;0),OFFSET(rngStartVolatilityCurves,$B251,AA$1),0)</f>
        <v>0</v>
      </c>
      <c r="AF251" s="36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  <c r="AT251" s="37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H251" s="44"/>
      <c r="BI251" s="39"/>
      <c r="BJ251" s="39"/>
      <c r="BK251" s="39"/>
      <c r="BL251" s="36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40"/>
      <c r="CH251" s="40"/>
      <c r="CI251" s="40"/>
      <c r="CJ251" s="40"/>
      <c r="CK251" s="40"/>
      <c r="CL251" s="40"/>
      <c r="CM251" s="39"/>
      <c r="CN251" s="39"/>
      <c r="CO251" s="39"/>
      <c r="CP251" s="39"/>
      <c r="CQ251" s="39"/>
      <c r="CR251" s="39"/>
      <c r="CS251" s="39"/>
      <c r="CT251" s="39"/>
      <c r="CU251" s="39"/>
      <c r="CV251" s="39"/>
      <c r="CW251" s="39"/>
      <c r="CX251" s="39"/>
      <c r="CY251" s="39"/>
      <c r="CZ251" s="39"/>
      <c r="DA251" s="39"/>
      <c r="DB251" s="39"/>
      <c r="DC251" s="39"/>
      <c r="DD251" s="39"/>
      <c r="DE251" s="39"/>
      <c r="DF251" s="39"/>
      <c r="DG251" s="39"/>
      <c r="DI251" s="44"/>
      <c r="DJ251" s="39"/>
      <c r="DL251" s="44"/>
      <c r="DM251" s="39"/>
    </row>
    <row r="252" customFormat="false" ht="12.75" hidden="false" customHeight="false" outlineLevel="0" collapsed="false">
      <c r="A252" s="31" t="n">
        <f aca="false">$C252-$AF$4+1</f>
        <v>38643</v>
      </c>
      <c r="B252" s="31" t="n">
        <f aca="false">$C252-$BL$4+1</f>
        <v>38643</v>
      </c>
      <c r="C252" s="42" t="n">
        <f aca="false">C251+7</f>
        <v>38642</v>
      </c>
      <c r="D252" s="43" t="n">
        <f aca="true">IF(AND(ISNUMBER(D$1),$A252&gt;0),OFFSET(rngStartPriceCurves,$A252,D$1),0)</f>
        <v>0</v>
      </c>
      <c r="E252" s="43" t="n">
        <f aca="true">IF(AND(ISNUMBER(E$1),$A252&gt;0),OFFSET(rngStartPriceCurves,$A252,E$1),0)</f>
        <v>0</v>
      </c>
      <c r="F252" s="43" t="n">
        <f aca="true">IF(AND(ISNUMBER(F$1),$A252&gt;0),OFFSET(rngStartPriceCurves,$A252,F$1),0)</f>
        <v>0</v>
      </c>
      <c r="G252" s="43" t="n">
        <f aca="true">IF(AND(ISNUMBER(G$1),$A252&gt;0),OFFSET(rngStartPriceCurves,$A252,G$1),0)</f>
        <v>0</v>
      </c>
      <c r="H252" s="43" t="n">
        <f aca="true">IF(AND(ISNUMBER(H$1),$A252&gt;0),OFFSET(rngStartPriceCurves,$A252,H$1),0)</f>
        <v>0</v>
      </c>
      <c r="I252" s="43" t="n">
        <f aca="true">IF(AND(ISNUMBER(I$1),$A252&gt;0),OFFSET(rngStartPriceCurves,$A252,I$1),0)</f>
        <v>0</v>
      </c>
      <c r="J252" s="43" t="n">
        <f aca="true">IF(AND(ISNUMBER(J$1),$A252&gt;0),OFFSET(rngStartPriceCurves,$A252,J$1),0)</f>
        <v>0</v>
      </c>
      <c r="K252" s="43" t="n">
        <f aca="true">IF(AND(ISNUMBER(K$1),$A252&gt;0),OFFSET(rngStartPriceCurves,$A252,K$1),0)</f>
        <v>0</v>
      </c>
      <c r="L252" s="43" t="n">
        <f aca="true">IF(AND(ISNUMBER(L$1),$A252&gt;0),OFFSET(rngStartPriceCurves,$A252,L$1),0)</f>
        <v>0</v>
      </c>
      <c r="M252" s="43" t="n">
        <f aca="true">IF(AND(ISNUMBER(M$1),$A252&gt;0),OFFSET(rngStartPriceCurves,$A252,M$1),0)</f>
        <v>0</v>
      </c>
      <c r="N252" s="43" t="n">
        <f aca="true">IF(AND(ISNUMBER(N$1),$A252&gt;0),OFFSET(rngStartPriceCurves,$A252,N$1),0)</f>
        <v>0</v>
      </c>
      <c r="O252" s="43" t="n">
        <f aca="true">IF(AND(ISNUMBER(O$1),$A252&gt;0),OFFSET(rngStartPriceCurves,$A252,O$1),0)</f>
        <v>0</v>
      </c>
      <c r="P252" s="43" t="n">
        <f aca="true">IF(AND(ISNUMBER(P$1),$B252&gt;0),OFFSET(rngStartVolatilityCurves,$B252,P$1),0)</f>
        <v>0</v>
      </c>
      <c r="Q252" s="43" t="n">
        <f aca="true">IF(AND(ISNUMBER(Q$1),$B252&gt;0),OFFSET(rngStartVolatilityCurves,$B252,Q$1),0)</f>
        <v>0</v>
      </c>
      <c r="R252" s="43" t="n">
        <f aca="true">IF(AND(ISNUMBER(R$1),$B252&gt;0),OFFSET(rngStartVolatilityCurves,$B252,R$1),0)</f>
        <v>0</v>
      </c>
      <c r="S252" s="43" t="n">
        <f aca="true">IF(AND(ISNUMBER(S$1),$B252&gt;0),OFFSET(rngStartVolatilityCurves,$B252,S$1),0)</f>
        <v>0</v>
      </c>
      <c r="T252" s="43" t="n">
        <f aca="true">IF(AND(ISNUMBER(T$1),$B252&gt;0),OFFSET(rngStartVolatilityCurves,$B252,T$1),0)</f>
        <v>0</v>
      </c>
      <c r="U252" s="43" t="n">
        <f aca="true">IF(AND(ISNUMBER(U$1),$B252&gt;0),OFFSET(rngStartVolatilityCurves,$B252,U$1),0)</f>
        <v>0</v>
      </c>
      <c r="V252" s="43" t="n">
        <f aca="true">IF(AND(ISNUMBER(V$1),$B252&gt;0),OFFSET(rngStartVolatilityCurves,$B252,V$1),0)</f>
        <v>0</v>
      </c>
      <c r="W252" s="43" t="n">
        <f aca="true">IF(AND(ISNUMBER(W$1),$B252&gt;0),OFFSET(rngStartVolatilityCurves,$B252,W$1),0)</f>
        <v>0</v>
      </c>
      <c r="X252" s="43" t="n">
        <f aca="true">IF(AND(ISNUMBER(X$1),$B252&gt;0),OFFSET(rngStartVolatilityCurves,$B252,X$1),0)</f>
        <v>0</v>
      </c>
      <c r="Y252" s="43" t="n">
        <f aca="true">IF(AND(ISNUMBER(Y$1),$B252&gt;0),OFFSET(rngStartVolatilityCurves,$B252,Y$1),0)</f>
        <v>0</v>
      </c>
      <c r="Z252" s="43" t="n">
        <f aca="true">IF(AND(ISNUMBER(Z$1),$B252&gt;0),OFFSET(rngStartVolatilityCurves,$B252,Z$1),0)</f>
        <v>0</v>
      </c>
      <c r="AA252" s="43" t="n">
        <f aca="true">IF(AND(ISNUMBER(AA$1),$B252&gt;0),OFFSET(rngStartVolatilityCurves,$B252,AA$1),0)</f>
        <v>0</v>
      </c>
      <c r="AF252" s="36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  <c r="AT252" s="37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H252" s="44"/>
      <c r="BI252" s="39"/>
      <c r="BJ252" s="39"/>
      <c r="BK252" s="39"/>
      <c r="BL252" s="36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37"/>
      <c r="CB252" s="37"/>
      <c r="CC252" s="37"/>
      <c r="CD252" s="37"/>
      <c r="CE252" s="37"/>
      <c r="CF252" s="37"/>
      <c r="CG252" s="40"/>
      <c r="CH252" s="40"/>
      <c r="CI252" s="40"/>
      <c r="CJ252" s="40"/>
      <c r="CK252" s="40"/>
      <c r="CL252" s="40"/>
      <c r="CM252" s="39"/>
      <c r="CN252" s="39"/>
      <c r="CO252" s="39"/>
      <c r="CP252" s="39"/>
      <c r="CQ252" s="39"/>
      <c r="CR252" s="39"/>
      <c r="CS252" s="39"/>
      <c r="CT252" s="39"/>
      <c r="CU252" s="39"/>
      <c r="CV252" s="39"/>
      <c r="CW252" s="39"/>
      <c r="CX252" s="39"/>
      <c r="CY252" s="39"/>
      <c r="CZ252" s="39"/>
      <c r="DA252" s="39"/>
      <c r="DB252" s="39"/>
      <c r="DC252" s="39"/>
      <c r="DD252" s="39"/>
      <c r="DE252" s="39"/>
      <c r="DF252" s="39"/>
      <c r="DG252" s="39"/>
      <c r="DI252" s="44"/>
      <c r="DJ252" s="39"/>
      <c r="DL252" s="44"/>
      <c r="DM252" s="39"/>
    </row>
    <row r="253" customFormat="false" ht="12.75" hidden="false" customHeight="false" outlineLevel="0" collapsed="false">
      <c r="A253" s="31" t="n">
        <f aca="false">$C253-$AF$4+1</f>
        <v>38650</v>
      </c>
      <c r="B253" s="31" t="n">
        <f aca="false">$C253-$BL$4+1</f>
        <v>38650</v>
      </c>
      <c r="C253" s="42" t="n">
        <f aca="false">C252+7</f>
        <v>38649</v>
      </c>
      <c r="D253" s="43" t="n">
        <f aca="true">IF(AND(ISNUMBER(D$1),$A253&gt;0),OFFSET(rngStartPriceCurves,$A253,D$1),0)</f>
        <v>0</v>
      </c>
      <c r="E253" s="43" t="n">
        <f aca="true">IF(AND(ISNUMBER(E$1),$A253&gt;0),OFFSET(rngStartPriceCurves,$A253,E$1),0)</f>
        <v>0</v>
      </c>
      <c r="F253" s="43" t="n">
        <f aca="true">IF(AND(ISNUMBER(F$1),$A253&gt;0),OFFSET(rngStartPriceCurves,$A253,F$1),0)</f>
        <v>0</v>
      </c>
      <c r="G253" s="43" t="n">
        <f aca="true">IF(AND(ISNUMBER(G$1),$A253&gt;0),OFFSET(rngStartPriceCurves,$A253,G$1),0)</f>
        <v>0</v>
      </c>
      <c r="H253" s="43" t="n">
        <f aca="true">IF(AND(ISNUMBER(H$1),$A253&gt;0),OFFSET(rngStartPriceCurves,$A253,H$1),0)</f>
        <v>0</v>
      </c>
      <c r="I253" s="43" t="n">
        <f aca="true">IF(AND(ISNUMBER(I$1),$A253&gt;0),OFFSET(rngStartPriceCurves,$A253,I$1),0)</f>
        <v>0</v>
      </c>
      <c r="J253" s="43" t="n">
        <f aca="true">IF(AND(ISNUMBER(J$1),$A253&gt;0),OFFSET(rngStartPriceCurves,$A253,J$1),0)</f>
        <v>0</v>
      </c>
      <c r="K253" s="43" t="n">
        <f aca="true">IF(AND(ISNUMBER(K$1),$A253&gt;0),OFFSET(rngStartPriceCurves,$A253,K$1),0)</f>
        <v>0</v>
      </c>
      <c r="L253" s="43" t="n">
        <f aca="true">IF(AND(ISNUMBER(L$1),$A253&gt;0),OFFSET(rngStartPriceCurves,$A253,L$1),0)</f>
        <v>0</v>
      </c>
      <c r="M253" s="43" t="n">
        <f aca="true">IF(AND(ISNUMBER(M$1),$A253&gt;0),OFFSET(rngStartPriceCurves,$A253,M$1),0)</f>
        <v>0</v>
      </c>
      <c r="N253" s="43" t="n">
        <f aca="true">IF(AND(ISNUMBER(N$1),$A253&gt;0),OFFSET(rngStartPriceCurves,$A253,N$1),0)</f>
        <v>0</v>
      </c>
      <c r="O253" s="43" t="n">
        <f aca="true">IF(AND(ISNUMBER(O$1),$A253&gt;0),OFFSET(rngStartPriceCurves,$A253,O$1),0)</f>
        <v>0</v>
      </c>
      <c r="P253" s="43" t="n">
        <f aca="true">IF(AND(ISNUMBER(P$1),$B253&gt;0),OFFSET(rngStartVolatilityCurves,$B253,P$1),0)</f>
        <v>0</v>
      </c>
      <c r="Q253" s="43" t="n">
        <f aca="true">IF(AND(ISNUMBER(Q$1),$B253&gt;0),OFFSET(rngStartVolatilityCurves,$B253,Q$1),0)</f>
        <v>0</v>
      </c>
      <c r="R253" s="43" t="n">
        <f aca="true">IF(AND(ISNUMBER(R$1),$B253&gt;0),OFFSET(rngStartVolatilityCurves,$B253,R$1),0)</f>
        <v>0</v>
      </c>
      <c r="S253" s="43" t="n">
        <f aca="true">IF(AND(ISNUMBER(S$1),$B253&gt;0),OFFSET(rngStartVolatilityCurves,$B253,S$1),0)</f>
        <v>0</v>
      </c>
      <c r="T253" s="43" t="n">
        <f aca="true">IF(AND(ISNUMBER(T$1),$B253&gt;0),OFFSET(rngStartVolatilityCurves,$B253,T$1),0)</f>
        <v>0</v>
      </c>
      <c r="U253" s="43" t="n">
        <f aca="true">IF(AND(ISNUMBER(U$1),$B253&gt;0),OFFSET(rngStartVolatilityCurves,$B253,U$1),0)</f>
        <v>0</v>
      </c>
      <c r="V253" s="43" t="n">
        <f aca="true">IF(AND(ISNUMBER(V$1),$B253&gt;0),OFFSET(rngStartVolatilityCurves,$B253,V$1),0)</f>
        <v>0</v>
      </c>
      <c r="W253" s="43" t="n">
        <f aca="true">IF(AND(ISNUMBER(W$1),$B253&gt;0),OFFSET(rngStartVolatilityCurves,$B253,W$1),0)</f>
        <v>0</v>
      </c>
      <c r="X253" s="43" t="n">
        <f aca="true">IF(AND(ISNUMBER(X$1),$B253&gt;0),OFFSET(rngStartVolatilityCurves,$B253,X$1),0)</f>
        <v>0</v>
      </c>
      <c r="Y253" s="43" t="n">
        <f aca="true">IF(AND(ISNUMBER(Y$1),$B253&gt;0),OFFSET(rngStartVolatilityCurves,$B253,Y$1),0)</f>
        <v>0</v>
      </c>
      <c r="Z253" s="43" t="n">
        <f aca="true">IF(AND(ISNUMBER(Z$1),$B253&gt;0),OFFSET(rngStartVolatilityCurves,$B253,Z$1),0)</f>
        <v>0</v>
      </c>
      <c r="AA253" s="43" t="n">
        <f aca="true">IF(AND(ISNUMBER(AA$1),$B253&gt;0),OFFSET(rngStartVolatilityCurves,$B253,AA$1),0)</f>
        <v>0</v>
      </c>
      <c r="AF253" s="36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7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H253" s="44"/>
      <c r="BI253" s="39"/>
      <c r="BJ253" s="39"/>
      <c r="BK253" s="39"/>
      <c r="BL253" s="36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  <c r="CA253" s="37"/>
      <c r="CB253" s="37"/>
      <c r="CC253" s="37"/>
      <c r="CD253" s="37"/>
      <c r="CE253" s="37"/>
      <c r="CF253" s="37"/>
      <c r="CG253" s="40"/>
      <c r="CH253" s="40"/>
      <c r="CI253" s="40"/>
      <c r="CJ253" s="40"/>
      <c r="CK253" s="40"/>
      <c r="CL253" s="40"/>
      <c r="CM253" s="39"/>
      <c r="CN253" s="39"/>
      <c r="CO253" s="39"/>
      <c r="CP253" s="39"/>
      <c r="CQ253" s="39"/>
      <c r="CR253" s="39"/>
      <c r="CS253" s="39"/>
      <c r="CT253" s="39"/>
      <c r="CU253" s="39"/>
      <c r="CV253" s="39"/>
      <c r="CW253" s="39"/>
      <c r="CX253" s="39"/>
      <c r="CY253" s="39"/>
      <c r="CZ253" s="39"/>
      <c r="DA253" s="39"/>
      <c r="DB253" s="39"/>
      <c r="DC253" s="39"/>
      <c r="DD253" s="39"/>
      <c r="DE253" s="39"/>
      <c r="DF253" s="39"/>
      <c r="DG253" s="39"/>
      <c r="DI253" s="44"/>
      <c r="DJ253" s="39"/>
      <c r="DL253" s="44"/>
      <c r="DM253" s="39"/>
    </row>
    <row r="254" customFormat="false" ht="12.75" hidden="false" customHeight="false" outlineLevel="0" collapsed="false">
      <c r="A254" s="31" t="n">
        <f aca="false">$C254-$AF$4+1</f>
        <v>38657</v>
      </c>
      <c r="B254" s="31" t="n">
        <f aca="false">$C254-$BL$4+1</f>
        <v>38657</v>
      </c>
      <c r="C254" s="42" t="n">
        <f aca="false">C253+7</f>
        <v>38656</v>
      </c>
      <c r="D254" s="43" t="n">
        <f aca="true">IF(AND(ISNUMBER(D$1),$A254&gt;0),OFFSET(rngStartPriceCurves,$A254,D$1),0)</f>
        <v>0</v>
      </c>
      <c r="E254" s="43" t="n">
        <f aca="true">IF(AND(ISNUMBER(E$1),$A254&gt;0),OFFSET(rngStartPriceCurves,$A254,E$1),0)</f>
        <v>0</v>
      </c>
      <c r="F254" s="43" t="n">
        <f aca="true">IF(AND(ISNUMBER(F$1),$A254&gt;0),OFFSET(rngStartPriceCurves,$A254,F$1),0)</f>
        <v>0</v>
      </c>
      <c r="G254" s="43" t="n">
        <f aca="true">IF(AND(ISNUMBER(G$1),$A254&gt;0),OFFSET(rngStartPriceCurves,$A254,G$1),0)</f>
        <v>0</v>
      </c>
      <c r="H254" s="43" t="n">
        <f aca="true">IF(AND(ISNUMBER(H$1),$A254&gt;0),OFFSET(rngStartPriceCurves,$A254,H$1),0)</f>
        <v>0</v>
      </c>
      <c r="I254" s="43" t="n">
        <f aca="true">IF(AND(ISNUMBER(I$1),$A254&gt;0),OFFSET(rngStartPriceCurves,$A254,I$1),0)</f>
        <v>0</v>
      </c>
      <c r="J254" s="43" t="n">
        <f aca="true">IF(AND(ISNUMBER(J$1),$A254&gt;0),OFFSET(rngStartPriceCurves,$A254,J$1),0)</f>
        <v>0</v>
      </c>
      <c r="K254" s="43" t="n">
        <f aca="true">IF(AND(ISNUMBER(K$1),$A254&gt;0),OFFSET(rngStartPriceCurves,$A254,K$1),0)</f>
        <v>0</v>
      </c>
      <c r="L254" s="43" t="n">
        <f aca="true">IF(AND(ISNUMBER(L$1),$A254&gt;0),OFFSET(rngStartPriceCurves,$A254,L$1),0)</f>
        <v>0</v>
      </c>
      <c r="M254" s="43" t="n">
        <f aca="true">IF(AND(ISNUMBER(M$1),$A254&gt;0),OFFSET(rngStartPriceCurves,$A254,M$1),0)</f>
        <v>0</v>
      </c>
      <c r="N254" s="43" t="n">
        <f aca="true">IF(AND(ISNUMBER(N$1),$A254&gt;0),OFFSET(rngStartPriceCurves,$A254,N$1),0)</f>
        <v>0</v>
      </c>
      <c r="O254" s="43" t="n">
        <f aca="true">IF(AND(ISNUMBER(O$1),$A254&gt;0),OFFSET(rngStartPriceCurves,$A254,O$1),0)</f>
        <v>0</v>
      </c>
      <c r="P254" s="43" t="n">
        <f aca="true">IF(AND(ISNUMBER(P$1),$B254&gt;0),OFFSET(rngStartVolatilityCurves,$B254,P$1),0)</f>
        <v>0</v>
      </c>
      <c r="Q254" s="43" t="n">
        <f aca="true">IF(AND(ISNUMBER(Q$1),$B254&gt;0),OFFSET(rngStartVolatilityCurves,$B254,Q$1),0)</f>
        <v>0</v>
      </c>
      <c r="R254" s="43" t="n">
        <f aca="true">IF(AND(ISNUMBER(R$1),$B254&gt;0),OFFSET(rngStartVolatilityCurves,$B254,R$1),0)</f>
        <v>0</v>
      </c>
      <c r="S254" s="43" t="n">
        <f aca="true">IF(AND(ISNUMBER(S$1),$B254&gt;0),OFFSET(rngStartVolatilityCurves,$B254,S$1),0)</f>
        <v>0</v>
      </c>
      <c r="T254" s="43" t="n">
        <f aca="true">IF(AND(ISNUMBER(T$1),$B254&gt;0),OFFSET(rngStartVolatilityCurves,$B254,T$1),0)</f>
        <v>0</v>
      </c>
      <c r="U254" s="43" t="n">
        <f aca="true">IF(AND(ISNUMBER(U$1),$B254&gt;0),OFFSET(rngStartVolatilityCurves,$B254,U$1),0)</f>
        <v>0</v>
      </c>
      <c r="V254" s="43" t="n">
        <f aca="true">IF(AND(ISNUMBER(V$1),$B254&gt;0),OFFSET(rngStartVolatilityCurves,$B254,V$1),0)</f>
        <v>0</v>
      </c>
      <c r="W254" s="43" t="n">
        <f aca="true">IF(AND(ISNUMBER(W$1),$B254&gt;0),OFFSET(rngStartVolatilityCurves,$B254,W$1),0)</f>
        <v>0</v>
      </c>
      <c r="X254" s="43" t="n">
        <f aca="true">IF(AND(ISNUMBER(X$1),$B254&gt;0),OFFSET(rngStartVolatilityCurves,$B254,X$1),0)</f>
        <v>0</v>
      </c>
      <c r="Y254" s="43" t="n">
        <f aca="true">IF(AND(ISNUMBER(Y$1),$B254&gt;0),OFFSET(rngStartVolatilityCurves,$B254,Y$1),0)</f>
        <v>0</v>
      </c>
      <c r="Z254" s="43" t="n">
        <f aca="true">IF(AND(ISNUMBER(Z$1),$B254&gt;0),OFFSET(rngStartVolatilityCurves,$B254,Z$1),0)</f>
        <v>0</v>
      </c>
      <c r="AA254" s="43" t="n">
        <f aca="true">IF(AND(ISNUMBER(AA$1),$B254&gt;0),OFFSET(rngStartVolatilityCurves,$B254,AA$1),0)</f>
        <v>0</v>
      </c>
      <c r="AF254" s="36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H254" s="44"/>
      <c r="BI254" s="39"/>
      <c r="BJ254" s="39"/>
      <c r="BK254" s="39"/>
      <c r="BL254" s="36"/>
      <c r="BM254" s="37"/>
      <c r="BN254" s="37"/>
      <c r="BO254" s="37"/>
      <c r="BP254" s="37"/>
      <c r="BQ254" s="37"/>
      <c r="BR254" s="37"/>
      <c r="BS254" s="37"/>
      <c r="BT254" s="37"/>
      <c r="BU254" s="37"/>
      <c r="BV254" s="37"/>
      <c r="BW254" s="37"/>
      <c r="BX254" s="37"/>
      <c r="BY254" s="37"/>
      <c r="BZ254" s="37"/>
      <c r="CA254" s="37"/>
      <c r="CB254" s="37"/>
      <c r="CC254" s="37"/>
      <c r="CD254" s="37"/>
      <c r="CE254" s="37"/>
      <c r="CF254" s="37"/>
      <c r="CG254" s="40"/>
      <c r="CH254" s="40"/>
      <c r="CI254" s="40"/>
      <c r="CJ254" s="40"/>
      <c r="CK254" s="40"/>
      <c r="CL254" s="40"/>
      <c r="CM254" s="39"/>
      <c r="CN254" s="39"/>
      <c r="CO254" s="39"/>
      <c r="CP254" s="39"/>
      <c r="CQ254" s="39"/>
      <c r="CR254" s="39"/>
      <c r="CS254" s="39"/>
      <c r="CT254" s="39"/>
      <c r="CU254" s="39"/>
      <c r="CV254" s="39"/>
      <c r="CW254" s="39"/>
      <c r="CX254" s="39"/>
      <c r="CY254" s="39"/>
      <c r="CZ254" s="39"/>
      <c r="DA254" s="39"/>
      <c r="DB254" s="39"/>
      <c r="DC254" s="39"/>
      <c r="DD254" s="39"/>
      <c r="DE254" s="39"/>
      <c r="DF254" s="39"/>
      <c r="DG254" s="39"/>
      <c r="DI254" s="44"/>
      <c r="DJ254" s="39"/>
      <c r="DL254" s="44"/>
      <c r="DM254" s="39"/>
    </row>
    <row r="255" customFormat="false" ht="12.75" hidden="false" customHeight="false" outlineLevel="0" collapsed="false">
      <c r="A255" s="31" t="n">
        <f aca="false">$C255-$AF$4+1</f>
        <v>38664</v>
      </c>
      <c r="B255" s="31" t="n">
        <f aca="false">$C255-$BL$4+1</f>
        <v>38664</v>
      </c>
      <c r="C255" s="42" t="n">
        <f aca="false">C254+7</f>
        <v>38663</v>
      </c>
      <c r="D255" s="43" t="n">
        <f aca="true">IF(AND(ISNUMBER(D$1),$A255&gt;0),OFFSET(rngStartPriceCurves,$A255,D$1),0)</f>
        <v>0</v>
      </c>
      <c r="E255" s="43" t="n">
        <f aca="true">IF(AND(ISNUMBER(E$1),$A255&gt;0),OFFSET(rngStartPriceCurves,$A255,E$1),0)</f>
        <v>0</v>
      </c>
      <c r="F255" s="43" t="n">
        <f aca="true">IF(AND(ISNUMBER(F$1),$A255&gt;0),OFFSET(rngStartPriceCurves,$A255,F$1),0)</f>
        <v>0</v>
      </c>
      <c r="G255" s="43" t="n">
        <f aca="true">IF(AND(ISNUMBER(G$1),$A255&gt;0),OFFSET(rngStartPriceCurves,$A255,G$1),0)</f>
        <v>0</v>
      </c>
      <c r="H255" s="43" t="n">
        <f aca="true">IF(AND(ISNUMBER(H$1),$A255&gt;0),OFFSET(rngStartPriceCurves,$A255,H$1),0)</f>
        <v>0</v>
      </c>
      <c r="I255" s="43" t="n">
        <f aca="true">IF(AND(ISNUMBER(I$1),$A255&gt;0),OFFSET(rngStartPriceCurves,$A255,I$1),0)</f>
        <v>0</v>
      </c>
      <c r="J255" s="43" t="n">
        <f aca="true">IF(AND(ISNUMBER(J$1),$A255&gt;0),OFFSET(rngStartPriceCurves,$A255,J$1),0)</f>
        <v>0</v>
      </c>
      <c r="K255" s="43" t="n">
        <f aca="true">IF(AND(ISNUMBER(K$1),$A255&gt;0),OFFSET(rngStartPriceCurves,$A255,K$1),0)</f>
        <v>0</v>
      </c>
      <c r="L255" s="43" t="n">
        <f aca="true">IF(AND(ISNUMBER(L$1),$A255&gt;0),OFFSET(rngStartPriceCurves,$A255,L$1),0)</f>
        <v>0</v>
      </c>
      <c r="M255" s="43" t="n">
        <f aca="true">IF(AND(ISNUMBER(M$1),$A255&gt;0),OFFSET(rngStartPriceCurves,$A255,M$1),0)</f>
        <v>0</v>
      </c>
      <c r="N255" s="43" t="n">
        <f aca="true">IF(AND(ISNUMBER(N$1),$A255&gt;0),OFFSET(rngStartPriceCurves,$A255,N$1),0)</f>
        <v>0</v>
      </c>
      <c r="O255" s="43" t="n">
        <f aca="true">IF(AND(ISNUMBER(O$1),$A255&gt;0),OFFSET(rngStartPriceCurves,$A255,O$1),0)</f>
        <v>0</v>
      </c>
      <c r="P255" s="43" t="n">
        <f aca="true">IF(AND(ISNUMBER(P$1),$B255&gt;0),OFFSET(rngStartVolatilityCurves,$B255,P$1),0)</f>
        <v>0</v>
      </c>
      <c r="Q255" s="43" t="n">
        <f aca="true">IF(AND(ISNUMBER(Q$1),$B255&gt;0),OFFSET(rngStartVolatilityCurves,$B255,Q$1),0)</f>
        <v>0</v>
      </c>
      <c r="R255" s="43" t="n">
        <f aca="true">IF(AND(ISNUMBER(R$1),$B255&gt;0),OFFSET(rngStartVolatilityCurves,$B255,R$1),0)</f>
        <v>0</v>
      </c>
      <c r="S255" s="43" t="n">
        <f aca="true">IF(AND(ISNUMBER(S$1),$B255&gt;0),OFFSET(rngStartVolatilityCurves,$B255,S$1),0)</f>
        <v>0</v>
      </c>
      <c r="T255" s="43" t="n">
        <f aca="true">IF(AND(ISNUMBER(T$1),$B255&gt;0),OFFSET(rngStartVolatilityCurves,$B255,T$1),0)</f>
        <v>0</v>
      </c>
      <c r="U255" s="43" t="n">
        <f aca="true">IF(AND(ISNUMBER(U$1),$B255&gt;0),OFFSET(rngStartVolatilityCurves,$B255,U$1),0)</f>
        <v>0</v>
      </c>
      <c r="V255" s="43" t="n">
        <f aca="true">IF(AND(ISNUMBER(V$1),$B255&gt;0),OFFSET(rngStartVolatilityCurves,$B255,V$1),0)</f>
        <v>0</v>
      </c>
      <c r="W255" s="43" t="n">
        <f aca="true">IF(AND(ISNUMBER(W$1),$B255&gt;0),OFFSET(rngStartVolatilityCurves,$B255,W$1),0)</f>
        <v>0</v>
      </c>
      <c r="X255" s="43" t="n">
        <f aca="true">IF(AND(ISNUMBER(X$1),$B255&gt;0),OFFSET(rngStartVolatilityCurves,$B255,X$1),0)</f>
        <v>0</v>
      </c>
      <c r="Y255" s="43" t="n">
        <f aca="true">IF(AND(ISNUMBER(Y$1),$B255&gt;0),OFFSET(rngStartVolatilityCurves,$B255,Y$1),0)</f>
        <v>0</v>
      </c>
      <c r="Z255" s="43" t="n">
        <f aca="true">IF(AND(ISNUMBER(Z$1),$B255&gt;0),OFFSET(rngStartVolatilityCurves,$B255,Z$1),0)</f>
        <v>0</v>
      </c>
      <c r="AA255" s="43" t="n">
        <f aca="true">IF(AND(ISNUMBER(AA$1),$B255&gt;0),OFFSET(rngStartVolatilityCurves,$B255,AA$1),0)</f>
        <v>0</v>
      </c>
      <c r="AF255" s="36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37"/>
      <c r="BH255" s="44"/>
      <c r="BI255" s="39"/>
      <c r="BJ255" s="39"/>
      <c r="BK255" s="39"/>
      <c r="BL255" s="36"/>
      <c r="BM255" s="37"/>
      <c r="BN255" s="37"/>
      <c r="BO255" s="37"/>
      <c r="BP255" s="37"/>
      <c r="BQ255" s="37"/>
      <c r="BR255" s="37"/>
      <c r="BS255" s="37"/>
      <c r="BT255" s="37"/>
      <c r="BU255" s="37"/>
      <c r="BV255" s="37"/>
      <c r="BW255" s="37"/>
      <c r="BX255" s="37"/>
      <c r="BY255" s="37"/>
      <c r="BZ255" s="37"/>
      <c r="CA255" s="37"/>
      <c r="CB255" s="37"/>
      <c r="CC255" s="37"/>
      <c r="CD255" s="37"/>
      <c r="CE255" s="37"/>
      <c r="CF255" s="37"/>
      <c r="CG255" s="40"/>
      <c r="CH255" s="40"/>
      <c r="CI255" s="40"/>
      <c r="CJ255" s="40"/>
      <c r="CK255" s="40"/>
      <c r="CL255" s="40"/>
      <c r="CM255" s="39"/>
      <c r="CN255" s="39"/>
      <c r="CO255" s="39"/>
      <c r="CP255" s="39"/>
      <c r="CQ255" s="39"/>
      <c r="CR255" s="39"/>
      <c r="CS255" s="39"/>
      <c r="CT255" s="39"/>
      <c r="CU255" s="39"/>
      <c r="CV255" s="39"/>
      <c r="CW255" s="39"/>
      <c r="CX255" s="39"/>
      <c r="CY255" s="39"/>
      <c r="CZ255" s="39"/>
      <c r="DA255" s="39"/>
      <c r="DB255" s="39"/>
      <c r="DC255" s="39"/>
      <c r="DD255" s="39"/>
      <c r="DE255" s="39"/>
      <c r="DF255" s="39"/>
      <c r="DG255" s="39"/>
      <c r="DI255" s="44"/>
      <c r="DJ255" s="39"/>
      <c r="DL255" s="44"/>
      <c r="DM255" s="39"/>
    </row>
    <row r="256" customFormat="false" ht="12.75" hidden="false" customHeight="false" outlineLevel="0" collapsed="false">
      <c r="A256" s="31" t="n">
        <f aca="false">$C256-$AF$4+1</f>
        <v>38671</v>
      </c>
      <c r="B256" s="31" t="n">
        <f aca="false">$C256-$BL$4+1</f>
        <v>38671</v>
      </c>
      <c r="C256" s="42" t="n">
        <f aca="false">C255+7</f>
        <v>38670</v>
      </c>
      <c r="D256" s="43" t="n">
        <f aca="true">IF(AND(ISNUMBER(D$1),$A256&gt;0),OFFSET(rngStartPriceCurves,$A256,D$1),0)</f>
        <v>0</v>
      </c>
      <c r="E256" s="43" t="n">
        <f aca="true">IF(AND(ISNUMBER(E$1),$A256&gt;0),OFFSET(rngStartPriceCurves,$A256,E$1),0)</f>
        <v>0</v>
      </c>
      <c r="F256" s="43" t="n">
        <f aca="true">IF(AND(ISNUMBER(F$1),$A256&gt;0),OFFSET(rngStartPriceCurves,$A256,F$1),0)</f>
        <v>0</v>
      </c>
      <c r="G256" s="43" t="n">
        <f aca="true">IF(AND(ISNUMBER(G$1),$A256&gt;0),OFFSET(rngStartPriceCurves,$A256,G$1),0)</f>
        <v>0</v>
      </c>
      <c r="H256" s="43" t="n">
        <f aca="true">IF(AND(ISNUMBER(H$1),$A256&gt;0),OFFSET(rngStartPriceCurves,$A256,H$1),0)</f>
        <v>0</v>
      </c>
      <c r="I256" s="43" t="n">
        <f aca="true">IF(AND(ISNUMBER(I$1),$A256&gt;0),OFFSET(rngStartPriceCurves,$A256,I$1),0)</f>
        <v>0</v>
      </c>
      <c r="J256" s="43" t="n">
        <f aca="true">IF(AND(ISNUMBER(J$1),$A256&gt;0),OFFSET(rngStartPriceCurves,$A256,J$1),0)</f>
        <v>0</v>
      </c>
      <c r="K256" s="43" t="n">
        <f aca="true">IF(AND(ISNUMBER(K$1),$A256&gt;0),OFFSET(rngStartPriceCurves,$A256,K$1),0)</f>
        <v>0</v>
      </c>
      <c r="L256" s="43" t="n">
        <f aca="true">IF(AND(ISNUMBER(L$1),$A256&gt;0),OFFSET(rngStartPriceCurves,$A256,L$1),0)</f>
        <v>0</v>
      </c>
      <c r="M256" s="43" t="n">
        <f aca="true">IF(AND(ISNUMBER(M$1),$A256&gt;0),OFFSET(rngStartPriceCurves,$A256,M$1),0)</f>
        <v>0</v>
      </c>
      <c r="N256" s="43" t="n">
        <f aca="true">IF(AND(ISNUMBER(N$1),$A256&gt;0),OFFSET(rngStartPriceCurves,$A256,N$1),0)</f>
        <v>0</v>
      </c>
      <c r="O256" s="43" t="n">
        <f aca="true">IF(AND(ISNUMBER(O$1),$A256&gt;0),OFFSET(rngStartPriceCurves,$A256,O$1),0)</f>
        <v>0</v>
      </c>
      <c r="P256" s="43" t="n">
        <f aca="true">IF(AND(ISNUMBER(P$1),$B256&gt;0),OFFSET(rngStartVolatilityCurves,$B256,P$1),0)</f>
        <v>0</v>
      </c>
      <c r="Q256" s="43" t="n">
        <f aca="true">IF(AND(ISNUMBER(Q$1),$B256&gt;0),OFFSET(rngStartVolatilityCurves,$B256,Q$1),0)</f>
        <v>0</v>
      </c>
      <c r="R256" s="43" t="n">
        <f aca="true">IF(AND(ISNUMBER(R$1),$B256&gt;0),OFFSET(rngStartVolatilityCurves,$B256,R$1),0)</f>
        <v>0</v>
      </c>
      <c r="S256" s="43" t="n">
        <f aca="true">IF(AND(ISNUMBER(S$1),$B256&gt;0),OFFSET(rngStartVolatilityCurves,$B256,S$1),0)</f>
        <v>0</v>
      </c>
      <c r="T256" s="43" t="n">
        <f aca="true">IF(AND(ISNUMBER(T$1),$B256&gt;0),OFFSET(rngStartVolatilityCurves,$B256,T$1),0)</f>
        <v>0</v>
      </c>
      <c r="U256" s="43" t="n">
        <f aca="true">IF(AND(ISNUMBER(U$1),$B256&gt;0),OFFSET(rngStartVolatilityCurves,$B256,U$1),0)</f>
        <v>0</v>
      </c>
      <c r="V256" s="43" t="n">
        <f aca="true">IF(AND(ISNUMBER(V$1),$B256&gt;0),OFFSET(rngStartVolatilityCurves,$B256,V$1),0)</f>
        <v>0</v>
      </c>
      <c r="W256" s="43" t="n">
        <f aca="true">IF(AND(ISNUMBER(W$1),$B256&gt;0),OFFSET(rngStartVolatilityCurves,$B256,W$1),0)</f>
        <v>0</v>
      </c>
      <c r="X256" s="43" t="n">
        <f aca="true">IF(AND(ISNUMBER(X$1),$B256&gt;0),OFFSET(rngStartVolatilityCurves,$B256,X$1),0)</f>
        <v>0</v>
      </c>
      <c r="Y256" s="43" t="n">
        <f aca="true">IF(AND(ISNUMBER(Y$1),$B256&gt;0),OFFSET(rngStartVolatilityCurves,$B256,Y$1),0)</f>
        <v>0</v>
      </c>
      <c r="Z256" s="43" t="n">
        <f aca="true">IF(AND(ISNUMBER(Z$1),$B256&gt;0),OFFSET(rngStartVolatilityCurves,$B256,Z$1),0)</f>
        <v>0</v>
      </c>
      <c r="AA256" s="43" t="n">
        <f aca="true">IF(AND(ISNUMBER(AA$1),$B256&gt;0),OFFSET(rngStartVolatilityCurves,$B256,AA$1),0)</f>
        <v>0</v>
      </c>
      <c r="AF256" s="36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H256" s="44"/>
      <c r="BI256" s="39"/>
      <c r="BJ256" s="39"/>
      <c r="BK256" s="39"/>
      <c r="BL256" s="36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  <c r="CA256" s="37"/>
      <c r="CB256" s="37"/>
      <c r="CC256" s="37"/>
      <c r="CD256" s="37"/>
      <c r="CE256" s="37"/>
      <c r="CF256" s="37"/>
      <c r="CG256" s="40"/>
      <c r="CH256" s="40"/>
      <c r="CI256" s="40"/>
      <c r="CJ256" s="40"/>
      <c r="CK256" s="40"/>
      <c r="CL256" s="40"/>
      <c r="CM256" s="39"/>
      <c r="CN256" s="39"/>
      <c r="CO256" s="39"/>
      <c r="CP256" s="39"/>
      <c r="CQ256" s="39"/>
      <c r="CR256" s="39"/>
      <c r="CS256" s="39"/>
      <c r="CT256" s="39"/>
      <c r="CU256" s="39"/>
      <c r="CV256" s="39"/>
      <c r="CW256" s="39"/>
      <c r="CX256" s="39"/>
      <c r="CY256" s="39"/>
      <c r="CZ256" s="39"/>
      <c r="DA256" s="39"/>
      <c r="DB256" s="39"/>
      <c r="DC256" s="39"/>
      <c r="DD256" s="39"/>
      <c r="DE256" s="39"/>
      <c r="DF256" s="39"/>
      <c r="DG256" s="39"/>
      <c r="DI256" s="44"/>
      <c r="DJ256" s="39"/>
      <c r="DL256" s="44"/>
      <c r="DM256" s="39"/>
    </row>
    <row r="257" customFormat="false" ht="12.75" hidden="false" customHeight="false" outlineLevel="0" collapsed="false">
      <c r="A257" s="31" t="n">
        <f aca="false">$C257-$AF$4+1</f>
        <v>38678</v>
      </c>
      <c r="B257" s="31" t="n">
        <f aca="false">$C257-$BL$4+1</f>
        <v>38678</v>
      </c>
      <c r="C257" s="42" t="n">
        <f aca="false">C256+7</f>
        <v>38677</v>
      </c>
      <c r="D257" s="43" t="n">
        <f aca="true">IF(AND(ISNUMBER(D$1),$A257&gt;0),OFFSET(rngStartPriceCurves,$A257,D$1),0)</f>
        <v>0</v>
      </c>
      <c r="E257" s="43" t="n">
        <f aca="true">IF(AND(ISNUMBER(E$1),$A257&gt;0),OFFSET(rngStartPriceCurves,$A257,E$1),0)</f>
        <v>0</v>
      </c>
      <c r="F257" s="43" t="n">
        <f aca="true">IF(AND(ISNUMBER(F$1),$A257&gt;0),OFFSET(rngStartPriceCurves,$A257,F$1),0)</f>
        <v>0</v>
      </c>
      <c r="G257" s="43" t="n">
        <f aca="true">IF(AND(ISNUMBER(G$1),$A257&gt;0),OFFSET(rngStartPriceCurves,$A257,G$1),0)</f>
        <v>0</v>
      </c>
      <c r="H257" s="43" t="n">
        <f aca="true">IF(AND(ISNUMBER(H$1),$A257&gt;0),OFFSET(rngStartPriceCurves,$A257,H$1),0)</f>
        <v>0</v>
      </c>
      <c r="I257" s="43" t="n">
        <f aca="true">IF(AND(ISNUMBER(I$1),$A257&gt;0),OFFSET(rngStartPriceCurves,$A257,I$1),0)</f>
        <v>0</v>
      </c>
      <c r="J257" s="43" t="n">
        <f aca="true">IF(AND(ISNUMBER(J$1),$A257&gt;0),OFFSET(rngStartPriceCurves,$A257,J$1),0)</f>
        <v>0</v>
      </c>
      <c r="K257" s="43" t="n">
        <f aca="true">IF(AND(ISNUMBER(K$1),$A257&gt;0),OFFSET(rngStartPriceCurves,$A257,K$1),0)</f>
        <v>0</v>
      </c>
      <c r="L257" s="43" t="n">
        <f aca="true">IF(AND(ISNUMBER(L$1),$A257&gt;0),OFFSET(rngStartPriceCurves,$A257,L$1),0)</f>
        <v>0</v>
      </c>
      <c r="M257" s="43" t="n">
        <f aca="true">IF(AND(ISNUMBER(M$1),$A257&gt;0),OFFSET(rngStartPriceCurves,$A257,M$1),0)</f>
        <v>0</v>
      </c>
      <c r="N257" s="43" t="n">
        <f aca="true">IF(AND(ISNUMBER(N$1),$A257&gt;0),OFFSET(rngStartPriceCurves,$A257,N$1),0)</f>
        <v>0</v>
      </c>
      <c r="O257" s="43" t="n">
        <f aca="true">IF(AND(ISNUMBER(O$1),$A257&gt;0),OFFSET(rngStartPriceCurves,$A257,O$1),0)</f>
        <v>0</v>
      </c>
      <c r="P257" s="43" t="n">
        <f aca="true">IF(AND(ISNUMBER(P$1),$B257&gt;0),OFFSET(rngStartVolatilityCurves,$B257,P$1),0)</f>
        <v>0</v>
      </c>
      <c r="Q257" s="43" t="n">
        <f aca="true">IF(AND(ISNUMBER(Q$1),$B257&gt;0),OFFSET(rngStartVolatilityCurves,$B257,Q$1),0)</f>
        <v>0</v>
      </c>
      <c r="R257" s="43" t="n">
        <f aca="true">IF(AND(ISNUMBER(R$1),$B257&gt;0),OFFSET(rngStartVolatilityCurves,$B257,R$1),0)</f>
        <v>0</v>
      </c>
      <c r="S257" s="43" t="n">
        <f aca="true">IF(AND(ISNUMBER(S$1),$B257&gt;0),OFFSET(rngStartVolatilityCurves,$B257,S$1),0)</f>
        <v>0</v>
      </c>
      <c r="T257" s="43" t="n">
        <f aca="true">IF(AND(ISNUMBER(T$1),$B257&gt;0),OFFSET(rngStartVolatilityCurves,$B257,T$1),0)</f>
        <v>0</v>
      </c>
      <c r="U257" s="43" t="n">
        <f aca="true">IF(AND(ISNUMBER(U$1),$B257&gt;0),OFFSET(rngStartVolatilityCurves,$B257,U$1),0)</f>
        <v>0</v>
      </c>
      <c r="V257" s="43" t="n">
        <f aca="true">IF(AND(ISNUMBER(V$1),$B257&gt;0),OFFSET(rngStartVolatilityCurves,$B257,V$1),0)</f>
        <v>0</v>
      </c>
      <c r="W257" s="43" t="n">
        <f aca="true">IF(AND(ISNUMBER(W$1),$B257&gt;0),OFFSET(rngStartVolatilityCurves,$B257,W$1),0)</f>
        <v>0</v>
      </c>
      <c r="X257" s="43" t="n">
        <f aca="true">IF(AND(ISNUMBER(X$1),$B257&gt;0),OFFSET(rngStartVolatilityCurves,$B257,X$1),0)</f>
        <v>0</v>
      </c>
      <c r="Y257" s="43" t="n">
        <f aca="true">IF(AND(ISNUMBER(Y$1),$B257&gt;0),OFFSET(rngStartVolatilityCurves,$B257,Y$1),0)</f>
        <v>0</v>
      </c>
      <c r="Z257" s="43" t="n">
        <f aca="true">IF(AND(ISNUMBER(Z$1),$B257&gt;0),OFFSET(rngStartVolatilityCurves,$B257,Z$1),0)</f>
        <v>0</v>
      </c>
      <c r="AA257" s="43" t="n">
        <f aca="true">IF(AND(ISNUMBER(AA$1),$B257&gt;0),OFFSET(rngStartVolatilityCurves,$B257,AA$1),0)</f>
        <v>0</v>
      </c>
      <c r="AF257" s="36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H257" s="44"/>
      <c r="BI257" s="39"/>
      <c r="BJ257" s="39"/>
      <c r="BK257" s="39"/>
      <c r="BL257" s="36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40"/>
      <c r="CH257" s="40"/>
      <c r="CI257" s="40"/>
      <c r="CJ257" s="40"/>
      <c r="CK257" s="40"/>
      <c r="CL257" s="40"/>
      <c r="CM257" s="39"/>
      <c r="CN257" s="39"/>
      <c r="CO257" s="39"/>
      <c r="CP257" s="39"/>
      <c r="CQ257" s="39"/>
      <c r="CR257" s="39"/>
      <c r="CS257" s="39"/>
      <c r="CT257" s="39"/>
      <c r="CU257" s="39"/>
      <c r="CV257" s="39"/>
      <c r="CW257" s="39"/>
      <c r="CX257" s="39"/>
      <c r="CY257" s="39"/>
      <c r="CZ257" s="39"/>
      <c r="DA257" s="39"/>
      <c r="DB257" s="39"/>
      <c r="DC257" s="39"/>
      <c r="DD257" s="39"/>
      <c r="DE257" s="39"/>
      <c r="DF257" s="39"/>
      <c r="DG257" s="39"/>
      <c r="DI257" s="44"/>
      <c r="DJ257" s="39"/>
      <c r="DL257" s="44"/>
      <c r="DM257" s="39"/>
    </row>
    <row r="258" customFormat="false" ht="12.75" hidden="false" customHeight="false" outlineLevel="0" collapsed="false">
      <c r="A258" s="31" t="n">
        <f aca="false">$C258-$AF$4+1</f>
        <v>38685</v>
      </c>
      <c r="B258" s="31" t="n">
        <f aca="false">$C258-$BL$4+1</f>
        <v>38685</v>
      </c>
      <c r="C258" s="42" t="n">
        <f aca="false">C257+7</f>
        <v>38684</v>
      </c>
      <c r="D258" s="43" t="n">
        <f aca="true">IF(AND(ISNUMBER(D$1),$A258&gt;0),OFFSET(rngStartPriceCurves,$A258,D$1),0)</f>
        <v>0</v>
      </c>
      <c r="E258" s="43" t="n">
        <f aca="true">IF(AND(ISNUMBER(E$1),$A258&gt;0),OFFSET(rngStartPriceCurves,$A258,E$1),0)</f>
        <v>0</v>
      </c>
      <c r="F258" s="43" t="n">
        <f aca="true">IF(AND(ISNUMBER(F$1),$A258&gt;0),OFFSET(rngStartPriceCurves,$A258,F$1),0)</f>
        <v>0</v>
      </c>
      <c r="G258" s="43" t="n">
        <f aca="true">IF(AND(ISNUMBER(G$1),$A258&gt;0),OFFSET(rngStartPriceCurves,$A258,G$1),0)</f>
        <v>0</v>
      </c>
      <c r="H258" s="43" t="n">
        <f aca="true">IF(AND(ISNUMBER(H$1),$A258&gt;0),OFFSET(rngStartPriceCurves,$A258,H$1),0)</f>
        <v>0</v>
      </c>
      <c r="I258" s="43" t="n">
        <f aca="true">IF(AND(ISNUMBER(I$1),$A258&gt;0),OFFSET(rngStartPriceCurves,$A258,I$1),0)</f>
        <v>0</v>
      </c>
      <c r="J258" s="43" t="n">
        <f aca="true">IF(AND(ISNUMBER(J$1),$A258&gt;0),OFFSET(rngStartPriceCurves,$A258,J$1),0)</f>
        <v>0</v>
      </c>
      <c r="K258" s="43" t="n">
        <f aca="true">IF(AND(ISNUMBER(K$1),$A258&gt;0),OFFSET(rngStartPriceCurves,$A258,K$1),0)</f>
        <v>0</v>
      </c>
      <c r="L258" s="43" t="n">
        <f aca="true">IF(AND(ISNUMBER(L$1),$A258&gt;0),OFFSET(rngStartPriceCurves,$A258,L$1),0)</f>
        <v>0</v>
      </c>
      <c r="M258" s="43" t="n">
        <f aca="true">IF(AND(ISNUMBER(M$1),$A258&gt;0),OFFSET(rngStartPriceCurves,$A258,M$1),0)</f>
        <v>0</v>
      </c>
      <c r="N258" s="43" t="n">
        <f aca="true">IF(AND(ISNUMBER(N$1),$A258&gt;0),OFFSET(rngStartPriceCurves,$A258,N$1),0)</f>
        <v>0</v>
      </c>
      <c r="O258" s="43" t="n">
        <f aca="true">IF(AND(ISNUMBER(O$1),$A258&gt;0),OFFSET(rngStartPriceCurves,$A258,O$1),0)</f>
        <v>0</v>
      </c>
      <c r="P258" s="43" t="n">
        <f aca="true">IF(AND(ISNUMBER(P$1),$B258&gt;0),OFFSET(rngStartVolatilityCurves,$B258,P$1),0)</f>
        <v>0</v>
      </c>
      <c r="Q258" s="43" t="n">
        <f aca="true">IF(AND(ISNUMBER(Q$1),$B258&gt;0),OFFSET(rngStartVolatilityCurves,$B258,Q$1),0)</f>
        <v>0</v>
      </c>
      <c r="R258" s="43" t="n">
        <f aca="true">IF(AND(ISNUMBER(R$1),$B258&gt;0),OFFSET(rngStartVolatilityCurves,$B258,R$1),0)</f>
        <v>0</v>
      </c>
      <c r="S258" s="43" t="n">
        <f aca="true">IF(AND(ISNUMBER(S$1),$B258&gt;0),OFFSET(rngStartVolatilityCurves,$B258,S$1),0)</f>
        <v>0</v>
      </c>
      <c r="T258" s="43" t="n">
        <f aca="true">IF(AND(ISNUMBER(T$1),$B258&gt;0),OFFSET(rngStartVolatilityCurves,$B258,T$1),0)</f>
        <v>0</v>
      </c>
      <c r="U258" s="43" t="n">
        <f aca="true">IF(AND(ISNUMBER(U$1),$B258&gt;0),OFFSET(rngStartVolatilityCurves,$B258,U$1),0)</f>
        <v>0</v>
      </c>
      <c r="V258" s="43" t="n">
        <f aca="true">IF(AND(ISNUMBER(V$1),$B258&gt;0),OFFSET(rngStartVolatilityCurves,$B258,V$1),0)</f>
        <v>0</v>
      </c>
      <c r="W258" s="43" t="n">
        <f aca="true">IF(AND(ISNUMBER(W$1),$B258&gt;0),OFFSET(rngStartVolatilityCurves,$B258,W$1),0)</f>
        <v>0</v>
      </c>
      <c r="X258" s="43" t="n">
        <f aca="true">IF(AND(ISNUMBER(X$1),$B258&gt;0),OFFSET(rngStartVolatilityCurves,$B258,X$1),0)</f>
        <v>0</v>
      </c>
      <c r="Y258" s="43" t="n">
        <f aca="true">IF(AND(ISNUMBER(Y$1),$B258&gt;0),OFFSET(rngStartVolatilityCurves,$B258,Y$1),0)</f>
        <v>0</v>
      </c>
      <c r="Z258" s="43" t="n">
        <f aca="true">IF(AND(ISNUMBER(Z$1),$B258&gt;0),OFFSET(rngStartVolatilityCurves,$B258,Z$1),0)</f>
        <v>0</v>
      </c>
      <c r="AA258" s="43" t="n">
        <f aca="true">IF(AND(ISNUMBER(AA$1),$B258&gt;0),OFFSET(rngStartVolatilityCurves,$B258,AA$1),0)</f>
        <v>0</v>
      </c>
      <c r="AF258" s="36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H258" s="44"/>
      <c r="BI258" s="39"/>
      <c r="BJ258" s="39"/>
      <c r="BK258" s="39"/>
      <c r="BL258" s="36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40"/>
      <c r="CH258" s="40"/>
      <c r="CI258" s="40"/>
      <c r="CJ258" s="40"/>
      <c r="CK258" s="40"/>
      <c r="CL258" s="40"/>
      <c r="CM258" s="39"/>
      <c r="CN258" s="39"/>
      <c r="CO258" s="39"/>
      <c r="CP258" s="39"/>
      <c r="CQ258" s="39"/>
      <c r="CR258" s="39"/>
      <c r="CS258" s="39"/>
      <c r="CT258" s="39"/>
      <c r="CU258" s="39"/>
      <c r="CV258" s="39"/>
      <c r="CW258" s="39"/>
      <c r="CX258" s="39"/>
      <c r="CY258" s="39"/>
      <c r="CZ258" s="39"/>
      <c r="DA258" s="39"/>
      <c r="DB258" s="39"/>
      <c r="DC258" s="39"/>
      <c r="DD258" s="39"/>
      <c r="DE258" s="39"/>
      <c r="DF258" s="39"/>
      <c r="DG258" s="39"/>
      <c r="DI258" s="44"/>
      <c r="DJ258" s="39"/>
      <c r="DL258" s="44"/>
      <c r="DM258" s="39"/>
    </row>
    <row r="259" customFormat="false" ht="12.75" hidden="false" customHeight="false" outlineLevel="0" collapsed="false">
      <c r="A259" s="31" t="n">
        <f aca="false">$C259-$AF$4+1</f>
        <v>38692</v>
      </c>
      <c r="B259" s="31" t="n">
        <f aca="false">$C259-$BL$4+1</f>
        <v>38692</v>
      </c>
      <c r="C259" s="42" t="n">
        <f aca="false">C258+7</f>
        <v>38691</v>
      </c>
      <c r="D259" s="43" t="n">
        <f aca="true">IF(AND(ISNUMBER(D$1),$A259&gt;0),OFFSET(rngStartPriceCurves,$A259,D$1),0)</f>
        <v>0</v>
      </c>
      <c r="E259" s="43" t="n">
        <f aca="true">IF(AND(ISNUMBER(E$1),$A259&gt;0),OFFSET(rngStartPriceCurves,$A259,E$1),0)</f>
        <v>0</v>
      </c>
      <c r="F259" s="43" t="n">
        <f aca="true">IF(AND(ISNUMBER(F$1),$A259&gt;0),OFFSET(rngStartPriceCurves,$A259,F$1),0)</f>
        <v>0</v>
      </c>
      <c r="G259" s="43" t="n">
        <f aca="true">IF(AND(ISNUMBER(G$1),$A259&gt;0),OFFSET(rngStartPriceCurves,$A259,G$1),0)</f>
        <v>0</v>
      </c>
      <c r="H259" s="43" t="n">
        <f aca="true">IF(AND(ISNUMBER(H$1),$A259&gt;0),OFFSET(rngStartPriceCurves,$A259,H$1),0)</f>
        <v>0</v>
      </c>
      <c r="I259" s="43" t="n">
        <f aca="true">IF(AND(ISNUMBER(I$1),$A259&gt;0),OFFSET(rngStartPriceCurves,$A259,I$1),0)</f>
        <v>0</v>
      </c>
      <c r="J259" s="43" t="n">
        <f aca="true">IF(AND(ISNUMBER(J$1),$A259&gt;0),OFFSET(rngStartPriceCurves,$A259,J$1),0)</f>
        <v>0</v>
      </c>
      <c r="K259" s="43" t="n">
        <f aca="true">IF(AND(ISNUMBER(K$1),$A259&gt;0),OFFSET(rngStartPriceCurves,$A259,K$1),0)</f>
        <v>0</v>
      </c>
      <c r="L259" s="43" t="n">
        <f aca="true">IF(AND(ISNUMBER(L$1),$A259&gt;0),OFFSET(rngStartPriceCurves,$A259,L$1),0)</f>
        <v>0</v>
      </c>
      <c r="M259" s="43" t="n">
        <f aca="true">IF(AND(ISNUMBER(M$1),$A259&gt;0),OFFSET(rngStartPriceCurves,$A259,M$1),0)</f>
        <v>0</v>
      </c>
      <c r="N259" s="43" t="n">
        <f aca="true">IF(AND(ISNUMBER(N$1),$A259&gt;0),OFFSET(rngStartPriceCurves,$A259,N$1),0)</f>
        <v>0</v>
      </c>
      <c r="O259" s="43" t="n">
        <f aca="true">IF(AND(ISNUMBER(O$1),$A259&gt;0),OFFSET(rngStartPriceCurves,$A259,O$1),0)</f>
        <v>0</v>
      </c>
      <c r="P259" s="43" t="n">
        <f aca="true">IF(AND(ISNUMBER(P$1),$B259&gt;0),OFFSET(rngStartVolatilityCurves,$B259,P$1),0)</f>
        <v>0</v>
      </c>
      <c r="Q259" s="43" t="n">
        <f aca="true">IF(AND(ISNUMBER(Q$1),$B259&gt;0),OFFSET(rngStartVolatilityCurves,$B259,Q$1),0)</f>
        <v>0</v>
      </c>
      <c r="R259" s="43" t="n">
        <f aca="true">IF(AND(ISNUMBER(R$1),$B259&gt;0),OFFSET(rngStartVolatilityCurves,$B259,R$1),0)</f>
        <v>0</v>
      </c>
      <c r="S259" s="43" t="n">
        <f aca="true">IF(AND(ISNUMBER(S$1),$B259&gt;0),OFFSET(rngStartVolatilityCurves,$B259,S$1),0)</f>
        <v>0</v>
      </c>
      <c r="T259" s="43" t="n">
        <f aca="true">IF(AND(ISNUMBER(T$1),$B259&gt;0),OFFSET(rngStartVolatilityCurves,$B259,T$1),0)</f>
        <v>0</v>
      </c>
      <c r="U259" s="43" t="n">
        <f aca="true">IF(AND(ISNUMBER(U$1),$B259&gt;0),OFFSET(rngStartVolatilityCurves,$B259,U$1),0)</f>
        <v>0</v>
      </c>
      <c r="V259" s="43" t="n">
        <f aca="true">IF(AND(ISNUMBER(V$1),$B259&gt;0),OFFSET(rngStartVolatilityCurves,$B259,V$1),0)</f>
        <v>0</v>
      </c>
      <c r="W259" s="43" t="n">
        <f aca="true">IF(AND(ISNUMBER(W$1),$B259&gt;0),OFFSET(rngStartVolatilityCurves,$B259,W$1),0)</f>
        <v>0</v>
      </c>
      <c r="X259" s="43" t="n">
        <f aca="true">IF(AND(ISNUMBER(X$1),$B259&gt;0),OFFSET(rngStartVolatilityCurves,$B259,X$1),0)</f>
        <v>0</v>
      </c>
      <c r="Y259" s="43" t="n">
        <f aca="true">IF(AND(ISNUMBER(Y$1),$B259&gt;0),OFFSET(rngStartVolatilityCurves,$B259,Y$1),0)</f>
        <v>0</v>
      </c>
      <c r="Z259" s="43" t="n">
        <f aca="true">IF(AND(ISNUMBER(Z$1),$B259&gt;0),OFFSET(rngStartVolatilityCurves,$B259,Z$1),0)</f>
        <v>0</v>
      </c>
      <c r="AA259" s="43" t="n">
        <f aca="true">IF(AND(ISNUMBER(AA$1),$B259&gt;0),OFFSET(rngStartVolatilityCurves,$B259,AA$1),0)</f>
        <v>0</v>
      </c>
      <c r="AF259" s="36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7"/>
      <c r="AV259" s="37"/>
      <c r="AW259" s="37"/>
      <c r="AX259" s="37"/>
      <c r="AY259" s="37"/>
      <c r="AZ259" s="37"/>
      <c r="BA259" s="37"/>
      <c r="BB259" s="37"/>
      <c r="BC259" s="37"/>
      <c r="BD259" s="37"/>
      <c r="BE259" s="37"/>
      <c r="BF259" s="37"/>
      <c r="BH259" s="44"/>
      <c r="BI259" s="39"/>
      <c r="BJ259" s="39"/>
      <c r="BK259" s="39"/>
      <c r="BL259" s="36"/>
      <c r="BM259" s="37"/>
      <c r="BN259" s="37"/>
      <c r="BO259" s="37"/>
      <c r="BP259" s="37"/>
      <c r="BQ259" s="37"/>
      <c r="BR259" s="37"/>
      <c r="BS259" s="37"/>
      <c r="BT259" s="37"/>
      <c r="BU259" s="37"/>
      <c r="BV259" s="37"/>
      <c r="BW259" s="37"/>
      <c r="BX259" s="37"/>
      <c r="BY259" s="37"/>
      <c r="BZ259" s="37"/>
      <c r="CA259" s="37"/>
      <c r="CB259" s="37"/>
      <c r="CC259" s="37"/>
      <c r="CD259" s="37"/>
      <c r="CE259" s="37"/>
      <c r="CF259" s="37"/>
      <c r="CG259" s="40"/>
      <c r="CH259" s="40"/>
      <c r="CI259" s="40"/>
      <c r="CJ259" s="40"/>
      <c r="CK259" s="40"/>
      <c r="CL259" s="40"/>
      <c r="CM259" s="39"/>
      <c r="CN259" s="39"/>
      <c r="CO259" s="39"/>
      <c r="CP259" s="39"/>
      <c r="CQ259" s="39"/>
      <c r="CR259" s="39"/>
      <c r="CS259" s="39"/>
      <c r="CT259" s="39"/>
      <c r="CU259" s="39"/>
      <c r="CV259" s="39"/>
      <c r="CW259" s="39"/>
      <c r="CX259" s="39"/>
      <c r="CY259" s="39"/>
      <c r="CZ259" s="39"/>
      <c r="DA259" s="39"/>
      <c r="DB259" s="39"/>
      <c r="DC259" s="39"/>
      <c r="DD259" s="39"/>
      <c r="DE259" s="39"/>
      <c r="DF259" s="39"/>
      <c r="DG259" s="39"/>
      <c r="DI259" s="44"/>
      <c r="DJ259" s="39"/>
      <c r="DL259" s="44"/>
      <c r="DM259" s="39"/>
    </row>
    <row r="260" customFormat="false" ht="12.75" hidden="false" customHeight="false" outlineLevel="0" collapsed="false">
      <c r="A260" s="31" t="n">
        <f aca="false">$C260-$AF$4+1</f>
        <v>38699</v>
      </c>
      <c r="B260" s="31" t="n">
        <f aca="false">$C260-$BL$4+1</f>
        <v>38699</v>
      </c>
      <c r="C260" s="42" t="n">
        <f aca="false">C259+7</f>
        <v>38698</v>
      </c>
      <c r="D260" s="43" t="n">
        <f aca="true">IF(AND(ISNUMBER(D$1),$A260&gt;0),OFFSET(rngStartPriceCurves,$A260,D$1),0)</f>
        <v>0</v>
      </c>
      <c r="E260" s="43" t="n">
        <f aca="true">IF(AND(ISNUMBER(E$1),$A260&gt;0),OFFSET(rngStartPriceCurves,$A260,E$1),0)</f>
        <v>0</v>
      </c>
      <c r="F260" s="43" t="n">
        <f aca="true">IF(AND(ISNUMBER(F$1),$A260&gt;0),OFFSET(rngStartPriceCurves,$A260,F$1),0)</f>
        <v>0</v>
      </c>
      <c r="G260" s="43" t="n">
        <f aca="true">IF(AND(ISNUMBER(G$1),$A260&gt;0),OFFSET(rngStartPriceCurves,$A260,G$1),0)</f>
        <v>0</v>
      </c>
      <c r="H260" s="43" t="n">
        <f aca="true">IF(AND(ISNUMBER(H$1),$A260&gt;0),OFFSET(rngStartPriceCurves,$A260,H$1),0)</f>
        <v>0</v>
      </c>
      <c r="I260" s="43" t="n">
        <f aca="true">IF(AND(ISNUMBER(I$1),$A260&gt;0),OFFSET(rngStartPriceCurves,$A260,I$1),0)</f>
        <v>0</v>
      </c>
      <c r="J260" s="43" t="n">
        <f aca="true">IF(AND(ISNUMBER(J$1),$A260&gt;0),OFFSET(rngStartPriceCurves,$A260,J$1),0)</f>
        <v>0</v>
      </c>
      <c r="K260" s="43" t="n">
        <f aca="true">IF(AND(ISNUMBER(K$1),$A260&gt;0),OFFSET(rngStartPriceCurves,$A260,K$1),0)</f>
        <v>0</v>
      </c>
      <c r="L260" s="43" t="n">
        <f aca="true">IF(AND(ISNUMBER(L$1),$A260&gt;0),OFFSET(rngStartPriceCurves,$A260,L$1),0)</f>
        <v>0</v>
      </c>
      <c r="M260" s="43" t="n">
        <f aca="true">IF(AND(ISNUMBER(M$1),$A260&gt;0),OFFSET(rngStartPriceCurves,$A260,M$1),0)</f>
        <v>0</v>
      </c>
      <c r="N260" s="43" t="n">
        <f aca="true">IF(AND(ISNUMBER(N$1),$A260&gt;0),OFFSET(rngStartPriceCurves,$A260,N$1),0)</f>
        <v>0</v>
      </c>
      <c r="O260" s="43" t="n">
        <f aca="true">IF(AND(ISNUMBER(O$1),$A260&gt;0),OFFSET(rngStartPriceCurves,$A260,O$1),0)</f>
        <v>0</v>
      </c>
      <c r="P260" s="43" t="n">
        <f aca="true">IF(AND(ISNUMBER(P$1),$B260&gt;0),OFFSET(rngStartVolatilityCurves,$B260,P$1),0)</f>
        <v>0</v>
      </c>
      <c r="Q260" s="43" t="n">
        <f aca="true">IF(AND(ISNUMBER(Q$1),$B260&gt;0),OFFSET(rngStartVolatilityCurves,$B260,Q$1),0)</f>
        <v>0</v>
      </c>
      <c r="R260" s="43" t="n">
        <f aca="true">IF(AND(ISNUMBER(R$1),$B260&gt;0),OFFSET(rngStartVolatilityCurves,$B260,R$1),0)</f>
        <v>0</v>
      </c>
      <c r="S260" s="43" t="n">
        <f aca="true">IF(AND(ISNUMBER(S$1),$B260&gt;0),OFFSET(rngStartVolatilityCurves,$B260,S$1),0)</f>
        <v>0</v>
      </c>
      <c r="T260" s="43" t="n">
        <f aca="true">IF(AND(ISNUMBER(T$1),$B260&gt;0),OFFSET(rngStartVolatilityCurves,$B260,T$1),0)</f>
        <v>0</v>
      </c>
      <c r="U260" s="43" t="n">
        <f aca="true">IF(AND(ISNUMBER(U$1),$B260&gt;0),OFFSET(rngStartVolatilityCurves,$B260,U$1),0)</f>
        <v>0</v>
      </c>
      <c r="V260" s="43" t="n">
        <f aca="true">IF(AND(ISNUMBER(V$1),$B260&gt;0),OFFSET(rngStartVolatilityCurves,$B260,V$1),0)</f>
        <v>0</v>
      </c>
      <c r="W260" s="43" t="n">
        <f aca="true">IF(AND(ISNUMBER(W$1),$B260&gt;0),OFFSET(rngStartVolatilityCurves,$B260,W$1),0)</f>
        <v>0</v>
      </c>
      <c r="X260" s="43" t="n">
        <f aca="true">IF(AND(ISNUMBER(X$1),$B260&gt;0),OFFSET(rngStartVolatilityCurves,$B260,X$1),0)</f>
        <v>0</v>
      </c>
      <c r="Y260" s="43" t="n">
        <f aca="true">IF(AND(ISNUMBER(Y$1),$B260&gt;0),OFFSET(rngStartVolatilityCurves,$B260,Y$1),0)</f>
        <v>0</v>
      </c>
      <c r="Z260" s="43" t="n">
        <f aca="true">IF(AND(ISNUMBER(Z$1),$B260&gt;0),OFFSET(rngStartVolatilityCurves,$B260,Z$1),0)</f>
        <v>0</v>
      </c>
      <c r="AA260" s="43" t="n">
        <f aca="true">IF(AND(ISNUMBER(AA$1),$B260&gt;0),OFFSET(rngStartVolatilityCurves,$B260,AA$1),0)</f>
        <v>0</v>
      </c>
      <c r="AF260" s="36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H260" s="44"/>
      <c r="BI260" s="39"/>
      <c r="BJ260" s="39"/>
      <c r="BK260" s="39"/>
      <c r="BL260" s="36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  <c r="CA260" s="37"/>
      <c r="CB260" s="37"/>
      <c r="CC260" s="37"/>
      <c r="CD260" s="37"/>
      <c r="CE260" s="37"/>
      <c r="CF260" s="37"/>
      <c r="CG260" s="40"/>
      <c r="CH260" s="40"/>
      <c r="CI260" s="40"/>
      <c r="CJ260" s="40"/>
      <c r="CK260" s="40"/>
      <c r="CL260" s="40"/>
      <c r="CM260" s="39"/>
      <c r="CN260" s="39"/>
      <c r="CO260" s="39"/>
      <c r="CP260" s="39"/>
      <c r="CQ260" s="39"/>
      <c r="CR260" s="39"/>
      <c r="CS260" s="39"/>
      <c r="CT260" s="39"/>
      <c r="CU260" s="39"/>
      <c r="CV260" s="39"/>
      <c r="CW260" s="39"/>
      <c r="CX260" s="39"/>
      <c r="CY260" s="39"/>
      <c r="CZ260" s="39"/>
      <c r="DA260" s="39"/>
      <c r="DB260" s="39"/>
      <c r="DC260" s="39"/>
      <c r="DD260" s="39"/>
      <c r="DE260" s="39"/>
      <c r="DF260" s="39"/>
      <c r="DG260" s="39"/>
      <c r="DI260" s="44"/>
      <c r="DJ260" s="39"/>
      <c r="DL260" s="44"/>
      <c r="DM260" s="39"/>
    </row>
    <row r="261" customFormat="false" ht="12.75" hidden="false" customHeight="false" outlineLevel="0" collapsed="false">
      <c r="A261" s="31" t="n">
        <f aca="false">$C261-$AF$4+1</f>
        <v>38706</v>
      </c>
      <c r="B261" s="31" t="n">
        <f aca="false">$C261-$BL$4+1</f>
        <v>38706</v>
      </c>
      <c r="C261" s="42" t="n">
        <f aca="false">C260+7</f>
        <v>38705</v>
      </c>
      <c r="D261" s="43" t="n">
        <f aca="true">IF(AND(ISNUMBER(D$1),$A261&gt;0),OFFSET(rngStartPriceCurves,$A261,D$1),0)</f>
        <v>0</v>
      </c>
      <c r="E261" s="43" t="n">
        <f aca="true">IF(AND(ISNUMBER(E$1),$A261&gt;0),OFFSET(rngStartPriceCurves,$A261,E$1),0)</f>
        <v>0</v>
      </c>
      <c r="F261" s="43" t="n">
        <f aca="true">IF(AND(ISNUMBER(F$1),$A261&gt;0),OFFSET(rngStartPriceCurves,$A261,F$1),0)</f>
        <v>0</v>
      </c>
      <c r="G261" s="43" t="n">
        <f aca="true">IF(AND(ISNUMBER(G$1),$A261&gt;0),OFFSET(rngStartPriceCurves,$A261,G$1),0)</f>
        <v>0</v>
      </c>
      <c r="H261" s="43" t="n">
        <f aca="true">IF(AND(ISNUMBER(H$1),$A261&gt;0),OFFSET(rngStartPriceCurves,$A261,H$1),0)</f>
        <v>0</v>
      </c>
      <c r="I261" s="43" t="n">
        <f aca="true">IF(AND(ISNUMBER(I$1),$A261&gt;0),OFFSET(rngStartPriceCurves,$A261,I$1),0)</f>
        <v>0</v>
      </c>
      <c r="J261" s="43" t="n">
        <f aca="true">IF(AND(ISNUMBER(J$1),$A261&gt;0),OFFSET(rngStartPriceCurves,$A261,J$1),0)</f>
        <v>0</v>
      </c>
      <c r="K261" s="43" t="n">
        <f aca="true">IF(AND(ISNUMBER(K$1),$A261&gt;0),OFFSET(rngStartPriceCurves,$A261,K$1),0)</f>
        <v>0</v>
      </c>
      <c r="L261" s="43" t="n">
        <f aca="true">IF(AND(ISNUMBER(L$1),$A261&gt;0),OFFSET(rngStartPriceCurves,$A261,L$1),0)</f>
        <v>0</v>
      </c>
      <c r="M261" s="43" t="n">
        <f aca="true">IF(AND(ISNUMBER(M$1),$A261&gt;0),OFFSET(rngStartPriceCurves,$A261,M$1),0)</f>
        <v>0</v>
      </c>
      <c r="N261" s="43" t="n">
        <f aca="true">IF(AND(ISNUMBER(N$1),$A261&gt;0),OFFSET(rngStartPriceCurves,$A261,N$1),0)</f>
        <v>0</v>
      </c>
      <c r="O261" s="43" t="n">
        <f aca="true">IF(AND(ISNUMBER(O$1),$A261&gt;0),OFFSET(rngStartPriceCurves,$A261,O$1),0)</f>
        <v>0</v>
      </c>
      <c r="P261" s="43" t="n">
        <f aca="true">IF(AND(ISNUMBER(P$1),$B261&gt;0),OFFSET(rngStartVolatilityCurves,$B261,P$1),0)</f>
        <v>0</v>
      </c>
      <c r="Q261" s="43" t="n">
        <f aca="true">IF(AND(ISNUMBER(Q$1),$B261&gt;0),OFFSET(rngStartVolatilityCurves,$B261,Q$1),0)</f>
        <v>0</v>
      </c>
      <c r="R261" s="43" t="n">
        <f aca="true">IF(AND(ISNUMBER(R$1),$B261&gt;0),OFFSET(rngStartVolatilityCurves,$B261,R$1),0)</f>
        <v>0</v>
      </c>
      <c r="S261" s="43" t="n">
        <f aca="true">IF(AND(ISNUMBER(S$1),$B261&gt;0),OFFSET(rngStartVolatilityCurves,$B261,S$1),0)</f>
        <v>0</v>
      </c>
      <c r="T261" s="43" t="n">
        <f aca="true">IF(AND(ISNUMBER(T$1),$B261&gt;0),OFFSET(rngStartVolatilityCurves,$B261,T$1),0)</f>
        <v>0</v>
      </c>
      <c r="U261" s="43" t="n">
        <f aca="true">IF(AND(ISNUMBER(U$1),$B261&gt;0),OFFSET(rngStartVolatilityCurves,$B261,U$1),0)</f>
        <v>0</v>
      </c>
      <c r="V261" s="43" t="n">
        <f aca="true">IF(AND(ISNUMBER(V$1),$B261&gt;0),OFFSET(rngStartVolatilityCurves,$B261,V$1),0)</f>
        <v>0</v>
      </c>
      <c r="W261" s="43" t="n">
        <f aca="true">IF(AND(ISNUMBER(W$1),$B261&gt;0),OFFSET(rngStartVolatilityCurves,$B261,W$1),0)</f>
        <v>0</v>
      </c>
      <c r="X261" s="43" t="n">
        <f aca="true">IF(AND(ISNUMBER(X$1),$B261&gt;0),OFFSET(rngStartVolatilityCurves,$B261,X$1),0)</f>
        <v>0</v>
      </c>
      <c r="Y261" s="43" t="n">
        <f aca="true">IF(AND(ISNUMBER(Y$1),$B261&gt;0),OFFSET(rngStartVolatilityCurves,$B261,Y$1),0)</f>
        <v>0</v>
      </c>
      <c r="Z261" s="43" t="n">
        <f aca="true">IF(AND(ISNUMBER(Z$1),$B261&gt;0),OFFSET(rngStartVolatilityCurves,$B261,Z$1),0)</f>
        <v>0</v>
      </c>
      <c r="AA261" s="43" t="n">
        <f aca="true">IF(AND(ISNUMBER(AA$1),$B261&gt;0),OFFSET(rngStartVolatilityCurves,$B261,AA$1),0)</f>
        <v>0</v>
      </c>
      <c r="AF261" s="36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37"/>
      <c r="BH261" s="44"/>
      <c r="BI261" s="39"/>
      <c r="BJ261" s="39"/>
      <c r="BK261" s="39"/>
      <c r="BL261" s="36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  <c r="CA261" s="37"/>
      <c r="CB261" s="37"/>
      <c r="CC261" s="37"/>
      <c r="CD261" s="37"/>
      <c r="CE261" s="37"/>
      <c r="CF261" s="37"/>
      <c r="CG261" s="40"/>
      <c r="CH261" s="40"/>
      <c r="CI261" s="40"/>
      <c r="CJ261" s="40"/>
      <c r="CK261" s="40"/>
      <c r="CL261" s="40"/>
      <c r="CM261" s="39"/>
      <c r="CN261" s="39"/>
      <c r="CO261" s="39"/>
      <c r="CP261" s="39"/>
      <c r="CQ261" s="39"/>
      <c r="CR261" s="39"/>
      <c r="CS261" s="39"/>
      <c r="CT261" s="39"/>
      <c r="CU261" s="39"/>
      <c r="CV261" s="39"/>
      <c r="CW261" s="39"/>
      <c r="CX261" s="39"/>
      <c r="CY261" s="39"/>
      <c r="CZ261" s="39"/>
      <c r="DA261" s="39"/>
      <c r="DB261" s="39"/>
      <c r="DC261" s="39"/>
      <c r="DD261" s="39"/>
      <c r="DE261" s="39"/>
      <c r="DF261" s="39"/>
      <c r="DG261" s="39"/>
      <c r="DI261" s="44"/>
      <c r="DJ261" s="39"/>
      <c r="DL261" s="44"/>
      <c r="DM261" s="39"/>
    </row>
    <row r="262" customFormat="false" ht="12.75" hidden="false" customHeight="false" outlineLevel="0" collapsed="false">
      <c r="A262" s="31" t="n">
        <f aca="false">$C262-$AF$4+1</f>
        <v>38713</v>
      </c>
      <c r="B262" s="31" t="n">
        <f aca="false">$C262-$BL$4+1</f>
        <v>38713</v>
      </c>
      <c r="C262" s="42" t="n">
        <f aca="false">C261+7</f>
        <v>38712</v>
      </c>
      <c r="D262" s="43" t="n">
        <f aca="true">IF(AND(ISNUMBER(D$1),$A262&gt;0),OFFSET(rngStartPriceCurves,$A262,D$1),0)</f>
        <v>0</v>
      </c>
      <c r="E262" s="43" t="n">
        <f aca="true">IF(AND(ISNUMBER(E$1),$A262&gt;0),OFFSET(rngStartPriceCurves,$A262,E$1),0)</f>
        <v>0</v>
      </c>
      <c r="F262" s="43" t="n">
        <f aca="true">IF(AND(ISNUMBER(F$1),$A262&gt;0),OFFSET(rngStartPriceCurves,$A262,F$1),0)</f>
        <v>0</v>
      </c>
      <c r="G262" s="43" t="n">
        <f aca="true">IF(AND(ISNUMBER(G$1),$A262&gt;0),OFFSET(rngStartPriceCurves,$A262,G$1),0)</f>
        <v>0</v>
      </c>
      <c r="H262" s="43" t="n">
        <f aca="true">IF(AND(ISNUMBER(H$1),$A262&gt;0),OFFSET(rngStartPriceCurves,$A262,H$1),0)</f>
        <v>0</v>
      </c>
      <c r="I262" s="43" t="n">
        <f aca="true">IF(AND(ISNUMBER(I$1),$A262&gt;0),OFFSET(rngStartPriceCurves,$A262,I$1),0)</f>
        <v>0</v>
      </c>
      <c r="J262" s="43" t="n">
        <f aca="true">IF(AND(ISNUMBER(J$1),$A262&gt;0),OFFSET(rngStartPriceCurves,$A262,J$1),0)</f>
        <v>0</v>
      </c>
      <c r="K262" s="43" t="n">
        <f aca="true">IF(AND(ISNUMBER(K$1),$A262&gt;0),OFFSET(rngStartPriceCurves,$A262,K$1),0)</f>
        <v>0</v>
      </c>
      <c r="L262" s="43" t="n">
        <f aca="true">IF(AND(ISNUMBER(L$1),$A262&gt;0),OFFSET(rngStartPriceCurves,$A262,L$1),0)</f>
        <v>0</v>
      </c>
      <c r="M262" s="43" t="n">
        <f aca="true">IF(AND(ISNUMBER(M$1),$A262&gt;0),OFFSET(rngStartPriceCurves,$A262,M$1),0)</f>
        <v>0</v>
      </c>
      <c r="N262" s="43" t="n">
        <f aca="true">IF(AND(ISNUMBER(N$1),$A262&gt;0),OFFSET(rngStartPriceCurves,$A262,N$1),0)</f>
        <v>0</v>
      </c>
      <c r="O262" s="43" t="n">
        <f aca="true">IF(AND(ISNUMBER(O$1),$A262&gt;0),OFFSET(rngStartPriceCurves,$A262,O$1),0)</f>
        <v>0</v>
      </c>
      <c r="P262" s="43" t="n">
        <f aca="true">IF(AND(ISNUMBER(P$1),$B262&gt;0),OFFSET(rngStartVolatilityCurves,$B262,P$1),0)</f>
        <v>0</v>
      </c>
      <c r="Q262" s="43" t="n">
        <f aca="true">IF(AND(ISNUMBER(Q$1),$B262&gt;0),OFFSET(rngStartVolatilityCurves,$B262,Q$1),0)</f>
        <v>0</v>
      </c>
      <c r="R262" s="43" t="n">
        <f aca="true">IF(AND(ISNUMBER(R$1),$B262&gt;0),OFFSET(rngStartVolatilityCurves,$B262,R$1),0)</f>
        <v>0</v>
      </c>
      <c r="S262" s="43" t="n">
        <f aca="true">IF(AND(ISNUMBER(S$1),$B262&gt;0),OFFSET(rngStartVolatilityCurves,$B262,S$1),0)</f>
        <v>0</v>
      </c>
      <c r="T262" s="43" t="n">
        <f aca="true">IF(AND(ISNUMBER(T$1),$B262&gt;0),OFFSET(rngStartVolatilityCurves,$B262,T$1),0)</f>
        <v>0</v>
      </c>
      <c r="U262" s="43" t="n">
        <f aca="true">IF(AND(ISNUMBER(U$1),$B262&gt;0),OFFSET(rngStartVolatilityCurves,$B262,U$1),0)</f>
        <v>0</v>
      </c>
      <c r="V262" s="43" t="n">
        <f aca="true">IF(AND(ISNUMBER(V$1),$B262&gt;0),OFFSET(rngStartVolatilityCurves,$B262,V$1),0)</f>
        <v>0</v>
      </c>
      <c r="W262" s="43" t="n">
        <f aca="true">IF(AND(ISNUMBER(W$1),$B262&gt;0),OFFSET(rngStartVolatilityCurves,$B262,W$1),0)</f>
        <v>0</v>
      </c>
      <c r="X262" s="43" t="n">
        <f aca="true">IF(AND(ISNUMBER(X$1),$B262&gt;0),OFFSET(rngStartVolatilityCurves,$B262,X$1),0)</f>
        <v>0</v>
      </c>
      <c r="Y262" s="43" t="n">
        <f aca="true">IF(AND(ISNUMBER(Y$1),$B262&gt;0),OFFSET(rngStartVolatilityCurves,$B262,Y$1),0)</f>
        <v>0</v>
      </c>
      <c r="Z262" s="43" t="n">
        <f aca="true">IF(AND(ISNUMBER(Z$1),$B262&gt;0),OFFSET(rngStartVolatilityCurves,$B262,Z$1),0)</f>
        <v>0</v>
      </c>
      <c r="AA262" s="43" t="n">
        <f aca="true">IF(AND(ISNUMBER(AA$1),$B262&gt;0),OFFSET(rngStartVolatilityCurves,$B262,AA$1),0)</f>
        <v>0</v>
      </c>
      <c r="AF262" s="36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7"/>
      <c r="AU262" s="37"/>
      <c r="AV262" s="37"/>
      <c r="AW262" s="37"/>
      <c r="AX262" s="37"/>
      <c r="AY262" s="37"/>
      <c r="AZ262" s="37"/>
      <c r="BA262" s="37"/>
      <c r="BB262" s="37"/>
      <c r="BC262" s="37"/>
      <c r="BD262" s="37"/>
      <c r="BE262" s="37"/>
      <c r="BF262" s="37"/>
      <c r="BH262" s="44"/>
      <c r="BI262" s="39"/>
      <c r="BJ262" s="39"/>
      <c r="BK262" s="39"/>
      <c r="BL262" s="36"/>
      <c r="BM262" s="37"/>
      <c r="BN262" s="37"/>
      <c r="BO262" s="37"/>
      <c r="BP262" s="37"/>
      <c r="BQ262" s="37"/>
      <c r="BR262" s="37"/>
      <c r="BS262" s="37"/>
      <c r="BT262" s="37"/>
      <c r="BU262" s="37"/>
      <c r="BV262" s="37"/>
      <c r="BW262" s="37"/>
      <c r="BX262" s="37"/>
      <c r="BY262" s="37"/>
      <c r="BZ262" s="37"/>
      <c r="CA262" s="37"/>
      <c r="CB262" s="37"/>
      <c r="CC262" s="37"/>
      <c r="CD262" s="37"/>
      <c r="CE262" s="37"/>
      <c r="CF262" s="37"/>
      <c r="CG262" s="40"/>
      <c r="CH262" s="40"/>
      <c r="CI262" s="40"/>
      <c r="CJ262" s="40"/>
      <c r="CK262" s="40"/>
      <c r="CL262" s="40"/>
      <c r="CM262" s="39"/>
      <c r="CN262" s="39"/>
      <c r="CO262" s="39"/>
      <c r="CP262" s="39"/>
      <c r="CQ262" s="39"/>
      <c r="CR262" s="39"/>
      <c r="CS262" s="39"/>
      <c r="CT262" s="39"/>
      <c r="CU262" s="39"/>
      <c r="CV262" s="39"/>
      <c r="CW262" s="39"/>
      <c r="CX262" s="39"/>
      <c r="CY262" s="39"/>
      <c r="CZ262" s="39"/>
      <c r="DA262" s="39"/>
      <c r="DB262" s="39"/>
      <c r="DC262" s="39"/>
      <c r="DD262" s="39"/>
      <c r="DE262" s="39"/>
      <c r="DF262" s="39"/>
      <c r="DG262" s="39"/>
      <c r="DI262" s="44"/>
      <c r="DJ262" s="39"/>
      <c r="DL262" s="44"/>
      <c r="DM262" s="39"/>
    </row>
    <row r="263" customFormat="false" ht="12.75" hidden="false" customHeight="false" outlineLevel="0" collapsed="false">
      <c r="A263" s="31" t="n">
        <f aca="false">$C263-$AF$4+1</f>
        <v>38720</v>
      </c>
      <c r="B263" s="31" t="n">
        <f aca="false">$C263-$BL$4+1</f>
        <v>38720</v>
      </c>
      <c r="C263" s="42" t="n">
        <f aca="false">C262+7</f>
        <v>38719</v>
      </c>
      <c r="D263" s="43" t="n">
        <f aca="true">IF(AND(ISNUMBER(D$1),$A263&gt;0),OFFSET(rngStartPriceCurves,$A263,D$1),0)</f>
        <v>0</v>
      </c>
      <c r="E263" s="43" t="n">
        <f aca="true">IF(AND(ISNUMBER(E$1),$A263&gt;0),OFFSET(rngStartPriceCurves,$A263,E$1),0)</f>
        <v>0</v>
      </c>
      <c r="F263" s="43" t="n">
        <f aca="true">IF(AND(ISNUMBER(F$1),$A263&gt;0),OFFSET(rngStartPriceCurves,$A263,F$1),0)</f>
        <v>0</v>
      </c>
      <c r="G263" s="43" t="n">
        <f aca="true">IF(AND(ISNUMBER(G$1),$A263&gt;0),OFFSET(rngStartPriceCurves,$A263,G$1),0)</f>
        <v>0</v>
      </c>
      <c r="H263" s="43" t="n">
        <f aca="true">IF(AND(ISNUMBER(H$1),$A263&gt;0),OFFSET(rngStartPriceCurves,$A263,H$1),0)</f>
        <v>0</v>
      </c>
      <c r="I263" s="43" t="n">
        <f aca="true">IF(AND(ISNUMBER(I$1),$A263&gt;0),OFFSET(rngStartPriceCurves,$A263,I$1),0)</f>
        <v>0</v>
      </c>
      <c r="J263" s="43" t="n">
        <f aca="true">IF(AND(ISNUMBER(J$1),$A263&gt;0),OFFSET(rngStartPriceCurves,$A263,J$1),0)</f>
        <v>0</v>
      </c>
      <c r="K263" s="43" t="n">
        <f aca="true">IF(AND(ISNUMBER(K$1),$A263&gt;0),OFFSET(rngStartPriceCurves,$A263,K$1),0)</f>
        <v>0</v>
      </c>
      <c r="L263" s="43" t="n">
        <f aca="true">IF(AND(ISNUMBER(L$1),$A263&gt;0),OFFSET(rngStartPriceCurves,$A263,L$1),0)</f>
        <v>0</v>
      </c>
      <c r="M263" s="43" t="n">
        <f aca="true">IF(AND(ISNUMBER(M$1),$A263&gt;0),OFFSET(rngStartPriceCurves,$A263,M$1),0)</f>
        <v>0</v>
      </c>
      <c r="N263" s="43" t="n">
        <f aca="true">IF(AND(ISNUMBER(N$1),$A263&gt;0),OFFSET(rngStartPriceCurves,$A263,N$1),0)</f>
        <v>0</v>
      </c>
      <c r="O263" s="43" t="n">
        <f aca="true">IF(AND(ISNUMBER(O$1),$A263&gt;0),OFFSET(rngStartPriceCurves,$A263,O$1),0)</f>
        <v>0</v>
      </c>
      <c r="P263" s="43" t="n">
        <f aca="true">IF(AND(ISNUMBER(P$1),$B263&gt;0),OFFSET(rngStartVolatilityCurves,$B263,P$1),0)</f>
        <v>0</v>
      </c>
      <c r="Q263" s="43" t="n">
        <f aca="true">IF(AND(ISNUMBER(Q$1),$B263&gt;0),OFFSET(rngStartVolatilityCurves,$B263,Q$1),0)</f>
        <v>0</v>
      </c>
      <c r="R263" s="43" t="n">
        <f aca="true">IF(AND(ISNUMBER(R$1),$B263&gt;0),OFFSET(rngStartVolatilityCurves,$B263,R$1),0)</f>
        <v>0</v>
      </c>
      <c r="S263" s="43" t="n">
        <f aca="true">IF(AND(ISNUMBER(S$1),$B263&gt;0),OFFSET(rngStartVolatilityCurves,$B263,S$1),0)</f>
        <v>0</v>
      </c>
      <c r="T263" s="43" t="n">
        <f aca="true">IF(AND(ISNUMBER(T$1),$B263&gt;0),OFFSET(rngStartVolatilityCurves,$B263,T$1),0)</f>
        <v>0</v>
      </c>
      <c r="U263" s="43" t="n">
        <f aca="true">IF(AND(ISNUMBER(U$1),$B263&gt;0),OFFSET(rngStartVolatilityCurves,$B263,U$1),0)</f>
        <v>0</v>
      </c>
      <c r="V263" s="43" t="n">
        <f aca="true">IF(AND(ISNUMBER(V$1),$B263&gt;0),OFFSET(rngStartVolatilityCurves,$B263,V$1),0)</f>
        <v>0</v>
      </c>
      <c r="W263" s="43" t="n">
        <f aca="true">IF(AND(ISNUMBER(W$1),$B263&gt;0),OFFSET(rngStartVolatilityCurves,$B263,W$1),0)</f>
        <v>0</v>
      </c>
      <c r="X263" s="43" t="n">
        <f aca="true">IF(AND(ISNUMBER(X$1),$B263&gt;0),OFFSET(rngStartVolatilityCurves,$B263,X$1),0)</f>
        <v>0</v>
      </c>
      <c r="Y263" s="43" t="n">
        <f aca="true">IF(AND(ISNUMBER(Y$1),$B263&gt;0),OFFSET(rngStartVolatilityCurves,$B263,Y$1),0)</f>
        <v>0</v>
      </c>
      <c r="Z263" s="43" t="n">
        <f aca="true">IF(AND(ISNUMBER(Z$1),$B263&gt;0),OFFSET(rngStartVolatilityCurves,$B263,Z$1),0)</f>
        <v>0</v>
      </c>
      <c r="AA263" s="43" t="n">
        <f aca="true">IF(AND(ISNUMBER(AA$1),$B263&gt;0),OFFSET(rngStartVolatilityCurves,$B263,AA$1),0)</f>
        <v>0</v>
      </c>
      <c r="AF263" s="36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H263" s="44"/>
      <c r="BI263" s="39"/>
      <c r="BJ263" s="39"/>
      <c r="BK263" s="39"/>
      <c r="BL263" s="36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40"/>
      <c r="CH263" s="40"/>
      <c r="CI263" s="40"/>
      <c r="CJ263" s="40"/>
      <c r="CK263" s="40"/>
      <c r="CL263" s="40"/>
      <c r="CM263" s="39"/>
      <c r="CN263" s="39"/>
      <c r="CO263" s="39"/>
      <c r="CP263" s="39"/>
      <c r="CQ263" s="39"/>
      <c r="CR263" s="39"/>
      <c r="CS263" s="39"/>
      <c r="CT263" s="39"/>
      <c r="CU263" s="39"/>
      <c r="CV263" s="39"/>
      <c r="CW263" s="39"/>
      <c r="CX263" s="39"/>
      <c r="CY263" s="39"/>
      <c r="CZ263" s="39"/>
      <c r="DA263" s="39"/>
      <c r="DB263" s="39"/>
      <c r="DC263" s="39"/>
      <c r="DD263" s="39"/>
      <c r="DE263" s="39"/>
      <c r="DF263" s="39"/>
      <c r="DG263" s="39"/>
      <c r="DI263" s="44"/>
      <c r="DJ263" s="39"/>
      <c r="DL263" s="44"/>
      <c r="DM263" s="39"/>
    </row>
    <row r="264" customFormat="false" ht="12.75" hidden="false" customHeight="false" outlineLevel="0" collapsed="false">
      <c r="A264" s="31" t="n">
        <f aca="false">$C264-$AF$4+1</f>
        <v>38727</v>
      </c>
      <c r="B264" s="31" t="n">
        <f aca="false">$C264-$BL$4+1</f>
        <v>38727</v>
      </c>
      <c r="C264" s="42" t="n">
        <f aca="false">C263+7</f>
        <v>38726</v>
      </c>
      <c r="D264" s="43" t="n">
        <f aca="true">IF(AND(ISNUMBER(D$1),$A264&gt;0),OFFSET(rngStartPriceCurves,$A264,D$1),0)</f>
        <v>0</v>
      </c>
      <c r="E264" s="43" t="n">
        <f aca="true">IF(AND(ISNUMBER(E$1),$A264&gt;0),OFFSET(rngStartPriceCurves,$A264,E$1),0)</f>
        <v>0</v>
      </c>
      <c r="F264" s="43" t="n">
        <f aca="true">IF(AND(ISNUMBER(F$1),$A264&gt;0),OFFSET(rngStartPriceCurves,$A264,F$1),0)</f>
        <v>0</v>
      </c>
      <c r="G264" s="43" t="n">
        <f aca="true">IF(AND(ISNUMBER(G$1),$A264&gt;0),OFFSET(rngStartPriceCurves,$A264,G$1),0)</f>
        <v>0</v>
      </c>
      <c r="H264" s="43" t="n">
        <f aca="true">IF(AND(ISNUMBER(H$1),$A264&gt;0),OFFSET(rngStartPriceCurves,$A264,H$1),0)</f>
        <v>0</v>
      </c>
      <c r="I264" s="43" t="n">
        <f aca="true">IF(AND(ISNUMBER(I$1),$A264&gt;0),OFFSET(rngStartPriceCurves,$A264,I$1),0)</f>
        <v>0</v>
      </c>
      <c r="J264" s="43" t="n">
        <f aca="true">IF(AND(ISNUMBER(J$1),$A264&gt;0),OFFSET(rngStartPriceCurves,$A264,J$1),0)</f>
        <v>0</v>
      </c>
      <c r="K264" s="43" t="n">
        <f aca="true">IF(AND(ISNUMBER(K$1),$A264&gt;0),OFFSET(rngStartPriceCurves,$A264,K$1),0)</f>
        <v>0</v>
      </c>
      <c r="L264" s="43" t="n">
        <f aca="true">IF(AND(ISNUMBER(L$1),$A264&gt;0),OFFSET(rngStartPriceCurves,$A264,L$1),0)</f>
        <v>0</v>
      </c>
      <c r="M264" s="43" t="n">
        <f aca="true">IF(AND(ISNUMBER(M$1),$A264&gt;0),OFFSET(rngStartPriceCurves,$A264,M$1),0)</f>
        <v>0</v>
      </c>
      <c r="N264" s="43" t="n">
        <f aca="true">IF(AND(ISNUMBER(N$1),$A264&gt;0),OFFSET(rngStartPriceCurves,$A264,N$1),0)</f>
        <v>0</v>
      </c>
      <c r="O264" s="43" t="n">
        <f aca="true">IF(AND(ISNUMBER(O$1),$A264&gt;0),OFFSET(rngStartPriceCurves,$A264,O$1),0)</f>
        <v>0</v>
      </c>
      <c r="P264" s="43" t="n">
        <f aca="true">IF(AND(ISNUMBER(P$1),$B264&gt;0),OFFSET(rngStartVolatilityCurves,$B264,P$1),0)</f>
        <v>0</v>
      </c>
      <c r="Q264" s="43" t="n">
        <f aca="true">IF(AND(ISNUMBER(Q$1),$B264&gt;0),OFFSET(rngStartVolatilityCurves,$B264,Q$1),0)</f>
        <v>0</v>
      </c>
      <c r="R264" s="43" t="n">
        <f aca="true">IF(AND(ISNUMBER(R$1),$B264&gt;0),OFFSET(rngStartVolatilityCurves,$B264,R$1),0)</f>
        <v>0</v>
      </c>
      <c r="S264" s="43" t="n">
        <f aca="true">IF(AND(ISNUMBER(S$1),$B264&gt;0),OFFSET(rngStartVolatilityCurves,$B264,S$1),0)</f>
        <v>0</v>
      </c>
      <c r="T264" s="43" t="n">
        <f aca="true">IF(AND(ISNUMBER(T$1),$B264&gt;0),OFFSET(rngStartVolatilityCurves,$B264,T$1),0)</f>
        <v>0</v>
      </c>
      <c r="U264" s="43" t="n">
        <f aca="true">IF(AND(ISNUMBER(U$1),$B264&gt;0),OFFSET(rngStartVolatilityCurves,$B264,U$1),0)</f>
        <v>0</v>
      </c>
      <c r="V264" s="43" t="n">
        <f aca="true">IF(AND(ISNUMBER(V$1),$B264&gt;0),OFFSET(rngStartVolatilityCurves,$B264,V$1),0)</f>
        <v>0</v>
      </c>
      <c r="W264" s="43" t="n">
        <f aca="true">IF(AND(ISNUMBER(W$1),$B264&gt;0),OFFSET(rngStartVolatilityCurves,$B264,W$1),0)</f>
        <v>0</v>
      </c>
      <c r="X264" s="43" t="n">
        <f aca="true">IF(AND(ISNUMBER(X$1),$B264&gt;0),OFFSET(rngStartVolatilityCurves,$B264,X$1),0)</f>
        <v>0</v>
      </c>
      <c r="Y264" s="43" t="n">
        <f aca="true">IF(AND(ISNUMBER(Y$1),$B264&gt;0),OFFSET(rngStartVolatilityCurves,$B264,Y$1),0)</f>
        <v>0</v>
      </c>
      <c r="Z264" s="43" t="n">
        <f aca="true">IF(AND(ISNUMBER(Z$1),$B264&gt;0),OFFSET(rngStartVolatilityCurves,$B264,Z$1),0)</f>
        <v>0</v>
      </c>
      <c r="AA264" s="43" t="n">
        <f aca="true">IF(AND(ISNUMBER(AA$1),$B264&gt;0),OFFSET(rngStartVolatilityCurves,$B264,AA$1),0)</f>
        <v>0</v>
      </c>
      <c r="AF264" s="36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7"/>
      <c r="AU264" s="37"/>
      <c r="AV264" s="37"/>
      <c r="AW264" s="37"/>
      <c r="AX264" s="37"/>
      <c r="AY264" s="37"/>
      <c r="AZ264" s="37"/>
      <c r="BA264" s="37"/>
      <c r="BB264" s="37"/>
      <c r="BC264" s="37"/>
      <c r="BD264" s="37"/>
      <c r="BE264" s="37"/>
      <c r="BF264" s="37"/>
      <c r="BH264" s="44"/>
      <c r="BI264" s="39"/>
      <c r="BJ264" s="39"/>
      <c r="BK264" s="39"/>
      <c r="BL264" s="36"/>
      <c r="BM264" s="37"/>
      <c r="BN264" s="37"/>
      <c r="BO264" s="37"/>
      <c r="BP264" s="37"/>
      <c r="BQ264" s="37"/>
      <c r="BR264" s="37"/>
      <c r="BS264" s="37"/>
      <c r="BT264" s="37"/>
      <c r="BU264" s="37"/>
      <c r="BV264" s="37"/>
      <c r="BW264" s="37"/>
      <c r="BX264" s="37"/>
      <c r="BY264" s="37"/>
      <c r="BZ264" s="37"/>
      <c r="CA264" s="37"/>
      <c r="CB264" s="37"/>
      <c r="CC264" s="37"/>
      <c r="CD264" s="37"/>
      <c r="CE264" s="37"/>
      <c r="CF264" s="37"/>
      <c r="CG264" s="40"/>
      <c r="CH264" s="40"/>
      <c r="CI264" s="40"/>
      <c r="CJ264" s="40"/>
      <c r="CK264" s="40"/>
      <c r="CL264" s="40"/>
      <c r="CM264" s="39"/>
      <c r="CN264" s="39"/>
      <c r="CO264" s="39"/>
      <c r="CP264" s="39"/>
      <c r="CQ264" s="39"/>
      <c r="CR264" s="39"/>
      <c r="CS264" s="39"/>
      <c r="CT264" s="39"/>
      <c r="CU264" s="39"/>
      <c r="CV264" s="39"/>
      <c r="CW264" s="39"/>
      <c r="CX264" s="39"/>
      <c r="CY264" s="39"/>
      <c r="CZ264" s="39"/>
      <c r="DA264" s="39"/>
      <c r="DB264" s="39"/>
      <c r="DC264" s="39"/>
      <c r="DD264" s="39"/>
      <c r="DE264" s="39"/>
      <c r="DF264" s="39"/>
      <c r="DG264" s="39"/>
      <c r="DI264" s="44"/>
      <c r="DJ264" s="39"/>
      <c r="DL264" s="44"/>
      <c r="DM264" s="39"/>
    </row>
    <row r="265" customFormat="false" ht="12.75" hidden="false" customHeight="false" outlineLevel="0" collapsed="false">
      <c r="A265" s="31" t="n">
        <f aca="false">$C265-$AF$4+1</f>
        <v>38734</v>
      </c>
      <c r="B265" s="31" t="n">
        <f aca="false">$C265-$BL$4+1</f>
        <v>38734</v>
      </c>
      <c r="C265" s="42" t="n">
        <f aca="false">C264+7</f>
        <v>38733</v>
      </c>
      <c r="D265" s="43" t="n">
        <f aca="true">IF(AND(ISNUMBER(D$1),$A265&gt;0),OFFSET(rngStartPriceCurves,$A265,D$1),0)</f>
        <v>0</v>
      </c>
      <c r="E265" s="43" t="n">
        <f aca="true">IF(AND(ISNUMBER(E$1),$A265&gt;0),OFFSET(rngStartPriceCurves,$A265,E$1),0)</f>
        <v>0</v>
      </c>
      <c r="F265" s="43" t="n">
        <f aca="true">IF(AND(ISNUMBER(F$1),$A265&gt;0),OFFSET(rngStartPriceCurves,$A265,F$1),0)</f>
        <v>0</v>
      </c>
      <c r="G265" s="43" t="n">
        <f aca="true">IF(AND(ISNUMBER(G$1),$A265&gt;0),OFFSET(rngStartPriceCurves,$A265,G$1),0)</f>
        <v>0</v>
      </c>
      <c r="H265" s="43" t="n">
        <f aca="true">IF(AND(ISNUMBER(H$1),$A265&gt;0),OFFSET(rngStartPriceCurves,$A265,H$1),0)</f>
        <v>0</v>
      </c>
      <c r="I265" s="43" t="n">
        <f aca="true">IF(AND(ISNUMBER(I$1),$A265&gt;0),OFFSET(rngStartPriceCurves,$A265,I$1),0)</f>
        <v>0</v>
      </c>
      <c r="J265" s="43" t="n">
        <f aca="true">IF(AND(ISNUMBER(J$1),$A265&gt;0),OFFSET(rngStartPriceCurves,$A265,J$1),0)</f>
        <v>0</v>
      </c>
      <c r="K265" s="43" t="n">
        <f aca="true">IF(AND(ISNUMBER(K$1),$A265&gt;0),OFFSET(rngStartPriceCurves,$A265,K$1),0)</f>
        <v>0</v>
      </c>
      <c r="L265" s="43" t="n">
        <f aca="true">IF(AND(ISNUMBER(L$1),$A265&gt;0),OFFSET(rngStartPriceCurves,$A265,L$1),0)</f>
        <v>0</v>
      </c>
      <c r="M265" s="43" t="n">
        <f aca="true">IF(AND(ISNUMBER(M$1),$A265&gt;0),OFFSET(rngStartPriceCurves,$A265,M$1),0)</f>
        <v>0</v>
      </c>
      <c r="N265" s="43" t="n">
        <f aca="true">IF(AND(ISNUMBER(N$1),$A265&gt;0),OFFSET(rngStartPriceCurves,$A265,N$1),0)</f>
        <v>0</v>
      </c>
      <c r="O265" s="43" t="n">
        <f aca="true">IF(AND(ISNUMBER(O$1),$A265&gt;0),OFFSET(rngStartPriceCurves,$A265,O$1),0)</f>
        <v>0</v>
      </c>
      <c r="P265" s="43" t="n">
        <f aca="true">IF(AND(ISNUMBER(P$1),$B265&gt;0),OFFSET(rngStartVolatilityCurves,$B265,P$1),0)</f>
        <v>0</v>
      </c>
      <c r="Q265" s="43" t="n">
        <f aca="true">IF(AND(ISNUMBER(Q$1),$B265&gt;0),OFFSET(rngStartVolatilityCurves,$B265,Q$1),0)</f>
        <v>0</v>
      </c>
      <c r="R265" s="43" t="n">
        <f aca="true">IF(AND(ISNUMBER(R$1),$B265&gt;0),OFFSET(rngStartVolatilityCurves,$B265,R$1),0)</f>
        <v>0</v>
      </c>
      <c r="S265" s="43" t="n">
        <f aca="true">IF(AND(ISNUMBER(S$1),$B265&gt;0),OFFSET(rngStartVolatilityCurves,$B265,S$1),0)</f>
        <v>0</v>
      </c>
      <c r="T265" s="43" t="n">
        <f aca="true">IF(AND(ISNUMBER(T$1),$B265&gt;0),OFFSET(rngStartVolatilityCurves,$B265,T$1),0)</f>
        <v>0</v>
      </c>
      <c r="U265" s="43" t="n">
        <f aca="true">IF(AND(ISNUMBER(U$1),$B265&gt;0),OFFSET(rngStartVolatilityCurves,$B265,U$1),0)</f>
        <v>0</v>
      </c>
      <c r="V265" s="43" t="n">
        <f aca="true">IF(AND(ISNUMBER(V$1),$B265&gt;0),OFFSET(rngStartVolatilityCurves,$B265,V$1),0)</f>
        <v>0</v>
      </c>
      <c r="W265" s="43" t="n">
        <f aca="true">IF(AND(ISNUMBER(W$1),$B265&gt;0),OFFSET(rngStartVolatilityCurves,$B265,W$1),0)</f>
        <v>0</v>
      </c>
      <c r="X265" s="43" t="n">
        <f aca="true">IF(AND(ISNUMBER(X$1),$B265&gt;0),OFFSET(rngStartVolatilityCurves,$B265,X$1),0)</f>
        <v>0</v>
      </c>
      <c r="Y265" s="43" t="n">
        <f aca="true">IF(AND(ISNUMBER(Y$1),$B265&gt;0),OFFSET(rngStartVolatilityCurves,$B265,Y$1),0)</f>
        <v>0</v>
      </c>
      <c r="Z265" s="43" t="n">
        <f aca="true">IF(AND(ISNUMBER(Z$1),$B265&gt;0),OFFSET(rngStartVolatilityCurves,$B265,Z$1),0)</f>
        <v>0</v>
      </c>
      <c r="AA265" s="43" t="n">
        <f aca="true">IF(AND(ISNUMBER(AA$1),$B265&gt;0),OFFSET(rngStartVolatilityCurves,$B265,AA$1),0)</f>
        <v>0</v>
      </c>
      <c r="AF265" s="36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7"/>
      <c r="AT265" s="37"/>
      <c r="AU265" s="37"/>
      <c r="AV265" s="37"/>
      <c r="AW265" s="37"/>
      <c r="AX265" s="37"/>
      <c r="AY265" s="37"/>
      <c r="AZ265" s="37"/>
      <c r="BA265" s="37"/>
      <c r="BB265" s="37"/>
      <c r="BC265" s="37"/>
      <c r="BD265" s="37"/>
      <c r="BE265" s="37"/>
      <c r="BF265" s="37"/>
      <c r="BH265" s="44"/>
      <c r="BI265" s="39"/>
      <c r="BJ265" s="39"/>
      <c r="BK265" s="39"/>
      <c r="BL265" s="36"/>
      <c r="BM265" s="37"/>
      <c r="BN265" s="37"/>
      <c r="BO265" s="37"/>
      <c r="BP265" s="37"/>
      <c r="BQ265" s="37"/>
      <c r="BR265" s="37"/>
      <c r="BS265" s="37"/>
      <c r="BT265" s="37"/>
      <c r="BU265" s="37"/>
      <c r="BV265" s="37"/>
      <c r="BW265" s="37"/>
      <c r="BX265" s="37"/>
      <c r="BY265" s="37"/>
      <c r="BZ265" s="37"/>
      <c r="CA265" s="37"/>
      <c r="CB265" s="37"/>
      <c r="CC265" s="37"/>
      <c r="CD265" s="37"/>
      <c r="CE265" s="37"/>
      <c r="CF265" s="37"/>
      <c r="CG265" s="40"/>
      <c r="CH265" s="40"/>
      <c r="CI265" s="40"/>
      <c r="CJ265" s="40"/>
      <c r="CK265" s="40"/>
      <c r="CL265" s="40"/>
      <c r="CM265" s="39"/>
      <c r="CN265" s="39"/>
      <c r="CO265" s="39"/>
      <c r="CP265" s="39"/>
      <c r="CQ265" s="39"/>
      <c r="CR265" s="39"/>
      <c r="CS265" s="39"/>
      <c r="CT265" s="39"/>
      <c r="CU265" s="39"/>
      <c r="CV265" s="39"/>
      <c r="CW265" s="39"/>
      <c r="CX265" s="39"/>
      <c r="CY265" s="39"/>
      <c r="CZ265" s="39"/>
      <c r="DA265" s="39"/>
      <c r="DB265" s="39"/>
      <c r="DC265" s="39"/>
      <c r="DD265" s="39"/>
      <c r="DE265" s="39"/>
      <c r="DF265" s="39"/>
      <c r="DG265" s="39"/>
      <c r="DI265" s="44"/>
      <c r="DJ265" s="39"/>
      <c r="DL265" s="44"/>
      <c r="DM265" s="39"/>
    </row>
    <row r="266" customFormat="false" ht="12.75" hidden="false" customHeight="false" outlineLevel="0" collapsed="false">
      <c r="A266" s="31" t="n">
        <f aca="false">$C266-$AF$4+1</f>
        <v>38741</v>
      </c>
      <c r="B266" s="31" t="n">
        <f aca="false">$C266-$BL$4+1</f>
        <v>38741</v>
      </c>
      <c r="C266" s="42" t="n">
        <f aca="false">C265+7</f>
        <v>38740</v>
      </c>
      <c r="D266" s="43" t="n">
        <f aca="true">IF(AND(ISNUMBER(D$1),$A266&gt;0),OFFSET(rngStartPriceCurves,$A266,D$1),0)</f>
        <v>0</v>
      </c>
      <c r="E266" s="43" t="n">
        <f aca="true">IF(AND(ISNUMBER(E$1),$A266&gt;0),OFFSET(rngStartPriceCurves,$A266,E$1),0)</f>
        <v>0</v>
      </c>
      <c r="F266" s="43" t="n">
        <f aca="true">IF(AND(ISNUMBER(F$1),$A266&gt;0),OFFSET(rngStartPriceCurves,$A266,F$1),0)</f>
        <v>0</v>
      </c>
      <c r="G266" s="43" t="n">
        <f aca="true">IF(AND(ISNUMBER(G$1),$A266&gt;0),OFFSET(rngStartPriceCurves,$A266,G$1),0)</f>
        <v>0</v>
      </c>
      <c r="H266" s="43" t="n">
        <f aca="true">IF(AND(ISNUMBER(H$1),$A266&gt;0),OFFSET(rngStartPriceCurves,$A266,H$1),0)</f>
        <v>0</v>
      </c>
      <c r="I266" s="43" t="n">
        <f aca="true">IF(AND(ISNUMBER(I$1),$A266&gt;0),OFFSET(rngStartPriceCurves,$A266,I$1),0)</f>
        <v>0</v>
      </c>
      <c r="J266" s="43" t="n">
        <f aca="true">IF(AND(ISNUMBER(J$1),$A266&gt;0),OFFSET(rngStartPriceCurves,$A266,J$1),0)</f>
        <v>0</v>
      </c>
      <c r="K266" s="43" t="n">
        <f aca="true">IF(AND(ISNUMBER(K$1),$A266&gt;0),OFFSET(rngStartPriceCurves,$A266,K$1),0)</f>
        <v>0</v>
      </c>
      <c r="L266" s="43" t="n">
        <f aca="true">IF(AND(ISNUMBER(L$1),$A266&gt;0),OFFSET(rngStartPriceCurves,$A266,L$1),0)</f>
        <v>0</v>
      </c>
      <c r="M266" s="43" t="n">
        <f aca="true">IF(AND(ISNUMBER(M$1),$A266&gt;0),OFFSET(rngStartPriceCurves,$A266,M$1),0)</f>
        <v>0</v>
      </c>
      <c r="N266" s="43" t="n">
        <f aca="true">IF(AND(ISNUMBER(N$1),$A266&gt;0),OFFSET(rngStartPriceCurves,$A266,N$1),0)</f>
        <v>0</v>
      </c>
      <c r="O266" s="43" t="n">
        <f aca="true">IF(AND(ISNUMBER(O$1),$A266&gt;0),OFFSET(rngStartPriceCurves,$A266,O$1),0)</f>
        <v>0</v>
      </c>
      <c r="P266" s="43" t="n">
        <f aca="true">IF(AND(ISNUMBER(P$1),$B266&gt;0),OFFSET(rngStartVolatilityCurves,$B266,P$1),0)</f>
        <v>0</v>
      </c>
      <c r="Q266" s="43" t="n">
        <f aca="true">IF(AND(ISNUMBER(Q$1),$B266&gt;0),OFFSET(rngStartVolatilityCurves,$B266,Q$1),0)</f>
        <v>0</v>
      </c>
      <c r="R266" s="43" t="n">
        <f aca="true">IF(AND(ISNUMBER(R$1),$B266&gt;0),OFFSET(rngStartVolatilityCurves,$B266,R$1),0)</f>
        <v>0</v>
      </c>
      <c r="S266" s="43" t="n">
        <f aca="true">IF(AND(ISNUMBER(S$1),$B266&gt;0),OFFSET(rngStartVolatilityCurves,$B266,S$1),0)</f>
        <v>0</v>
      </c>
      <c r="T266" s="43" t="n">
        <f aca="true">IF(AND(ISNUMBER(T$1),$B266&gt;0),OFFSET(rngStartVolatilityCurves,$B266,T$1),0)</f>
        <v>0</v>
      </c>
      <c r="U266" s="43" t="n">
        <f aca="true">IF(AND(ISNUMBER(U$1),$B266&gt;0),OFFSET(rngStartVolatilityCurves,$B266,U$1),0)</f>
        <v>0</v>
      </c>
      <c r="V266" s="43" t="n">
        <f aca="true">IF(AND(ISNUMBER(V$1),$B266&gt;0),OFFSET(rngStartVolatilityCurves,$B266,V$1),0)</f>
        <v>0</v>
      </c>
      <c r="W266" s="43" t="n">
        <f aca="true">IF(AND(ISNUMBER(W$1),$B266&gt;0),OFFSET(rngStartVolatilityCurves,$B266,W$1),0)</f>
        <v>0</v>
      </c>
      <c r="X266" s="43" t="n">
        <f aca="true">IF(AND(ISNUMBER(X$1),$B266&gt;0),OFFSET(rngStartVolatilityCurves,$B266,X$1),0)</f>
        <v>0</v>
      </c>
      <c r="Y266" s="43" t="n">
        <f aca="true">IF(AND(ISNUMBER(Y$1),$B266&gt;0),OFFSET(rngStartVolatilityCurves,$B266,Y$1),0)</f>
        <v>0</v>
      </c>
      <c r="Z266" s="43" t="n">
        <f aca="true">IF(AND(ISNUMBER(Z$1),$B266&gt;0),OFFSET(rngStartVolatilityCurves,$B266,Z$1),0)</f>
        <v>0</v>
      </c>
      <c r="AA266" s="43" t="n">
        <f aca="true">IF(AND(ISNUMBER(AA$1),$B266&gt;0),OFFSET(rngStartVolatilityCurves,$B266,AA$1),0)</f>
        <v>0</v>
      </c>
      <c r="AF266" s="36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  <c r="AT266" s="37"/>
      <c r="AU266" s="37"/>
      <c r="AV266" s="37"/>
      <c r="AW266" s="37"/>
      <c r="AX266" s="37"/>
      <c r="AY266" s="37"/>
      <c r="AZ266" s="37"/>
      <c r="BA266" s="37"/>
      <c r="BB266" s="37"/>
      <c r="BC266" s="37"/>
      <c r="BD266" s="37"/>
      <c r="BE266" s="37"/>
      <c r="BF266" s="37"/>
      <c r="BH266" s="44"/>
      <c r="BI266" s="39"/>
      <c r="BJ266" s="39"/>
      <c r="BK266" s="39"/>
      <c r="BL266" s="36"/>
      <c r="BM266" s="37"/>
      <c r="BN266" s="37"/>
      <c r="BO266" s="37"/>
      <c r="BP266" s="37"/>
      <c r="BQ266" s="37"/>
      <c r="BR266" s="37"/>
      <c r="BS266" s="37"/>
      <c r="BT266" s="37"/>
      <c r="BU266" s="37"/>
      <c r="BV266" s="37"/>
      <c r="BW266" s="37"/>
      <c r="BX266" s="37"/>
      <c r="BY266" s="37"/>
      <c r="BZ266" s="37"/>
      <c r="CA266" s="37"/>
      <c r="CB266" s="37"/>
      <c r="CC266" s="37"/>
      <c r="CD266" s="37"/>
      <c r="CE266" s="37"/>
      <c r="CF266" s="37"/>
      <c r="CG266" s="40"/>
      <c r="CH266" s="40"/>
      <c r="CI266" s="40"/>
      <c r="CJ266" s="40"/>
      <c r="CK266" s="40"/>
      <c r="CL266" s="40"/>
      <c r="CM266" s="39"/>
      <c r="CN266" s="39"/>
      <c r="CO266" s="39"/>
      <c r="CP266" s="39"/>
      <c r="CQ266" s="39"/>
      <c r="CR266" s="39"/>
      <c r="CS266" s="39"/>
      <c r="CT266" s="39"/>
      <c r="CU266" s="39"/>
      <c r="CV266" s="39"/>
      <c r="CW266" s="39"/>
      <c r="CX266" s="39"/>
      <c r="CY266" s="39"/>
      <c r="CZ266" s="39"/>
      <c r="DA266" s="39"/>
      <c r="DB266" s="39"/>
      <c r="DC266" s="39"/>
      <c r="DD266" s="39"/>
      <c r="DE266" s="39"/>
      <c r="DF266" s="39"/>
      <c r="DG266" s="39"/>
      <c r="DI266" s="44"/>
      <c r="DJ266" s="39"/>
      <c r="DL266" s="44"/>
      <c r="DM266" s="39"/>
    </row>
    <row r="267" customFormat="false" ht="12.75" hidden="false" customHeight="false" outlineLevel="0" collapsed="false">
      <c r="A267" s="31" t="n">
        <f aca="false">$C267-$AF$4+1</f>
        <v>38748</v>
      </c>
      <c r="B267" s="31" t="n">
        <f aca="false">$C267-$BL$4+1</f>
        <v>38748</v>
      </c>
      <c r="C267" s="42" t="n">
        <f aca="false">C266+7</f>
        <v>38747</v>
      </c>
      <c r="D267" s="43" t="n">
        <f aca="true">IF(AND(ISNUMBER(D$1),$A267&gt;0),OFFSET(rngStartPriceCurves,$A267,D$1),0)</f>
        <v>0</v>
      </c>
      <c r="E267" s="43" t="n">
        <f aca="true">IF(AND(ISNUMBER(E$1),$A267&gt;0),OFFSET(rngStartPriceCurves,$A267,E$1),0)</f>
        <v>0</v>
      </c>
      <c r="F267" s="43" t="n">
        <f aca="true">IF(AND(ISNUMBER(F$1),$A267&gt;0),OFFSET(rngStartPriceCurves,$A267,F$1),0)</f>
        <v>0</v>
      </c>
      <c r="G267" s="43" t="n">
        <f aca="true">IF(AND(ISNUMBER(G$1),$A267&gt;0),OFFSET(rngStartPriceCurves,$A267,G$1),0)</f>
        <v>0</v>
      </c>
      <c r="H267" s="43" t="n">
        <f aca="true">IF(AND(ISNUMBER(H$1),$A267&gt;0),OFFSET(rngStartPriceCurves,$A267,H$1),0)</f>
        <v>0</v>
      </c>
      <c r="I267" s="43" t="n">
        <f aca="true">IF(AND(ISNUMBER(I$1),$A267&gt;0),OFFSET(rngStartPriceCurves,$A267,I$1),0)</f>
        <v>0</v>
      </c>
      <c r="J267" s="43" t="n">
        <f aca="true">IF(AND(ISNUMBER(J$1),$A267&gt;0),OFFSET(rngStartPriceCurves,$A267,J$1),0)</f>
        <v>0</v>
      </c>
      <c r="K267" s="43" t="n">
        <f aca="true">IF(AND(ISNUMBER(K$1),$A267&gt;0),OFFSET(rngStartPriceCurves,$A267,K$1),0)</f>
        <v>0</v>
      </c>
      <c r="L267" s="43" t="n">
        <f aca="true">IF(AND(ISNUMBER(L$1),$A267&gt;0),OFFSET(rngStartPriceCurves,$A267,L$1),0)</f>
        <v>0</v>
      </c>
      <c r="M267" s="43" t="n">
        <f aca="true">IF(AND(ISNUMBER(M$1),$A267&gt;0),OFFSET(rngStartPriceCurves,$A267,M$1),0)</f>
        <v>0</v>
      </c>
      <c r="N267" s="43" t="n">
        <f aca="true">IF(AND(ISNUMBER(N$1),$A267&gt;0),OFFSET(rngStartPriceCurves,$A267,N$1),0)</f>
        <v>0</v>
      </c>
      <c r="O267" s="43" t="n">
        <f aca="true">IF(AND(ISNUMBER(O$1),$A267&gt;0),OFFSET(rngStartPriceCurves,$A267,O$1),0)</f>
        <v>0</v>
      </c>
      <c r="P267" s="43" t="n">
        <f aca="true">IF(AND(ISNUMBER(P$1),$B267&gt;0),OFFSET(rngStartVolatilityCurves,$B267,P$1),0)</f>
        <v>0</v>
      </c>
      <c r="Q267" s="43" t="n">
        <f aca="true">IF(AND(ISNUMBER(Q$1),$B267&gt;0),OFFSET(rngStartVolatilityCurves,$B267,Q$1),0)</f>
        <v>0</v>
      </c>
      <c r="R267" s="43" t="n">
        <f aca="true">IF(AND(ISNUMBER(R$1),$B267&gt;0),OFFSET(rngStartVolatilityCurves,$B267,R$1),0)</f>
        <v>0</v>
      </c>
      <c r="S267" s="43" t="n">
        <f aca="true">IF(AND(ISNUMBER(S$1),$B267&gt;0),OFFSET(rngStartVolatilityCurves,$B267,S$1),0)</f>
        <v>0</v>
      </c>
      <c r="T267" s="43" t="n">
        <f aca="true">IF(AND(ISNUMBER(T$1),$B267&gt;0),OFFSET(rngStartVolatilityCurves,$B267,T$1),0)</f>
        <v>0</v>
      </c>
      <c r="U267" s="43" t="n">
        <f aca="true">IF(AND(ISNUMBER(U$1),$B267&gt;0),OFFSET(rngStartVolatilityCurves,$B267,U$1),0)</f>
        <v>0</v>
      </c>
      <c r="V267" s="43" t="n">
        <f aca="true">IF(AND(ISNUMBER(V$1),$B267&gt;0),OFFSET(rngStartVolatilityCurves,$B267,V$1),0)</f>
        <v>0</v>
      </c>
      <c r="W267" s="43" t="n">
        <f aca="true">IF(AND(ISNUMBER(W$1),$B267&gt;0),OFFSET(rngStartVolatilityCurves,$B267,W$1),0)</f>
        <v>0</v>
      </c>
      <c r="X267" s="43" t="n">
        <f aca="true">IF(AND(ISNUMBER(X$1),$B267&gt;0),OFFSET(rngStartVolatilityCurves,$B267,X$1),0)</f>
        <v>0</v>
      </c>
      <c r="Y267" s="43" t="n">
        <f aca="true">IF(AND(ISNUMBER(Y$1),$B267&gt;0),OFFSET(rngStartVolatilityCurves,$B267,Y$1),0)</f>
        <v>0</v>
      </c>
      <c r="Z267" s="43" t="n">
        <f aca="true">IF(AND(ISNUMBER(Z$1),$B267&gt;0),OFFSET(rngStartVolatilityCurves,$B267,Z$1),0)</f>
        <v>0</v>
      </c>
      <c r="AA267" s="43" t="n">
        <f aca="true">IF(AND(ISNUMBER(AA$1),$B267&gt;0),OFFSET(rngStartVolatilityCurves,$B267,AA$1),0)</f>
        <v>0</v>
      </c>
      <c r="AF267" s="36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  <c r="AT267" s="37"/>
      <c r="AU267" s="37"/>
      <c r="AV267" s="37"/>
      <c r="AW267" s="37"/>
      <c r="AX267" s="37"/>
      <c r="AY267" s="37"/>
      <c r="AZ267" s="37"/>
      <c r="BA267" s="37"/>
      <c r="BB267" s="37"/>
      <c r="BC267" s="37"/>
      <c r="BD267" s="37"/>
      <c r="BE267" s="37"/>
      <c r="BF267" s="37"/>
      <c r="BH267" s="44"/>
      <c r="BI267" s="39"/>
      <c r="BJ267" s="39"/>
      <c r="BK267" s="39"/>
      <c r="BL267" s="36"/>
      <c r="BM267" s="37"/>
      <c r="BN267" s="37"/>
      <c r="BO267" s="37"/>
      <c r="BP267" s="37"/>
      <c r="BQ267" s="37"/>
      <c r="BR267" s="37"/>
      <c r="BS267" s="37"/>
      <c r="BT267" s="37"/>
      <c r="BU267" s="37"/>
      <c r="BV267" s="37"/>
      <c r="BW267" s="37"/>
      <c r="BX267" s="37"/>
      <c r="BY267" s="37"/>
      <c r="BZ267" s="37"/>
      <c r="CA267" s="37"/>
      <c r="CB267" s="37"/>
      <c r="CC267" s="37"/>
      <c r="CD267" s="37"/>
      <c r="CE267" s="37"/>
      <c r="CF267" s="37"/>
      <c r="CG267" s="40"/>
      <c r="CH267" s="40"/>
      <c r="CI267" s="40"/>
      <c r="CJ267" s="40"/>
      <c r="CK267" s="40"/>
      <c r="CL267" s="40"/>
      <c r="CM267" s="39"/>
      <c r="CN267" s="39"/>
      <c r="CO267" s="39"/>
      <c r="CP267" s="39"/>
      <c r="CQ267" s="39"/>
      <c r="CR267" s="39"/>
      <c r="CS267" s="39"/>
      <c r="CT267" s="39"/>
      <c r="CU267" s="39"/>
      <c r="CV267" s="39"/>
      <c r="CW267" s="39"/>
      <c r="CX267" s="39"/>
      <c r="CY267" s="39"/>
      <c r="CZ267" s="39"/>
      <c r="DA267" s="39"/>
      <c r="DB267" s="39"/>
      <c r="DC267" s="39"/>
      <c r="DD267" s="39"/>
      <c r="DE267" s="39"/>
      <c r="DF267" s="39"/>
      <c r="DG267" s="39"/>
      <c r="DI267" s="44"/>
      <c r="DJ267" s="39"/>
      <c r="DL267" s="44"/>
      <c r="DM267" s="39"/>
    </row>
    <row r="268" customFormat="false" ht="12.75" hidden="false" customHeight="false" outlineLevel="0" collapsed="false">
      <c r="A268" s="31" t="n">
        <f aca="false">$C268-$AF$4+1</f>
        <v>38755</v>
      </c>
      <c r="B268" s="31" t="n">
        <f aca="false">$C268-$BL$4+1</f>
        <v>38755</v>
      </c>
      <c r="C268" s="42" t="n">
        <f aca="false">C267+7</f>
        <v>38754</v>
      </c>
      <c r="D268" s="43" t="n">
        <f aca="true">IF(AND(ISNUMBER(D$1),$A268&gt;0),OFFSET(rngStartPriceCurves,$A268,D$1),0)</f>
        <v>0</v>
      </c>
      <c r="E268" s="43" t="n">
        <f aca="true">IF(AND(ISNUMBER(E$1),$A268&gt;0),OFFSET(rngStartPriceCurves,$A268,E$1),0)</f>
        <v>0</v>
      </c>
      <c r="F268" s="43" t="n">
        <f aca="true">IF(AND(ISNUMBER(F$1),$A268&gt;0),OFFSET(rngStartPriceCurves,$A268,F$1),0)</f>
        <v>0</v>
      </c>
      <c r="G268" s="43" t="n">
        <f aca="true">IF(AND(ISNUMBER(G$1),$A268&gt;0),OFFSET(rngStartPriceCurves,$A268,G$1),0)</f>
        <v>0</v>
      </c>
      <c r="H268" s="43" t="n">
        <f aca="true">IF(AND(ISNUMBER(H$1),$A268&gt;0),OFFSET(rngStartPriceCurves,$A268,H$1),0)</f>
        <v>0</v>
      </c>
      <c r="I268" s="43" t="n">
        <f aca="true">IF(AND(ISNUMBER(I$1),$A268&gt;0),OFFSET(rngStartPriceCurves,$A268,I$1),0)</f>
        <v>0</v>
      </c>
      <c r="J268" s="43" t="n">
        <f aca="true">IF(AND(ISNUMBER(J$1),$A268&gt;0),OFFSET(rngStartPriceCurves,$A268,J$1),0)</f>
        <v>0</v>
      </c>
      <c r="K268" s="43" t="n">
        <f aca="true">IF(AND(ISNUMBER(K$1),$A268&gt;0),OFFSET(rngStartPriceCurves,$A268,K$1),0)</f>
        <v>0</v>
      </c>
      <c r="L268" s="43" t="n">
        <f aca="true">IF(AND(ISNUMBER(L$1),$A268&gt;0),OFFSET(rngStartPriceCurves,$A268,L$1),0)</f>
        <v>0</v>
      </c>
      <c r="M268" s="43" t="n">
        <f aca="true">IF(AND(ISNUMBER(M$1),$A268&gt;0),OFFSET(rngStartPriceCurves,$A268,M$1),0)</f>
        <v>0</v>
      </c>
      <c r="N268" s="43" t="n">
        <f aca="true">IF(AND(ISNUMBER(N$1),$A268&gt;0),OFFSET(rngStartPriceCurves,$A268,N$1),0)</f>
        <v>0</v>
      </c>
      <c r="O268" s="43" t="n">
        <f aca="true">IF(AND(ISNUMBER(O$1),$A268&gt;0),OFFSET(rngStartPriceCurves,$A268,O$1),0)</f>
        <v>0</v>
      </c>
      <c r="P268" s="43" t="n">
        <f aca="true">IF(AND(ISNUMBER(P$1),$B268&gt;0),OFFSET(rngStartVolatilityCurves,$B268,P$1),0)</f>
        <v>0</v>
      </c>
      <c r="Q268" s="43" t="n">
        <f aca="true">IF(AND(ISNUMBER(Q$1),$B268&gt;0),OFFSET(rngStartVolatilityCurves,$B268,Q$1),0)</f>
        <v>0</v>
      </c>
      <c r="R268" s="43" t="n">
        <f aca="true">IF(AND(ISNUMBER(R$1),$B268&gt;0),OFFSET(rngStartVolatilityCurves,$B268,R$1),0)</f>
        <v>0</v>
      </c>
      <c r="S268" s="43" t="n">
        <f aca="true">IF(AND(ISNUMBER(S$1),$B268&gt;0),OFFSET(rngStartVolatilityCurves,$B268,S$1),0)</f>
        <v>0</v>
      </c>
      <c r="T268" s="43" t="n">
        <f aca="true">IF(AND(ISNUMBER(T$1),$B268&gt;0),OFFSET(rngStartVolatilityCurves,$B268,T$1),0)</f>
        <v>0</v>
      </c>
      <c r="U268" s="43" t="n">
        <f aca="true">IF(AND(ISNUMBER(U$1),$B268&gt;0),OFFSET(rngStartVolatilityCurves,$B268,U$1),0)</f>
        <v>0</v>
      </c>
      <c r="V268" s="43" t="n">
        <f aca="true">IF(AND(ISNUMBER(V$1),$B268&gt;0),OFFSET(rngStartVolatilityCurves,$B268,V$1),0)</f>
        <v>0</v>
      </c>
      <c r="W268" s="43" t="n">
        <f aca="true">IF(AND(ISNUMBER(W$1),$B268&gt;0),OFFSET(rngStartVolatilityCurves,$B268,W$1),0)</f>
        <v>0</v>
      </c>
      <c r="X268" s="43" t="n">
        <f aca="true">IF(AND(ISNUMBER(X$1),$B268&gt;0),OFFSET(rngStartVolatilityCurves,$B268,X$1),0)</f>
        <v>0</v>
      </c>
      <c r="Y268" s="43" t="n">
        <f aca="true">IF(AND(ISNUMBER(Y$1),$B268&gt;0),OFFSET(rngStartVolatilityCurves,$B268,Y$1),0)</f>
        <v>0</v>
      </c>
      <c r="Z268" s="43" t="n">
        <f aca="true">IF(AND(ISNUMBER(Z$1),$B268&gt;0),OFFSET(rngStartVolatilityCurves,$B268,Z$1),0)</f>
        <v>0</v>
      </c>
      <c r="AA268" s="43" t="n">
        <f aca="true">IF(AND(ISNUMBER(AA$1),$B268&gt;0),OFFSET(rngStartVolatilityCurves,$B268,AA$1),0)</f>
        <v>0</v>
      </c>
      <c r="AF268" s="36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7"/>
      <c r="AU268" s="37"/>
      <c r="AV268" s="37"/>
      <c r="AW268" s="37"/>
      <c r="AX268" s="37"/>
      <c r="AY268" s="37"/>
      <c r="AZ268" s="37"/>
      <c r="BA268" s="37"/>
      <c r="BB268" s="37"/>
      <c r="BC268" s="37"/>
      <c r="BD268" s="37"/>
      <c r="BE268" s="37"/>
      <c r="BF268" s="37"/>
      <c r="BH268" s="44"/>
      <c r="BI268" s="39"/>
      <c r="BJ268" s="39"/>
      <c r="BK268" s="39"/>
      <c r="BL268" s="36"/>
      <c r="BM268" s="37"/>
      <c r="BN268" s="37"/>
      <c r="BO268" s="37"/>
      <c r="BP268" s="37"/>
      <c r="BQ268" s="37"/>
      <c r="BR268" s="37"/>
      <c r="BS268" s="37"/>
      <c r="BT268" s="37"/>
      <c r="BU268" s="37"/>
      <c r="BV268" s="37"/>
      <c r="BW268" s="37"/>
      <c r="BX268" s="37"/>
      <c r="BY268" s="37"/>
      <c r="BZ268" s="37"/>
      <c r="CA268" s="37"/>
      <c r="CB268" s="37"/>
      <c r="CC268" s="37"/>
      <c r="CD268" s="37"/>
      <c r="CE268" s="37"/>
      <c r="CF268" s="37"/>
      <c r="CG268" s="40"/>
      <c r="CH268" s="40"/>
      <c r="CI268" s="40"/>
      <c r="CJ268" s="40"/>
      <c r="CK268" s="40"/>
      <c r="CL268" s="40"/>
      <c r="CM268" s="39"/>
      <c r="CN268" s="39"/>
      <c r="CO268" s="39"/>
      <c r="CP268" s="39"/>
      <c r="CQ268" s="39"/>
      <c r="CR268" s="39"/>
      <c r="CS268" s="39"/>
      <c r="CT268" s="39"/>
      <c r="CU268" s="39"/>
      <c r="CV268" s="39"/>
      <c r="CW268" s="39"/>
      <c r="CX268" s="39"/>
      <c r="CY268" s="39"/>
      <c r="CZ268" s="39"/>
      <c r="DA268" s="39"/>
      <c r="DB268" s="39"/>
      <c r="DC268" s="39"/>
      <c r="DD268" s="39"/>
      <c r="DE268" s="39"/>
      <c r="DF268" s="39"/>
      <c r="DG268" s="39"/>
      <c r="DI268" s="44"/>
      <c r="DJ268" s="39"/>
      <c r="DL268" s="44"/>
      <c r="DM268" s="39"/>
    </row>
    <row r="269" customFormat="false" ht="12.75" hidden="false" customHeight="false" outlineLevel="0" collapsed="false">
      <c r="A269" s="31" t="n">
        <f aca="false">$C269-$AF$4+1</f>
        <v>38762</v>
      </c>
      <c r="B269" s="31" t="n">
        <f aca="false">$C269-$BL$4+1</f>
        <v>38762</v>
      </c>
      <c r="C269" s="42" t="n">
        <f aca="false">C268+7</f>
        <v>38761</v>
      </c>
      <c r="D269" s="43" t="n">
        <f aca="true">IF(AND(ISNUMBER(D$1),$A269&gt;0),OFFSET(rngStartPriceCurves,$A269,D$1),0)</f>
        <v>0</v>
      </c>
      <c r="E269" s="43" t="n">
        <f aca="true">IF(AND(ISNUMBER(E$1),$A269&gt;0),OFFSET(rngStartPriceCurves,$A269,E$1),0)</f>
        <v>0</v>
      </c>
      <c r="F269" s="43" t="n">
        <f aca="true">IF(AND(ISNUMBER(F$1),$A269&gt;0),OFFSET(rngStartPriceCurves,$A269,F$1),0)</f>
        <v>0</v>
      </c>
      <c r="G269" s="43" t="n">
        <f aca="true">IF(AND(ISNUMBER(G$1),$A269&gt;0),OFFSET(rngStartPriceCurves,$A269,G$1),0)</f>
        <v>0</v>
      </c>
      <c r="H269" s="43" t="n">
        <f aca="true">IF(AND(ISNUMBER(H$1),$A269&gt;0),OFFSET(rngStartPriceCurves,$A269,H$1),0)</f>
        <v>0</v>
      </c>
      <c r="I269" s="43" t="n">
        <f aca="true">IF(AND(ISNUMBER(I$1),$A269&gt;0),OFFSET(rngStartPriceCurves,$A269,I$1),0)</f>
        <v>0</v>
      </c>
      <c r="J269" s="43" t="n">
        <f aca="true">IF(AND(ISNUMBER(J$1),$A269&gt;0),OFFSET(rngStartPriceCurves,$A269,J$1),0)</f>
        <v>0</v>
      </c>
      <c r="K269" s="43" t="n">
        <f aca="true">IF(AND(ISNUMBER(K$1),$A269&gt;0),OFFSET(rngStartPriceCurves,$A269,K$1),0)</f>
        <v>0</v>
      </c>
      <c r="L269" s="43" t="n">
        <f aca="true">IF(AND(ISNUMBER(L$1),$A269&gt;0),OFFSET(rngStartPriceCurves,$A269,L$1),0)</f>
        <v>0</v>
      </c>
      <c r="M269" s="43" t="n">
        <f aca="true">IF(AND(ISNUMBER(M$1),$A269&gt;0),OFFSET(rngStartPriceCurves,$A269,M$1),0)</f>
        <v>0</v>
      </c>
      <c r="N269" s="43" t="n">
        <f aca="true">IF(AND(ISNUMBER(N$1),$A269&gt;0),OFFSET(rngStartPriceCurves,$A269,N$1),0)</f>
        <v>0</v>
      </c>
      <c r="O269" s="43" t="n">
        <f aca="true">IF(AND(ISNUMBER(O$1),$A269&gt;0),OFFSET(rngStartPriceCurves,$A269,O$1),0)</f>
        <v>0</v>
      </c>
      <c r="P269" s="43" t="n">
        <f aca="true">IF(AND(ISNUMBER(P$1),$B269&gt;0),OFFSET(rngStartVolatilityCurves,$B269,P$1),0)</f>
        <v>0</v>
      </c>
      <c r="Q269" s="43" t="n">
        <f aca="true">IF(AND(ISNUMBER(Q$1),$B269&gt;0),OFFSET(rngStartVolatilityCurves,$B269,Q$1),0)</f>
        <v>0</v>
      </c>
      <c r="R269" s="43" t="n">
        <f aca="true">IF(AND(ISNUMBER(R$1),$B269&gt;0),OFFSET(rngStartVolatilityCurves,$B269,R$1),0)</f>
        <v>0</v>
      </c>
      <c r="S269" s="43" t="n">
        <f aca="true">IF(AND(ISNUMBER(S$1),$B269&gt;0),OFFSET(rngStartVolatilityCurves,$B269,S$1),0)</f>
        <v>0</v>
      </c>
      <c r="T269" s="43" t="n">
        <f aca="true">IF(AND(ISNUMBER(T$1),$B269&gt;0),OFFSET(rngStartVolatilityCurves,$B269,T$1),0)</f>
        <v>0</v>
      </c>
      <c r="U269" s="43" t="n">
        <f aca="true">IF(AND(ISNUMBER(U$1),$B269&gt;0),OFFSET(rngStartVolatilityCurves,$B269,U$1),0)</f>
        <v>0</v>
      </c>
      <c r="V269" s="43" t="n">
        <f aca="true">IF(AND(ISNUMBER(V$1),$B269&gt;0),OFFSET(rngStartVolatilityCurves,$B269,V$1),0)</f>
        <v>0</v>
      </c>
      <c r="W269" s="43" t="n">
        <f aca="true">IF(AND(ISNUMBER(W$1),$B269&gt;0),OFFSET(rngStartVolatilityCurves,$B269,W$1),0)</f>
        <v>0</v>
      </c>
      <c r="X269" s="43" t="n">
        <f aca="true">IF(AND(ISNUMBER(X$1),$B269&gt;0),OFFSET(rngStartVolatilityCurves,$B269,X$1),0)</f>
        <v>0</v>
      </c>
      <c r="Y269" s="43" t="n">
        <f aca="true">IF(AND(ISNUMBER(Y$1),$B269&gt;0),OFFSET(rngStartVolatilityCurves,$B269,Y$1),0)</f>
        <v>0</v>
      </c>
      <c r="Z269" s="43" t="n">
        <f aca="true">IF(AND(ISNUMBER(Z$1),$B269&gt;0),OFFSET(rngStartVolatilityCurves,$B269,Z$1),0)</f>
        <v>0</v>
      </c>
      <c r="AA269" s="43" t="n">
        <f aca="true">IF(AND(ISNUMBER(AA$1),$B269&gt;0),OFFSET(rngStartVolatilityCurves,$B269,AA$1),0)</f>
        <v>0</v>
      </c>
      <c r="AF269" s="36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7"/>
      <c r="AT269" s="37"/>
      <c r="AU269" s="37"/>
      <c r="AV269" s="37"/>
      <c r="AW269" s="37"/>
      <c r="AX269" s="37"/>
      <c r="AY269" s="37"/>
      <c r="AZ269" s="37"/>
      <c r="BA269" s="37"/>
      <c r="BB269" s="37"/>
      <c r="BC269" s="37"/>
      <c r="BD269" s="37"/>
      <c r="BE269" s="37"/>
      <c r="BF269" s="37"/>
      <c r="BH269" s="44"/>
      <c r="BI269" s="39"/>
      <c r="BJ269" s="39"/>
      <c r="BK269" s="39"/>
      <c r="BL269" s="36"/>
      <c r="BM269" s="37"/>
      <c r="BN269" s="37"/>
      <c r="BO269" s="37"/>
      <c r="BP269" s="37"/>
      <c r="BQ269" s="37"/>
      <c r="BR269" s="37"/>
      <c r="BS269" s="37"/>
      <c r="BT269" s="37"/>
      <c r="BU269" s="37"/>
      <c r="BV269" s="37"/>
      <c r="BW269" s="37"/>
      <c r="BX269" s="37"/>
      <c r="BY269" s="37"/>
      <c r="BZ269" s="37"/>
      <c r="CA269" s="37"/>
      <c r="CB269" s="37"/>
      <c r="CC269" s="37"/>
      <c r="CD269" s="37"/>
      <c r="CE269" s="37"/>
      <c r="CF269" s="37"/>
      <c r="CG269" s="40"/>
      <c r="CH269" s="40"/>
      <c r="CI269" s="40"/>
      <c r="CJ269" s="40"/>
      <c r="CK269" s="40"/>
      <c r="CL269" s="40"/>
      <c r="CM269" s="39"/>
      <c r="CN269" s="39"/>
      <c r="CO269" s="39"/>
      <c r="CP269" s="39"/>
      <c r="CQ269" s="39"/>
      <c r="CR269" s="39"/>
      <c r="CS269" s="39"/>
      <c r="CT269" s="39"/>
      <c r="CU269" s="39"/>
      <c r="CV269" s="39"/>
      <c r="CW269" s="39"/>
      <c r="CX269" s="39"/>
      <c r="CY269" s="39"/>
      <c r="CZ269" s="39"/>
      <c r="DA269" s="39"/>
      <c r="DB269" s="39"/>
      <c r="DC269" s="39"/>
      <c r="DD269" s="39"/>
      <c r="DE269" s="39"/>
      <c r="DF269" s="39"/>
      <c r="DG269" s="39"/>
      <c r="DI269" s="44"/>
      <c r="DJ269" s="39"/>
      <c r="DL269" s="44"/>
      <c r="DM269" s="39"/>
    </row>
    <row r="270" customFormat="false" ht="12.75" hidden="false" customHeight="false" outlineLevel="0" collapsed="false">
      <c r="A270" s="31" t="n">
        <f aca="false">$C270-$AF$4+1</f>
        <v>38769</v>
      </c>
      <c r="B270" s="31" t="n">
        <f aca="false">$C270-$BL$4+1</f>
        <v>38769</v>
      </c>
      <c r="C270" s="42" t="n">
        <f aca="false">C269+7</f>
        <v>38768</v>
      </c>
      <c r="D270" s="43" t="n">
        <f aca="true">IF(AND(ISNUMBER(D$1),$A270&gt;0),OFFSET(rngStartPriceCurves,$A270,D$1),0)</f>
        <v>0</v>
      </c>
      <c r="E270" s="43" t="n">
        <f aca="true">IF(AND(ISNUMBER(E$1),$A270&gt;0),OFFSET(rngStartPriceCurves,$A270,E$1),0)</f>
        <v>0</v>
      </c>
      <c r="F270" s="43" t="n">
        <f aca="true">IF(AND(ISNUMBER(F$1),$A270&gt;0),OFFSET(rngStartPriceCurves,$A270,F$1),0)</f>
        <v>0</v>
      </c>
      <c r="G270" s="43" t="n">
        <f aca="true">IF(AND(ISNUMBER(G$1),$A270&gt;0),OFFSET(rngStartPriceCurves,$A270,G$1),0)</f>
        <v>0</v>
      </c>
      <c r="H270" s="43" t="n">
        <f aca="true">IF(AND(ISNUMBER(H$1),$A270&gt;0),OFFSET(rngStartPriceCurves,$A270,H$1),0)</f>
        <v>0</v>
      </c>
      <c r="I270" s="43" t="n">
        <f aca="true">IF(AND(ISNUMBER(I$1),$A270&gt;0),OFFSET(rngStartPriceCurves,$A270,I$1),0)</f>
        <v>0</v>
      </c>
      <c r="J270" s="43" t="n">
        <f aca="true">IF(AND(ISNUMBER(J$1),$A270&gt;0),OFFSET(rngStartPriceCurves,$A270,J$1),0)</f>
        <v>0</v>
      </c>
      <c r="K270" s="43" t="n">
        <f aca="true">IF(AND(ISNUMBER(K$1),$A270&gt;0),OFFSET(rngStartPriceCurves,$A270,K$1),0)</f>
        <v>0</v>
      </c>
      <c r="L270" s="43" t="n">
        <f aca="true">IF(AND(ISNUMBER(L$1),$A270&gt;0),OFFSET(rngStartPriceCurves,$A270,L$1),0)</f>
        <v>0</v>
      </c>
      <c r="M270" s="43" t="n">
        <f aca="true">IF(AND(ISNUMBER(M$1),$A270&gt;0),OFFSET(rngStartPriceCurves,$A270,M$1),0)</f>
        <v>0</v>
      </c>
      <c r="N270" s="43" t="n">
        <f aca="true">IF(AND(ISNUMBER(N$1),$A270&gt;0),OFFSET(rngStartPriceCurves,$A270,N$1),0)</f>
        <v>0</v>
      </c>
      <c r="O270" s="43" t="n">
        <f aca="true">IF(AND(ISNUMBER(O$1),$A270&gt;0),OFFSET(rngStartPriceCurves,$A270,O$1),0)</f>
        <v>0</v>
      </c>
      <c r="P270" s="43" t="n">
        <f aca="true">IF(AND(ISNUMBER(P$1),$B270&gt;0),OFFSET(rngStartVolatilityCurves,$B270,P$1),0)</f>
        <v>0</v>
      </c>
      <c r="Q270" s="43" t="n">
        <f aca="true">IF(AND(ISNUMBER(Q$1),$B270&gt;0),OFFSET(rngStartVolatilityCurves,$B270,Q$1),0)</f>
        <v>0</v>
      </c>
      <c r="R270" s="43" t="n">
        <f aca="true">IF(AND(ISNUMBER(R$1),$B270&gt;0),OFFSET(rngStartVolatilityCurves,$B270,R$1),0)</f>
        <v>0</v>
      </c>
      <c r="S270" s="43" t="n">
        <f aca="true">IF(AND(ISNUMBER(S$1),$B270&gt;0),OFFSET(rngStartVolatilityCurves,$B270,S$1),0)</f>
        <v>0</v>
      </c>
      <c r="T270" s="43" t="n">
        <f aca="true">IF(AND(ISNUMBER(T$1),$B270&gt;0),OFFSET(rngStartVolatilityCurves,$B270,T$1),0)</f>
        <v>0</v>
      </c>
      <c r="U270" s="43" t="n">
        <f aca="true">IF(AND(ISNUMBER(U$1),$B270&gt;0),OFFSET(rngStartVolatilityCurves,$B270,U$1),0)</f>
        <v>0</v>
      </c>
      <c r="V270" s="43" t="n">
        <f aca="true">IF(AND(ISNUMBER(V$1),$B270&gt;0),OFFSET(rngStartVolatilityCurves,$B270,V$1),0)</f>
        <v>0</v>
      </c>
      <c r="W270" s="43" t="n">
        <f aca="true">IF(AND(ISNUMBER(W$1),$B270&gt;0),OFFSET(rngStartVolatilityCurves,$B270,W$1),0)</f>
        <v>0</v>
      </c>
      <c r="X270" s="43" t="n">
        <f aca="true">IF(AND(ISNUMBER(X$1),$B270&gt;0),OFFSET(rngStartVolatilityCurves,$B270,X$1),0)</f>
        <v>0</v>
      </c>
      <c r="Y270" s="43" t="n">
        <f aca="true">IF(AND(ISNUMBER(Y$1),$B270&gt;0),OFFSET(rngStartVolatilityCurves,$B270,Y$1),0)</f>
        <v>0</v>
      </c>
      <c r="Z270" s="43" t="n">
        <f aca="true">IF(AND(ISNUMBER(Z$1),$B270&gt;0),OFFSET(rngStartVolatilityCurves,$B270,Z$1),0)</f>
        <v>0</v>
      </c>
      <c r="AA270" s="43" t="n">
        <f aca="true">IF(AND(ISNUMBER(AA$1),$B270&gt;0),OFFSET(rngStartVolatilityCurves,$B270,AA$1),0)</f>
        <v>0</v>
      </c>
      <c r="AF270" s="36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7"/>
      <c r="AU270" s="37"/>
      <c r="AV270" s="37"/>
      <c r="AW270" s="37"/>
      <c r="AX270" s="37"/>
      <c r="AY270" s="37"/>
      <c r="AZ270" s="37"/>
      <c r="BA270" s="37"/>
      <c r="BB270" s="37"/>
      <c r="BC270" s="37"/>
      <c r="BD270" s="37"/>
      <c r="BE270" s="37"/>
      <c r="BF270" s="37"/>
      <c r="BH270" s="44"/>
      <c r="BI270" s="39"/>
      <c r="BJ270" s="39"/>
      <c r="BK270" s="39"/>
      <c r="BL270" s="36"/>
      <c r="BM270" s="37"/>
      <c r="BN270" s="37"/>
      <c r="BO270" s="37"/>
      <c r="BP270" s="37"/>
      <c r="BQ270" s="37"/>
      <c r="BR270" s="37"/>
      <c r="BS270" s="37"/>
      <c r="BT270" s="37"/>
      <c r="BU270" s="37"/>
      <c r="BV270" s="37"/>
      <c r="BW270" s="37"/>
      <c r="BX270" s="37"/>
      <c r="BY270" s="37"/>
      <c r="BZ270" s="37"/>
      <c r="CA270" s="37"/>
      <c r="CB270" s="37"/>
      <c r="CC270" s="37"/>
      <c r="CD270" s="37"/>
      <c r="CE270" s="37"/>
      <c r="CF270" s="37"/>
      <c r="CG270" s="40"/>
      <c r="CH270" s="40"/>
      <c r="CI270" s="40"/>
      <c r="CJ270" s="40"/>
      <c r="CK270" s="40"/>
      <c r="CL270" s="40"/>
      <c r="CM270" s="39"/>
      <c r="CN270" s="39"/>
      <c r="CO270" s="39"/>
      <c r="CP270" s="39"/>
      <c r="CQ270" s="39"/>
      <c r="CR270" s="39"/>
      <c r="CS270" s="39"/>
      <c r="CT270" s="39"/>
      <c r="CU270" s="39"/>
      <c r="CV270" s="39"/>
      <c r="CW270" s="39"/>
      <c r="CX270" s="39"/>
      <c r="CY270" s="39"/>
      <c r="CZ270" s="39"/>
      <c r="DA270" s="39"/>
      <c r="DB270" s="39"/>
      <c r="DC270" s="39"/>
      <c r="DD270" s="39"/>
      <c r="DE270" s="39"/>
      <c r="DF270" s="39"/>
      <c r="DG270" s="39"/>
      <c r="DI270" s="44"/>
      <c r="DJ270" s="39"/>
      <c r="DL270" s="44"/>
      <c r="DM270" s="39"/>
    </row>
    <row r="271" customFormat="false" ht="12.75" hidden="false" customHeight="false" outlineLevel="0" collapsed="false">
      <c r="A271" s="31" t="n">
        <f aca="false">$C271-$AF$4+1</f>
        <v>38776</v>
      </c>
      <c r="B271" s="31" t="n">
        <f aca="false">$C271-$BL$4+1</f>
        <v>38776</v>
      </c>
      <c r="C271" s="42" t="n">
        <f aca="false">C270+7</f>
        <v>38775</v>
      </c>
      <c r="D271" s="43" t="n">
        <f aca="true">IF(AND(ISNUMBER(D$1),$A271&gt;0),OFFSET(rngStartPriceCurves,$A271,D$1),0)</f>
        <v>0</v>
      </c>
      <c r="E271" s="43" t="n">
        <f aca="true">IF(AND(ISNUMBER(E$1),$A271&gt;0),OFFSET(rngStartPriceCurves,$A271,E$1),0)</f>
        <v>0</v>
      </c>
      <c r="F271" s="43" t="n">
        <f aca="true">IF(AND(ISNUMBER(F$1),$A271&gt;0),OFFSET(rngStartPriceCurves,$A271,F$1),0)</f>
        <v>0</v>
      </c>
      <c r="G271" s="43" t="n">
        <f aca="true">IF(AND(ISNUMBER(G$1),$A271&gt;0),OFFSET(rngStartPriceCurves,$A271,G$1),0)</f>
        <v>0</v>
      </c>
      <c r="H271" s="43" t="n">
        <f aca="true">IF(AND(ISNUMBER(H$1),$A271&gt;0),OFFSET(rngStartPriceCurves,$A271,H$1),0)</f>
        <v>0</v>
      </c>
      <c r="I271" s="43" t="n">
        <f aca="true">IF(AND(ISNUMBER(I$1),$A271&gt;0),OFFSET(rngStartPriceCurves,$A271,I$1),0)</f>
        <v>0</v>
      </c>
      <c r="J271" s="43" t="n">
        <f aca="true">IF(AND(ISNUMBER(J$1),$A271&gt;0),OFFSET(rngStartPriceCurves,$A271,J$1),0)</f>
        <v>0</v>
      </c>
      <c r="K271" s="43" t="n">
        <f aca="true">IF(AND(ISNUMBER(K$1),$A271&gt;0),OFFSET(rngStartPriceCurves,$A271,K$1),0)</f>
        <v>0</v>
      </c>
      <c r="L271" s="43" t="n">
        <f aca="true">IF(AND(ISNUMBER(L$1),$A271&gt;0),OFFSET(rngStartPriceCurves,$A271,L$1),0)</f>
        <v>0</v>
      </c>
      <c r="M271" s="43" t="n">
        <f aca="true">IF(AND(ISNUMBER(M$1),$A271&gt;0),OFFSET(rngStartPriceCurves,$A271,M$1),0)</f>
        <v>0</v>
      </c>
      <c r="N271" s="43" t="n">
        <f aca="true">IF(AND(ISNUMBER(N$1),$A271&gt;0),OFFSET(rngStartPriceCurves,$A271,N$1),0)</f>
        <v>0</v>
      </c>
      <c r="O271" s="43" t="n">
        <f aca="true">IF(AND(ISNUMBER(O$1),$A271&gt;0),OFFSET(rngStartPriceCurves,$A271,O$1),0)</f>
        <v>0</v>
      </c>
      <c r="P271" s="43" t="n">
        <f aca="true">IF(AND(ISNUMBER(P$1),$B271&gt;0),OFFSET(rngStartVolatilityCurves,$B271,P$1),0)</f>
        <v>0</v>
      </c>
      <c r="Q271" s="43" t="n">
        <f aca="true">IF(AND(ISNUMBER(Q$1),$B271&gt;0),OFFSET(rngStartVolatilityCurves,$B271,Q$1),0)</f>
        <v>0</v>
      </c>
      <c r="R271" s="43" t="n">
        <f aca="true">IF(AND(ISNUMBER(R$1),$B271&gt;0),OFFSET(rngStartVolatilityCurves,$B271,R$1),0)</f>
        <v>0</v>
      </c>
      <c r="S271" s="43" t="n">
        <f aca="true">IF(AND(ISNUMBER(S$1),$B271&gt;0),OFFSET(rngStartVolatilityCurves,$B271,S$1),0)</f>
        <v>0</v>
      </c>
      <c r="T271" s="43" t="n">
        <f aca="true">IF(AND(ISNUMBER(T$1),$B271&gt;0),OFFSET(rngStartVolatilityCurves,$B271,T$1),0)</f>
        <v>0</v>
      </c>
      <c r="U271" s="43" t="n">
        <f aca="true">IF(AND(ISNUMBER(U$1),$B271&gt;0),OFFSET(rngStartVolatilityCurves,$B271,U$1),0)</f>
        <v>0</v>
      </c>
      <c r="V271" s="43" t="n">
        <f aca="true">IF(AND(ISNUMBER(V$1),$B271&gt;0),OFFSET(rngStartVolatilityCurves,$B271,V$1),0)</f>
        <v>0</v>
      </c>
      <c r="W271" s="43" t="n">
        <f aca="true">IF(AND(ISNUMBER(W$1),$B271&gt;0),OFFSET(rngStartVolatilityCurves,$B271,W$1),0)</f>
        <v>0</v>
      </c>
      <c r="X271" s="43" t="n">
        <f aca="true">IF(AND(ISNUMBER(X$1),$B271&gt;0),OFFSET(rngStartVolatilityCurves,$B271,X$1),0)</f>
        <v>0</v>
      </c>
      <c r="Y271" s="43" t="n">
        <f aca="true">IF(AND(ISNUMBER(Y$1),$B271&gt;0),OFFSET(rngStartVolatilityCurves,$B271,Y$1),0)</f>
        <v>0</v>
      </c>
      <c r="Z271" s="43" t="n">
        <f aca="true">IF(AND(ISNUMBER(Z$1),$B271&gt;0),OFFSET(rngStartVolatilityCurves,$B271,Z$1),0)</f>
        <v>0</v>
      </c>
      <c r="AA271" s="43" t="n">
        <f aca="true">IF(AND(ISNUMBER(AA$1),$B271&gt;0),OFFSET(rngStartVolatilityCurves,$B271,AA$1),0)</f>
        <v>0</v>
      </c>
      <c r="AF271" s="36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37"/>
      <c r="AV271" s="3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H271" s="44"/>
      <c r="BI271" s="39"/>
      <c r="BJ271" s="39"/>
      <c r="BK271" s="39"/>
      <c r="BL271" s="36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37"/>
      <c r="CC271" s="37"/>
      <c r="CD271" s="37"/>
      <c r="CE271" s="37"/>
      <c r="CF271" s="37"/>
      <c r="CG271" s="40"/>
      <c r="CH271" s="40"/>
      <c r="CI271" s="40"/>
      <c r="CJ271" s="40"/>
      <c r="CK271" s="40"/>
      <c r="CL271" s="40"/>
      <c r="CM271" s="39"/>
      <c r="CN271" s="39"/>
      <c r="CO271" s="39"/>
      <c r="CP271" s="39"/>
      <c r="CQ271" s="39"/>
      <c r="CR271" s="39"/>
      <c r="CS271" s="39"/>
      <c r="CT271" s="39"/>
      <c r="CU271" s="39"/>
      <c r="CV271" s="39"/>
      <c r="CW271" s="39"/>
      <c r="CX271" s="39"/>
      <c r="CY271" s="39"/>
      <c r="CZ271" s="39"/>
      <c r="DA271" s="39"/>
      <c r="DB271" s="39"/>
      <c r="DC271" s="39"/>
      <c r="DD271" s="39"/>
      <c r="DE271" s="39"/>
      <c r="DF271" s="39"/>
      <c r="DG271" s="39"/>
      <c r="DI271" s="44"/>
      <c r="DJ271" s="39"/>
      <c r="DL271" s="44"/>
      <c r="DM271" s="39"/>
    </row>
    <row r="272" customFormat="false" ht="12.75" hidden="false" customHeight="false" outlineLevel="0" collapsed="false">
      <c r="A272" s="31" t="n">
        <f aca="false">$C272-$AF$4+1</f>
        <v>38783</v>
      </c>
      <c r="B272" s="31" t="n">
        <f aca="false">$C272-$BL$4+1</f>
        <v>38783</v>
      </c>
      <c r="C272" s="42" t="n">
        <f aca="false">C271+7</f>
        <v>38782</v>
      </c>
      <c r="D272" s="43" t="n">
        <f aca="true">IF(AND(ISNUMBER(D$1),$A272&gt;0),OFFSET(rngStartPriceCurves,$A272,D$1),0)</f>
        <v>0</v>
      </c>
      <c r="E272" s="43" t="n">
        <f aca="true">IF(AND(ISNUMBER(E$1),$A272&gt;0),OFFSET(rngStartPriceCurves,$A272,E$1),0)</f>
        <v>0</v>
      </c>
      <c r="F272" s="43" t="n">
        <f aca="true">IF(AND(ISNUMBER(F$1),$A272&gt;0),OFFSET(rngStartPriceCurves,$A272,F$1),0)</f>
        <v>0</v>
      </c>
      <c r="G272" s="43" t="n">
        <f aca="true">IF(AND(ISNUMBER(G$1),$A272&gt;0),OFFSET(rngStartPriceCurves,$A272,G$1),0)</f>
        <v>0</v>
      </c>
      <c r="H272" s="43" t="n">
        <f aca="true">IF(AND(ISNUMBER(H$1),$A272&gt;0),OFFSET(rngStartPriceCurves,$A272,H$1),0)</f>
        <v>0</v>
      </c>
      <c r="I272" s="43" t="n">
        <f aca="true">IF(AND(ISNUMBER(I$1),$A272&gt;0),OFFSET(rngStartPriceCurves,$A272,I$1),0)</f>
        <v>0</v>
      </c>
      <c r="J272" s="43" t="n">
        <f aca="true">IF(AND(ISNUMBER(J$1),$A272&gt;0),OFFSET(rngStartPriceCurves,$A272,J$1),0)</f>
        <v>0</v>
      </c>
      <c r="K272" s="43" t="n">
        <f aca="true">IF(AND(ISNUMBER(K$1),$A272&gt;0),OFFSET(rngStartPriceCurves,$A272,K$1),0)</f>
        <v>0</v>
      </c>
      <c r="L272" s="43" t="n">
        <f aca="true">IF(AND(ISNUMBER(L$1),$A272&gt;0),OFFSET(rngStartPriceCurves,$A272,L$1),0)</f>
        <v>0</v>
      </c>
      <c r="M272" s="43" t="n">
        <f aca="true">IF(AND(ISNUMBER(M$1),$A272&gt;0),OFFSET(rngStartPriceCurves,$A272,M$1),0)</f>
        <v>0</v>
      </c>
      <c r="N272" s="43" t="n">
        <f aca="true">IF(AND(ISNUMBER(N$1),$A272&gt;0),OFFSET(rngStartPriceCurves,$A272,N$1),0)</f>
        <v>0</v>
      </c>
      <c r="O272" s="43" t="n">
        <f aca="true">IF(AND(ISNUMBER(O$1),$A272&gt;0),OFFSET(rngStartPriceCurves,$A272,O$1),0)</f>
        <v>0</v>
      </c>
      <c r="P272" s="43" t="n">
        <f aca="true">IF(AND(ISNUMBER(P$1),$B272&gt;0),OFFSET(rngStartVolatilityCurves,$B272,P$1),0)</f>
        <v>0</v>
      </c>
      <c r="Q272" s="43" t="n">
        <f aca="true">IF(AND(ISNUMBER(Q$1),$B272&gt;0),OFFSET(rngStartVolatilityCurves,$B272,Q$1),0)</f>
        <v>0</v>
      </c>
      <c r="R272" s="43" t="n">
        <f aca="true">IF(AND(ISNUMBER(R$1),$B272&gt;0),OFFSET(rngStartVolatilityCurves,$B272,R$1),0)</f>
        <v>0</v>
      </c>
      <c r="S272" s="43" t="n">
        <f aca="true">IF(AND(ISNUMBER(S$1),$B272&gt;0),OFFSET(rngStartVolatilityCurves,$B272,S$1),0)</f>
        <v>0</v>
      </c>
      <c r="T272" s="43" t="n">
        <f aca="true">IF(AND(ISNUMBER(T$1),$B272&gt;0),OFFSET(rngStartVolatilityCurves,$B272,T$1),0)</f>
        <v>0</v>
      </c>
      <c r="U272" s="43" t="n">
        <f aca="true">IF(AND(ISNUMBER(U$1),$B272&gt;0),OFFSET(rngStartVolatilityCurves,$B272,U$1),0)</f>
        <v>0</v>
      </c>
      <c r="V272" s="43" t="n">
        <f aca="true">IF(AND(ISNUMBER(V$1),$B272&gt;0),OFFSET(rngStartVolatilityCurves,$B272,V$1),0)</f>
        <v>0</v>
      </c>
      <c r="W272" s="43" t="n">
        <f aca="true">IF(AND(ISNUMBER(W$1),$B272&gt;0),OFFSET(rngStartVolatilityCurves,$B272,W$1),0)</f>
        <v>0</v>
      </c>
      <c r="X272" s="43" t="n">
        <f aca="true">IF(AND(ISNUMBER(X$1),$B272&gt;0),OFFSET(rngStartVolatilityCurves,$B272,X$1),0)</f>
        <v>0</v>
      </c>
      <c r="Y272" s="43" t="n">
        <f aca="true">IF(AND(ISNUMBER(Y$1),$B272&gt;0),OFFSET(rngStartVolatilityCurves,$B272,Y$1),0)</f>
        <v>0</v>
      </c>
      <c r="Z272" s="43" t="n">
        <f aca="true">IF(AND(ISNUMBER(Z$1),$B272&gt;0),OFFSET(rngStartVolatilityCurves,$B272,Z$1),0)</f>
        <v>0</v>
      </c>
      <c r="AA272" s="43" t="n">
        <f aca="true">IF(AND(ISNUMBER(AA$1),$B272&gt;0),OFFSET(rngStartVolatilityCurves,$B272,AA$1),0)</f>
        <v>0</v>
      </c>
      <c r="AF272" s="36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7"/>
      <c r="AT272" s="37"/>
      <c r="AU272" s="37"/>
      <c r="AV272" s="37"/>
      <c r="AW272" s="37"/>
      <c r="AX272" s="37"/>
      <c r="AY272" s="37"/>
      <c r="AZ272" s="37"/>
      <c r="BA272" s="37"/>
      <c r="BB272" s="37"/>
      <c r="BC272" s="37"/>
      <c r="BD272" s="37"/>
      <c r="BE272" s="37"/>
      <c r="BF272" s="37"/>
      <c r="BH272" s="44"/>
      <c r="BI272" s="39"/>
      <c r="BJ272" s="39"/>
      <c r="BK272" s="39"/>
      <c r="BL272" s="36"/>
      <c r="BM272" s="37"/>
      <c r="BN272" s="37"/>
      <c r="BO272" s="37"/>
      <c r="BP272" s="37"/>
      <c r="BQ272" s="37"/>
      <c r="BR272" s="37"/>
      <c r="BS272" s="37"/>
      <c r="BT272" s="37"/>
      <c r="BU272" s="37"/>
      <c r="BV272" s="37"/>
      <c r="BW272" s="37"/>
      <c r="BX272" s="37"/>
      <c r="BY272" s="37"/>
      <c r="BZ272" s="37"/>
      <c r="CA272" s="37"/>
      <c r="CB272" s="37"/>
      <c r="CC272" s="37"/>
      <c r="CD272" s="37"/>
      <c r="CE272" s="37"/>
      <c r="CF272" s="37"/>
      <c r="CG272" s="40"/>
      <c r="CH272" s="40"/>
      <c r="CI272" s="40"/>
      <c r="CJ272" s="40"/>
      <c r="CK272" s="40"/>
      <c r="CL272" s="40"/>
      <c r="CM272" s="39"/>
      <c r="CN272" s="39"/>
      <c r="CO272" s="39"/>
      <c r="CP272" s="39"/>
      <c r="CQ272" s="39"/>
      <c r="CR272" s="39"/>
      <c r="CS272" s="39"/>
      <c r="CT272" s="39"/>
      <c r="CU272" s="39"/>
      <c r="CV272" s="39"/>
      <c r="CW272" s="39"/>
      <c r="CX272" s="39"/>
      <c r="CY272" s="39"/>
      <c r="CZ272" s="39"/>
      <c r="DA272" s="39"/>
      <c r="DB272" s="39"/>
      <c r="DC272" s="39"/>
      <c r="DD272" s="39"/>
      <c r="DE272" s="39"/>
      <c r="DF272" s="39"/>
      <c r="DG272" s="39"/>
      <c r="DI272" s="44"/>
      <c r="DJ272" s="39"/>
      <c r="DL272" s="44"/>
      <c r="DM272" s="39"/>
    </row>
    <row r="273" customFormat="false" ht="12.75" hidden="false" customHeight="false" outlineLevel="0" collapsed="false">
      <c r="A273" s="31" t="n">
        <f aca="false">$C273-$AF$4+1</f>
        <v>38790</v>
      </c>
      <c r="B273" s="31" t="n">
        <f aca="false">$C273-$BL$4+1</f>
        <v>38790</v>
      </c>
      <c r="C273" s="42" t="n">
        <f aca="false">C272+7</f>
        <v>38789</v>
      </c>
      <c r="D273" s="43" t="n">
        <f aca="true">IF(AND(ISNUMBER(D$1),$A273&gt;0),OFFSET(rngStartPriceCurves,$A273,D$1),0)</f>
        <v>0</v>
      </c>
      <c r="E273" s="43" t="n">
        <f aca="true">IF(AND(ISNUMBER(E$1),$A273&gt;0),OFFSET(rngStartPriceCurves,$A273,E$1),0)</f>
        <v>0</v>
      </c>
      <c r="F273" s="43" t="n">
        <f aca="true">IF(AND(ISNUMBER(F$1),$A273&gt;0),OFFSET(rngStartPriceCurves,$A273,F$1),0)</f>
        <v>0</v>
      </c>
      <c r="G273" s="43" t="n">
        <f aca="true">IF(AND(ISNUMBER(G$1),$A273&gt;0),OFFSET(rngStartPriceCurves,$A273,G$1),0)</f>
        <v>0</v>
      </c>
      <c r="H273" s="43" t="n">
        <f aca="true">IF(AND(ISNUMBER(H$1),$A273&gt;0),OFFSET(rngStartPriceCurves,$A273,H$1),0)</f>
        <v>0</v>
      </c>
      <c r="I273" s="43" t="n">
        <f aca="true">IF(AND(ISNUMBER(I$1),$A273&gt;0),OFFSET(rngStartPriceCurves,$A273,I$1),0)</f>
        <v>0</v>
      </c>
      <c r="J273" s="43" t="n">
        <f aca="true">IF(AND(ISNUMBER(J$1),$A273&gt;0),OFFSET(rngStartPriceCurves,$A273,J$1),0)</f>
        <v>0</v>
      </c>
      <c r="K273" s="43" t="n">
        <f aca="true">IF(AND(ISNUMBER(K$1),$A273&gt;0),OFFSET(rngStartPriceCurves,$A273,K$1),0)</f>
        <v>0</v>
      </c>
      <c r="L273" s="43" t="n">
        <f aca="true">IF(AND(ISNUMBER(L$1),$A273&gt;0),OFFSET(rngStartPriceCurves,$A273,L$1),0)</f>
        <v>0</v>
      </c>
      <c r="M273" s="43" t="n">
        <f aca="true">IF(AND(ISNUMBER(M$1),$A273&gt;0),OFFSET(rngStartPriceCurves,$A273,M$1),0)</f>
        <v>0</v>
      </c>
      <c r="N273" s="43" t="n">
        <f aca="true">IF(AND(ISNUMBER(N$1),$A273&gt;0),OFFSET(rngStartPriceCurves,$A273,N$1),0)</f>
        <v>0</v>
      </c>
      <c r="O273" s="43" t="n">
        <f aca="true">IF(AND(ISNUMBER(O$1),$A273&gt;0),OFFSET(rngStartPriceCurves,$A273,O$1),0)</f>
        <v>0</v>
      </c>
      <c r="P273" s="43" t="n">
        <f aca="true">IF(AND(ISNUMBER(P$1),$B273&gt;0),OFFSET(rngStartVolatilityCurves,$B273,P$1),0)</f>
        <v>0</v>
      </c>
      <c r="Q273" s="43" t="n">
        <f aca="true">IF(AND(ISNUMBER(Q$1),$B273&gt;0),OFFSET(rngStartVolatilityCurves,$B273,Q$1),0)</f>
        <v>0</v>
      </c>
      <c r="R273" s="43" t="n">
        <f aca="true">IF(AND(ISNUMBER(R$1),$B273&gt;0),OFFSET(rngStartVolatilityCurves,$B273,R$1),0)</f>
        <v>0</v>
      </c>
      <c r="S273" s="43" t="n">
        <f aca="true">IF(AND(ISNUMBER(S$1),$B273&gt;0),OFFSET(rngStartVolatilityCurves,$B273,S$1),0)</f>
        <v>0</v>
      </c>
      <c r="T273" s="43" t="n">
        <f aca="true">IF(AND(ISNUMBER(T$1),$B273&gt;0),OFFSET(rngStartVolatilityCurves,$B273,T$1),0)</f>
        <v>0</v>
      </c>
      <c r="U273" s="43" t="n">
        <f aca="true">IF(AND(ISNUMBER(U$1),$B273&gt;0),OFFSET(rngStartVolatilityCurves,$B273,U$1),0)</f>
        <v>0</v>
      </c>
      <c r="V273" s="43" t="n">
        <f aca="true">IF(AND(ISNUMBER(V$1),$B273&gt;0),OFFSET(rngStartVolatilityCurves,$B273,V$1),0)</f>
        <v>0</v>
      </c>
      <c r="W273" s="43" t="n">
        <f aca="true">IF(AND(ISNUMBER(W$1),$B273&gt;0),OFFSET(rngStartVolatilityCurves,$B273,W$1),0)</f>
        <v>0</v>
      </c>
      <c r="X273" s="43" t="n">
        <f aca="true">IF(AND(ISNUMBER(X$1),$B273&gt;0),OFFSET(rngStartVolatilityCurves,$B273,X$1),0)</f>
        <v>0</v>
      </c>
      <c r="Y273" s="43" t="n">
        <f aca="true">IF(AND(ISNUMBER(Y$1),$B273&gt;0),OFFSET(rngStartVolatilityCurves,$B273,Y$1),0)</f>
        <v>0</v>
      </c>
      <c r="Z273" s="43" t="n">
        <f aca="true">IF(AND(ISNUMBER(Z$1),$B273&gt;0),OFFSET(rngStartVolatilityCurves,$B273,Z$1),0)</f>
        <v>0</v>
      </c>
      <c r="AA273" s="43" t="n">
        <f aca="true">IF(AND(ISNUMBER(AA$1),$B273&gt;0),OFFSET(rngStartVolatilityCurves,$B273,AA$1),0)</f>
        <v>0</v>
      </c>
      <c r="AF273" s="36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37"/>
      <c r="BH273" s="44"/>
      <c r="BI273" s="39"/>
      <c r="BJ273" s="39"/>
      <c r="BK273" s="39"/>
      <c r="BL273" s="36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  <c r="CA273" s="37"/>
      <c r="CB273" s="37"/>
      <c r="CC273" s="37"/>
      <c r="CD273" s="37"/>
      <c r="CE273" s="37"/>
      <c r="CF273" s="37"/>
      <c r="CG273" s="40"/>
      <c r="CH273" s="40"/>
      <c r="CI273" s="40"/>
      <c r="CJ273" s="40"/>
      <c r="CK273" s="40"/>
      <c r="CL273" s="40"/>
      <c r="CM273" s="39"/>
      <c r="CN273" s="39"/>
      <c r="CO273" s="39"/>
      <c r="CP273" s="39"/>
      <c r="CQ273" s="39"/>
      <c r="CR273" s="39"/>
      <c r="CS273" s="39"/>
      <c r="CT273" s="39"/>
      <c r="CU273" s="39"/>
      <c r="CV273" s="39"/>
      <c r="CW273" s="39"/>
      <c r="CX273" s="39"/>
      <c r="CY273" s="39"/>
      <c r="CZ273" s="39"/>
      <c r="DA273" s="39"/>
      <c r="DB273" s="39"/>
      <c r="DC273" s="39"/>
      <c r="DD273" s="39"/>
      <c r="DE273" s="39"/>
      <c r="DF273" s="39"/>
      <c r="DG273" s="39"/>
      <c r="DI273" s="44"/>
      <c r="DJ273" s="39"/>
      <c r="DL273" s="44"/>
      <c r="DM273" s="39"/>
    </row>
    <row r="274" customFormat="false" ht="12.75" hidden="false" customHeight="false" outlineLevel="0" collapsed="false">
      <c r="A274" s="31" t="n">
        <f aca="false">$C274-$AF$4+1</f>
        <v>38797</v>
      </c>
      <c r="B274" s="31" t="n">
        <f aca="false">$C274-$BL$4+1</f>
        <v>38797</v>
      </c>
      <c r="C274" s="42" t="n">
        <f aca="false">C273+7</f>
        <v>38796</v>
      </c>
      <c r="D274" s="43" t="n">
        <f aca="true">IF(AND(ISNUMBER(D$1),$A274&gt;0),OFFSET(rngStartPriceCurves,$A274,D$1),0)</f>
        <v>0</v>
      </c>
      <c r="E274" s="43" t="n">
        <f aca="true">IF(AND(ISNUMBER(E$1),$A274&gt;0),OFFSET(rngStartPriceCurves,$A274,E$1),0)</f>
        <v>0</v>
      </c>
      <c r="F274" s="43" t="n">
        <f aca="true">IF(AND(ISNUMBER(F$1),$A274&gt;0),OFFSET(rngStartPriceCurves,$A274,F$1),0)</f>
        <v>0</v>
      </c>
      <c r="G274" s="43" t="n">
        <f aca="true">IF(AND(ISNUMBER(G$1),$A274&gt;0),OFFSET(rngStartPriceCurves,$A274,G$1),0)</f>
        <v>0</v>
      </c>
      <c r="H274" s="43" t="n">
        <f aca="true">IF(AND(ISNUMBER(H$1),$A274&gt;0),OFFSET(rngStartPriceCurves,$A274,H$1),0)</f>
        <v>0</v>
      </c>
      <c r="I274" s="43" t="n">
        <f aca="true">IF(AND(ISNUMBER(I$1),$A274&gt;0),OFFSET(rngStartPriceCurves,$A274,I$1),0)</f>
        <v>0</v>
      </c>
      <c r="J274" s="43" t="n">
        <f aca="true">IF(AND(ISNUMBER(J$1),$A274&gt;0),OFFSET(rngStartPriceCurves,$A274,J$1),0)</f>
        <v>0</v>
      </c>
      <c r="K274" s="43" t="n">
        <f aca="true">IF(AND(ISNUMBER(K$1),$A274&gt;0),OFFSET(rngStartPriceCurves,$A274,K$1),0)</f>
        <v>0</v>
      </c>
      <c r="L274" s="43" t="n">
        <f aca="true">IF(AND(ISNUMBER(L$1),$A274&gt;0),OFFSET(rngStartPriceCurves,$A274,L$1),0)</f>
        <v>0</v>
      </c>
      <c r="M274" s="43" t="n">
        <f aca="true">IF(AND(ISNUMBER(M$1),$A274&gt;0),OFFSET(rngStartPriceCurves,$A274,M$1),0)</f>
        <v>0</v>
      </c>
      <c r="N274" s="43" t="n">
        <f aca="true">IF(AND(ISNUMBER(N$1),$A274&gt;0),OFFSET(rngStartPriceCurves,$A274,N$1),0)</f>
        <v>0</v>
      </c>
      <c r="O274" s="43" t="n">
        <f aca="true">IF(AND(ISNUMBER(O$1),$A274&gt;0),OFFSET(rngStartPriceCurves,$A274,O$1),0)</f>
        <v>0</v>
      </c>
      <c r="P274" s="43" t="n">
        <f aca="true">IF(AND(ISNUMBER(P$1),$B274&gt;0),OFFSET(rngStartVolatilityCurves,$B274,P$1),0)</f>
        <v>0</v>
      </c>
      <c r="Q274" s="43" t="n">
        <f aca="true">IF(AND(ISNUMBER(Q$1),$B274&gt;0),OFFSET(rngStartVolatilityCurves,$B274,Q$1),0)</f>
        <v>0</v>
      </c>
      <c r="R274" s="43" t="n">
        <f aca="true">IF(AND(ISNUMBER(R$1),$B274&gt;0),OFFSET(rngStartVolatilityCurves,$B274,R$1),0)</f>
        <v>0</v>
      </c>
      <c r="S274" s="43" t="n">
        <f aca="true">IF(AND(ISNUMBER(S$1),$B274&gt;0),OFFSET(rngStartVolatilityCurves,$B274,S$1),0)</f>
        <v>0</v>
      </c>
      <c r="T274" s="43" t="n">
        <f aca="true">IF(AND(ISNUMBER(T$1),$B274&gt;0),OFFSET(rngStartVolatilityCurves,$B274,T$1),0)</f>
        <v>0</v>
      </c>
      <c r="U274" s="43" t="n">
        <f aca="true">IF(AND(ISNUMBER(U$1),$B274&gt;0),OFFSET(rngStartVolatilityCurves,$B274,U$1),0)</f>
        <v>0</v>
      </c>
      <c r="V274" s="43" t="n">
        <f aca="true">IF(AND(ISNUMBER(V$1),$B274&gt;0),OFFSET(rngStartVolatilityCurves,$B274,V$1),0)</f>
        <v>0</v>
      </c>
      <c r="W274" s="43" t="n">
        <f aca="true">IF(AND(ISNUMBER(W$1),$B274&gt;0),OFFSET(rngStartVolatilityCurves,$B274,W$1),0)</f>
        <v>0</v>
      </c>
      <c r="X274" s="43" t="n">
        <f aca="true">IF(AND(ISNUMBER(X$1),$B274&gt;0),OFFSET(rngStartVolatilityCurves,$B274,X$1),0)</f>
        <v>0</v>
      </c>
      <c r="Y274" s="43" t="n">
        <f aca="true">IF(AND(ISNUMBER(Y$1),$B274&gt;0),OFFSET(rngStartVolatilityCurves,$B274,Y$1),0)</f>
        <v>0</v>
      </c>
      <c r="Z274" s="43" t="n">
        <f aca="true">IF(AND(ISNUMBER(Z$1),$B274&gt;0),OFFSET(rngStartVolatilityCurves,$B274,Z$1),0)</f>
        <v>0</v>
      </c>
      <c r="AA274" s="43" t="n">
        <f aca="true">IF(AND(ISNUMBER(AA$1),$B274&gt;0),OFFSET(rngStartVolatilityCurves,$B274,AA$1),0)</f>
        <v>0</v>
      </c>
      <c r="AF274" s="36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  <c r="AW274" s="37"/>
      <c r="AX274" s="37"/>
      <c r="AY274" s="37"/>
      <c r="AZ274" s="37"/>
      <c r="BA274" s="37"/>
      <c r="BB274" s="37"/>
      <c r="BC274" s="37"/>
      <c r="BD274" s="37"/>
      <c r="BE274" s="37"/>
      <c r="BF274" s="37"/>
      <c r="BH274" s="44"/>
      <c r="BI274" s="39"/>
      <c r="BJ274" s="39"/>
      <c r="BK274" s="39"/>
      <c r="BL274" s="36"/>
      <c r="BM274" s="37"/>
      <c r="BN274" s="37"/>
      <c r="BO274" s="37"/>
      <c r="BP274" s="37"/>
      <c r="BQ274" s="37"/>
      <c r="BR274" s="37"/>
      <c r="BS274" s="37"/>
      <c r="BT274" s="37"/>
      <c r="BU274" s="37"/>
      <c r="BV274" s="37"/>
      <c r="BW274" s="37"/>
      <c r="BX274" s="37"/>
      <c r="BY274" s="37"/>
      <c r="BZ274" s="37"/>
      <c r="CA274" s="37"/>
      <c r="CB274" s="37"/>
      <c r="CC274" s="37"/>
      <c r="CD274" s="37"/>
      <c r="CE274" s="37"/>
      <c r="CF274" s="37"/>
      <c r="CG274" s="40"/>
      <c r="CH274" s="40"/>
      <c r="CI274" s="40"/>
      <c r="CJ274" s="40"/>
      <c r="CK274" s="40"/>
      <c r="CL274" s="40"/>
      <c r="CM274" s="39"/>
      <c r="CN274" s="39"/>
      <c r="CO274" s="39"/>
      <c r="CP274" s="39"/>
      <c r="CQ274" s="39"/>
      <c r="CR274" s="39"/>
      <c r="CS274" s="39"/>
      <c r="CT274" s="39"/>
      <c r="CU274" s="39"/>
      <c r="CV274" s="39"/>
      <c r="CW274" s="39"/>
      <c r="CX274" s="39"/>
      <c r="CY274" s="39"/>
      <c r="CZ274" s="39"/>
      <c r="DA274" s="39"/>
      <c r="DB274" s="39"/>
      <c r="DC274" s="39"/>
      <c r="DD274" s="39"/>
      <c r="DE274" s="39"/>
      <c r="DF274" s="39"/>
      <c r="DG274" s="39"/>
      <c r="DI274" s="44"/>
      <c r="DJ274" s="39"/>
      <c r="DL274" s="44"/>
      <c r="DM274" s="39"/>
    </row>
    <row r="275" customFormat="false" ht="12.75" hidden="false" customHeight="false" outlineLevel="0" collapsed="false">
      <c r="A275" s="31" t="n">
        <f aca="false">$C275-$AF$4+1</f>
        <v>38804</v>
      </c>
      <c r="B275" s="31" t="n">
        <f aca="false">$C275-$BL$4+1</f>
        <v>38804</v>
      </c>
      <c r="C275" s="42" t="n">
        <f aca="false">C274+7</f>
        <v>38803</v>
      </c>
      <c r="D275" s="43" t="n">
        <f aca="true">IF(AND(ISNUMBER(D$1),$A275&gt;0),OFFSET(rngStartPriceCurves,$A275,D$1),0)</f>
        <v>0</v>
      </c>
      <c r="E275" s="43" t="n">
        <f aca="true">IF(AND(ISNUMBER(E$1),$A275&gt;0),OFFSET(rngStartPriceCurves,$A275,E$1),0)</f>
        <v>0</v>
      </c>
      <c r="F275" s="43" t="n">
        <f aca="true">IF(AND(ISNUMBER(F$1),$A275&gt;0),OFFSET(rngStartPriceCurves,$A275,F$1),0)</f>
        <v>0</v>
      </c>
      <c r="G275" s="43" t="n">
        <f aca="true">IF(AND(ISNUMBER(G$1),$A275&gt;0),OFFSET(rngStartPriceCurves,$A275,G$1),0)</f>
        <v>0</v>
      </c>
      <c r="H275" s="43" t="n">
        <f aca="true">IF(AND(ISNUMBER(H$1),$A275&gt;0),OFFSET(rngStartPriceCurves,$A275,H$1),0)</f>
        <v>0</v>
      </c>
      <c r="I275" s="43" t="n">
        <f aca="true">IF(AND(ISNUMBER(I$1),$A275&gt;0),OFFSET(rngStartPriceCurves,$A275,I$1),0)</f>
        <v>0</v>
      </c>
      <c r="J275" s="43" t="n">
        <f aca="true">IF(AND(ISNUMBER(J$1),$A275&gt;0),OFFSET(rngStartPriceCurves,$A275,J$1),0)</f>
        <v>0</v>
      </c>
      <c r="K275" s="43" t="n">
        <f aca="true">IF(AND(ISNUMBER(K$1),$A275&gt;0),OFFSET(rngStartPriceCurves,$A275,K$1),0)</f>
        <v>0</v>
      </c>
      <c r="L275" s="43" t="n">
        <f aca="true">IF(AND(ISNUMBER(L$1),$A275&gt;0),OFFSET(rngStartPriceCurves,$A275,L$1),0)</f>
        <v>0</v>
      </c>
      <c r="M275" s="43" t="n">
        <f aca="true">IF(AND(ISNUMBER(M$1),$A275&gt;0),OFFSET(rngStartPriceCurves,$A275,M$1),0)</f>
        <v>0</v>
      </c>
      <c r="N275" s="43" t="n">
        <f aca="true">IF(AND(ISNUMBER(N$1),$A275&gt;0),OFFSET(rngStartPriceCurves,$A275,N$1),0)</f>
        <v>0</v>
      </c>
      <c r="O275" s="43" t="n">
        <f aca="true">IF(AND(ISNUMBER(O$1),$A275&gt;0),OFFSET(rngStartPriceCurves,$A275,O$1),0)</f>
        <v>0</v>
      </c>
      <c r="P275" s="43" t="n">
        <f aca="true">IF(AND(ISNUMBER(P$1),$B275&gt;0),OFFSET(rngStartVolatilityCurves,$B275,P$1),0)</f>
        <v>0</v>
      </c>
      <c r="Q275" s="43" t="n">
        <f aca="true">IF(AND(ISNUMBER(Q$1),$B275&gt;0),OFFSET(rngStartVolatilityCurves,$B275,Q$1),0)</f>
        <v>0</v>
      </c>
      <c r="R275" s="43" t="n">
        <f aca="true">IF(AND(ISNUMBER(R$1),$B275&gt;0),OFFSET(rngStartVolatilityCurves,$B275,R$1),0)</f>
        <v>0</v>
      </c>
      <c r="S275" s="43" t="n">
        <f aca="true">IF(AND(ISNUMBER(S$1),$B275&gt;0),OFFSET(rngStartVolatilityCurves,$B275,S$1),0)</f>
        <v>0</v>
      </c>
      <c r="T275" s="43" t="n">
        <f aca="true">IF(AND(ISNUMBER(T$1),$B275&gt;0),OFFSET(rngStartVolatilityCurves,$B275,T$1),0)</f>
        <v>0</v>
      </c>
      <c r="U275" s="43" t="n">
        <f aca="true">IF(AND(ISNUMBER(U$1),$B275&gt;0),OFFSET(rngStartVolatilityCurves,$B275,U$1),0)</f>
        <v>0</v>
      </c>
      <c r="V275" s="43" t="n">
        <f aca="true">IF(AND(ISNUMBER(V$1),$B275&gt;0),OFFSET(rngStartVolatilityCurves,$B275,V$1),0)</f>
        <v>0</v>
      </c>
      <c r="W275" s="43" t="n">
        <f aca="true">IF(AND(ISNUMBER(W$1),$B275&gt;0),OFFSET(rngStartVolatilityCurves,$B275,W$1),0)</f>
        <v>0</v>
      </c>
      <c r="X275" s="43" t="n">
        <f aca="true">IF(AND(ISNUMBER(X$1),$B275&gt;0),OFFSET(rngStartVolatilityCurves,$B275,X$1),0)</f>
        <v>0</v>
      </c>
      <c r="Y275" s="43" t="n">
        <f aca="true">IF(AND(ISNUMBER(Y$1),$B275&gt;0),OFFSET(rngStartVolatilityCurves,$B275,Y$1),0)</f>
        <v>0</v>
      </c>
      <c r="Z275" s="43" t="n">
        <f aca="true">IF(AND(ISNUMBER(Z$1),$B275&gt;0),OFFSET(rngStartVolatilityCurves,$B275,Z$1),0)</f>
        <v>0</v>
      </c>
      <c r="AA275" s="43" t="n">
        <f aca="true">IF(AND(ISNUMBER(AA$1),$B275&gt;0),OFFSET(rngStartVolatilityCurves,$B275,AA$1),0)</f>
        <v>0</v>
      </c>
      <c r="AF275" s="36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37"/>
      <c r="BH275" s="44"/>
      <c r="BI275" s="39"/>
      <c r="BJ275" s="39"/>
      <c r="BK275" s="39"/>
      <c r="BL275" s="36"/>
      <c r="BM275" s="37"/>
      <c r="BN275" s="37"/>
      <c r="BO275" s="37"/>
      <c r="BP275" s="37"/>
      <c r="BQ275" s="37"/>
      <c r="BR275" s="37"/>
      <c r="BS275" s="37"/>
      <c r="BT275" s="37"/>
      <c r="BU275" s="37"/>
      <c r="BV275" s="37"/>
      <c r="BW275" s="37"/>
      <c r="BX275" s="37"/>
      <c r="BY275" s="37"/>
      <c r="BZ275" s="37"/>
      <c r="CA275" s="37"/>
      <c r="CB275" s="37"/>
      <c r="CC275" s="37"/>
      <c r="CD275" s="37"/>
      <c r="CE275" s="37"/>
      <c r="CF275" s="37"/>
      <c r="CG275" s="40"/>
      <c r="CH275" s="40"/>
      <c r="CI275" s="40"/>
      <c r="CJ275" s="40"/>
      <c r="CK275" s="40"/>
      <c r="CL275" s="40"/>
      <c r="CM275" s="39"/>
      <c r="CN275" s="39"/>
      <c r="CO275" s="39"/>
      <c r="CP275" s="39"/>
      <c r="CQ275" s="39"/>
      <c r="CR275" s="39"/>
      <c r="CS275" s="39"/>
      <c r="CT275" s="39"/>
      <c r="CU275" s="39"/>
      <c r="CV275" s="39"/>
      <c r="CW275" s="39"/>
      <c r="CX275" s="39"/>
      <c r="CY275" s="39"/>
      <c r="CZ275" s="39"/>
      <c r="DA275" s="39"/>
      <c r="DB275" s="39"/>
      <c r="DC275" s="39"/>
      <c r="DD275" s="39"/>
      <c r="DE275" s="39"/>
      <c r="DF275" s="39"/>
      <c r="DG275" s="39"/>
      <c r="DI275" s="44"/>
      <c r="DJ275" s="39"/>
      <c r="DL275" s="44"/>
      <c r="DM275" s="39"/>
    </row>
    <row r="276" customFormat="false" ht="12.75" hidden="false" customHeight="false" outlineLevel="0" collapsed="false">
      <c r="A276" s="31" t="n">
        <f aca="false">$C276-$AF$4+1</f>
        <v>38811</v>
      </c>
      <c r="B276" s="31" t="n">
        <f aca="false">$C276-$BL$4+1</f>
        <v>38811</v>
      </c>
      <c r="C276" s="42" t="n">
        <f aca="false">C275+7</f>
        <v>38810</v>
      </c>
      <c r="D276" s="43" t="n">
        <f aca="true">IF(AND(ISNUMBER(D$1),$A276&gt;0),OFFSET(rngStartPriceCurves,$A276,D$1),0)</f>
        <v>0</v>
      </c>
      <c r="E276" s="43" t="n">
        <f aca="true">IF(AND(ISNUMBER(E$1),$A276&gt;0),OFFSET(rngStartPriceCurves,$A276,E$1),0)</f>
        <v>0</v>
      </c>
      <c r="F276" s="43" t="n">
        <f aca="true">IF(AND(ISNUMBER(F$1),$A276&gt;0),OFFSET(rngStartPriceCurves,$A276,F$1),0)</f>
        <v>0</v>
      </c>
      <c r="G276" s="43" t="n">
        <f aca="true">IF(AND(ISNUMBER(G$1),$A276&gt;0),OFFSET(rngStartPriceCurves,$A276,G$1),0)</f>
        <v>0</v>
      </c>
      <c r="H276" s="43" t="n">
        <f aca="true">IF(AND(ISNUMBER(H$1),$A276&gt;0),OFFSET(rngStartPriceCurves,$A276,H$1),0)</f>
        <v>0</v>
      </c>
      <c r="I276" s="43" t="n">
        <f aca="true">IF(AND(ISNUMBER(I$1),$A276&gt;0),OFFSET(rngStartPriceCurves,$A276,I$1),0)</f>
        <v>0</v>
      </c>
      <c r="J276" s="43" t="n">
        <f aca="true">IF(AND(ISNUMBER(J$1),$A276&gt;0),OFFSET(rngStartPriceCurves,$A276,J$1),0)</f>
        <v>0</v>
      </c>
      <c r="K276" s="43" t="n">
        <f aca="true">IF(AND(ISNUMBER(K$1),$A276&gt;0),OFFSET(rngStartPriceCurves,$A276,K$1),0)</f>
        <v>0</v>
      </c>
      <c r="L276" s="43" t="n">
        <f aca="true">IF(AND(ISNUMBER(L$1),$A276&gt;0),OFFSET(rngStartPriceCurves,$A276,L$1),0)</f>
        <v>0</v>
      </c>
      <c r="M276" s="43" t="n">
        <f aca="true">IF(AND(ISNUMBER(M$1),$A276&gt;0),OFFSET(rngStartPriceCurves,$A276,M$1),0)</f>
        <v>0</v>
      </c>
      <c r="N276" s="43" t="n">
        <f aca="true">IF(AND(ISNUMBER(N$1),$A276&gt;0),OFFSET(rngStartPriceCurves,$A276,N$1),0)</f>
        <v>0</v>
      </c>
      <c r="O276" s="43" t="n">
        <f aca="true">IF(AND(ISNUMBER(O$1),$A276&gt;0),OFFSET(rngStartPriceCurves,$A276,O$1),0)</f>
        <v>0</v>
      </c>
      <c r="P276" s="43" t="n">
        <f aca="true">IF(AND(ISNUMBER(P$1),$B276&gt;0),OFFSET(rngStartVolatilityCurves,$B276,P$1),0)</f>
        <v>0</v>
      </c>
      <c r="Q276" s="43" t="n">
        <f aca="true">IF(AND(ISNUMBER(Q$1),$B276&gt;0),OFFSET(rngStartVolatilityCurves,$B276,Q$1),0)</f>
        <v>0</v>
      </c>
      <c r="R276" s="43" t="n">
        <f aca="true">IF(AND(ISNUMBER(R$1),$B276&gt;0),OFFSET(rngStartVolatilityCurves,$B276,R$1),0)</f>
        <v>0</v>
      </c>
      <c r="S276" s="43" t="n">
        <f aca="true">IF(AND(ISNUMBER(S$1),$B276&gt;0),OFFSET(rngStartVolatilityCurves,$B276,S$1),0)</f>
        <v>0</v>
      </c>
      <c r="T276" s="43" t="n">
        <f aca="true">IF(AND(ISNUMBER(T$1),$B276&gt;0),OFFSET(rngStartVolatilityCurves,$B276,T$1),0)</f>
        <v>0</v>
      </c>
      <c r="U276" s="43" t="n">
        <f aca="true">IF(AND(ISNUMBER(U$1),$B276&gt;0),OFFSET(rngStartVolatilityCurves,$B276,U$1),0)</f>
        <v>0</v>
      </c>
      <c r="V276" s="43" t="n">
        <f aca="true">IF(AND(ISNUMBER(V$1),$B276&gt;0),OFFSET(rngStartVolatilityCurves,$B276,V$1),0)</f>
        <v>0</v>
      </c>
      <c r="W276" s="43" t="n">
        <f aca="true">IF(AND(ISNUMBER(W$1),$B276&gt;0),OFFSET(rngStartVolatilityCurves,$B276,W$1),0)</f>
        <v>0</v>
      </c>
      <c r="X276" s="43" t="n">
        <f aca="true">IF(AND(ISNUMBER(X$1),$B276&gt;0),OFFSET(rngStartVolatilityCurves,$B276,X$1),0)</f>
        <v>0</v>
      </c>
      <c r="Y276" s="43" t="n">
        <f aca="true">IF(AND(ISNUMBER(Y$1),$B276&gt;0),OFFSET(rngStartVolatilityCurves,$B276,Y$1),0)</f>
        <v>0</v>
      </c>
      <c r="Z276" s="43" t="n">
        <f aca="true">IF(AND(ISNUMBER(Z$1),$B276&gt;0),OFFSET(rngStartVolatilityCurves,$B276,Z$1),0)</f>
        <v>0</v>
      </c>
      <c r="AA276" s="43" t="n">
        <f aca="true">IF(AND(ISNUMBER(AA$1),$B276&gt;0),OFFSET(rngStartVolatilityCurves,$B276,AA$1),0)</f>
        <v>0</v>
      </c>
      <c r="AF276" s="36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7"/>
      <c r="AT276" s="37"/>
      <c r="AU276" s="37"/>
      <c r="AV276" s="37"/>
      <c r="AW276" s="37"/>
      <c r="AX276" s="37"/>
      <c r="AY276" s="37"/>
      <c r="AZ276" s="37"/>
      <c r="BA276" s="37"/>
      <c r="BB276" s="37"/>
      <c r="BC276" s="37"/>
      <c r="BD276" s="37"/>
      <c r="BE276" s="37"/>
      <c r="BF276" s="37"/>
      <c r="BH276" s="44"/>
      <c r="BI276" s="39"/>
      <c r="BJ276" s="39"/>
      <c r="BK276" s="39"/>
      <c r="BL276" s="36"/>
      <c r="BM276" s="37"/>
      <c r="BN276" s="37"/>
      <c r="BO276" s="37"/>
      <c r="BP276" s="37"/>
      <c r="BQ276" s="37"/>
      <c r="BR276" s="37"/>
      <c r="BS276" s="37"/>
      <c r="BT276" s="37"/>
      <c r="BU276" s="37"/>
      <c r="BV276" s="37"/>
      <c r="BW276" s="37"/>
      <c r="BX276" s="37"/>
      <c r="BY276" s="37"/>
      <c r="BZ276" s="37"/>
      <c r="CA276" s="37"/>
      <c r="CB276" s="37"/>
      <c r="CC276" s="37"/>
      <c r="CD276" s="37"/>
      <c r="CE276" s="37"/>
      <c r="CF276" s="37"/>
      <c r="CG276" s="40"/>
      <c r="CH276" s="40"/>
      <c r="CI276" s="40"/>
      <c r="CJ276" s="40"/>
      <c r="CK276" s="40"/>
      <c r="CL276" s="40"/>
      <c r="CM276" s="39"/>
      <c r="CN276" s="39"/>
      <c r="CO276" s="39"/>
      <c r="CP276" s="39"/>
      <c r="CQ276" s="39"/>
      <c r="CR276" s="39"/>
      <c r="CS276" s="39"/>
      <c r="CT276" s="39"/>
      <c r="CU276" s="39"/>
      <c r="CV276" s="39"/>
      <c r="CW276" s="39"/>
      <c r="CX276" s="39"/>
      <c r="CY276" s="39"/>
      <c r="CZ276" s="39"/>
      <c r="DA276" s="39"/>
      <c r="DB276" s="39"/>
      <c r="DC276" s="39"/>
      <c r="DD276" s="39"/>
      <c r="DE276" s="39"/>
      <c r="DF276" s="39"/>
      <c r="DG276" s="39"/>
      <c r="DI276" s="44"/>
      <c r="DJ276" s="39"/>
      <c r="DL276" s="44"/>
      <c r="DM276" s="39"/>
    </row>
    <row r="277" customFormat="false" ht="12.75" hidden="false" customHeight="false" outlineLevel="0" collapsed="false">
      <c r="A277" s="31" t="n">
        <f aca="false">$C277-$AF$4+1</f>
        <v>38818</v>
      </c>
      <c r="B277" s="31" t="n">
        <f aca="false">$C277-$BL$4+1</f>
        <v>38818</v>
      </c>
      <c r="C277" s="42" t="n">
        <f aca="false">C276+7</f>
        <v>38817</v>
      </c>
      <c r="D277" s="43" t="n">
        <f aca="true">IF(AND(ISNUMBER(D$1),$A277&gt;0),OFFSET(rngStartPriceCurves,$A277,D$1),0)</f>
        <v>0</v>
      </c>
      <c r="E277" s="43" t="n">
        <f aca="true">IF(AND(ISNUMBER(E$1),$A277&gt;0),OFFSET(rngStartPriceCurves,$A277,E$1),0)</f>
        <v>0</v>
      </c>
      <c r="F277" s="43" t="n">
        <f aca="true">IF(AND(ISNUMBER(F$1),$A277&gt;0),OFFSET(rngStartPriceCurves,$A277,F$1),0)</f>
        <v>0</v>
      </c>
      <c r="G277" s="43" t="n">
        <f aca="true">IF(AND(ISNUMBER(G$1),$A277&gt;0),OFFSET(rngStartPriceCurves,$A277,G$1),0)</f>
        <v>0</v>
      </c>
      <c r="H277" s="43" t="n">
        <f aca="true">IF(AND(ISNUMBER(H$1),$A277&gt;0),OFFSET(rngStartPriceCurves,$A277,H$1),0)</f>
        <v>0</v>
      </c>
      <c r="I277" s="43" t="n">
        <f aca="true">IF(AND(ISNUMBER(I$1),$A277&gt;0),OFFSET(rngStartPriceCurves,$A277,I$1),0)</f>
        <v>0</v>
      </c>
      <c r="J277" s="43" t="n">
        <f aca="true">IF(AND(ISNUMBER(J$1),$A277&gt;0),OFFSET(rngStartPriceCurves,$A277,J$1),0)</f>
        <v>0</v>
      </c>
      <c r="K277" s="43" t="n">
        <f aca="true">IF(AND(ISNUMBER(K$1),$A277&gt;0),OFFSET(rngStartPriceCurves,$A277,K$1),0)</f>
        <v>0</v>
      </c>
      <c r="L277" s="43" t="n">
        <f aca="true">IF(AND(ISNUMBER(L$1),$A277&gt;0),OFFSET(rngStartPriceCurves,$A277,L$1),0)</f>
        <v>0</v>
      </c>
      <c r="M277" s="43" t="n">
        <f aca="true">IF(AND(ISNUMBER(M$1),$A277&gt;0),OFFSET(rngStartPriceCurves,$A277,M$1),0)</f>
        <v>0</v>
      </c>
      <c r="N277" s="43" t="n">
        <f aca="true">IF(AND(ISNUMBER(N$1),$A277&gt;0),OFFSET(rngStartPriceCurves,$A277,N$1),0)</f>
        <v>0</v>
      </c>
      <c r="O277" s="43" t="n">
        <f aca="true">IF(AND(ISNUMBER(O$1),$A277&gt;0),OFFSET(rngStartPriceCurves,$A277,O$1),0)</f>
        <v>0</v>
      </c>
      <c r="P277" s="43" t="n">
        <f aca="true">IF(AND(ISNUMBER(P$1),$B277&gt;0),OFFSET(rngStartVolatilityCurves,$B277,P$1),0)</f>
        <v>0</v>
      </c>
      <c r="Q277" s="43" t="n">
        <f aca="true">IF(AND(ISNUMBER(Q$1),$B277&gt;0),OFFSET(rngStartVolatilityCurves,$B277,Q$1),0)</f>
        <v>0</v>
      </c>
      <c r="R277" s="43" t="n">
        <f aca="true">IF(AND(ISNUMBER(R$1),$B277&gt;0),OFFSET(rngStartVolatilityCurves,$B277,R$1),0)</f>
        <v>0</v>
      </c>
      <c r="S277" s="43" t="n">
        <f aca="true">IF(AND(ISNUMBER(S$1),$B277&gt;0),OFFSET(rngStartVolatilityCurves,$B277,S$1),0)</f>
        <v>0</v>
      </c>
      <c r="T277" s="43" t="n">
        <f aca="true">IF(AND(ISNUMBER(T$1),$B277&gt;0),OFFSET(rngStartVolatilityCurves,$B277,T$1),0)</f>
        <v>0</v>
      </c>
      <c r="U277" s="43" t="n">
        <f aca="true">IF(AND(ISNUMBER(U$1),$B277&gt;0),OFFSET(rngStartVolatilityCurves,$B277,U$1),0)</f>
        <v>0</v>
      </c>
      <c r="V277" s="43" t="n">
        <f aca="true">IF(AND(ISNUMBER(V$1),$B277&gt;0),OFFSET(rngStartVolatilityCurves,$B277,V$1),0)</f>
        <v>0</v>
      </c>
      <c r="W277" s="43" t="n">
        <f aca="true">IF(AND(ISNUMBER(W$1),$B277&gt;0),OFFSET(rngStartVolatilityCurves,$B277,W$1),0)</f>
        <v>0</v>
      </c>
      <c r="X277" s="43" t="n">
        <f aca="true">IF(AND(ISNUMBER(X$1),$B277&gt;0),OFFSET(rngStartVolatilityCurves,$B277,X$1),0)</f>
        <v>0</v>
      </c>
      <c r="Y277" s="43" t="n">
        <f aca="true">IF(AND(ISNUMBER(Y$1),$B277&gt;0),OFFSET(rngStartVolatilityCurves,$B277,Y$1),0)</f>
        <v>0</v>
      </c>
      <c r="Z277" s="43" t="n">
        <f aca="true">IF(AND(ISNUMBER(Z$1),$B277&gt;0),OFFSET(rngStartVolatilityCurves,$B277,Z$1),0)</f>
        <v>0</v>
      </c>
      <c r="AA277" s="43" t="n">
        <f aca="true">IF(AND(ISNUMBER(AA$1),$B277&gt;0),OFFSET(rngStartVolatilityCurves,$B277,AA$1),0)</f>
        <v>0</v>
      </c>
      <c r="AF277" s="36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  <c r="AW277" s="37"/>
      <c r="AX277" s="37"/>
      <c r="AY277" s="37"/>
      <c r="AZ277" s="37"/>
      <c r="BA277" s="37"/>
      <c r="BB277" s="37"/>
      <c r="BC277" s="37"/>
      <c r="BD277" s="37"/>
      <c r="BE277" s="37"/>
      <c r="BF277" s="37"/>
      <c r="BH277" s="44"/>
      <c r="BI277" s="39"/>
      <c r="BJ277" s="39"/>
      <c r="BK277" s="39"/>
      <c r="BL277" s="36"/>
      <c r="BM277" s="37"/>
      <c r="BN277" s="37"/>
      <c r="BO277" s="37"/>
      <c r="BP277" s="37"/>
      <c r="BQ277" s="37"/>
      <c r="BR277" s="37"/>
      <c r="BS277" s="37"/>
      <c r="BT277" s="37"/>
      <c r="BU277" s="37"/>
      <c r="BV277" s="37"/>
      <c r="BW277" s="37"/>
      <c r="BX277" s="37"/>
      <c r="BY277" s="37"/>
      <c r="BZ277" s="37"/>
      <c r="CA277" s="37"/>
      <c r="CB277" s="37"/>
      <c r="CC277" s="37"/>
      <c r="CD277" s="37"/>
      <c r="CE277" s="37"/>
      <c r="CF277" s="37"/>
      <c r="CG277" s="40"/>
      <c r="CH277" s="40"/>
      <c r="CI277" s="40"/>
      <c r="CJ277" s="40"/>
      <c r="CK277" s="40"/>
      <c r="CL277" s="40"/>
      <c r="CM277" s="39"/>
      <c r="CN277" s="39"/>
      <c r="CO277" s="39"/>
      <c r="CP277" s="39"/>
      <c r="CQ277" s="39"/>
      <c r="CR277" s="39"/>
      <c r="CS277" s="39"/>
      <c r="CT277" s="39"/>
      <c r="CU277" s="39"/>
      <c r="CV277" s="39"/>
      <c r="CW277" s="39"/>
      <c r="CX277" s="39"/>
      <c r="CY277" s="39"/>
      <c r="CZ277" s="39"/>
      <c r="DA277" s="39"/>
      <c r="DB277" s="39"/>
      <c r="DC277" s="39"/>
      <c r="DD277" s="39"/>
      <c r="DE277" s="39"/>
      <c r="DF277" s="39"/>
      <c r="DG277" s="39"/>
      <c r="DI277" s="44"/>
      <c r="DJ277" s="39"/>
      <c r="DL277" s="44"/>
      <c r="DM277" s="39"/>
    </row>
    <row r="278" customFormat="false" ht="12.75" hidden="false" customHeight="false" outlineLevel="0" collapsed="false">
      <c r="A278" s="31" t="n">
        <f aca="false">$C278-$AF$4+1</f>
        <v>38825</v>
      </c>
      <c r="B278" s="31" t="n">
        <f aca="false">$C278-$BL$4+1</f>
        <v>38825</v>
      </c>
      <c r="C278" s="42" t="n">
        <f aca="false">C277+7</f>
        <v>38824</v>
      </c>
      <c r="D278" s="43" t="n">
        <f aca="true">IF(AND(ISNUMBER(D$1),$A278&gt;0),OFFSET(rngStartPriceCurves,$A278,D$1),0)</f>
        <v>0</v>
      </c>
      <c r="E278" s="43" t="n">
        <f aca="true">IF(AND(ISNUMBER(E$1),$A278&gt;0),OFFSET(rngStartPriceCurves,$A278,E$1),0)</f>
        <v>0</v>
      </c>
      <c r="F278" s="43" t="n">
        <f aca="true">IF(AND(ISNUMBER(F$1),$A278&gt;0),OFFSET(rngStartPriceCurves,$A278,F$1),0)</f>
        <v>0</v>
      </c>
      <c r="G278" s="43" t="n">
        <f aca="true">IF(AND(ISNUMBER(G$1),$A278&gt;0),OFFSET(rngStartPriceCurves,$A278,G$1),0)</f>
        <v>0</v>
      </c>
      <c r="H278" s="43" t="n">
        <f aca="true">IF(AND(ISNUMBER(H$1),$A278&gt;0),OFFSET(rngStartPriceCurves,$A278,H$1),0)</f>
        <v>0</v>
      </c>
      <c r="I278" s="43" t="n">
        <f aca="true">IF(AND(ISNUMBER(I$1),$A278&gt;0),OFFSET(rngStartPriceCurves,$A278,I$1),0)</f>
        <v>0</v>
      </c>
      <c r="J278" s="43" t="n">
        <f aca="true">IF(AND(ISNUMBER(J$1),$A278&gt;0),OFFSET(rngStartPriceCurves,$A278,J$1),0)</f>
        <v>0</v>
      </c>
      <c r="K278" s="43" t="n">
        <f aca="true">IF(AND(ISNUMBER(K$1),$A278&gt;0),OFFSET(rngStartPriceCurves,$A278,K$1),0)</f>
        <v>0</v>
      </c>
      <c r="L278" s="43" t="n">
        <f aca="true">IF(AND(ISNUMBER(L$1),$A278&gt;0),OFFSET(rngStartPriceCurves,$A278,L$1),0)</f>
        <v>0</v>
      </c>
      <c r="M278" s="43" t="n">
        <f aca="true">IF(AND(ISNUMBER(M$1),$A278&gt;0),OFFSET(rngStartPriceCurves,$A278,M$1),0)</f>
        <v>0</v>
      </c>
      <c r="N278" s="43" t="n">
        <f aca="true">IF(AND(ISNUMBER(N$1),$A278&gt;0),OFFSET(rngStartPriceCurves,$A278,N$1),0)</f>
        <v>0</v>
      </c>
      <c r="O278" s="43" t="n">
        <f aca="true">IF(AND(ISNUMBER(O$1),$A278&gt;0),OFFSET(rngStartPriceCurves,$A278,O$1),0)</f>
        <v>0</v>
      </c>
      <c r="P278" s="43" t="n">
        <f aca="true">IF(AND(ISNUMBER(P$1),$B278&gt;0),OFFSET(rngStartVolatilityCurves,$B278,P$1),0)</f>
        <v>0</v>
      </c>
      <c r="Q278" s="43" t="n">
        <f aca="true">IF(AND(ISNUMBER(Q$1),$B278&gt;0),OFFSET(rngStartVolatilityCurves,$B278,Q$1),0)</f>
        <v>0</v>
      </c>
      <c r="R278" s="43" t="n">
        <f aca="true">IF(AND(ISNUMBER(R$1),$B278&gt;0),OFFSET(rngStartVolatilityCurves,$B278,R$1),0)</f>
        <v>0</v>
      </c>
      <c r="S278" s="43" t="n">
        <f aca="true">IF(AND(ISNUMBER(S$1),$B278&gt;0),OFFSET(rngStartVolatilityCurves,$B278,S$1),0)</f>
        <v>0</v>
      </c>
      <c r="T278" s="43" t="n">
        <f aca="true">IF(AND(ISNUMBER(T$1),$B278&gt;0),OFFSET(rngStartVolatilityCurves,$B278,T$1),0)</f>
        <v>0</v>
      </c>
      <c r="U278" s="43" t="n">
        <f aca="true">IF(AND(ISNUMBER(U$1),$B278&gt;0),OFFSET(rngStartVolatilityCurves,$B278,U$1),0)</f>
        <v>0</v>
      </c>
      <c r="V278" s="43" t="n">
        <f aca="true">IF(AND(ISNUMBER(V$1),$B278&gt;0),OFFSET(rngStartVolatilityCurves,$B278,V$1),0)</f>
        <v>0</v>
      </c>
      <c r="W278" s="43" t="n">
        <f aca="true">IF(AND(ISNUMBER(W$1),$B278&gt;0),OFFSET(rngStartVolatilityCurves,$B278,W$1),0)</f>
        <v>0</v>
      </c>
      <c r="X278" s="43" t="n">
        <f aca="true">IF(AND(ISNUMBER(X$1),$B278&gt;0),OFFSET(rngStartVolatilityCurves,$B278,X$1),0)</f>
        <v>0</v>
      </c>
      <c r="Y278" s="43" t="n">
        <f aca="true">IF(AND(ISNUMBER(Y$1),$B278&gt;0),OFFSET(rngStartVolatilityCurves,$B278,Y$1),0)</f>
        <v>0</v>
      </c>
      <c r="Z278" s="43" t="n">
        <f aca="true">IF(AND(ISNUMBER(Z$1),$B278&gt;0),OFFSET(rngStartVolatilityCurves,$B278,Z$1),0)</f>
        <v>0</v>
      </c>
      <c r="AA278" s="43" t="n">
        <f aca="true">IF(AND(ISNUMBER(AA$1),$B278&gt;0),OFFSET(rngStartVolatilityCurves,$B278,AA$1),0)</f>
        <v>0</v>
      </c>
      <c r="AF278" s="36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7"/>
      <c r="AU278" s="37"/>
      <c r="AV278" s="37"/>
      <c r="AW278" s="37"/>
      <c r="AX278" s="37"/>
      <c r="AY278" s="37"/>
      <c r="AZ278" s="37"/>
      <c r="BA278" s="37"/>
      <c r="BB278" s="37"/>
      <c r="BC278" s="37"/>
      <c r="BD278" s="37"/>
      <c r="BE278" s="37"/>
      <c r="BF278" s="37"/>
      <c r="BH278" s="44"/>
      <c r="BI278" s="39"/>
      <c r="BJ278" s="39"/>
      <c r="BK278" s="39"/>
      <c r="BL278" s="36"/>
      <c r="BM278" s="37"/>
      <c r="BN278" s="37"/>
      <c r="BO278" s="37"/>
      <c r="BP278" s="37"/>
      <c r="BQ278" s="37"/>
      <c r="BR278" s="37"/>
      <c r="BS278" s="37"/>
      <c r="BT278" s="37"/>
      <c r="BU278" s="37"/>
      <c r="BV278" s="37"/>
      <c r="BW278" s="37"/>
      <c r="BX278" s="37"/>
      <c r="BY278" s="37"/>
      <c r="BZ278" s="37"/>
      <c r="CA278" s="37"/>
      <c r="CB278" s="37"/>
      <c r="CC278" s="37"/>
      <c r="CD278" s="37"/>
      <c r="CE278" s="37"/>
      <c r="CF278" s="37"/>
      <c r="CG278" s="40"/>
      <c r="CH278" s="40"/>
      <c r="CI278" s="40"/>
      <c r="CJ278" s="40"/>
      <c r="CK278" s="40"/>
      <c r="CL278" s="40"/>
      <c r="CM278" s="39"/>
      <c r="CN278" s="39"/>
      <c r="CO278" s="39"/>
      <c r="CP278" s="39"/>
      <c r="CQ278" s="39"/>
      <c r="CR278" s="39"/>
      <c r="CS278" s="39"/>
      <c r="CT278" s="39"/>
      <c r="CU278" s="39"/>
      <c r="CV278" s="39"/>
      <c r="CW278" s="39"/>
      <c r="CX278" s="39"/>
      <c r="CY278" s="39"/>
      <c r="CZ278" s="39"/>
      <c r="DA278" s="39"/>
      <c r="DB278" s="39"/>
      <c r="DC278" s="39"/>
      <c r="DD278" s="39"/>
      <c r="DE278" s="39"/>
      <c r="DF278" s="39"/>
      <c r="DG278" s="39"/>
      <c r="DI278" s="44"/>
      <c r="DJ278" s="39"/>
      <c r="DL278" s="44"/>
      <c r="DM278" s="39"/>
    </row>
    <row r="279" customFormat="false" ht="12.75" hidden="false" customHeight="false" outlineLevel="0" collapsed="false">
      <c r="A279" s="31" t="n">
        <f aca="false">$C279-$AF$4+1</f>
        <v>38832</v>
      </c>
      <c r="B279" s="31" t="n">
        <f aca="false">$C279-$BL$4+1</f>
        <v>38832</v>
      </c>
      <c r="C279" s="42" t="n">
        <f aca="false">C278+7</f>
        <v>38831</v>
      </c>
      <c r="D279" s="43" t="n">
        <f aca="true">IF(AND(ISNUMBER(D$1),$A279&gt;0),OFFSET(rngStartPriceCurves,$A279,D$1),0)</f>
        <v>0</v>
      </c>
      <c r="E279" s="43" t="n">
        <f aca="true">IF(AND(ISNUMBER(E$1),$A279&gt;0),OFFSET(rngStartPriceCurves,$A279,E$1),0)</f>
        <v>0</v>
      </c>
      <c r="F279" s="43" t="n">
        <f aca="true">IF(AND(ISNUMBER(F$1),$A279&gt;0),OFFSET(rngStartPriceCurves,$A279,F$1),0)</f>
        <v>0</v>
      </c>
      <c r="G279" s="43" t="n">
        <f aca="true">IF(AND(ISNUMBER(G$1),$A279&gt;0),OFFSET(rngStartPriceCurves,$A279,G$1),0)</f>
        <v>0</v>
      </c>
      <c r="H279" s="43" t="n">
        <f aca="true">IF(AND(ISNUMBER(H$1),$A279&gt;0),OFFSET(rngStartPriceCurves,$A279,H$1),0)</f>
        <v>0</v>
      </c>
      <c r="I279" s="43" t="n">
        <f aca="true">IF(AND(ISNUMBER(I$1),$A279&gt;0),OFFSET(rngStartPriceCurves,$A279,I$1),0)</f>
        <v>0</v>
      </c>
      <c r="J279" s="43" t="n">
        <f aca="true">IF(AND(ISNUMBER(J$1),$A279&gt;0),OFFSET(rngStartPriceCurves,$A279,J$1),0)</f>
        <v>0</v>
      </c>
      <c r="K279" s="43" t="n">
        <f aca="true">IF(AND(ISNUMBER(K$1),$A279&gt;0),OFFSET(rngStartPriceCurves,$A279,K$1),0)</f>
        <v>0</v>
      </c>
      <c r="L279" s="43" t="n">
        <f aca="true">IF(AND(ISNUMBER(L$1),$A279&gt;0),OFFSET(rngStartPriceCurves,$A279,L$1),0)</f>
        <v>0</v>
      </c>
      <c r="M279" s="43" t="n">
        <f aca="true">IF(AND(ISNUMBER(M$1),$A279&gt;0),OFFSET(rngStartPriceCurves,$A279,M$1),0)</f>
        <v>0</v>
      </c>
      <c r="N279" s="43" t="n">
        <f aca="true">IF(AND(ISNUMBER(N$1),$A279&gt;0),OFFSET(rngStartPriceCurves,$A279,N$1),0)</f>
        <v>0</v>
      </c>
      <c r="O279" s="43" t="n">
        <f aca="true">IF(AND(ISNUMBER(O$1),$A279&gt;0),OFFSET(rngStartPriceCurves,$A279,O$1),0)</f>
        <v>0</v>
      </c>
      <c r="P279" s="43" t="n">
        <f aca="true">IF(AND(ISNUMBER(P$1),$B279&gt;0),OFFSET(rngStartVolatilityCurves,$B279,P$1),0)</f>
        <v>0</v>
      </c>
      <c r="Q279" s="43" t="n">
        <f aca="true">IF(AND(ISNUMBER(Q$1),$B279&gt;0),OFFSET(rngStartVolatilityCurves,$B279,Q$1),0)</f>
        <v>0</v>
      </c>
      <c r="R279" s="43" t="n">
        <f aca="true">IF(AND(ISNUMBER(R$1),$B279&gt;0),OFFSET(rngStartVolatilityCurves,$B279,R$1),0)</f>
        <v>0</v>
      </c>
      <c r="S279" s="43" t="n">
        <f aca="true">IF(AND(ISNUMBER(S$1),$B279&gt;0),OFFSET(rngStartVolatilityCurves,$B279,S$1),0)</f>
        <v>0</v>
      </c>
      <c r="T279" s="43" t="n">
        <f aca="true">IF(AND(ISNUMBER(T$1),$B279&gt;0),OFFSET(rngStartVolatilityCurves,$B279,T$1),0)</f>
        <v>0</v>
      </c>
      <c r="U279" s="43" t="n">
        <f aca="true">IF(AND(ISNUMBER(U$1),$B279&gt;0),OFFSET(rngStartVolatilityCurves,$B279,U$1),0)</f>
        <v>0</v>
      </c>
      <c r="V279" s="43" t="n">
        <f aca="true">IF(AND(ISNUMBER(V$1),$B279&gt;0),OFFSET(rngStartVolatilityCurves,$B279,V$1),0)</f>
        <v>0</v>
      </c>
      <c r="W279" s="43" t="n">
        <f aca="true">IF(AND(ISNUMBER(W$1),$B279&gt;0),OFFSET(rngStartVolatilityCurves,$B279,W$1),0)</f>
        <v>0</v>
      </c>
      <c r="X279" s="43" t="n">
        <f aca="true">IF(AND(ISNUMBER(X$1),$B279&gt;0),OFFSET(rngStartVolatilityCurves,$B279,X$1),0)</f>
        <v>0</v>
      </c>
      <c r="Y279" s="43" t="n">
        <f aca="true">IF(AND(ISNUMBER(Y$1),$B279&gt;0),OFFSET(rngStartVolatilityCurves,$B279,Y$1),0)</f>
        <v>0</v>
      </c>
      <c r="Z279" s="43" t="n">
        <f aca="true">IF(AND(ISNUMBER(Z$1),$B279&gt;0),OFFSET(rngStartVolatilityCurves,$B279,Z$1),0)</f>
        <v>0</v>
      </c>
      <c r="AA279" s="43" t="n">
        <f aca="true">IF(AND(ISNUMBER(AA$1),$B279&gt;0),OFFSET(rngStartVolatilityCurves,$B279,AA$1),0)</f>
        <v>0</v>
      </c>
      <c r="AF279" s="36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7"/>
      <c r="AT279" s="37"/>
      <c r="AU279" s="37"/>
      <c r="AV279" s="37"/>
      <c r="AW279" s="37"/>
      <c r="AX279" s="37"/>
      <c r="AY279" s="37"/>
      <c r="AZ279" s="37"/>
      <c r="BA279" s="37"/>
      <c r="BB279" s="37"/>
      <c r="BC279" s="37"/>
      <c r="BD279" s="37"/>
      <c r="BE279" s="37"/>
      <c r="BF279" s="37"/>
      <c r="BH279" s="44"/>
      <c r="BI279" s="39"/>
      <c r="BJ279" s="39"/>
      <c r="BK279" s="39"/>
      <c r="BL279" s="36"/>
      <c r="BM279" s="37"/>
      <c r="BN279" s="37"/>
      <c r="BO279" s="37"/>
      <c r="BP279" s="37"/>
      <c r="BQ279" s="37"/>
      <c r="BR279" s="37"/>
      <c r="BS279" s="37"/>
      <c r="BT279" s="37"/>
      <c r="BU279" s="37"/>
      <c r="BV279" s="37"/>
      <c r="BW279" s="37"/>
      <c r="BX279" s="37"/>
      <c r="BY279" s="37"/>
      <c r="BZ279" s="37"/>
      <c r="CA279" s="37"/>
      <c r="CB279" s="37"/>
      <c r="CC279" s="37"/>
      <c r="CD279" s="37"/>
      <c r="CE279" s="37"/>
      <c r="CF279" s="37"/>
      <c r="CG279" s="40"/>
      <c r="CH279" s="40"/>
      <c r="CI279" s="40"/>
      <c r="CJ279" s="40"/>
      <c r="CK279" s="40"/>
      <c r="CL279" s="40"/>
      <c r="CM279" s="39"/>
      <c r="CN279" s="39"/>
      <c r="CO279" s="39"/>
      <c r="CP279" s="39"/>
      <c r="CQ279" s="39"/>
      <c r="CR279" s="39"/>
      <c r="CS279" s="39"/>
      <c r="CT279" s="39"/>
      <c r="CU279" s="39"/>
      <c r="CV279" s="39"/>
      <c r="CW279" s="39"/>
      <c r="CX279" s="39"/>
      <c r="CY279" s="39"/>
      <c r="CZ279" s="39"/>
      <c r="DA279" s="39"/>
      <c r="DB279" s="39"/>
      <c r="DC279" s="39"/>
      <c r="DD279" s="39"/>
      <c r="DE279" s="39"/>
      <c r="DF279" s="39"/>
      <c r="DG279" s="39"/>
      <c r="DI279" s="44"/>
      <c r="DJ279" s="39"/>
      <c r="DL279" s="44"/>
      <c r="DM279" s="39"/>
    </row>
    <row r="280" customFormat="false" ht="12.75" hidden="false" customHeight="false" outlineLevel="0" collapsed="false">
      <c r="A280" s="31" t="n">
        <f aca="false">$C280-$AF$4+1</f>
        <v>38839</v>
      </c>
      <c r="B280" s="31" t="n">
        <f aca="false">$C280-$BL$4+1</f>
        <v>38839</v>
      </c>
      <c r="C280" s="42" t="n">
        <f aca="false">C279+7</f>
        <v>38838</v>
      </c>
      <c r="D280" s="43" t="n">
        <f aca="true">IF(AND(ISNUMBER(D$1),$A280&gt;0),OFFSET(rngStartPriceCurves,$A280,D$1),0)</f>
        <v>0</v>
      </c>
      <c r="E280" s="43" t="n">
        <f aca="true">IF(AND(ISNUMBER(E$1),$A280&gt;0),OFFSET(rngStartPriceCurves,$A280,E$1),0)</f>
        <v>0</v>
      </c>
      <c r="F280" s="43" t="n">
        <f aca="true">IF(AND(ISNUMBER(F$1),$A280&gt;0),OFFSET(rngStartPriceCurves,$A280,F$1),0)</f>
        <v>0</v>
      </c>
      <c r="G280" s="43" t="n">
        <f aca="true">IF(AND(ISNUMBER(G$1),$A280&gt;0),OFFSET(rngStartPriceCurves,$A280,G$1),0)</f>
        <v>0</v>
      </c>
      <c r="H280" s="43" t="n">
        <f aca="true">IF(AND(ISNUMBER(H$1),$A280&gt;0),OFFSET(rngStartPriceCurves,$A280,H$1),0)</f>
        <v>0</v>
      </c>
      <c r="I280" s="43" t="n">
        <f aca="true">IF(AND(ISNUMBER(I$1),$A280&gt;0),OFFSET(rngStartPriceCurves,$A280,I$1),0)</f>
        <v>0</v>
      </c>
      <c r="J280" s="43" t="n">
        <f aca="true">IF(AND(ISNUMBER(J$1),$A280&gt;0),OFFSET(rngStartPriceCurves,$A280,J$1),0)</f>
        <v>0</v>
      </c>
      <c r="K280" s="43" t="n">
        <f aca="true">IF(AND(ISNUMBER(K$1),$A280&gt;0),OFFSET(rngStartPriceCurves,$A280,K$1),0)</f>
        <v>0</v>
      </c>
      <c r="L280" s="43" t="n">
        <f aca="true">IF(AND(ISNUMBER(L$1),$A280&gt;0),OFFSET(rngStartPriceCurves,$A280,L$1),0)</f>
        <v>0</v>
      </c>
      <c r="M280" s="43" t="n">
        <f aca="true">IF(AND(ISNUMBER(M$1),$A280&gt;0),OFFSET(rngStartPriceCurves,$A280,M$1),0)</f>
        <v>0</v>
      </c>
      <c r="N280" s="43" t="n">
        <f aca="true">IF(AND(ISNUMBER(N$1),$A280&gt;0),OFFSET(rngStartPriceCurves,$A280,N$1),0)</f>
        <v>0</v>
      </c>
      <c r="O280" s="43" t="n">
        <f aca="true">IF(AND(ISNUMBER(O$1),$A280&gt;0),OFFSET(rngStartPriceCurves,$A280,O$1),0)</f>
        <v>0</v>
      </c>
      <c r="P280" s="43" t="n">
        <f aca="true">IF(AND(ISNUMBER(P$1),$B280&gt;0),OFFSET(rngStartVolatilityCurves,$B280,P$1),0)</f>
        <v>0</v>
      </c>
      <c r="Q280" s="43" t="n">
        <f aca="true">IF(AND(ISNUMBER(Q$1),$B280&gt;0),OFFSET(rngStartVolatilityCurves,$B280,Q$1),0)</f>
        <v>0</v>
      </c>
      <c r="R280" s="43" t="n">
        <f aca="true">IF(AND(ISNUMBER(R$1),$B280&gt;0),OFFSET(rngStartVolatilityCurves,$B280,R$1),0)</f>
        <v>0</v>
      </c>
      <c r="S280" s="43" t="n">
        <f aca="true">IF(AND(ISNUMBER(S$1),$B280&gt;0),OFFSET(rngStartVolatilityCurves,$B280,S$1),0)</f>
        <v>0</v>
      </c>
      <c r="T280" s="43" t="n">
        <f aca="true">IF(AND(ISNUMBER(T$1),$B280&gt;0),OFFSET(rngStartVolatilityCurves,$B280,T$1),0)</f>
        <v>0</v>
      </c>
      <c r="U280" s="43" t="n">
        <f aca="true">IF(AND(ISNUMBER(U$1),$B280&gt;0),OFFSET(rngStartVolatilityCurves,$B280,U$1),0)</f>
        <v>0</v>
      </c>
      <c r="V280" s="43" t="n">
        <f aca="true">IF(AND(ISNUMBER(V$1),$B280&gt;0),OFFSET(rngStartVolatilityCurves,$B280,V$1),0)</f>
        <v>0</v>
      </c>
      <c r="W280" s="43" t="n">
        <f aca="true">IF(AND(ISNUMBER(W$1),$B280&gt;0),OFFSET(rngStartVolatilityCurves,$B280,W$1),0)</f>
        <v>0</v>
      </c>
      <c r="X280" s="43" t="n">
        <f aca="true">IF(AND(ISNUMBER(X$1),$B280&gt;0),OFFSET(rngStartVolatilityCurves,$B280,X$1),0)</f>
        <v>0</v>
      </c>
      <c r="Y280" s="43" t="n">
        <f aca="true">IF(AND(ISNUMBER(Y$1),$B280&gt;0),OFFSET(rngStartVolatilityCurves,$B280,Y$1),0)</f>
        <v>0</v>
      </c>
      <c r="Z280" s="43" t="n">
        <f aca="true">IF(AND(ISNUMBER(Z$1),$B280&gt;0),OFFSET(rngStartVolatilityCurves,$B280,Z$1),0)</f>
        <v>0</v>
      </c>
      <c r="AA280" s="43" t="n">
        <f aca="true">IF(AND(ISNUMBER(AA$1),$B280&gt;0),OFFSET(rngStartVolatilityCurves,$B280,AA$1),0)</f>
        <v>0</v>
      </c>
      <c r="AF280" s="36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7"/>
      <c r="AT280" s="37"/>
      <c r="AU280" s="37"/>
      <c r="AV280" s="37"/>
      <c r="AW280" s="37"/>
      <c r="AX280" s="37"/>
      <c r="AY280" s="37"/>
      <c r="AZ280" s="37"/>
      <c r="BA280" s="37"/>
      <c r="BB280" s="37"/>
      <c r="BC280" s="37"/>
      <c r="BD280" s="37"/>
      <c r="BE280" s="37"/>
      <c r="BF280" s="37"/>
      <c r="BH280" s="44"/>
      <c r="BI280" s="39"/>
      <c r="BJ280" s="39"/>
      <c r="BK280" s="39"/>
      <c r="BL280" s="36"/>
      <c r="BM280" s="37"/>
      <c r="BN280" s="37"/>
      <c r="BO280" s="37"/>
      <c r="BP280" s="37"/>
      <c r="BQ280" s="37"/>
      <c r="BR280" s="37"/>
      <c r="BS280" s="37"/>
      <c r="BT280" s="37"/>
      <c r="BU280" s="37"/>
      <c r="BV280" s="37"/>
      <c r="BW280" s="37"/>
      <c r="BX280" s="37"/>
      <c r="BY280" s="37"/>
      <c r="BZ280" s="37"/>
      <c r="CA280" s="37"/>
      <c r="CB280" s="37"/>
      <c r="CC280" s="37"/>
      <c r="CD280" s="37"/>
      <c r="CE280" s="37"/>
      <c r="CF280" s="37"/>
      <c r="CG280" s="40"/>
      <c r="CH280" s="40"/>
      <c r="CI280" s="40"/>
      <c r="CJ280" s="40"/>
      <c r="CK280" s="40"/>
      <c r="CL280" s="40"/>
      <c r="CM280" s="39"/>
      <c r="CN280" s="39"/>
      <c r="CO280" s="39"/>
      <c r="CP280" s="39"/>
      <c r="CQ280" s="39"/>
      <c r="CR280" s="39"/>
      <c r="CS280" s="39"/>
      <c r="CT280" s="39"/>
      <c r="CU280" s="39"/>
      <c r="CV280" s="39"/>
      <c r="CW280" s="39"/>
      <c r="CX280" s="39"/>
      <c r="CY280" s="39"/>
      <c r="CZ280" s="39"/>
      <c r="DA280" s="39"/>
      <c r="DB280" s="39"/>
      <c r="DC280" s="39"/>
      <c r="DD280" s="39"/>
      <c r="DE280" s="39"/>
      <c r="DF280" s="39"/>
      <c r="DG280" s="39"/>
      <c r="DI280" s="44"/>
      <c r="DJ280" s="39"/>
      <c r="DL280" s="44"/>
      <c r="DM280" s="39"/>
    </row>
    <row r="281" customFormat="false" ht="12.75" hidden="false" customHeight="false" outlineLevel="0" collapsed="false">
      <c r="A281" s="31" t="n">
        <f aca="false">$C281-$AF$4+1</f>
        <v>38846</v>
      </c>
      <c r="B281" s="31" t="n">
        <f aca="false">$C281-$BL$4+1</f>
        <v>38846</v>
      </c>
      <c r="C281" s="42" t="n">
        <f aca="false">C280+7</f>
        <v>38845</v>
      </c>
      <c r="D281" s="43" t="n">
        <f aca="true">IF(AND(ISNUMBER(D$1),$A281&gt;0),OFFSET(rngStartPriceCurves,$A281,D$1),0)</f>
        <v>0</v>
      </c>
      <c r="E281" s="43" t="n">
        <f aca="true">IF(AND(ISNUMBER(E$1),$A281&gt;0),OFFSET(rngStartPriceCurves,$A281,E$1),0)</f>
        <v>0</v>
      </c>
      <c r="F281" s="43" t="n">
        <f aca="true">IF(AND(ISNUMBER(F$1),$A281&gt;0),OFFSET(rngStartPriceCurves,$A281,F$1),0)</f>
        <v>0</v>
      </c>
      <c r="G281" s="43" t="n">
        <f aca="true">IF(AND(ISNUMBER(G$1),$A281&gt;0),OFFSET(rngStartPriceCurves,$A281,G$1),0)</f>
        <v>0</v>
      </c>
      <c r="H281" s="43" t="n">
        <f aca="true">IF(AND(ISNUMBER(H$1),$A281&gt;0),OFFSET(rngStartPriceCurves,$A281,H$1),0)</f>
        <v>0</v>
      </c>
      <c r="I281" s="43" t="n">
        <f aca="true">IF(AND(ISNUMBER(I$1),$A281&gt;0),OFFSET(rngStartPriceCurves,$A281,I$1),0)</f>
        <v>0</v>
      </c>
      <c r="J281" s="43" t="n">
        <f aca="true">IF(AND(ISNUMBER(J$1),$A281&gt;0),OFFSET(rngStartPriceCurves,$A281,J$1),0)</f>
        <v>0</v>
      </c>
      <c r="K281" s="43" t="n">
        <f aca="true">IF(AND(ISNUMBER(K$1),$A281&gt;0),OFFSET(rngStartPriceCurves,$A281,K$1),0)</f>
        <v>0</v>
      </c>
      <c r="L281" s="43" t="n">
        <f aca="true">IF(AND(ISNUMBER(L$1),$A281&gt;0),OFFSET(rngStartPriceCurves,$A281,L$1),0)</f>
        <v>0</v>
      </c>
      <c r="M281" s="43" t="n">
        <f aca="true">IF(AND(ISNUMBER(M$1),$A281&gt;0),OFFSET(rngStartPriceCurves,$A281,M$1),0)</f>
        <v>0</v>
      </c>
      <c r="N281" s="43" t="n">
        <f aca="true">IF(AND(ISNUMBER(N$1),$A281&gt;0),OFFSET(rngStartPriceCurves,$A281,N$1),0)</f>
        <v>0</v>
      </c>
      <c r="O281" s="43" t="n">
        <f aca="true">IF(AND(ISNUMBER(O$1),$A281&gt;0),OFFSET(rngStartPriceCurves,$A281,O$1),0)</f>
        <v>0</v>
      </c>
      <c r="P281" s="43" t="n">
        <f aca="true">IF(AND(ISNUMBER(P$1),$B281&gt;0),OFFSET(rngStartVolatilityCurves,$B281,P$1),0)</f>
        <v>0</v>
      </c>
      <c r="Q281" s="43" t="n">
        <f aca="true">IF(AND(ISNUMBER(Q$1),$B281&gt;0),OFFSET(rngStartVolatilityCurves,$B281,Q$1),0)</f>
        <v>0</v>
      </c>
      <c r="R281" s="43" t="n">
        <f aca="true">IF(AND(ISNUMBER(R$1),$B281&gt;0),OFFSET(rngStartVolatilityCurves,$B281,R$1),0)</f>
        <v>0</v>
      </c>
      <c r="S281" s="43" t="n">
        <f aca="true">IF(AND(ISNUMBER(S$1),$B281&gt;0),OFFSET(rngStartVolatilityCurves,$B281,S$1),0)</f>
        <v>0</v>
      </c>
      <c r="T281" s="43" t="n">
        <f aca="true">IF(AND(ISNUMBER(T$1),$B281&gt;0),OFFSET(rngStartVolatilityCurves,$B281,T$1),0)</f>
        <v>0</v>
      </c>
      <c r="U281" s="43" t="n">
        <f aca="true">IF(AND(ISNUMBER(U$1),$B281&gt;0),OFFSET(rngStartVolatilityCurves,$B281,U$1),0)</f>
        <v>0</v>
      </c>
      <c r="V281" s="43" t="n">
        <f aca="true">IF(AND(ISNUMBER(V$1),$B281&gt;0),OFFSET(rngStartVolatilityCurves,$B281,V$1),0)</f>
        <v>0</v>
      </c>
      <c r="W281" s="43" t="n">
        <f aca="true">IF(AND(ISNUMBER(W$1),$B281&gt;0),OFFSET(rngStartVolatilityCurves,$B281,W$1),0)</f>
        <v>0</v>
      </c>
      <c r="X281" s="43" t="n">
        <f aca="true">IF(AND(ISNUMBER(X$1),$B281&gt;0),OFFSET(rngStartVolatilityCurves,$B281,X$1),0)</f>
        <v>0</v>
      </c>
      <c r="Y281" s="43" t="n">
        <f aca="true">IF(AND(ISNUMBER(Y$1),$B281&gt;0),OFFSET(rngStartVolatilityCurves,$B281,Y$1),0)</f>
        <v>0</v>
      </c>
      <c r="Z281" s="43" t="n">
        <f aca="true">IF(AND(ISNUMBER(Z$1),$B281&gt;0),OFFSET(rngStartVolatilityCurves,$B281,Z$1),0)</f>
        <v>0</v>
      </c>
      <c r="AA281" s="43" t="n">
        <f aca="true">IF(AND(ISNUMBER(AA$1),$B281&gt;0),OFFSET(rngStartVolatilityCurves,$B281,AA$1),0)</f>
        <v>0</v>
      </c>
      <c r="AF281" s="36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7"/>
      <c r="AT281" s="37"/>
      <c r="AU281" s="37"/>
      <c r="AV281" s="37"/>
      <c r="AW281" s="37"/>
      <c r="AX281" s="37"/>
      <c r="AY281" s="37"/>
      <c r="AZ281" s="37"/>
      <c r="BA281" s="37"/>
      <c r="BB281" s="37"/>
      <c r="BC281" s="37"/>
      <c r="BD281" s="37"/>
      <c r="BE281" s="37"/>
      <c r="BF281" s="37"/>
      <c r="BH281" s="44"/>
      <c r="BI281" s="39"/>
      <c r="BJ281" s="39"/>
      <c r="BK281" s="39"/>
      <c r="BL281" s="36"/>
      <c r="BM281" s="37"/>
      <c r="BN281" s="37"/>
      <c r="BO281" s="37"/>
      <c r="BP281" s="37"/>
      <c r="BQ281" s="37"/>
      <c r="BR281" s="37"/>
      <c r="BS281" s="37"/>
      <c r="BT281" s="37"/>
      <c r="BU281" s="37"/>
      <c r="BV281" s="37"/>
      <c r="BW281" s="37"/>
      <c r="BX281" s="37"/>
      <c r="BY281" s="37"/>
      <c r="BZ281" s="37"/>
      <c r="CA281" s="37"/>
      <c r="CB281" s="37"/>
      <c r="CC281" s="37"/>
      <c r="CD281" s="37"/>
      <c r="CE281" s="37"/>
      <c r="CF281" s="37"/>
      <c r="CG281" s="40"/>
      <c r="CH281" s="40"/>
      <c r="CI281" s="40"/>
      <c r="CJ281" s="40"/>
      <c r="CK281" s="40"/>
      <c r="CL281" s="40"/>
      <c r="CM281" s="39"/>
      <c r="CN281" s="39"/>
      <c r="CO281" s="39"/>
      <c r="CP281" s="39"/>
      <c r="CQ281" s="39"/>
      <c r="CR281" s="39"/>
      <c r="CS281" s="39"/>
      <c r="CT281" s="39"/>
      <c r="CU281" s="39"/>
      <c r="CV281" s="39"/>
      <c r="CW281" s="39"/>
      <c r="CX281" s="39"/>
      <c r="CY281" s="39"/>
      <c r="CZ281" s="39"/>
      <c r="DA281" s="39"/>
      <c r="DB281" s="39"/>
      <c r="DC281" s="39"/>
      <c r="DD281" s="39"/>
      <c r="DE281" s="39"/>
      <c r="DF281" s="39"/>
      <c r="DG281" s="39"/>
      <c r="DI281" s="44"/>
      <c r="DJ281" s="39"/>
      <c r="DL281" s="44"/>
      <c r="DM281" s="39"/>
    </row>
    <row r="282" customFormat="false" ht="12.75" hidden="false" customHeight="false" outlineLevel="0" collapsed="false">
      <c r="A282" s="31" t="n">
        <f aca="false">$C282-$AF$4+1</f>
        <v>38853</v>
      </c>
      <c r="B282" s="31" t="n">
        <f aca="false">$C282-$BL$4+1</f>
        <v>38853</v>
      </c>
      <c r="C282" s="42" t="n">
        <f aca="false">C281+7</f>
        <v>38852</v>
      </c>
      <c r="D282" s="43" t="n">
        <f aca="true">IF(AND(ISNUMBER(D$1),$A282&gt;0),OFFSET(rngStartPriceCurves,$A282,D$1),0)</f>
        <v>0</v>
      </c>
      <c r="E282" s="43" t="n">
        <f aca="true">IF(AND(ISNUMBER(E$1),$A282&gt;0),OFFSET(rngStartPriceCurves,$A282,E$1),0)</f>
        <v>0</v>
      </c>
      <c r="F282" s="43" t="n">
        <f aca="true">IF(AND(ISNUMBER(F$1),$A282&gt;0),OFFSET(rngStartPriceCurves,$A282,F$1),0)</f>
        <v>0</v>
      </c>
      <c r="G282" s="43" t="n">
        <f aca="true">IF(AND(ISNUMBER(G$1),$A282&gt;0),OFFSET(rngStartPriceCurves,$A282,G$1),0)</f>
        <v>0</v>
      </c>
      <c r="H282" s="43" t="n">
        <f aca="true">IF(AND(ISNUMBER(H$1),$A282&gt;0),OFFSET(rngStartPriceCurves,$A282,H$1),0)</f>
        <v>0</v>
      </c>
      <c r="I282" s="43" t="n">
        <f aca="true">IF(AND(ISNUMBER(I$1),$A282&gt;0),OFFSET(rngStartPriceCurves,$A282,I$1),0)</f>
        <v>0</v>
      </c>
      <c r="J282" s="43" t="n">
        <f aca="true">IF(AND(ISNUMBER(J$1),$A282&gt;0),OFFSET(rngStartPriceCurves,$A282,J$1),0)</f>
        <v>0</v>
      </c>
      <c r="K282" s="43" t="n">
        <f aca="true">IF(AND(ISNUMBER(K$1),$A282&gt;0),OFFSET(rngStartPriceCurves,$A282,K$1),0)</f>
        <v>0</v>
      </c>
      <c r="L282" s="43" t="n">
        <f aca="true">IF(AND(ISNUMBER(L$1),$A282&gt;0),OFFSET(rngStartPriceCurves,$A282,L$1),0)</f>
        <v>0</v>
      </c>
      <c r="M282" s="43" t="n">
        <f aca="true">IF(AND(ISNUMBER(M$1),$A282&gt;0),OFFSET(rngStartPriceCurves,$A282,M$1),0)</f>
        <v>0</v>
      </c>
      <c r="N282" s="43" t="n">
        <f aca="true">IF(AND(ISNUMBER(N$1),$A282&gt;0),OFFSET(rngStartPriceCurves,$A282,N$1),0)</f>
        <v>0</v>
      </c>
      <c r="O282" s="43" t="n">
        <f aca="true">IF(AND(ISNUMBER(O$1),$A282&gt;0),OFFSET(rngStartPriceCurves,$A282,O$1),0)</f>
        <v>0</v>
      </c>
      <c r="P282" s="43" t="n">
        <f aca="true">IF(AND(ISNUMBER(P$1),$B282&gt;0),OFFSET(rngStartVolatilityCurves,$B282,P$1),0)</f>
        <v>0</v>
      </c>
      <c r="Q282" s="43" t="n">
        <f aca="true">IF(AND(ISNUMBER(Q$1),$B282&gt;0),OFFSET(rngStartVolatilityCurves,$B282,Q$1),0)</f>
        <v>0</v>
      </c>
      <c r="R282" s="43" t="n">
        <f aca="true">IF(AND(ISNUMBER(R$1),$B282&gt;0),OFFSET(rngStartVolatilityCurves,$B282,R$1),0)</f>
        <v>0</v>
      </c>
      <c r="S282" s="43" t="n">
        <f aca="true">IF(AND(ISNUMBER(S$1),$B282&gt;0),OFFSET(rngStartVolatilityCurves,$B282,S$1),0)</f>
        <v>0</v>
      </c>
      <c r="T282" s="43" t="n">
        <f aca="true">IF(AND(ISNUMBER(T$1),$B282&gt;0),OFFSET(rngStartVolatilityCurves,$B282,T$1),0)</f>
        <v>0</v>
      </c>
      <c r="U282" s="43" t="n">
        <f aca="true">IF(AND(ISNUMBER(U$1),$B282&gt;0),OFFSET(rngStartVolatilityCurves,$B282,U$1),0)</f>
        <v>0</v>
      </c>
      <c r="V282" s="43" t="n">
        <f aca="true">IF(AND(ISNUMBER(V$1),$B282&gt;0),OFFSET(rngStartVolatilityCurves,$B282,V$1),0)</f>
        <v>0</v>
      </c>
      <c r="W282" s="43" t="n">
        <f aca="true">IF(AND(ISNUMBER(W$1),$B282&gt;0),OFFSET(rngStartVolatilityCurves,$B282,W$1),0)</f>
        <v>0</v>
      </c>
      <c r="X282" s="43" t="n">
        <f aca="true">IF(AND(ISNUMBER(X$1),$B282&gt;0),OFFSET(rngStartVolatilityCurves,$B282,X$1),0)</f>
        <v>0</v>
      </c>
      <c r="Y282" s="43" t="n">
        <f aca="true">IF(AND(ISNUMBER(Y$1),$B282&gt;0),OFFSET(rngStartVolatilityCurves,$B282,Y$1),0)</f>
        <v>0</v>
      </c>
      <c r="Z282" s="43" t="n">
        <f aca="true">IF(AND(ISNUMBER(Z$1),$B282&gt;0),OFFSET(rngStartVolatilityCurves,$B282,Z$1),0)</f>
        <v>0</v>
      </c>
      <c r="AA282" s="43" t="n">
        <f aca="true">IF(AND(ISNUMBER(AA$1),$B282&gt;0),OFFSET(rngStartVolatilityCurves,$B282,AA$1),0)</f>
        <v>0</v>
      </c>
      <c r="AF282" s="36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7"/>
      <c r="AT282" s="37"/>
      <c r="AU282" s="37"/>
      <c r="AV282" s="37"/>
      <c r="AW282" s="37"/>
      <c r="AX282" s="37"/>
      <c r="AY282" s="37"/>
      <c r="AZ282" s="37"/>
      <c r="BA282" s="37"/>
      <c r="BB282" s="37"/>
      <c r="BC282" s="37"/>
      <c r="BD282" s="37"/>
      <c r="BE282" s="37"/>
      <c r="BF282" s="37"/>
      <c r="BH282" s="44"/>
      <c r="BI282" s="39"/>
      <c r="BJ282" s="39"/>
      <c r="BK282" s="39"/>
      <c r="BL282" s="36"/>
      <c r="BM282" s="37"/>
      <c r="BN282" s="37"/>
      <c r="BO282" s="37"/>
      <c r="BP282" s="37"/>
      <c r="BQ282" s="37"/>
      <c r="BR282" s="37"/>
      <c r="BS282" s="37"/>
      <c r="BT282" s="37"/>
      <c r="BU282" s="37"/>
      <c r="BV282" s="37"/>
      <c r="BW282" s="37"/>
      <c r="BX282" s="37"/>
      <c r="BY282" s="37"/>
      <c r="BZ282" s="37"/>
      <c r="CA282" s="37"/>
      <c r="CB282" s="37"/>
      <c r="CC282" s="37"/>
      <c r="CD282" s="37"/>
      <c r="CE282" s="37"/>
      <c r="CF282" s="37"/>
      <c r="CG282" s="40"/>
      <c r="CH282" s="40"/>
      <c r="CI282" s="40"/>
      <c r="CJ282" s="40"/>
      <c r="CK282" s="40"/>
      <c r="CL282" s="40"/>
      <c r="CM282" s="39"/>
      <c r="CN282" s="39"/>
      <c r="CO282" s="39"/>
      <c r="CP282" s="39"/>
      <c r="CQ282" s="39"/>
      <c r="CR282" s="39"/>
      <c r="CS282" s="39"/>
      <c r="CT282" s="39"/>
      <c r="CU282" s="39"/>
      <c r="CV282" s="39"/>
      <c r="CW282" s="39"/>
      <c r="CX282" s="39"/>
      <c r="CY282" s="39"/>
      <c r="CZ282" s="39"/>
      <c r="DA282" s="39"/>
      <c r="DB282" s="39"/>
      <c r="DC282" s="39"/>
      <c r="DD282" s="39"/>
      <c r="DE282" s="39"/>
      <c r="DF282" s="39"/>
      <c r="DG282" s="39"/>
      <c r="DI282" s="44"/>
      <c r="DJ282" s="39"/>
      <c r="DL282" s="44"/>
      <c r="DM282" s="39"/>
    </row>
    <row r="283" customFormat="false" ht="12.75" hidden="false" customHeight="false" outlineLevel="0" collapsed="false">
      <c r="A283" s="31" t="n">
        <f aca="false">$C283-$AF$4+1</f>
        <v>38860</v>
      </c>
      <c r="B283" s="31" t="n">
        <f aca="false">$C283-$BL$4+1</f>
        <v>38860</v>
      </c>
      <c r="C283" s="42" t="n">
        <f aca="false">C282+7</f>
        <v>38859</v>
      </c>
      <c r="D283" s="43" t="n">
        <f aca="true">IF(AND(ISNUMBER(D$1),$A283&gt;0),OFFSET(rngStartPriceCurves,$A283,D$1),0)</f>
        <v>0</v>
      </c>
      <c r="E283" s="43" t="n">
        <f aca="true">IF(AND(ISNUMBER(E$1),$A283&gt;0),OFFSET(rngStartPriceCurves,$A283,E$1),0)</f>
        <v>0</v>
      </c>
      <c r="F283" s="43" t="n">
        <f aca="true">IF(AND(ISNUMBER(F$1),$A283&gt;0),OFFSET(rngStartPriceCurves,$A283,F$1),0)</f>
        <v>0</v>
      </c>
      <c r="G283" s="43" t="n">
        <f aca="true">IF(AND(ISNUMBER(G$1),$A283&gt;0),OFFSET(rngStartPriceCurves,$A283,G$1),0)</f>
        <v>0</v>
      </c>
      <c r="H283" s="43" t="n">
        <f aca="true">IF(AND(ISNUMBER(H$1),$A283&gt;0),OFFSET(rngStartPriceCurves,$A283,H$1),0)</f>
        <v>0</v>
      </c>
      <c r="I283" s="43" t="n">
        <f aca="true">IF(AND(ISNUMBER(I$1),$A283&gt;0),OFFSET(rngStartPriceCurves,$A283,I$1),0)</f>
        <v>0</v>
      </c>
      <c r="J283" s="43" t="n">
        <f aca="true">IF(AND(ISNUMBER(J$1),$A283&gt;0),OFFSET(rngStartPriceCurves,$A283,J$1),0)</f>
        <v>0</v>
      </c>
      <c r="K283" s="43" t="n">
        <f aca="true">IF(AND(ISNUMBER(K$1),$A283&gt;0),OFFSET(rngStartPriceCurves,$A283,K$1),0)</f>
        <v>0</v>
      </c>
      <c r="L283" s="43" t="n">
        <f aca="true">IF(AND(ISNUMBER(L$1),$A283&gt;0),OFFSET(rngStartPriceCurves,$A283,L$1),0)</f>
        <v>0</v>
      </c>
      <c r="M283" s="43" t="n">
        <f aca="true">IF(AND(ISNUMBER(M$1),$A283&gt;0),OFFSET(rngStartPriceCurves,$A283,M$1),0)</f>
        <v>0</v>
      </c>
      <c r="N283" s="43" t="n">
        <f aca="true">IF(AND(ISNUMBER(N$1),$A283&gt;0),OFFSET(rngStartPriceCurves,$A283,N$1),0)</f>
        <v>0</v>
      </c>
      <c r="O283" s="43" t="n">
        <f aca="true">IF(AND(ISNUMBER(O$1),$A283&gt;0),OFFSET(rngStartPriceCurves,$A283,O$1),0)</f>
        <v>0</v>
      </c>
      <c r="P283" s="43" t="n">
        <f aca="true">IF(AND(ISNUMBER(P$1),$B283&gt;0),OFFSET(rngStartVolatilityCurves,$B283,P$1),0)</f>
        <v>0</v>
      </c>
      <c r="Q283" s="43" t="n">
        <f aca="true">IF(AND(ISNUMBER(Q$1),$B283&gt;0),OFFSET(rngStartVolatilityCurves,$B283,Q$1),0)</f>
        <v>0</v>
      </c>
      <c r="R283" s="43" t="n">
        <f aca="true">IF(AND(ISNUMBER(R$1),$B283&gt;0),OFFSET(rngStartVolatilityCurves,$B283,R$1),0)</f>
        <v>0</v>
      </c>
      <c r="S283" s="43" t="n">
        <f aca="true">IF(AND(ISNUMBER(S$1),$B283&gt;0),OFFSET(rngStartVolatilityCurves,$B283,S$1),0)</f>
        <v>0</v>
      </c>
      <c r="T283" s="43" t="n">
        <f aca="true">IF(AND(ISNUMBER(T$1),$B283&gt;0),OFFSET(rngStartVolatilityCurves,$B283,T$1),0)</f>
        <v>0</v>
      </c>
      <c r="U283" s="43" t="n">
        <f aca="true">IF(AND(ISNUMBER(U$1),$B283&gt;0),OFFSET(rngStartVolatilityCurves,$B283,U$1),0)</f>
        <v>0</v>
      </c>
      <c r="V283" s="43" t="n">
        <f aca="true">IF(AND(ISNUMBER(V$1),$B283&gt;0),OFFSET(rngStartVolatilityCurves,$B283,V$1),0)</f>
        <v>0</v>
      </c>
      <c r="W283" s="43" t="n">
        <f aca="true">IF(AND(ISNUMBER(W$1),$B283&gt;0),OFFSET(rngStartVolatilityCurves,$B283,W$1),0)</f>
        <v>0</v>
      </c>
      <c r="X283" s="43" t="n">
        <f aca="true">IF(AND(ISNUMBER(X$1),$B283&gt;0),OFFSET(rngStartVolatilityCurves,$B283,X$1),0)</f>
        <v>0</v>
      </c>
      <c r="Y283" s="43" t="n">
        <f aca="true">IF(AND(ISNUMBER(Y$1),$B283&gt;0),OFFSET(rngStartVolatilityCurves,$B283,Y$1),0)</f>
        <v>0</v>
      </c>
      <c r="Z283" s="43" t="n">
        <f aca="true">IF(AND(ISNUMBER(Z$1),$B283&gt;0),OFFSET(rngStartVolatilityCurves,$B283,Z$1),0)</f>
        <v>0</v>
      </c>
      <c r="AA283" s="43" t="n">
        <f aca="true">IF(AND(ISNUMBER(AA$1),$B283&gt;0),OFFSET(rngStartVolatilityCurves,$B283,AA$1),0)</f>
        <v>0</v>
      </c>
      <c r="AF283" s="36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7"/>
      <c r="AT283" s="37"/>
      <c r="AU283" s="37"/>
      <c r="AV283" s="37"/>
      <c r="AW283" s="37"/>
      <c r="AX283" s="37"/>
      <c r="AY283" s="37"/>
      <c r="AZ283" s="37"/>
      <c r="BA283" s="37"/>
      <c r="BB283" s="37"/>
      <c r="BC283" s="37"/>
      <c r="BD283" s="37"/>
      <c r="BE283" s="37"/>
      <c r="BF283" s="37"/>
      <c r="BH283" s="44"/>
      <c r="BI283" s="39"/>
      <c r="BJ283" s="39"/>
      <c r="BK283" s="39"/>
      <c r="BL283" s="36"/>
      <c r="BM283" s="37"/>
      <c r="BN283" s="37"/>
      <c r="BO283" s="37"/>
      <c r="BP283" s="37"/>
      <c r="BQ283" s="37"/>
      <c r="BR283" s="37"/>
      <c r="BS283" s="37"/>
      <c r="BT283" s="37"/>
      <c r="BU283" s="37"/>
      <c r="BV283" s="37"/>
      <c r="BW283" s="37"/>
      <c r="BX283" s="37"/>
      <c r="BY283" s="37"/>
      <c r="BZ283" s="37"/>
      <c r="CA283" s="37"/>
      <c r="CB283" s="37"/>
      <c r="CC283" s="37"/>
      <c r="CD283" s="37"/>
      <c r="CE283" s="37"/>
      <c r="CF283" s="37"/>
      <c r="CG283" s="40"/>
      <c r="CH283" s="40"/>
      <c r="CI283" s="40"/>
      <c r="CJ283" s="40"/>
      <c r="CK283" s="40"/>
      <c r="CL283" s="40"/>
      <c r="CM283" s="39"/>
      <c r="CN283" s="39"/>
      <c r="CO283" s="39"/>
      <c r="CP283" s="39"/>
      <c r="CQ283" s="39"/>
      <c r="CR283" s="39"/>
      <c r="CS283" s="39"/>
      <c r="CT283" s="39"/>
      <c r="CU283" s="39"/>
      <c r="CV283" s="39"/>
      <c r="CW283" s="39"/>
      <c r="CX283" s="39"/>
      <c r="CY283" s="39"/>
      <c r="CZ283" s="39"/>
      <c r="DA283" s="39"/>
      <c r="DB283" s="39"/>
      <c r="DC283" s="39"/>
      <c r="DD283" s="39"/>
      <c r="DE283" s="39"/>
      <c r="DF283" s="39"/>
      <c r="DG283" s="39"/>
      <c r="DI283" s="44"/>
      <c r="DJ283" s="39"/>
      <c r="DL283" s="44"/>
      <c r="DM283" s="39"/>
    </row>
    <row r="284" customFormat="false" ht="12.75" hidden="false" customHeight="false" outlineLevel="0" collapsed="false">
      <c r="A284" s="31" t="n">
        <f aca="false">$C284-$AF$4+1</f>
        <v>38867</v>
      </c>
      <c r="B284" s="31" t="n">
        <f aca="false">$C284-$BL$4+1</f>
        <v>38867</v>
      </c>
      <c r="C284" s="42" t="n">
        <f aca="false">C283+7</f>
        <v>38866</v>
      </c>
      <c r="D284" s="43" t="n">
        <f aca="true">IF(AND(ISNUMBER(D$1),$A284&gt;0),OFFSET(rngStartPriceCurves,$A284,D$1),0)</f>
        <v>0</v>
      </c>
      <c r="E284" s="43" t="n">
        <f aca="true">IF(AND(ISNUMBER(E$1),$A284&gt;0),OFFSET(rngStartPriceCurves,$A284,E$1),0)</f>
        <v>0</v>
      </c>
      <c r="F284" s="43" t="n">
        <f aca="true">IF(AND(ISNUMBER(F$1),$A284&gt;0),OFFSET(rngStartPriceCurves,$A284,F$1),0)</f>
        <v>0</v>
      </c>
      <c r="G284" s="43" t="n">
        <f aca="true">IF(AND(ISNUMBER(G$1),$A284&gt;0),OFFSET(rngStartPriceCurves,$A284,G$1),0)</f>
        <v>0</v>
      </c>
      <c r="H284" s="43" t="n">
        <f aca="true">IF(AND(ISNUMBER(H$1),$A284&gt;0),OFFSET(rngStartPriceCurves,$A284,H$1),0)</f>
        <v>0</v>
      </c>
      <c r="I284" s="43" t="n">
        <f aca="true">IF(AND(ISNUMBER(I$1),$A284&gt;0),OFFSET(rngStartPriceCurves,$A284,I$1),0)</f>
        <v>0</v>
      </c>
      <c r="J284" s="43" t="n">
        <f aca="true">IF(AND(ISNUMBER(J$1),$A284&gt;0),OFFSET(rngStartPriceCurves,$A284,J$1),0)</f>
        <v>0</v>
      </c>
      <c r="K284" s="43" t="n">
        <f aca="true">IF(AND(ISNUMBER(K$1),$A284&gt;0),OFFSET(rngStartPriceCurves,$A284,K$1),0)</f>
        <v>0</v>
      </c>
      <c r="L284" s="43" t="n">
        <f aca="true">IF(AND(ISNUMBER(L$1),$A284&gt;0),OFFSET(rngStartPriceCurves,$A284,L$1),0)</f>
        <v>0</v>
      </c>
      <c r="M284" s="43" t="n">
        <f aca="true">IF(AND(ISNUMBER(M$1),$A284&gt;0),OFFSET(rngStartPriceCurves,$A284,M$1),0)</f>
        <v>0</v>
      </c>
      <c r="N284" s="43" t="n">
        <f aca="true">IF(AND(ISNUMBER(N$1),$A284&gt;0),OFFSET(rngStartPriceCurves,$A284,N$1),0)</f>
        <v>0</v>
      </c>
      <c r="O284" s="43" t="n">
        <f aca="true">IF(AND(ISNUMBER(O$1),$A284&gt;0),OFFSET(rngStartPriceCurves,$A284,O$1),0)</f>
        <v>0</v>
      </c>
      <c r="P284" s="43" t="n">
        <f aca="true">IF(AND(ISNUMBER(P$1),$B284&gt;0),OFFSET(rngStartVolatilityCurves,$B284,P$1),0)</f>
        <v>0</v>
      </c>
      <c r="Q284" s="43" t="n">
        <f aca="true">IF(AND(ISNUMBER(Q$1),$B284&gt;0),OFFSET(rngStartVolatilityCurves,$B284,Q$1),0)</f>
        <v>0</v>
      </c>
      <c r="R284" s="43" t="n">
        <f aca="true">IF(AND(ISNUMBER(R$1),$B284&gt;0),OFFSET(rngStartVolatilityCurves,$B284,R$1),0)</f>
        <v>0</v>
      </c>
      <c r="S284" s="43" t="n">
        <f aca="true">IF(AND(ISNUMBER(S$1),$B284&gt;0),OFFSET(rngStartVolatilityCurves,$B284,S$1),0)</f>
        <v>0</v>
      </c>
      <c r="T284" s="43" t="n">
        <f aca="true">IF(AND(ISNUMBER(T$1),$B284&gt;0),OFFSET(rngStartVolatilityCurves,$B284,T$1),0)</f>
        <v>0</v>
      </c>
      <c r="U284" s="43" t="n">
        <f aca="true">IF(AND(ISNUMBER(U$1),$B284&gt;0),OFFSET(rngStartVolatilityCurves,$B284,U$1),0)</f>
        <v>0</v>
      </c>
      <c r="V284" s="43" t="n">
        <f aca="true">IF(AND(ISNUMBER(V$1),$B284&gt;0),OFFSET(rngStartVolatilityCurves,$B284,V$1),0)</f>
        <v>0</v>
      </c>
      <c r="W284" s="43" t="n">
        <f aca="true">IF(AND(ISNUMBER(W$1),$B284&gt;0),OFFSET(rngStartVolatilityCurves,$B284,W$1),0)</f>
        <v>0</v>
      </c>
      <c r="X284" s="43" t="n">
        <f aca="true">IF(AND(ISNUMBER(X$1),$B284&gt;0),OFFSET(rngStartVolatilityCurves,$B284,X$1),0)</f>
        <v>0</v>
      </c>
      <c r="Y284" s="43" t="n">
        <f aca="true">IF(AND(ISNUMBER(Y$1),$B284&gt;0),OFFSET(rngStartVolatilityCurves,$B284,Y$1),0)</f>
        <v>0</v>
      </c>
      <c r="Z284" s="43" t="n">
        <f aca="true">IF(AND(ISNUMBER(Z$1),$B284&gt;0),OFFSET(rngStartVolatilityCurves,$B284,Z$1),0)</f>
        <v>0</v>
      </c>
      <c r="AA284" s="43" t="n">
        <f aca="true">IF(AND(ISNUMBER(AA$1),$B284&gt;0),OFFSET(rngStartVolatilityCurves,$B284,AA$1),0)</f>
        <v>0</v>
      </c>
      <c r="AF284" s="36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7"/>
      <c r="AU284" s="37"/>
      <c r="AV284" s="37"/>
      <c r="AW284" s="37"/>
      <c r="AX284" s="37"/>
      <c r="AY284" s="37"/>
      <c r="AZ284" s="37"/>
      <c r="BA284" s="37"/>
      <c r="BB284" s="37"/>
      <c r="BC284" s="37"/>
      <c r="BD284" s="37"/>
      <c r="BE284" s="37"/>
      <c r="BF284" s="37"/>
      <c r="BH284" s="44"/>
      <c r="BI284" s="39"/>
      <c r="BJ284" s="39"/>
      <c r="BK284" s="39"/>
      <c r="BL284" s="36"/>
      <c r="BM284" s="37"/>
      <c r="BN284" s="37"/>
      <c r="BO284" s="37"/>
      <c r="BP284" s="37"/>
      <c r="BQ284" s="37"/>
      <c r="BR284" s="37"/>
      <c r="BS284" s="37"/>
      <c r="BT284" s="37"/>
      <c r="BU284" s="37"/>
      <c r="BV284" s="37"/>
      <c r="BW284" s="37"/>
      <c r="BX284" s="37"/>
      <c r="BY284" s="37"/>
      <c r="BZ284" s="37"/>
      <c r="CA284" s="37"/>
      <c r="CB284" s="37"/>
      <c r="CC284" s="37"/>
      <c r="CD284" s="37"/>
      <c r="CE284" s="37"/>
      <c r="CF284" s="37"/>
      <c r="CG284" s="40"/>
      <c r="CH284" s="40"/>
      <c r="CI284" s="40"/>
      <c r="CJ284" s="40"/>
      <c r="CK284" s="40"/>
      <c r="CL284" s="40"/>
      <c r="CM284" s="39"/>
      <c r="CN284" s="39"/>
      <c r="CO284" s="39"/>
      <c r="CP284" s="39"/>
      <c r="CQ284" s="39"/>
      <c r="CR284" s="39"/>
      <c r="CS284" s="39"/>
      <c r="CT284" s="39"/>
      <c r="CU284" s="39"/>
      <c r="CV284" s="39"/>
      <c r="CW284" s="39"/>
      <c r="CX284" s="39"/>
      <c r="CY284" s="39"/>
      <c r="CZ284" s="39"/>
      <c r="DA284" s="39"/>
      <c r="DB284" s="39"/>
      <c r="DC284" s="39"/>
      <c r="DD284" s="39"/>
      <c r="DE284" s="39"/>
      <c r="DF284" s="39"/>
      <c r="DG284" s="39"/>
      <c r="DI284" s="44"/>
      <c r="DJ284" s="39"/>
      <c r="DL284" s="44"/>
      <c r="DM284" s="39"/>
    </row>
    <row r="285" customFormat="false" ht="12.75" hidden="false" customHeight="false" outlineLevel="0" collapsed="false">
      <c r="A285" s="31" t="n">
        <f aca="false">$C285-$AF$4+1</f>
        <v>38874</v>
      </c>
      <c r="B285" s="31" t="n">
        <f aca="false">$C285-$BL$4+1</f>
        <v>38874</v>
      </c>
      <c r="C285" s="42" t="n">
        <f aca="false">C284+7</f>
        <v>38873</v>
      </c>
      <c r="D285" s="43" t="n">
        <f aca="true">IF(AND(ISNUMBER(D$1),$A285&gt;0),OFFSET(rngStartPriceCurves,$A285,D$1),0)</f>
        <v>0</v>
      </c>
      <c r="E285" s="43" t="n">
        <f aca="true">IF(AND(ISNUMBER(E$1),$A285&gt;0),OFFSET(rngStartPriceCurves,$A285,E$1),0)</f>
        <v>0</v>
      </c>
      <c r="F285" s="43" t="n">
        <f aca="true">IF(AND(ISNUMBER(F$1),$A285&gt;0),OFFSET(rngStartPriceCurves,$A285,F$1),0)</f>
        <v>0</v>
      </c>
      <c r="G285" s="43" t="n">
        <f aca="true">IF(AND(ISNUMBER(G$1),$A285&gt;0),OFFSET(rngStartPriceCurves,$A285,G$1),0)</f>
        <v>0</v>
      </c>
      <c r="H285" s="43" t="n">
        <f aca="true">IF(AND(ISNUMBER(H$1),$A285&gt;0),OFFSET(rngStartPriceCurves,$A285,H$1),0)</f>
        <v>0</v>
      </c>
      <c r="I285" s="43" t="n">
        <f aca="true">IF(AND(ISNUMBER(I$1),$A285&gt;0),OFFSET(rngStartPriceCurves,$A285,I$1),0)</f>
        <v>0</v>
      </c>
      <c r="J285" s="43" t="n">
        <f aca="true">IF(AND(ISNUMBER(J$1),$A285&gt;0),OFFSET(rngStartPriceCurves,$A285,J$1),0)</f>
        <v>0</v>
      </c>
      <c r="K285" s="43" t="n">
        <f aca="true">IF(AND(ISNUMBER(K$1),$A285&gt;0),OFFSET(rngStartPriceCurves,$A285,K$1),0)</f>
        <v>0</v>
      </c>
      <c r="L285" s="43" t="n">
        <f aca="true">IF(AND(ISNUMBER(L$1),$A285&gt;0),OFFSET(rngStartPriceCurves,$A285,L$1),0)</f>
        <v>0</v>
      </c>
      <c r="M285" s="43" t="n">
        <f aca="true">IF(AND(ISNUMBER(M$1),$A285&gt;0),OFFSET(rngStartPriceCurves,$A285,M$1),0)</f>
        <v>0</v>
      </c>
      <c r="N285" s="43" t="n">
        <f aca="true">IF(AND(ISNUMBER(N$1),$A285&gt;0),OFFSET(rngStartPriceCurves,$A285,N$1),0)</f>
        <v>0</v>
      </c>
      <c r="O285" s="43" t="n">
        <f aca="true">IF(AND(ISNUMBER(O$1),$A285&gt;0),OFFSET(rngStartPriceCurves,$A285,O$1),0)</f>
        <v>0</v>
      </c>
      <c r="P285" s="43" t="n">
        <f aca="true">IF(AND(ISNUMBER(P$1),$B285&gt;0),OFFSET(rngStartVolatilityCurves,$B285,P$1),0)</f>
        <v>0</v>
      </c>
      <c r="Q285" s="43" t="n">
        <f aca="true">IF(AND(ISNUMBER(Q$1),$B285&gt;0),OFFSET(rngStartVolatilityCurves,$B285,Q$1),0)</f>
        <v>0</v>
      </c>
      <c r="R285" s="43" t="n">
        <f aca="true">IF(AND(ISNUMBER(R$1),$B285&gt;0),OFFSET(rngStartVolatilityCurves,$B285,R$1),0)</f>
        <v>0</v>
      </c>
      <c r="S285" s="43" t="n">
        <f aca="true">IF(AND(ISNUMBER(S$1),$B285&gt;0),OFFSET(rngStartVolatilityCurves,$B285,S$1),0)</f>
        <v>0</v>
      </c>
      <c r="T285" s="43" t="n">
        <f aca="true">IF(AND(ISNUMBER(T$1),$B285&gt;0),OFFSET(rngStartVolatilityCurves,$B285,T$1),0)</f>
        <v>0</v>
      </c>
      <c r="U285" s="43" t="n">
        <f aca="true">IF(AND(ISNUMBER(U$1),$B285&gt;0),OFFSET(rngStartVolatilityCurves,$B285,U$1),0)</f>
        <v>0</v>
      </c>
      <c r="V285" s="43" t="n">
        <f aca="true">IF(AND(ISNUMBER(V$1),$B285&gt;0),OFFSET(rngStartVolatilityCurves,$B285,V$1),0)</f>
        <v>0</v>
      </c>
      <c r="W285" s="43" t="n">
        <f aca="true">IF(AND(ISNUMBER(W$1),$B285&gt;0),OFFSET(rngStartVolatilityCurves,$B285,W$1),0)</f>
        <v>0</v>
      </c>
      <c r="X285" s="43" t="n">
        <f aca="true">IF(AND(ISNUMBER(X$1),$B285&gt;0),OFFSET(rngStartVolatilityCurves,$B285,X$1),0)</f>
        <v>0</v>
      </c>
      <c r="Y285" s="43" t="n">
        <f aca="true">IF(AND(ISNUMBER(Y$1),$B285&gt;0),OFFSET(rngStartVolatilityCurves,$B285,Y$1),0)</f>
        <v>0</v>
      </c>
      <c r="Z285" s="43" t="n">
        <f aca="true">IF(AND(ISNUMBER(Z$1),$B285&gt;0),OFFSET(rngStartVolatilityCurves,$B285,Z$1),0)</f>
        <v>0</v>
      </c>
      <c r="AA285" s="43" t="n">
        <f aca="true">IF(AND(ISNUMBER(AA$1),$B285&gt;0),OFFSET(rngStartVolatilityCurves,$B285,AA$1),0)</f>
        <v>0</v>
      </c>
      <c r="AF285" s="36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  <c r="AW285" s="37"/>
      <c r="AX285" s="37"/>
      <c r="AY285" s="37"/>
      <c r="AZ285" s="37"/>
      <c r="BA285" s="37"/>
      <c r="BB285" s="37"/>
      <c r="BC285" s="37"/>
      <c r="BD285" s="37"/>
      <c r="BE285" s="37"/>
      <c r="BF285" s="37"/>
      <c r="BH285" s="44"/>
      <c r="BI285" s="39"/>
      <c r="BJ285" s="39"/>
      <c r="BK285" s="39"/>
      <c r="BL285" s="36"/>
      <c r="BM285" s="37"/>
      <c r="BN285" s="37"/>
      <c r="BO285" s="37"/>
      <c r="BP285" s="37"/>
      <c r="BQ285" s="37"/>
      <c r="BR285" s="37"/>
      <c r="BS285" s="37"/>
      <c r="BT285" s="37"/>
      <c r="BU285" s="37"/>
      <c r="BV285" s="37"/>
      <c r="BW285" s="37"/>
      <c r="BX285" s="37"/>
      <c r="BY285" s="37"/>
      <c r="BZ285" s="37"/>
      <c r="CA285" s="37"/>
      <c r="CB285" s="37"/>
      <c r="CC285" s="37"/>
      <c r="CD285" s="37"/>
      <c r="CE285" s="37"/>
      <c r="CF285" s="37"/>
      <c r="CG285" s="40"/>
      <c r="CH285" s="40"/>
      <c r="CI285" s="40"/>
      <c r="CJ285" s="40"/>
      <c r="CK285" s="40"/>
      <c r="CL285" s="40"/>
      <c r="CM285" s="39"/>
      <c r="CN285" s="39"/>
      <c r="CO285" s="39"/>
      <c r="CP285" s="39"/>
      <c r="CQ285" s="39"/>
      <c r="CR285" s="39"/>
      <c r="CS285" s="39"/>
      <c r="CT285" s="39"/>
      <c r="CU285" s="39"/>
      <c r="CV285" s="39"/>
      <c r="CW285" s="39"/>
      <c r="CX285" s="39"/>
      <c r="CY285" s="39"/>
      <c r="CZ285" s="39"/>
      <c r="DA285" s="39"/>
      <c r="DB285" s="39"/>
      <c r="DC285" s="39"/>
      <c r="DD285" s="39"/>
      <c r="DE285" s="39"/>
      <c r="DF285" s="39"/>
      <c r="DG285" s="39"/>
      <c r="DI285" s="44"/>
      <c r="DJ285" s="39"/>
      <c r="DL285" s="44"/>
      <c r="DM285" s="39"/>
    </row>
    <row r="286" customFormat="false" ht="12.75" hidden="false" customHeight="false" outlineLevel="0" collapsed="false">
      <c r="A286" s="31" t="n">
        <f aca="false">$C286-$AF$4+1</f>
        <v>38881</v>
      </c>
      <c r="B286" s="31" t="n">
        <f aca="false">$C286-$BL$4+1</f>
        <v>38881</v>
      </c>
      <c r="C286" s="42" t="n">
        <f aca="false">C285+7</f>
        <v>38880</v>
      </c>
      <c r="D286" s="43" t="n">
        <f aca="true">IF(AND(ISNUMBER(D$1),$A286&gt;0),OFFSET(rngStartPriceCurves,$A286,D$1),0)</f>
        <v>0</v>
      </c>
      <c r="E286" s="43" t="n">
        <f aca="true">IF(AND(ISNUMBER(E$1),$A286&gt;0),OFFSET(rngStartPriceCurves,$A286,E$1),0)</f>
        <v>0</v>
      </c>
      <c r="F286" s="43" t="n">
        <f aca="true">IF(AND(ISNUMBER(F$1),$A286&gt;0),OFFSET(rngStartPriceCurves,$A286,F$1),0)</f>
        <v>0</v>
      </c>
      <c r="G286" s="43" t="n">
        <f aca="true">IF(AND(ISNUMBER(G$1),$A286&gt;0),OFFSET(rngStartPriceCurves,$A286,G$1),0)</f>
        <v>0</v>
      </c>
      <c r="H286" s="43" t="n">
        <f aca="true">IF(AND(ISNUMBER(H$1),$A286&gt;0),OFFSET(rngStartPriceCurves,$A286,H$1),0)</f>
        <v>0</v>
      </c>
      <c r="I286" s="43" t="n">
        <f aca="true">IF(AND(ISNUMBER(I$1),$A286&gt;0),OFFSET(rngStartPriceCurves,$A286,I$1),0)</f>
        <v>0</v>
      </c>
      <c r="J286" s="43" t="n">
        <f aca="true">IF(AND(ISNUMBER(J$1),$A286&gt;0),OFFSET(rngStartPriceCurves,$A286,J$1),0)</f>
        <v>0</v>
      </c>
      <c r="K286" s="43" t="n">
        <f aca="true">IF(AND(ISNUMBER(K$1),$A286&gt;0),OFFSET(rngStartPriceCurves,$A286,K$1),0)</f>
        <v>0</v>
      </c>
      <c r="L286" s="43" t="n">
        <f aca="true">IF(AND(ISNUMBER(L$1),$A286&gt;0),OFFSET(rngStartPriceCurves,$A286,L$1),0)</f>
        <v>0</v>
      </c>
      <c r="M286" s="43" t="n">
        <f aca="true">IF(AND(ISNUMBER(M$1),$A286&gt;0),OFFSET(rngStartPriceCurves,$A286,M$1),0)</f>
        <v>0</v>
      </c>
      <c r="N286" s="43" t="n">
        <f aca="true">IF(AND(ISNUMBER(N$1),$A286&gt;0),OFFSET(rngStartPriceCurves,$A286,N$1),0)</f>
        <v>0</v>
      </c>
      <c r="O286" s="43" t="n">
        <f aca="true">IF(AND(ISNUMBER(O$1),$A286&gt;0),OFFSET(rngStartPriceCurves,$A286,O$1),0)</f>
        <v>0</v>
      </c>
      <c r="P286" s="43" t="n">
        <f aca="true">IF(AND(ISNUMBER(P$1),$B286&gt;0),OFFSET(rngStartVolatilityCurves,$B286,P$1),0)</f>
        <v>0</v>
      </c>
      <c r="Q286" s="43" t="n">
        <f aca="true">IF(AND(ISNUMBER(Q$1),$B286&gt;0),OFFSET(rngStartVolatilityCurves,$B286,Q$1),0)</f>
        <v>0</v>
      </c>
      <c r="R286" s="43" t="n">
        <f aca="true">IF(AND(ISNUMBER(R$1),$B286&gt;0),OFFSET(rngStartVolatilityCurves,$B286,R$1),0)</f>
        <v>0</v>
      </c>
      <c r="S286" s="43" t="n">
        <f aca="true">IF(AND(ISNUMBER(S$1),$B286&gt;0),OFFSET(rngStartVolatilityCurves,$B286,S$1),0)</f>
        <v>0</v>
      </c>
      <c r="T286" s="43" t="n">
        <f aca="true">IF(AND(ISNUMBER(T$1),$B286&gt;0),OFFSET(rngStartVolatilityCurves,$B286,T$1),0)</f>
        <v>0</v>
      </c>
      <c r="U286" s="43" t="n">
        <f aca="true">IF(AND(ISNUMBER(U$1),$B286&gt;0),OFFSET(rngStartVolatilityCurves,$B286,U$1),0)</f>
        <v>0</v>
      </c>
      <c r="V286" s="43" t="n">
        <f aca="true">IF(AND(ISNUMBER(V$1),$B286&gt;0),OFFSET(rngStartVolatilityCurves,$B286,V$1),0)</f>
        <v>0</v>
      </c>
      <c r="W286" s="43" t="n">
        <f aca="true">IF(AND(ISNUMBER(W$1),$B286&gt;0),OFFSET(rngStartVolatilityCurves,$B286,W$1),0)</f>
        <v>0</v>
      </c>
      <c r="X286" s="43" t="n">
        <f aca="true">IF(AND(ISNUMBER(X$1),$B286&gt;0),OFFSET(rngStartVolatilityCurves,$B286,X$1),0)</f>
        <v>0</v>
      </c>
      <c r="Y286" s="43" t="n">
        <f aca="true">IF(AND(ISNUMBER(Y$1),$B286&gt;0),OFFSET(rngStartVolatilityCurves,$B286,Y$1),0)</f>
        <v>0</v>
      </c>
      <c r="Z286" s="43" t="n">
        <f aca="true">IF(AND(ISNUMBER(Z$1),$B286&gt;0),OFFSET(rngStartVolatilityCurves,$B286,Z$1),0)</f>
        <v>0</v>
      </c>
      <c r="AA286" s="43" t="n">
        <f aca="true">IF(AND(ISNUMBER(AA$1),$B286&gt;0),OFFSET(rngStartVolatilityCurves,$B286,AA$1),0)</f>
        <v>0</v>
      </c>
      <c r="AF286" s="36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7"/>
      <c r="AT286" s="37"/>
      <c r="AU286" s="37"/>
      <c r="AV286" s="37"/>
      <c r="AW286" s="37"/>
      <c r="AX286" s="37"/>
      <c r="AY286" s="37"/>
      <c r="AZ286" s="37"/>
      <c r="BA286" s="37"/>
      <c r="BB286" s="37"/>
      <c r="BC286" s="37"/>
      <c r="BD286" s="37"/>
      <c r="BE286" s="37"/>
      <c r="BF286" s="37"/>
      <c r="BH286" s="44"/>
      <c r="BI286" s="39"/>
      <c r="BJ286" s="39"/>
      <c r="BK286" s="39"/>
      <c r="BL286" s="36"/>
      <c r="BM286" s="37"/>
      <c r="BN286" s="37"/>
      <c r="BO286" s="37"/>
      <c r="BP286" s="37"/>
      <c r="BQ286" s="37"/>
      <c r="BR286" s="37"/>
      <c r="BS286" s="37"/>
      <c r="BT286" s="37"/>
      <c r="BU286" s="37"/>
      <c r="BV286" s="37"/>
      <c r="BW286" s="37"/>
      <c r="BX286" s="37"/>
      <c r="BY286" s="37"/>
      <c r="BZ286" s="37"/>
      <c r="CA286" s="37"/>
      <c r="CB286" s="37"/>
      <c r="CC286" s="37"/>
      <c r="CD286" s="37"/>
      <c r="CE286" s="37"/>
      <c r="CF286" s="37"/>
      <c r="CG286" s="40"/>
      <c r="CH286" s="40"/>
      <c r="CI286" s="40"/>
      <c r="CJ286" s="40"/>
      <c r="CK286" s="40"/>
      <c r="CL286" s="40"/>
      <c r="CM286" s="39"/>
      <c r="CN286" s="39"/>
      <c r="CO286" s="39"/>
      <c r="CP286" s="39"/>
      <c r="CQ286" s="39"/>
      <c r="CR286" s="39"/>
      <c r="CS286" s="39"/>
      <c r="CT286" s="39"/>
      <c r="CU286" s="39"/>
      <c r="CV286" s="39"/>
      <c r="CW286" s="39"/>
      <c r="CX286" s="39"/>
      <c r="CY286" s="39"/>
      <c r="CZ286" s="39"/>
      <c r="DA286" s="39"/>
      <c r="DB286" s="39"/>
      <c r="DC286" s="39"/>
      <c r="DD286" s="39"/>
      <c r="DE286" s="39"/>
      <c r="DF286" s="39"/>
      <c r="DG286" s="39"/>
      <c r="DI286" s="44"/>
      <c r="DJ286" s="39"/>
      <c r="DL286" s="44"/>
      <c r="DM286" s="39"/>
    </row>
    <row r="287" customFormat="false" ht="12.75" hidden="false" customHeight="false" outlineLevel="0" collapsed="false">
      <c r="A287" s="31" t="n">
        <f aca="false">$C287-$AF$4+1</f>
        <v>38888</v>
      </c>
      <c r="B287" s="31" t="n">
        <f aca="false">$C287-$BL$4+1</f>
        <v>38888</v>
      </c>
      <c r="C287" s="42" t="n">
        <f aca="false">C286+7</f>
        <v>38887</v>
      </c>
      <c r="D287" s="43" t="n">
        <f aca="true">IF(AND(ISNUMBER(D$1),$A287&gt;0),OFFSET(rngStartPriceCurves,$A287,D$1),0)</f>
        <v>0</v>
      </c>
      <c r="E287" s="43" t="n">
        <f aca="true">IF(AND(ISNUMBER(E$1),$A287&gt;0),OFFSET(rngStartPriceCurves,$A287,E$1),0)</f>
        <v>0</v>
      </c>
      <c r="F287" s="43" t="n">
        <f aca="true">IF(AND(ISNUMBER(F$1),$A287&gt;0),OFFSET(rngStartPriceCurves,$A287,F$1),0)</f>
        <v>0</v>
      </c>
      <c r="G287" s="43" t="n">
        <f aca="true">IF(AND(ISNUMBER(G$1),$A287&gt;0),OFFSET(rngStartPriceCurves,$A287,G$1),0)</f>
        <v>0</v>
      </c>
      <c r="H287" s="43" t="n">
        <f aca="true">IF(AND(ISNUMBER(H$1),$A287&gt;0),OFFSET(rngStartPriceCurves,$A287,H$1),0)</f>
        <v>0</v>
      </c>
      <c r="I287" s="43" t="n">
        <f aca="true">IF(AND(ISNUMBER(I$1),$A287&gt;0),OFFSET(rngStartPriceCurves,$A287,I$1),0)</f>
        <v>0</v>
      </c>
      <c r="J287" s="43" t="n">
        <f aca="true">IF(AND(ISNUMBER(J$1),$A287&gt;0),OFFSET(rngStartPriceCurves,$A287,J$1),0)</f>
        <v>0</v>
      </c>
      <c r="K287" s="43" t="n">
        <f aca="true">IF(AND(ISNUMBER(K$1),$A287&gt;0),OFFSET(rngStartPriceCurves,$A287,K$1),0)</f>
        <v>0</v>
      </c>
      <c r="L287" s="43" t="n">
        <f aca="true">IF(AND(ISNUMBER(L$1),$A287&gt;0),OFFSET(rngStartPriceCurves,$A287,L$1),0)</f>
        <v>0</v>
      </c>
      <c r="M287" s="43" t="n">
        <f aca="true">IF(AND(ISNUMBER(M$1),$A287&gt;0),OFFSET(rngStartPriceCurves,$A287,M$1),0)</f>
        <v>0</v>
      </c>
      <c r="N287" s="43" t="n">
        <f aca="true">IF(AND(ISNUMBER(N$1),$A287&gt;0),OFFSET(rngStartPriceCurves,$A287,N$1),0)</f>
        <v>0</v>
      </c>
      <c r="O287" s="43" t="n">
        <f aca="true">IF(AND(ISNUMBER(O$1),$A287&gt;0),OFFSET(rngStartPriceCurves,$A287,O$1),0)</f>
        <v>0</v>
      </c>
      <c r="P287" s="43" t="n">
        <f aca="true">IF(AND(ISNUMBER(P$1),$B287&gt;0),OFFSET(rngStartVolatilityCurves,$B287,P$1),0)</f>
        <v>0</v>
      </c>
      <c r="Q287" s="43" t="n">
        <f aca="true">IF(AND(ISNUMBER(Q$1),$B287&gt;0),OFFSET(rngStartVolatilityCurves,$B287,Q$1),0)</f>
        <v>0</v>
      </c>
      <c r="R287" s="43" t="n">
        <f aca="true">IF(AND(ISNUMBER(R$1),$B287&gt;0),OFFSET(rngStartVolatilityCurves,$B287,R$1),0)</f>
        <v>0</v>
      </c>
      <c r="S287" s="43" t="n">
        <f aca="true">IF(AND(ISNUMBER(S$1),$B287&gt;0),OFFSET(rngStartVolatilityCurves,$B287,S$1),0)</f>
        <v>0</v>
      </c>
      <c r="T287" s="43" t="n">
        <f aca="true">IF(AND(ISNUMBER(T$1),$B287&gt;0),OFFSET(rngStartVolatilityCurves,$B287,T$1),0)</f>
        <v>0</v>
      </c>
      <c r="U287" s="43" t="n">
        <f aca="true">IF(AND(ISNUMBER(U$1),$B287&gt;0),OFFSET(rngStartVolatilityCurves,$B287,U$1),0)</f>
        <v>0</v>
      </c>
      <c r="V287" s="43" t="n">
        <f aca="true">IF(AND(ISNUMBER(V$1),$B287&gt;0),OFFSET(rngStartVolatilityCurves,$B287,V$1),0)</f>
        <v>0</v>
      </c>
      <c r="W287" s="43" t="n">
        <f aca="true">IF(AND(ISNUMBER(W$1),$B287&gt;0),OFFSET(rngStartVolatilityCurves,$B287,W$1),0)</f>
        <v>0</v>
      </c>
      <c r="X287" s="43" t="n">
        <f aca="true">IF(AND(ISNUMBER(X$1),$B287&gt;0),OFFSET(rngStartVolatilityCurves,$B287,X$1),0)</f>
        <v>0</v>
      </c>
      <c r="Y287" s="43" t="n">
        <f aca="true">IF(AND(ISNUMBER(Y$1),$B287&gt;0),OFFSET(rngStartVolatilityCurves,$B287,Y$1),0)</f>
        <v>0</v>
      </c>
      <c r="Z287" s="43" t="n">
        <f aca="true">IF(AND(ISNUMBER(Z$1),$B287&gt;0),OFFSET(rngStartVolatilityCurves,$B287,Z$1),0)</f>
        <v>0</v>
      </c>
      <c r="AA287" s="43" t="n">
        <f aca="true">IF(AND(ISNUMBER(AA$1),$B287&gt;0),OFFSET(rngStartVolatilityCurves,$B287,AA$1),0)</f>
        <v>0</v>
      </c>
      <c r="AF287" s="36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7"/>
      <c r="AT287" s="37"/>
      <c r="AU287" s="37"/>
      <c r="AV287" s="37"/>
      <c r="AW287" s="37"/>
      <c r="AX287" s="37"/>
      <c r="AY287" s="37"/>
      <c r="AZ287" s="37"/>
      <c r="BA287" s="37"/>
      <c r="BB287" s="37"/>
      <c r="BC287" s="37"/>
      <c r="BD287" s="37"/>
      <c r="BE287" s="37"/>
      <c r="BF287" s="37"/>
      <c r="BH287" s="44"/>
      <c r="BI287" s="39"/>
      <c r="BJ287" s="39"/>
      <c r="BK287" s="39"/>
      <c r="BL287" s="36"/>
      <c r="BM287" s="37"/>
      <c r="BN287" s="37"/>
      <c r="BO287" s="37"/>
      <c r="BP287" s="37"/>
      <c r="BQ287" s="37"/>
      <c r="BR287" s="37"/>
      <c r="BS287" s="37"/>
      <c r="BT287" s="37"/>
      <c r="BU287" s="37"/>
      <c r="BV287" s="37"/>
      <c r="BW287" s="37"/>
      <c r="BX287" s="37"/>
      <c r="BY287" s="37"/>
      <c r="BZ287" s="37"/>
      <c r="CA287" s="37"/>
      <c r="CB287" s="37"/>
      <c r="CC287" s="37"/>
      <c r="CD287" s="37"/>
      <c r="CE287" s="37"/>
      <c r="CF287" s="37"/>
      <c r="CG287" s="40"/>
      <c r="CH287" s="40"/>
      <c r="CI287" s="40"/>
      <c r="CJ287" s="40"/>
      <c r="CK287" s="40"/>
      <c r="CL287" s="40"/>
      <c r="CM287" s="39"/>
      <c r="CN287" s="39"/>
      <c r="CO287" s="39"/>
      <c r="CP287" s="39"/>
      <c r="CQ287" s="39"/>
      <c r="CR287" s="39"/>
      <c r="CS287" s="39"/>
      <c r="CT287" s="39"/>
      <c r="CU287" s="39"/>
      <c r="CV287" s="39"/>
      <c r="CW287" s="39"/>
      <c r="CX287" s="39"/>
      <c r="CY287" s="39"/>
      <c r="CZ287" s="39"/>
      <c r="DA287" s="39"/>
      <c r="DB287" s="39"/>
      <c r="DC287" s="39"/>
      <c r="DD287" s="39"/>
      <c r="DE287" s="39"/>
      <c r="DF287" s="39"/>
      <c r="DG287" s="39"/>
      <c r="DI287" s="44"/>
      <c r="DJ287" s="39"/>
      <c r="DL287" s="44"/>
      <c r="DM287" s="39"/>
    </row>
    <row r="288" customFormat="false" ht="12.75" hidden="false" customHeight="false" outlineLevel="0" collapsed="false">
      <c r="A288" s="31" t="n">
        <f aca="false">$C288-$AF$4+1</f>
        <v>38895</v>
      </c>
      <c r="B288" s="31" t="n">
        <f aca="false">$C288-$BL$4+1</f>
        <v>38895</v>
      </c>
      <c r="C288" s="42" t="n">
        <f aca="false">C287+7</f>
        <v>38894</v>
      </c>
      <c r="D288" s="43" t="n">
        <f aca="true">IF(AND(ISNUMBER(D$1),$A288&gt;0),OFFSET(rngStartPriceCurves,$A288,D$1),0)</f>
        <v>0</v>
      </c>
      <c r="E288" s="43" t="n">
        <f aca="true">IF(AND(ISNUMBER(E$1),$A288&gt;0),OFFSET(rngStartPriceCurves,$A288,E$1),0)</f>
        <v>0</v>
      </c>
      <c r="F288" s="43" t="n">
        <f aca="true">IF(AND(ISNUMBER(F$1),$A288&gt;0),OFFSET(rngStartPriceCurves,$A288,F$1),0)</f>
        <v>0</v>
      </c>
      <c r="G288" s="43" t="n">
        <f aca="true">IF(AND(ISNUMBER(G$1),$A288&gt;0),OFFSET(rngStartPriceCurves,$A288,G$1),0)</f>
        <v>0</v>
      </c>
      <c r="H288" s="43" t="n">
        <f aca="true">IF(AND(ISNUMBER(H$1),$A288&gt;0),OFFSET(rngStartPriceCurves,$A288,H$1),0)</f>
        <v>0</v>
      </c>
      <c r="I288" s="43" t="n">
        <f aca="true">IF(AND(ISNUMBER(I$1),$A288&gt;0),OFFSET(rngStartPriceCurves,$A288,I$1),0)</f>
        <v>0</v>
      </c>
      <c r="J288" s="43" t="n">
        <f aca="true">IF(AND(ISNUMBER(J$1),$A288&gt;0),OFFSET(rngStartPriceCurves,$A288,J$1),0)</f>
        <v>0</v>
      </c>
      <c r="K288" s="43" t="n">
        <f aca="true">IF(AND(ISNUMBER(K$1),$A288&gt;0),OFFSET(rngStartPriceCurves,$A288,K$1),0)</f>
        <v>0</v>
      </c>
      <c r="L288" s="43" t="n">
        <f aca="true">IF(AND(ISNUMBER(L$1),$A288&gt;0),OFFSET(rngStartPriceCurves,$A288,L$1),0)</f>
        <v>0</v>
      </c>
      <c r="M288" s="43" t="n">
        <f aca="true">IF(AND(ISNUMBER(M$1),$A288&gt;0),OFFSET(rngStartPriceCurves,$A288,M$1),0)</f>
        <v>0</v>
      </c>
      <c r="N288" s="43" t="n">
        <f aca="true">IF(AND(ISNUMBER(N$1),$A288&gt;0),OFFSET(rngStartPriceCurves,$A288,N$1),0)</f>
        <v>0</v>
      </c>
      <c r="O288" s="43" t="n">
        <f aca="true">IF(AND(ISNUMBER(O$1),$A288&gt;0),OFFSET(rngStartPriceCurves,$A288,O$1),0)</f>
        <v>0</v>
      </c>
      <c r="P288" s="43" t="n">
        <f aca="true">IF(AND(ISNUMBER(P$1),$B288&gt;0),OFFSET(rngStartVolatilityCurves,$B288,P$1),0)</f>
        <v>0</v>
      </c>
      <c r="Q288" s="43" t="n">
        <f aca="true">IF(AND(ISNUMBER(Q$1),$B288&gt;0),OFFSET(rngStartVolatilityCurves,$B288,Q$1),0)</f>
        <v>0</v>
      </c>
      <c r="R288" s="43" t="n">
        <f aca="true">IF(AND(ISNUMBER(R$1),$B288&gt;0),OFFSET(rngStartVolatilityCurves,$B288,R$1),0)</f>
        <v>0</v>
      </c>
      <c r="S288" s="43" t="n">
        <f aca="true">IF(AND(ISNUMBER(S$1),$B288&gt;0),OFFSET(rngStartVolatilityCurves,$B288,S$1),0)</f>
        <v>0</v>
      </c>
      <c r="T288" s="43" t="n">
        <f aca="true">IF(AND(ISNUMBER(T$1),$B288&gt;0),OFFSET(rngStartVolatilityCurves,$B288,T$1),0)</f>
        <v>0</v>
      </c>
      <c r="U288" s="43" t="n">
        <f aca="true">IF(AND(ISNUMBER(U$1),$B288&gt;0),OFFSET(rngStartVolatilityCurves,$B288,U$1),0)</f>
        <v>0</v>
      </c>
      <c r="V288" s="43" t="n">
        <f aca="true">IF(AND(ISNUMBER(V$1),$B288&gt;0),OFFSET(rngStartVolatilityCurves,$B288,V$1),0)</f>
        <v>0</v>
      </c>
      <c r="W288" s="43" t="n">
        <f aca="true">IF(AND(ISNUMBER(W$1),$B288&gt;0),OFFSET(rngStartVolatilityCurves,$B288,W$1),0)</f>
        <v>0</v>
      </c>
      <c r="X288" s="43" t="n">
        <f aca="true">IF(AND(ISNUMBER(X$1),$B288&gt;0),OFFSET(rngStartVolatilityCurves,$B288,X$1),0)</f>
        <v>0</v>
      </c>
      <c r="Y288" s="43" t="n">
        <f aca="true">IF(AND(ISNUMBER(Y$1),$B288&gt;0),OFFSET(rngStartVolatilityCurves,$B288,Y$1),0)</f>
        <v>0</v>
      </c>
      <c r="Z288" s="43" t="n">
        <f aca="true">IF(AND(ISNUMBER(Z$1),$B288&gt;0),OFFSET(rngStartVolatilityCurves,$B288,Z$1),0)</f>
        <v>0</v>
      </c>
      <c r="AA288" s="43" t="n">
        <f aca="true">IF(AND(ISNUMBER(AA$1),$B288&gt;0),OFFSET(rngStartVolatilityCurves,$B288,AA$1),0)</f>
        <v>0</v>
      </c>
      <c r="AF288" s="36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7"/>
      <c r="AU288" s="37"/>
      <c r="AV288" s="37"/>
      <c r="AW288" s="37"/>
      <c r="AX288" s="37"/>
      <c r="AY288" s="37"/>
      <c r="AZ288" s="37"/>
      <c r="BA288" s="37"/>
      <c r="BB288" s="37"/>
      <c r="BC288" s="37"/>
      <c r="BD288" s="37"/>
      <c r="BE288" s="37"/>
      <c r="BF288" s="37"/>
      <c r="BH288" s="44"/>
      <c r="BI288" s="39"/>
      <c r="BJ288" s="39"/>
      <c r="BK288" s="39"/>
      <c r="BL288" s="36"/>
      <c r="BM288" s="37"/>
      <c r="BN288" s="37"/>
      <c r="BO288" s="37"/>
      <c r="BP288" s="37"/>
      <c r="BQ288" s="37"/>
      <c r="BR288" s="37"/>
      <c r="BS288" s="37"/>
      <c r="BT288" s="37"/>
      <c r="BU288" s="37"/>
      <c r="BV288" s="37"/>
      <c r="BW288" s="37"/>
      <c r="BX288" s="37"/>
      <c r="BY288" s="37"/>
      <c r="BZ288" s="37"/>
      <c r="CA288" s="37"/>
      <c r="CB288" s="37"/>
      <c r="CC288" s="37"/>
      <c r="CD288" s="37"/>
      <c r="CE288" s="37"/>
      <c r="CF288" s="37"/>
      <c r="CG288" s="40"/>
      <c r="CH288" s="40"/>
      <c r="CI288" s="40"/>
      <c r="CJ288" s="40"/>
      <c r="CK288" s="40"/>
      <c r="CL288" s="40"/>
      <c r="CM288" s="39"/>
      <c r="CN288" s="39"/>
      <c r="CO288" s="39"/>
      <c r="CP288" s="39"/>
      <c r="CQ288" s="39"/>
      <c r="CR288" s="39"/>
      <c r="CS288" s="39"/>
      <c r="CT288" s="39"/>
      <c r="CU288" s="39"/>
      <c r="CV288" s="39"/>
      <c r="CW288" s="39"/>
      <c r="CX288" s="39"/>
      <c r="CY288" s="39"/>
      <c r="CZ288" s="39"/>
      <c r="DA288" s="39"/>
      <c r="DB288" s="39"/>
      <c r="DC288" s="39"/>
      <c r="DD288" s="39"/>
      <c r="DE288" s="39"/>
      <c r="DF288" s="39"/>
      <c r="DG288" s="39"/>
      <c r="DI288" s="44"/>
      <c r="DJ288" s="39"/>
      <c r="DL288" s="44"/>
      <c r="DM288" s="39"/>
    </row>
    <row r="289" customFormat="false" ht="12.75" hidden="false" customHeight="false" outlineLevel="0" collapsed="false">
      <c r="A289" s="31" t="n">
        <f aca="false">$C289-$AF$4+1</f>
        <v>38902</v>
      </c>
      <c r="B289" s="31" t="n">
        <f aca="false">$C289-$BL$4+1</f>
        <v>38902</v>
      </c>
      <c r="C289" s="42" t="n">
        <f aca="false">C288+7</f>
        <v>38901</v>
      </c>
      <c r="D289" s="43" t="n">
        <f aca="true">IF(AND(ISNUMBER(D$1),$A289&gt;0),OFFSET(rngStartPriceCurves,$A289,D$1),0)</f>
        <v>0</v>
      </c>
      <c r="E289" s="43" t="n">
        <f aca="true">IF(AND(ISNUMBER(E$1),$A289&gt;0),OFFSET(rngStartPriceCurves,$A289,E$1),0)</f>
        <v>0</v>
      </c>
      <c r="F289" s="43" t="n">
        <f aca="true">IF(AND(ISNUMBER(F$1),$A289&gt;0),OFFSET(rngStartPriceCurves,$A289,F$1),0)</f>
        <v>0</v>
      </c>
      <c r="G289" s="43" t="n">
        <f aca="true">IF(AND(ISNUMBER(G$1),$A289&gt;0),OFFSET(rngStartPriceCurves,$A289,G$1),0)</f>
        <v>0</v>
      </c>
      <c r="H289" s="43" t="n">
        <f aca="true">IF(AND(ISNUMBER(H$1),$A289&gt;0),OFFSET(rngStartPriceCurves,$A289,H$1),0)</f>
        <v>0</v>
      </c>
      <c r="I289" s="43" t="n">
        <f aca="true">IF(AND(ISNUMBER(I$1),$A289&gt;0),OFFSET(rngStartPriceCurves,$A289,I$1),0)</f>
        <v>0</v>
      </c>
      <c r="J289" s="43" t="n">
        <f aca="true">IF(AND(ISNUMBER(J$1),$A289&gt;0),OFFSET(rngStartPriceCurves,$A289,J$1),0)</f>
        <v>0</v>
      </c>
      <c r="K289" s="43" t="n">
        <f aca="true">IF(AND(ISNUMBER(K$1),$A289&gt;0),OFFSET(rngStartPriceCurves,$A289,K$1),0)</f>
        <v>0</v>
      </c>
      <c r="L289" s="43" t="n">
        <f aca="true">IF(AND(ISNUMBER(L$1),$A289&gt;0),OFFSET(rngStartPriceCurves,$A289,L$1),0)</f>
        <v>0</v>
      </c>
      <c r="M289" s="43" t="n">
        <f aca="true">IF(AND(ISNUMBER(M$1),$A289&gt;0),OFFSET(rngStartPriceCurves,$A289,M$1),0)</f>
        <v>0</v>
      </c>
      <c r="N289" s="43" t="n">
        <f aca="true">IF(AND(ISNUMBER(N$1),$A289&gt;0),OFFSET(rngStartPriceCurves,$A289,N$1),0)</f>
        <v>0</v>
      </c>
      <c r="O289" s="43" t="n">
        <f aca="true">IF(AND(ISNUMBER(O$1),$A289&gt;0),OFFSET(rngStartPriceCurves,$A289,O$1),0)</f>
        <v>0</v>
      </c>
      <c r="P289" s="43" t="n">
        <f aca="true">IF(AND(ISNUMBER(P$1),$B289&gt;0),OFFSET(rngStartVolatilityCurves,$B289,P$1),0)</f>
        <v>0</v>
      </c>
      <c r="Q289" s="43" t="n">
        <f aca="true">IF(AND(ISNUMBER(Q$1),$B289&gt;0),OFFSET(rngStartVolatilityCurves,$B289,Q$1),0)</f>
        <v>0</v>
      </c>
      <c r="R289" s="43" t="n">
        <f aca="true">IF(AND(ISNUMBER(R$1),$B289&gt;0),OFFSET(rngStartVolatilityCurves,$B289,R$1),0)</f>
        <v>0</v>
      </c>
      <c r="S289" s="43" t="n">
        <f aca="true">IF(AND(ISNUMBER(S$1),$B289&gt;0),OFFSET(rngStartVolatilityCurves,$B289,S$1),0)</f>
        <v>0</v>
      </c>
      <c r="T289" s="43" t="n">
        <f aca="true">IF(AND(ISNUMBER(T$1),$B289&gt;0),OFFSET(rngStartVolatilityCurves,$B289,T$1),0)</f>
        <v>0</v>
      </c>
      <c r="U289" s="43" t="n">
        <f aca="true">IF(AND(ISNUMBER(U$1),$B289&gt;0),OFFSET(rngStartVolatilityCurves,$B289,U$1),0)</f>
        <v>0</v>
      </c>
      <c r="V289" s="43" t="n">
        <f aca="true">IF(AND(ISNUMBER(V$1),$B289&gt;0),OFFSET(rngStartVolatilityCurves,$B289,V$1),0)</f>
        <v>0</v>
      </c>
      <c r="W289" s="43" t="n">
        <f aca="true">IF(AND(ISNUMBER(W$1),$B289&gt;0),OFFSET(rngStartVolatilityCurves,$B289,W$1),0)</f>
        <v>0</v>
      </c>
      <c r="X289" s="43" t="n">
        <f aca="true">IF(AND(ISNUMBER(X$1),$B289&gt;0),OFFSET(rngStartVolatilityCurves,$B289,X$1),0)</f>
        <v>0</v>
      </c>
      <c r="Y289" s="43" t="n">
        <f aca="true">IF(AND(ISNUMBER(Y$1),$B289&gt;0),OFFSET(rngStartVolatilityCurves,$B289,Y$1),0)</f>
        <v>0</v>
      </c>
      <c r="Z289" s="43" t="n">
        <f aca="true">IF(AND(ISNUMBER(Z$1),$B289&gt;0),OFFSET(rngStartVolatilityCurves,$B289,Z$1),0)</f>
        <v>0</v>
      </c>
      <c r="AA289" s="43" t="n">
        <f aca="true">IF(AND(ISNUMBER(AA$1),$B289&gt;0),OFFSET(rngStartVolatilityCurves,$B289,AA$1),0)</f>
        <v>0</v>
      </c>
      <c r="AF289" s="36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7"/>
      <c r="AT289" s="37"/>
      <c r="AU289" s="37"/>
      <c r="AV289" s="37"/>
      <c r="AW289" s="37"/>
      <c r="AX289" s="37"/>
      <c r="AY289" s="37"/>
      <c r="AZ289" s="37"/>
      <c r="BA289" s="37"/>
      <c r="BB289" s="37"/>
      <c r="BC289" s="37"/>
      <c r="BD289" s="37"/>
      <c r="BE289" s="37"/>
      <c r="BF289" s="37"/>
      <c r="BH289" s="44"/>
      <c r="BI289" s="39"/>
      <c r="BJ289" s="39"/>
      <c r="BK289" s="39"/>
      <c r="BL289" s="36"/>
      <c r="BM289" s="37"/>
      <c r="BN289" s="37"/>
      <c r="BO289" s="37"/>
      <c r="BP289" s="37"/>
      <c r="BQ289" s="37"/>
      <c r="BR289" s="37"/>
      <c r="BS289" s="37"/>
      <c r="BT289" s="37"/>
      <c r="BU289" s="37"/>
      <c r="BV289" s="37"/>
      <c r="BW289" s="37"/>
      <c r="BX289" s="37"/>
      <c r="BY289" s="37"/>
      <c r="BZ289" s="37"/>
      <c r="CA289" s="37"/>
      <c r="CB289" s="37"/>
      <c r="CC289" s="37"/>
      <c r="CD289" s="37"/>
      <c r="CE289" s="37"/>
      <c r="CF289" s="37"/>
      <c r="CG289" s="40"/>
      <c r="CH289" s="40"/>
      <c r="CI289" s="40"/>
      <c r="CJ289" s="40"/>
      <c r="CK289" s="40"/>
      <c r="CL289" s="40"/>
      <c r="CM289" s="39"/>
      <c r="CN289" s="39"/>
      <c r="CO289" s="39"/>
      <c r="CP289" s="39"/>
      <c r="CQ289" s="39"/>
      <c r="CR289" s="39"/>
      <c r="CS289" s="39"/>
      <c r="CT289" s="39"/>
      <c r="CU289" s="39"/>
      <c r="CV289" s="39"/>
      <c r="CW289" s="39"/>
      <c r="CX289" s="39"/>
      <c r="CY289" s="39"/>
      <c r="CZ289" s="39"/>
      <c r="DA289" s="39"/>
      <c r="DB289" s="39"/>
      <c r="DC289" s="39"/>
      <c r="DD289" s="39"/>
      <c r="DE289" s="39"/>
      <c r="DF289" s="39"/>
      <c r="DG289" s="39"/>
      <c r="DI289" s="44"/>
      <c r="DJ289" s="39"/>
      <c r="DL289" s="44"/>
      <c r="DM289" s="39"/>
    </row>
    <row r="290" customFormat="false" ht="12.75" hidden="false" customHeight="false" outlineLevel="0" collapsed="false">
      <c r="A290" s="31" t="n">
        <f aca="false">$C290-$AF$4+1</f>
        <v>38909</v>
      </c>
      <c r="B290" s="31" t="n">
        <f aca="false">$C290-$BL$4+1</f>
        <v>38909</v>
      </c>
      <c r="C290" s="42" t="n">
        <f aca="false">C289+7</f>
        <v>38908</v>
      </c>
      <c r="D290" s="43" t="n">
        <f aca="true">IF(AND(ISNUMBER(D$1),$A290&gt;0),OFFSET(rngStartPriceCurves,$A290,D$1),0)</f>
        <v>0</v>
      </c>
      <c r="E290" s="43" t="n">
        <f aca="true">IF(AND(ISNUMBER(E$1),$A290&gt;0),OFFSET(rngStartPriceCurves,$A290,E$1),0)</f>
        <v>0</v>
      </c>
      <c r="F290" s="43" t="n">
        <f aca="true">IF(AND(ISNUMBER(F$1),$A290&gt;0),OFFSET(rngStartPriceCurves,$A290,F$1),0)</f>
        <v>0</v>
      </c>
      <c r="G290" s="43" t="n">
        <f aca="true">IF(AND(ISNUMBER(G$1),$A290&gt;0),OFFSET(rngStartPriceCurves,$A290,G$1),0)</f>
        <v>0</v>
      </c>
      <c r="H290" s="43" t="n">
        <f aca="true">IF(AND(ISNUMBER(H$1),$A290&gt;0),OFFSET(rngStartPriceCurves,$A290,H$1),0)</f>
        <v>0</v>
      </c>
      <c r="I290" s="43" t="n">
        <f aca="true">IF(AND(ISNUMBER(I$1),$A290&gt;0),OFFSET(rngStartPriceCurves,$A290,I$1),0)</f>
        <v>0</v>
      </c>
      <c r="J290" s="43" t="n">
        <f aca="true">IF(AND(ISNUMBER(J$1),$A290&gt;0),OFFSET(rngStartPriceCurves,$A290,J$1),0)</f>
        <v>0</v>
      </c>
      <c r="K290" s="43" t="n">
        <f aca="true">IF(AND(ISNUMBER(K$1),$A290&gt;0),OFFSET(rngStartPriceCurves,$A290,K$1),0)</f>
        <v>0</v>
      </c>
      <c r="L290" s="43" t="n">
        <f aca="true">IF(AND(ISNUMBER(L$1),$A290&gt;0),OFFSET(rngStartPriceCurves,$A290,L$1),0)</f>
        <v>0</v>
      </c>
      <c r="M290" s="43" t="n">
        <f aca="true">IF(AND(ISNUMBER(M$1),$A290&gt;0),OFFSET(rngStartPriceCurves,$A290,M$1),0)</f>
        <v>0</v>
      </c>
      <c r="N290" s="43" t="n">
        <f aca="true">IF(AND(ISNUMBER(N$1),$A290&gt;0),OFFSET(rngStartPriceCurves,$A290,N$1),0)</f>
        <v>0</v>
      </c>
      <c r="O290" s="43" t="n">
        <f aca="true">IF(AND(ISNUMBER(O$1),$A290&gt;0),OFFSET(rngStartPriceCurves,$A290,O$1),0)</f>
        <v>0</v>
      </c>
      <c r="P290" s="43" t="n">
        <f aca="true">IF(AND(ISNUMBER(P$1),$B290&gt;0),OFFSET(rngStartVolatilityCurves,$B290,P$1),0)</f>
        <v>0</v>
      </c>
      <c r="Q290" s="43" t="n">
        <f aca="true">IF(AND(ISNUMBER(Q$1),$B290&gt;0),OFFSET(rngStartVolatilityCurves,$B290,Q$1),0)</f>
        <v>0</v>
      </c>
      <c r="R290" s="43" t="n">
        <f aca="true">IF(AND(ISNUMBER(R$1),$B290&gt;0),OFFSET(rngStartVolatilityCurves,$B290,R$1),0)</f>
        <v>0</v>
      </c>
      <c r="S290" s="43" t="n">
        <f aca="true">IF(AND(ISNUMBER(S$1),$B290&gt;0),OFFSET(rngStartVolatilityCurves,$B290,S$1),0)</f>
        <v>0</v>
      </c>
      <c r="T290" s="43" t="n">
        <f aca="true">IF(AND(ISNUMBER(T$1),$B290&gt;0),OFFSET(rngStartVolatilityCurves,$B290,T$1),0)</f>
        <v>0</v>
      </c>
      <c r="U290" s="43" t="n">
        <f aca="true">IF(AND(ISNUMBER(U$1),$B290&gt;0),OFFSET(rngStartVolatilityCurves,$B290,U$1),0)</f>
        <v>0</v>
      </c>
      <c r="V290" s="43" t="n">
        <f aca="true">IF(AND(ISNUMBER(V$1),$B290&gt;0),OFFSET(rngStartVolatilityCurves,$B290,V$1),0)</f>
        <v>0</v>
      </c>
      <c r="W290" s="43" t="n">
        <f aca="true">IF(AND(ISNUMBER(W$1),$B290&gt;0),OFFSET(rngStartVolatilityCurves,$B290,W$1),0)</f>
        <v>0</v>
      </c>
      <c r="X290" s="43" t="n">
        <f aca="true">IF(AND(ISNUMBER(X$1),$B290&gt;0),OFFSET(rngStartVolatilityCurves,$B290,X$1),0)</f>
        <v>0</v>
      </c>
      <c r="Y290" s="43" t="n">
        <f aca="true">IF(AND(ISNUMBER(Y$1),$B290&gt;0),OFFSET(rngStartVolatilityCurves,$B290,Y$1),0)</f>
        <v>0</v>
      </c>
      <c r="Z290" s="43" t="n">
        <f aca="true">IF(AND(ISNUMBER(Z$1),$B290&gt;0),OFFSET(rngStartVolatilityCurves,$B290,Z$1),0)</f>
        <v>0</v>
      </c>
      <c r="AA290" s="43" t="n">
        <f aca="true">IF(AND(ISNUMBER(AA$1),$B290&gt;0),OFFSET(rngStartVolatilityCurves,$B290,AA$1),0)</f>
        <v>0</v>
      </c>
      <c r="AF290" s="36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7"/>
      <c r="AT290" s="37"/>
      <c r="AU290" s="37"/>
      <c r="AV290" s="37"/>
      <c r="AW290" s="37"/>
      <c r="AX290" s="37"/>
      <c r="AY290" s="37"/>
      <c r="AZ290" s="37"/>
      <c r="BA290" s="37"/>
      <c r="BB290" s="37"/>
      <c r="BC290" s="37"/>
      <c r="BD290" s="37"/>
      <c r="BE290" s="37"/>
      <c r="BF290" s="37"/>
      <c r="BH290" s="44"/>
      <c r="BI290" s="39"/>
      <c r="BJ290" s="39"/>
      <c r="BK290" s="39"/>
      <c r="BL290" s="36"/>
      <c r="BM290" s="37"/>
      <c r="BN290" s="37"/>
      <c r="BO290" s="37"/>
      <c r="BP290" s="37"/>
      <c r="BQ290" s="37"/>
      <c r="BR290" s="37"/>
      <c r="BS290" s="37"/>
      <c r="BT290" s="37"/>
      <c r="BU290" s="37"/>
      <c r="BV290" s="37"/>
      <c r="BW290" s="37"/>
      <c r="BX290" s="37"/>
      <c r="BY290" s="37"/>
      <c r="BZ290" s="37"/>
      <c r="CA290" s="37"/>
      <c r="CB290" s="37"/>
      <c r="CC290" s="37"/>
      <c r="CD290" s="37"/>
      <c r="CE290" s="37"/>
      <c r="CF290" s="37"/>
      <c r="CG290" s="40"/>
      <c r="CH290" s="40"/>
      <c r="CI290" s="40"/>
      <c r="CJ290" s="40"/>
      <c r="CK290" s="40"/>
      <c r="CL290" s="40"/>
      <c r="CM290" s="39"/>
      <c r="CN290" s="39"/>
      <c r="CO290" s="39"/>
      <c r="CP290" s="39"/>
      <c r="CQ290" s="39"/>
      <c r="CR290" s="39"/>
      <c r="CS290" s="39"/>
      <c r="CT290" s="39"/>
      <c r="CU290" s="39"/>
      <c r="CV290" s="39"/>
      <c r="CW290" s="39"/>
      <c r="CX290" s="39"/>
      <c r="CY290" s="39"/>
      <c r="CZ290" s="39"/>
      <c r="DA290" s="39"/>
      <c r="DB290" s="39"/>
      <c r="DC290" s="39"/>
      <c r="DD290" s="39"/>
      <c r="DE290" s="39"/>
      <c r="DF290" s="39"/>
      <c r="DG290" s="39"/>
      <c r="DI290" s="44"/>
      <c r="DJ290" s="39"/>
      <c r="DL290" s="44"/>
      <c r="DM290" s="39"/>
    </row>
    <row r="291" customFormat="false" ht="12.75" hidden="false" customHeight="false" outlineLevel="0" collapsed="false">
      <c r="A291" s="31" t="n">
        <f aca="false">$C291-$AF$4+1</f>
        <v>38916</v>
      </c>
      <c r="B291" s="31" t="n">
        <f aca="false">$C291-$BL$4+1</f>
        <v>38916</v>
      </c>
      <c r="C291" s="42" t="n">
        <f aca="false">C290+7</f>
        <v>38915</v>
      </c>
      <c r="D291" s="43" t="n">
        <f aca="true">IF(AND(ISNUMBER(D$1),$A291&gt;0),OFFSET(rngStartPriceCurves,$A291,D$1),0)</f>
        <v>0</v>
      </c>
      <c r="E291" s="43" t="n">
        <f aca="true">IF(AND(ISNUMBER(E$1),$A291&gt;0),OFFSET(rngStartPriceCurves,$A291,E$1),0)</f>
        <v>0</v>
      </c>
      <c r="F291" s="43" t="n">
        <f aca="true">IF(AND(ISNUMBER(F$1),$A291&gt;0),OFFSET(rngStartPriceCurves,$A291,F$1),0)</f>
        <v>0</v>
      </c>
      <c r="G291" s="43" t="n">
        <f aca="true">IF(AND(ISNUMBER(G$1),$A291&gt;0),OFFSET(rngStartPriceCurves,$A291,G$1),0)</f>
        <v>0</v>
      </c>
      <c r="H291" s="43" t="n">
        <f aca="true">IF(AND(ISNUMBER(H$1),$A291&gt;0),OFFSET(rngStartPriceCurves,$A291,H$1),0)</f>
        <v>0</v>
      </c>
      <c r="I291" s="43" t="n">
        <f aca="true">IF(AND(ISNUMBER(I$1),$A291&gt;0),OFFSET(rngStartPriceCurves,$A291,I$1),0)</f>
        <v>0</v>
      </c>
      <c r="J291" s="43" t="n">
        <f aca="true">IF(AND(ISNUMBER(J$1),$A291&gt;0),OFFSET(rngStartPriceCurves,$A291,J$1),0)</f>
        <v>0</v>
      </c>
      <c r="K291" s="43" t="n">
        <f aca="true">IF(AND(ISNUMBER(K$1),$A291&gt;0),OFFSET(rngStartPriceCurves,$A291,K$1),0)</f>
        <v>0</v>
      </c>
      <c r="L291" s="43" t="n">
        <f aca="true">IF(AND(ISNUMBER(L$1),$A291&gt;0),OFFSET(rngStartPriceCurves,$A291,L$1),0)</f>
        <v>0</v>
      </c>
      <c r="M291" s="43" t="n">
        <f aca="true">IF(AND(ISNUMBER(M$1),$A291&gt;0),OFFSET(rngStartPriceCurves,$A291,M$1),0)</f>
        <v>0</v>
      </c>
      <c r="N291" s="43" t="n">
        <f aca="true">IF(AND(ISNUMBER(N$1),$A291&gt;0),OFFSET(rngStartPriceCurves,$A291,N$1),0)</f>
        <v>0</v>
      </c>
      <c r="O291" s="43" t="n">
        <f aca="true">IF(AND(ISNUMBER(O$1),$A291&gt;0),OFFSET(rngStartPriceCurves,$A291,O$1),0)</f>
        <v>0</v>
      </c>
      <c r="P291" s="43" t="n">
        <f aca="true">IF(AND(ISNUMBER(P$1),$B291&gt;0),OFFSET(rngStartVolatilityCurves,$B291,P$1),0)</f>
        <v>0</v>
      </c>
      <c r="Q291" s="43" t="n">
        <f aca="true">IF(AND(ISNUMBER(Q$1),$B291&gt;0),OFFSET(rngStartVolatilityCurves,$B291,Q$1),0)</f>
        <v>0</v>
      </c>
      <c r="R291" s="43" t="n">
        <f aca="true">IF(AND(ISNUMBER(R$1),$B291&gt;0),OFFSET(rngStartVolatilityCurves,$B291,R$1),0)</f>
        <v>0</v>
      </c>
      <c r="S291" s="43" t="n">
        <f aca="true">IF(AND(ISNUMBER(S$1),$B291&gt;0),OFFSET(rngStartVolatilityCurves,$B291,S$1),0)</f>
        <v>0</v>
      </c>
      <c r="T291" s="43" t="n">
        <f aca="true">IF(AND(ISNUMBER(T$1),$B291&gt;0),OFFSET(rngStartVolatilityCurves,$B291,T$1),0)</f>
        <v>0</v>
      </c>
      <c r="U291" s="43" t="n">
        <f aca="true">IF(AND(ISNUMBER(U$1),$B291&gt;0),OFFSET(rngStartVolatilityCurves,$B291,U$1),0)</f>
        <v>0</v>
      </c>
      <c r="V291" s="43" t="n">
        <f aca="true">IF(AND(ISNUMBER(V$1),$B291&gt;0),OFFSET(rngStartVolatilityCurves,$B291,V$1),0)</f>
        <v>0</v>
      </c>
      <c r="W291" s="43" t="n">
        <f aca="true">IF(AND(ISNUMBER(W$1),$B291&gt;0),OFFSET(rngStartVolatilityCurves,$B291,W$1),0)</f>
        <v>0</v>
      </c>
      <c r="X291" s="43" t="n">
        <f aca="true">IF(AND(ISNUMBER(X$1),$B291&gt;0),OFFSET(rngStartVolatilityCurves,$B291,X$1),0)</f>
        <v>0</v>
      </c>
      <c r="Y291" s="43" t="n">
        <f aca="true">IF(AND(ISNUMBER(Y$1),$B291&gt;0),OFFSET(rngStartVolatilityCurves,$B291,Y$1),0)</f>
        <v>0</v>
      </c>
      <c r="Z291" s="43" t="n">
        <f aca="true">IF(AND(ISNUMBER(Z$1),$B291&gt;0),OFFSET(rngStartVolatilityCurves,$B291,Z$1),0)</f>
        <v>0</v>
      </c>
      <c r="AA291" s="43" t="n">
        <f aca="true">IF(AND(ISNUMBER(AA$1),$B291&gt;0),OFFSET(rngStartVolatilityCurves,$B291,AA$1),0)</f>
        <v>0</v>
      </c>
      <c r="AF291" s="36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7"/>
      <c r="AT291" s="37"/>
      <c r="AU291" s="37"/>
      <c r="AV291" s="37"/>
      <c r="AW291" s="37"/>
      <c r="AX291" s="37"/>
      <c r="AY291" s="37"/>
      <c r="AZ291" s="37"/>
      <c r="BA291" s="37"/>
      <c r="BB291" s="37"/>
      <c r="BC291" s="37"/>
      <c r="BD291" s="37"/>
      <c r="BE291" s="37"/>
      <c r="BF291" s="37"/>
      <c r="BH291" s="44"/>
      <c r="BI291" s="39"/>
      <c r="BJ291" s="39"/>
      <c r="BK291" s="39"/>
      <c r="BL291" s="36"/>
      <c r="BM291" s="37"/>
      <c r="BN291" s="37"/>
      <c r="BO291" s="37"/>
      <c r="BP291" s="37"/>
      <c r="BQ291" s="37"/>
      <c r="BR291" s="37"/>
      <c r="BS291" s="37"/>
      <c r="BT291" s="37"/>
      <c r="BU291" s="37"/>
      <c r="BV291" s="37"/>
      <c r="BW291" s="37"/>
      <c r="BX291" s="37"/>
      <c r="BY291" s="37"/>
      <c r="BZ291" s="37"/>
      <c r="CA291" s="37"/>
      <c r="CB291" s="37"/>
      <c r="CC291" s="37"/>
      <c r="CD291" s="37"/>
      <c r="CE291" s="37"/>
      <c r="CF291" s="37"/>
      <c r="CG291" s="40"/>
      <c r="CH291" s="40"/>
      <c r="CI291" s="40"/>
      <c r="CJ291" s="40"/>
      <c r="CK291" s="40"/>
      <c r="CL291" s="40"/>
      <c r="CM291" s="39"/>
      <c r="CN291" s="39"/>
      <c r="CO291" s="39"/>
      <c r="CP291" s="39"/>
      <c r="CQ291" s="39"/>
      <c r="CR291" s="39"/>
      <c r="CS291" s="39"/>
      <c r="CT291" s="39"/>
      <c r="CU291" s="39"/>
      <c r="CV291" s="39"/>
      <c r="CW291" s="39"/>
      <c r="CX291" s="39"/>
      <c r="CY291" s="39"/>
      <c r="CZ291" s="39"/>
      <c r="DA291" s="39"/>
      <c r="DB291" s="39"/>
      <c r="DC291" s="39"/>
      <c r="DD291" s="39"/>
      <c r="DE291" s="39"/>
      <c r="DF291" s="39"/>
      <c r="DG291" s="39"/>
      <c r="DI291" s="44"/>
      <c r="DJ291" s="39"/>
      <c r="DL291" s="44"/>
      <c r="DM291" s="39"/>
    </row>
    <row r="292" customFormat="false" ht="12.75" hidden="false" customHeight="false" outlineLevel="0" collapsed="false">
      <c r="A292" s="31" t="n">
        <f aca="false">$C292-$AF$4+1</f>
        <v>38923</v>
      </c>
      <c r="B292" s="31" t="n">
        <f aca="false">$C292-$BL$4+1</f>
        <v>38923</v>
      </c>
      <c r="C292" s="42" t="n">
        <f aca="false">C291+7</f>
        <v>38922</v>
      </c>
      <c r="D292" s="43" t="n">
        <f aca="true">IF(AND(ISNUMBER(D$1),$A292&gt;0),OFFSET(rngStartPriceCurves,$A292,D$1),0)</f>
        <v>0</v>
      </c>
      <c r="E292" s="43" t="n">
        <f aca="true">IF(AND(ISNUMBER(E$1),$A292&gt;0),OFFSET(rngStartPriceCurves,$A292,E$1),0)</f>
        <v>0</v>
      </c>
      <c r="F292" s="43" t="n">
        <f aca="true">IF(AND(ISNUMBER(F$1),$A292&gt;0),OFFSET(rngStartPriceCurves,$A292,F$1),0)</f>
        <v>0</v>
      </c>
      <c r="G292" s="43" t="n">
        <f aca="true">IF(AND(ISNUMBER(G$1),$A292&gt;0),OFFSET(rngStartPriceCurves,$A292,G$1),0)</f>
        <v>0</v>
      </c>
      <c r="H292" s="43" t="n">
        <f aca="true">IF(AND(ISNUMBER(H$1),$A292&gt;0),OFFSET(rngStartPriceCurves,$A292,H$1),0)</f>
        <v>0</v>
      </c>
      <c r="I292" s="43" t="n">
        <f aca="true">IF(AND(ISNUMBER(I$1),$A292&gt;0),OFFSET(rngStartPriceCurves,$A292,I$1),0)</f>
        <v>0</v>
      </c>
      <c r="J292" s="43" t="n">
        <f aca="true">IF(AND(ISNUMBER(J$1),$A292&gt;0),OFFSET(rngStartPriceCurves,$A292,J$1),0)</f>
        <v>0</v>
      </c>
      <c r="K292" s="43" t="n">
        <f aca="true">IF(AND(ISNUMBER(K$1),$A292&gt;0),OFFSET(rngStartPriceCurves,$A292,K$1),0)</f>
        <v>0</v>
      </c>
      <c r="L292" s="43" t="n">
        <f aca="true">IF(AND(ISNUMBER(L$1),$A292&gt;0),OFFSET(rngStartPriceCurves,$A292,L$1),0)</f>
        <v>0</v>
      </c>
      <c r="M292" s="43" t="n">
        <f aca="true">IF(AND(ISNUMBER(M$1),$A292&gt;0),OFFSET(rngStartPriceCurves,$A292,M$1),0)</f>
        <v>0</v>
      </c>
      <c r="N292" s="43" t="n">
        <f aca="true">IF(AND(ISNUMBER(N$1),$A292&gt;0),OFFSET(rngStartPriceCurves,$A292,N$1),0)</f>
        <v>0</v>
      </c>
      <c r="O292" s="43" t="n">
        <f aca="true">IF(AND(ISNUMBER(O$1),$A292&gt;0),OFFSET(rngStartPriceCurves,$A292,O$1),0)</f>
        <v>0</v>
      </c>
      <c r="P292" s="43" t="n">
        <f aca="true">IF(AND(ISNUMBER(P$1),$B292&gt;0),OFFSET(rngStartVolatilityCurves,$B292,P$1),0)</f>
        <v>0</v>
      </c>
      <c r="Q292" s="43" t="n">
        <f aca="true">IF(AND(ISNUMBER(Q$1),$B292&gt;0),OFFSET(rngStartVolatilityCurves,$B292,Q$1),0)</f>
        <v>0</v>
      </c>
      <c r="R292" s="43" t="n">
        <f aca="true">IF(AND(ISNUMBER(R$1),$B292&gt;0),OFFSET(rngStartVolatilityCurves,$B292,R$1),0)</f>
        <v>0</v>
      </c>
      <c r="S292" s="43" t="n">
        <f aca="true">IF(AND(ISNUMBER(S$1),$B292&gt;0),OFFSET(rngStartVolatilityCurves,$B292,S$1),0)</f>
        <v>0</v>
      </c>
      <c r="T292" s="43" t="n">
        <f aca="true">IF(AND(ISNUMBER(T$1),$B292&gt;0),OFFSET(rngStartVolatilityCurves,$B292,T$1),0)</f>
        <v>0</v>
      </c>
      <c r="U292" s="43" t="n">
        <f aca="true">IF(AND(ISNUMBER(U$1),$B292&gt;0),OFFSET(rngStartVolatilityCurves,$B292,U$1),0)</f>
        <v>0</v>
      </c>
      <c r="V292" s="43" t="n">
        <f aca="true">IF(AND(ISNUMBER(V$1),$B292&gt;0),OFFSET(rngStartVolatilityCurves,$B292,V$1),0)</f>
        <v>0</v>
      </c>
      <c r="W292" s="43" t="n">
        <f aca="true">IF(AND(ISNUMBER(W$1),$B292&gt;0),OFFSET(rngStartVolatilityCurves,$B292,W$1),0)</f>
        <v>0</v>
      </c>
      <c r="X292" s="43" t="n">
        <f aca="true">IF(AND(ISNUMBER(X$1),$B292&gt;0),OFFSET(rngStartVolatilityCurves,$B292,X$1),0)</f>
        <v>0</v>
      </c>
      <c r="Y292" s="43" t="n">
        <f aca="true">IF(AND(ISNUMBER(Y$1),$B292&gt;0),OFFSET(rngStartVolatilityCurves,$B292,Y$1),0)</f>
        <v>0</v>
      </c>
      <c r="Z292" s="43" t="n">
        <f aca="true">IF(AND(ISNUMBER(Z$1),$B292&gt;0),OFFSET(rngStartVolatilityCurves,$B292,Z$1),0)</f>
        <v>0</v>
      </c>
      <c r="AA292" s="43" t="n">
        <f aca="true">IF(AND(ISNUMBER(AA$1),$B292&gt;0),OFFSET(rngStartVolatilityCurves,$B292,AA$1),0)</f>
        <v>0</v>
      </c>
      <c r="AF292" s="36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7"/>
      <c r="AT292" s="37"/>
      <c r="AU292" s="37"/>
      <c r="AV292" s="37"/>
      <c r="AW292" s="37"/>
      <c r="AX292" s="37"/>
      <c r="AY292" s="37"/>
      <c r="AZ292" s="37"/>
      <c r="BA292" s="37"/>
      <c r="BB292" s="37"/>
      <c r="BC292" s="37"/>
      <c r="BD292" s="37"/>
      <c r="BE292" s="37"/>
      <c r="BF292" s="37"/>
      <c r="BH292" s="44"/>
      <c r="BI292" s="39"/>
      <c r="BJ292" s="39"/>
      <c r="BK292" s="39"/>
      <c r="BL292" s="36"/>
      <c r="BM292" s="37"/>
      <c r="BN292" s="37"/>
      <c r="BO292" s="37"/>
      <c r="BP292" s="37"/>
      <c r="BQ292" s="37"/>
      <c r="BR292" s="37"/>
      <c r="BS292" s="37"/>
      <c r="BT292" s="37"/>
      <c r="BU292" s="37"/>
      <c r="BV292" s="37"/>
      <c r="BW292" s="37"/>
      <c r="BX292" s="37"/>
      <c r="BY292" s="37"/>
      <c r="BZ292" s="37"/>
      <c r="CA292" s="37"/>
      <c r="CB292" s="37"/>
      <c r="CC292" s="37"/>
      <c r="CD292" s="37"/>
      <c r="CE292" s="37"/>
      <c r="CF292" s="37"/>
      <c r="CG292" s="40"/>
      <c r="CH292" s="40"/>
      <c r="CI292" s="40"/>
      <c r="CJ292" s="40"/>
      <c r="CK292" s="40"/>
      <c r="CL292" s="40"/>
      <c r="CM292" s="39"/>
      <c r="CN292" s="39"/>
      <c r="CO292" s="39"/>
      <c r="CP292" s="39"/>
      <c r="CQ292" s="39"/>
      <c r="CR292" s="39"/>
      <c r="CS292" s="39"/>
      <c r="CT292" s="39"/>
      <c r="CU292" s="39"/>
      <c r="CV292" s="39"/>
      <c r="CW292" s="39"/>
      <c r="CX292" s="39"/>
      <c r="CY292" s="39"/>
      <c r="CZ292" s="39"/>
      <c r="DA292" s="39"/>
      <c r="DB292" s="39"/>
      <c r="DC292" s="39"/>
      <c r="DD292" s="39"/>
      <c r="DE292" s="39"/>
      <c r="DF292" s="39"/>
      <c r="DG292" s="39"/>
      <c r="DI292" s="44"/>
      <c r="DJ292" s="39"/>
      <c r="DL292" s="44"/>
      <c r="DM292" s="39"/>
    </row>
    <row r="293" customFormat="false" ht="12.75" hidden="false" customHeight="false" outlineLevel="0" collapsed="false">
      <c r="A293" s="31" t="n">
        <f aca="false">$C293-$AF$4+1</f>
        <v>38930</v>
      </c>
      <c r="B293" s="31" t="n">
        <f aca="false">$C293-$BL$4+1</f>
        <v>38930</v>
      </c>
      <c r="C293" s="42" t="n">
        <f aca="false">C292+7</f>
        <v>38929</v>
      </c>
      <c r="D293" s="43" t="n">
        <f aca="true">IF(AND(ISNUMBER(D$1),$A293&gt;0),OFFSET(rngStartPriceCurves,$A293,D$1),0)</f>
        <v>0</v>
      </c>
      <c r="E293" s="43" t="n">
        <f aca="true">IF(AND(ISNUMBER(E$1),$A293&gt;0),OFFSET(rngStartPriceCurves,$A293,E$1),0)</f>
        <v>0</v>
      </c>
      <c r="F293" s="43" t="n">
        <f aca="true">IF(AND(ISNUMBER(F$1),$A293&gt;0),OFFSET(rngStartPriceCurves,$A293,F$1),0)</f>
        <v>0</v>
      </c>
      <c r="G293" s="43" t="n">
        <f aca="true">IF(AND(ISNUMBER(G$1),$A293&gt;0),OFFSET(rngStartPriceCurves,$A293,G$1),0)</f>
        <v>0</v>
      </c>
      <c r="H293" s="43" t="n">
        <f aca="true">IF(AND(ISNUMBER(H$1),$A293&gt;0),OFFSET(rngStartPriceCurves,$A293,H$1),0)</f>
        <v>0</v>
      </c>
      <c r="I293" s="43" t="n">
        <f aca="true">IF(AND(ISNUMBER(I$1),$A293&gt;0),OFFSET(rngStartPriceCurves,$A293,I$1),0)</f>
        <v>0</v>
      </c>
      <c r="J293" s="43" t="n">
        <f aca="true">IF(AND(ISNUMBER(J$1),$A293&gt;0),OFFSET(rngStartPriceCurves,$A293,J$1),0)</f>
        <v>0</v>
      </c>
      <c r="K293" s="43" t="n">
        <f aca="true">IF(AND(ISNUMBER(K$1),$A293&gt;0),OFFSET(rngStartPriceCurves,$A293,K$1),0)</f>
        <v>0</v>
      </c>
      <c r="L293" s="43" t="n">
        <f aca="true">IF(AND(ISNUMBER(L$1),$A293&gt;0),OFFSET(rngStartPriceCurves,$A293,L$1),0)</f>
        <v>0</v>
      </c>
      <c r="M293" s="43" t="n">
        <f aca="true">IF(AND(ISNUMBER(M$1),$A293&gt;0),OFFSET(rngStartPriceCurves,$A293,M$1),0)</f>
        <v>0</v>
      </c>
      <c r="N293" s="43" t="n">
        <f aca="true">IF(AND(ISNUMBER(N$1),$A293&gt;0),OFFSET(rngStartPriceCurves,$A293,N$1),0)</f>
        <v>0</v>
      </c>
      <c r="O293" s="43" t="n">
        <f aca="true">IF(AND(ISNUMBER(O$1),$A293&gt;0),OFFSET(rngStartPriceCurves,$A293,O$1),0)</f>
        <v>0</v>
      </c>
      <c r="P293" s="43" t="n">
        <f aca="true">IF(AND(ISNUMBER(P$1),$B293&gt;0),OFFSET(rngStartVolatilityCurves,$B293,P$1),0)</f>
        <v>0</v>
      </c>
      <c r="Q293" s="43" t="n">
        <f aca="true">IF(AND(ISNUMBER(Q$1),$B293&gt;0),OFFSET(rngStartVolatilityCurves,$B293,Q$1),0)</f>
        <v>0</v>
      </c>
      <c r="R293" s="43" t="n">
        <f aca="true">IF(AND(ISNUMBER(R$1),$B293&gt;0),OFFSET(rngStartVolatilityCurves,$B293,R$1),0)</f>
        <v>0</v>
      </c>
      <c r="S293" s="43" t="n">
        <f aca="true">IF(AND(ISNUMBER(S$1),$B293&gt;0),OFFSET(rngStartVolatilityCurves,$B293,S$1),0)</f>
        <v>0</v>
      </c>
      <c r="T293" s="43" t="n">
        <f aca="true">IF(AND(ISNUMBER(T$1),$B293&gt;0),OFFSET(rngStartVolatilityCurves,$B293,T$1),0)</f>
        <v>0</v>
      </c>
      <c r="U293" s="43" t="n">
        <f aca="true">IF(AND(ISNUMBER(U$1),$B293&gt;0),OFFSET(rngStartVolatilityCurves,$B293,U$1),0)</f>
        <v>0</v>
      </c>
      <c r="V293" s="43" t="n">
        <f aca="true">IF(AND(ISNUMBER(V$1),$B293&gt;0),OFFSET(rngStartVolatilityCurves,$B293,V$1),0)</f>
        <v>0</v>
      </c>
      <c r="W293" s="43" t="n">
        <f aca="true">IF(AND(ISNUMBER(W$1),$B293&gt;0),OFFSET(rngStartVolatilityCurves,$B293,W$1),0)</f>
        <v>0</v>
      </c>
      <c r="X293" s="43" t="n">
        <f aca="true">IF(AND(ISNUMBER(X$1),$B293&gt;0),OFFSET(rngStartVolatilityCurves,$B293,X$1),0)</f>
        <v>0</v>
      </c>
      <c r="Y293" s="43" t="n">
        <f aca="true">IF(AND(ISNUMBER(Y$1),$B293&gt;0),OFFSET(rngStartVolatilityCurves,$B293,Y$1),0)</f>
        <v>0</v>
      </c>
      <c r="Z293" s="43" t="n">
        <f aca="true">IF(AND(ISNUMBER(Z$1),$B293&gt;0),OFFSET(rngStartVolatilityCurves,$B293,Z$1),0)</f>
        <v>0</v>
      </c>
      <c r="AA293" s="43" t="n">
        <f aca="true">IF(AND(ISNUMBER(AA$1),$B293&gt;0),OFFSET(rngStartVolatilityCurves,$B293,AA$1),0)</f>
        <v>0</v>
      </c>
      <c r="AF293" s="36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7"/>
      <c r="AT293" s="37"/>
      <c r="AU293" s="37"/>
      <c r="AV293" s="37"/>
      <c r="AW293" s="37"/>
      <c r="AX293" s="37"/>
      <c r="AY293" s="37"/>
      <c r="AZ293" s="37"/>
      <c r="BA293" s="37"/>
      <c r="BB293" s="37"/>
      <c r="BC293" s="37"/>
      <c r="BD293" s="37"/>
      <c r="BE293" s="37"/>
      <c r="BF293" s="37"/>
      <c r="BH293" s="44"/>
      <c r="BI293" s="39"/>
      <c r="BJ293" s="39"/>
      <c r="BK293" s="39"/>
      <c r="BL293" s="36"/>
      <c r="BM293" s="37"/>
      <c r="BN293" s="37"/>
      <c r="BO293" s="37"/>
      <c r="BP293" s="37"/>
      <c r="BQ293" s="37"/>
      <c r="BR293" s="37"/>
      <c r="BS293" s="37"/>
      <c r="BT293" s="37"/>
      <c r="BU293" s="37"/>
      <c r="BV293" s="37"/>
      <c r="BW293" s="37"/>
      <c r="BX293" s="37"/>
      <c r="BY293" s="37"/>
      <c r="BZ293" s="37"/>
      <c r="CA293" s="37"/>
      <c r="CB293" s="37"/>
      <c r="CC293" s="37"/>
      <c r="CD293" s="37"/>
      <c r="CE293" s="37"/>
      <c r="CF293" s="37"/>
      <c r="CG293" s="40"/>
      <c r="CH293" s="40"/>
      <c r="CI293" s="40"/>
      <c r="CJ293" s="40"/>
      <c r="CK293" s="40"/>
      <c r="CL293" s="40"/>
      <c r="CM293" s="39"/>
      <c r="CN293" s="39"/>
      <c r="CO293" s="39"/>
      <c r="CP293" s="39"/>
      <c r="CQ293" s="39"/>
      <c r="CR293" s="39"/>
      <c r="CS293" s="39"/>
      <c r="CT293" s="39"/>
      <c r="CU293" s="39"/>
      <c r="CV293" s="39"/>
      <c r="CW293" s="39"/>
      <c r="CX293" s="39"/>
      <c r="CY293" s="39"/>
      <c r="CZ293" s="39"/>
      <c r="DA293" s="39"/>
      <c r="DB293" s="39"/>
      <c r="DC293" s="39"/>
      <c r="DD293" s="39"/>
      <c r="DE293" s="39"/>
      <c r="DF293" s="39"/>
      <c r="DG293" s="39"/>
      <c r="DI293" s="44"/>
      <c r="DJ293" s="39"/>
      <c r="DL293" s="44"/>
      <c r="DM293" s="39"/>
    </row>
    <row r="294" customFormat="false" ht="12.75" hidden="false" customHeight="false" outlineLevel="0" collapsed="false">
      <c r="A294" s="31" t="n">
        <f aca="false">$C294-$AF$4+1</f>
        <v>38937</v>
      </c>
      <c r="B294" s="31" t="n">
        <f aca="false">$C294-$BL$4+1</f>
        <v>38937</v>
      </c>
      <c r="C294" s="42" t="n">
        <f aca="false">C293+7</f>
        <v>38936</v>
      </c>
      <c r="D294" s="43" t="n">
        <f aca="true">IF(AND(ISNUMBER(D$1),$A294&gt;0),OFFSET(rngStartPriceCurves,$A294,D$1),0)</f>
        <v>0</v>
      </c>
      <c r="E294" s="43" t="n">
        <f aca="true">IF(AND(ISNUMBER(E$1),$A294&gt;0),OFFSET(rngStartPriceCurves,$A294,E$1),0)</f>
        <v>0</v>
      </c>
      <c r="F294" s="43" t="n">
        <f aca="true">IF(AND(ISNUMBER(F$1),$A294&gt;0),OFFSET(rngStartPriceCurves,$A294,F$1),0)</f>
        <v>0</v>
      </c>
      <c r="G294" s="43" t="n">
        <f aca="true">IF(AND(ISNUMBER(G$1),$A294&gt;0),OFFSET(rngStartPriceCurves,$A294,G$1),0)</f>
        <v>0</v>
      </c>
      <c r="H294" s="43" t="n">
        <f aca="true">IF(AND(ISNUMBER(H$1),$A294&gt;0),OFFSET(rngStartPriceCurves,$A294,H$1),0)</f>
        <v>0</v>
      </c>
      <c r="I294" s="43" t="n">
        <f aca="true">IF(AND(ISNUMBER(I$1),$A294&gt;0),OFFSET(rngStartPriceCurves,$A294,I$1),0)</f>
        <v>0</v>
      </c>
      <c r="J294" s="43" t="n">
        <f aca="true">IF(AND(ISNUMBER(J$1),$A294&gt;0),OFFSET(rngStartPriceCurves,$A294,J$1),0)</f>
        <v>0</v>
      </c>
      <c r="K294" s="43" t="n">
        <f aca="true">IF(AND(ISNUMBER(K$1),$A294&gt;0),OFFSET(rngStartPriceCurves,$A294,K$1),0)</f>
        <v>0</v>
      </c>
      <c r="L294" s="43" t="n">
        <f aca="true">IF(AND(ISNUMBER(L$1),$A294&gt;0),OFFSET(rngStartPriceCurves,$A294,L$1),0)</f>
        <v>0</v>
      </c>
      <c r="M294" s="43" t="n">
        <f aca="true">IF(AND(ISNUMBER(M$1),$A294&gt;0),OFFSET(rngStartPriceCurves,$A294,M$1),0)</f>
        <v>0</v>
      </c>
      <c r="N294" s="43" t="n">
        <f aca="true">IF(AND(ISNUMBER(N$1),$A294&gt;0),OFFSET(rngStartPriceCurves,$A294,N$1),0)</f>
        <v>0</v>
      </c>
      <c r="O294" s="43" t="n">
        <f aca="true">IF(AND(ISNUMBER(O$1),$A294&gt;0),OFFSET(rngStartPriceCurves,$A294,O$1),0)</f>
        <v>0</v>
      </c>
      <c r="P294" s="43" t="n">
        <f aca="true">IF(AND(ISNUMBER(P$1),$B294&gt;0),OFFSET(rngStartVolatilityCurves,$B294,P$1),0)</f>
        <v>0</v>
      </c>
      <c r="Q294" s="43" t="n">
        <f aca="true">IF(AND(ISNUMBER(Q$1),$B294&gt;0),OFFSET(rngStartVolatilityCurves,$B294,Q$1),0)</f>
        <v>0</v>
      </c>
      <c r="R294" s="43" t="n">
        <f aca="true">IF(AND(ISNUMBER(R$1),$B294&gt;0),OFFSET(rngStartVolatilityCurves,$B294,R$1),0)</f>
        <v>0</v>
      </c>
      <c r="S294" s="43" t="n">
        <f aca="true">IF(AND(ISNUMBER(S$1),$B294&gt;0),OFFSET(rngStartVolatilityCurves,$B294,S$1),0)</f>
        <v>0</v>
      </c>
      <c r="T294" s="43" t="n">
        <f aca="true">IF(AND(ISNUMBER(T$1),$B294&gt;0),OFFSET(rngStartVolatilityCurves,$B294,T$1),0)</f>
        <v>0</v>
      </c>
      <c r="U294" s="43" t="n">
        <f aca="true">IF(AND(ISNUMBER(U$1),$B294&gt;0),OFFSET(rngStartVolatilityCurves,$B294,U$1),0)</f>
        <v>0</v>
      </c>
      <c r="V294" s="43" t="n">
        <f aca="true">IF(AND(ISNUMBER(V$1),$B294&gt;0),OFFSET(rngStartVolatilityCurves,$B294,V$1),0)</f>
        <v>0</v>
      </c>
      <c r="W294" s="43" t="n">
        <f aca="true">IF(AND(ISNUMBER(W$1),$B294&gt;0),OFFSET(rngStartVolatilityCurves,$B294,W$1),0)</f>
        <v>0</v>
      </c>
      <c r="X294" s="43" t="n">
        <f aca="true">IF(AND(ISNUMBER(X$1),$B294&gt;0),OFFSET(rngStartVolatilityCurves,$B294,X$1),0)</f>
        <v>0</v>
      </c>
      <c r="Y294" s="43" t="n">
        <f aca="true">IF(AND(ISNUMBER(Y$1),$B294&gt;0),OFFSET(rngStartVolatilityCurves,$B294,Y$1),0)</f>
        <v>0</v>
      </c>
      <c r="Z294" s="43" t="n">
        <f aca="true">IF(AND(ISNUMBER(Z$1),$B294&gt;0),OFFSET(rngStartVolatilityCurves,$B294,Z$1),0)</f>
        <v>0</v>
      </c>
      <c r="AA294" s="43" t="n">
        <f aca="true">IF(AND(ISNUMBER(AA$1),$B294&gt;0),OFFSET(rngStartVolatilityCurves,$B294,AA$1),0)</f>
        <v>0</v>
      </c>
      <c r="AF294" s="36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7"/>
      <c r="AT294" s="37"/>
      <c r="AU294" s="37"/>
      <c r="AV294" s="37"/>
      <c r="AW294" s="37"/>
      <c r="AX294" s="37"/>
      <c r="AY294" s="37"/>
      <c r="AZ294" s="37"/>
      <c r="BA294" s="37"/>
      <c r="BB294" s="37"/>
      <c r="BC294" s="37"/>
      <c r="BD294" s="37"/>
      <c r="BE294" s="37"/>
      <c r="BF294" s="37"/>
      <c r="BH294" s="44"/>
      <c r="BI294" s="39"/>
      <c r="BJ294" s="39"/>
      <c r="BK294" s="39"/>
      <c r="BL294" s="36"/>
      <c r="BM294" s="37"/>
      <c r="BN294" s="37"/>
      <c r="BO294" s="37"/>
      <c r="BP294" s="37"/>
      <c r="BQ294" s="37"/>
      <c r="BR294" s="37"/>
      <c r="BS294" s="37"/>
      <c r="BT294" s="37"/>
      <c r="BU294" s="37"/>
      <c r="BV294" s="37"/>
      <c r="BW294" s="37"/>
      <c r="BX294" s="37"/>
      <c r="BY294" s="37"/>
      <c r="BZ294" s="37"/>
      <c r="CA294" s="37"/>
      <c r="CB294" s="37"/>
      <c r="CC294" s="37"/>
      <c r="CD294" s="37"/>
      <c r="CE294" s="37"/>
      <c r="CF294" s="37"/>
      <c r="CG294" s="40"/>
      <c r="CH294" s="40"/>
      <c r="CI294" s="40"/>
      <c r="CJ294" s="40"/>
      <c r="CK294" s="40"/>
      <c r="CL294" s="40"/>
      <c r="CM294" s="39"/>
      <c r="CN294" s="39"/>
      <c r="CO294" s="39"/>
      <c r="CP294" s="39"/>
      <c r="CQ294" s="39"/>
      <c r="CR294" s="39"/>
      <c r="CS294" s="39"/>
      <c r="CT294" s="39"/>
      <c r="CU294" s="39"/>
      <c r="CV294" s="39"/>
      <c r="CW294" s="39"/>
      <c r="CX294" s="39"/>
      <c r="CY294" s="39"/>
      <c r="CZ294" s="39"/>
      <c r="DA294" s="39"/>
      <c r="DB294" s="39"/>
      <c r="DC294" s="39"/>
      <c r="DD294" s="39"/>
      <c r="DE294" s="39"/>
      <c r="DF294" s="39"/>
      <c r="DG294" s="39"/>
      <c r="DI294" s="44"/>
      <c r="DJ294" s="39"/>
      <c r="DL294" s="44"/>
      <c r="DM294" s="39"/>
    </row>
    <row r="295" customFormat="false" ht="12.75" hidden="false" customHeight="false" outlineLevel="0" collapsed="false">
      <c r="A295" s="31" t="n">
        <f aca="false">$C295-$AF$4+1</f>
        <v>38944</v>
      </c>
      <c r="B295" s="31" t="n">
        <f aca="false">$C295-$BL$4+1</f>
        <v>38944</v>
      </c>
      <c r="C295" s="42" t="n">
        <f aca="false">C294+7</f>
        <v>38943</v>
      </c>
      <c r="D295" s="43" t="n">
        <f aca="true">IF(AND(ISNUMBER(D$1),$A295&gt;0),OFFSET(rngStartPriceCurves,$A295,D$1),0)</f>
        <v>0</v>
      </c>
      <c r="E295" s="43" t="n">
        <f aca="true">IF(AND(ISNUMBER(E$1),$A295&gt;0),OFFSET(rngStartPriceCurves,$A295,E$1),0)</f>
        <v>0</v>
      </c>
      <c r="F295" s="43" t="n">
        <f aca="true">IF(AND(ISNUMBER(F$1),$A295&gt;0),OFFSET(rngStartPriceCurves,$A295,F$1),0)</f>
        <v>0</v>
      </c>
      <c r="G295" s="43" t="n">
        <f aca="true">IF(AND(ISNUMBER(G$1),$A295&gt;0),OFFSET(rngStartPriceCurves,$A295,G$1),0)</f>
        <v>0</v>
      </c>
      <c r="H295" s="43" t="n">
        <f aca="true">IF(AND(ISNUMBER(H$1),$A295&gt;0),OFFSET(rngStartPriceCurves,$A295,H$1),0)</f>
        <v>0</v>
      </c>
      <c r="I295" s="43" t="n">
        <f aca="true">IF(AND(ISNUMBER(I$1),$A295&gt;0),OFFSET(rngStartPriceCurves,$A295,I$1),0)</f>
        <v>0</v>
      </c>
      <c r="J295" s="43" t="n">
        <f aca="true">IF(AND(ISNUMBER(J$1),$A295&gt;0),OFFSET(rngStartPriceCurves,$A295,J$1),0)</f>
        <v>0</v>
      </c>
      <c r="K295" s="43" t="n">
        <f aca="true">IF(AND(ISNUMBER(K$1),$A295&gt;0),OFFSET(rngStartPriceCurves,$A295,K$1),0)</f>
        <v>0</v>
      </c>
      <c r="L295" s="43" t="n">
        <f aca="true">IF(AND(ISNUMBER(L$1),$A295&gt;0),OFFSET(rngStartPriceCurves,$A295,L$1),0)</f>
        <v>0</v>
      </c>
      <c r="M295" s="43" t="n">
        <f aca="true">IF(AND(ISNUMBER(M$1),$A295&gt;0),OFFSET(rngStartPriceCurves,$A295,M$1),0)</f>
        <v>0</v>
      </c>
      <c r="N295" s="43" t="n">
        <f aca="true">IF(AND(ISNUMBER(N$1),$A295&gt;0),OFFSET(rngStartPriceCurves,$A295,N$1),0)</f>
        <v>0</v>
      </c>
      <c r="O295" s="43" t="n">
        <f aca="true">IF(AND(ISNUMBER(O$1),$A295&gt;0),OFFSET(rngStartPriceCurves,$A295,O$1),0)</f>
        <v>0</v>
      </c>
      <c r="P295" s="43" t="n">
        <f aca="true">IF(AND(ISNUMBER(P$1),$B295&gt;0),OFFSET(rngStartVolatilityCurves,$B295,P$1),0)</f>
        <v>0</v>
      </c>
      <c r="Q295" s="43" t="n">
        <f aca="true">IF(AND(ISNUMBER(Q$1),$B295&gt;0),OFFSET(rngStartVolatilityCurves,$B295,Q$1),0)</f>
        <v>0</v>
      </c>
      <c r="R295" s="43" t="n">
        <f aca="true">IF(AND(ISNUMBER(R$1),$B295&gt;0),OFFSET(rngStartVolatilityCurves,$B295,R$1),0)</f>
        <v>0</v>
      </c>
      <c r="S295" s="43" t="n">
        <f aca="true">IF(AND(ISNUMBER(S$1),$B295&gt;0),OFFSET(rngStartVolatilityCurves,$B295,S$1),0)</f>
        <v>0</v>
      </c>
      <c r="T295" s="43" t="n">
        <f aca="true">IF(AND(ISNUMBER(T$1),$B295&gt;0),OFFSET(rngStartVolatilityCurves,$B295,T$1),0)</f>
        <v>0</v>
      </c>
      <c r="U295" s="43" t="n">
        <f aca="true">IF(AND(ISNUMBER(U$1),$B295&gt;0),OFFSET(rngStartVolatilityCurves,$B295,U$1),0)</f>
        <v>0</v>
      </c>
      <c r="V295" s="43" t="n">
        <f aca="true">IF(AND(ISNUMBER(V$1),$B295&gt;0),OFFSET(rngStartVolatilityCurves,$B295,V$1),0)</f>
        <v>0</v>
      </c>
      <c r="W295" s="43" t="n">
        <f aca="true">IF(AND(ISNUMBER(W$1),$B295&gt;0),OFFSET(rngStartVolatilityCurves,$B295,W$1),0)</f>
        <v>0</v>
      </c>
      <c r="X295" s="43" t="n">
        <f aca="true">IF(AND(ISNUMBER(X$1),$B295&gt;0),OFFSET(rngStartVolatilityCurves,$B295,X$1),0)</f>
        <v>0</v>
      </c>
      <c r="Y295" s="43" t="n">
        <f aca="true">IF(AND(ISNUMBER(Y$1),$B295&gt;0),OFFSET(rngStartVolatilityCurves,$B295,Y$1),0)</f>
        <v>0</v>
      </c>
      <c r="Z295" s="43" t="n">
        <f aca="true">IF(AND(ISNUMBER(Z$1),$B295&gt;0),OFFSET(rngStartVolatilityCurves,$B295,Z$1),0)</f>
        <v>0</v>
      </c>
      <c r="AA295" s="43" t="n">
        <f aca="true">IF(AND(ISNUMBER(AA$1),$B295&gt;0),OFFSET(rngStartVolatilityCurves,$B295,AA$1),0)</f>
        <v>0</v>
      </c>
      <c r="AF295" s="36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7"/>
      <c r="AT295" s="37"/>
      <c r="AU295" s="37"/>
      <c r="AV295" s="37"/>
      <c r="AW295" s="37"/>
      <c r="AX295" s="37"/>
      <c r="AY295" s="37"/>
      <c r="AZ295" s="37"/>
      <c r="BA295" s="37"/>
      <c r="BB295" s="37"/>
      <c r="BC295" s="37"/>
      <c r="BD295" s="37"/>
      <c r="BE295" s="37"/>
      <c r="BF295" s="37"/>
      <c r="BH295" s="44"/>
      <c r="BI295" s="39"/>
      <c r="BJ295" s="39"/>
      <c r="BK295" s="39"/>
      <c r="BL295" s="36"/>
      <c r="BM295" s="37"/>
      <c r="BN295" s="37"/>
      <c r="BO295" s="37"/>
      <c r="BP295" s="37"/>
      <c r="BQ295" s="37"/>
      <c r="BR295" s="37"/>
      <c r="BS295" s="37"/>
      <c r="BT295" s="37"/>
      <c r="BU295" s="37"/>
      <c r="BV295" s="37"/>
      <c r="BW295" s="37"/>
      <c r="BX295" s="37"/>
      <c r="BY295" s="37"/>
      <c r="BZ295" s="37"/>
      <c r="CA295" s="37"/>
      <c r="CB295" s="37"/>
      <c r="CC295" s="37"/>
      <c r="CD295" s="37"/>
      <c r="CE295" s="37"/>
      <c r="CF295" s="37"/>
      <c r="CG295" s="40"/>
      <c r="CH295" s="40"/>
      <c r="CI295" s="40"/>
      <c r="CJ295" s="40"/>
      <c r="CK295" s="40"/>
      <c r="CL295" s="40"/>
      <c r="CM295" s="39"/>
      <c r="CN295" s="39"/>
      <c r="CO295" s="39"/>
      <c r="CP295" s="39"/>
      <c r="CQ295" s="39"/>
      <c r="CR295" s="39"/>
      <c r="CS295" s="39"/>
      <c r="CT295" s="39"/>
      <c r="CU295" s="39"/>
      <c r="CV295" s="39"/>
      <c r="CW295" s="39"/>
      <c r="CX295" s="39"/>
      <c r="CY295" s="39"/>
      <c r="CZ295" s="39"/>
      <c r="DA295" s="39"/>
      <c r="DB295" s="39"/>
      <c r="DC295" s="39"/>
      <c r="DD295" s="39"/>
      <c r="DE295" s="39"/>
      <c r="DF295" s="39"/>
      <c r="DG295" s="39"/>
      <c r="DI295" s="44"/>
      <c r="DJ295" s="39"/>
      <c r="DL295" s="44"/>
      <c r="DM295" s="39"/>
    </row>
    <row r="296" customFormat="false" ht="12.75" hidden="false" customHeight="false" outlineLevel="0" collapsed="false">
      <c r="A296" s="31" t="n">
        <f aca="false">$C296-$AF$4+1</f>
        <v>38951</v>
      </c>
      <c r="B296" s="31" t="n">
        <f aca="false">$C296-$BL$4+1</f>
        <v>38951</v>
      </c>
      <c r="C296" s="42" t="n">
        <f aca="false">C295+7</f>
        <v>38950</v>
      </c>
      <c r="D296" s="43" t="n">
        <f aca="true">IF(AND(ISNUMBER(D$1),$A296&gt;0),OFFSET(rngStartPriceCurves,$A296,D$1),0)</f>
        <v>0</v>
      </c>
      <c r="E296" s="43" t="n">
        <f aca="true">IF(AND(ISNUMBER(E$1),$A296&gt;0),OFFSET(rngStartPriceCurves,$A296,E$1),0)</f>
        <v>0</v>
      </c>
      <c r="F296" s="43" t="n">
        <f aca="true">IF(AND(ISNUMBER(F$1),$A296&gt;0),OFFSET(rngStartPriceCurves,$A296,F$1),0)</f>
        <v>0</v>
      </c>
      <c r="G296" s="43" t="n">
        <f aca="true">IF(AND(ISNUMBER(G$1),$A296&gt;0),OFFSET(rngStartPriceCurves,$A296,G$1),0)</f>
        <v>0</v>
      </c>
      <c r="H296" s="43" t="n">
        <f aca="true">IF(AND(ISNUMBER(H$1),$A296&gt;0),OFFSET(rngStartPriceCurves,$A296,H$1),0)</f>
        <v>0</v>
      </c>
      <c r="I296" s="43" t="n">
        <f aca="true">IF(AND(ISNUMBER(I$1),$A296&gt;0),OFFSET(rngStartPriceCurves,$A296,I$1),0)</f>
        <v>0</v>
      </c>
      <c r="J296" s="43" t="n">
        <f aca="true">IF(AND(ISNUMBER(J$1),$A296&gt;0),OFFSET(rngStartPriceCurves,$A296,J$1),0)</f>
        <v>0</v>
      </c>
      <c r="K296" s="43" t="n">
        <f aca="true">IF(AND(ISNUMBER(K$1),$A296&gt;0),OFFSET(rngStartPriceCurves,$A296,K$1),0)</f>
        <v>0</v>
      </c>
      <c r="L296" s="43" t="n">
        <f aca="true">IF(AND(ISNUMBER(L$1),$A296&gt;0),OFFSET(rngStartPriceCurves,$A296,L$1),0)</f>
        <v>0</v>
      </c>
      <c r="M296" s="43" t="n">
        <f aca="true">IF(AND(ISNUMBER(M$1),$A296&gt;0),OFFSET(rngStartPriceCurves,$A296,M$1),0)</f>
        <v>0</v>
      </c>
      <c r="N296" s="43" t="n">
        <f aca="true">IF(AND(ISNUMBER(N$1),$A296&gt;0),OFFSET(rngStartPriceCurves,$A296,N$1),0)</f>
        <v>0</v>
      </c>
      <c r="O296" s="43" t="n">
        <f aca="true">IF(AND(ISNUMBER(O$1),$A296&gt;0),OFFSET(rngStartPriceCurves,$A296,O$1),0)</f>
        <v>0</v>
      </c>
      <c r="P296" s="43" t="n">
        <f aca="true">IF(AND(ISNUMBER(P$1),$B296&gt;0),OFFSET(rngStartVolatilityCurves,$B296,P$1),0)</f>
        <v>0</v>
      </c>
      <c r="Q296" s="43" t="n">
        <f aca="true">IF(AND(ISNUMBER(Q$1),$B296&gt;0),OFFSET(rngStartVolatilityCurves,$B296,Q$1),0)</f>
        <v>0</v>
      </c>
      <c r="R296" s="43" t="n">
        <f aca="true">IF(AND(ISNUMBER(R$1),$B296&gt;0),OFFSET(rngStartVolatilityCurves,$B296,R$1),0)</f>
        <v>0</v>
      </c>
      <c r="S296" s="43" t="n">
        <f aca="true">IF(AND(ISNUMBER(S$1),$B296&gt;0),OFFSET(rngStartVolatilityCurves,$B296,S$1),0)</f>
        <v>0</v>
      </c>
      <c r="T296" s="43" t="n">
        <f aca="true">IF(AND(ISNUMBER(T$1),$B296&gt;0),OFFSET(rngStartVolatilityCurves,$B296,T$1),0)</f>
        <v>0</v>
      </c>
      <c r="U296" s="43" t="n">
        <f aca="true">IF(AND(ISNUMBER(U$1),$B296&gt;0),OFFSET(rngStartVolatilityCurves,$B296,U$1),0)</f>
        <v>0</v>
      </c>
      <c r="V296" s="43" t="n">
        <f aca="true">IF(AND(ISNUMBER(V$1),$B296&gt;0),OFFSET(rngStartVolatilityCurves,$B296,V$1),0)</f>
        <v>0</v>
      </c>
      <c r="W296" s="43" t="n">
        <f aca="true">IF(AND(ISNUMBER(W$1),$B296&gt;0),OFFSET(rngStartVolatilityCurves,$B296,W$1),0)</f>
        <v>0</v>
      </c>
      <c r="X296" s="43" t="n">
        <f aca="true">IF(AND(ISNUMBER(X$1),$B296&gt;0),OFFSET(rngStartVolatilityCurves,$B296,X$1),0)</f>
        <v>0</v>
      </c>
      <c r="Y296" s="43" t="n">
        <f aca="true">IF(AND(ISNUMBER(Y$1),$B296&gt;0),OFFSET(rngStartVolatilityCurves,$B296,Y$1),0)</f>
        <v>0</v>
      </c>
      <c r="Z296" s="43" t="n">
        <f aca="true">IF(AND(ISNUMBER(Z$1),$B296&gt;0),OFFSET(rngStartVolatilityCurves,$B296,Z$1),0)</f>
        <v>0</v>
      </c>
      <c r="AA296" s="43" t="n">
        <f aca="true">IF(AND(ISNUMBER(AA$1),$B296&gt;0),OFFSET(rngStartVolatilityCurves,$B296,AA$1),0)</f>
        <v>0</v>
      </c>
      <c r="AF296" s="36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7"/>
      <c r="AT296" s="37"/>
      <c r="AU296" s="37"/>
      <c r="AV296" s="37"/>
      <c r="AW296" s="37"/>
      <c r="AX296" s="37"/>
      <c r="AY296" s="37"/>
      <c r="AZ296" s="37"/>
      <c r="BA296" s="37"/>
      <c r="BB296" s="37"/>
      <c r="BC296" s="37"/>
      <c r="BD296" s="37"/>
      <c r="BE296" s="37"/>
      <c r="BF296" s="37"/>
      <c r="BH296" s="44"/>
      <c r="BI296" s="39"/>
      <c r="BJ296" s="39"/>
      <c r="BK296" s="39"/>
      <c r="BL296" s="36"/>
      <c r="BM296" s="37"/>
      <c r="BN296" s="37"/>
      <c r="BO296" s="37"/>
      <c r="BP296" s="37"/>
      <c r="BQ296" s="37"/>
      <c r="BR296" s="37"/>
      <c r="BS296" s="37"/>
      <c r="BT296" s="37"/>
      <c r="BU296" s="37"/>
      <c r="BV296" s="37"/>
      <c r="BW296" s="37"/>
      <c r="BX296" s="37"/>
      <c r="BY296" s="37"/>
      <c r="BZ296" s="37"/>
      <c r="CA296" s="37"/>
      <c r="CB296" s="37"/>
      <c r="CC296" s="37"/>
      <c r="CD296" s="37"/>
      <c r="CE296" s="37"/>
      <c r="CF296" s="37"/>
      <c r="CG296" s="40"/>
      <c r="CH296" s="40"/>
      <c r="CI296" s="40"/>
      <c r="CJ296" s="40"/>
      <c r="CK296" s="40"/>
      <c r="CL296" s="40"/>
      <c r="CM296" s="39"/>
      <c r="CN296" s="39"/>
      <c r="CO296" s="39"/>
      <c r="CP296" s="39"/>
      <c r="CQ296" s="39"/>
      <c r="CR296" s="39"/>
      <c r="CS296" s="39"/>
      <c r="CT296" s="39"/>
      <c r="CU296" s="39"/>
      <c r="CV296" s="39"/>
      <c r="CW296" s="39"/>
      <c r="CX296" s="39"/>
      <c r="CY296" s="39"/>
      <c r="CZ296" s="39"/>
      <c r="DA296" s="39"/>
      <c r="DB296" s="39"/>
      <c r="DC296" s="39"/>
      <c r="DD296" s="39"/>
      <c r="DE296" s="39"/>
      <c r="DF296" s="39"/>
      <c r="DG296" s="39"/>
      <c r="DI296" s="44"/>
      <c r="DJ296" s="39"/>
      <c r="DL296" s="44"/>
      <c r="DM296" s="39"/>
    </row>
    <row r="297" customFormat="false" ht="12.75" hidden="false" customHeight="false" outlineLevel="0" collapsed="false">
      <c r="A297" s="31" t="n">
        <f aca="false">$C297-$AF$4+1</f>
        <v>38958</v>
      </c>
      <c r="B297" s="31" t="n">
        <f aca="false">$C297-$BL$4+1</f>
        <v>38958</v>
      </c>
      <c r="C297" s="42" t="n">
        <f aca="false">C296+7</f>
        <v>38957</v>
      </c>
      <c r="D297" s="43" t="n">
        <f aca="true">IF(AND(ISNUMBER(D$1),$A297&gt;0),OFFSET(rngStartPriceCurves,$A297,D$1),0)</f>
        <v>0</v>
      </c>
      <c r="E297" s="43" t="n">
        <f aca="true">IF(AND(ISNUMBER(E$1),$A297&gt;0),OFFSET(rngStartPriceCurves,$A297,E$1),0)</f>
        <v>0</v>
      </c>
      <c r="F297" s="43" t="n">
        <f aca="true">IF(AND(ISNUMBER(F$1),$A297&gt;0),OFFSET(rngStartPriceCurves,$A297,F$1),0)</f>
        <v>0</v>
      </c>
      <c r="G297" s="43" t="n">
        <f aca="true">IF(AND(ISNUMBER(G$1),$A297&gt;0),OFFSET(rngStartPriceCurves,$A297,G$1),0)</f>
        <v>0</v>
      </c>
      <c r="H297" s="43" t="n">
        <f aca="true">IF(AND(ISNUMBER(H$1),$A297&gt;0),OFFSET(rngStartPriceCurves,$A297,H$1),0)</f>
        <v>0</v>
      </c>
      <c r="I297" s="43" t="n">
        <f aca="true">IF(AND(ISNUMBER(I$1),$A297&gt;0),OFFSET(rngStartPriceCurves,$A297,I$1),0)</f>
        <v>0</v>
      </c>
      <c r="J297" s="43" t="n">
        <f aca="true">IF(AND(ISNUMBER(J$1),$A297&gt;0),OFFSET(rngStartPriceCurves,$A297,J$1),0)</f>
        <v>0</v>
      </c>
      <c r="K297" s="43" t="n">
        <f aca="true">IF(AND(ISNUMBER(K$1),$A297&gt;0),OFFSET(rngStartPriceCurves,$A297,K$1),0)</f>
        <v>0</v>
      </c>
      <c r="L297" s="43" t="n">
        <f aca="true">IF(AND(ISNUMBER(L$1),$A297&gt;0),OFFSET(rngStartPriceCurves,$A297,L$1),0)</f>
        <v>0</v>
      </c>
      <c r="M297" s="43" t="n">
        <f aca="true">IF(AND(ISNUMBER(M$1),$A297&gt;0),OFFSET(rngStartPriceCurves,$A297,M$1),0)</f>
        <v>0</v>
      </c>
      <c r="N297" s="43" t="n">
        <f aca="true">IF(AND(ISNUMBER(N$1),$A297&gt;0),OFFSET(rngStartPriceCurves,$A297,N$1),0)</f>
        <v>0</v>
      </c>
      <c r="O297" s="43" t="n">
        <f aca="true">IF(AND(ISNUMBER(O$1),$A297&gt;0),OFFSET(rngStartPriceCurves,$A297,O$1),0)</f>
        <v>0</v>
      </c>
      <c r="P297" s="43" t="n">
        <f aca="true">IF(AND(ISNUMBER(P$1),$B297&gt;0),OFFSET(rngStartVolatilityCurves,$B297,P$1),0)</f>
        <v>0</v>
      </c>
      <c r="Q297" s="43" t="n">
        <f aca="true">IF(AND(ISNUMBER(Q$1),$B297&gt;0),OFFSET(rngStartVolatilityCurves,$B297,Q$1),0)</f>
        <v>0</v>
      </c>
      <c r="R297" s="43" t="n">
        <f aca="true">IF(AND(ISNUMBER(R$1),$B297&gt;0),OFFSET(rngStartVolatilityCurves,$B297,R$1),0)</f>
        <v>0</v>
      </c>
      <c r="S297" s="43" t="n">
        <f aca="true">IF(AND(ISNUMBER(S$1),$B297&gt;0),OFFSET(rngStartVolatilityCurves,$B297,S$1),0)</f>
        <v>0</v>
      </c>
      <c r="T297" s="43" t="n">
        <f aca="true">IF(AND(ISNUMBER(T$1),$B297&gt;0),OFFSET(rngStartVolatilityCurves,$B297,T$1),0)</f>
        <v>0</v>
      </c>
      <c r="U297" s="43" t="n">
        <f aca="true">IF(AND(ISNUMBER(U$1),$B297&gt;0),OFFSET(rngStartVolatilityCurves,$B297,U$1),0)</f>
        <v>0</v>
      </c>
      <c r="V297" s="43" t="n">
        <f aca="true">IF(AND(ISNUMBER(V$1),$B297&gt;0),OFFSET(rngStartVolatilityCurves,$B297,V$1),0)</f>
        <v>0</v>
      </c>
      <c r="W297" s="43" t="n">
        <f aca="true">IF(AND(ISNUMBER(W$1),$B297&gt;0),OFFSET(rngStartVolatilityCurves,$B297,W$1),0)</f>
        <v>0</v>
      </c>
      <c r="X297" s="43" t="n">
        <f aca="true">IF(AND(ISNUMBER(X$1),$B297&gt;0),OFFSET(rngStartVolatilityCurves,$B297,X$1),0)</f>
        <v>0</v>
      </c>
      <c r="Y297" s="43" t="n">
        <f aca="true">IF(AND(ISNUMBER(Y$1),$B297&gt;0),OFFSET(rngStartVolatilityCurves,$B297,Y$1),0)</f>
        <v>0</v>
      </c>
      <c r="Z297" s="43" t="n">
        <f aca="true">IF(AND(ISNUMBER(Z$1),$B297&gt;0),OFFSET(rngStartVolatilityCurves,$B297,Z$1),0)</f>
        <v>0</v>
      </c>
      <c r="AA297" s="43" t="n">
        <f aca="true">IF(AND(ISNUMBER(AA$1),$B297&gt;0),OFFSET(rngStartVolatilityCurves,$B297,AA$1),0)</f>
        <v>0</v>
      </c>
      <c r="AF297" s="36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7"/>
      <c r="AT297" s="37"/>
      <c r="AU297" s="37"/>
      <c r="AV297" s="37"/>
      <c r="AW297" s="37"/>
      <c r="AX297" s="37"/>
      <c r="AY297" s="37"/>
      <c r="AZ297" s="37"/>
      <c r="BA297" s="37"/>
      <c r="BB297" s="37"/>
      <c r="BC297" s="37"/>
      <c r="BD297" s="37"/>
      <c r="BE297" s="37"/>
      <c r="BF297" s="37"/>
      <c r="BH297" s="44"/>
      <c r="BI297" s="39"/>
      <c r="BJ297" s="39"/>
      <c r="BK297" s="39"/>
      <c r="BL297" s="36"/>
      <c r="BM297" s="37"/>
      <c r="BN297" s="37"/>
      <c r="BO297" s="37"/>
      <c r="BP297" s="37"/>
      <c r="BQ297" s="37"/>
      <c r="BR297" s="37"/>
      <c r="BS297" s="37"/>
      <c r="BT297" s="37"/>
      <c r="BU297" s="37"/>
      <c r="BV297" s="37"/>
      <c r="BW297" s="37"/>
      <c r="BX297" s="37"/>
      <c r="BY297" s="37"/>
      <c r="BZ297" s="37"/>
      <c r="CA297" s="37"/>
      <c r="CB297" s="37"/>
      <c r="CC297" s="37"/>
      <c r="CD297" s="37"/>
      <c r="CE297" s="37"/>
      <c r="CF297" s="37"/>
      <c r="CG297" s="40"/>
      <c r="CH297" s="40"/>
      <c r="CI297" s="40"/>
      <c r="CJ297" s="40"/>
      <c r="CK297" s="40"/>
      <c r="CL297" s="40"/>
      <c r="CM297" s="39"/>
      <c r="CN297" s="39"/>
      <c r="CO297" s="39"/>
      <c r="CP297" s="39"/>
      <c r="CQ297" s="39"/>
      <c r="CR297" s="39"/>
      <c r="CS297" s="39"/>
      <c r="CT297" s="39"/>
      <c r="CU297" s="39"/>
      <c r="CV297" s="39"/>
      <c r="CW297" s="39"/>
      <c r="CX297" s="39"/>
      <c r="CY297" s="39"/>
      <c r="CZ297" s="39"/>
      <c r="DA297" s="39"/>
      <c r="DB297" s="39"/>
      <c r="DC297" s="39"/>
      <c r="DD297" s="39"/>
      <c r="DE297" s="39"/>
      <c r="DF297" s="39"/>
      <c r="DG297" s="39"/>
      <c r="DI297" s="44"/>
      <c r="DJ297" s="39"/>
      <c r="DL297" s="44"/>
      <c r="DM297" s="39"/>
    </row>
    <row r="298" customFormat="false" ht="12.75" hidden="false" customHeight="false" outlineLevel="0" collapsed="false">
      <c r="A298" s="31" t="n">
        <f aca="false">$C298-$AF$4+1</f>
        <v>38965</v>
      </c>
      <c r="B298" s="31" t="n">
        <f aca="false">$C298-$BL$4+1</f>
        <v>38965</v>
      </c>
      <c r="C298" s="42" t="n">
        <f aca="false">C297+7</f>
        <v>38964</v>
      </c>
      <c r="D298" s="43" t="n">
        <f aca="true">IF(AND(ISNUMBER(D$1),$A298&gt;0),OFFSET(rngStartPriceCurves,$A298,D$1),0)</f>
        <v>0</v>
      </c>
      <c r="E298" s="43" t="n">
        <f aca="true">IF(AND(ISNUMBER(E$1),$A298&gt;0),OFFSET(rngStartPriceCurves,$A298,E$1),0)</f>
        <v>0</v>
      </c>
      <c r="F298" s="43" t="n">
        <f aca="true">IF(AND(ISNUMBER(F$1),$A298&gt;0),OFFSET(rngStartPriceCurves,$A298,F$1),0)</f>
        <v>0</v>
      </c>
      <c r="G298" s="43" t="n">
        <f aca="true">IF(AND(ISNUMBER(G$1),$A298&gt;0),OFFSET(rngStartPriceCurves,$A298,G$1),0)</f>
        <v>0</v>
      </c>
      <c r="H298" s="43" t="n">
        <f aca="true">IF(AND(ISNUMBER(H$1),$A298&gt;0),OFFSET(rngStartPriceCurves,$A298,H$1),0)</f>
        <v>0</v>
      </c>
      <c r="I298" s="43" t="n">
        <f aca="true">IF(AND(ISNUMBER(I$1),$A298&gt;0),OFFSET(rngStartPriceCurves,$A298,I$1),0)</f>
        <v>0</v>
      </c>
      <c r="J298" s="43" t="n">
        <f aca="true">IF(AND(ISNUMBER(J$1),$A298&gt;0),OFFSET(rngStartPriceCurves,$A298,J$1),0)</f>
        <v>0</v>
      </c>
      <c r="K298" s="43" t="n">
        <f aca="true">IF(AND(ISNUMBER(K$1),$A298&gt;0),OFFSET(rngStartPriceCurves,$A298,K$1),0)</f>
        <v>0</v>
      </c>
      <c r="L298" s="43" t="n">
        <f aca="true">IF(AND(ISNUMBER(L$1),$A298&gt;0),OFFSET(rngStartPriceCurves,$A298,L$1),0)</f>
        <v>0</v>
      </c>
      <c r="M298" s="43" t="n">
        <f aca="true">IF(AND(ISNUMBER(M$1),$A298&gt;0),OFFSET(rngStartPriceCurves,$A298,M$1),0)</f>
        <v>0</v>
      </c>
      <c r="N298" s="43" t="n">
        <f aca="true">IF(AND(ISNUMBER(N$1),$A298&gt;0),OFFSET(rngStartPriceCurves,$A298,N$1),0)</f>
        <v>0</v>
      </c>
      <c r="O298" s="43" t="n">
        <f aca="true">IF(AND(ISNUMBER(O$1),$A298&gt;0),OFFSET(rngStartPriceCurves,$A298,O$1),0)</f>
        <v>0</v>
      </c>
      <c r="P298" s="43" t="n">
        <f aca="true">IF(AND(ISNUMBER(P$1),$B298&gt;0),OFFSET(rngStartVolatilityCurves,$B298,P$1),0)</f>
        <v>0</v>
      </c>
      <c r="Q298" s="43" t="n">
        <f aca="true">IF(AND(ISNUMBER(Q$1),$B298&gt;0),OFFSET(rngStartVolatilityCurves,$B298,Q$1),0)</f>
        <v>0</v>
      </c>
      <c r="R298" s="43" t="n">
        <f aca="true">IF(AND(ISNUMBER(R$1),$B298&gt;0),OFFSET(rngStartVolatilityCurves,$B298,R$1),0)</f>
        <v>0</v>
      </c>
      <c r="S298" s="43" t="n">
        <f aca="true">IF(AND(ISNUMBER(S$1),$B298&gt;0),OFFSET(rngStartVolatilityCurves,$B298,S$1),0)</f>
        <v>0</v>
      </c>
      <c r="T298" s="43" t="n">
        <f aca="true">IF(AND(ISNUMBER(T$1),$B298&gt;0),OFFSET(rngStartVolatilityCurves,$B298,T$1),0)</f>
        <v>0</v>
      </c>
      <c r="U298" s="43" t="n">
        <f aca="true">IF(AND(ISNUMBER(U$1),$B298&gt;0),OFFSET(rngStartVolatilityCurves,$B298,U$1),0)</f>
        <v>0</v>
      </c>
      <c r="V298" s="43" t="n">
        <f aca="true">IF(AND(ISNUMBER(V$1),$B298&gt;0),OFFSET(rngStartVolatilityCurves,$B298,V$1),0)</f>
        <v>0</v>
      </c>
      <c r="W298" s="43" t="n">
        <f aca="true">IF(AND(ISNUMBER(W$1),$B298&gt;0),OFFSET(rngStartVolatilityCurves,$B298,W$1),0)</f>
        <v>0</v>
      </c>
      <c r="X298" s="43" t="n">
        <f aca="true">IF(AND(ISNUMBER(X$1),$B298&gt;0),OFFSET(rngStartVolatilityCurves,$B298,X$1),0)</f>
        <v>0</v>
      </c>
      <c r="Y298" s="43" t="n">
        <f aca="true">IF(AND(ISNUMBER(Y$1),$B298&gt;0),OFFSET(rngStartVolatilityCurves,$B298,Y$1),0)</f>
        <v>0</v>
      </c>
      <c r="Z298" s="43" t="n">
        <f aca="true">IF(AND(ISNUMBER(Z$1),$B298&gt;0),OFFSET(rngStartVolatilityCurves,$B298,Z$1),0)</f>
        <v>0</v>
      </c>
      <c r="AA298" s="43" t="n">
        <f aca="true">IF(AND(ISNUMBER(AA$1),$B298&gt;0),OFFSET(rngStartVolatilityCurves,$B298,AA$1),0)</f>
        <v>0</v>
      </c>
      <c r="AF298" s="36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7"/>
      <c r="AT298" s="37"/>
      <c r="AU298" s="37"/>
      <c r="AV298" s="37"/>
      <c r="AW298" s="37"/>
      <c r="AX298" s="37"/>
      <c r="AY298" s="37"/>
      <c r="AZ298" s="37"/>
      <c r="BA298" s="37"/>
      <c r="BB298" s="37"/>
      <c r="BC298" s="37"/>
      <c r="BD298" s="37"/>
      <c r="BE298" s="37"/>
      <c r="BF298" s="37"/>
      <c r="BH298" s="44"/>
      <c r="BI298" s="39"/>
      <c r="BJ298" s="39"/>
      <c r="BK298" s="39"/>
      <c r="BL298" s="36"/>
      <c r="BM298" s="37"/>
      <c r="BN298" s="37"/>
      <c r="BO298" s="37"/>
      <c r="BP298" s="37"/>
      <c r="BQ298" s="37"/>
      <c r="BR298" s="37"/>
      <c r="BS298" s="37"/>
      <c r="BT298" s="37"/>
      <c r="BU298" s="37"/>
      <c r="BV298" s="37"/>
      <c r="BW298" s="37"/>
      <c r="BX298" s="37"/>
      <c r="BY298" s="37"/>
      <c r="BZ298" s="37"/>
      <c r="CA298" s="37"/>
      <c r="CB298" s="37"/>
      <c r="CC298" s="37"/>
      <c r="CD298" s="37"/>
      <c r="CE298" s="37"/>
      <c r="CF298" s="37"/>
      <c r="CG298" s="40"/>
      <c r="CH298" s="40"/>
      <c r="CI298" s="40"/>
      <c r="CJ298" s="40"/>
      <c r="CK298" s="40"/>
      <c r="CL298" s="40"/>
      <c r="CM298" s="39"/>
      <c r="CN298" s="39"/>
      <c r="CO298" s="39"/>
      <c r="CP298" s="39"/>
      <c r="CQ298" s="39"/>
      <c r="CR298" s="39"/>
      <c r="CS298" s="39"/>
      <c r="CT298" s="39"/>
      <c r="CU298" s="39"/>
      <c r="CV298" s="39"/>
      <c r="CW298" s="39"/>
      <c r="CX298" s="39"/>
      <c r="CY298" s="39"/>
      <c r="CZ298" s="39"/>
      <c r="DA298" s="39"/>
      <c r="DB298" s="39"/>
      <c r="DC298" s="39"/>
      <c r="DD298" s="39"/>
      <c r="DE298" s="39"/>
      <c r="DF298" s="39"/>
      <c r="DG298" s="39"/>
      <c r="DI298" s="44"/>
      <c r="DJ298" s="39"/>
      <c r="DL298" s="44"/>
      <c r="DM298" s="39"/>
    </row>
    <row r="299" customFormat="false" ht="12.75" hidden="false" customHeight="false" outlineLevel="0" collapsed="false">
      <c r="A299" s="31" t="n">
        <f aca="false">$C299-$AF$4+1</f>
        <v>38972</v>
      </c>
      <c r="B299" s="31" t="n">
        <f aca="false">$C299-$BL$4+1</f>
        <v>38972</v>
      </c>
      <c r="C299" s="42" t="n">
        <f aca="false">C298+7</f>
        <v>38971</v>
      </c>
      <c r="D299" s="43" t="n">
        <f aca="true">IF(AND(ISNUMBER(D$1),$A299&gt;0),OFFSET(rngStartPriceCurves,$A299,D$1),0)</f>
        <v>0</v>
      </c>
      <c r="E299" s="43" t="n">
        <f aca="true">IF(AND(ISNUMBER(E$1),$A299&gt;0),OFFSET(rngStartPriceCurves,$A299,E$1),0)</f>
        <v>0</v>
      </c>
      <c r="F299" s="43" t="n">
        <f aca="true">IF(AND(ISNUMBER(F$1),$A299&gt;0),OFFSET(rngStartPriceCurves,$A299,F$1),0)</f>
        <v>0</v>
      </c>
      <c r="G299" s="43" t="n">
        <f aca="true">IF(AND(ISNUMBER(G$1),$A299&gt;0),OFFSET(rngStartPriceCurves,$A299,G$1),0)</f>
        <v>0</v>
      </c>
      <c r="H299" s="43" t="n">
        <f aca="true">IF(AND(ISNUMBER(H$1),$A299&gt;0),OFFSET(rngStartPriceCurves,$A299,H$1),0)</f>
        <v>0</v>
      </c>
      <c r="I299" s="43" t="n">
        <f aca="true">IF(AND(ISNUMBER(I$1),$A299&gt;0),OFFSET(rngStartPriceCurves,$A299,I$1),0)</f>
        <v>0</v>
      </c>
      <c r="J299" s="43" t="n">
        <f aca="true">IF(AND(ISNUMBER(J$1),$A299&gt;0),OFFSET(rngStartPriceCurves,$A299,J$1),0)</f>
        <v>0</v>
      </c>
      <c r="K299" s="43" t="n">
        <f aca="true">IF(AND(ISNUMBER(K$1),$A299&gt;0),OFFSET(rngStartPriceCurves,$A299,K$1),0)</f>
        <v>0</v>
      </c>
      <c r="L299" s="43" t="n">
        <f aca="true">IF(AND(ISNUMBER(L$1),$A299&gt;0),OFFSET(rngStartPriceCurves,$A299,L$1),0)</f>
        <v>0</v>
      </c>
      <c r="M299" s="43" t="n">
        <f aca="true">IF(AND(ISNUMBER(M$1),$A299&gt;0),OFFSET(rngStartPriceCurves,$A299,M$1),0)</f>
        <v>0</v>
      </c>
      <c r="N299" s="43" t="n">
        <f aca="true">IF(AND(ISNUMBER(N$1),$A299&gt;0),OFFSET(rngStartPriceCurves,$A299,N$1),0)</f>
        <v>0</v>
      </c>
      <c r="O299" s="43" t="n">
        <f aca="true">IF(AND(ISNUMBER(O$1),$A299&gt;0),OFFSET(rngStartPriceCurves,$A299,O$1),0)</f>
        <v>0</v>
      </c>
      <c r="P299" s="43" t="n">
        <f aca="true">IF(AND(ISNUMBER(P$1),$B299&gt;0),OFFSET(rngStartVolatilityCurves,$B299,P$1),0)</f>
        <v>0</v>
      </c>
      <c r="Q299" s="43" t="n">
        <f aca="true">IF(AND(ISNUMBER(Q$1),$B299&gt;0),OFFSET(rngStartVolatilityCurves,$B299,Q$1),0)</f>
        <v>0</v>
      </c>
      <c r="R299" s="43" t="n">
        <f aca="true">IF(AND(ISNUMBER(R$1),$B299&gt;0),OFFSET(rngStartVolatilityCurves,$B299,R$1),0)</f>
        <v>0</v>
      </c>
      <c r="S299" s="43" t="n">
        <f aca="true">IF(AND(ISNUMBER(S$1),$B299&gt;0),OFFSET(rngStartVolatilityCurves,$B299,S$1),0)</f>
        <v>0</v>
      </c>
      <c r="T299" s="43" t="n">
        <f aca="true">IF(AND(ISNUMBER(T$1),$B299&gt;0),OFFSET(rngStartVolatilityCurves,$B299,T$1),0)</f>
        <v>0</v>
      </c>
      <c r="U299" s="43" t="n">
        <f aca="true">IF(AND(ISNUMBER(U$1),$B299&gt;0),OFFSET(rngStartVolatilityCurves,$B299,U$1),0)</f>
        <v>0</v>
      </c>
      <c r="V299" s="43" t="n">
        <f aca="true">IF(AND(ISNUMBER(V$1),$B299&gt;0),OFFSET(rngStartVolatilityCurves,$B299,V$1),0)</f>
        <v>0</v>
      </c>
      <c r="W299" s="43" t="n">
        <f aca="true">IF(AND(ISNUMBER(W$1),$B299&gt;0),OFFSET(rngStartVolatilityCurves,$B299,W$1),0)</f>
        <v>0</v>
      </c>
      <c r="X299" s="43" t="n">
        <f aca="true">IF(AND(ISNUMBER(X$1),$B299&gt;0),OFFSET(rngStartVolatilityCurves,$B299,X$1),0)</f>
        <v>0</v>
      </c>
      <c r="Y299" s="43" t="n">
        <f aca="true">IF(AND(ISNUMBER(Y$1),$B299&gt;0),OFFSET(rngStartVolatilityCurves,$B299,Y$1),0)</f>
        <v>0</v>
      </c>
      <c r="Z299" s="43" t="n">
        <f aca="true">IF(AND(ISNUMBER(Z$1),$B299&gt;0),OFFSET(rngStartVolatilityCurves,$B299,Z$1),0)</f>
        <v>0</v>
      </c>
      <c r="AA299" s="43" t="n">
        <f aca="true">IF(AND(ISNUMBER(AA$1),$B299&gt;0),OFFSET(rngStartVolatilityCurves,$B299,AA$1),0)</f>
        <v>0</v>
      </c>
      <c r="AF299" s="36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7"/>
      <c r="AT299" s="37"/>
      <c r="AU299" s="37"/>
      <c r="AV299" s="37"/>
      <c r="AW299" s="37"/>
      <c r="AX299" s="37"/>
      <c r="AY299" s="37"/>
      <c r="AZ299" s="37"/>
      <c r="BA299" s="37"/>
      <c r="BB299" s="37"/>
      <c r="BC299" s="37"/>
      <c r="BD299" s="37"/>
      <c r="BE299" s="37"/>
      <c r="BF299" s="37"/>
      <c r="BH299" s="44"/>
      <c r="BI299" s="39"/>
      <c r="BJ299" s="39"/>
      <c r="BK299" s="39"/>
      <c r="BL299" s="36"/>
      <c r="BM299" s="37"/>
      <c r="BN299" s="37"/>
      <c r="BO299" s="37"/>
      <c r="BP299" s="37"/>
      <c r="BQ299" s="37"/>
      <c r="BR299" s="37"/>
      <c r="BS299" s="37"/>
      <c r="BT299" s="37"/>
      <c r="BU299" s="37"/>
      <c r="BV299" s="37"/>
      <c r="BW299" s="37"/>
      <c r="BX299" s="37"/>
      <c r="BY299" s="37"/>
      <c r="BZ299" s="37"/>
      <c r="CA299" s="37"/>
      <c r="CB299" s="37"/>
      <c r="CC299" s="37"/>
      <c r="CD299" s="37"/>
      <c r="CE299" s="37"/>
      <c r="CF299" s="37"/>
      <c r="CG299" s="40"/>
      <c r="CH299" s="40"/>
      <c r="CI299" s="40"/>
      <c r="CJ299" s="40"/>
      <c r="CK299" s="40"/>
      <c r="CL299" s="40"/>
      <c r="CM299" s="39"/>
      <c r="CN299" s="39"/>
      <c r="CO299" s="39"/>
      <c r="CP299" s="39"/>
      <c r="CQ299" s="39"/>
      <c r="CR299" s="39"/>
      <c r="CS299" s="39"/>
      <c r="CT299" s="39"/>
      <c r="CU299" s="39"/>
      <c r="CV299" s="39"/>
      <c r="CW299" s="39"/>
      <c r="CX299" s="39"/>
      <c r="CY299" s="39"/>
      <c r="CZ299" s="39"/>
      <c r="DA299" s="39"/>
      <c r="DB299" s="39"/>
      <c r="DC299" s="39"/>
      <c r="DD299" s="39"/>
      <c r="DE299" s="39"/>
      <c r="DF299" s="39"/>
      <c r="DG299" s="39"/>
      <c r="DI299" s="44"/>
      <c r="DJ299" s="39"/>
      <c r="DL299" s="44"/>
      <c r="DM299" s="39"/>
    </row>
    <row r="300" customFormat="false" ht="12.75" hidden="false" customHeight="false" outlineLevel="0" collapsed="false">
      <c r="A300" s="31" t="n">
        <f aca="false">$C300-$AF$4+1</f>
        <v>38979</v>
      </c>
      <c r="B300" s="31" t="n">
        <f aca="false">$C300-$BL$4+1</f>
        <v>38979</v>
      </c>
      <c r="C300" s="42" t="n">
        <f aca="false">C299+7</f>
        <v>38978</v>
      </c>
      <c r="D300" s="43" t="n">
        <f aca="true">IF(AND(ISNUMBER(D$1),$A300&gt;0),OFFSET(rngStartPriceCurves,$A300,D$1),0)</f>
        <v>0</v>
      </c>
      <c r="E300" s="43" t="n">
        <f aca="true">IF(AND(ISNUMBER(E$1),$A300&gt;0),OFFSET(rngStartPriceCurves,$A300,E$1),0)</f>
        <v>0</v>
      </c>
      <c r="F300" s="43" t="n">
        <f aca="true">IF(AND(ISNUMBER(F$1),$A300&gt;0),OFFSET(rngStartPriceCurves,$A300,F$1),0)</f>
        <v>0</v>
      </c>
      <c r="G300" s="43" t="n">
        <f aca="true">IF(AND(ISNUMBER(G$1),$A300&gt;0),OFFSET(rngStartPriceCurves,$A300,G$1),0)</f>
        <v>0</v>
      </c>
      <c r="H300" s="43" t="n">
        <f aca="true">IF(AND(ISNUMBER(H$1),$A300&gt;0),OFFSET(rngStartPriceCurves,$A300,H$1),0)</f>
        <v>0</v>
      </c>
      <c r="I300" s="43" t="n">
        <f aca="true">IF(AND(ISNUMBER(I$1),$A300&gt;0),OFFSET(rngStartPriceCurves,$A300,I$1),0)</f>
        <v>0</v>
      </c>
      <c r="J300" s="43" t="n">
        <f aca="true">IF(AND(ISNUMBER(J$1),$A300&gt;0),OFFSET(rngStartPriceCurves,$A300,J$1),0)</f>
        <v>0</v>
      </c>
      <c r="K300" s="43" t="n">
        <f aca="true">IF(AND(ISNUMBER(K$1),$A300&gt;0),OFFSET(rngStartPriceCurves,$A300,K$1),0)</f>
        <v>0</v>
      </c>
      <c r="L300" s="43" t="n">
        <f aca="true">IF(AND(ISNUMBER(L$1),$A300&gt;0),OFFSET(rngStartPriceCurves,$A300,L$1),0)</f>
        <v>0</v>
      </c>
      <c r="M300" s="43" t="n">
        <f aca="true">IF(AND(ISNUMBER(M$1),$A300&gt;0),OFFSET(rngStartPriceCurves,$A300,M$1),0)</f>
        <v>0</v>
      </c>
      <c r="N300" s="43" t="n">
        <f aca="true">IF(AND(ISNUMBER(N$1),$A300&gt;0),OFFSET(rngStartPriceCurves,$A300,N$1),0)</f>
        <v>0</v>
      </c>
      <c r="O300" s="43" t="n">
        <f aca="true">IF(AND(ISNUMBER(O$1),$A300&gt;0),OFFSET(rngStartPriceCurves,$A300,O$1),0)</f>
        <v>0</v>
      </c>
      <c r="P300" s="43" t="n">
        <f aca="true">IF(AND(ISNUMBER(P$1),$B300&gt;0),OFFSET(rngStartVolatilityCurves,$B300,P$1),0)</f>
        <v>0</v>
      </c>
      <c r="Q300" s="43" t="n">
        <f aca="true">IF(AND(ISNUMBER(Q$1),$B300&gt;0),OFFSET(rngStartVolatilityCurves,$B300,Q$1),0)</f>
        <v>0</v>
      </c>
      <c r="R300" s="43" t="n">
        <f aca="true">IF(AND(ISNUMBER(R$1),$B300&gt;0),OFFSET(rngStartVolatilityCurves,$B300,R$1),0)</f>
        <v>0</v>
      </c>
      <c r="S300" s="43" t="n">
        <f aca="true">IF(AND(ISNUMBER(S$1),$B300&gt;0),OFFSET(rngStartVolatilityCurves,$B300,S$1),0)</f>
        <v>0</v>
      </c>
      <c r="T300" s="43" t="n">
        <f aca="true">IF(AND(ISNUMBER(T$1),$B300&gt;0),OFFSET(rngStartVolatilityCurves,$B300,T$1),0)</f>
        <v>0</v>
      </c>
      <c r="U300" s="43" t="n">
        <f aca="true">IF(AND(ISNUMBER(U$1),$B300&gt;0),OFFSET(rngStartVolatilityCurves,$B300,U$1),0)</f>
        <v>0</v>
      </c>
      <c r="V300" s="43" t="n">
        <f aca="true">IF(AND(ISNUMBER(V$1),$B300&gt;0),OFFSET(rngStartVolatilityCurves,$B300,V$1),0)</f>
        <v>0</v>
      </c>
      <c r="W300" s="43" t="n">
        <f aca="true">IF(AND(ISNUMBER(W$1),$B300&gt;0),OFFSET(rngStartVolatilityCurves,$B300,W$1),0)</f>
        <v>0</v>
      </c>
      <c r="X300" s="43" t="n">
        <f aca="true">IF(AND(ISNUMBER(X$1),$B300&gt;0),OFFSET(rngStartVolatilityCurves,$B300,X$1),0)</f>
        <v>0</v>
      </c>
      <c r="Y300" s="43" t="n">
        <f aca="true">IF(AND(ISNUMBER(Y$1),$B300&gt;0),OFFSET(rngStartVolatilityCurves,$B300,Y$1),0)</f>
        <v>0</v>
      </c>
      <c r="Z300" s="43" t="n">
        <f aca="true">IF(AND(ISNUMBER(Z$1),$B300&gt;0),OFFSET(rngStartVolatilityCurves,$B300,Z$1),0)</f>
        <v>0</v>
      </c>
      <c r="AA300" s="43" t="n">
        <f aca="true">IF(AND(ISNUMBER(AA$1),$B300&gt;0),OFFSET(rngStartVolatilityCurves,$B300,AA$1),0)</f>
        <v>0</v>
      </c>
      <c r="AF300" s="36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7"/>
      <c r="AT300" s="37"/>
      <c r="AU300" s="37"/>
      <c r="AV300" s="37"/>
      <c r="AW300" s="37"/>
      <c r="AX300" s="37"/>
      <c r="AY300" s="37"/>
      <c r="AZ300" s="37"/>
      <c r="BA300" s="37"/>
      <c r="BB300" s="37"/>
      <c r="BC300" s="37"/>
      <c r="BD300" s="37"/>
      <c r="BE300" s="37"/>
      <c r="BF300" s="37"/>
      <c r="BH300" s="44"/>
      <c r="BI300" s="39"/>
      <c r="BJ300" s="39"/>
      <c r="BK300" s="39"/>
      <c r="BL300" s="36"/>
      <c r="BM300" s="37"/>
      <c r="BN300" s="37"/>
      <c r="BO300" s="37"/>
      <c r="BP300" s="37"/>
      <c r="BQ300" s="37"/>
      <c r="BR300" s="37"/>
      <c r="BS300" s="37"/>
      <c r="BT300" s="37"/>
      <c r="BU300" s="37"/>
      <c r="BV300" s="37"/>
      <c r="BW300" s="37"/>
      <c r="BX300" s="37"/>
      <c r="BY300" s="37"/>
      <c r="BZ300" s="37"/>
      <c r="CA300" s="37"/>
      <c r="CB300" s="37"/>
      <c r="CC300" s="37"/>
      <c r="CD300" s="37"/>
      <c r="CE300" s="37"/>
      <c r="CF300" s="37"/>
      <c r="CG300" s="40"/>
      <c r="CH300" s="40"/>
      <c r="CI300" s="40"/>
      <c r="CJ300" s="40"/>
      <c r="CK300" s="40"/>
      <c r="CL300" s="40"/>
      <c r="CM300" s="39"/>
      <c r="CN300" s="39"/>
      <c r="CO300" s="39"/>
      <c r="CP300" s="39"/>
      <c r="CQ300" s="39"/>
      <c r="CR300" s="39"/>
      <c r="CS300" s="39"/>
      <c r="CT300" s="39"/>
      <c r="CU300" s="39"/>
      <c r="CV300" s="39"/>
      <c r="CW300" s="39"/>
      <c r="CX300" s="39"/>
      <c r="CY300" s="39"/>
      <c r="CZ300" s="39"/>
      <c r="DA300" s="39"/>
      <c r="DB300" s="39"/>
      <c r="DC300" s="39"/>
      <c r="DD300" s="39"/>
      <c r="DE300" s="39"/>
      <c r="DF300" s="39"/>
      <c r="DG300" s="39"/>
      <c r="DI300" s="44"/>
      <c r="DJ300" s="39"/>
      <c r="DL300" s="44"/>
      <c r="DM300" s="39"/>
    </row>
    <row r="301" customFormat="false" ht="12.75" hidden="false" customHeight="false" outlineLevel="0" collapsed="false">
      <c r="A301" s="31" t="n">
        <f aca="false">$C301-$AF$4+1</f>
        <v>38986</v>
      </c>
      <c r="B301" s="31" t="n">
        <f aca="false">$C301-$BL$4+1</f>
        <v>38986</v>
      </c>
      <c r="C301" s="42" t="n">
        <f aca="false">C300+7</f>
        <v>38985</v>
      </c>
      <c r="D301" s="43" t="n">
        <f aca="true">IF(AND(ISNUMBER(D$1),$A301&gt;0),OFFSET(rngStartPriceCurves,$A301,D$1),0)</f>
        <v>0</v>
      </c>
      <c r="E301" s="43" t="n">
        <f aca="true">IF(AND(ISNUMBER(E$1),$A301&gt;0),OFFSET(rngStartPriceCurves,$A301,E$1),0)</f>
        <v>0</v>
      </c>
      <c r="F301" s="43" t="n">
        <f aca="true">IF(AND(ISNUMBER(F$1),$A301&gt;0),OFFSET(rngStartPriceCurves,$A301,F$1),0)</f>
        <v>0</v>
      </c>
      <c r="G301" s="43" t="n">
        <f aca="true">IF(AND(ISNUMBER(G$1),$A301&gt;0),OFFSET(rngStartPriceCurves,$A301,G$1),0)</f>
        <v>0</v>
      </c>
      <c r="H301" s="43" t="n">
        <f aca="true">IF(AND(ISNUMBER(H$1),$A301&gt;0),OFFSET(rngStartPriceCurves,$A301,H$1),0)</f>
        <v>0</v>
      </c>
      <c r="I301" s="43" t="n">
        <f aca="true">IF(AND(ISNUMBER(I$1),$A301&gt;0),OFFSET(rngStartPriceCurves,$A301,I$1),0)</f>
        <v>0</v>
      </c>
      <c r="J301" s="43" t="n">
        <f aca="true">IF(AND(ISNUMBER(J$1),$A301&gt;0),OFFSET(rngStartPriceCurves,$A301,J$1),0)</f>
        <v>0</v>
      </c>
      <c r="K301" s="43" t="n">
        <f aca="true">IF(AND(ISNUMBER(K$1),$A301&gt;0),OFFSET(rngStartPriceCurves,$A301,K$1),0)</f>
        <v>0</v>
      </c>
      <c r="L301" s="43" t="n">
        <f aca="true">IF(AND(ISNUMBER(L$1),$A301&gt;0),OFFSET(rngStartPriceCurves,$A301,L$1),0)</f>
        <v>0</v>
      </c>
      <c r="M301" s="43" t="n">
        <f aca="true">IF(AND(ISNUMBER(M$1),$A301&gt;0),OFFSET(rngStartPriceCurves,$A301,M$1),0)</f>
        <v>0</v>
      </c>
      <c r="N301" s="43" t="n">
        <f aca="true">IF(AND(ISNUMBER(N$1),$A301&gt;0),OFFSET(rngStartPriceCurves,$A301,N$1),0)</f>
        <v>0</v>
      </c>
      <c r="O301" s="43" t="n">
        <f aca="true">IF(AND(ISNUMBER(O$1),$A301&gt;0),OFFSET(rngStartPriceCurves,$A301,O$1),0)</f>
        <v>0</v>
      </c>
      <c r="P301" s="43" t="n">
        <f aca="true">IF(AND(ISNUMBER(P$1),$B301&gt;0),OFFSET(rngStartVolatilityCurves,$B301,P$1),0)</f>
        <v>0</v>
      </c>
      <c r="Q301" s="43" t="n">
        <f aca="true">IF(AND(ISNUMBER(Q$1),$B301&gt;0),OFFSET(rngStartVolatilityCurves,$B301,Q$1),0)</f>
        <v>0</v>
      </c>
      <c r="R301" s="43" t="n">
        <f aca="true">IF(AND(ISNUMBER(R$1),$B301&gt;0),OFFSET(rngStartVolatilityCurves,$B301,R$1),0)</f>
        <v>0</v>
      </c>
      <c r="S301" s="43" t="n">
        <f aca="true">IF(AND(ISNUMBER(S$1),$B301&gt;0),OFFSET(rngStartVolatilityCurves,$B301,S$1),0)</f>
        <v>0</v>
      </c>
      <c r="T301" s="43" t="n">
        <f aca="true">IF(AND(ISNUMBER(T$1),$B301&gt;0),OFFSET(rngStartVolatilityCurves,$B301,T$1),0)</f>
        <v>0</v>
      </c>
      <c r="U301" s="43" t="n">
        <f aca="true">IF(AND(ISNUMBER(U$1),$B301&gt;0),OFFSET(rngStartVolatilityCurves,$B301,U$1),0)</f>
        <v>0</v>
      </c>
      <c r="V301" s="43" t="n">
        <f aca="true">IF(AND(ISNUMBER(V$1),$B301&gt;0),OFFSET(rngStartVolatilityCurves,$B301,V$1),0)</f>
        <v>0</v>
      </c>
      <c r="W301" s="43" t="n">
        <f aca="true">IF(AND(ISNUMBER(W$1),$B301&gt;0),OFFSET(rngStartVolatilityCurves,$B301,W$1),0)</f>
        <v>0</v>
      </c>
      <c r="X301" s="43" t="n">
        <f aca="true">IF(AND(ISNUMBER(X$1),$B301&gt;0),OFFSET(rngStartVolatilityCurves,$B301,X$1),0)</f>
        <v>0</v>
      </c>
      <c r="Y301" s="43" t="n">
        <f aca="true">IF(AND(ISNUMBER(Y$1),$B301&gt;0),OFFSET(rngStartVolatilityCurves,$B301,Y$1),0)</f>
        <v>0</v>
      </c>
      <c r="Z301" s="43" t="n">
        <f aca="true">IF(AND(ISNUMBER(Z$1),$B301&gt;0),OFFSET(rngStartVolatilityCurves,$B301,Z$1),0)</f>
        <v>0</v>
      </c>
      <c r="AA301" s="43" t="n">
        <f aca="true">IF(AND(ISNUMBER(AA$1),$B301&gt;0),OFFSET(rngStartVolatilityCurves,$B301,AA$1),0)</f>
        <v>0</v>
      </c>
      <c r="AF301" s="36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  <c r="AT301" s="37"/>
      <c r="AU301" s="37"/>
      <c r="AV301" s="37"/>
      <c r="AW301" s="37"/>
      <c r="AX301" s="37"/>
      <c r="AY301" s="37"/>
      <c r="AZ301" s="37"/>
      <c r="BA301" s="37"/>
      <c r="BB301" s="37"/>
      <c r="BC301" s="37"/>
      <c r="BD301" s="37"/>
      <c r="BE301" s="37"/>
      <c r="BF301" s="37"/>
      <c r="BH301" s="44"/>
      <c r="BI301" s="39"/>
      <c r="BJ301" s="39"/>
      <c r="BK301" s="39"/>
      <c r="BL301" s="36"/>
      <c r="BM301" s="37"/>
      <c r="BN301" s="37"/>
      <c r="BO301" s="37"/>
      <c r="BP301" s="37"/>
      <c r="BQ301" s="37"/>
      <c r="BR301" s="37"/>
      <c r="BS301" s="37"/>
      <c r="BT301" s="37"/>
      <c r="BU301" s="37"/>
      <c r="BV301" s="37"/>
      <c r="BW301" s="37"/>
      <c r="BX301" s="37"/>
      <c r="BY301" s="37"/>
      <c r="BZ301" s="37"/>
      <c r="CA301" s="37"/>
      <c r="CB301" s="37"/>
      <c r="CC301" s="37"/>
      <c r="CD301" s="37"/>
      <c r="CE301" s="37"/>
      <c r="CF301" s="37"/>
      <c r="CG301" s="40"/>
      <c r="CH301" s="40"/>
      <c r="CI301" s="40"/>
      <c r="CJ301" s="40"/>
      <c r="CK301" s="40"/>
      <c r="CL301" s="40"/>
      <c r="CM301" s="39"/>
      <c r="CN301" s="39"/>
      <c r="CO301" s="39"/>
      <c r="CP301" s="39"/>
      <c r="CQ301" s="39"/>
      <c r="CR301" s="39"/>
      <c r="CS301" s="39"/>
      <c r="CT301" s="39"/>
      <c r="CU301" s="39"/>
      <c r="CV301" s="39"/>
      <c r="CW301" s="39"/>
      <c r="CX301" s="39"/>
      <c r="CY301" s="39"/>
      <c r="CZ301" s="39"/>
      <c r="DA301" s="39"/>
      <c r="DB301" s="39"/>
      <c r="DC301" s="39"/>
      <c r="DD301" s="39"/>
      <c r="DE301" s="39"/>
      <c r="DF301" s="39"/>
      <c r="DG301" s="39"/>
      <c r="DI301" s="44"/>
      <c r="DJ301" s="39"/>
      <c r="DL301" s="44"/>
      <c r="DM301" s="39"/>
    </row>
    <row r="302" customFormat="false" ht="12.75" hidden="false" customHeight="false" outlineLevel="0" collapsed="false">
      <c r="A302" s="31" t="n">
        <f aca="false">$C302-$AF$4+1</f>
        <v>38993</v>
      </c>
      <c r="B302" s="31" t="n">
        <f aca="false">$C302-$BL$4+1</f>
        <v>38993</v>
      </c>
      <c r="C302" s="42" t="n">
        <f aca="false">C301+7</f>
        <v>38992</v>
      </c>
      <c r="D302" s="43" t="n">
        <f aca="true">IF(AND(ISNUMBER(D$1),$A302&gt;0),OFFSET(rngStartPriceCurves,$A302,D$1),0)</f>
        <v>0</v>
      </c>
      <c r="E302" s="43" t="n">
        <f aca="true">IF(AND(ISNUMBER(E$1),$A302&gt;0),OFFSET(rngStartPriceCurves,$A302,E$1),0)</f>
        <v>0</v>
      </c>
      <c r="F302" s="43" t="n">
        <f aca="true">IF(AND(ISNUMBER(F$1),$A302&gt;0),OFFSET(rngStartPriceCurves,$A302,F$1),0)</f>
        <v>0</v>
      </c>
      <c r="G302" s="43" t="n">
        <f aca="true">IF(AND(ISNUMBER(G$1),$A302&gt;0),OFFSET(rngStartPriceCurves,$A302,G$1),0)</f>
        <v>0</v>
      </c>
      <c r="H302" s="43" t="n">
        <f aca="true">IF(AND(ISNUMBER(H$1),$A302&gt;0),OFFSET(rngStartPriceCurves,$A302,H$1),0)</f>
        <v>0</v>
      </c>
      <c r="I302" s="43" t="n">
        <f aca="true">IF(AND(ISNUMBER(I$1),$A302&gt;0),OFFSET(rngStartPriceCurves,$A302,I$1),0)</f>
        <v>0</v>
      </c>
      <c r="J302" s="43" t="n">
        <f aca="true">IF(AND(ISNUMBER(J$1),$A302&gt;0),OFFSET(rngStartPriceCurves,$A302,J$1),0)</f>
        <v>0</v>
      </c>
      <c r="K302" s="43" t="n">
        <f aca="true">IF(AND(ISNUMBER(K$1),$A302&gt;0),OFFSET(rngStartPriceCurves,$A302,K$1),0)</f>
        <v>0</v>
      </c>
      <c r="L302" s="43" t="n">
        <f aca="true">IF(AND(ISNUMBER(L$1),$A302&gt;0),OFFSET(rngStartPriceCurves,$A302,L$1),0)</f>
        <v>0</v>
      </c>
      <c r="M302" s="43" t="n">
        <f aca="true">IF(AND(ISNUMBER(M$1),$A302&gt;0),OFFSET(rngStartPriceCurves,$A302,M$1),0)</f>
        <v>0</v>
      </c>
      <c r="N302" s="43" t="n">
        <f aca="true">IF(AND(ISNUMBER(N$1),$A302&gt;0),OFFSET(rngStartPriceCurves,$A302,N$1),0)</f>
        <v>0</v>
      </c>
      <c r="O302" s="43" t="n">
        <f aca="true">IF(AND(ISNUMBER(O$1),$A302&gt;0),OFFSET(rngStartPriceCurves,$A302,O$1),0)</f>
        <v>0</v>
      </c>
      <c r="P302" s="43" t="n">
        <f aca="true">IF(AND(ISNUMBER(P$1),$B302&gt;0),OFFSET(rngStartVolatilityCurves,$B302,P$1),0)</f>
        <v>0</v>
      </c>
      <c r="Q302" s="43" t="n">
        <f aca="true">IF(AND(ISNUMBER(Q$1),$B302&gt;0),OFFSET(rngStartVolatilityCurves,$B302,Q$1),0)</f>
        <v>0</v>
      </c>
      <c r="R302" s="43" t="n">
        <f aca="true">IF(AND(ISNUMBER(R$1),$B302&gt;0),OFFSET(rngStartVolatilityCurves,$B302,R$1),0)</f>
        <v>0</v>
      </c>
      <c r="S302" s="43" t="n">
        <f aca="true">IF(AND(ISNUMBER(S$1),$B302&gt;0),OFFSET(rngStartVolatilityCurves,$B302,S$1),0)</f>
        <v>0</v>
      </c>
      <c r="T302" s="43" t="n">
        <f aca="true">IF(AND(ISNUMBER(T$1),$B302&gt;0),OFFSET(rngStartVolatilityCurves,$B302,T$1),0)</f>
        <v>0</v>
      </c>
      <c r="U302" s="43" t="n">
        <f aca="true">IF(AND(ISNUMBER(U$1),$B302&gt;0),OFFSET(rngStartVolatilityCurves,$B302,U$1),0)</f>
        <v>0</v>
      </c>
      <c r="V302" s="43" t="n">
        <f aca="true">IF(AND(ISNUMBER(V$1),$B302&gt;0),OFFSET(rngStartVolatilityCurves,$B302,V$1),0)</f>
        <v>0</v>
      </c>
      <c r="W302" s="43" t="n">
        <f aca="true">IF(AND(ISNUMBER(W$1),$B302&gt;0),OFFSET(rngStartVolatilityCurves,$B302,W$1),0)</f>
        <v>0</v>
      </c>
      <c r="X302" s="43" t="n">
        <f aca="true">IF(AND(ISNUMBER(X$1),$B302&gt;0),OFFSET(rngStartVolatilityCurves,$B302,X$1),0)</f>
        <v>0</v>
      </c>
      <c r="Y302" s="43" t="n">
        <f aca="true">IF(AND(ISNUMBER(Y$1),$B302&gt;0),OFFSET(rngStartVolatilityCurves,$B302,Y$1),0)</f>
        <v>0</v>
      </c>
      <c r="Z302" s="43" t="n">
        <f aca="true">IF(AND(ISNUMBER(Z$1),$B302&gt;0),OFFSET(rngStartVolatilityCurves,$B302,Z$1),0)</f>
        <v>0</v>
      </c>
      <c r="AA302" s="43" t="n">
        <f aca="true">IF(AND(ISNUMBER(AA$1),$B302&gt;0),OFFSET(rngStartVolatilityCurves,$B302,AA$1),0)</f>
        <v>0</v>
      </c>
      <c r="AF302" s="36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37"/>
      <c r="AT302" s="37"/>
      <c r="AU302" s="37"/>
      <c r="AV302" s="37"/>
      <c r="AW302" s="37"/>
      <c r="AX302" s="37"/>
      <c r="AY302" s="37"/>
      <c r="AZ302" s="37"/>
      <c r="BA302" s="37"/>
      <c r="BB302" s="37"/>
      <c r="BC302" s="37"/>
      <c r="BD302" s="37"/>
      <c r="BE302" s="37"/>
      <c r="BF302" s="37"/>
      <c r="BH302" s="44"/>
      <c r="BI302" s="39"/>
      <c r="BJ302" s="39"/>
      <c r="BK302" s="39"/>
      <c r="BL302" s="36"/>
      <c r="BM302" s="37"/>
      <c r="BN302" s="37"/>
      <c r="BO302" s="37"/>
      <c r="BP302" s="37"/>
      <c r="BQ302" s="37"/>
      <c r="BR302" s="37"/>
      <c r="BS302" s="37"/>
      <c r="BT302" s="37"/>
      <c r="BU302" s="37"/>
      <c r="BV302" s="37"/>
      <c r="BW302" s="37"/>
      <c r="BX302" s="37"/>
      <c r="BY302" s="37"/>
      <c r="BZ302" s="37"/>
      <c r="CA302" s="37"/>
      <c r="CB302" s="37"/>
      <c r="CC302" s="37"/>
      <c r="CD302" s="37"/>
      <c r="CE302" s="37"/>
      <c r="CF302" s="37"/>
      <c r="CG302" s="40"/>
      <c r="CH302" s="40"/>
      <c r="CI302" s="40"/>
      <c r="CJ302" s="40"/>
      <c r="CK302" s="40"/>
      <c r="CL302" s="40"/>
      <c r="CM302" s="39"/>
      <c r="CN302" s="39"/>
      <c r="CO302" s="39"/>
      <c r="CP302" s="39"/>
      <c r="CQ302" s="39"/>
      <c r="CR302" s="39"/>
      <c r="CS302" s="39"/>
      <c r="CT302" s="39"/>
      <c r="CU302" s="39"/>
      <c r="CV302" s="39"/>
      <c r="CW302" s="39"/>
      <c r="CX302" s="39"/>
      <c r="CY302" s="39"/>
      <c r="CZ302" s="39"/>
      <c r="DA302" s="39"/>
      <c r="DB302" s="39"/>
      <c r="DC302" s="39"/>
      <c r="DD302" s="39"/>
      <c r="DE302" s="39"/>
      <c r="DF302" s="39"/>
      <c r="DG302" s="39"/>
      <c r="DI302" s="44"/>
      <c r="DJ302" s="39"/>
      <c r="DL302" s="44"/>
      <c r="DM302" s="39"/>
    </row>
    <row r="303" customFormat="false" ht="12.75" hidden="false" customHeight="false" outlineLevel="0" collapsed="false">
      <c r="A303" s="31" t="n">
        <f aca="false">$C303-$AF$4+1</f>
        <v>39000</v>
      </c>
      <c r="B303" s="31" t="n">
        <f aca="false">$C303-$BL$4+1</f>
        <v>39000</v>
      </c>
      <c r="C303" s="42" t="n">
        <f aca="false">C302+7</f>
        <v>38999</v>
      </c>
      <c r="D303" s="43" t="n">
        <f aca="true">IF(AND(ISNUMBER(D$1),$A303&gt;0),OFFSET(rngStartPriceCurves,$A303,D$1),0)</f>
        <v>0</v>
      </c>
      <c r="E303" s="43" t="n">
        <f aca="true">IF(AND(ISNUMBER(E$1),$A303&gt;0),OFFSET(rngStartPriceCurves,$A303,E$1),0)</f>
        <v>0</v>
      </c>
      <c r="F303" s="43" t="n">
        <f aca="true">IF(AND(ISNUMBER(F$1),$A303&gt;0),OFFSET(rngStartPriceCurves,$A303,F$1),0)</f>
        <v>0</v>
      </c>
      <c r="G303" s="43" t="n">
        <f aca="true">IF(AND(ISNUMBER(G$1),$A303&gt;0),OFFSET(rngStartPriceCurves,$A303,G$1),0)</f>
        <v>0</v>
      </c>
      <c r="H303" s="43" t="n">
        <f aca="true">IF(AND(ISNUMBER(H$1),$A303&gt;0),OFFSET(rngStartPriceCurves,$A303,H$1),0)</f>
        <v>0</v>
      </c>
      <c r="I303" s="43" t="n">
        <f aca="true">IF(AND(ISNUMBER(I$1),$A303&gt;0),OFFSET(rngStartPriceCurves,$A303,I$1),0)</f>
        <v>0</v>
      </c>
      <c r="J303" s="43" t="n">
        <f aca="true">IF(AND(ISNUMBER(J$1),$A303&gt;0),OFFSET(rngStartPriceCurves,$A303,J$1),0)</f>
        <v>0</v>
      </c>
      <c r="K303" s="43" t="n">
        <f aca="true">IF(AND(ISNUMBER(K$1),$A303&gt;0),OFFSET(rngStartPriceCurves,$A303,K$1),0)</f>
        <v>0</v>
      </c>
      <c r="L303" s="43" t="n">
        <f aca="true">IF(AND(ISNUMBER(L$1),$A303&gt;0),OFFSET(rngStartPriceCurves,$A303,L$1),0)</f>
        <v>0</v>
      </c>
      <c r="M303" s="43" t="n">
        <f aca="true">IF(AND(ISNUMBER(M$1),$A303&gt;0),OFFSET(rngStartPriceCurves,$A303,M$1),0)</f>
        <v>0</v>
      </c>
      <c r="N303" s="43" t="n">
        <f aca="true">IF(AND(ISNUMBER(N$1),$A303&gt;0),OFFSET(rngStartPriceCurves,$A303,N$1),0)</f>
        <v>0</v>
      </c>
      <c r="O303" s="43" t="n">
        <f aca="true">IF(AND(ISNUMBER(O$1),$A303&gt;0),OFFSET(rngStartPriceCurves,$A303,O$1),0)</f>
        <v>0</v>
      </c>
      <c r="P303" s="43" t="n">
        <f aca="true">IF(AND(ISNUMBER(P$1),$B303&gt;0),OFFSET(rngStartVolatilityCurves,$B303,P$1),0)</f>
        <v>0</v>
      </c>
      <c r="Q303" s="43" t="n">
        <f aca="true">IF(AND(ISNUMBER(Q$1),$B303&gt;0),OFFSET(rngStartVolatilityCurves,$B303,Q$1),0)</f>
        <v>0</v>
      </c>
      <c r="R303" s="43" t="n">
        <f aca="true">IF(AND(ISNUMBER(R$1),$B303&gt;0),OFFSET(rngStartVolatilityCurves,$B303,R$1),0)</f>
        <v>0</v>
      </c>
      <c r="S303" s="43" t="n">
        <f aca="true">IF(AND(ISNUMBER(S$1),$B303&gt;0),OFFSET(rngStartVolatilityCurves,$B303,S$1),0)</f>
        <v>0</v>
      </c>
      <c r="T303" s="43" t="n">
        <f aca="true">IF(AND(ISNUMBER(T$1),$B303&gt;0),OFFSET(rngStartVolatilityCurves,$B303,T$1),0)</f>
        <v>0</v>
      </c>
      <c r="U303" s="43" t="n">
        <f aca="true">IF(AND(ISNUMBER(U$1),$B303&gt;0),OFFSET(rngStartVolatilityCurves,$B303,U$1),0)</f>
        <v>0</v>
      </c>
      <c r="V303" s="43" t="n">
        <f aca="true">IF(AND(ISNUMBER(V$1),$B303&gt;0),OFFSET(rngStartVolatilityCurves,$B303,V$1),0)</f>
        <v>0</v>
      </c>
      <c r="W303" s="43" t="n">
        <f aca="true">IF(AND(ISNUMBER(W$1),$B303&gt;0),OFFSET(rngStartVolatilityCurves,$B303,W$1),0)</f>
        <v>0</v>
      </c>
      <c r="X303" s="43" t="n">
        <f aca="true">IF(AND(ISNUMBER(X$1),$B303&gt;0),OFFSET(rngStartVolatilityCurves,$B303,X$1),0)</f>
        <v>0</v>
      </c>
      <c r="Y303" s="43" t="n">
        <f aca="true">IF(AND(ISNUMBER(Y$1),$B303&gt;0),OFFSET(rngStartVolatilityCurves,$B303,Y$1),0)</f>
        <v>0</v>
      </c>
      <c r="Z303" s="43" t="n">
        <f aca="true">IF(AND(ISNUMBER(Z$1),$B303&gt;0),OFFSET(rngStartVolatilityCurves,$B303,Z$1),0)</f>
        <v>0</v>
      </c>
      <c r="AA303" s="43" t="n">
        <f aca="true">IF(AND(ISNUMBER(AA$1),$B303&gt;0),OFFSET(rngStartVolatilityCurves,$B303,AA$1),0)</f>
        <v>0</v>
      </c>
      <c r="AF303" s="36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7"/>
      <c r="AT303" s="37"/>
      <c r="AU303" s="37"/>
      <c r="AV303" s="37"/>
      <c r="AW303" s="37"/>
      <c r="AX303" s="37"/>
      <c r="AY303" s="37"/>
      <c r="AZ303" s="37"/>
      <c r="BA303" s="37"/>
      <c r="BB303" s="37"/>
      <c r="BC303" s="37"/>
      <c r="BD303" s="37"/>
      <c r="BE303" s="37"/>
      <c r="BF303" s="37"/>
      <c r="BH303" s="44"/>
      <c r="BI303" s="39"/>
      <c r="BJ303" s="39"/>
      <c r="BK303" s="39"/>
      <c r="BL303" s="36"/>
      <c r="BM303" s="37"/>
      <c r="BN303" s="37"/>
      <c r="BO303" s="37"/>
      <c r="BP303" s="37"/>
      <c r="BQ303" s="37"/>
      <c r="BR303" s="37"/>
      <c r="BS303" s="37"/>
      <c r="BT303" s="37"/>
      <c r="BU303" s="37"/>
      <c r="BV303" s="37"/>
      <c r="BW303" s="37"/>
      <c r="BX303" s="37"/>
      <c r="BY303" s="37"/>
      <c r="BZ303" s="37"/>
      <c r="CA303" s="37"/>
      <c r="CB303" s="37"/>
      <c r="CC303" s="37"/>
      <c r="CD303" s="37"/>
      <c r="CE303" s="37"/>
      <c r="CF303" s="37"/>
      <c r="CG303" s="40"/>
      <c r="CH303" s="40"/>
      <c r="CI303" s="40"/>
      <c r="CJ303" s="40"/>
      <c r="CK303" s="40"/>
      <c r="CL303" s="40"/>
      <c r="CM303" s="39"/>
      <c r="CN303" s="39"/>
      <c r="CO303" s="39"/>
      <c r="CP303" s="39"/>
      <c r="CQ303" s="39"/>
      <c r="CR303" s="39"/>
      <c r="CS303" s="39"/>
      <c r="CT303" s="39"/>
      <c r="CU303" s="39"/>
      <c r="CV303" s="39"/>
      <c r="CW303" s="39"/>
      <c r="CX303" s="39"/>
      <c r="CY303" s="39"/>
      <c r="CZ303" s="39"/>
      <c r="DA303" s="39"/>
      <c r="DB303" s="39"/>
      <c r="DC303" s="39"/>
      <c r="DD303" s="39"/>
      <c r="DE303" s="39"/>
      <c r="DF303" s="39"/>
      <c r="DG303" s="39"/>
      <c r="DI303" s="44"/>
      <c r="DJ303" s="39"/>
      <c r="DL303" s="44"/>
      <c r="DM303" s="39"/>
    </row>
    <row r="304" customFormat="false" ht="12.75" hidden="false" customHeight="false" outlineLevel="0" collapsed="false">
      <c r="A304" s="31" t="n">
        <f aca="false">$C304-$AF$4+1</f>
        <v>39007</v>
      </c>
      <c r="B304" s="31" t="n">
        <f aca="false">$C304-$BL$4+1</f>
        <v>39007</v>
      </c>
      <c r="C304" s="42" t="n">
        <f aca="false">C303+7</f>
        <v>39006</v>
      </c>
      <c r="D304" s="43" t="n">
        <f aca="true">IF(AND(ISNUMBER(D$1),$A304&gt;0),OFFSET(rngStartPriceCurves,$A304,D$1),0)</f>
        <v>0</v>
      </c>
      <c r="E304" s="43" t="n">
        <f aca="true">IF(AND(ISNUMBER(E$1),$A304&gt;0),OFFSET(rngStartPriceCurves,$A304,E$1),0)</f>
        <v>0</v>
      </c>
      <c r="F304" s="43" t="n">
        <f aca="true">IF(AND(ISNUMBER(F$1),$A304&gt;0),OFFSET(rngStartPriceCurves,$A304,F$1),0)</f>
        <v>0</v>
      </c>
      <c r="G304" s="43" t="n">
        <f aca="true">IF(AND(ISNUMBER(G$1),$A304&gt;0),OFFSET(rngStartPriceCurves,$A304,G$1),0)</f>
        <v>0</v>
      </c>
      <c r="H304" s="43" t="n">
        <f aca="true">IF(AND(ISNUMBER(H$1),$A304&gt;0),OFFSET(rngStartPriceCurves,$A304,H$1),0)</f>
        <v>0</v>
      </c>
      <c r="I304" s="43" t="n">
        <f aca="true">IF(AND(ISNUMBER(I$1),$A304&gt;0),OFFSET(rngStartPriceCurves,$A304,I$1),0)</f>
        <v>0</v>
      </c>
      <c r="J304" s="43" t="n">
        <f aca="true">IF(AND(ISNUMBER(J$1),$A304&gt;0),OFFSET(rngStartPriceCurves,$A304,J$1),0)</f>
        <v>0</v>
      </c>
      <c r="K304" s="43" t="n">
        <f aca="true">IF(AND(ISNUMBER(K$1),$A304&gt;0),OFFSET(rngStartPriceCurves,$A304,K$1),0)</f>
        <v>0</v>
      </c>
      <c r="L304" s="43" t="n">
        <f aca="true">IF(AND(ISNUMBER(L$1),$A304&gt;0),OFFSET(rngStartPriceCurves,$A304,L$1),0)</f>
        <v>0</v>
      </c>
      <c r="M304" s="43" t="n">
        <f aca="true">IF(AND(ISNUMBER(M$1),$A304&gt;0),OFFSET(rngStartPriceCurves,$A304,M$1),0)</f>
        <v>0</v>
      </c>
      <c r="N304" s="43" t="n">
        <f aca="true">IF(AND(ISNUMBER(N$1),$A304&gt;0),OFFSET(rngStartPriceCurves,$A304,N$1),0)</f>
        <v>0</v>
      </c>
      <c r="O304" s="43" t="n">
        <f aca="true">IF(AND(ISNUMBER(O$1),$A304&gt;0),OFFSET(rngStartPriceCurves,$A304,O$1),0)</f>
        <v>0</v>
      </c>
      <c r="P304" s="43" t="n">
        <f aca="true">IF(AND(ISNUMBER(P$1),$B304&gt;0),OFFSET(rngStartVolatilityCurves,$B304,P$1),0)</f>
        <v>0</v>
      </c>
      <c r="Q304" s="43" t="n">
        <f aca="true">IF(AND(ISNUMBER(Q$1),$B304&gt;0),OFFSET(rngStartVolatilityCurves,$B304,Q$1),0)</f>
        <v>0</v>
      </c>
      <c r="R304" s="43" t="n">
        <f aca="true">IF(AND(ISNUMBER(R$1),$B304&gt;0),OFFSET(rngStartVolatilityCurves,$B304,R$1),0)</f>
        <v>0</v>
      </c>
      <c r="S304" s="43" t="n">
        <f aca="true">IF(AND(ISNUMBER(S$1),$B304&gt;0),OFFSET(rngStartVolatilityCurves,$B304,S$1),0)</f>
        <v>0</v>
      </c>
      <c r="T304" s="43" t="n">
        <f aca="true">IF(AND(ISNUMBER(T$1),$B304&gt;0),OFFSET(rngStartVolatilityCurves,$B304,T$1),0)</f>
        <v>0</v>
      </c>
      <c r="U304" s="43" t="n">
        <f aca="true">IF(AND(ISNUMBER(U$1),$B304&gt;0),OFFSET(rngStartVolatilityCurves,$B304,U$1),0)</f>
        <v>0</v>
      </c>
      <c r="V304" s="43" t="n">
        <f aca="true">IF(AND(ISNUMBER(V$1),$B304&gt;0),OFFSET(rngStartVolatilityCurves,$B304,V$1),0)</f>
        <v>0</v>
      </c>
      <c r="W304" s="43" t="n">
        <f aca="true">IF(AND(ISNUMBER(W$1),$B304&gt;0),OFFSET(rngStartVolatilityCurves,$B304,W$1),0)</f>
        <v>0</v>
      </c>
      <c r="X304" s="43" t="n">
        <f aca="true">IF(AND(ISNUMBER(X$1),$B304&gt;0),OFFSET(rngStartVolatilityCurves,$B304,X$1),0)</f>
        <v>0</v>
      </c>
      <c r="Y304" s="43" t="n">
        <f aca="true">IF(AND(ISNUMBER(Y$1),$B304&gt;0),OFFSET(rngStartVolatilityCurves,$B304,Y$1),0)</f>
        <v>0</v>
      </c>
      <c r="Z304" s="43" t="n">
        <f aca="true">IF(AND(ISNUMBER(Z$1),$B304&gt;0),OFFSET(rngStartVolatilityCurves,$B304,Z$1),0)</f>
        <v>0</v>
      </c>
      <c r="AA304" s="43" t="n">
        <f aca="true">IF(AND(ISNUMBER(AA$1),$B304&gt;0),OFFSET(rngStartVolatilityCurves,$B304,AA$1),0)</f>
        <v>0</v>
      </c>
      <c r="AF304" s="36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7"/>
      <c r="AT304" s="37"/>
      <c r="AU304" s="37"/>
      <c r="AV304" s="37"/>
      <c r="AW304" s="37"/>
      <c r="AX304" s="37"/>
      <c r="AY304" s="37"/>
      <c r="AZ304" s="37"/>
      <c r="BA304" s="37"/>
      <c r="BB304" s="37"/>
      <c r="BC304" s="37"/>
      <c r="BD304" s="37"/>
      <c r="BE304" s="37"/>
      <c r="BF304" s="37"/>
      <c r="BH304" s="44"/>
      <c r="BI304" s="39"/>
      <c r="BJ304" s="39"/>
      <c r="BK304" s="39"/>
      <c r="BL304" s="36"/>
      <c r="BM304" s="37"/>
      <c r="BN304" s="37"/>
      <c r="BO304" s="37"/>
      <c r="BP304" s="37"/>
      <c r="BQ304" s="37"/>
      <c r="BR304" s="37"/>
      <c r="BS304" s="37"/>
      <c r="BT304" s="37"/>
      <c r="BU304" s="37"/>
      <c r="BV304" s="37"/>
      <c r="BW304" s="37"/>
      <c r="BX304" s="37"/>
      <c r="BY304" s="37"/>
      <c r="BZ304" s="37"/>
      <c r="CA304" s="37"/>
      <c r="CB304" s="37"/>
      <c r="CC304" s="37"/>
      <c r="CD304" s="37"/>
      <c r="CE304" s="37"/>
      <c r="CF304" s="37"/>
      <c r="CG304" s="40"/>
      <c r="CH304" s="40"/>
      <c r="CI304" s="40"/>
      <c r="CJ304" s="40"/>
      <c r="CK304" s="40"/>
      <c r="CL304" s="40"/>
      <c r="CM304" s="39"/>
      <c r="CN304" s="39"/>
      <c r="CO304" s="39"/>
      <c r="CP304" s="39"/>
      <c r="CQ304" s="39"/>
      <c r="CR304" s="39"/>
      <c r="CS304" s="39"/>
      <c r="CT304" s="39"/>
      <c r="CU304" s="39"/>
      <c r="CV304" s="39"/>
      <c r="CW304" s="39"/>
      <c r="CX304" s="39"/>
      <c r="CY304" s="39"/>
      <c r="CZ304" s="39"/>
      <c r="DA304" s="39"/>
      <c r="DB304" s="39"/>
      <c r="DC304" s="39"/>
      <c r="DD304" s="39"/>
      <c r="DE304" s="39"/>
      <c r="DF304" s="39"/>
      <c r="DG304" s="39"/>
      <c r="DI304" s="44"/>
      <c r="DJ304" s="39"/>
      <c r="DL304" s="44"/>
      <c r="DM304" s="39"/>
    </row>
    <row r="305" customFormat="false" ht="12.75" hidden="false" customHeight="false" outlineLevel="0" collapsed="false">
      <c r="A305" s="31" t="n">
        <f aca="false">$C305-$AF$4+1</f>
        <v>39014</v>
      </c>
      <c r="B305" s="31" t="n">
        <f aca="false">$C305-$BL$4+1</f>
        <v>39014</v>
      </c>
      <c r="C305" s="42" t="n">
        <f aca="false">C304+7</f>
        <v>39013</v>
      </c>
      <c r="D305" s="43" t="n">
        <f aca="true">IF(AND(ISNUMBER(D$1),$A305&gt;0),OFFSET(rngStartPriceCurves,$A305,D$1),0)</f>
        <v>0</v>
      </c>
      <c r="E305" s="43" t="n">
        <f aca="true">IF(AND(ISNUMBER(E$1),$A305&gt;0),OFFSET(rngStartPriceCurves,$A305,E$1),0)</f>
        <v>0</v>
      </c>
      <c r="F305" s="43" t="n">
        <f aca="true">IF(AND(ISNUMBER(F$1),$A305&gt;0),OFFSET(rngStartPriceCurves,$A305,F$1),0)</f>
        <v>0</v>
      </c>
      <c r="G305" s="43" t="n">
        <f aca="true">IF(AND(ISNUMBER(G$1),$A305&gt;0),OFFSET(rngStartPriceCurves,$A305,G$1),0)</f>
        <v>0</v>
      </c>
      <c r="H305" s="43" t="n">
        <f aca="true">IF(AND(ISNUMBER(H$1),$A305&gt;0),OFFSET(rngStartPriceCurves,$A305,H$1),0)</f>
        <v>0</v>
      </c>
      <c r="I305" s="43" t="n">
        <f aca="true">IF(AND(ISNUMBER(I$1),$A305&gt;0),OFFSET(rngStartPriceCurves,$A305,I$1),0)</f>
        <v>0</v>
      </c>
      <c r="J305" s="43" t="n">
        <f aca="true">IF(AND(ISNUMBER(J$1),$A305&gt;0),OFFSET(rngStartPriceCurves,$A305,J$1),0)</f>
        <v>0</v>
      </c>
      <c r="K305" s="43" t="n">
        <f aca="true">IF(AND(ISNUMBER(K$1),$A305&gt;0),OFFSET(rngStartPriceCurves,$A305,K$1),0)</f>
        <v>0</v>
      </c>
      <c r="L305" s="43" t="n">
        <f aca="true">IF(AND(ISNUMBER(L$1),$A305&gt;0),OFFSET(rngStartPriceCurves,$A305,L$1),0)</f>
        <v>0</v>
      </c>
      <c r="M305" s="43" t="n">
        <f aca="true">IF(AND(ISNUMBER(M$1),$A305&gt;0),OFFSET(rngStartPriceCurves,$A305,M$1),0)</f>
        <v>0</v>
      </c>
      <c r="N305" s="43" t="n">
        <f aca="true">IF(AND(ISNUMBER(N$1),$A305&gt;0),OFFSET(rngStartPriceCurves,$A305,N$1),0)</f>
        <v>0</v>
      </c>
      <c r="O305" s="43" t="n">
        <f aca="true">IF(AND(ISNUMBER(O$1),$A305&gt;0),OFFSET(rngStartPriceCurves,$A305,O$1),0)</f>
        <v>0</v>
      </c>
      <c r="P305" s="43" t="n">
        <f aca="true">IF(AND(ISNUMBER(P$1),$B305&gt;0),OFFSET(rngStartVolatilityCurves,$B305,P$1),0)</f>
        <v>0</v>
      </c>
      <c r="Q305" s="43" t="n">
        <f aca="true">IF(AND(ISNUMBER(Q$1),$B305&gt;0),OFFSET(rngStartVolatilityCurves,$B305,Q$1),0)</f>
        <v>0</v>
      </c>
      <c r="R305" s="43" t="n">
        <f aca="true">IF(AND(ISNUMBER(R$1),$B305&gt;0),OFFSET(rngStartVolatilityCurves,$B305,R$1),0)</f>
        <v>0</v>
      </c>
      <c r="S305" s="43" t="n">
        <f aca="true">IF(AND(ISNUMBER(S$1),$B305&gt;0),OFFSET(rngStartVolatilityCurves,$B305,S$1),0)</f>
        <v>0</v>
      </c>
      <c r="T305" s="43" t="n">
        <f aca="true">IF(AND(ISNUMBER(T$1),$B305&gt;0),OFFSET(rngStartVolatilityCurves,$B305,T$1),0)</f>
        <v>0</v>
      </c>
      <c r="U305" s="43" t="n">
        <f aca="true">IF(AND(ISNUMBER(U$1),$B305&gt;0),OFFSET(rngStartVolatilityCurves,$B305,U$1),0)</f>
        <v>0</v>
      </c>
      <c r="V305" s="43" t="n">
        <f aca="true">IF(AND(ISNUMBER(V$1),$B305&gt;0),OFFSET(rngStartVolatilityCurves,$B305,V$1),0)</f>
        <v>0</v>
      </c>
      <c r="W305" s="43" t="n">
        <f aca="true">IF(AND(ISNUMBER(W$1),$B305&gt;0),OFFSET(rngStartVolatilityCurves,$B305,W$1),0)</f>
        <v>0</v>
      </c>
      <c r="X305" s="43" t="n">
        <f aca="true">IF(AND(ISNUMBER(X$1),$B305&gt;0),OFFSET(rngStartVolatilityCurves,$B305,X$1),0)</f>
        <v>0</v>
      </c>
      <c r="Y305" s="43" t="n">
        <f aca="true">IF(AND(ISNUMBER(Y$1),$B305&gt;0),OFFSET(rngStartVolatilityCurves,$B305,Y$1),0)</f>
        <v>0</v>
      </c>
      <c r="Z305" s="43" t="n">
        <f aca="true">IF(AND(ISNUMBER(Z$1),$B305&gt;0),OFFSET(rngStartVolatilityCurves,$B305,Z$1),0)</f>
        <v>0</v>
      </c>
      <c r="AA305" s="43" t="n">
        <f aca="true">IF(AND(ISNUMBER(AA$1),$B305&gt;0),OFFSET(rngStartVolatilityCurves,$B305,AA$1),0)</f>
        <v>0</v>
      </c>
      <c r="AF305" s="36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7"/>
      <c r="AT305" s="37"/>
      <c r="AU305" s="37"/>
      <c r="AV305" s="37"/>
      <c r="AW305" s="37"/>
      <c r="AX305" s="37"/>
      <c r="AY305" s="37"/>
      <c r="AZ305" s="37"/>
      <c r="BA305" s="37"/>
      <c r="BB305" s="37"/>
      <c r="BC305" s="37"/>
      <c r="BD305" s="37"/>
      <c r="BE305" s="37"/>
      <c r="BF305" s="37"/>
      <c r="BH305" s="44"/>
      <c r="BI305" s="39"/>
      <c r="BJ305" s="39"/>
      <c r="BK305" s="39"/>
      <c r="BL305" s="36"/>
      <c r="BM305" s="37"/>
      <c r="BN305" s="37"/>
      <c r="BO305" s="37"/>
      <c r="BP305" s="37"/>
      <c r="BQ305" s="37"/>
      <c r="BR305" s="37"/>
      <c r="BS305" s="37"/>
      <c r="BT305" s="37"/>
      <c r="BU305" s="37"/>
      <c r="BV305" s="37"/>
      <c r="BW305" s="37"/>
      <c r="BX305" s="37"/>
      <c r="BY305" s="37"/>
      <c r="BZ305" s="37"/>
      <c r="CA305" s="37"/>
      <c r="CB305" s="37"/>
      <c r="CC305" s="37"/>
      <c r="CD305" s="37"/>
      <c r="CE305" s="37"/>
      <c r="CF305" s="37"/>
      <c r="CG305" s="40"/>
      <c r="CH305" s="40"/>
      <c r="CI305" s="40"/>
      <c r="CJ305" s="40"/>
      <c r="CK305" s="40"/>
      <c r="CL305" s="40"/>
      <c r="CM305" s="39"/>
      <c r="CN305" s="39"/>
      <c r="CO305" s="39"/>
      <c r="CP305" s="39"/>
      <c r="CQ305" s="39"/>
      <c r="CR305" s="39"/>
      <c r="CS305" s="39"/>
      <c r="CT305" s="39"/>
      <c r="CU305" s="39"/>
      <c r="CV305" s="39"/>
      <c r="CW305" s="39"/>
      <c r="CX305" s="39"/>
      <c r="CY305" s="39"/>
      <c r="CZ305" s="39"/>
      <c r="DA305" s="39"/>
      <c r="DB305" s="39"/>
      <c r="DC305" s="39"/>
      <c r="DD305" s="39"/>
      <c r="DE305" s="39"/>
      <c r="DF305" s="39"/>
      <c r="DG305" s="39"/>
      <c r="DI305" s="44"/>
      <c r="DJ305" s="39"/>
      <c r="DL305" s="44"/>
      <c r="DM305" s="39"/>
    </row>
    <row r="306" customFormat="false" ht="12.75" hidden="false" customHeight="false" outlineLevel="0" collapsed="false">
      <c r="A306" s="31" t="n">
        <f aca="false">$C306-$AF$4+1</f>
        <v>39021</v>
      </c>
      <c r="B306" s="31" t="n">
        <f aca="false">$C306-$BL$4+1</f>
        <v>39021</v>
      </c>
      <c r="C306" s="42" t="n">
        <f aca="false">C305+7</f>
        <v>39020</v>
      </c>
      <c r="D306" s="43" t="n">
        <f aca="true">IF(AND(ISNUMBER(D$1),$A306&gt;0),OFFSET(rngStartPriceCurves,$A306,D$1),0)</f>
        <v>0</v>
      </c>
      <c r="E306" s="43" t="n">
        <f aca="true">IF(AND(ISNUMBER(E$1),$A306&gt;0),OFFSET(rngStartPriceCurves,$A306,E$1),0)</f>
        <v>0</v>
      </c>
      <c r="F306" s="43" t="n">
        <f aca="true">IF(AND(ISNUMBER(F$1),$A306&gt;0),OFFSET(rngStartPriceCurves,$A306,F$1),0)</f>
        <v>0</v>
      </c>
      <c r="G306" s="43" t="n">
        <f aca="true">IF(AND(ISNUMBER(G$1),$A306&gt;0),OFFSET(rngStartPriceCurves,$A306,G$1),0)</f>
        <v>0</v>
      </c>
      <c r="H306" s="43" t="n">
        <f aca="true">IF(AND(ISNUMBER(H$1),$A306&gt;0),OFFSET(rngStartPriceCurves,$A306,H$1),0)</f>
        <v>0</v>
      </c>
      <c r="I306" s="43" t="n">
        <f aca="true">IF(AND(ISNUMBER(I$1),$A306&gt;0),OFFSET(rngStartPriceCurves,$A306,I$1),0)</f>
        <v>0</v>
      </c>
      <c r="J306" s="43" t="n">
        <f aca="true">IF(AND(ISNUMBER(J$1),$A306&gt;0),OFFSET(rngStartPriceCurves,$A306,J$1),0)</f>
        <v>0</v>
      </c>
      <c r="K306" s="43" t="n">
        <f aca="true">IF(AND(ISNUMBER(K$1),$A306&gt;0),OFFSET(rngStartPriceCurves,$A306,K$1),0)</f>
        <v>0</v>
      </c>
      <c r="L306" s="43" t="n">
        <f aca="true">IF(AND(ISNUMBER(L$1),$A306&gt;0),OFFSET(rngStartPriceCurves,$A306,L$1),0)</f>
        <v>0</v>
      </c>
      <c r="M306" s="43" t="n">
        <f aca="true">IF(AND(ISNUMBER(M$1),$A306&gt;0),OFFSET(rngStartPriceCurves,$A306,M$1),0)</f>
        <v>0</v>
      </c>
      <c r="N306" s="43" t="n">
        <f aca="true">IF(AND(ISNUMBER(N$1),$A306&gt;0),OFFSET(rngStartPriceCurves,$A306,N$1),0)</f>
        <v>0</v>
      </c>
      <c r="O306" s="43" t="n">
        <f aca="true">IF(AND(ISNUMBER(O$1),$A306&gt;0),OFFSET(rngStartPriceCurves,$A306,O$1),0)</f>
        <v>0</v>
      </c>
      <c r="P306" s="43" t="n">
        <f aca="true">IF(AND(ISNUMBER(P$1),$B306&gt;0),OFFSET(rngStartVolatilityCurves,$B306,P$1),0)</f>
        <v>0</v>
      </c>
      <c r="Q306" s="43" t="n">
        <f aca="true">IF(AND(ISNUMBER(Q$1),$B306&gt;0),OFFSET(rngStartVolatilityCurves,$B306,Q$1),0)</f>
        <v>0</v>
      </c>
      <c r="R306" s="43" t="n">
        <f aca="true">IF(AND(ISNUMBER(R$1),$B306&gt;0),OFFSET(rngStartVolatilityCurves,$B306,R$1),0)</f>
        <v>0</v>
      </c>
      <c r="S306" s="43" t="n">
        <f aca="true">IF(AND(ISNUMBER(S$1),$B306&gt;0),OFFSET(rngStartVolatilityCurves,$B306,S$1),0)</f>
        <v>0</v>
      </c>
      <c r="T306" s="43" t="n">
        <f aca="true">IF(AND(ISNUMBER(T$1),$B306&gt;0),OFFSET(rngStartVolatilityCurves,$B306,T$1),0)</f>
        <v>0</v>
      </c>
      <c r="U306" s="43" t="n">
        <f aca="true">IF(AND(ISNUMBER(U$1),$B306&gt;0),OFFSET(rngStartVolatilityCurves,$B306,U$1),0)</f>
        <v>0</v>
      </c>
      <c r="V306" s="43" t="n">
        <f aca="true">IF(AND(ISNUMBER(V$1),$B306&gt;0),OFFSET(rngStartVolatilityCurves,$B306,V$1),0)</f>
        <v>0</v>
      </c>
      <c r="W306" s="43" t="n">
        <f aca="true">IF(AND(ISNUMBER(W$1),$B306&gt;0),OFFSET(rngStartVolatilityCurves,$B306,W$1),0)</f>
        <v>0</v>
      </c>
      <c r="X306" s="43" t="n">
        <f aca="true">IF(AND(ISNUMBER(X$1),$B306&gt;0),OFFSET(rngStartVolatilityCurves,$B306,X$1),0)</f>
        <v>0</v>
      </c>
      <c r="Y306" s="43" t="n">
        <f aca="true">IF(AND(ISNUMBER(Y$1),$B306&gt;0),OFFSET(rngStartVolatilityCurves,$B306,Y$1),0)</f>
        <v>0</v>
      </c>
      <c r="Z306" s="43" t="n">
        <f aca="true">IF(AND(ISNUMBER(Z$1),$B306&gt;0),OFFSET(rngStartVolatilityCurves,$B306,Z$1),0)</f>
        <v>0</v>
      </c>
      <c r="AA306" s="43" t="n">
        <f aca="true">IF(AND(ISNUMBER(AA$1),$B306&gt;0),OFFSET(rngStartVolatilityCurves,$B306,AA$1),0)</f>
        <v>0</v>
      </c>
      <c r="AF306" s="36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7"/>
      <c r="AT306" s="37"/>
      <c r="AU306" s="37"/>
      <c r="AV306" s="37"/>
      <c r="AW306" s="37"/>
      <c r="AX306" s="37"/>
      <c r="AY306" s="37"/>
      <c r="AZ306" s="37"/>
      <c r="BA306" s="37"/>
      <c r="BB306" s="37"/>
      <c r="BC306" s="37"/>
      <c r="BD306" s="37"/>
      <c r="BE306" s="37"/>
      <c r="BF306" s="37"/>
      <c r="BH306" s="44"/>
      <c r="BI306" s="39"/>
      <c r="BJ306" s="39"/>
      <c r="BK306" s="39"/>
      <c r="BL306" s="36"/>
      <c r="BM306" s="37"/>
      <c r="BN306" s="37"/>
      <c r="BO306" s="37"/>
      <c r="BP306" s="37"/>
      <c r="BQ306" s="37"/>
      <c r="BR306" s="37"/>
      <c r="BS306" s="37"/>
      <c r="BT306" s="37"/>
      <c r="BU306" s="37"/>
      <c r="BV306" s="37"/>
      <c r="BW306" s="37"/>
      <c r="BX306" s="37"/>
      <c r="BY306" s="37"/>
      <c r="BZ306" s="37"/>
      <c r="CA306" s="37"/>
      <c r="CB306" s="37"/>
      <c r="CC306" s="37"/>
      <c r="CD306" s="37"/>
      <c r="CE306" s="37"/>
      <c r="CF306" s="37"/>
      <c r="CG306" s="40"/>
      <c r="CH306" s="40"/>
      <c r="CI306" s="40"/>
      <c r="CJ306" s="40"/>
      <c r="CK306" s="40"/>
      <c r="CL306" s="40"/>
      <c r="CM306" s="39"/>
      <c r="CN306" s="39"/>
      <c r="CO306" s="39"/>
      <c r="CP306" s="39"/>
      <c r="CQ306" s="39"/>
      <c r="CR306" s="39"/>
      <c r="CS306" s="39"/>
      <c r="CT306" s="39"/>
      <c r="CU306" s="39"/>
      <c r="CV306" s="39"/>
      <c r="CW306" s="39"/>
      <c r="CX306" s="39"/>
      <c r="CY306" s="39"/>
      <c r="CZ306" s="39"/>
      <c r="DA306" s="39"/>
      <c r="DB306" s="39"/>
      <c r="DC306" s="39"/>
      <c r="DD306" s="39"/>
      <c r="DE306" s="39"/>
      <c r="DF306" s="39"/>
      <c r="DG306" s="39"/>
      <c r="DI306" s="44"/>
      <c r="DJ306" s="39"/>
      <c r="DL306" s="44"/>
      <c r="DM306" s="39"/>
    </row>
    <row r="307" customFormat="false" ht="12.75" hidden="false" customHeight="false" outlineLevel="0" collapsed="false">
      <c r="A307" s="31" t="n">
        <f aca="false">$C307-$AF$4+1</f>
        <v>39028</v>
      </c>
      <c r="B307" s="31" t="n">
        <f aca="false">$C307-$BL$4+1</f>
        <v>39028</v>
      </c>
      <c r="C307" s="42" t="n">
        <f aca="false">C306+7</f>
        <v>39027</v>
      </c>
      <c r="D307" s="43" t="n">
        <f aca="true">IF(AND(ISNUMBER(D$1),$A307&gt;0),OFFSET(rngStartPriceCurves,$A307,D$1),0)</f>
        <v>0</v>
      </c>
      <c r="E307" s="43" t="n">
        <f aca="true">IF(AND(ISNUMBER(E$1),$A307&gt;0),OFFSET(rngStartPriceCurves,$A307,E$1),0)</f>
        <v>0</v>
      </c>
      <c r="F307" s="43" t="n">
        <f aca="true">IF(AND(ISNUMBER(F$1),$A307&gt;0),OFFSET(rngStartPriceCurves,$A307,F$1),0)</f>
        <v>0</v>
      </c>
      <c r="G307" s="43" t="n">
        <f aca="true">IF(AND(ISNUMBER(G$1),$A307&gt;0),OFFSET(rngStartPriceCurves,$A307,G$1),0)</f>
        <v>0</v>
      </c>
      <c r="H307" s="43" t="n">
        <f aca="true">IF(AND(ISNUMBER(H$1),$A307&gt;0),OFFSET(rngStartPriceCurves,$A307,H$1),0)</f>
        <v>0</v>
      </c>
      <c r="I307" s="43" t="n">
        <f aca="true">IF(AND(ISNUMBER(I$1),$A307&gt;0),OFFSET(rngStartPriceCurves,$A307,I$1),0)</f>
        <v>0</v>
      </c>
      <c r="J307" s="43" t="n">
        <f aca="true">IF(AND(ISNUMBER(J$1),$A307&gt;0),OFFSET(rngStartPriceCurves,$A307,J$1),0)</f>
        <v>0</v>
      </c>
      <c r="K307" s="43" t="n">
        <f aca="true">IF(AND(ISNUMBER(K$1),$A307&gt;0),OFFSET(rngStartPriceCurves,$A307,K$1),0)</f>
        <v>0</v>
      </c>
      <c r="L307" s="43" t="n">
        <f aca="true">IF(AND(ISNUMBER(L$1),$A307&gt;0),OFFSET(rngStartPriceCurves,$A307,L$1),0)</f>
        <v>0</v>
      </c>
      <c r="M307" s="43" t="n">
        <f aca="true">IF(AND(ISNUMBER(M$1),$A307&gt;0),OFFSET(rngStartPriceCurves,$A307,M$1),0)</f>
        <v>0</v>
      </c>
      <c r="N307" s="43" t="n">
        <f aca="true">IF(AND(ISNUMBER(N$1),$A307&gt;0),OFFSET(rngStartPriceCurves,$A307,N$1),0)</f>
        <v>0</v>
      </c>
      <c r="O307" s="43" t="n">
        <f aca="true">IF(AND(ISNUMBER(O$1),$A307&gt;0),OFFSET(rngStartPriceCurves,$A307,O$1),0)</f>
        <v>0</v>
      </c>
      <c r="P307" s="43" t="n">
        <f aca="true">IF(AND(ISNUMBER(P$1),$B307&gt;0),OFFSET(rngStartVolatilityCurves,$B307,P$1),0)</f>
        <v>0</v>
      </c>
      <c r="Q307" s="43" t="n">
        <f aca="true">IF(AND(ISNUMBER(Q$1),$B307&gt;0),OFFSET(rngStartVolatilityCurves,$B307,Q$1),0)</f>
        <v>0</v>
      </c>
      <c r="R307" s="43" t="n">
        <f aca="true">IF(AND(ISNUMBER(R$1),$B307&gt;0),OFFSET(rngStartVolatilityCurves,$B307,R$1),0)</f>
        <v>0</v>
      </c>
      <c r="S307" s="43" t="n">
        <f aca="true">IF(AND(ISNUMBER(S$1),$B307&gt;0),OFFSET(rngStartVolatilityCurves,$B307,S$1),0)</f>
        <v>0</v>
      </c>
      <c r="T307" s="43" t="n">
        <f aca="true">IF(AND(ISNUMBER(T$1),$B307&gt;0),OFFSET(rngStartVolatilityCurves,$B307,T$1),0)</f>
        <v>0</v>
      </c>
      <c r="U307" s="43" t="n">
        <f aca="true">IF(AND(ISNUMBER(U$1),$B307&gt;0),OFFSET(rngStartVolatilityCurves,$B307,U$1),0)</f>
        <v>0</v>
      </c>
      <c r="V307" s="43" t="n">
        <f aca="true">IF(AND(ISNUMBER(V$1),$B307&gt;0),OFFSET(rngStartVolatilityCurves,$B307,V$1),0)</f>
        <v>0</v>
      </c>
      <c r="W307" s="43" t="n">
        <f aca="true">IF(AND(ISNUMBER(W$1),$B307&gt;0),OFFSET(rngStartVolatilityCurves,$B307,W$1),0)</f>
        <v>0</v>
      </c>
      <c r="X307" s="43" t="n">
        <f aca="true">IF(AND(ISNUMBER(X$1),$B307&gt;0),OFFSET(rngStartVolatilityCurves,$B307,X$1),0)</f>
        <v>0</v>
      </c>
      <c r="Y307" s="43" t="n">
        <f aca="true">IF(AND(ISNUMBER(Y$1),$B307&gt;0),OFFSET(rngStartVolatilityCurves,$B307,Y$1),0)</f>
        <v>0</v>
      </c>
      <c r="Z307" s="43" t="n">
        <f aca="true">IF(AND(ISNUMBER(Z$1),$B307&gt;0),OFFSET(rngStartVolatilityCurves,$B307,Z$1),0)</f>
        <v>0</v>
      </c>
      <c r="AA307" s="43" t="n">
        <f aca="true">IF(AND(ISNUMBER(AA$1),$B307&gt;0),OFFSET(rngStartVolatilityCurves,$B307,AA$1),0)</f>
        <v>0</v>
      </c>
      <c r="AF307" s="36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7"/>
      <c r="AT307" s="37"/>
      <c r="AU307" s="37"/>
      <c r="AV307" s="37"/>
      <c r="AW307" s="37"/>
      <c r="AX307" s="37"/>
      <c r="AY307" s="37"/>
      <c r="AZ307" s="37"/>
      <c r="BA307" s="37"/>
      <c r="BB307" s="37"/>
      <c r="BC307" s="37"/>
      <c r="BD307" s="37"/>
      <c r="BE307" s="37"/>
      <c r="BF307" s="37"/>
      <c r="BH307" s="44"/>
      <c r="BI307" s="39"/>
      <c r="BJ307" s="39"/>
      <c r="BK307" s="39"/>
      <c r="BL307" s="36"/>
      <c r="BM307" s="37"/>
      <c r="BN307" s="37"/>
      <c r="BO307" s="37"/>
      <c r="BP307" s="37"/>
      <c r="BQ307" s="37"/>
      <c r="BR307" s="37"/>
      <c r="BS307" s="37"/>
      <c r="BT307" s="37"/>
      <c r="BU307" s="37"/>
      <c r="BV307" s="37"/>
      <c r="BW307" s="37"/>
      <c r="BX307" s="37"/>
      <c r="BY307" s="37"/>
      <c r="BZ307" s="37"/>
      <c r="CA307" s="37"/>
      <c r="CB307" s="37"/>
      <c r="CC307" s="37"/>
      <c r="CD307" s="37"/>
      <c r="CE307" s="37"/>
      <c r="CF307" s="37"/>
      <c r="CG307" s="40"/>
      <c r="CH307" s="40"/>
      <c r="CI307" s="40"/>
      <c r="CJ307" s="40"/>
      <c r="CK307" s="40"/>
      <c r="CL307" s="40"/>
      <c r="CM307" s="39"/>
      <c r="CN307" s="39"/>
      <c r="CO307" s="39"/>
      <c r="CP307" s="39"/>
      <c r="CQ307" s="39"/>
      <c r="CR307" s="39"/>
      <c r="CS307" s="39"/>
      <c r="CT307" s="39"/>
      <c r="CU307" s="39"/>
      <c r="CV307" s="39"/>
      <c r="CW307" s="39"/>
      <c r="CX307" s="39"/>
      <c r="CY307" s="39"/>
      <c r="CZ307" s="39"/>
      <c r="DA307" s="39"/>
      <c r="DB307" s="39"/>
      <c r="DC307" s="39"/>
      <c r="DD307" s="39"/>
      <c r="DE307" s="39"/>
      <c r="DF307" s="39"/>
      <c r="DG307" s="39"/>
      <c r="DI307" s="44"/>
      <c r="DJ307" s="39"/>
      <c r="DL307" s="44"/>
      <c r="DM307" s="39"/>
    </row>
    <row r="308" customFormat="false" ht="12.75" hidden="false" customHeight="false" outlineLevel="0" collapsed="false">
      <c r="A308" s="31" t="n">
        <f aca="false">$C308-$AF$4+1</f>
        <v>39035</v>
      </c>
      <c r="B308" s="31" t="n">
        <f aca="false">$C308-$BL$4+1</f>
        <v>39035</v>
      </c>
      <c r="C308" s="42" t="n">
        <f aca="false">C307+7</f>
        <v>39034</v>
      </c>
      <c r="D308" s="43" t="n">
        <f aca="true">IF(AND(ISNUMBER(D$1),$A308&gt;0),OFFSET(rngStartPriceCurves,$A308,D$1),0)</f>
        <v>0</v>
      </c>
      <c r="E308" s="43" t="n">
        <f aca="true">IF(AND(ISNUMBER(E$1),$A308&gt;0),OFFSET(rngStartPriceCurves,$A308,E$1),0)</f>
        <v>0</v>
      </c>
      <c r="F308" s="43" t="n">
        <f aca="true">IF(AND(ISNUMBER(F$1),$A308&gt;0),OFFSET(rngStartPriceCurves,$A308,F$1),0)</f>
        <v>0</v>
      </c>
      <c r="G308" s="43" t="n">
        <f aca="true">IF(AND(ISNUMBER(G$1),$A308&gt;0),OFFSET(rngStartPriceCurves,$A308,G$1),0)</f>
        <v>0</v>
      </c>
      <c r="H308" s="43" t="n">
        <f aca="true">IF(AND(ISNUMBER(H$1),$A308&gt;0),OFFSET(rngStartPriceCurves,$A308,H$1),0)</f>
        <v>0</v>
      </c>
      <c r="I308" s="43" t="n">
        <f aca="true">IF(AND(ISNUMBER(I$1),$A308&gt;0),OFFSET(rngStartPriceCurves,$A308,I$1),0)</f>
        <v>0</v>
      </c>
      <c r="J308" s="43" t="n">
        <f aca="true">IF(AND(ISNUMBER(J$1),$A308&gt;0),OFFSET(rngStartPriceCurves,$A308,J$1),0)</f>
        <v>0</v>
      </c>
      <c r="K308" s="43" t="n">
        <f aca="true">IF(AND(ISNUMBER(K$1),$A308&gt;0),OFFSET(rngStartPriceCurves,$A308,K$1),0)</f>
        <v>0</v>
      </c>
      <c r="L308" s="43" t="n">
        <f aca="true">IF(AND(ISNUMBER(L$1),$A308&gt;0),OFFSET(rngStartPriceCurves,$A308,L$1),0)</f>
        <v>0</v>
      </c>
      <c r="M308" s="43" t="n">
        <f aca="true">IF(AND(ISNUMBER(M$1),$A308&gt;0),OFFSET(rngStartPriceCurves,$A308,M$1),0)</f>
        <v>0</v>
      </c>
      <c r="N308" s="43" t="n">
        <f aca="true">IF(AND(ISNUMBER(N$1),$A308&gt;0),OFFSET(rngStartPriceCurves,$A308,N$1),0)</f>
        <v>0</v>
      </c>
      <c r="O308" s="43" t="n">
        <f aca="true">IF(AND(ISNUMBER(O$1),$A308&gt;0),OFFSET(rngStartPriceCurves,$A308,O$1),0)</f>
        <v>0</v>
      </c>
      <c r="P308" s="43" t="n">
        <f aca="true">IF(AND(ISNUMBER(P$1),$B308&gt;0),OFFSET(rngStartVolatilityCurves,$B308,P$1),0)</f>
        <v>0</v>
      </c>
      <c r="Q308" s="43" t="n">
        <f aca="true">IF(AND(ISNUMBER(Q$1),$B308&gt;0),OFFSET(rngStartVolatilityCurves,$B308,Q$1),0)</f>
        <v>0</v>
      </c>
      <c r="R308" s="43" t="n">
        <f aca="true">IF(AND(ISNUMBER(R$1),$B308&gt;0),OFFSET(rngStartVolatilityCurves,$B308,R$1),0)</f>
        <v>0</v>
      </c>
      <c r="S308" s="43" t="n">
        <f aca="true">IF(AND(ISNUMBER(S$1),$B308&gt;0),OFFSET(rngStartVolatilityCurves,$B308,S$1),0)</f>
        <v>0</v>
      </c>
      <c r="T308" s="43" t="n">
        <f aca="true">IF(AND(ISNUMBER(T$1),$B308&gt;0),OFFSET(rngStartVolatilityCurves,$B308,T$1),0)</f>
        <v>0</v>
      </c>
      <c r="U308" s="43" t="n">
        <f aca="true">IF(AND(ISNUMBER(U$1),$B308&gt;0),OFFSET(rngStartVolatilityCurves,$B308,U$1),0)</f>
        <v>0</v>
      </c>
      <c r="V308" s="43" t="n">
        <f aca="true">IF(AND(ISNUMBER(V$1),$B308&gt;0),OFFSET(rngStartVolatilityCurves,$B308,V$1),0)</f>
        <v>0</v>
      </c>
      <c r="W308" s="43" t="n">
        <f aca="true">IF(AND(ISNUMBER(W$1),$B308&gt;0),OFFSET(rngStartVolatilityCurves,$B308,W$1),0)</f>
        <v>0</v>
      </c>
      <c r="X308" s="43" t="n">
        <f aca="true">IF(AND(ISNUMBER(X$1),$B308&gt;0),OFFSET(rngStartVolatilityCurves,$B308,X$1),0)</f>
        <v>0</v>
      </c>
      <c r="Y308" s="43" t="n">
        <f aca="true">IF(AND(ISNUMBER(Y$1),$B308&gt;0),OFFSET(rngStartVolatilityCurves,$B308,Y$1),0)</f>
        <v>0</v>
      </c>
      <c r="Z308" s="43" t="n">
        <f aca="true">IF(AND(ISNUMBER(Z$1),$B308&gt;0),OFFSET(rngStartVolatilityCurves,$B308,Z$1),0)</f>
        <v>0</v>
      </c>
      <c r="AA308" s="43" t="n">
        <f aca="true">IF(AND(ISNUMBER(AA$1),$B308&gt;0),OFFSET(rngStartVolatilityCurves,$B308,AA$1),0)</f>
        <v>0</v>
      </c>
      <c r="AF308" s="36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7"/>
      <c r="AT308" s="37"/>
      <c r="AU308" s="37"/>
      <c r="AV308" s="37"/>
      <c r="AW308" s="37"/>
      <c r="AX308" s="37"/>
      <c r="AY308" s="37"/>
      <c r="AZ308" s="37"/>
      <c r="BA308" s="37"/>
      <c r="BB308" s="37"/>
      <c r="BC308" s="37"/>
      <c r="BD308" s="37"/>
      <c r="BE308" s="37"/>
      <c r="BF308" s="37"/>
      <c r="BH308" s="44"/>
      <c r="BI308" s="39"/>
      <c r="BJ308" s="39"/>
      <c r="BK308" s="39"/>
      <c r="BL308" s="36"/>
      <c r="BM308" s="37"/>
      <c r="BN308" s="37"/>
      <c r="BO308" s="37"/>
      <c r="BP308" s="37"/>
      <c r="BQ308" s="37"/>
      <c r="BR308" s="37"/>
      <c r="BS308" s="37"/>
      <c r="BT308" s="37"/>
      <c r="BU308" s="37"/>
      <c r="BV308" s="37"/>
      <c r="BW308" s="37"/>
      <c r="BX308" s="37"/>
      <c r="BY308" s="37"/>
      <c r="BZ308" s="37"/>
      <c r="CA308" s="37"/>
      <c r="CB308" s="37"/>
      <c r="CC308" s="37"/>
      <c r="CD308" s="37"/>
      <c r="CE308" s="37"/>
      <c r="CF308" s="37"/>
      <c r="CG308" s="40"/>
      <c r="CH308" s="40"/>
      <c r="CI308" s="40"/>
      <c r="CJ308" s="40"/>
      <c r="CK308" s="40"/>
      <c r="CL308" s="40"/>
      <c r="CM308" s="39"/>
      <c r="CN308" s="39"/>
      <c r="CO308" s="39"/>
      <c r="CP308" s="39"/>
      <c r="CQ308" s="39"/>
      <c r="CR308" s="39"/>
      <c r="CS308" s="39"/>
      <c r="CT308" s="39"/>
      <c r="CU308" s="39"/>
      <c r="CV308" s="39"/>
      <c r="CW308" s="39"/>
      <c r="CX308" s="39"/>
      <c r="CY308" s="39"/>
      <c r="CZ308" s="39"/>
      <c r="DA308" s="39"/>
      <c r="DB308" s="39"/>
      <c r="DC308" s="39"/>
      <c r="DD308" s="39"/>
      <c r="DE308" s="39"/>
      <c r="DF308" s="39"/>
      <c r="DG308" s="39"/>
      <c r="DI308" s="44"/>
      <c r="DJ308" s="39"/>
      <c r="DL308" s="44"/>
      <c r="DM308" s="39"/>
    </row>
    <row r="309" customFormat="false" ht="12.75" hidden="false" customHeight="false" outlineLevel="0" collapsed="false">
      <c r="A309" s="31" t="n">
        <f aca="false">$C309-$AF$4+1</f>
        <v>39042</v>
      </c>
      <c r="B309" s="31" t="n">
        <f aca="false">$C309-$BL$4+1</f>
        <v>39042</v>
      </c>
      <c r="C309" s="42" t="n">
        <f aca="false">C308+7</f>
        <v>39041</v>
      </c>
      <c r="D309" s="43" t="n">
        <f aca="true">IF(AND(ISNUMBER(D$1),$A309&gt;0),OFFSET(rngStartPriceCurves,$A309,D$1),0)</f>
        <v>0</v>
      </c>
      <c r="E309" s="43" t="n">
        <f aca="true">IF(AND(ISNUMBER(E$1),$A309&gt;0),OFFSET(rngStartPriceCurves,$A309,E$1),0)</f>
        <v>0</v>
      </c>
      <c r="F309" s="43" t="n">
        <f aca="true">IF(AND(ISNUMBER(F$1),$A309&gt;0),OFFSET(rngStartPriceCurves,$A309,F$1),0)</f>
        <v>0</v>
      </c>
      <c r="G309" s="43" t="n">
        <f aca="true">IF(AND(ISNUMBER(G$1),$A309&gt;0),OFFSET(rngStartPriceCurves,$A309,G$1),0)</f>
        <v>0</v>
      </c>
      <c r="H309" s="43" t="n">
        <f aca="true">IF(AND(ISNUMBER(H$1),$A309&gt;0),OFFSET(rngStartPriceCurves,$A309,H$1),0)</f>
        <v>0</v>
      </c>
      <c r="I309" s="43" t="n">
        <f aca="true">IF(AND(ISNUMBER(I$1),$A309&gt;0),OFFSET(rngStartPriceCurves,$A309,I$1),0)</f>
        <v>0</v>
      </c>
      <c r="J309" s="43" t="n">
        <f aca="true">IF(AND(ISNUMBER(J$1),$A309&gt;0),OFFSET(rngStartPriceCurves,$A309,J$1),0)</f>
        <v>0</v>
      </c>
      <c r="K309" s="43" t="n">
        <f aca="true">IF(AND(ISNUMBER(K$1),$A309&gt;0),OFFSET(rngStartPriceCurves,$A309,K$1),0)</f>
        <v>0</v>
      </c>
      <c r="L309" s="43" t="n">
        <f aca="true">IF(AND(ISNUMBER(L$1),$A309&gt;0),OFFSET(rngStartPriceCurves,$A309,L$1),0)</f>
        <v>0</v>
      </c>
      <c r="M309" s="43" t="n">
        <f aca="true">IF(AND(ISNUMBER(M$1),$A309&gt;0),OFFSET(rngStartPriceCurves,$A309,M$1),0)</f>
        <v>0</v>
      </c>
      <c r="N309" s="43" t="n">
        <f aca="true">IF(AND(ISNUMBER(N$1),$A309&gt;0),OFFSET(rngStartPriceCurves,$A309,N$1),0)</f>
        <v>0</v>
      </c>
      <c r="O309" s="43" t="n">
        <f aca="true">IF(AND(ISNUMBER(O$1),$A309&gt;0),OFFSET(rngStartPriceCurves,$A309,O$1),0)</f>
        <v>0</v>
      </c>
      <c r="P309" s="43" t="n">
        <f aca="true">IF(AND(ISNUMBER(P$1),$B309&gt;0),OFFSET(rngStartVolatilityCurves,$B309,P$1),0)</f>
        <v>0</v>
      </c>
      <c r="Q309" s="43" t="n">
        <f aca="true">IF(AND(ISNUMBER(Q$1),$B309&gt;0),OFFSET(rngStartVolatilityCurves,$B309,Q$1),0)</f>
        <v>0</v>
      </c>
      <c r="R309" s="43" t="n">
        <f aca="true">IF(AND(ISNUMBER(R$1),$B309&gt;0),OFFSET(rngStartVolatilityCurves,$B309,R$1),0)</f>
        <v>0</v>
      </c>
      <c r="S309" s="43" t="n">
        <f aca="true">IF(AND(ISNUMBER(S$1),$B309&gt;0),OFFSET(rngStartVolatilityCurves,$B309,S$1),0)</f>
        <v>0</v>
      </c>
      <c r="T309" s="43" t="n">
        <f aca="true">IF(AND(ISNUMBER(T$1),$B309&gt;0),OFFSET(rngStartVolatilityCurves,$B309,T$1),0)</f>
        <v>0</v>
      </c>
      <c r="U309" s="43" t="n">
        <f aca="true">IF(AND(ISNUMBER(U$1),$B309&gt;0),OFFSET(rngStartVolatilityCurves,$B309,U$1),0)</f>
        <v>0</v>
      </c>
      <c r="V309" s="43" t="n">
        <f aca="true">IF(AND(ISNUMBER(V$1),$B309&gt;0),OFFSET(rngStartVolatilityCurves,$B309,V$1),0)</f>
        <v>0</v>
      </c>
      <c r="W309" s="43" t="n">
        <f aca="true">IF(AND(ISNUMBER(W$1),$B309&gt;0),OFFSET(rngStartVolatilityCurves,$B309,W$1),0)</f>
        <v>0</v>
      </c>
      <c r="X309" s="43" t="n">
        <f aca="true">IF(AND(ISNUMBER(X$1),$B309&gt;0),OFFSET(rngStartVolatilityCurves,$B309,X$1),0)</f>
        <v>0</v>
      </c>
      <c r="Y309" s="43" t="n">
        <f aca="true">IF(AND(ISNUMBER(Y$1),$B309&gt;0),OFFSET(rngStartVolatilityCurves,$B309,Y$1),0)</f>
        <v>0</v>
      </c>
      <c r="Z309" s="43" t="n">
        <f aca="true">IF(AND(ISNUMBER(Z$1),$B309&gt;0),OFFSET(rngStartVolatilityCurves,$B309,Z$1),0)</f>
        <v>0</v>
      </c>
      <c r="AA309" s="43" t="n">
        <f aca="true">IF(AND(ISNUMBER(AA$1),$B309&gt;0),OFFSET(rngStartVolatilityCurves,$B309,AA$1),0)</f>
        <v>0</v>
      </c>
      <c r="AF309" s="36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7"/>
      <c r="AT309" s="37"/>
      <c r="AU309" s="37"/>
      <c r="AV309" s="37"/>
      <c r="AW309" s="37"/>
      <c r="AX309" s="37"/>
      <c r="AY309" s="37"/>
      <c r="AZ309" s="37"/>
      <c r="BA309" s="37"/>
      <c r="BB309" s="37"/>
      <c r="BC309" s="37"/>
      <c r="BD309" s="37"/>
      <c r="BE309" s="37"/>
      <c r="BF309" s="37"/>
      <c r="BH309" s="44"/>
      <c r="BI309" s="39"/>
      <c r="BJ309" s="39"/>
      <c r="BK309" s="39"/>
      <c r="BL309" s="36"/>
      <c r="BM309" s="37"/>
      <c r="BN309" s="37"/>
      <c r="BO309" s="37"/>
      <c r="BP309" s="37"/>
      <c r="BQ309" s="37"/>
      <c r="BR309" s="37"/>
      <c r="BS309" s="37"/>
      <c r="BT309" s="37"/>
      <c r="BU309" s="37"/>
      <c r="BV309" s="37"/>
      <c r="BW309" s="37"/>
      <c r="BX309" s="37"/>
      <c r="BY309" s="37"/>
      <c r="BZ309" s="37"/>
      <c r="CA309" s="37"/>
      <c r="CB309" s="37"/>
      <c r="CC309" s="37"/>
      <c r="CD309" s="37"/>
      <c r="CE309" s="37"/>
      <c r="CF309" s="37"/>
      <c r="CG309" s="40"/>
      <c r="CH309" s="40"/>
      <c r="CI309" s="40"/>
      <c r="CJ309" s="40"/>
      <c r="CK309" s="40"/>
      <c r="CL309" s="40"/>
      <c r="CM309" s="39"/>
      <c r="CN309" s="39"/>
      <c r="CO309" s="39"/>
      <c r="CP309" s="39"/>
      <c r="CQ309" s="39"/>
      <c r="CR309" s="39"/>
      <c r="CS309" s="39"/>
      <c r="CT309" s="39"/>
      <c r="CU309" s="39"/>
      <c r="CV309" s="39"/>
      <c r="CW309" s="39"/>
      <c r="CX309" s="39"/>
      <c r="CY309" s="39"/>
      <c r="CZ309" s="39"/>
      <c r="DA309" s="39"/>
      <c r="DB309" s="39"/>
      <c r="DC309" s="39"/>
      <c r="DD309" s="39"/>
      <c r="DE309" s="39"/>
      <c r="DF309" s="39"/>
      <c r="DG309" s="39"/>
      <c r="DI309" s="44"/>
      <c r="DJ309" s="39"/>
      <c r="DL309" s="44"/>
      <c r="DM309" s="39"/>
    </row>
    <row r="310" customFormat="false" ht="12.75" hidden="false" customHeight="false" outlineLevel="0" collapsed="false">
      <c r="A310" s="31" t="n">
        <f aca="false">$C310-$AF$4+1</f>
        <v>39049</v>
      </c>
      <c r="B310" s="31" t="n">
        <f aca="false">$C310-$BL$4+1</f>
        <v>39049</v>
      </c>
      <c r="C310" s="42" t="n">
        <f aca="false">C309+7</f>
        <v>39048</v>
      </c>
      <c r="D310" s="43" t="n">
        <f aca="true">IF(AND(ISNUMBER(D$1),$A310&gt;0),OFFSET(rngStartPriceCurves,$A310,D$1),0)</f>
        <v>0</v>
      </c>
      <c r="E310" s="43" t="n">
        <f aca="true">IF(AND(ISNUMBER(E$1),$A310&gt;0),OFFSET(rngStartPriceCurves,$A310,E$1),0)</f>
        <v>0</v>
      </c>
      <c r="F310" s="43" t="n">
        <f aca="true">IF(AND(ISNUMBER(F$1),$A310&gt;0),OFFSET(rngStartPriceCurves,$A310,F$1),0)</f>
        <v>0</v>
      </c>
      <c r="G310" s="43" t="n">
        <f aca="true">IF(AND(ISNUMBER(G$1),$A310&gt;0),OFFSET(rngStartPriceCurves,$A310,G$1),0)</f>
        <v>0</v>
      </c>
      <c r="H310" s="43" t="n">
        <f aca="true">IF(AND(ISNUMBER(H$1),$A310&gt;0),OFFSET(rngStartPriceCurves,$A310,H$1),0)</f>
        <v>0</v>
      </c>
      <c r="I310" s="43" t="n">
        <f aca="true">IF(AND(ISNUMBER(I$1),$A310&gt;0),OFFSET(rngStartPriceCurves,$A310,I$1),0)</f>
        <v>0</v>
      </c>
      <c r="J310" s="43" t="n">
        <f aca="true">IF(AND(ISNUMBER(J$1),$A310&gt;0),OFFSET(rngStartPriceCurves,$A310,J$1),0)</f>
        <v>0</v>
      </c>
      <c r="K310" s="43" t="n">
        <f aca="true">IF(AND(ISNUMBER(K$1),$A310&gt;0),OFFSET(rngStartPriceCurves,$A310,K$1),0)</f>
        <v>0</v>
      </c>
      <c r="L310" s="43" t="n">
        <f aca="true">IF(AND(ISNUMBER(L$1),$A310&gt;0),OFFSET(rngStartPriceCurves,$A310,L$1),0)</f>
        <v>0</v>
      </c>
      <c r="M310" s="43" t="n">
        <f aca="true">IF(AND(ISNUMBER(M$1),$A310&gt;0),OFFSET(rngStartPriceCurves,$A310,M$1),0)</f>
        <v>0</v>
      </c>
      <c r="N310" s="43" t="n">
        <f aca="true">IF(AND(ISNUMBER(N$1),$A310&gt;0),OFFSET(rngStartPriceCurves,$A310,N$1),0)</f>
        <v>0</v>
      </c>
      <c r="O310" s="43" t="n">
        <f aca="true">IF(AND(ISNUMBER(O$1),$A310&gt;0),OFFSET(rngStartPriceCurves,$A310,O$1),0)</f>
        <v>0</v>
      </c>
      <c r="P310" s="43" t="n">
        <f aca="true">IF(AND(ISNUMBER(P$1),$B310&gt;0),OFFSET(rngStartVolatilityCurves,$B310,P$1),0)</f>
        <v>0</v>
      </c>
      <c r="Q310" s="43" t="n">
        <f aca="true">IF(AND(ISNUMBER(Q$1),$B310&gt;0),OFFSET(rngStartVolatilityCurves,$B310,Q$1),0)</f>
        <v>0</v>
      </c>
      <c r="R310" s="43" t="n">
        <f aca="true">IF(AND(ISNUMBER(R$1),$B310&gt;0),OFFSET(rngStartVolatilityCurves,$B310,R$1),0)</f>
        <v>0</v>
      </c>
      <c r="S310" s="43" t="n">
        <f aca="true">IF(AND(ISNUMBER(S$1),$B310&gt;0),OFFSET(rngStartVolatilityCurves,$B310,S$1),0)</f>
        <v>0</v>
      </c>
      <c r="T310" s="43" t="n">
        <f aca="true">IF(AND(ISNUMBER(T$1),$B310&gt;0),OFFSET(rngStartVolatilityCurves,$B310,T$1),0)</f>
        <v>0</v>
      </c>
      <c r="U310" s="43" t="n">
        <f aca="true">IF(AND(ISNUMBER(U$1),$B310&gt;0),OFFSET(rngStartVolatilityCurves,$B310,U$1),0)</f>
        <v>0</v>
      </c>
      <c r="V310" s="43" t="n">
        <f aca="true">IF(AND(ISNUMBER(V$1),$B310&gt;0),OFFSET(rngStartVolatilityCurves,$B310,V$1),0)</f>
        <v>0</v>
      </c>
      <c r="W310" s="43" t="n">
        <f aca="true">IF(AND(ISNUMBER(W$1),$B310&gt;0),OFFSET(rngStartVolatilityCurves,$B310,W$1),0)</f>
        <v>0</v>
      </c>
      <c r="X310" s="43" t="n">
        <f aca="true">IF(AND(ISNUMBER(X$1),$B310&gt;0),OFFSET(rngStartVolatilityCurves,$B310,X$1),0)</f>
        <v>0</v>
      </c>
      <c r="Y310" s="43" t="n">
        <f aca="true">IF(AND(ISNUMBER(Y$1),$B310&gt;0),OFFSET(rngStartVolatilityCurves,$B310,Y$1),0)</f>
        <v>0</v>
      </c>
      <c r="Z310" s="43" t="n">
        <f aca="true">IF(AND(ISNUMBER(Z$1),$B310&gt;0),OFFSET(rngStartVolatilityCurves,$B310,Z$1),0)</f>
        <v>0</v>
      </c>
      <c r="AA310" s="43" t="n">
        <f aca="true">IF(AND(ISNUMBER(AA$1),$B310&gt;0),OFFSET(rngStartVolatilityCurves,$B310,AA$1),0)</f>
        <v>0</v>
      </c>
      <c r="AF310" s="36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37"/>
      <c r="AT310" s="37"/>
      <c r="AU310" s="37"/>
      <c r="AV310" s="37"/>
      <c r="AW310" s="37"/>
      <c r="AX310" s="37"/>
      <c r="AY310" s="37"/>
      <c r="AZ310" s="37"/>
      <c r="BA310" s="37"/>
      <c r="BB310" s="37"/>
      <c r="BC310" s="37"/>
      <c r="BD310" s="37"/>
      <c r="BE310" s="37"/>
      <c r="BF310" s="37"/>
      <c r="BH310" s="44"/>
      <c r="BI310" s="39"/>
      <c r="BJ310" s="39"/>
      <c r="BK310" s="39"/>
      <c r="BL310" s="36"/>
      <c r="BM310" s="37"/>
      <c r="BN310" s="37"/>
      <c r="BO310" s="37"/>
      <c r="BP310" s="37"/>
      <c r="BQ310" s="37"/>
      <c r="BR310" s="37"/>
      <c r="BS310" s="37"/>
      <c r="BT310" s="37"/>
      <c r="BU310" s="37"/>
      <c r="BV310" s="37"/>
      <c r="BW310" s="37"/>
      <c r="BX310" s="37"/>
      <c r="BY310" s="37"/>
      <c r="BZ310" s="37"/>
      <c r="CA310" s="37"/>
      <c r="CB310" s="37"/>
      <c r="CC310" s="37"/>
      <c r="CD310" s="37"/>
      <c r="CE310" s="37"/>
      <c r="CF310" s="37"/>
      <c r="CG310" s="40"/>
      <c r="CH310" s="40"/>
      <c r="CI310" s="40"/>
      <c r="CJ310" s="40"/>
      <c r="CK310" s="40"/>
      <c r="CL310" s="40"/>
      <c r="CM310" s="39"/>
      <c r="CN310" s="39"/>
      <c r="CO310" s="39"/>
      <c r="CP310" s="39"/>
      <c r="CQ310" s="39"/>
      <c r="CR310" s="39"/>
      <c r="CS310" s="39"/>
      <c r="CT310" s="39"/>
      <c r="CU310" s="39"/>
      <c r="CV310" s="39"/>
      <c r="CW310" s="39"/>
      <c r="CX310" s="39"/>
      <c r="CY310" s="39"/>
      <c r="CZ310" s="39"/>
      <c r="DA310" s="39"/>
      <c r="DB310" s="39"/>
      <c r="DC310" s="39"/>
      <c r="DD310" s="39"/>
      <c r="DE310" s="39"/>
      <c r="DF310" s="39"/>
      <c r="DG310" s="39"/>
      <c r="DI310" s="44"/>
      <c r="DJ310" s="39"/>
      <c r="DL310" s="44"/>
      <c r="DM310" s="39"/>
    </row>
    <row r="311" customFormat="false" ht="12.75" hidden="false" customHeight="false" outlineLevel="0" collapsed="false">
      <c r="A311" s="31" t="n">
        <f aca="false">$C311-$AF$4+1</f>
        <v>39056</v>
      </c>
      <c r="B311" s="31" t="n">
        <f aca="false">$C311-$BL$4+1</f>
        <v>39056</v>
      </c>
      <c r="C311" s="42" t="n">
        <f aca="false">C310+7</f>
        <v>39055</v>
      </c>
      <c r="D311" s="43" t="n">
        <f aca="true">IF(AND(ISNUMBER(D$1),$A311&gt;0),OFFSET(rngStartPriceCurves,$A311,D$1),0)</f>
        <v>0</v>
      </c>
      <c r="E311" s="43" t="n">
        <f aca="true">IF(AND(ISNUMBER(E$1),$A311&gt;0),OFFSET(rngStartPriceCurves,$A311,E$1),0)</f>
        <v>0</v>
      </c>
      <c r="F311" s="43" t="n">
        <f aca="true">IF(AND(ISNUMBER(F$1),$A311&gt;0),OFFSET(rngStartPriceCurves,$A311,F$1),0)</f>
        <v>0</v>
      </c>
      <c r="G311" s="43" t="n">
        <f aca="true">IF(AND(ISNUMBER(G$1),$A311&gt;0),OFFSET(rngStartPriceCurves,$A311,G$1),0)</f>
        <v>0</v>
      </c>
      <c r="H311" s="43" t="n">
        <f aca="true">IF(AND(ISNUMBER(H$1),$A311&gt;0),OFFSET(rngStartPriceCurves,$A311,H$1),0)</f>
        <v>0</v>
      </c>
      <c r="I311" s="43" t="n">
        <f aca="true">IF(AND(ISNUMBER(I$1),$A311&gt;0),OFFSET(rngStartPriceCurves,$A311,I$1),0)</f>
        <v>0</v>
      </c>
      <c r="J311" s="43" t="n">
        <f aca="true">IF(AND(ISNUMBER(J$1),$A311&gt;0),OFFSET(rngStartPriceCurves,$A311,J$1),0)</f>
        <v>0</v>
      </c>
      <c r="K311" s="43" t="n">
        <f aca="true">IF(AND(ISNUMBER(K$1),$A311&gt;0),OFFSET(rngStartPriceCurves,$A311,K$1),0)</f>
        <v>0</v>
      </c>
      <c r="L311" s="43" t="n">
        <f aca="true">IF(AND(ISNUMBER(L$1),$A311&gt;0),OFFSET(rngStartPriceCurves,$A311,L$1),0)</f>
        <v>0</v>
      </c>
      <c r="M311" s="43" t="n">
        <f aca="true">IF(AND(ISNUMBER(M$1),$A311&gt;0),OFFSET(rngStartPriceCurves,$A311,M$1),0)</f>
        <v>0</v>
      </c>
      <c r="N311" s="43" t="n">
        <f aca="true">IF(AND(ISNUMBER(N$1),$A311&gt;0),OFFSET(rngStartPriceCurves,$A311,N$1),0)</f>
        <v>0</v>
      </c>
      <c r="O311" s="43" t="n">
        <f aca="true">IF(AND(ISNUMBER(O$1),$A311&gt;0),OFFSET(rngStartPriceCurves,$A311,O$1),0)</f>
        <v>0</v>
      </c>
      <c r="P311" s="43" t="n">
        <f aca="true">IF(AND(ISNUMBER(P$1),$B311&gt;0),OFFSET(rngStartVolatilityCurves,$B311,P$1),0)</f>
        <v>0</v>
      </c>
      <c r="Q311" s="43" t="n">
        <f aca="true">IF(AND(ISNUMBER(Q$1),$B311&gt;0),OFFSET(rngStartVolatilityCurves,$B311,Q$1),0)</f>
        <v>0</v>
      </c>
      <c r="R311" s="43" t="n">
        <f aca="true">IF(AND(ISNUMBER(R$1),$B311&gt;0),OFFSET(rngStartVolatilityCurves,$B311,R$1),0)</f>
        <v>0</v>
      </c>
      <c r="S311" s="43" t="n">
        <f aca="true">IF(AND(ISNUMBER(S$1),$B311&gt;0),OFFSET(rngStartVolatilityCurves,$B311,S$1),0)</f>
        <v>0</v>
      </c>
      <c r="T311" s="43" t="n">
        <f aca="true">IF(AND(ISNUMBER(T$1),$B311&gt;0),OFFSET(rngStartVolatilityCurves,$B311,T$1),0)</f>
        <v>0</v>
      </c>
      <c r="U311" s="43" t="n">
        <f aca="true">IF(AND(ISNUMBER(U$1),$B311&gt;0),OFFSET(rngStartVolatilityCurves,$B311,U$1),0)</f>
        <v>0</v>
      </c>
      <c r="V311" s="43" t="n">
        <f aca="true">IF(AND(ISNUMBER(V$1),$B311&gt;0),OFFSET(rngStartVolatilityCurves,$B311,V$1),0)</f>
        <v>0</v>
      </c>
      <c r="W311" s="43" t="n">
        <f aca="true">IF(AND(ISNUMBER(W$1),$B311&gt;0),OFFSET(rngStartVolatilityCurves,$B311,W$1),0)</f>
        <v>0</v>
      </c>
      <c r="X311" s="43" t="n">
        <f aca="true">IF(AND(ISNUMBER(X$1),$B311&gt;0),OFFSET(rngStartVolatilityCurves,$B311,X$1),0)</f>
        <v>0</v>
      </c>
      <c r="Y311" s="43" t="n">
        <f aca="true">IF(AND(ISNUMBER(Y$1),$B311&gt;0),OFFSET(rngStartVolatilityCurves,$B311,Y$1),0)</f>
        <v>0</v>
      </c>
      <c r="Z311" s="43" t="n">
        <f aca="true">IF(AND(ISNUMBER(Z$1),$B311&gt;0),OFFSET(rngStartVolatilityCurves,$B311,Z$1),0)</f>
        <v>0</v>
      </c>
      <c r="AA311" s="43" t="n">
        <f aca="true">IF(AND(ISNUMBER(AA$1),$B311&gt;0),OFFSET(rngStartVolatilityCurves,$B311,AA$1),0)</f>
        <v>0</v>
      </c>
      <c r="AF311" s="36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7"/>
      <c r="AT311" s="37"/>
      <c r="AU311" s="37"/>
      <c r="AV311" s="37"/>
      <c r="AW311" s="37"/>
      <c r="AX311" s="37"/>
      <c r="AY311" s="37"/>
      <c r="AZ311" s="37"/>
      <c r="BA311" s="37"/>
      <c r="BB311" s="37"/>
      <c r="BC311" s="37"/>
      <c r="BD311" s="37"/>
      <c r="BE311" s="37"/>
      <c r="BF311" s="37"/>
      <c r="BH311" s="44"/>
      <c r="BI311" s="39"/>
      <c r="BJ311" s="39"/>
      <c r="BK311" s="39"/>
      <c r="BL311" s="36"/>
      <c r="BM311" s="37"/>
      <c r="BN311" s="37"/>
      <c r="BO311" s="37"/>
      <c r="BP311" s="37"/>
      <c r="BQ311" s="37"/>
      <c r="BR311" s="37"/>
      <c r="BS311" s="37"/>
      <c r="BT311" s="37"/>
      <c r="BU311" s="37"/>
      <c r="BV311" s="37"/>
      <c r="BW311" s="37"/>
      <c r="BX311" s="37"/>
      <c r="BY311" s="37"/>
      <c r="BZ311" s="37"/>
      <c r="CA311" s="37"/>
      <c r="CB311" s="37"/>
      <c r="CC311" s="37"/>
      <c r="CD311" s="37"/>
      <c r="CE311" s="37"/>
      <c r="CF311" s="37"/>
      <c r="CG311" s="40"/>
      <c r="CH311" s="40"/>
      <c r="CI311" s="40"/>
      <c r="CJ311" s="40"/>
      <c r="CK311" s="40"/>
      <c r="CL311" s="40"/>
      <c r="CM311" s="39"/>
      <c r="CN311" s="39"/>
      <c r="CO311" s="39"/>
      <c r="CP311" s="39"/>
      <c r="CQ311" s="39"/>
      <c r="CR311" s="39"/>
      <c r="CS311" s="39"/>
      <c r="CT311" s="39"/>
      <c r="CU311" s="39"/>
      <c r="CV311" s="39"/>
      <c r="CW311" s="39"/>
      <c r="CX311" s="39"/>
      <c r="CY311" s="39"/>
      <c r="CZ311" s="39"/>
      <c r="DA311" s="39"/>
      <c r="DB311" s="39"/>
      <c r="DC311" s="39"/>
      <c r="DD311" s="39"/>
      <c r="DE311" s="39"/>
      <c r="DF311" s="39"/>
      <c r="DG311" s="39"/>
      <c r="DI311" s="44"/>
      <c r="DJ311" s="39"/>
      <c r="DL311" s="44"/>
      <c r="DM311" s="39"/>
    </row>
    <row r="312" customFormat="false" ht="12.75" hidden="false" customHeight="false" outlineLevel="0" collapsed="false">
      <c r="A312" s="31" t="n">
        <f aca="false">$C312-$AF$4+1</f>
        <v>39063</v>
      </c>
      <c r="B312" s="31" t="n">
        <f aca="false">$C312-$BL$4+1</f>
        <v>39063</v>
      </c>
      <c r="C312" s="42" t="n">
        <f aca="false">C311+7</f>
        <v>39062</v>
      </c>
      <c r="D312" s="43" t="n">
        <f aca="true">IF(AND(ISNUMBER(D$1),$A312&gt;0),OFFSET(rngStartPriceCurves,$A312,D$1),0)</f>
        <v>0</v>
      </c>
      <c r="E312" s="43" t="n">
        <f aca="true">IF(AND(ISNUMBER(E$1),$A312&gt;0),OFFSET(rngStartPriceCurves,$A312,E$1),0)</f>
        <v>0</v>
      </c>
      <c r="F312" s="43" t="n">
        <f aca="true">IF(AND(ISNUMBER(F$1),$A312&gt;0),OFFSET(rngStartPriceCurves,$A312,F$1),0)</f>
        <v>0</v>
      </c>
      <c r="G312" s="43" t="n">
        <f aca="true">IF(AND(ISNUMBER(G$1),$A312&gt;0),OFFSET(rngStartPriceCurves,$A312,G$1),0)</f>
        <v>0</v>
      </c>
      <c r="H312" s="43" t="n">
        <f aca="true">IF(AND(ISNUMBER(H$1),$A312&gt;0),OFFSET(rngStartPriceCurves,$A312,H$1),0)</f>
        <v>0</v>
      </c>
      <c r="I312" s="43" t="n">
        <f aca="true">IF(AND(ISNUMBER(I$1),$A312&gt;0),OFFSET(rngStartPriceCurves,$A312,I$1),0)</f>
        <v>0</v>
      </c>
      <c r="J312" s="43" t="n">
        <f aca="true">IF(AND(ISNUMBER(J$1),$A312&gt;0),OFFSET(rngStartPriceCurves,$A312,J$1),0)</f>
        <v>0</v>
      </c>
      <c r="K312" s="43" t="n">
        <f aca="true">IF(AND(ISNUMBER(K$1),$A312&gt;0),OFFSET(rngStartPriceCurves,$A312,K$1),0)</f>
        <v>0</v>
      </c>
      <c r="L312" s="43" t="n">
        <f aca="true">IF(AND(ISNUMBER(L$1),$A312&gt;0),OFFSET(rngStartPriceCurves,$A312,L$1),0)</f>
        <v>0</v>
      </c>
      <c r="M312" s="43" t="n">
        <f aca="true">IF(AND(ISNUMBER(M$1),$A312&gt;0),OFFSET(rngStartPriceCurves,$A312,M$1),0)</f>
        <v>0</v>
      </c>
      <c r="N312" s="43" t="n">
        <f aca="true">IF(AND(ISNUMBER(N$1),$A312&gt;0),OFFSET(rngStartPriceCurves,$A312,N$1),0)</f>
        <v>0</v>
      </c>
      <c r="O312" s="43" t="n">
        <f aca="true">IF(AND(ISNUMBER(O$1),$A312&gt;0),OFFSET(rngStartPriceCurves,$A312,O$1),0)</f>
        <v>0</v>
      </c>
      <c r="P312" s="43" t="n">
        <f aca="true">IF(AND(ISNUMBER(P$1),$B312&gt;0),OFFSET(rngStartVolatilityCurves,$B312,P$1),0)</f>
        <v>0</v>
      </c>
      <c r="Q312" s="43" t="n">
        <f aca="true">IF(AND(ISNUMBER(Q$1),$B312&gt;0),OFFSET(rngStartVolatilityCurves,$B312,Q$1),0)</f>
        <v>0</v>
      </c>
      <c r="R312" s="43" t="n">
        <f aca="true">IF(AND(ISNUMBER(R$1),$B312&gt;0),OFFSET(rngStartVolatilityCurves,$B312,R$1),0)</f>
        <v>0</v>
      </c>
      <c r="S312" s="43" t="n">
        <f aca="true">IF(AND(ISNUMBER(S$1),$B312&gt;0),OFFSET(rngStartVolatilityCurves,$B312,S$1),0)</f>
        <v>0</v>
      </c>
      <c r="T312" s="43" t="n">
        <f aca="true">IF(AND(ISNUMBER(T$1),$B312&gt;0),OFFSET(rngStartVolatilityCurves,$B312,T$1),0)</f>
        <v>0</v>
      </c>
      <c r="U312" s="43" t="n">
        <f aca="true">IF(AND(ISNUMBER(U$1),$B312&gt;0),OFFSET(rngStartVolatilityCurves,$B312,U$1),0)</f>
        <v>0</v>
      </c>
      <c r="V312" s="43" t="n">
        <f aca="true">IF(AND(ISNUMBER(V$1),$B312&gt;0),OFFSET(rngStartVolatilityCurves,$B312,V$1),0)</f>
        <v>0</v>
      </c>
      <c r="W312" s="43" t="n">
        <f aca="true">IF(AND(ISNUMBER(W$1),$B312&gt;0),OFFSET(rngStartVolatilityCurves,$B312,W$1),0)</f>
        <v>0</v>
      </c>
      <c r="X312" s="43" t="n">
        <f aca="true">IF(AND(ISNUMBER(X$1),$B312&gt;0),OFFSET(rngStartVolatilityCurves,$B312,X$1),0)</f>
        <v>0</v>
      </c>
      <c r="Y312" s="43" t="n">
        <f aca="true">IF(AND(ISNUMBER(Y$1),$B312&gt;0),OFFSET(rngStartVolatilityCurves,$B312,Y$1),0)</f>
        <v>0</v>
      </c>
      <c r="Z312" s="43" t="n">
        <f aca="true">IF(AND(ISNUMBER(Z$1),$B312&gt;0),OFFSET(rngStartVolatilityCurves,$B312,Z$1),0)</f>
        <v>0</v>
      </c>
      <c r="AA312" s="43" t="n">
        <f aca="true">IF(AND(ISNUMBER(AA$1),$B312&gt;0),OFFSET(rngStartVolatilityCurves,$B312,AA$1),0)</f>
        <v>0</v>
      </c>
      <c r="AF312" s="36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7"/>
      <c r="AT312" s="37"/>
      <c r="AU312" s="37"/>
      <c r="AV312" s="37"/>
      <c r="AW312" s="37"/>
      <c r="AX312" s="37"/>
      <c r="AY312" s="37"/>
      <c r="AZ312" s="37"/>
      <c r="BA312" s="37"/>
      <c r="BB312" s="37"/>
      <c r="BC312" s="37"/>
      <c r="BD312" s="37"/>
      <c r="BE312" s="37"/>
      <c r="BF312" s="37"/>
      <c r="BH312" s="44"/>
      <c r="BI312" s="39"/>
      <c r="BJ312" s="39"/>
      <c r="BK312" s="39"/>
      <c r="BL312" s="36"/>
      <c r="BM312" s="37"/>
      <c r="BN312" s="37"/>
      <c r="BO312" s="37"/>
      <c r="BP312" s="37"/>
      <c r="BQ312" s="37"/>
      <c r="BR312" s="37"/>
      <c r="BS312" s="37"/>
      <c r="BT312" s="37"/>
      <c r="BU312" s="37"/>
      <c r="BV312" s="37"/>
      <c r="BW312" s="37"/>
      <c r="BX312" s="37"/>
      <c r="BY312" s="37"/>
      <c r="BZ312" s="37"/>
      <c r="CA312" s="37"/>
      <c r="CB312" s="37"/>
      <c r="CC312" s="37"/>
      <c r="CD312" s="37"/>
      <c r="CE312" s="37"/>
      <c r="CF312" s="37"/>
      <c r="CG312" s="40"/>
      <c r="CH312" s="40"/>
      <c r="CI312" s="40"/>
      <c r="CJ312" s="40"/>
      <c r="CK312" s="40"/>
      <c r="CL312" s="40"/>
      <c r="CM312" s="39"/>
      <c r="CN312" s="39"/>
      <c r="CO312" s="39"/>
      <c r="CP312" s="39"/>
      <c r="CQ312" s="39"/>
      <c r="CR312" s="39"/>
      <c r="CS312" s="39"/>
      <c r="CT312" s="39"/>
      <c r="CU312" s="39"/>
      <c r="CV312" s="39"/>
      <c r="CW312" s="39"/>
      <c r="CX312" s="39"/>
      <c r="CY312" s="39"/>
      <c r="CZ312" s="39"/>
      <c r="DA312" s="39"/>
      <c r="DB312" s="39"/>
      <c r="DC312" s="39"/>
      <c r="DD312" s="39"/>
      <c r="DE312" s="39"/>
      <c r="DF312" s="39"/>
      <c r="DG312" s="39"/>
      <c r="DI312" s="44"/>
      <c r="DJ312" s="39"/>
      <c r="DL312" s="44"/>
      <c r="DM312" s="39"/>
    </row>
    <row r="313" customFormat="false" ht="12.75" hidden="false" customHeight="false" outlineLevel="0" collapsed="false">
      <c r="A313" s="31" t="n">
        <f aca="false">$C313-$AF$4+1</f>
        <v>39070</v>
      </c>
      <c r="B313" s="31" t="n">
        <f aca="false">$C313-$BL$4+1</f>
        <v>39070</v>
      </c>
      <c r="C313" s="42" t="n">
        <f aca="false">C312+7</f>
        <v>39069</v>
      </c>
      <c r="D313" s="43" t="n">
        <f aca="true">IF(AND(ISNUMBER(D$1),$A313&gt;0),OFFSET(rngStartPriceCurves,$A313,D$1),0)</f>
        <v>0</v>
      </c>
      <c r="E313" s="43" t="n">
        <f aca="true">IF(AND(ISNUMBER(E$1),$A313&gt;0),OFFSET(rngStartPriceCurves,$A313,E$1),0)</f>
        <v>0</v>
      </c>
      <c r="F313" s="43" t="n">
        <f aca="true">IF(AND(ISNUMBER(F$1),$A313&gt;0),OFFSET(rngStartPriceCurves,$A313,F$1),0)</f>
        <v>0</v>
      </c>
      <c r="G313" s="43" t="n">
        <f aca="true">IF(AND(ISNUMBER(G$1),$A313&gt;0),OFFSET(rngStartPriceCurves,$A313,G$1),0)</f>
        <v>0</v>
      </c>
      <c r="H313" s="43" t="n">
        <f aca="true">IF(AND(ISNUMBER(H$1),$A313&gt;0),OFFSET(rngStartPriceCurves,$A313,H$1),0)</f>
        <v>0</v>
      </c>
      <c r="I313" s="43" t="n">
        <f aca="true">IF(AND(ISNUMBER(I$1),$A313&gt;0),OFFSET(rngStartPriceCurves,$A313,I$1),0)</f>
        <v>0</v>
      </c>
      <c r="J313" s="43" t="n">
        <f aca="true">IF(AND(ISNUMBER(J$1),$A313&gt;0),OFFSET(rngStartPriceCurves,$A313,J$1),0)</f>
        <v>0</v>
      </c>
      <c r="K313" s="43" t="n">
        <f aca="true">IF(AND(ISNUMBER(K$1),$A313&gt;0),OFFSET(rngStartPriceCurves,$A313,K$1),0)</f>
        <v>0</v>
      </c>
      <c r="L313" s="43" t="n">
        <f aca="true">IF(AND(ISNUMBER(L$1),$A313&gt;0),OFFSET(rngStartPriceCurves,$A313,L$1),0)</f>
        <v>0</v>
      </c>
      <c r="M313" s="43" t="n">
        <f aca="true">IF(AND(ISNUMBER(M$1),$A313&gt;0),OFFSET(rngStartPriceCurves,$A313,M$1),0)</f>
        <v>0</v>
      </c>
      <c r="N313" s="43" t="n">
        <f aca="true">IF(AND(ISNUMBER(N$1),$A313&gt;0),OFFSET(rngStartPriceCurves,$A313,N$1),0)</f>
        <v>0</v>
      </c>
      <c r="O313" s="43" t="n">
        <f aca="true">IF(AND(ISNUMBER(O$1),$A313&gt;0),OFFSET(rngStartPriceCurves,$A313,O$1),0)</f>
        <v>0</v>
      </c>
      <c r="P313" s="43" t="n">
        <f aca="true">IF(AND(ISNUMBER(P$1),$B313&gt;0),OFFSET(rngStartVolatilityCurves,$B313,P$1),0)</f>
        <v>0</v>
      </c>
      <c r="Q313" s="43" t="n">
        <f aca="true">IF(AND(ISNUMBER(Q$1),$B313&gt;0),OFFSET(rngStartVolatilityCurves,$B313,Q$1),0)</f>
        <v>0</v>
      </c>
      <c r="R313" s="43" t="n">
        <f aca="true">IF(AND(ISNUMBER(R$1),$B313&gt;0),OFFSET(rngStartVolatilityCurves,$B313,R$1),0)</f>
        <v>0</v>
      </c>
      <c r="S313" s="43" t="n">
        <f aca="true">IF(AND(ISNUMBER(S$1),$B313&gt;0),OFFSET(rngStartVolatilityCurves,$B313,S$1),0)</f>
        <v>0</v>
      </c>
      <c r="T313" s="43" t="n">
        <f aca="true">IF(AND(ISNUMBER(T$1),$B313&gt;0),OFFSET(rngStartVolatilityCurves,$B313,T$1),0)</f>
        <v>0</v>
      </c>
      <c r="U313" s="43" t="n">
        <f aca="true">IF(AND(ISNUMBER(U$1),$B313&gt;0),OFFSET(rngStartVolatilityCurves,$B313,U$1),0)</f>
        <v>0</v>
      </c>
      <c r="V313" s="43" t="n">
        <f aca="true">IF(AND(ISNUMBER(V$1),$B313&gt;0),OFFSET(rngStartVolatilityCurves,$B313,V$1),0)</f>
        <v>0</v>
      </c>
      <c r="W313" s="43" t="n">
        <f aca="true">IF(AND(ISNUMBER(W$1),$B313&gt;0),OFFSET(rngStartVolatilityCurves,$B313,W$1),0)</f>
        <v>0</v>
      </c>
      <c r="X313" s="43" t="n">
        <f aca="true">IF(AND(ISNUMBER(X$1),$B313&gt;0),OFFSET(rngStartVolatilityCurves,$B313,X$1),0)</f>
        <v>0</v>
      </c>
      <c r="Y313" s="43" t="n">
        <f aca="true">IF(AND(ISNUMBER(Y$1),$B313&gt;0),OFFSET(rngStartVolatilityCurves,$B313,Y$1),0)</f>
        <v>0</v>
      </c>
      <c r="Z313" s="43" t="n">
        <f aca="true">IF(AND(ISNUMBER(Z$1),$B313&gt;0),OFFSET(rngStartVolatilityCurves,$B313,Z$1),0)</f>
        <v>0</v>
      </c>
      <c r="AA313" s="43" t="n">
        <f aca="true">IF(AND(ISNUMBER(AA$1),$B313&gt;0),OFFSET(rngStartVolatilityCurves,$B313,AA$1),0)</f>
        <v>0</v>
      </c>
      <c r="AF313" s="36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7"/>
      <c r="AT313" s="37"/>
      <c r="AU313" s="37"/>
      <c r="AV313" s="37"/>
      <c r="AW313" s="37"/>
      <c r="AX313" s="37"/>
      <c r="AY313" s="37"/>
      <c r="AZ313" s="37"/>
      <c r="BA313" s="37"/>
      <c r="BB313" s="37"/>
      <c r="BC313" s="37"/>
      <c r="BD313" s="37"/>
      <c r="BE313" s="37"/>
      <c r="BF313" s="37"/>
      <c r="BH313" s="44"/>
      <c r="BI313" s="39"/>
      <c r="BJ313" s="39"/>
      <c r="BK313" s="39"/>
      <c r="BL313" s="36"/>
      <c r="BM313" s="37"/>
      <c r="BN313" s="37"/>
      <c r="BO313" s="37"/>
      <c r="BP313" s="37"/>
      <c r="BQ313" s="37"/>
      <c r="BR313" s="37"/>
      <c r="BS313" s="37"/>
      <c r="BT313" s="37"/>
      <c r="BU313" s="37"/>
      <c r="BV313" s="37"/>
      <c r="BW313" s="37"/>
      <c r="BX313" s="37"/>
      <c r="BY313" s="37"/>
      <c r="BZ313" s="37"/>
      <c r="CA313" s="37"/>
      <c r="CB313" s="37"/>
      <c r="CC313" s="37"/>
      <c r="CD313" s="37"/>
      <c r="CE313" s="37"/>
      <c r="CF313" s="37"/>
      <c r="CG313" s="40"/>
      <c r="CH313" s="40"/>
      <c r="CI313" s="40"/>
      <c r="CJ313" s="40"/>
      <c r="CK313" s="40"/>
      <c r="CL313" s="40"/>
      <c r="CM313" s="39"/>
      <c r="CN313" s="39"/>
      <c r="CO313" s="39"/>
      <c r="CP313" s="39"/>
      <c r="CQ313" s="39"/>
      <c r="CR313" s="39"/>
      <c r="CS313" s="39"/>
      <c r="CT313" s="39"/>
      <c r="CU313" s="39"/>
      <c r="CV313" s="39"/>
      <c r="CW313" s="39"/>
      <c r="CX313" s="39"/>
      <c r="CY313" s="39"/>
      <c r="CZ313" s="39"/>
      <c r="DA313" s="39"/>
      <c r="DB313" s="39"/>
      <c r="DC313" s="39"/>
      <c r="DD313" s="39"/>
      <c r="DE313" s="39"/>
      <c r="DF313" s="39"/>
      <c r="DG313" s="39"/>
      <c r="DI313" s="44"/>
      <c r="DJ313" s="39"/>
      <c r="DL313" s="44"/>
      <c r="DM313" s="39"/>
    </row>
    <row r="314" customFormat="false" ht="12.75" hidden="false" customHeight="false" outlineLevel="0" collapsed="false">
      <c r="A314" s="31" t="n">
        <f aca="false">$C314-$AF$4+1</f>
        <v>39077</v>
      </c>
      <c r="B314" s="31" t="n">
        <f aca="false">$C314-$BL$4+1</f>
        <v>39077</v>
      </c>
      <c r="C314" s="42" t="n">
        <f aca="false">C313+7</f>
        <v>39076</v>
      </c>
      <c r="D314" s="43" t="n">
        <f aca="true">IF(AND(ISNUMBER(D$1),$A314&gt;0),OFFSET(rngStartPriceCurves,$A314,D$1),0)</f>
        <v>0</v>
      </c>
      <c r="E314" s="43" t="n">
        <f aca="true">IF(AND(ISNUMBER(E$1),$A314&gt;0),OFFSET(rngStartPriceCurves,$A314,E$1),0)</f>
        <v>0</v>
      </c>
      <c r="F314" s="43" t="n">
        <f aca="true">IF(AND(ISNUMBER(F$1),$A314&gt;0),OFFSET(rngStartPriceCurves,$A314,F$1),0)</f>
        <v>0</v>
      </c>
      <c r="G314" s="43" t="n">
        <f aca="true">IF(AND(ISNUMBER(G$1),$A314&gt;0),OFFSET(rngStartPriceCurves,$A314,G$1),0)</f>
        <v>0</v>
      </c>
      <c r="H314" s="43" t="n">
        <f aca="true">IF(AND(ISNUMBER(H$1),$A314&gt;0),OFFSET(rngStartPriceCurves,$A314,H$1),0)</f>
        <v>0</v>
      </c>
      <c r="I314" s="43" t="n">
        <f aca="true">IF(AND(ISNUMBER(I$1),$A314&gt;0),OFFSET(rngStartPriceCurves,$A314,I$1),0)</f>
        <v>0</v>
      </c>
      <c r="J314" s="43" t="n">
        <f aca="true">IF(AND(ISNUMBER(J$1),$A314&gt;0),OFFSET(rngStartPriceCurves,$A314,J$1),0)</f>
        <v>0</v>
      </c>
      <c r="K314" s="43" t="n">
        <f aca="true">IF(AND(ISNUMBER(K$1),$A314&gt;0),OFFSET(rngStartPriceCurves,$A314,K$1),0)</f>
        <v>0</v>
      </c>
      <c r="L314" s="43" t="n">
        <f aca="true">IF(AND(ISNUMBER(L$1),$A314&gt;0),OFFSET(rngStartPriceCurves,$A314,L$1),0)</f>
        <v>0</v>
      </c>
      <c r="M314" s="43" t="n">
        <f aca="true">IF(AND(ISNUMBER(M$1),$A314&gt;0),OFFSET(rngStartPriceCurves,$A314,M$1),0)</f>
        <v>0</v>
      </c>
      <c r="N314" s="43" t="n">
        <f aca="true">IF(AND(ISNUMBER(N$1),$A314&gt;0),OFFSET(rngStartPriceCurves,$A314,N$1),0)</f>
        <v>0</v>
      </c>
      <c r="O314" s="43" t="n">
        <f aca="true">IF(AND(ISNUMBER(O$1),$A314&gt;0),OFFSET(rngStartPriceCurves,$A314,O$1),0)</f>
        <v>0</v>
      </c>
      <c r="P314" s="43" t="n">
        <f aca="true">IF(AND(ISNUMBER(P$1),$B314&gt;0),OFFSET(rngStartVolatilityCurves,$B314,P$1),0)</f>
        <v>0</v>
      </c>
      <c r="Q314" s="43" t="n">
        <f aca="true">IF(AND(ISNUMBER(Q$1),$B314&gt;0),OFFSET(rngStartVolatilityCurves,$B314,Q$1),0)</f>
        <v>0</v>
      </c>
      <c r="R314" s="43" t="n">
        <f aca="true">IF(AND(ISNUMBER(R$1),$B314&gt;0),OFFSET(rngStartVolatilityCurves,$B314,R$1),0)</f>
        <v>0</v>
      </c>
      <c r="S314" s="43" t="n">
        <f aca="true">IF(AND(ISNUMBER(S$1),$B314&gt;0),OFFSET(rngStartVolatilityCurves,$B314,S$1),0)</f>
        <v>0</v>
      </c>
      <c r="T314" s="43" t="n">
        <f aca="true">IF(AND(ISNUMBER(T$1),$B314&gt;0),OFFSET(rngStartVolatilityCurves,$B314,T$1),0)</f>
        <v>0</v>
      </c>
      <c r="U314" s="43" t="n">
        <f aca="true">IF(AND(ISNUMBER(U$1),$B314&gt;0),OFFSET(rngStartVolatilityCurves,$B314,U$1),0)</f>
        <v>0</v>
      </c>
      <c r="V314" s="43" t="n">
        <f aca="true">IF(AND(ISNUMBER(V$1),$B314&gt;0),OFFSET(rngStartVolatilityCurves,$B314,V$1),0)</f>
        <v>0</v>
      </c>
      <c r="W314" s="43" t="n">
        <f aca="true">IF(AND(ISNUMBER(W$1),$B314&gt;0),OFFSET(rngStartVolatilityCurves,$B314,W$1),0)</f>
        <v>0</v>
      </c>
      <c r="X314" s="43" t="n">
        <f aca="true">IF(AND(ISNUMBER(X$1),$B314&gt;0),OFFSET(rngStartVolatilityCurves,$B314,X$1),0)</f>
        <v>0</v>
      </c>
      <c r="Y314" s="43" t="n">
        <f aca="true">IF(AND(ISNUMBER(Y$1),$B314&gt;0),OFFSET(rngStartVolatilityCurves,$B314,Y$1),0)</f>
        <v>0</v>
      </c>
      <c r="Z314" s="43" t="n">
        <f aca="true">IF(AND(ISNUMBER(Z$1),$B314&gt;0),OFFSET(rngStartVolatilityCurves,$B314,Z$1),0)</f>
        <v>0</v>
      </c>
      <c r="AA314" s="43" t="n">
        <f aca="true">IF(AND(ISNUMBER(AA$1),$B314&gt;0),OFFSET(rngStartVolatilityCurves,$B314,AA$1),0)</f>
        <v>0</v>
      </c>
      <c r="AF314" s="36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7"/>
      <c r="AU314" s="37"/>
      <c r="AV314" s="37"/>
      <c r="AW314" s="37"/>
      <c r="AX314" s="37"/>
      <c r="AY314" s="37"/>
      <c r="AZ314" s="37"/>
      <c r="BA314" s="37"/>
      <c r="BB314" s="37"/>
      <c r="BC314" s="37"/>
      <c r="BD314" s="37"/>
      <c r="BE314" s="37"/>
      <c r="BF314" s="37"/>
      <c r="BH314" s="44"/>
      <c r="BI314" s="39"/>
      <c r="BJ314" s="39"/>
      <c r="BK314" s="39"/>
      <c r="BL314" s="36"/>
      <c r="BM314" s="37"/>
      <c r="BN314" s="37"/>
      <c r="BO314" s="37"/>
      <c r="BP314" s="37"/>
      <c r="BQ314" s="37"/>
      <c r="BR314" s="37"/>
      <c r="BS314" s="37"/>
      <c r="BT314" s="37"/>
      <c r="BU314" s="37"/>
      <c r="BV314" s="37"/>
      <c r="BW314" s="37"/>
      <c r="BX314" s="37"/>
      <c r="BY314" s="37"/>
      <c r="BZ314" s="37"/>
      <c r="CA314" s="37"/>
      <c r="CB314" s="37"/>
      <c r="CC314" s="37"/>
      <c r="CD314" s="37"/>
      <c r="CE314" s="37"/>
      <c r="CF314" s="37"/>
      <c r="CG314" s="40"/>
      <c r="CH314" s="40"/>
      <c r="CI314" s="40"/>
      <c r="CJ314" s="40"/>
      <c r="CK314" s="40"/>
      <c r="CL314" s="40"/>
      <c r="CM314" s="39"/>
      <c r="CN314" s="39"/>
      <c r="CO314" s="39"/>
      <c r="CP314" s="39"/>
      <c r="CQ314" s="39"/>
      <c r="CR314" s="39"/>
      <c r="CS314" s="39"/>
      <c r="CT314" s="39"/>
      <c r="CU314" s="39"/>
      <c r="CV314" s="39"/>
      <c r="CW314" s="39"/>
      <c r="CX314" s="39"/>
      <c r="CY314" s="39"/>
      <c r="CZ314" s="39"/>
      <c r="DA314" s="39"/>
      <c r="DB314" s="39"/>
      <c r="DC314" s="39"/>
      <c r="DD314" s="39"/>
      <c r="DE314" s="39"/>
      <c r="DF314" s="39"/>
      <c r="DG314" s="39"/>
      <c r="DI314" s="44"/>
      <c r="DJ314" s="39"/>
      <c r="DL314" s="44"/>
      <c r="DM314" s="39"/>
    </row>
    <row r="315" customFormat="false" ht="12.75" hidden="false" customHeight="false" outlineLevel="0" collapsed="false">
      <c r="A315" s="31" t="n">
        <f aca="false">$C315-$AF$4+1</f>
        <v>39084</v>
      </c>
      <c r="B315" s="31" t="n">
        <f aca="false">$C315-$BL$4+1</f>
        <v>39084</v>
      </c>
      <c r="C315" s="42" t="n">
        <f aca="false">C314+7</f>
        <v>39083</v>
      </c>
      <c r="D315" s="43" t="n">
        <f aca="true">IF(AND(ISNUMBER(D$1),$A315&gt;0),OFFSET(rngStartPriceCurves,$A315,D$1),0)</f>
        <v>0</v>
      </c>
      <c r="E315" s="43" t="n">
        <f aca="true">IF(AND(ISNUMBER(E$1),$A315&gt;0),OFFSET(rngStartPriceCurves,$A315,E$1),0)</f>
        <v>0</v>
      </c>
      <c r="F315" s="43" t="n">
        <f aca="true">IF(AND(ISNUMBER(F$1),$A315&gt;0),OFFSET(rngStartPriceCurves,$A315,F$1),0)</f>
        <v>0</v>
      </c>
      <c r="G315" s="43" t="n">
        <f aca="true">IF(AND(ISNUMBER(G$1),$A315&gt;0),OFFSET(rngStartPriceCurves,$A315,G$1),0)</f>
        <v>0</v>
      </c>
      <c r="H315" s="43" t="n">
        <f aca="true">IF(AND(ISNUMBER(H$1),$A315&gt;0),OFFSET(rngStartPriceCurves,$A315,H$1),0)</f>
        <v>0</v>
      </c>
      <c r="I315" s="43" t="n">
        <f aca="true">IF(AND(ISNUMBER(I$1),$A315&gt;0),OFFSET(rngStartPriceCurves,$A315,I$1),0)</f>
        <v>0</v>
      </c>
      <c r="J315" s="43" t="n">
        <f aca="true">IF(AND(ISNUMBER(J$1),$A315&gt;0),OFFSET(rngStartPriceCurves,$A315,J$1),0)</f>
        <v>0</v>
      </c>
      <c r="K315" s="43" t="n">
        <f aca="true">IF(AND(ISNUMBER(K$1),$A315&gt;0),OFFSET(rngStartPriceCurves,$A315,K$1),0)</f>
        <v>0</v>
      </c>
      <c r="L315" s="43" t="n">
        <f aca="true">IF(AND(ISNUMBER(L$1),$A315&gt;0),OFFSET(rngStartPriceCurves,$A315,L$1),0)</f>
        <v>0</v>
      </c>
      <c r="M315" s="43" t="n">
        <f aca="true">IF(AND(ISNUMBER(M$1),$A315&gt;0),OFFSET(rngStartPriceCurves,$A315,M$1),0)</f>
        <v>0</v>
      </c>
      <c r="N315" s="43" t="n">
        <f aca="true">IF(AND(ISNUMBER(N$1),$A315&gt;0),OFFSET(rngStartPriceCurves,$A315,N$1),0)</f>
        <v>0</v>
      </c>
      <c r="O315" s="43" t="n">
        <f aca="true">IF(AND(ISNUMBER(O$1),$A315&gt;0),OFFSET(rngStartPriceCurves,$A315,O$1),0)</f>
        <v>0</v>
      </c>
      <c r="P315" s="43" t="n">
        <f aca="true">IF(AND(ISNUMBER(P$1),$B315&gt;0),OFFSET(rngStartVolatilityCurves,$B315,P$1),0)</f>
        <v>0</v>
      </c>
      <c r="Q315" s="43" t="n">
        <f aca="true">IF(AND(ISNUMBER(Q$1),$B315&gt;0),OFFSET(rngStartVolatilityCurves,$B315,Q$1),0)</f>
        <v>0</v>
      </c>
      <c r="R315" s="43" t="n">
        <f aca="true">IF(AND(ISNUMBER(R$1),$B315&gt;0),OFFSET(rngStartVolatilityCurves,$B315,R$1),0)</f>
        <v>0</v>
      </c>
      <c r="S315" s="43" t="n">
        <f aca="true">IF(AND(ISNUMBER(S$1),$B315&gt;0),OFFSET(rngStartVolatilityCurves,$B315,S$1),0)</f>
        <v>0</v>
      </c>
      <c r="T315" s="43" t="n">
        <f aca="true">IF(AND(ISNUMBER(T$1),$B315&gt;0),OFFSET(rngStartVolatilityCurves,$B315,T$1),0)</f>
        <v>0</v>
      </c>
      <c r="U315" s="43" t="n">
        <f aca="true">IF(AND(ISNUMBER(U$1),$B315&gt;0),OFFSET(rngStartVolatilityCurves,$B315,U$1),0)</f>
        <v>0</v>
      </c>
      <c r="V315" s="43" t="n">
        <f aca="true">IF(AND(ISNUMBER(V$1),$B315&gt;0),OFFSET(rngStartVolatilityCurves,$B315,V$1),0)</f>
        <v>0</v>
      </c>
      <c r="W315" s="43" t="n">
        <f aca="true">IF(AND(ISNUMBER(W$1),$B315&gt;0),OFFSET(rngStartVolatilityCurves,$B315,W$1),0)</f>
        <v>0</v>
      </c>
      <c r="X315" s="43" t="n">
        <f aca="true">IF(AND(ISNUMBER(X$1),$B315&gt;0),OFFSET(rngStartVolatilityCurves,$B315,X$1),0)</f>
        <v>0</v>
      </c>
      <c r="Y315" s="43" t="n">
        <f aca="true">IF(AND(ISNUMBER(Y$1),$B315&gt;0),OFFSET(rngStartVolatilityCurves,$B315,Y$1),0)</f>
        <v>0</v>
      </c>
      <c r="Z315" s="43" t="n">
        <f aca="true">IF(AND(ISNUMBER(Z$1),$B315&gt;0),OFFSET(rngStartVolatilityCurves,$B315,Z$1),0)</f>
        <v>0</v>
      </c>
      <c r="AA315" s="43" t="n">
        <f aca="true">IF(AND(ISNUMBER(AA$1),$B315&gt;0),OFFSET(rngStartVolatilityCurves,$B315,AA$1),0)</f>
        <v>0</v>
      </c>
      <c r="AF315" s="36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  <c r="AT315" s="37"/>
      <c r="AU315" s="37"/>
      <c r="AV315" s="37"/>
      <c r="AW315" s="37"/>
      <c r="AX315" s="37"/>
      <c r="AY315" s="37"/>
      <c r="AZ315" s="37"/>
      <c r="BA315" s="37"/>
      <c r="BB315" s="37"/>
      <c r="BC315" s="37"/>
      <c r="BD315" s="37"/>
      <c r="BE315" s="37"/>
      <c r="BF315" s="37"/>
      <c r="BH315" s="44"/>
      <c r="BI315" s="39"/>
      <c r="BJ315" s="39"/>
      <c r="BK315" s="39"/>
      <c r="BL315" s="36"/>
      <c r="BM315" s="37"/>
      <c r="BN315" s="37"/>
      <c r="BO315" s="37"/>
      <c r="BP315" s="37"/>
      <c r="BQ315" s="37"/>
      <c r="BR315" s="37"/>
      <c r="BS315" s="37"/>
      <c r="BT315" s="37"/>
      <c r="BU315" s="37"/>
      <c r="BV315" s="37"/>
      <c r="BW315" s="37"/>
      <c r="BX315" s="37"/>
      <c r="BY315" s="37"/>
      <c r="BZ315" s="37"/>
      <c r="CA315" s="37"/>
      <c r="CB315" s="37"/>
      <c r="CC315" s="37"/>
      <c r="CD315" s="37"/>
      <c r="CE315" s="37"/>
      <c r="CF315" s="37"/>
      <c r="CG315" s="40"/>
      <c r="CH315" s="40"/>
      <c r="CI315" s="40"/>
      <c r="CJ315" s="40"/>
      <c r="CK315" s="40"/>
      <c r="CL315" s="40"/>
      <c r="CM315" s="39"/>
      <c r="CN315" s="39"/>
      <c r="CO315" s="39"/>
      <c r="CP315" s="39"/>
      <c r="CQ315" s="39"/>
      <c r="CR315" s="39"/>
      <c r="CS315" s="39"/>
      <c r="CT315" s="39"/>
      <c r="CU315" s="39"/>
      <c r="CV315" s="39"/>
      <c r="CW315" s="39"/>
      <c r="CX315" s="39"/>
      <c r="CY315" s="39"/>
      <c r="CZ315" s="39"/>
      <c r="DA315" s="39"/>
      <c r="DB315" s="39"/>
      <c r="DC315" s="39"/>
      <c r="DD315" s="39"/>
      <c r="DE315" s="39"/>
      <c r="DF315" s="39"/>
      <c r="DG315" s="39"/>
      <c r="DI315" s="44"/>
      <c r="DJ315" s="39"/>
      <c r="DL315" s="44"/>
      <c r="DM315" s="39"/>
    </row>
    <row r="316" customFormat="false" ht="12.75" hidden="false" customHeight="false" outlineLevel="0" collapsed="false">
      <c r="A316" s="31" t="n">
        <f aca="false">$C316-$AF$4+1</f>
        <v>39091</v>
      </c>
      <c r="B316" s="31" t="n">
        <f aca="false">$C316-$BL$4+1</f>
        <v>39091</v>
      </c>
      <c r="C316" s="42" t="n">
        <f aca="false">C315+7</f>
        <v>39090</v>
      </c>
      <c r="D316" s="43" t="n">
        <f aca="true">IF(AND(ISNUMBER(D$1),$A316&gt;0),OFFSET(rngStartPriceCurves,$A316,D$1),0)</f>
        <v>0</v>
      </c>
      <c r="E316" s="43" t="n">
        <f aca="true">IF(AND(ISNUMBER(E$1),$A316&gt;0),OFFSET(rngStartPriceCurves,$A316,E$1),0)</f>
        <v>0</v>
      </c>
      <c r="F316" s="43" t="n">
        <f aca="true">IF(AND(ISNUMBER(F$1),$A316&gt;0),OFFSET(rngStartPriceCurves,$A316,F$1),0)</f>
        <v>0</v>
      </c>
      <c r="G316" s="43" t="n">
        <f aca="true">IF(AND(ISNUMBER(G$1),$A316&gt;0),OFFSET(rngStartPriceCurves,$A316,G$1),0)</f>
        <v>0</v>
      </c>
      <c r="H316" s="43" t="n">
        <f aca="true">IF(AND(ISNUMBER(H$1),$A316&gt;0),OFFSET(rngStartPriceCurves,$A316,H$1),0)</f>
        <v>0</v>
      </c>
      <c r="I316" s="43" t="n">
        <f aca="true">IF(AND(ISNUMBER(I$1),$A316&gt;0),OFFSET(rngStartPriceCurves,$A316,I$1),0)</f>
        <v>0</v>
      </c>
      <c r="J316" s="43" t="n">
        <f aca="true">IF(AND(ISNUMBER(J$1),$A316&gt;0),OFFSET(rngStartPriceCurves,$A316,J$1),0)</f>
        <v>0</v>
      </c>
      <c r="K316" s="43" t="n">
        <f aca="true">IF(AND(ISNUMBER(K$1),$A316&gt;0),OFFSET(rngStartPriceCurves,$A316,K$1),0)</f>
        <v>0</v>
      </c>
      <c r="L316" s="43" t="n">
        <f aca="true">IF(AND(ISNUMBER(L$1),$A316&gt;0),OFFSET(rngStartPriceCurves,$A316,L$1),0)</f>
        <v>0</v>
      </c>
      <c r="M316" s="43" t="n">
        <f aca="true">IF(AND(ISNUMBER(M$1),$A316&gt;0),OFFSET(rngStartPriceCurves,$A316,M$1),0)</f>
        <v>0</v>
      </c>
      <c r="N316" s="43" t="n">
        <f aca="true">IF(AND(ISNUMBER(N$1),$A316&gt;0),OFFSET(rngStartPriceCurves,$A316,N$1),0)</f>
        <v>0</v>
      </c>
      <c r="O316" s="43" t="n">
        <f aca="true">IF(AND(ISNUMBER(O$1),$A316&gt;0),OFFSET(rngStartPriceCurves,$A316,O$1),0)</f>
        <v>0</v>
      </c>
      <c r="P316" s="43" t="n">
        <f aca="true">IF(AND(ISNUMBER(P$1),$B316&gt;0),OFFSET(rngStartVolatilityCurves,$B316,P$1),0)</f>
        <v>0</v>
      </c>
      <c r="Q316" s="43" t="n">
        <f aca="true">IF(AND(ISNUMBER(Q$1),$B316&gt;0),OFFSET(rngStartVolatilityCurves,$B316,Q$1),0)</f>
        <v>0</v>
      </c>
      <c r="R316" s="43" t="n">
        <f aca="true">IF(AND(ISNUMBER(R$1),$B316&gt;0),OFFSET(rngStartVolatilityCurves,$B316,R$1),0)</f>
        <v>0</v>
      </c>
      <c r="S316" s="43" t="n">
        <f aca="true">IF(AND(ISNUMBER(S$1),$B316&gt;0),OFFSET(rngStartVolatilityCurves,$B316,S$1),0)</f>
        <v>0</v>
      </c>
      <c r="T316" s="43" t="n">
        <f aca="true">IF(AND(ISNUMBER(T$1),$B316&gt;0),OFFSET(rngStartVolatilityCurves,$B316,T$1),0)</f>
        <v>0</v>
      </c>
      <c r="U316" s="43" t="n">
        <f aca="true">IF(AND(ISNUMBER(U$1),$B316&gt;0),OFFSET(rngStartVolatilityCurves,$B316,U$1),0)</f>
        <v>0</v>
      </c>
      <c r="V316" s="43" t="n">
        <f aca="true">IF(AND(ISNUMBER(V$1),$B316&gt;0),OFFSET(rngStartVolatilityCurves,$B316,V$1),0)</f>
        <v>0</v>
      </c>
      <c r="W316" s="43" t="n">
        <f aca="true">IF(AND(ISNUMBER(W$1),$B316&gt;0),OFFSET(rngStartVolatilityCurves,$B316,W$1),0)</f>
        <v>0</v>
      </c>
      <c r="X316" s="43" t="n">
        <f aca="true">IF(AND(ISNUMBER(X$1),$B316&gt;0),OFFSET(rngStartVolatilityCurves,$B316,X$1),0)</f>
        <v>0</v>
      </c>
      <c r="Y316" s="43" t="n">
        <f aca="true">IF(AND(ISNUMBER(Y$1),$B316&gt;0),OFFSET(rngStartVolatilityCurves,$B316,Y$1),0)</f>
        <v>0</v>
      </c>
      <c r="Z316" s="43" t="n">
        <f aca="true">IF(AND(ISNUMBER(Z$1),$B316&gt;0),OFFSET(rngStartVolatilityCurves,$B316,Z$1),0)</f>
        <v>0</v>
      </c>
      <c r="AA316" s="43" t="n">
        <f aca="true">IF(AND(ISNUMBER(AA$1),$B316&gt;0),OFFSET(rngStartVolatilityCurves,$B316,AA$1),0)</f>
        <v>0</v>
      </c>
      <c r="AF316" s="36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7"/>
      <c r="AT316" s="37"/>
      <c r="AU316" s="37"/>
      <c r="AV316" s="37"/>
      <c r="AW316" s="37"/>
      <c r="AX316" s="37"/>
      <c r="AY316" s="37"/>
      <c r="AZ316" s="37"/>
      <c r="BA316" s="37"/>
      <c r="BB316" s="37"/>
      <c r="BC316" s="37"/>
      <c r="BD316" s="37"/>
      <c r="BE316" s="37"/>
      <c r="BF316" s="37"/>
      <c r="BH316" s="44"/>
      <c r="BI316" s="39"/>
      <c r="BJ316" s="39"/>
      <c r="BK316" s="39"/>
      <c r="BL316" s="36"/>
      <c r="BM316" s="37"/>
      <c r="BN316" s="37"/>
      <c r="BO316" s="37"/>
      <c r="BP316" s="37"/>
      <c r="BQ316" s="37"/>
      <c r="BR316" s="37"/>
      <c r="BS316" s="37"/>
      <c r="BT316" s="37"/>
      <c r="BU316" s="37"/>
      <c r="BV316" s="37"/>
      <c r="BW316" s="37"/>
      <c r="BX316" s="37"/>
      <c r="BY316" s="37"/>
      <c r="BZ316" s="37"/>
      <c r="CA316" s="37"/>
      <c r="CB316" s="37"/>
      <c r="CC316" s="37"/>
      <c r="CD316" s="37"/>
      <c r="CE316" s="37"/>
      <c r="CF316" s="37"/>
      <c r="CG316" s="40"/>
      <c r="CH316" s="40"/>
      <c r="CI316" s="40"/>
      <c r="CJ316" s="40"/>
      <c r="CK316" s="40"/>
      <c r="CL316" s="40"/>
      <c r="CM316" s="39"/>
      <c r="CN316" s="39"/>
      <c r="CO316" s="39"/>
      <c r="CP316" s="39"/>
      <c r="CQ316" s="39"/>
      <c r="CR316" s="39"/>
      <c r="CS316" s="39"/>
      <c r="CT316" s="39"/>
      <c r="CU316" s="39"/>
      <c r="CV316" s="39"/>
      <c r="CW316" s="39"/>
      <c r="CX316" s="39"/>
      <c r="CY316" s="39"/>
      <c r="CZ316" s="39"/>
      <c r="DA316" s="39"/>
      <c r="DB316" s="39"/>
      <c r="DC316" s="39"/>
      <c r="DD316" s="39"/>
      <c r="DE316" s="39"/>
      <c r="DF316" s="39"/>
      <c r="DG316" s="39"/>
      <c r="DI316" s="44"/>
      <c r="DJ316" s="39"/>
      <c r="DL316" s="44"/>
      <c r="DM316" s="39"/>
    </row>
    <row r="317" customFormat="false" ht="12.75" hidden="false" customHeight="false" outlineLevel="0" collapsed="false">
      <c r="A317" s="31" t="n">
        <f aca="false">$C317-$AF$4+1</f>
        <v>39098</v>
      </c>
      <c r="B317" s="31" t="n">
        <f aca="false">$C317-$BL$4+1</f>
        <v>39098</v>
      </c>
      <c r="C317" s="42" t="n">
        <f aca="false">C316+7</f>
        <v>39097</v>
      </c>
      <c r="D317" s="43" t="n">
        <f aca="true">IF(AND(ISNUMBER(D$1),$A317&gt;0),OFFSET(rngStartPriceCurves,$A317,D$1),0)</f>
        <v>0</v>
      </c>
      <c r="E317" s="43" t="n">
        <f aca="true">IF(AND(ISNUMBER(E$1),$A317&gt;0),OFFSET(rngStartPriceCurves,$A317,E$1),0)</f>
        <v>0</v>
      </c>
      <c r="F317" s="43" t="n">
        <f aca="true">IF(AND(ISNUMBER(F$1),$A317&gt;0),OFFSET(rngStartPriceCurves,$A317,F$1),0)</f>
        <v>0</v>
      </c>
      <c r="G317" s="43" t="n">
        <f aca="true">IF(AND(ISNUMBER(G$1),$A317&gt;0),OFFSET(rngStartPriceCurves,$A317,G$1),0)</f>
        <v>0</v>
      </c>
      <c r="H317" s="43" t="n">
        <f aca="true">IF(AND(ISNUMBER(H$1),$A317&gt;0),OFFSET(rngStartPriceCurves,$A317,H$1),0)</f>
        <v>0</v>
      </c>
      <c r="I317" s="43" t="n">
        <f aca="true">IF(AND(ISNUMBER(I$1),$A317&gt;0),OFFSET(rngStartPriceCurves,$A317,I$1),0)</f>
        <v>0</v>
      </c>
      <c r="J317" s="43" t="n">
        <f aca="true">IF(AND(ISNUMBER(J$1),$A317&gt;0),OFFSET(rngStartPriceCurves,$A317,J$1),0)</f>
        <v>0</v>
      </c>
      <c r="K317" s="43" t="n">
        <f aca="true">IF(AND(ISNUMBER(K$1),$A317&gt;0),OFFSET(rngStartPriceCurves,$A317,K$1),0)</f>
        <v>0</v>
      </c>
      <c r="L317" s="43" t="n">
        <f aca="true">IF(AND(ISNUMBER(L$1),$A317&gt;0),OFFSET(rngStartPriceCurves,$A317,L$1),0)</f>
        <v>0</v>
      </c>
      <c r="M317" s="43" t="n">
        <f aca="true">IF(AND(ISNUMBER(M$1),$A317&gt;0),OFFSET(rngStartPriceCurves,$A317,M$1),0)</f>
        <v>0</v>
      </c>
      <c r="N317" s="43" t="n">
        <f aca="true">IF(AND(ISNUMBER(N$1),$A317&gt;0),OFFSET(rngStartPriceCurves,$A317,N$1),0)</f>
        <v>0</v>
      </c>
      <c r="O317" s="43" t="n">
        <f aca="true">IF(AND(ISNUMBER(O$1),$A317&gt;0),OFFSET(rngStartPriceCurves,$A317,O$1),0)</f>
        <v>0</v>
      </c>
      <c r="P317" s="43" t="n">
        <f aca="true">IF(AND(ISNUMBER(P$1),$B317&gt;0),OFFSET(rngStartVolatilityCurves,$B317,P$1),0)</f>
        <v>0</v>
      </c>
      <c r="Q317" s="43" t="n">
        <f aca="true">IF(AND(ISNUMBER(Q$1),$B317&gt;0),OFFSET(rngStartVolatilityCurves,$B317,Q$1),0)</f>
        <v>0</v>
      </c>
      <c r="R317" s="43" t="n">
        <f aca="true">IF(AND(ISNUMBER(R$1),$B317&gt;0),OFFSET(rngStartVolatilityCurves,$B317,R$1),0)</f>
        <v>0</v>
      </c>
      <c r="S317" s="43" t="n">
        <f aca="true">IF(AND(ISNUMBER(S$1),$B317&gt;0),OFFSET(rngStartVolatilityCurves,$B317,S$1),0)</f>
        <v>0</v>
      </c>
      <c r="T317" s="43" t="n">
        <f aca="true">IF(AND(ISNUMBER(T$1),$B317&gt;0),OFFSET(rngStartVolatilityCurves,$B317,T$1),0)</f>
        <v>0</v>
      </c>
      <c r="U317" s="43" t="n">
        <f aca="true">IF(AND(ISNUMBER(U$1),$B317&gt;0),OFFSET(rngStartVolatilityCurves,$B317,U$1),0)</f>
        <v>0</v>
      </c>
      <c r="V317" s="43" t="n">
        <f aca="true">IF(AND(ISNUMBER(V$1),$B317&gt;0),OFFSET(rngStartVolatilityCurves,$B317,V$1),0)</f>
        <v>0</v>
      </c>
      <c r="W317" s="43" t="n">
        <f aca="true">IF(AND(ISNUMBER(W$1),$B317&gt;0),OFFSET(rngStartVolatilityCurves,$B317,W$1),0)</f>
        <v>0</v>
      </c>
      <c r="X317" s="43" t="n">
        <f aca="true">IF(AND(ISNUMBER(X$1),$B317&gt;0),OFFSET(rngStartVolatilityCurves,$B317,X$1),0)</f>
        <v>0</v>
      </c>
      <c r="Y317" s="43" t="n">
        <f aca="true">IF(AND(ISNUMBER(Y$1),$B317&gt;0),OFFSET(rngStartVolatilityCurves,$B317,Y$1),0)</f>
        <v>0</v>
      </c>
      <c r="Z317" s="43" t="n">
        <f aca="true">IF(AND(ISNUMBER(Z$1),$B317&gt;0),OFFSET(rngStartVolatilityCurves,$B317,Z$1),0)</f>
        <v>0</v>
      </c>
      <c r="AA317" s="43" t="n">
        <f aca="true">IF(AND(ISNUMBER(AA$1),$B317&gt;0),OFFSET(rngStartVolatilityCurves,$B317,AA$1),0)</f>
        <v>0</v>
      </c>
      <c r="AF317" s="36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37"/>
      <c r="AT317" s="37"/>
      <c r="AU317" s="37"/>
      <c r="AV317" s="37"/>
      <c r="AW317" s="37"/>
      <c r="AX317" s="37"/>
      <c r="AY317" s="37"/>
      <c r="AZ317" s="37"/>
      <c r="BA317" s="37"/>
      <c r="BB317" s="37"/>
      <c r="BC317" s="37"/>
      <c r="BD317" s="37"/>
      <c r="BE317" s="37"/>
      <c r="BF317" s="37"/>
      <c r="BH317" s="44"/>
      <c r="BI317" s="39"/>
      <c r="BJ317" s="39"/>
      <c r="BK317" s="39"/>
      <c r="BL317" s="36"/>
      <c r="BM317" s="37"/>
      <c r="BN317" s="37"/>
      <c r="BO317" s="37"/>
      <c r="BP317" s="37"/>
      <c r="BQ317" s="37"/>
      <c r="BR317" s="37"/>
      <c r="BS317" s="37"/>
      <c r="BT317" s="37"/>
      <c r="BU317" s="37"/>
      <c r="BV317" s="37"/>
      <c r="BW317" s="37"/>
      <c r="BX317" s="37"/>
      <c r="BY317" s="37"/>
      <c r="BZ317" s="37"/>
      <c r="CA317" s="37"/>
      <c r="CB317" s="37"/>
      <c r="CC317" s="37"/>
      <c r="CD317" s="37"/>
      <c r="CE317" s="37"/>
      <c r="CF317" s="37"/>
      <c r="CG317" s="40"/>
      <c r="CH317" s="40"/>
      <c r="CI317" s="40"/>
      <c r="CJ317" s="40"/>
      <c r="CK317" s="40"/>
      <c r="CL317" s="40"/>
      <c r="CM317" s="39"/>
      <c r="CN317" s="39"/>
      <c r="CO317" s="39"/>
      <c r="CP317" s="39"/>
      <c r="CQ317" s="39"/>
      <c r="CR317" s="39"/>
      <c r="CS317" s="39"/>
      <c r="CT317" s="39"/>
      <c r="CU317" s="39"/>
      <c r="CV317" s="39"/>
      <c r="CW317" s="39"/>
      <c r="CX317" s="39"/>
      <c r="CY317" s="39"/>
      <c r="CZ317" s="39"/>
      <c r="DA317" s="39"/>
      <c r="DB317" s="39"/>
      <c r="DC317" s="39"/>
      <c r="DD317" s="39"/>
      <c r="DE317" s="39"/>
      <c r="DF317" s="39"/>
      <c r="DG317" s="39"/>
      <c r="DI317" s="44"/>
      <c r="DJ317" s="39"/>
      <c r="DL317" s="44"/>
      <c r="DM317" s="39"/>
    </row>
    <row r="318" customFormat="false" ht="12.75" hidden="false" customHeight="false" outlineLevel="0" collapsed="false">
      <c r="A318" s="31" t="n">
        <f aca="false">$C318-$AF$4+1</f>
        <v>39105</v>
      </c>
      <c r="B318" s="31" t="n">
        <f aca="false">$C318-$BL$4+1</f>
        <v>39105</v>
      </c>
      <c r="C318" s="42" t="n">
        <f aca="false">C317+7</f>
        <v>39104</v>
      </c>
      <c r="D318" s="43" t="n">
        <f aca="true">IF(AND(ISNUMBER(D$1),$A318&gt;0),OFFSET(rngStartPriceCurves,$A318,D$1),0)</f>
        <v>0</v>
      </c>
      <c r="E318" s="43" t="n">
        <f aca="true">IF(AND(ISNUMBER(E$1),$A318&gt;0),OFFSET(rngStartPriceCurves,$A318,E$1),0)</f>
        <v>0</v>
      </c>
      <c r="F318" s="43" t="n">
        <f aca="true">IF(AND(ISNUMBER(F$1),$A318&gt;0),OFFSET(rngStartPriceCurves,$A318,F$1),0)</f>
        <v>0</v>
      </c>
      <c r="G318" s="43" t="n">
        <f aca="true">IF(AND(ISNUMBER(G$1),$A318&gt;0),OFFSET(rngStartPriceCurves,$A318,G$1),0)</f>
        <v>0</v>
      </c>
      <c r="H318" s="43" t="n">
        <f aca="true">IF(AND(ISNUMBER(H$1),$A318&gt;0),OFFSET(rngStartPriceCurves,$A318,H$1),0)</f>
        <v>0</v>
      </c>
      <c r="I318" s="43" t="n">
        <f aca="true">IF(AND(ISNUMBER(I$1),$A318&gt;0),OFFSET(rngStartPriceCurves,$A318,I$1),0)</f>
        <v>0</v>
      </c>
      <c r="J318" s="43" t="n">
        <f aca="true">IF(AND(ISNUMBER(J$1),$A318&gt;0),OFFSET(rngStartPriceCurves,$A318,J$1),0)</f>
        <v>0</v>
      </c>
      <c r="K318" s="43" t="n">
        <f aca="true">IF(AND(ISNUMBER(K$1),$A318&gt;0),OFFSET(rngStartPriceCurves,$A318,K$1),0)</f>
        <v>0</v>
      </c>
      <c r="L318" s="43" t="n">
        <f aca="true">IF(AND(ISNUMBER(L$1),$A318&gt;0),OFFSET(rngStartPriceCurves,$A318,L$1),0)</f>
        <v>0</v>
      </c>
      <c r="M318" s="43" t="n">
        <f aca="true">IF(AND(ISNUMBER(M$1),$A318&gt;0),OFFSET(rngStartPriceCurves,$A318,M$1),0)</f>
        <v>0</v>
      </c>
      <c r="N318" s="43" t="n">
        <f aca="true">IF(AND(ISNUMBER(N$1),$A318&gt;0),OFFSET(rngStartPriceCurves,$A318,N$1),0)</f>
        <v>0</v>
      </c>
      <c r="O318" s="43" t="n">
        <f aca="true">IF(AND(ISNUMBER(O$1),$A318&gt;0),OFFSET(rngStartPriceCurves,$A318,O$1),0)</f>
        <v>0</v>
      </c>
      <c r="P318" s="43" t="n">
        <f aca="true">IF(AND(ISNUMBER(P$1),$B318&gt;0),OFFSET(rngStartVolatilityCurves,$B318,P$1),0)</f>
        <v>0</v>
      </c>
      <c r="Q318" s="43" t="n">
        <f aca="true">IF(AND(ISNUMBER(Q$1),$B318&gt;0),OFFSET(rngStartVolatilityCurves,$B318,Q$1),0)</f>
        <v>0</v>
      </c>
      <c r="R318" s="43" t="n">
        <f aca="true">IF(AND(ISNUMBER(R$1),$B318&gt;0),OFFSET(rngStartVolatilityCurves,$B318,R$1),0)</f>
        <v>0</v>
      </c>
      <c r="S318" s="43" t="n">
        <f aca="true">IF(AND(ISNUMBER(S$1),$B318&gt;0),OFFSET(rngStartVolatilityCurves,$B318,S$1),0)</f>
        <v>0</v>
      </c>
      <c r="T318" s="43" t="n">
        <f aca="true">IF(AND(ISNUMBER(T$1),$B318&gt;0),OFFSET(rngStartVolatilityCurves,$B318,T$1),0)</f>
        <v>0</v>
      </c>
      <c r="U318" s="43" t="n">
        <f aca="true">IF(AND(ISNUMBER(U$1),$B318&gt;0),OFFSET(rngStartVolatilityCurves,$B318,U$1),0)</f>
        <v>0</v>
      </c>
      <c r="V318" s="43" t="n">
        <f aca="true">IF(AND(ISNUMBER(V$1),$B318&gt;0),OFFSET(rngStartVolatilityCurves,$B318,V$1),0)</f>
        <v>0</v>
      </c>
      <c r="W318" s="43" t="n">
        <f aca="true">IF(AND(ISNUMBER(W$1),$B318&gt;0),OFFSET(rngStartVolatilityCurves,$B318,W$1),0)</f>
        <v>0</v>
      </c>
      <c r="X318" s="43" t="n">
        <f aca="true">IF(AND(ISNUMBER(X$1),$B318&gt;0),OFFSET(rngStartVolatilityCurves,$B318,X$1),0)</f>
        <v>0</v>
      </c>
      <c r="Y318" s="43" t="n">
        <f aca="true">IF(AND(ISNUMBER(Y$1),$B318&gt;0),OFFSET(rngStartVolatilityCurves,$B318,Y$1),0)</f>
        <v>0</v>
      </c>
      <c r="Z318" s="43" t="n">
        <f aca="true">IF(AND(ISNUMBER(Z$1),$B318&gt;0),OFFSET(rngStartVolatilityCurves,$B318,Z$1),0)</f>
        <v>0</v>
      </c>
      <c r="AA318" s="43" t="n">
        <f aca="true">IF(AND(ISNUMBER(AA$1),$B318&gt;0),OFFSET(rngStartVolatilityCurves,$B318,AA$1),0)</f>
        <v>0</v>
      </c>
      <c r="AF318" s="36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7"/>
      <c r="AT318" s="37"/>
      <c r="AU318" s="37"/>
      <c r="AV318" s="37"/>
      <c r="AW318" s="37"/>
      <c r="AX318" s="37"/>
      <c r="AY318" s="37"/>
      <c r="AZ318" s="37"/>
      <c r="BA318" s="37"/>
      <c r="BB318" s="37"/>
      <c r="BC318" s="37"/>
      <c r="BD318" s="37"/>
      <c r="BE318" s="37"/>
      <c r="BF318" s="37"/>
      <c r="BH318" s="44"/>
      <c r="BI318" s="39"/>
      <c r="BJ318" s="39"/>
      <c r="BK318" s="39"/>
      <c r="BL318" s="36"/>
      <c r="BM318" s="37"/>
      <c r="BN318" s="37"/>
      <c r="BO318" s="37"/>
      <c r="BP318" s="37"/>
      <c r="BQ318" s="37"/>
      <c r="BR318" s="37"/>
      <c r="BS318" s="37"/>
      <c r="BT318" s="37"/>
      <c r="BU318" s="37"/>
      <c r="BV318" s="37"/>
      <c r="BW318" s="37"/>
      <c r="BX318" s="37"/>
      <c r="BY318" s="37"/>
      <c r="BZ318" s="37"/>
      <c r="CA318" s="37"/>
      <c r="CB318" s="37"/>
      <c r="CC318" s="37"/>
      <c r="CD318" s="37"/>
      <c r="CE318" s="37"/>
      <c r="CF318" s="37"/>
      <c r="CG318" s="40"/>
      <c r="CH318" s="40"/>
      <c r="CI318" s="40"/>
      <c r="CJ318" s="40"/>
      <c r="CK318" s="40"/>
      <c r="CL318" s="40"/>
      <c r="CM318" s="39"/>
      <c r="CN318" s="39"/>
      <c r="CO318" s="39"/>
      <c r="CP318" s="39"/>
      <c r="CQ318" s="39"/>
      <c r="CR318" s="39"/>
      <c r="CS318" s="39"/>
      <c r="CT318" s="39"/>
      <c r="CU318" s="39"/>
      <c r="CV318" s="39"/>
      <c r="CW318" s="39"/>
      <c r="CX318" s="39"/>
      <c r="CY318" s="39"/>
      <c r="CZ318" s="39"/>
      <c r="DA318" s="39"/>
      <c r="DB318" s="39"/>
      <c r="DC318" s="39"/>
      <c r="DD318" s="39"/>
      <c r="DE318" s="39"/>
      <c r="DF318" s="39"/>
      <c r="DG318" s="39"/>
      <c r="DI318" s="44"/>
      <c r="DJ318" s="39"/>
      <c r="DL318" s="44"/>
      <c r="DM318" s="39"/>
    </row>
    <row r="319" customFormat="false" ht="12.75" hidden="false" customHeight="false" outlineLevel="0" collapsed="false">
      <c r="A319" s="31" t="n">
        <f aca="false">$C319-$AF$4+1</f>
        <v>39112</v>
      </c>
      <c r="B319" s="31" t="n">
        <f aca="false">$C319-$BL$4+1</f>
        <v>39112</v>
      </c>
      <c r="C319" s="42" t="n">
        <f aca="false">C318+7</f>
        <v>39111</v>
      </c>
      <c r="D319" s="43" t="n">
        <f aca="true">IF(AND(ISNUMBER(D$1),$A319&gt;0),OFFSET(rngStartPriceCurves,$A319,D$1),0)</f>
        <v>0</v>
      </c>
      <c r="E319" s="43" t="n">
        <f aca="true">IF(AND(ISNUMBER(E$1),$A319&gt;0),OFFSET(rngStartPriceCurves,$A319,E$1),0)</f>
        <v>0</v>
      </c>
      <c r="F319" s="43" t="n">
        <f aca="true">IF(AND(ISNUMBER(F$1),$A319&gt;0),OFFSET(rngStartPriceCurves,$A319,F$1),0)</f>
        <v>0</v>
      </c>
      <c r="G319" s="43" t="n">
        <f aca="true">IF(AND(ISNUMBER(G$1),$A319&gt;0),OFFSET(rngStartPriceCurves,$A319,G$1),0)</f>
        <v>0</v>
      </c>
      <c r="H319" s="43" t="n">
        <f aca="true">IF(AND(ISNUMBER(H$1),$A319&gt;0),OFFSET(rngStartPriceCurves,$A319,H$1),0)</f>
        <v>0</v>
      </c>
      <c r="I319" s="43" t="n">
        <f aca="true">IF(AND(ISNUMBER(I$1),$A319&gt;0),OFFSET(rngStartPriceCurves,$A319,I$1),0)</f>
        <v>0</v>
      </c>
      <c r="J319" s="43" t="n">
        <f aca="true">IF(AND(ISNUMBER(J$1),$A319&gt;0),OFFSET(rngStartPriceCurves,$A319,J$1),0)</f>
        <v>0</v>
      </c>
      <c r="K319" s="43" t="n">
        <f aca="true">IF(AND(ISNUMBER(K$1),$A319&gt;0),OFFSET(rngStartPriceCurves,$A319,K$1),0)</f>
        <v>0</v>
      </c>
      <c r="L319" s="43" t="n">
        <f aca="true">IF(AND(ISNUMBER(L$1),$A319&gt;0),OFFSET(rngStartPriceCurves,$A319,L$1),0)</f>
        <v>0</v>
      </c>
      <c r="M319" s="43" t="n">
        <f aca="true">IF(AND(ISNUMBER(M$1),$A319&gt;0),OFFSET(rngStartPriceCurves,$A319,M$1),0)</f>
        <v>0</v>
      </c>
      <c r="N319" s="43" t="n">
        <f aca="true">IF(AND(ISNUMBER(N$1),$A319&gt;0),OFFSET(rngStartPriceCurves,$A319,N$1),0)</f>
        <v>0</v>
      </c>
      <c r="O319" s="43" t="n">
        <f aca="true">IF(AND(ISNUMBER(O$1),$A319&gt;0),OFFSET(rngStartPriceCurves,$A319,O$1),0)</f>
        <v>0</v>
      </c>
      <c r="P319" s="43" t="n">
        <f aca="true">IF(AND(ISNUMBER(P$1),$B319&gt;0),OFFSET(rngStartVolatilityCurves,$B319,P$1),0)</f>
        <v>0</v>
      </c>
      <c r="Q319" s="43" t="n">
        <f aca="true">IF(AND(ISNUMBER(Q$1),$B319&gt;0),OFFSET(rngStartVolatilityCurves,$B319,Q$1),0)</f>
        <v>0</v>
      </c>
      <c r="R319" s="43" t="n">
        <f aca="true">IF(AND(ISNUMBER(R$1),$B319&gt;0),OFFSET(rngStartVolatilityCurves,$B319,R$1),0)</f>
        <v>0</v>
      </c>
      <c r="S319" s="43" t="n">
        <f aca="true">IF(AND(ISNUMBER(S$1),$B319&gt;0),OFFSET(rngStartVolatilityCurves,$B319,S$1),0)</f>
        <v>0</v>
      </c>
      <c r="T319" s="43" t="n">
        <f aca="true">IF(AND(ISNUMBER(T$1),$B319&gt;0),OFFSET(rngStartVolatilityCurves,$B319,T$1),0)</f>
        <v>0</v>
      </c>
      <c r="U319" s="43" t="n">
        <f aca="true">IF(AND(ISNUMBER(U$1),$B319&gt;0),OFFSET(rngStartVolatilityCurves,$B319,U$1),0)</f>
        <v>0</v>
      </c>
      <c r="V319" s="43" t="n">
        <f aca="true">IF(AND(ISNUMBER(V$1),$B319&gt;0),OFFSET(rngStartVolatilityCurves,$B319,V$1),0)</f>
        <v>0</v>
      </c>
      <c r="W319" s="43" t="n">
        <f aca="true">IF(AND(ISNUMBER(W$1),$B319&gt;0),OFFSET(rngStartVolatilityCurves,$B319,W$1),0)</f>
        <v>0</v>
      </c>
      <c r="X319" s="43" t="n">
        <f aca="true">IF(AND(ISNUMBER(X$1),$B319&gt;0),OFFSET(rngStartVolatilityCurves,$B319,X$1),0)</f>
        <v>0</v>
      </c>
      <c r="Y319" s="43" t="n">
        <f aca="true">IF(AND(ISNUMBER(Y$1),$B319&gt;0),OFFSET(rngStartVolatilityCurves,$B319,Y$1),0)</f>
        <v>0</v>
      </c>
      <c r="Z319" s="43" t="n">
        <f aca="true">IF(AND(ISNUMBER(Z$1),$B319&gt;0),OFFSET(rngStartVolatilityCurves,$B319,Z$1),0)</f>
        <v>0</v>
      </c>
      <c r="AA319" s="43" t="n">
        <f aca="true">IF(AND(ISNUMBER(AA$1),$B319&gt;0),OFFSET(rngStartVolatilityCurves,$B319,AA$1),0)</f>
        <v>0</v>
      </c>
      <c r="AF319" s="36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  <c r="AT319" s="37"/>
      <c r="AU319" s="37"/>
      <c r="AV319" s="37"/>
      <c r="AW319" s="37"/>
      <c r="AX319" s="37"/>
      <c r="AY319" s="37"/>
      <c r="AZ319" s="37"/>
      <c r="BA319" s="37"/>
      <c r="BB319" s="37"/>
      <c r="BC319" s="37"/>
      <c r="BD319" s="37"/>
      <c r="BE319" s="37"/>
      <c r="BF319" s="37"/>
      <c r="BH319" s="44"/>
      <c r="BI319" s="39"/>
      <c r="BJ319" s="39"/>
      <c r="BK319" s="39"/>
      <c r="BL319" s="36"/>
      <c r="BM319" s="37"/>
      <c r="BN319" s="37"/>
      <c r="BO319" s="37"/>
      <c r="BP319" s="37"/>
      <c r="BQ319" s="37"/>
      <c r="BR319" s="37"/>
      <c r="BS319" s="37"/>
      <c r="BT319" s="37"/>
      <c r="BU319" s="37"/>
      <c r="BV319" s="37"/>
      <c r="BW319" s="37"/>
      <c r="BX319" s="37"/>
      <c r="BY319" s="37"/>
      <c r="BZ319" s="37"/>
      <c r="CA319" s="37"/>
      <c r="CB319" s="37"/>
      <c r="CC319" s="37"/>
      <c r="CD319" s="37"/>
      <c r="CE319" s="37"/>
      <c r="CF319" s="37"/>
      <c r="CG319" s="40"/>
      <c r="CH319" s="40"/>
      <c r="CI319" s="40"/>
      <c r="CJ319" s="40"/>
      <c r="CK319" s="40"/>
      <c r="CL319" s="40"/>
      <c r="CM319" s="39"/>
      <c r="CN319" s="39"/>
      <c r="CO319" s="39"/>
      <c r="CP319" s="39"/>
      <c r="CQ319" s="39"/>
      <c r="CR319" s="39"/>
      <c r="CS319" s="39"/>
      <c r="CT319" s="39"/>
      <c r="CU319" s="39"/>
      <c r="CV319" s="39"/>
      <c r="CW319" s="39"/>
      <c r="CX319" s="39"/>
      <c r="CY319" s="39"/>
      <c r="CZ319" s="39"/>
      <c r="DA319" s="39"/>
      <c r="DB319" s="39"/>
      <c r="DC319" s="39"/>
      <c r="DD319" s="39"/>
      <c r="DE319" s="39"/>
      <c r="DF319" s="39"/>
      <c r="DG319" s="39"/>
      <c r="DI319" s="44"/>
      <c r="DJ319" s="39"/>
      <c r="DL319" s="44"/>
      <c r="DM319" s="39"/>
    </row>
    <row r="320" customFormat="false" ht="12.75" hidden="false" customHeight="false" outlineLevel="0" collapsed="false">
      <c r="A320" s="31" t="n">
        <f aca="false">$C320-$AF$4+1</f>
        <v>39119</v>
      </c>
      <c r="B320" s="31" t="n">
        <f aca="false">$C320-$BL$4+1</f>
        <v>39119</v>
      </c>
      <c r="C320" s="42" t="n">
        <f aca="false">C319+7</f>
        <v>39118</v>
      </c>
      <c r="D320" s="43" t="n">
        <f aca="true">IF(AND(ISNUMBER(D$1),$A320&gt;0),OFFSET(rngStartPriceCurves,$A320,D$1),0)</f>
        <v>0</v>
      </c>
      <c r="E320" s="43" t="n">
        <f aca="true">IF(AND(ISNUMBER(E$1),$A320&gt;0),OFFSET(rngStartPriceCurves,$A320,E$1),0)</f>
        <v>0</v>
      </c>
      <c r="F320" s="43" t="n">
        <f aca="true">IF(AND(ISNUMBER(F$1),$A320&gt;0),OFFSET(rngStartPriceCurves,$A320,F$1),0)</f>
        <v>0</v>
      </c>
      <c r="G320" s="43" t="n">
        <f aca="true">IF(AND(ISNUMBER(G$1),$A320&gt;0),OFFSET(rngStartPriceCurves,$A320,G$1),0)</f>
        <v>0</v>
      </c>
      <c r="H320" s="43" t="n">
        <f aca="true">IF(AND(ISNUMBER(H$1),$A320&gt;0),OFFSET(rngStartPriceCurves,$A320,H$1),0)</f>
        <v>0</v>
      </c>
      <c r="I320" s="43" t="n">
        <f aca="true">IF(AND(ISNUMBER(I$1),$A320&gt;0),OFFSET(rngStartPriceCurves,$A320,I$1),0)</f>
        <v>0</v>
      </c>
      <c r="J320" s="43" t="n">
        <f aca="true">IF(AND(ISNUMBER(J$1),$A320&gt;0),OFFSET(rngStartPriceCurves,$A320,J$1),0)</f>
        <v>0</v>
      </c>
      <c r="K320" s="43" t="n">
        <f aca="true">IF(AND(ISNUMBER(K$1),$A320&gt;0),OFFSET(rngStartPriceCurves,$A320,K$1),0)</f>
        <v>0</v>
      </c>
      <c r="L320" s="43" t="n">
        <f aca="true">IF(AND(ISNUMBER(L$1),$A320&gt;0),OFFSET(rngStartPriceCurves,$A320,L$1),0)</f>
        <v>0</v>
      </c>
      <c r="M320" s="43" t="n">
        <f aca="true">IF(AND(ISNUMBER(M$1),$A320&gt;0),OFFSET(rngStartPriceCurves,$A320,M$1),0)</f>
        <v>0</v>
      </c>
      <c r="N320" s="43" t="n">
        <f aca="true">IF(AND(ISNUMBER(N$1),$A320&gt;0),OFFSET(rngStartPriceCurves,$A320,N$1),0)</f>
        <v>0</v>
      </c>
      <c r="O320" s="43" t="n">
        <f aca="true">IF(AND(ISNUMBER(O$1),$A320&gt;0),OFFSET(rngStartPriceCurves,$A320,O$1),0)</f>
        <v>0</v>
      </c>
      <c r="P320" s="43" t="n">
        <f aca="true">IF(AND(ISNUMBER(P$1),$B320&gt;0),OFFSET(rngStartVolatilityCurves,$B320,P$1),0)</f>
        <v>0</v>
      </c>
      <c r="Q320" s="43" t="n">
        <f aca="true">IF(AND(ISNUMBER(Q$1),$B320&gt;0),OFFSET(rngStartVolatilityCurves,$B320,Q$1),0)</f>
        <v>0</v>
      </c>
      <c r="R320" s="43" t="n">
        <f aca="true">IF(AND(ISNUMBER(R$1),$B320&gt;0),OFFSET(rngStartVolatilityCurves,$B320,R$1),0)</f>
        <v>0</v>
      </c>
      <c r="S320" s="43" t="n">
        <f aca="true">IF(AND(ISNUMBER(S$1),$B320&gt;0),OFFSET(rngStartVolatilityCurves,$B320,S$1),0)</f>
        <v>0</v>
      </c>
      <c r="T320" s="43" t="n">
        <f aca="true">IF(AND(ISNUMBER(T$1),$B320&gt;0),OFFSET(rngStartVolatilityCurves,$B320,T$1),0)</f>
        <v>0</v>
      </c>
      <c r="U320" s="43" t="n">
        <f aca="true">IF(AND(ISNUMBER(U$1),$B320&gt;0),OFFSET(rngStartVolatilityCurves,$B320,U$1),0)</f>
        <v>0</v>
      </c>
      <c r="V320" s="43" t="n">
        <f aca="true">IF(AND(ISNUMBER(V$1),$B320&gt;0),OFFSET(rngStartVolatilityCurves,$B320,V$1),0)</f>
        <v>0</v>
      </c>
      <c r="W320" s="43" t="n">
        <f aca="true">IF(AND(ISNUMBER(W$1),$B320&gt;0),OFFSET(rngStartVolatilityCurves,$B320,W$1),0)</f>
        <v>0</v>
      </c>
      <c r="X320" s="43" t="n">
        <f aca="true">IF(AND(ISNUMBER(X$1),$B320&gt;0),OFFSET(rngStartVolatilityCurves,$B320,X$1),0)</f>
        <v>0</v>
      </c>
      <c r="Y320" s="43" t="n">
        <f aca="true">IF(AND(ISNUMBER(Y$1),$B320&gt;0),OFFSET(rngStartVolatilityCurves,$B320,Y$1),0)</f>
        <v>0</v>
      </c>
      <c r="Z320" s="43" t="n">
        <f aca="true">IF(AND(ISNUMBER(Z$1),$B320&gt;0),OFFSET(rngStartVolatilityCurves,$B320,Z$1),0)</f>
        <v>0</v>
      </c>
      <c r="AA320" s="43" t="n">
        <f aca="true">IF(AND(ISNUMBER(AA$1),$B320&gt;0),OFFSET(rngStartVolatilityCurves,$B320,AA$1),0)</f>
        <v>0</v>
      </c>
      <c r="AF320" s="36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7"/>
      <c r="AT320" s="37"/>
      <c r="AU320" s="37"/>
      <c r="AV320" s="37"/>
      <c r="AW320" s="37"/>
      <c r="AX320" s="37"/>
      <c r="AY320" s="37"/>
      <c r="AZ320" s="37"/>
      <c r="BA320" s="37"/>
      <c r="BB320" s="37"/>
      <c r="BC320" s="37"/>
      <c r="BD320" s="37"/>
      <c r="BE320" s="37"/>
      <c r="BF320" s="37"/>
      <c r="BH320" s="44"/>
      <c r="BI320" s="39"/>
      <c r="BJ320" s="39"/>
      <c r="BK320" s="39"/>
      <c r="BL320" s="36"/>
      <c r="BM320" s="37"/>
      <c r="BN320" s="37"/>
      <c r="BO320" s="37"/>
      <c r="BP320" s="37"/>
      <c r="BQ320" s="37"/>
      <c r="BR320" s="37"/>
      <c r="BS320" s="37"/>
      <c r="BT320" s="37"/>
      <c r="BU320" s="37"/>
      <c r="BV320" s="37"/>
      <c r="BW320" s="37"/>
      <c r="BX320" s="37"/>
      <c r="BY320" s="37"/>
      <c r="BZ320" s="37"/>
      <c r="CA320" s="37"/>
      <c r="CB320" s="37"/>
      <c r="CC320" s="37"/>
      <c r="CD320" s="37"/>
      <c r="CE320" s="37"/>
      <c r="CF320" s="37"/>
      <c r="CG320" s="40"/>
      <c r="CH320" s="40"/>
      <c r="CI320" s="40"/>
      <c r="CJ320" s="40"/>
      <c r="CK320" s="40"/>
      <c r="CL320" s="40"/>
      <c r="CM320" s="39"/>
      <c r="CN320" s="39"/>
      <c r="CO320" s="39"/>
      <c r="CP320" s="39"/>
      <c r="CQ320" s="39"/>
      <c r="CR320" s="39"/>
      <c r="CS320" s="39"/>
      <c r="CT320" s="39"/>
      <c r="CU320" s="39"/>
      <c r="CV320" s="39"/>
      <c r="CW320" s="39"/>
      <c r="CX320" s="39"/>
      <c r="CY320" s="39"/>
      <c r="CZ320" s="39"/>
      <c r="DA320" s="39"/>
      <c r="DB320" s="39"/>
      <c r="DC320" s="39"/>
      <c r="DD320" s="39"/>
      <c r="DE320" s="39"/>
      <c r="DF320" s="39"/>
      <c r="DG320" s="39"/>
      <c r="DI320" s="44"/>
      <c r="DJ320" s="39"/>
      <c r="DL320" s="44"/>
      <c r="DM320" s="39"/>
    </row>
    <row r="321" customFormat="false" ht="12.75" hidden="false" customHeight="false" outlineLevel="0" collapsed="false">
      <c r="A321" s="31" t="n">
        <f aca="false">$C321-$AF$4+1</f>
        <v>39126</v>
      </c>
      <c r="B321" s="31" t="n">
        <f aca="false">$C321-$BL$4+1</f>
        <v>39126</v>
      </c>
      <c r="C321" s="42" t="n">
        <f aca="false">C320+7</f>
        <v>39125</v>
      </c>
      <c r="D321" s="43" t="n">
        <f aca="true">IF(AND(ISNUMBER(D$1),$A321&gt;0),OFFSET(rngStartPriceCurves,$A321,D$1),0)</f>
        <v>0</v>
      </c>
      <c r="E321" s="43" t="n">
        <f aca="true">IF(AND(ISNUMBER(E$1),$A321&gt;0),OFFSET(rngStartPriceCurves,$A321,E$1),0)</f>
        <v>0</v>
      </c>
      <c r="F321" s="43" t="n">
        <f aca="true">IF(AND(ISNUMBER(F$1),$A321&gt;0),OFFSET(rngStartPriceCurves,$A321,F$1),0)</f>
        <v>0</v>
      </c>
      <c r="G321" s="43" t="n">
        <f aca="true">IF(AND(ISNUMBER(G$1),$A321&gt;0),OFFSET(rngStartPriceCurves,$A321,G$1),0)</f>
        <v>0</v>
      </c>
      <c r="H321" s="43" t="n">
        <f aca="true">IF(AND(ISNUMBER(H$1),$A321&gt;0),OFFSET(rngStartPriceCurves,$A321,H$1),0)</f>
        <v>0</v>
      </c>
      <c r="I321" s="43" t="n">
        <f aca="true">IF(AND(ISNUMBER(I$1),$A321&gt;0),OFFSET(rngStartPriceCurves,$A321,I$1),0)</f>
        <v>0</v>
      </c>
      <c r="J321" s="43" t="n">
        <f aca="true">IF(AND(ISNUMBER(J$1),$A321&gt;0),OFFSET(rngStartPriceCurves,$A321,J$1),0)</f>
        <v>0</v>
      </c>
      <c r="K321" s="43" t="n">
        <f aca="true">IF(AND(ISNUMBER(K$1),$A321&gt;0),OFFSET(rngStartPriceCurves,$A321,K$1),0)</f>
        <v>0</v>
      </c>
      <c r="L321" s="43" t="n">
        <f aca="true">IF(AND(ISNUMBER(L$1),$A321&gt;0),OFFSET(rngStartPriceCurves,$A321,L$1),0)</f>
        <v>0</v>
      </c>
      <c r="M321" s="43" t="n">
        <f aca="true">IF(AND(ISNUMBER(M$1),$A321&gt;0),OFFSET(rngStartPriceCurves,$A321,M$1),0)</f>
        <v>0</v>
      </c>
      <c r="N321" s="43" t="n">
        <f aca="true">IF(AND(ISNUMBER(N$1),$A321&gt;0),OFFSET(rngStartPriceCurves,$A321,N$1),0)</f>
        <v>0</v>
      </c>
      <c r="O321" s="43" t="n">
        <f aca="true">IF(AND(ISNUMBER(O$1),$A321&gt;0),OFFSET(rngStartPriceCurves,$A321,O$1),0)</f>
        <v>0</v>
      </c>
      <c r="P321" s="43" t="n">
        <f aca="true">IF(AND(ISNUMBER(P$1),$B321&gt;0),OFFSET(rngStartVolatilityCurves,$B321,P$1),0)</f>
        <v>0</v>
      </c>
      <c r="Q321" s="43" t="n">
        <f aca="true">IF(AND(ISNUMBER(Q$1),$B321&gt;0),OFFSET(rngStartVolatilityCurves,$B321,Q$1),0)</f>
        <v>0</v>
      </c>
      <c r="R321" s="43" t="n">
        <f aca="true">IF(AND(ISNUMBER(R$1),$B321&gt;0),OFFSET(rngStartVolatilityCurves,$B321,R$1),0)</f>
        <v>0</v>
      </c>
      <c r="S321" s="43" t="n">
        <f aca="true">IF(AND(ISNUMBER(S$1),$B321&gt;0),OFFSET(rngStartVolatilityCurves,$B321,S$1),0)</f>
        <v>0</v>
      </c>
      <c r="T321" s="43" t="n">
        <f aca="true">IF(AND(ISNUMBER(T$1),$B321&gt;0),OFFSET(rngStartVolatilityCurves,$B321,T$1),0)</f>
        <v>0</v>
      </c>
      <c r="U321" s="43" t="n">
        <f aca="true">IF(AND(ISNUMBER(U$1),$B321&gt;0),OFFSET(rngStartVolatilityCurves,$B321,U$1),0)</f>
        <v>0</v>
      </c>
      <c r="V321" s="43" t="n">
        <f aca="true">IF(AND(ISNUMBER(V$1),$B321&gt;0),OFFSET(rngStartVolatilityCurves,$B321,V$1),0)</f>
        <v>0</v>
      </c>
      <c r="W321" s="43" t="n">
        <f aca="true">IF(AND(ISNUMBER(W$1),$B321&gt;0),OFFSET(rngStartVolatilityCurves,$B321,W$1),0)</f>
        <v>0</v>
      </c>
      <c r="X321" s="43" t="n">
        <f aca="true">IF(AND(ISNUMBER(X$1),$B321&gt;0),OFFSET(rngStartVolatilityCurves,$B321,X$1),0)</f>
        <v>0</v>
      </c>
      <c r="Y321" s="43" t="n">
        <f aca="true">IF(AND(ISNUMBER(Y$1),$B321&gt;0),OFFSET(rngStartVolatilityCurves,$B321,Y$1),0)</f>
        <v>0</v>
      </c>
      <c r="Z321" s="43" t="n">
        <f aca="true">IF(AND(ISNUMBER(Z$1),$B321&gt;0),OFFSET(rngStartVolatilityCurves,$B321,Z$1),0)</f>
        <v>0</v>
      </c>
      <c r="AA321" s="43" t="n">
        <f aca="true">IF(AND(ISNUMBER(AA$1),$B321&gt;0),OFFSET(rngStartVolatilityCurves,$B321,AA$1),0)</f>
        <v>0</v>
      </c>
      <c r="AF321" s="36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  <c r="AR321" s="37"/>
      <c r="AS321" s="37"/>
      <c r="AT321" s="37"/>
      <c r="AU321" s="37"/>
      <c r="AV321" s="37"/>
      <c r="AW321" s="37"/>
      <c r="AX321" s="37"/>
      <c r="AY321" s="37"/>
      <c r="AZ321" s="37"/>
      <c r="BA321" s="37"/>
      <c r="BB321" s="37"/>
      <c r="BC321" s="37"/>
      <c r="BD321" s="37"/>
      <c r="BE321" s="37"/>
      <c r="BF321" s="37"/>
      <c r="BH321" s="44"/>
      <c r="BI321" s="39"/>
      <c r="BJ321" s="39"/>
      <c r="BK321" s="39"/>
      <c r="BL321" s="36"/>
      <c r="BM321" s="37"/>
      <c r="BN321" s="37"/>
      <c r="BO321" s="37"/>
      <c r="BP321" s="37"/>
      <c r="BQ321" s="37"/>
      <c r="BR321" s="37"/>
      <c r="BS321" s="37"/>
      <c r="BT321" s="37"/>
      <c r="BU321" s="37"/>
      <c r="BV321" s="37"/>
      <c r="BW321" s="37"/>
      <c r="BX321" s="37"/>
      <c r="BY321" s="37"/>
      <c r="BZ321" s="37"/>
      <c r="CA321" s="37"/>
      <c r="CB321" s="37"/>
      <c r="CC321" s="37"/>
      <c r="CD321" s="37"/>
      <c r="CE321" s="37"/>
      <c r="CF321" s="37"/>
      <c r="CG321" s="40"/>
      <c r="CH321" s="40"/>
      <c r="CI321" s="40"/>
      <c r="CJ321" s="40"/>
      <c r="CK321" s="40"/>
      <c r="CL321" s="40"/>
      <c r="CM321" s="39"/>
      <c r="CN321" s="39"/>
      <c r="CO321" s="39"/>
      <c r="CP321" s="39"/>
      <c r="CQ321" s="39"/>
      <c r="CR321" s="39"/>
      <c r="CS321" s="39"/>
      <c r="CT321" s="39"/>
      <c r="CU321" s="39"/>
      <c r="CV321" s="39"/>
      <c r="CW321" s="39"/>
      <c r="CX321" s="39"/>
      <c r="CY321" s="39"/>
      <c r="CZ321" s="39"/>
      <c r="DA321" s="39"/>
      <c r="DB321" s="39"/>
      <c r="DC321" s="39"/>
      <c r="DD321" s="39"/>
      <c r="DE321" s="39"/>
      <c r="DF321" s="39"/>
      <c r="DG321" s="39"/>
      <c r="DI321" s="44"/>
      <c r="DJ321" s="39"/>
      <c r="DL321" s="44"/>
      <c r="DM321" s="39"/>
    </row>
    <row r="322" customFormat="false" ht="12.75" hidden="false" customHeight="false" outlineLevel="0" collapsed="false">
      <c r="A322" s="31" t="n">
        <f aca="false">$C322-$AF$4+1</f>
        <v>39133</v>
      </c>
      <c r="B322" s="31" t="n">
        <f aca="false">$C322-$BL$4+1</f>
        <v>39133</v>
      </c>
      <c r="C322" s="42" t="n">
        <f aca="false">C321+7</f>
        <v>39132</v>
      </c>
      <c r="D322" s="43" t="n">
        <f aca="true">IF(AND(ISNUMBER(D$1),$A322&gt;0),OFFSET(rngStartPriceCurves,$A322,D$1),0)</f>
        <v>0</v>
      </c>
      <c r="E322" s="43" t="n">
        <f aca="true">IF(AND(ISNUMBER(E$1),$A322&gt;0),OFFSET(rngStartPriceCurves,$A322,E$1),0)</f>
        <v>0</v>
      </c>
      <c r="F322" s="43" t="n">
        <f aca="true">IF(AND(ISNUMBER(F$1),$A322&gt;0),OFFSET(rngStartPriceCurves,$A322,F$1),0)</f>
        <v>0</v>
      </c>
      <c r="G322" s="43" t="n">
        <f aca="true">IF(AND(ISNUMBER(G$1),$A322&gt;0),OFFSET(rngStartPriceCurves,$A322,G$1),0)</f>
        <v>0</v>
      </c>
      <c r="H322" s="43" t="n">
        <f aca="true">IF(AND(ISNUMBER(H$1),$A322&gt;0),OFFSET(rngStartPriceCurves,$A322,H$1),0)</f>
        <v>0</v>
      </c>
      <c r="I322" s="43" t="n">
        <f aca="true">IF(AND(ISNUMBER(I$1),$A322&gt;0),OFFSET(rngStartPriceCurves,$A322,I$1),0)</f>
        <v>0</v>
      </c>
      <c r="J322" s="43" t="n">
        <f aca="true">IF(AND(ISNUMBER(J$1),$A322&gt;0),OFFSET(rngStartPriceCurves,$A322,J$1),0)</f>
        <v>0</v>
      </c>
      <c r="K322" s="43" t="n">
        <f aca="true">IF(AND(ISNUMBER(K$1),$A322&gt;0),OFFSET(rngStartPriceCurves,$A322,K$1),0)</f>
        <v>0</v>
      </c>
      <c r="L322" s="43" t="n">
        <f aca="true">IF(AND(ISNUMBER(L$1),$A322&gt;0),OFFSET(rngStartPriceCurves,$A322,L$1),0)</f>
        <v>0</v>
      </c>
      <c r="M322" s="43" t="n">
        <f aca="true">IF(AND(ISNUMBER(M$1),$A322&gt;0),OFFSET(rngStartPriceCurves,$A322,M$1),0)</f>
        <v>0</v>
      </c>
      <c r="N322" s="43" t="n">
        <f aca="true">IF(AND(ISNUMBER(N$1),$A322&gt;0),OFFSET(rngStartPriceCurves,$A322,N$1),0)</f>
        <v>0</v>
      </c>
      <c r="O322" s="43" t="n">
        <f aca="true">IF(AND(ISNUMBER(O$1),$A322&gt;0),OFFSET(rngStartPriceCurves,$A322,O$1),0)</f>
        <v>0</v>
      </c>
      <c r="P322" s="43" t="n">
        <f aca="true">IF(AND(ISNUMBER(P$1),$B322&gt;0),OFFSET(rngStartVolatilityCurves,$B322,P$1),0)</f>
        <v>0</v>
      </c>
      <c r="Q322" s="43" t="n">
        <f aca="true">IF(AND(ISNUMBER(Q$1),$B322&gt;0),OFFSET(rngStartVolatilityCurves,$B322,Q$1),0)</f>
        <v>0</v>
      </c>
      <c r="R322" s="43" t="n">
        <f aca="true">IF(AND(ISNUMBER(R$1),$B322&gt;0),OFFSET(rngStartVolatilityCurves,$B322,R$1),0)</f>
        <v>0</v>
      </c>
      <c r="S322" s="43" t="n">
        <f aca="true">IF(AND(ISNUMBER(S$1),$B322&gt;0),OFFSET(rngStartVolatilityCurves,$B322,S$1),0)</f>
        <v>0</v>
      </c>
      <c r="T322" s="43" t="n">
        <f aca="true">IF(AND(ISNUMBER(T$1),$B322&gt;0),OFFSET(rngStartVolatilityCurves,$B322,T$1),0)</f>
        <v>0</v>
      </c>
      <c r="U322" s="43" t="n">
        <f aca="true">IF(AND(ISNUMBER(U$1),$B322&gt;0),OFFSET(rngStartVolatilityCurves,$B322,U$1),0)</f>
        <v>0</v>
      </c>
      <c r="V322" s="43" t="n">
        <f aca="true">IF(AND(ISNUMBER(V$1),$B322&gt;0),OFFSET(rngStartVolatilityCurves,$B322,V$1),0)</f>
        <v>0</v>
      </c>
      <c r="W322" s="43" t="n">
        <f aca="true">IF(AND(ISNUMBER(W$1),$B322&gt;0),OFFSET(rngStartVolatilityCurves,$B322,W$1),0)</f>
        <v>0</v>
      </c>
      <c r="X322" s="43" t="n">
        <f aca="true">IF(AND(ISNUMBER(X$1),$B322&gt;0),OFFSET(rngStartVolatilityCurves,$B322,X$1),0)</f>
        <v>0</v>
      </c>
      <c r="Y322" s="43" t="n">
        <f aca="true">IF(AND(ISNUMBER(Y$1),$B322&gt;0),OFFSET(rngStartVolatilityCurves,$B322,Y$1),0)</f>
        <v>0</v>
      </c>
      <c r="Z322" s="43" t="n">
        <f aca="true">IF(AND(ISNUMBER(Z$1),$B322&gt;0),OFFSET(rngStartVolatilityCurves,$B322,Z$1),0)</f>
        <v>0</v>
      </c>
      <c r="AA322" s="43" t="n">
        <f aca="true">IF(AND(ISNUMBER(AA$1),$B322&gt;0),OFFSET(rngStartVolatilityCurves,$B322,AA$1),0)</f>
        <v>0</v>
      </c>
      <c r="AF322" s="36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7"/>
      <c r="AT322" s="37"/>
      <c r="AU322" s="37"/>
      <c r="AV322" s="37"/>
      <c r="AW322" s="37"/>
      <c r="AX322" s="37"/>
      <c r="AY322" s="37"/>
      <c r="AZ322" s="37"/>
      <c r="BA322" s="37"/>
      <c r="BB322" s="37"/>
      <c r="BC322" s="37"/>
      <c r="BD322" s="37"/>
      <c r="BE322" s="37"/>
      <c r="BF322" s="37"/>
      <c r="BH322" s="44"/>
      <c r="BI322" s="39"/>
      <c r="BJ322" s="39"/>
      <c r="BK322" s="39"/>
      <c r="BL322" s="36"/>
      <c r="BM322" s="37"/>
      <c r="BN322" s="37"/>
      <c r="BO322" s="37"/>
      <c r="BP322" s="37"/>
      <c r="BQ322" s="37"/>
      <c r="BR322" s="37"/>
      <c r="BS322" s="37"/>
      <c r="BT322" s="37"/>
      <c r="BU322" s="37"/>
      <c r="BV322" s="37"/>
      <c r="BW322" s="37"/>
      <c r="BX322" s="37"/>
      <c r="BY322" s="37"/>
      <c r="BZ322" s="37"/>
      <c r="CA322" s="37"/>
      <c r="CB322" s="37"/>
      <c r="CC322" s="37"/>
      <c r="CD322" s="37"/>
      <c r="CE322" s="37"/>
      <c r="CF322" s="37"/>
      <c r="CG322" s="40"/>
      <c r="CH322" s="40"/>
      <c r="CI322" s="40"/>
      <c r="CJ322" s="40"/>
      <c r="CK322" s="40"/>
      <c r="CL322" s="40"/>
      <c r="CM322" s="39"/>
      <c r="CN322" s="39"/>
      <c r="CO322" s="39"/>
      <c r="CP322" s="39"/>
      <c r="CQ322" s="39"/>
      <c r="CR322" s="39"/>
      <c r="CS322" s="39"/>
      <c r="CT322" s="39"/>
      <c r="CU322" s="39"/>
      <c r="CV322" s="39"/>
      <c r="CW322" s="39"/>
      <c r="CX322" s="39"/>
      <c r="CY322" s="39"/>
      <c r="CZ322" s="39"/>
      <c r="DA322" s="39"/>
      <c r="DB322" s="39"/>
      <c r="DC322" s="39"/>
      <c r="DD322" s="39"/>
      <c r="DE322" s="39"/>
      <c r="DF322" s="39"/>
      <c r="DG322" s="39"/>
      <c r="DI322" s="44"/>
      <c r="DJ322" s="39"/>
      <c r="DL322" s="44"/>
      <c r="DM322" s="39"/>
    </row>
    <row r="323" customFormat="false" ht="12.75" hidden="false" customHeight="false" outlineLevel="0" collapsed="false">
      <c r="A323" s="31" t="n">
        <f aca="false">$C323-$AF$4+1</f>
        <v>39140</v>
      </c>
      <c r="B323" s="31" t="n">
        <f aca="false">$C323-$BL$4+1</f>
        <v>39140</v>
      </c>
      <c r="C323" s="42" t="n">
        <f aca="false">C322+7</f>
        <v>39139</v>
      </c>
      <c r="D323" s="43" t="n">
        <f aca="true">IF(AND(ISNUMBER(D$1),$A323&gt;0),OFFSET(rngStartPriceCurves,$A323,D$1),0)</f>
        <v>0</v>
      </c>
      <c r="E323" s="43" t="n">
        <f aca="true">IF(AND(ISNUMBER(E$1),$A323&gt;0),OFFSET(rngStartPriceCurves,$A323,E$1),0)</f>
        <v>0</v>
      </c>
      <c r="F323" s="43" t="n">
        <f aca="true">IF(AND(ISNUMBER(F$1),$A323&gt;0),OFFSET(rngStartPriceCurves,$A323,F$1),0)</f>
        <v>0</v>
      </c>
      <c r="G323" s="43" t="n">
        <f aca="true">IF(AND(ISNUMBER(G$1),$A323&gt;0),OFFSET(rngStartPriceCurves,$A323,G$1),0)</f>
        <v>0</v>
      </c>
      <c r="H323" s="43" t="n">
        <f aca="true">IF(AND(ISNUMBER(H$1),$A323&gt;0),OFFSET(rngStartPriceCurves,$A323,H$1),0)</f>
        <v>0</v>
      </c>
      <c r="I323" s="43" t="n">
        <f aca="true">IF(AND(ISNUMBER(I$1),$A323&gt;0),OFFSET(rngStartPriceCurves,$A323,I$1),0)</f>
        <v>0</v>
      </c>
      <c r="J323" s="43" t="n">
        <f aca="true">IF(AND(ISNUMBER(J$1),$A323&gt;0),OFFSET(rngStartPriceCurves,$A323,J$1),0)</f>
        <v>0</v>
      </c>
      <c r="K323" s="43" t="n">
        <f aca="true">IF(AND(ISNUMBER(K$1),$A323&gt;0),OFFSET(rngStartPriceCurves,$A323,K$1),0)</f>
        <v>0</v>
      </c>
      <c r="L323" s="43" t="n">
        <f aca="true">IF(AND(ISNUMBER(L$1),$A323&gt;0),OFFSET(rngStartPriceCurves,$A323,L$1),0)</f>
        <v>0</v>
      </c>
      <c r="M323" s="43" t="n">
        <f aca="true">IF(AND(ISNUMBER(M$1),$A323&gt;0),OFFSET(rngStartPriceCurves,$A323,M$1),0)</f>
        <v>0</v>
      </c>
      <c r="N323" s="43" t="n">
        <f aca="true">IF(AND(ISNUMBER(N$1),$A323&gt;0),OFFSET(rngStartPriceCurves,$A323,N$1),0)</f>
        <v>0</v>
      </c>
      <c r="O323" s="43" t="n">
        <f aca="true">IF(AND(ISNUMBER(O$1),$A323&gt;0),OFFSET(rngStartPriceCurves,$A323,O$1),0)</f>
        <v>0</v>
      </c>
      <c r="P323" s="43" t="n">
        <f aca="true">IF(AND(ISNUMBER(P$1),$B323&gt;0),OFFSET(rngStartVolatilityCurves,$B323,P$1),0)</f>
        <v>0</v>
      </c>
      <c r="Q323" s="43" t="n">
        <f aca="true">IF(AND(ISNUMBER(Q$1),$B323&gt;0),OFFSET(rngStartVolatilityCurves,$B323,Q$1),0)</f>
        <v>0</v>
      </c>
      <c r="R323" s="43" t="n">
        <f aca="true">IF(AND(ISNUMBER(R$1),$B323&gt;0),OFFSET(rngStartVolatilityCurves,$B323,R$1),0)</f>
        <v>0</v>
      </c>
      <c r="S323" s="43" t="n">
        <f aca="true">IF(AND(ISNUMBER(S$1),$B323&gt;0),OFFSET(rngStartVolatilityCurves,$B323,S$1),0)</f>
        <v>0</v>
      </c>
      <c r="T323" s="43" t="n">
        <f aca="true">IF(AND(ISNUMBER(T$1),$B323&gt;0),OFFSET(rngStartVolatilityCurves,$B323,T$1),0)</f>
        <v>0</v>
      </c>
      <c r="U323" s="43" t="n">
        <f aca="true">IF(AND(ISNUMBER(U$1),$B323&gt;0),OFFSET(rngStartVolatilityCurves,$B323,U$1),0)</f>
        <v>0</v>
      </c>
      <c r="V323" s="43" t="n">
        <f aca="true">IF(AND(ISNUMBER(V$1),$B323&gt;0),OFFSET(rngStartVolatilityCurves,$B323,V$1),0)</f>
        <v>0</v>
      </c>
      <c r="W323" s="43" t="n">
        <f aca="true">IF(AND(ISNUMBER(W$1),$B323&gt;0),OFFSET(rngStartVolatilityCurves,$B323,W$1),0)</f>
        <v>0</v>
      </c>
      <c r="X323" s="43" t="n">
        <f aca="true">IF(AND(ISNUMBER(X$1),$B323&gt;0),OFFSET(rngStartVolatilityCurves,$B323,X$1),0)</f>
        <v>0</v>
      </c>
      <c r="Y323" s="43" t="n">
        <f aca="true">IF(AND(ISNUMBER(Y$1),$B323&gt;0),OFFSET(rngStartVolatilityCurves,$B323,Y$1),0)</f>
        <v>0</v>
      </c>
      <c r="Z323" s="43" t="n">
        <f aca="true">IF(AND(ISNUMBER(Z$1),$B323&gt;0),OFFSET(rngStartVolatilityCurves,$B323,Z$1),0)</f>
        <v>0</v>
      </c>
      <c r="AA323" s="43" t="n">
        <f aca="true">IF(AND(ISNUMBER(AA$1),$B323&gt;0),OFFSET(rngStartVolatilityCurves,$B323,AA$1),0)</f>
        <v>0</v>
      </c>
      <c r="AF323" s="36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7"/>
      <c r="AT323" s="37"/>
      <c r="AU323" s="37"/>
      <c r="AV323" s="37"/>
      <c r="AW323" s="37"/>
      <c r="AX323" s="37"/>
      <c r="AY323" s="37"/>
      <c r="AZ323" s="37"/>
      <c r="BA323" s="37"/>
      <c r="BB323" s="37"/>
      <c r="BC323" s="37"/>
      <c r="BD323" s="37"/>
      <c r="BE323" s="37"/>
      <c r="BF323" s="37"/>
      <c r="BH323" s="44"/>
      <c r="BI323" s="39"/>
      <c r="BJ323" s="39"/>
      <c r="BK323" s="39"/>
      <c r="BL323" s="36"/>
      <c r="BM323" s="37"/>
      <c r="BN323" s="37"/>
      <c r="BO323" s="37"/>
      <c r="BP323" s="37"/>
      <c r="BQ323" s="37"/>
      <c r="BR323" s="37"/>
      <c r="BS323" s="37"/>
      <c r="BT323" s="37"/>
      <c r="BU323" s="37"/>
      <c r="BV323" s="37"/>
      <c r="BW323" s="37"/>
      <c r="BX323" s="37"/>
      <c r="BY323" s="37"/>
      <c r="BZ323" s="37"/>
      <c r="CA323" s="37"/>
      <c r="CB323" s="37"/>
      <c r="CC323" s="37"/>
      <c r="CD323" s="37"/>
      <c r="CE323" s="37"/>
      <c r="CF323" s="37"/>
      <c r="CG323" s="40"/>
      <c r="CH323" s="40"/>
      <c r="CI323" s="40"/>
      <c r="CJ323" s="40"/>
      <c r="CK323" s="40"/>
      <c r="CL323" s="40"/>
      <c r="CM323" s="39"/>
      <c r="CN323" s="39"/>
      <c r="CO323" s="39"/>
      <c r="CP323" s="39"/>
      <c r="CQ323" s="39"/>
      <c r="CR323" s="39"/>
      <c r="CS323" s="39"/>
      <c r="CT323" s="39"/>
      <c r="CU323" s="39"/>
      <c r="CV323" s="39"/>
      <c r="CW323" s="39"/>
      <c r="CX323" s="39"/>
      <c r="CY323" s="39"/>
      <c r="CZ323" s="39"/>
      <c r="DA323" s="39"/>
      <c r="DB323" s="39"/>
      <c r="DC323" s="39"/>
      <c r="DD323" s="39"/>
      <c r="DE323" s="39"/>
      <c r="DF323" s="39"/>
      <c r="DG323" s="39"/>
      <c r="DI323" s="44"/>
      <c r="DJ323" s="39"/>
      <c r="DL323" s="44"/>
      <c r="DM323" s="39"/>
    </row>
    <row r="324" customFormat="false" ht="12.75" hidden="false" customHeight="false" outlineLevel="0" collapsed="false">
      <c r="A324" s="31" t="n">
        <f aca="false">$C324-$AF$4+1</f>
        <v>39147</v>
      </c>
      <c r="B324" s="31" t="n">
        <f aca="false">$C324-$BL$4+1</f>
        <v>39147</v>
      </c>
      <c r="C324" s="42" t="n">
        <f aca="false">C323+7</f>
        <v>39146</v>
      </c>
      <c r="D324" s="43" t="n">
        <f aca="true">IF(AND(ISNUMBER(D$1),$A324&gt;0),OFFSET(rngStartPriceCurves,$A324,D$1),0)</f>
        <v>0</v>
      </c>
      <c r="E324" s="43" t="n">
        <f aca="true">IF(AND(ISNUMBER(E$1),$A324&gt;0),OFFSET(rngStartPriceCurves,$A324,E$1),0)</f>
        <v>0</v>
      </c>
      <c r="F324" s="43" t="n">
        <f aca="true">IF(AND(ISNUMBER(F$1),$A324&gt;0),OFFSET(rngStartPriceCurves,$A324,F$1),0)</f>
        <v>0</v>
      </c>
      <c r="G324" s="43" t="n">
        <f aca="true">IF(AND(ISNUMBER(G$1),$A324&gt;0),OFFSET(rngStartPriceCurves,$A324,G$1),0)</f>
        <v>0</v>
      </c>
      <c r="H324" s="43" t="n">
        <f aca="true">IF(AND(ISNUMBER(H$1),$A324&gt;0),OFFSET(rngStartPriceCurves,$A324,H$1),0)</f>
        <v>0</v>
      </c>
      <c r="I324" s="43" t="n">
        <f aca="true">IF(AND(ISNUMBER(I$1),$A324&gt;0),OFFSET(rngStartPriceCurves,$A324,I$1),0)</f>
        <v>0</v>
      </c>
      <c r="J324" s="43" t="n">
        <f aca="true">IF(AND(ISNUMBER(J$1),$A324&gt;0),OFFSET(rngStartPriceCurves,$A324,J$1),0)</f>
        <v>0</v>
      </c>
      <c r="K324" s="43" t="n">
        <f aca="true">IF(AND(ISNUMBER(K$1),$A324&gt;0),OFFSET(rngStartPriceCurves,$A324,K$1),0)</f>
        <v>0</v>
      </c>
      <c r="L324" s="43" t="n">
        <f aca="true">IF(AND(ISNUMBER(L$1),$A324&gt;0),OFFSET(rngStartPriceCurves,$A324,L$1),0)</f>
        <v>0</v>
      </c>
      <c r="M324" s="43" t="n">
        <f aca="true">IF(AND(ISNUMBER(M$1),$A324&gt;0),OFFSET(rngStartPriceCurves,$A324,M$1),0)</f>
        <v>0</v>
      </c>
      <c r="N324" s="43" t="n">
        <f aca="true">IF(AND(ISNUMBER(N$1),$A324&gt;0),OFFSET(rngStartPriceCurves,$A324,N$1),0)</f>
        <v>0</v>
      </c>
      <c r="O324" s="43" t="n">
        <f aca="true">IF(AND(ISNUMBER(O$1),$A324&gt;0),OFFSET(rngStartPriceCurves,$A324,O$1),0)</f>
        <v>0</v>
      </c>
      <c r="P324" s="43" t="n">
        <f aca="true">IF(AND(ISNUMBER(P$1),$B324&gt;0),OFFSET(rngStartVolatilityCurves,$B324,P$1),0)</f>
        <v>0</v>
      </c>
      <c r="Q324" s="43" t="n">
        <f aca="true">IF(AND(ISNUMBER(Q$1),$B324&gt;0),OFFSET(rngStartVolatilityCurves,$B324,Q$1),0)</f>
        <v>0</v>
      </c>
      <c r="R324" s="43" t="n">
        <f aca="true">IF(AND(ISNUMBER(R$1),$B324&gt;0),OFFSET(rngStartVolatilityCurves,$B324,R$1),0)</f>
        <v>0</v>
      </c>
      <c r="S324" s="43" t="n">
        <f aca="true">IF(AND(ISNUMBER(S$1),$B324&gt;0),OFFSET(rngStartVolatilityCurves,$B324,S$1),0)</f>
        <v>0</v>
      </c>
      <c r="T324" s="43" t="n">
        <f aca="true">IF(AND(ISNUMBER(T$1),$B324&gt;0),OFFSET(rngStartVolatilityCurves,$B324,T$1),0)</f>
        <v>0</v>
      </c>
      <c r="U324" s="43" t="n">
        <f aca="true">IF(AND(ISNUMBER(U$1),$B324&gt;0),OFFSET(rngStartVolatilityCurves,$B324,U$1),0)</f>
        <v>0</v>
      </c>
      <c r="V324" s="43" t="n">
        <f aca="true">IF(AND(ISNUMBER(V$1),$B324&gt;0),OFFSET(rngStartVolatilityCurves,$B324,V$1),0)</f>
        <v>0</v>
      </c>
      <c r="W324" s="43" t="n">
        <f aca="true">IF(AND(ISNUMBER(W$1),$B324&gt;0),OFFSET(rngStartVolatilityCurves,$B324,W$1),0)</f>
        <v>0</v>
      </c>
      <c r="X324" s="43" t="n">
        <f aca="true">IF(AND(ISNUMBER(X$1),$B324&gt;0),OFFSET(rngStartVolatilityCurves,$B324,X$1),0)</f>
        <v>0</v>
      </c>
      <c r="Y324" s="43" t="n">
        <f aca="true">IF(AND(ISNUMBER(Y$1),$B324&gt;0),OFFSET(rngStartVolatilityCurves,$B324,Y$1),0)</f>
        <v>0</v>
      </c>
      <c r="Z324" s="43" t="n">
        <f aca="true">IF(AND(ISNUMBER(Z$1),$B324&gt;0),OFFSET(rngStartVolatilityCurves,$B324,Z$1),0)</f>
        <v>0</v>
      </c>
      <c r="AA324" s="43" t="n">
        <f aca="true">IF(AND(ISNUMBER(AA$1),$B324&gt;0),OFFSET(rngStartVolatilityCurves,$B324,AA$1),0)</f>
        <v>0</v>
      </c>
      <c r="AF324" s="36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7"/>
      <c r="AT324" s="37"/>
      <c r="AU324" s="37"/>
      <c r="AV324" s="37"/>
      <c r="AW324" s="37"/>
      <c r="AX324" s="37"/>
      <c r="AY324" s="37"/>
      <c r="AZ324" s="37"/>
      <c r="BA324" s="37"/>
      <c r="BB324" s="37"/>
      <c r="BC324" s="37"/>
      <c r="BD324" s="37"/>
      <c r="BE324" s="37"/>
      <c r="BF324" s="37"/>
      <c r="BH324" s="44"/>
      <c r="BI324" s="39"/>
      <c r="BJ324" s="39"/>
      <c r="BK324" s="39"/>
      <c r="BL324" s="36"/>
      <c r="BM324" s="37"/>
      <c r="BN324" s="37"/>
      <c r="BO324" s="37"/>
      <c r="BP324" s="37"/>
      <c r="BQ324" s="37"/>
      <c r="BR324" s="37"/>
      <c r="BS324" s="37"/>
      <c r="BT324" s="37"/>
      <c r="BU324" s="37"/>
      <c r="BV324" s="37"/>
      <c r="BW324" s="37"/>
      <c r="BX324" s="37"/>
      <c r="BY324" s="37"/>
      <c r="BZ324" s="37"/>
      <c r="CA324" s="37"/>
      <c r="CB324" s="37"/>
      <c r="CC324" s="37"/>
      <c r="CD324" s="37"/>
      <c r="CE324" s="37"/>
      <c r="CF324" s="37"/>
      <c r="CG324" s="40"/>
      <c r="CH324" s="40"/>
      <c r="CI324" s="40"/>
      <c r="CJ324" s="40"/>
      <c r="CK324" s="40"/>
      <c r="CL324" s="40"/>
      <c r="CM324" s="39"/>
      <c r="CN324" s="39"/>
      <c r="CO324" s="39"/>
      <c r="CP324" s="39"/>
      <c r="CQ324" s="39"/>
      <c r="CR324" s="39"/>
      <c r="CS324" s="39"/>
      <c r="CT324" s="39"/>
      <c r="CU324" s="39"/>
      <c r="CV324" s="39"/>
      <c r="CW324" s="39"/>
      <c r="CX324" s="39"/>
      <c r="CY324" s="39"/>
      <c r="CZ324" s="39"/>
      <c r="DA324" s="39"/>
      <c r="DB324" s="39"/>
      <c r="DC324" s="39"/>
      <c r="DD324" s="39"/>
      <c r="DE324" s="39"/>
      <c r="DF324" s="39"/>
      <c r="DG324" s="39"/>
      <c r="DI324" s="44"/>
      <c r="DJ324" s="39"/>
      <c r="DL324" s="44"/>
      <c r="DM324" s="39"/>
    </row>
    <row r="325" customFormat="false" ht="12.75" hidden="false" customHeight="false" outlineLevel="0" collapsed="false">
      <c r="A325" s="31" t="n">
        <f aca="false">$C325-$AF$4+1</f>
        <v>39154</v>
      </c>
      <c r="B325" s="31" t="n">
        <f aca="false">$C325-$BL$4+1</f>
        <v>39154</v>
      </c>
      <c r="C325" s="42" t="n">
        <f aca="false">C324+7</f>
        <v>39153</v>
      </c>
      <c r="D325" s="43" t="n">
        <f aca="true">IF(AND(ISNUMBER(D$1),$A325&gt;0),OFFSET(rngStartPriceCurves,$A325,D$1),0)</f>
        <v>0</v>
      </c>
      <c r="E325" s="43" t="n">
        <f aca="true">IF(AND(ISNUMBER(E$1),$A325&gt;0),OFFSET(rngStartPriceCurves,$A325,E$1),0)</f>
        <v>0</v>
      </c>
      <c r="F325" s="43" t="n">
        <f aca="true">IF(AND(ISNUMBER(F$1),$A325&gt;0),OFFSET(rngStartPriceCurves,$A325,F$1),0)</f>
        <v>0</v>
      </c>
      <c r="G325" s="43" t="n">
        <f aca="true">IF(AND(ISNUMBER(G$1),$A325&gt;0),OFFSET(rngStartPriceCurves,$A325,G$1),0)</f>
        <v>0</v>
      </c>
      <c r="H325" s="43" t="n">
        <f aca="true">IF(AND(ISNUMBER(H$1),$A325&gt;0),OFFSET(rngStartPriceCurves,$A325,H$1),0)</f>
        <v>0</v>
      </c>
      <c r="I325" s="43" t="n">
        <f aca="true">IF(AND(ISNUMBER(I$1),$A325&gt;0),OFFSET(rngStartPriceCurves,$A325,I$1),0)</f>
        <v>0</v>
      </c>
      <c r="J325" s="43" t="n">
        <f aca="true">IF(AND(ISNUMBER(J$1),$A325&gt;0),OFFSET(rngStartPriceCurves,$A325,J$1),0)</f>
        <v>0</v>
      </c>
      <c r="K325" s="43" t="n">
        <f aca="true">IF(AND(ISNUMBER(K$1),$A325&gt;0),OFFSET(rngStartPriceCurves,$A325,K$1),0)</f>
        <v>0</v>
      </c>
      <c r="L325" s="43" t="n">
        <f aca="true">IF(AND(ISNUMBER(L$1),$A325&gt;0),OFFSET(rngStartPriceCurves,$A325,L$1),0)</f>
        <v>0</v>
      </c>
      <c r="M325" s="43" t="n">
        <f aca="true">IF(AND(ISNUMBER(M$1),$A325&gt;0),OFFSET(rngStartPriceCurves,$A325,M$1),0)</f>
        <v>0</v>
      </c>
      <c r="N325" s="43" t="n">
        <f aca="true">IF(AND(ISNUMBER(N$1),$A325&gt;0),OFFSET(rngStartPriceCurves,$A325,N$1),0)</f>
        <v>0</v>
      </c>
      <c r="O325" s="43" t="n">
        <f aca="true">IF(AND(ISNUMBER(O$1),$A325&gt;0),OFFSET(rngStartPriceCurves,$A325,O$1),0)</f>
        <v>0</v>
      </c>
      <c r="P325" s="43" t="n">
        <f aca="true">IF(AND(ISNUMBER(P$1),$B325&gt;0),OFFSET(rngStartVolatilityCurves,$B325,P$1),0)</f>
        <v>0</v>
      </c>
      <c r="Q325" s="43" t="n">
        <f aca="true">IF(AND(ISNUMBER(Q$1),$B325&gt;0),OFFSET(rngStartVolatilityCurves,$B325,Q$1),0)</f>
        <v>0</v>
      </c>
      <c r="R325" s="43" t="n">
        <f aca="true">IF(AND(ISNUMBER(R$1),$B325&gt;0),OFFSET(rngStartVolatilityCurves,$B325,R$1),0)</f>
        <v>0</v>
      </c>
      <c r="S325" s="43" t="n">
        <f aca="true">IF(AND(ISNUMBER(S$1),$B325&gt;0),OFFSET(rngStartVolatilityCurves,$B325,S$1),0)</f>
        <v>0</v>
      </c>
      <c r="T325" s="43" t="n">
        <f aca="true">IF(AND(ISNUMBER(T$1),$B325&gt;0),OFFSET(rngStartVolatilityCurves,$B325,T$1),0)</f>
        <v>0</v>
      </c>
      <c r="U325" s="43" t="n">
        <f aca="true">IF(AND(ISNUMBER(U$1),$B325&gt;0),OFFSET(rngStartVolatilityCurves,$B325,U$1),0)</f>
        <v>0</v>
      </c>
      <c r="V325" s="43" t="n">
        <f aca="true">IF(AND(ISNUMBER(V$1),$B325&gt;0),OFFSET(rngStartVolatilityCurves,$B325,V$1),0)</f>
        <v>0</v>
      </c>
      <c r="W325" s="43" t="n">
        <f aca="true">IF(AND(ISNUMBER(W$1),$B325&gt;0),OFFSET(rngStartVolatilityCurves,$B325,W$1),0)</f>
        <v>0</v>
      </c>
      <c r="X325" s="43" t="n">
        <f aca="true">IF(AND(ISNUMBER(X$1),$B325&gt;0),OFFSET(rngStartVolatilityCurves,$B325,X$1),0)</f>
        <v>0</v>
      </c>
      <c r="Y325" s="43" t="n">
        <f aca="true">IF(AND(ISNUMBER(Y$1),$B325&gt;0),OFFSET(rngStartVolatilityCurves,$B325,Y$1),0)</f>
        <v>0</v>
      </c>
      <c r="Z325" s="43" t="n">
        <f aca="true">IF(AND(ISNUMBER(Z$1),$B325&gt;0),OFFSET(rngStartVolatilityCurves,$B325,Z$1),0)</f>
        <v>0</v>
      </c>
      <c r="AA325" s="43" t="n">
        <f aca="true">IF(AND(ISNUMBER(AA$1),$B325&gt;0),OFFSET(rngStartVolatilityCurves,$B325,AA$1),0)</f>
        <v>0</v>
      </c>
      <c r="AF325" s="36"/>
      <c r="AG325" s="37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  <c r="AR325" s="37"/>
      <c r="AS325" s="37"/>
      <c r="AT325" s="37"/>
      <c r="AU325" s="37"/>
      <c r="AV325" s="37"/>
      <c r="AW325" s="37"/>
      <c r="AX325" s="37"/>
      <c r="AY325" s="37"/>
      <c r="AZ325" s="37"/>
      <c r="BA325" s="37"/>
      <c r="BB325" s="37"/>
      <c r="BC325" s="37"/>
      <c r="BD325" s="37"/>
      <c r="BE325" s="37"/>
      <c r="BF325" s="37"/>
      <c r="BH325" s="44"/>
      <c r="BI325" s="39"/>
      <c r="BJ325" s="39"/>
      <c r="BK325" s="39"/>
      <c r="BL325" s="36"/>
      <c r="BM325" s="37"/>
      <c r="BN325" s="37"/>
      <c r="BO325" s="37"/>
      <c r="BP325" s="37"/>
      <c r="BQ325" s="37"/>
      <c r="BR325" s="37"/>
      <c r="BS325" s="37"/>
      <c r="BT325" s="37"/>
      <c r="BU325" s="37"/>
      <c r="BV325" s="37"/>
      <c r="BW325" s="37"/>
      <c r="BX325" s="37"/>
      <c r="BY325" s="37"/>
      <c r="BZ325" s="37"/>
      <c r="CA325" s="37"/>
      <c r="CB325" s="37"/>
      <c r="CC325" s="37"/>
      <c r="CD325" s="37"/>
      <c r="CE325" s="37"/>
      <c r="CF325" s="37"/>
      <c r="CG325" s="40"/>
      <c r="CH325" s="40"/>
      <c r="CI325" s="40"/>
      <c r="CJ325" s="40"/>
      <c r="CK325" s="40"/>
      <c r="CL325" s="40"/>
      <c r="CM325" s="39"/>
      <c r="CN325" s="39"/>
      <c r="CO325" s="39"/>
      <c r="CP325" s="39"/>
      <c r="CQ325" s="39"/>
      <c r="CR325" s="39"/>
      <c r="CS325" s="39"/>
      <c r="CT325" s="39"/>
      <c r="CU325" s="39"/>
      <c r="CV325" s="39"/>
      <c r="CW325" s="39"/>
      <c r="CX325" s="39"/>
      <c r="CY325" s="39"/>
      <c r="CZ325" s="39"/>
      <c r="DA325" s="39"/>
      <c r="DB325" s="39"/>
      <c r="DC325" s="39"/>
      <c r="DD325" s="39"/>
      <c r="DE325" s="39"/>
      <c r="DF325" s="39"/>
      <c r="DG325" s="39"/>
      <c r="DI325" s="44"/>
      <c r="DJ325" s="39"/>
      <c r="DL325" s="44"/>
      <c r="DM325" s="39"/>
    </row>
    <row r="326" customFormat="false" ht="12.75" hidden="false" customHeight="false" outlineLevel="0" collapsed="false">
      <c r="A326" s="31" t="n">
        <f aca="false">$C326-$AF$4+1</f>
        <v>39161</v>
      </c>
      <c r="B326" s="31" t="n">
        <f aca="false">$C326-$BL$4+1</f>
        <v>39161</v>
      </c>
      <c r="C326" s="42" t="n">
        <f aca="false">C325+7</f>
        <v>39160</v>
      </c>
      <c r="D326" s="43" t="n">
        <f aca="true">IF(AND(ISNUMBER(D$1),$A326&gt;0),OFFSET(rngStartPriceCurves,$A326,D$1),0)</f>
        <v>0</v>
      </c>
      <c r="E326" s="43" t="n">
        <f aca="true">IF(AND(ISNUMBER(E$1),$A326&gt;0),OFFSET(rngStartPriceCurves,$A326,E$1),0)</f>
        <v>0</v>
      </c>
      <c r="F326" s="43" t="n">
        <f aca="true">IF(AND(ISNUMBER(F$1),$A326&gt;0),OFFSET(rngStartPriceCurves,$A326,F$1),0)</f>
        <v>0</v>
      </c>
      <c r="G326" s="43" t="n">
        <f aca="true">IF(AND(ISNUMBER(G$1),$A326&gt;0),OFFSET(rngStartPriceCurves,$A326,G$1),0)</f>
        <v>0</v>
      </c>
      <c r="H326" s="43" t="n">
        <f aca="true">IF(AND(ISNUMBER(H$1),$A326&gt;0),OFFSET(rngStartPriceCurves,$A326,H$1),0)</f>
        <v>0</v>
      </c>
      <c r="I326" s="43" t="n">
        <f aca="true">IF(AND(ISNUMBER(I$1),$A326&gt;0),OFFSET(rngStartPriceCurves,$A326,I$1),0)</f>
        <v>0</v>
      </c>
      <c r="J326" s="43" t="n">
        <f aca="true">IF(AND(ISNUMBER(J$1),$A326&gt;0),OFFSET(rngStartPriceCurves,$A326,J$1),0)</f>
        <v>0</v>
      </c>
      <c r="K326" s="43" t="n">
        <f aca="true">IF(AND(ISNUMBER(K$1),$A326&gt;0),OFFSET(rngStartPriceCurves,$A326,K$1),0)</f>
        <v>0</v>
      </c>
      <c r="L326" s="43" t="n">
        <f aca="true">IF(AND(ISNUMBER(L$1),$A326&gt;0),OFFSET(rngStartPriceCurves,$A326,L$1),0)</f>
        <v>0</v>
      </c>
      <c r="M326" s="43" t="n">
        <f aca="true">IF(AND(ISNUMBER(M$1),$A326&gt;0),OFFSET(rngStartPriceCurves,$A326,M$1),0)</f>
        <v>0</v>
      </c>
      <c r="N326" s="43" t="n">
        <f aca="true">IF(AND(ISNUMBER(N$1),$A326&gt;0),OFFSET(rngStartPriceCurves,$A326,N$1),0)</f>
        <v>0</v>
      </c>
      <c r="O326" s="43" t="n">
        <f aca="true">IF(AND(ISNUMBER(O$1),$A326&gt;0),OFFSET(rngStartPriceCurves,$A326,O$1),0)</f>
        <v>0</v>
      </c>
      <c r="P326" s="43" t="n">
        <f aca="true">IF(AND(ISNUMBER(P$1),$B326&gt;0),OFFSET(rngStartVolatilityCurves,$B326,P$1),0)</f>
        <v>0</v>
      </c>
      <c r="Q326" s="43" t="n">
        <f aca="true">IF(AND(ISNUMBER(Q$1),$B326&gt;0),OFFSET(rngStartVolatilityCurves,$B326,Q$1),0)</f>
        <v>0</v>
      </c>
      <c r="R326" s="43" t="n">
        <f aca="true">IF(AND(ISNUMBER(R$1),$B326&gt;0),OFFSET(rngStartVolatilityCurves,$B326,R$1),0)</f>
        <v>0</v>
      </c>
      <c r="S326" s="43" t="n">
        <f aca="true">IF(AND(ISNUMBER(S$1),$B326&gt;0),OFFSET(rngStartVolatilityCurves,$B326,S$1),0)</f>
        <v>0</v>
      </c>
      <c r="T326" s="43" t="n">
        <f aca="true">IF(AND(ISNUMBER(T$1),$B326&gt;0),OFFSET(rngStartVolatilityCurves,$B326,T$1),0)</f>
        <v>0</v>
      </c>
      <c r="U326" s="43" t="n">
        <f aca="true">IF(AND(ISNUMBER(U$1),$B326&gt;0),OFFSET(rngStartVolatilityCurves,$B326,U$1),0)</f>
        <v>0</v>
      </c>
      <c r="V326" s="43" t="n">
        <f aca="true">IF(AND(ISNUMBER(V$1),$B326&gt;0),OFFSET(rngStartVolatilityCurves,$B326,V$1),0)</f>
        <v>0</v>
      </c>
      <c r="W326" s="43" t="n">
        <f aca="true">IF(AND(ISNUMBER(W$1),$B326&gt;0),OFFSET(rngStartVolatilityCurves,$B326,W$1),0)</f>
        <v>0</v>
      </c>
      <c r="X326" s="43" t="n">
        <f aca="true">IF(AND(ISNUMBER(X$1),$B326&gt;0),OFFSET(rngStartVolatilityCurves,$B326,X$1),0)</f>
        <v>0</v>
      </c>
      <c r="Y326" s="43" t="n">
        <f aca="true">IF(AND(ISNUMBER(Y$1),$B326&gt;0),OFFSET(rngStartVolatilityCurves,$B326,Y$1),0)</f>
        <v>0</v>
      </c>
      <c r="Z326" s="43" t="n">
        <f aca="true">IF(AND(ISNUMBER(Z$1),$B326&gt;0),OFFSET(rngStartVolatilityCurves,$B326,Z$1),0)</f>
        <v>0</v>
      </c>
      <c r="AA326" s="43" t="n">
        <f aca="true">IF(AND(ISNUMBER(AA$1),$B326&gt;0),OFFSET(rngStartVolatilityCurves,$B326,AA$1),0)</f>
        <v>0</v>
      </c>
      <c r="AF326" s="36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7"/>
      <c r="AT326" s="37"/>
      <c r="AU326" s="37"/>
      <c r="AV326" s="37"/>
      <c r="AW326" s="37"/>
      <c r="AX326" s="37"/>
      <c r="AY326" s="37"/>
      <c r="AZ326" s="37"/>
      <c r="BA326" s="37"/>
      <c r="BB326" s="37"/>
      <c r="BC326" s="37"/>
      <c r="BD326" s="37"/>
      <c r="BE326" s="37"/>
      <c r="BF326" s="37"/>
      <c r="BH326" s="44"/>
      <c r="BI326" s="39"/>
      <c r="BJ326" s="39"/>
      <c r="BK326" s="39"/>
      <c r="BL326" s="36"/>
      <c r="BM326" s="37"/>
      <c r="BN326" s="37"/>
      <c r="BO326" s="37"/>
      <c r="BP326" s="37"/>
      <c r="BQ326" s="37"/>
      <c r="BR326" s="37"/>
      <c r="BS326" s="37"/>
      <c r="BT326" s="37"/>
      <c r="BU326" s="37"/>
      <c r="BV326" s="37"/>
      <c r="BW326" s="37"/>
      <c r="BX326" s="37"/>
      <c r="BY326" s="37"/>
      <c r="BZ326" s="37"/>
      <c r="CA326" s="37"/>
      <c r="CB326" s="37"/>
      <c r="CC326" s="37"/>
      <c r="CD326" s="37"/>
      <c r="CE326" s="37"/>
      <c r="CF326" s="37"/>
      <c r="CG326" s="40"/>
      <c r="CH326" s="40"/>
      <c r="CI326" s="40"/>
      <c r="CJ326" s="40"/>
      <c r="CK326" s="40"/>
      <c r="CL326" s="40"/>
      <c r="CM326" s="39"/>
      <c r="CN326" s="39"/>
      <c r="CO326" s="39"/>
      <c r="CP326" s="39"/>
      <c r="CQ326" s="39"/>
      <c r="CR326" s="39"/>
      <c r="CS326" s="39"/>
      <c r="CT326" s="39"/>
      <c r="CU326" s="39"/>
      <c r="CV326" s="39"/>
      <c r="CW326" s="39"/>
      <c r="CX326" s="39"/>
      <c r="CY326" s="39"/>
      <c r="CZ326" s="39"/>
      <c r="DA326" s="39"/>
      <c r="DB326" s="39"/>
      <c r="DC326" s="39"/>
      <c r="DD326" s="39"/>
      <c r="DE326" s="39"/>
      <c r="DF326" s="39"/>
      <c r="DG326" s="39"/>
      <c r="DI326" s="44"/>
      <c r="DJ326" s="39"/>
      <c r="DL326" s="44"/>
      <c r="DM326" s="39"/>
    </row>
    <row r="327" customFormat="false" ht="12.75" hidden="false" customHeight="false" outlineLevel="0" collapsed="false">
      <c r="A327" s="31" t="n">
        <f aca="false">$C327-$AF$4+1</f>
        <v>39168</v>
      </c>
      <c r="B327" s="31" t="n">
        <f aca="false">$C327-$BL$4+1</f>
        <v>39168</v>
      </c>
      <c r="C327" s="42" t="n">
        <f aca="false">C326+7</f>
        <v>39167</v>
      </c>
      <c r="D327" s="43" t="n">
        <f aca="true">IF(AND(ISNUMBER(D$1),$A327&gt;0),OFFSET(rngStartPriceCurves,$A327,D$1),0)</f>
        <v>0</v>
      </c>
      <c r="E327" s="43" t="n">
        <f aca="true">IF(AND(ISNUMBER(E$1),$A327&gt;0),OFFSET(rngStartPriceCurves,$A327,E$1),0)</f>
        <v>0</v>
      </c>
      <c r="F327" s="43" t="n">
        <f aca="true">IF(AND(ISNUMBER(F$1),$A327&gt;0),OFFSET(rngStartPriceCurves,$A327,F$1),0)</f>
        <v>0</v>
      </c>
      <c r="G327" s="43" t="n">
        <f aca="true">IF(AND(ISNUMBER(G$1),$A327&gt;0),OFFSET(rngStartPriceCurves,$A327,G$1),0)</f>
        <v>0</v>
      </c>
      <c r="H327" s="43" t="n">
        <f aca="true">IF(AND(ISNUMBER(H$1),$A327&gt;0),OFFSET(rngStartPriceCurves,$A327,H$1),0)</f>
        <v>0</v>
      </c>
      <c r="I327" s="43" t="n">
        <f aca="true">IF(AND(ISNUMBER(I$1),$A327&gt;0),OFFSET(rngStartPriceCurves,$A327,I$1),0)</f>
        <v>0</v>
      </c>
      <c r="J327" s="43" t="n">
        <f aca="true">IF(AND(ISNUMBER(J$1),$A327&gt;0),OFFSET(rngStartPriceCurves,$A327,J$1),0)</f>
        <v>0</v>
      </c>
      <c r="K327" s="43" t="n">
        <f aca="true">IF(AND(ISNUMBER(K$1),$A327&gt;0),OFFSET(rngStartPriceCurves,$A327,K$1),0)</f>
        <v>0</v>
      </c>
      <c r="L327" s="43" t="n">
        <f aca="true">IF(AND(ISNUMBER(L$1),$A327&gt;0),OFFSET(rngStartPriceCurves,$A327,L$1),0)</f>
        <v>0</v>
      </c>
      <c r="M327" s="43" t="n">
        <f aca="true">IF(AND(ISNUMBER(M$1),$A327&gt;0),OFFSET(rngStartPriceCurves,$A327,M$1),0)</f>
        <v>0</v>
      </c>
      <c r="N327" s="43" t="n">
        <f aca="true">IF(AND(ISNUMBER(N$1),$A327&gt;0),OFFSET(rngStartPriceCurves,$A327,N$1),0)</f>
        <v>0</v>
      </c>
      <c r="O327" s="43" t="n">
        <f aca="true">IF(AND(ISNUMBER(O$1),$A327&gt;0),OFFSET(rngStartPriceCurves,$A327,O$1),0)</f>
        <v>0</v>
      </c>
      <c r="P327" s="43" t="n">
        <f aca="true">IF(AND(ISNUMBER(P$1),$B327&gt;0),OFFSET(rngStartVolatilityCurves,$B327,P$1),0)</f>
        <v>0</v>
      </c>
      <c r="Q327" s="43" t="n">
        <f aca="true">IF(AND(ISNUMBER(Q$1),$B327&gt;0),OFFSET(rngStartVolatilityCurves,$B327,Q$1),0)</f>
        <v>0</v>
      </c>
      <c r="R327" s="43" t="n">
        <f aca="true">IF(AND(ISNUMBER(R$1),$B327&gt;0),OFFSET(rngStartVolatilityCurves,$B327,R$1),0)</f>
        <v>0</v>
      </c>
      <c r="S327" s="43" t="n">
        <f aca="true">IF(AND(ISNUMBER(S$1),$B327&gt;0),OFFSET(rngStartVolatilityCurves,$B327,S$1),0)</f>
        <v>0</v>
      </c>
      <c r="T327" s="43" t="n">
        <f aca="true">IF(AND(ISNUMBER(T$1),$B327&gt;0),OFFSET(rngStartVolatilityCurves,$B327,T$1),0)</f>
        <v>0</v>
      </c>
      <c r="U327" s="43" t="n">
        <f aca="true">IF(AND(ISNUMBER(U$1),$B327&gt;0),OFFSET(rngStartVolatilityCurves,$B327,U$1),0)</f>
        <v>0</v>
      </c>
      <c r="V327" s="43" t="n">
        <f aca="true">IF(AND(ISNUMBER(V$1),$B327&gt;0),OFFSET(rngStartVolatilityCurves,$B327,V$1),0)</f>
        <v>0</v>
      </c>
      <c r="W327" s="43" t="n">
        <f aca="true">IF(AND(ISNUMBER(W$1),$B327&gt;0),OFFSET(rngStartVolatilityCurves,$B327,W$1),0)</f>
        <v>0</v>
      </c>
      <c r="X327" s="43" t="n">
        <f aca="true">IF(AND(ISNUMBER(X$1),$B327&gt;0),OFFSET(rngStartVolatilityCurves,$B327,X$1),0)</f>
        <v>0</v>
      </c>
      <c r="Y327" s="43" t="n">
        <f aca="true">IF(AND(ISNUMBER(Y$1),$B327&gt;0),OFFSET(rngStartVolatilityCurves,$B327,Y$1),0)</f>
        <v>0</v>
      </c>
      <c r="Z327" s="43" t="n">
        <f aca="true">IF(AND(ISNUMBER(Z$1),$B327&gt;0),OFFSET(rngStartVolatilityCurves,$B327,Z$1),0)</f>
        <v>0</v>
      </c>
      <c r="AA327" s="43" t="n">
        <f aca="true">IF(AND(ISNUMBER(AA$1),$B327&gt;0),OFFSET(rngStartVolatilityCurves,$B327,AA$1),0)</f>
        <v>0</v>
      </c>
      <c r="AF327" s="36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7"/>
      <c r="AT327" s="37"/>
      <c r="AU327" s="37"/>
      <c r="AV327" s="37"/>
      <c r="AW327" s="37"/>
      <c r="AX327" s="37"/>
      <c r="AY327" s="37"/>
      <c r="AZ327" s="37"/>
      <c r="BA327" s="37"/>
      <c r="BB327" s="37"/>
      <c r="BC327" s="37"/>
      <c r="BD327" s="37"/>
      <c r="BE327" s="37"/>
      <c r="BF327" s="37"/>
      <c r="BH327" s="44"/>
      <c r="BI327" s="39"/>
      <c r="BJ327" s="39"/>
      <c r="BK327" s="39"/>
      <c r="BL327" s="36"/>
      <c r="BM327" s="37"/>
      <c r="BN327" s="37"/>
      <c r="BO327" s="37"/>
      <c r="BP327" s="37"/>
      <c r="BQ327" s="37"/>
      <c r="BR327" s="37"/>
      <c r="BS327" s="37"/>
      <c r="BT327" s="37"/>
      <c r="BU327" s="37"/>
      <c r="BV327" s="37"/>
      <c r="BW327" s="37"/>
      <c r="BX327" s="37"/>
      <c r="BY327" s="37"/>
      <c r="BZ327" s="37"/>
      <c r="CA327" s="37"/>
      <c r="CB327" s="37"/>
      <c r="CC327" s="37"/>
      <c r="CD327" s="37"/>
      <c r="CE327" s="37"/>
      <c r="CF327" s="37"/>
      <c r="CG327" s="40"/>
      <c r="CH327" s="40"/>
      <c r="CI327" s="40"/>
      <c r="CJ327" s="40"/>
      <c r="CK327" s="40"/>
      <c r="CL327" s="40"/>
      <c r="CM327" s="39"/>
      <c r="CN327" s="39"/>
      <c r="CO327" s="39"/>
      <c r="CP327" s="39"/>
      <c r="CQ327" s="39"/>
      <c r="CR327" s="39"/>
      <c r="CS327" s="39"/>
      <c r="CT327" s="39"/>
      <c r="CU327" s="39"/>
      <c r="CV327" s="39"/>
      <c r="CW327" s="39"/>
      <c r="CX327" s="39"/>
      <c r="CY327" s="39"/>
      <c r="CZ327" s="39"/>
      <c r="DA327" s="39"/>
      <c r="DB327" s="39"/>
      <c r="DC327" s="39"/>
      <c r="DD327" s="39"/>
      <c r="DE327" s="39"/>
      <c r="DF327" s="39"/>
      <c r="DG327" s="39"/>
      <c r="DI327" s="44"/>
      <c r="DJ327" s="39"/>
      <c r="DL327" s="44"/>
      <c r="DM327" s="39"/>
    </row>
    <row r="328" customFormat="false" ht="12.75" hidden="false" customHeight="false" outlineLevel="0" collapsed="false">
      <c r="A328" s="31" t="n">
        <f aca="false">$C328-$AF$4+1</f>
        <v>39175</v>
      </c>
      <c r="B328" s="31" t="n">
        <f aca="false">$C328-$BL$4+1</f>
        <v>39175</v>
      </c>
      <c r="C328" s="42" t="n">
        <f aca="false">C327+7</f>
        <v>39174</v>
      </c>
      <c r="D328" s="43" t="n">
        <f aca="true">IF(AND(ISNUMBER(D$1),$A328&gt;0),OFFSET(rngStartPriceCurves,$A328,D$1),0)</f>
        <v>0</v>
      </c>
      <c r="E328" s="43" t="n">
        <f aca="true">IF(AND(ISNUMBER(E$1),$A328&gt;0),OFFSET(rngStartPriceCurves,$A328,E$1),0)</f>
        <v>0</v>
      </c>
      <c r="F328" s="43" t="n">
        <f aca="true">IF(AND(ISNUMBER(F$1),$A328&gt;0),OFFSET(rngStartPriceCurves,$A328,F$1),0)</f>
        <v>0</v>
      </c>
      <c r="G328" s="43" t="n">
        <f aca="true">IF(AND(ISNUMBER(G$1),$A328&gt;0),OFFSET(rngStartPriceCurves,$A328,G$1),0)</f>
        <v>0</v>
      </c>
      <c r="H328" s="43" t="n">
        <f aca="true">IF(AND(ISNUMBER(H$1),$A328&gt;0),OFFSET(rngStartPriceCurves,$A328,H$1),0)</f>
        <v>0</v>
      </c>
      <c r="I328" s="43" t="n">
        <f aca="true">IF(AND(ISNUMBER(I$1),$A328&gt;0),OFFSET(rngStartPriceCurves,$A328,I$1),0)</f>
        <v>0</v>
      </c>
      <c r="J328" s="43" t="n">
        <f aca="true">IF(AND(ISNUMBER(J$1),$A328&gt;0),OFFSET(rngStartPriceCurves,$A328,J$1),0)</f>
        <v>0</v>
      </c>
      <c r="K328" s="43" t="n">
        <f aca="true">IF(AND(ISNUMBER(K$1),$A328&gt;0),OFFSET(rngStartPriceCurves,$A328,K$1),0)</f>
        <v>0</v>
      </c>
      <c r="L328" s="43" t="n">
        <f aca="true">IF(AND(ISNUMBER(L$1),$A328&gt;0),OFFSET(rngStartPriceCurves,$A328,L$1),0)</f>
        <v>0</v>
      </c>
      <c r="M328" s="43" t="n">
        <f aca="true">IF(AND(ISNUMBER(M$1),$A328&gt;0),OFFSET(rngStartPriceCurves,$A328,M$1),0)</f>
        <v>0</v>
      </c>
      <c r="N328" s="43" t="n">
        <f aca="true">IF(AND(ISNUMBER(N$1),$A328&gt;0),OFFSET(rngStartPriceCurves,$A328,N$1),0)</f>
        <v>0</v>
      </c>
      <c r="O328" s="43" t="n">
        <f aca="true">IF(AND(ISNUMBER(O$1),$A328&gt;0),OFFSET(rngStartPriceCurves,$A328,O$1),0)</f>
        <v>0</v>
      </c>
      <c r="P328" s="43" t="n">
        <f aca="true">IF(AND(ISNUMBER(P$1),$B328&gt;0),OFFSET(rngStartVolatilityCurves,$B328,P$1),0)</f>
        <v>0</v>
      </c>
      <c r="Q328" s="43" t="n">
        <f aca="true">IF(AND(ISNUMBER(Q$1),$B328&gt;0),OFFSET(rngStartVolatilityCurves,$B328,Q$1),0)</f>
        <v>0</v>
      </c>
      <c r="R328" s="43" t="n">
        <f aca="true">IF(AND(ISNUMBER(R$1),$B328&gt;0),OFFSET(rngStartVolatilityCurves,$B328,R$1),0)</f>
        <v>0</v>
      </c>
      <c r="S328" s="43" t="n">
        <f aca="true">IF(AND(ISNUMBER(S$1),$B328&gt;0),OFFSET(rngStartVolatilityCurves,$B328,S$1),0)</f>
        <v>0</v>
      </c>
      <c r="T328" s="43" t="n">
        <f aca="true">IF(AND(ISNUMBER(T$1),$B328&gt;0),OFFSET(rngStartVolatilityCurves,$B328,T$1),0)</f>
        <v>0</v>
      </c>
      <c r="U328" s="43" t="n">
        <f aca="true">IF(AND(ISNUMBER(U$1),$B328&gt;0),OFFSET(rngStartVolatilityCurves,$B328,U$1),0)</f>
        <v>0</v>
      </c>
      <c r="V328" s="43" t="n">
        <f aca="true">IF(AND(ISNUMBER(V$1),$B328&gt;0),OFFSET(rngStartVolatilityCurves,$B328,V$1),0)</f>
        <v>0</v>
      </c>
      <c r="W328" s="43" t="n">
        <f aca="true">IF(AND(ISNUMBER(W$1),$B328&gt;0),OFFSET(rngStartVolatilityCurves,$B328,W$1),0)</f>
        <v>0</v>
      </c>
      <c r="X328" s="43" t="n">
        <f aca="true">IF(AND(ISNUMBER(X$1),$B328&gt;0),OFFSET(rngStartVolatilityCurves,$B328,X$1),0)</f>
        <v>0</v>
      </c>
      <c r="Y328" s="43" t="n">
        <f aca="true">IF(AND(ISNUMBER(Y$1),$B328&gt;0),OFFSET(rngStartVolatilityCurves,$B328,Y$1),0)</f>
        <v>0</v>
      </c>
      <c r="Z328" s="43" t="n">
        <f aca="true">IF(AND(ISNUMBER(Z$1),$B328&gt;0),OFFSET(rngStartVolatilityCurves,$B328,Z$1),0)</f>
        <v>0</v>
      </c>
      <c r="AA328" s="43" t="n">
        <f aca="true">IF(AND(ISNUMBER(AA$1),$B328&gt;0),OFFSET(rngStartVolatilityCurves,$B328,AA$1),0)</f>
        <v>0</v>
      </c>
      <c r="AF328" s="36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7"/>
      <c r="AT328" s="37"/>
      <c r="AU328" s="37"/>
      <c r="AV328" s="37"/>
      <c r="AW328" s="37"/>
      <c r="AX328" s="37"/>
      <c r="AY328" s="37"/>
      <c r="AZ328" s="37"/>
      <c r="BA328" s="37"/>
      <c r="BB328" s="37"/>
      <c r="BC328" s="37"/>
      <c r="BD328" s="37"/>
      <c r="BE328" s="37"/>
      <c r="BF328" s="37"/>
      <c r="BH328" s="44"/>
      <c r="BI328" s="39"/>
      <c r="BJ328" s="39"/>
      <c r="BK328" s="39"/>
      <c r="BL328" s="36"/>
      <c r="BM328" s="37"/>
      <c r="BN328" s="37"/>
      <c r="BO328" s="37"/>
      <c r="BP328" s="37"/>
      <c r="BQ328" s="37"/>
      <c r="BR328" s="37"/>
      <c r="BS328" s="37"/>
      <c r="BT328" s="37"/>
      <c r="BU328" s="37"/>
      <c r="BV328" s="37"/>
      <c r="BW328" s="37"/>
      <c r="BX328" s="37"/>
      <c r="BY328" s="37"/>
      <c r="BZ328" s="37"/>
      <c r="CA328" s="37"/>
      <c r="CB328" s="37"/>
      <c r="CC328" s="37"/>
      <c r="CD328" s="37"/>
      <c r="CE328" s="37"/>
      <c r="CF328" s="37"/>
      <c r="CG328" s="40"/>
      <c r="CH328" s="40"/>
      <c r="CI328" s="40"/>
      <c r="CJ328" s="40"/>
      <c r="CK328" s="40"/>
      <c r="CL328" s="40"/>
      <c r="CM328" s="39"/>
      <c r="CN328" s="39"/>
      <c r="CO328" s="39"/>
      <c r="CP328" s="39"/>
      <c r="CQ328" s="39"/>
      <c r="CR328" s="39"/>
      <c r="CS328" s="39"/>
      <c r="CT328" s="39"/>
      <c r="CU328" s="39"/>
      <c r="CV328" s="39"/>
      <c r="CW328" s="39"/>
      <c r="CX328" s="39"/>
      <c r="CY328" s="39"/>
      <c r="CZ328" s="39"/>
      <c r="DA328" s="39"/>
      <c r="DB328" s="39"/>
      <c r="DC328" s="39"/>
      <c r="DD328" s="39"/>
      <c r="DE328" s="39"/>
      <c r="DF328" s="39"/>
      <c r="DG328" s="39"/>
      <c r="DI328" s="44"/>
      <c r="DJ328" s="39"/>
      <c r="DL328" s="44"/>
      <c r="DM328" s="39"/>
    </row>
    <row r="329" customFormat="false" ht="12.75" hidden="false" customHeight="false" outlineLevel="0" collapsed="false">
      <c r="A329" s="31" t="n">
        <f aca="false">$C329-$AF$4+1</f>
        <v>39182</v>
      </c>
      <c r="B329" s="31" t="n">
        <f aca="false">$C329-$BL$4+1</f>
        <v>39182</v>
      </c>
      <c r="C329" s="42" t="n">
        <f aca="false">C328+7</f>
        <v>39181</v>
      </c>
      <c r="D329" s="43" t="n">
        <f aca="true">IF(AND(ISNUMBER(D$1),$A329&gt;0),OFFSET(rngStartPriceCurves,$A329,D$1),0)</f>
        <v>0</v>
      </c>
      <c r="E329" s="43" t="n">
        <f aca="true">IF(AND(ISNUMBER(E$1),$A329&gt;0),OFFSET(rngStartPriceCurves,$A329,E$1),0)</f>
        <v>0</v>
      </c>
      <c r="F329" s="43" t="n">
        <f aca="true">IF(AND(ISNUMBER(F$1),$A329&gt;0),OFFSET(rngStartPriceCurves,$A329,F$1),0)</f>
        <v>0</v>
      </c>
      <c r="G329" s="43" t="n">
        <f aca="true">IF(AND(ISNUMBER(G$1),$A329&gt;0),OFFSET(rngStartPriceCurves,$A329,G$1),0)</f>
        <v>0</v>
      </c>
      <c r="H329" s="43" t="n">
        <f aca="true">IF(AND(ISNUMBER(H$1),$A329&gt;0),OFFSET(rngStartPriceCurves,$A329,H$1),0)</f>
        <v>0</v>
      </c>
      <c r="I329" s="43" t="n">
        <f aca="true">IF(AND(ISNUMBER(I$1),$A329&gt;0),OFFSET(rngStartPriceCurves,$A329,I$1),0)</f>
        <v>0</v>
      </c>
      <c r="J329" s="43" t="n">
        <f aca="true">IF(AND(ISNUMBER(J$1),$A329&gt;0),OFFSET(rngStartPriceCurves,$A329,J$1),0)</f>
        <v>0</v>
      </c>
      <c r="K329" s="43" t="n">
        <f aca="true">IF(AND(ISNUMBER(K$1),$A329&gt;0),OFFSET(rngStartPriceCurves,$A329,K$1),0)</f>
        <v>0</v>
      </c>
      <c r="L329" s="43" t="n">
        <f aca="true">IF(AND(ISNUMBER(L$1),$A329&gt;0),OFFSET(rngStartPriceCurves,$A329,L$1),0)</f>
        <v>0</v>
      </c>
      <c r="M329" s="43" t="n">
        <f aca="true">IF(AND(ISNUMBER(M$1),$A329&gt;0),OFFSET(rngStartPriceCurves,$A329,M$1),0)</f>
        <v>0</v>
      </c>
      <c r="N329" s="43" t="n">
        <f aca="true">IF(AND(ISNUMBER(N$1),$A329&gt;0),OFFSET(rngStartPriceCurves,$A329,N$1),0)</f>
        <v>0</v>
      </c>
      <c r="O329" s="43" t="n">
        <f aca="true">IF(AND(ISNUMBER(O$1),$A329&gt;0),OFFSET(rngStartPriceCurves,$A329,O$1),0)</f>
        <v>0</v>
      </c>
      <c r="P329" s="43" t="n">
        <f aca="true">IF(AND(ISNUMBER(P$1),$B329&gt;0),OFFSET(rngStartVolatilityCurves,$B329,P$1),0)</f>
        <v>0</v>
      </c>
      <c r="Q329" s="43" t="n">
        <f aca="true">IF(AND(ISNUMBER(Q$1),$B329&gt;0),OFFSET(rngStartVolatilityCurves,$B329,Q$1),0)</f>
        <v>0</v>
      </c>
      <c r="R329" s="43" t="n">
        <f aca="true">IF(AND(ISNUMBER(R$1),$B329&gt;0),OFFSET(rngStartVolatilityCurves,$B329,R$1),0)</f>
        <v>0</v>
      </c>
      <c r="S329" s="43" t="n">
        <f aca="true">IF(AND(ISNUMBER(S$1),$B329&gt;0),OFFSET(rngStartVolatilityCurves,$B329,S$1),0)</f>
        <v>0</v>
      </c>
      <c r="T329" s="43" t="n">
        <f aca="true">IF(AND(ISNUMBER(T$1),$B329&gt;0),OFFSET(rngStartVolatilityCurves,$B329,T$1),0)</f>
        <v>0</v>
      </c>
      <c r="U329" s="43" t="n">
        <f aca="true">IF(AND(ISNUMBER(U$1),$B329&gt;0),OFFSET(rngStartVolatilityCurves,$B329,U$1),0)</f>
        <v>0</v>
      </c>
      <c r="V329" s="43" t="n">
        <f aca="true">IF(AND(ISNUMBER(V$1),$B329&gt;0),OFFSET(rngStartVolatilityCurves,$B329,V$1),0)</f>
        <v>0</v>
      </c>
      <c r="W329" s="43" t="n">
        <f aca="true">IF(AND(ISNUMBER(W$1),$B329&gt;0),OFFSET(rngStartVolatilityCurves,$B329,W$1),0)</f>
        <v>0</v>
      </c>
      <c r="X329" s="43" t="n">
        <f aca="true">IF(AND(ISNUMBER(X$1),$B329&gt;0),OFFSET(rngStartVolatilityCurves,$B329,X$1),0)</f>
        <v>0</v>
      </c>
      <c r="Y329" s="43" t="n">
        <f aca="true">IF(AND(ISNUMBER(Y$1),$B329&gt;0),OFFSET(rngStartVolatilityCurves,$B329,Y$1),0)</f>
        <v>0</v>
      </c>
      <c r="Z329" s="43" t="n">
        <f aca="true">IF(AND(ISNUMBER(Z$1),$B329&gt;0),OFFSET(rngStartVolatilityCurves,$B329,Z$1),0)</f>
        <v>0</v>
      </c>
      <c r="AA329" s="43" t="n">
        <f aca="true">IF(AND(ISNUMBER(AA$1),$B329&gt;0),OFFSET(rngStartVolatilityCurves,$B329,AA$1),0)</f>
        <v>0</v>
      </c>
      <c r="AF329" s="36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7"/>
      <c r="AT329" s="37"/>
      <c r="AU329" s="37"/>
      <c r="AV329" s="37"/>
      <c r="AW329" s="37"/>
      <c r="AX329" s="37"/>
      <c r="AY329" s="37"/>
      <c r="AZ329" s="37"/>
      <c r="BA329" s="37"/>
      <c r="BB329" s="37"/>
      <c r="BC329" s="37"/>
      <c r="BD329" s="37"/>
      <c r="BE329" s="37"/>
      <c r="BF329" s="37"/>
      <c r="BH329" s="44"/>
      <c r="BI329" s="39"/>
      <c r="BJ329" s="39"/>
      <c r="BK329" s="39"/>
      <c r="BL329" s="36"/>
      <c r="BM329" s="37"/>
      <c r="BN329" s="37"/>
      <c r="BO329" s="37"/>
      <c r="BP329" s="37"/>
      <c r="BQ329" s="37"/>
      <c r="BR329" s="37"/>
      <c r="BS329" s="37"/>
      <c r="BT329" s="37"/>
      <c r="BU329" s="37"/>
      <c r="BV329" s="37"/>
      <c r="BW329" s="37"/>
      <c r="BX329" s="37"/>
      <c r="BY329" s="37"/>
      <c r="BZ329" s="37"/>
      <c r="CA329" s="37"/>
      <c r="CB329" s="37"/>
      <c r="CC329" s="37"/>
      <c r="CD329" s="37"/>
      <c r="CE329" s="37"/>
      <c r="CF329" s="37"/>
      <c r="CG329" s="40"/>
      <c r="CH329" s="40"/>
      <c r="CI329" s="40"/>
      <c r="CJ329" s="40"/>
      <c r="CK329" s="40"/>
      <c r="CL329" s="40"/>
      <c r="CM329" s="39"/>
      <c r="CN329" s="39"/>
      <c r="CO329" s="39"/>
      <c r="CP329" s="39"/>
      <c r="CQ329" s="39"/>
      <c r="CR329" s="39"/>
      <c r="CS329" s="39"/>
      <c r="CT329" s="39"/>
      <c r="CU329" s="39"/>
      <c r="CV329" s="39"/>
      <c r="CW329" s="39"/>
      <c r="CX329" s="39"/>
      <c r="CY329" s="39"/>
      <c r="CZ329" s="39"/>
      <c r="DA329" s="39"/>
      <c r="DB329" s="39"/>
      <c r="DC329" s="39"/>
      <c r="DD329" s="39"/>
      <c r="DE329" s="39"/>
      <c r="DF329" s="39"/>
      <c r="DG329" s="39"/>
      <c r="DI329" s="44"/>
      <c r="DJ329" s="39"/>
      <c r="DL329" s="44"/>
      <c r="DM329" s="39"/>
    </row>
    <row r="330" customFormat="false" ht="12.75" hidden="false" customHeight="false" outlineLevel="0" collapsed="false">
      <c r="A330" s="31" t="n">
        <f aca="false">$C330-$AF$4+1</f>
        <v>39189</v>
      </c>
      <c r="B330" s="31" t="n">
        <f aca="false">$C330-$BL$4+1</f>
        <v>39189</v>
      </c>
      <c r="C330" s="42" t="n">
        <f aca="false">C329+7</f>
        <v>39188</v>
      </c>
      <c r="D330" s="43" t="n">
        <f aca="true">IF(AND(ISNUMBER(D$1),$A330&gt;0),OFFSET(rngStartPriceCurves,$A330,D$1),0)</f>
        <v>0</v>
      </c>
      <c r="E330" s="43" t="n">
        <f aca="true">IF(AND(ISNUMBER(E$1),$A330&gt;0),OFFSET(rngStartPriceCurves,$A330,E$1),0)</f>
        <v>0</v>
      </c>
      <c r="F330" s="43" t="n">
        <f aca="true">IF(AND(ISNUMBER(F$1),$A330&gt;0),OFFSET(rngStartPriceCurves,$A330,F$1),0)</f>
        <v>0</v>
      </c>
      <c r="G330" s="43" t="n">
        <f aca="true">IF(AND(ISNUMBER(G$1),$A330&gt;0),OFFSET(rngStartPriceCurves,$A330,G$1),0)</f>
        <v>0</v>
      </c>
      <c r="H330" s="43" t="n">
        <f aca="true">IF(AND(ISNUMBER(H$1),$A330&gt;0),OFFSET(rngStartPriceCurves,$A330,H$1),0)</f>
        <v>0</v>
      </c>
      <c r="I330" s="43" t="n">
        <f aca="true">IF(AND(ISNUMBER(I$1),$A330&gt;0),OFFSET(rngStartPriceCurves,$A330,I$1),0)</f>
        <v>0</v>
      </c>
      <c r="J330" s="43" t="n">
        <f aca="true">IF(AND(ISNUMBER(J$1),$A330&gt;0),OFFSET(rngStartPriceCurves,$A330,J$1),0)</f>
        <v>0</v>
      </c>
      <c r="K330" s="43" t="n">
        <f aca="true">IF(AND(ISNUMBER(K$1),$A330&gt;0),OFFSET(rngStartPriceCurves,$A330,K$1),0)</f>
        <v>0</v>
      </c>
      <c r="L330" s="43" t="n">
        <f aca="true">IF(AND(ISNUMBER(L$1),$A330&gt;0),OFFSET(rngStartPriceCurves,$A330,L$1),0)</f>
        <v>0</v>
      </c>
      <c r="M330" s="43" t="n">
        <f aca="true">IF(AND(ISNUMBER(M$1),$A330&gt;0),OFFSET(rngStartPriceCurves,$A330,M$1),0)</f>
        <v>0</v>
      </c>
      <c r="N330" s="43" t="n">
        <f aca="true">IF(AND(ISNUMBER(N$1),$A330&gt;0),OFFSET(rngStartPriceCurves,$A330,N$1),0)</f>
        <v>0</v>
      </c>
      <c r="O330" s="43" t="n">
        <f aca="true">IF(AND(ISNUMBER(O$1),$A330&gt;0),OFFSET(rngStartPriceCurves,$A330,O$1),0)</f>
        <v>0</v>
      </c>
      <c r="P330" s="43" t="n">
        <f aca="true">IF(AND(ISNUMBER(P$1),$B330&gt;0),OFFSET(rngStartVolatilityCurves,$B330,P$1),0)</f>
        <v>0</v>
      </c>
      <c r="Q330" s="43" t="n">
        <f aca="true">IF(AND(ISNUMBER(Q$1),$B330&gt;0),OFFSET(rngStartVolatilityCurves,$B330,Q$1),0)</f>
        <v>0</v>
      </c>
      <c r="R330" s="43" t="n">
        <f aca="true">IF(AND(ISNUMBER(R$1),$B330&gt;0),OFFSET(rngStartVolatilityCurves,$B330,R$1),0)</f>
        <v>0</v>
      </c>
      <c r="S330" s="43" t="n">
        <f aca="true">IF(AND(ISNUMBER(S$1),$B330&gt;0),OFFSET(rngStartVolatilityCurves,$B330,S$1),0)</f>
        <v>0</v>
      </c>
      <c r="T330" s="43" t="n">
        <f aca="true">IF(AND(ISNUMBER(T$1),$B330&gt;0),OFFSET(rngStartVolatilityCurves,$B330,T$1),0)</f>
        <v>0</v>
      </c>
      <c r="U330" s="43" t="n">
        <f aca="true">IF(AND(ISNUMBER(U$1),$B330&gt;0),OFFSET(rngStartVolatilityCurves,$B330,U$1),0)</f>
        <v>0</v>
      </c>
      <c r="V330" s="43" t="n">
        <f aca="true">IF(AND(ISNUMBER(V$1),$B330&gt;0),OFFSET(rngStartVolatilityCurves,$B330,V$1),0)</f>
        <v>0</v>
      </c>
      <c r="W330" s="43" t="n">
        <f aca="true">IF(AND(ISNUMBER(W$1),$B330&gt;0),OFFSET(rngStartVolatilityCurves,$B330,W$1),0)</f>
        <v>0</v>
      </c>
      <c r="X330" s="43" t="n">
        <f aca="true">IF(AND(ISNUMBER(X$1),$B330&gt;0),OFFSET(rngStartVolatilityCurves,$B330,X$1),0)</f>
        <v>0</v>
      </c>
      <c r="Y330" s="43" t="n">
        <f aca="true">IF(AND(ISNUMBER(Y$1),$B330&gt;0),OFFSET(rngStartVolatilityCurves,$B330,Y$1),0)</f>
        <v>0</v>
      </c>
      <c r="Z330" s="43" t="n">
        <f aca="true">IF(AND(ISNUMBER(Z$1),$B330&gt;0),OFFSET(rngStartVolatilityCurves,$B330,Z$1),0)</f>
        <v>0</v>
      </c>
      <c r="AA330" s="43" t="n">
        <f aca="true">IF(AND(ISNUMBER(AA$1),$B330&gt;0),OFFSET(rngStartVolatilityCurves,$B330,AA$1),0)</f>
        <v>0</v>
      </c>
      <c r="AF330" s="36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7"/>
      <c r="AT330" s="37"/>
      <c r="AU330" s="37"/>
      <c r="AV330" s="37"/>
      <c r="AW330" s="37"/>
      <c r="AX330" s="37"/>
      <c r="AY330" s="37"/>
      <c r="AZ330" s="37"/>
      <c r="BA330" s="37"/>
      <c r="BB330" s="37"/>
      <c r="BC330" s="37"/>
      <c r="BD330" s="37"/>
      <c r="BE330" s="37"/>
      <c r="BF330" s="37"/>
      <c r="BH330" s="44"/>
      <c r="BI330" s="39"/>
      <c r="BJ330" s="39"/>
      <c r="BK330" s="39"/>
      <c r="BL330" s="36"/>
      <c r="BM330" s="37"/>
      <c r="BN330" s="37"/>
      <c r="BO330" s="37"/>
      <c r="BP330" s="37"/>
      <c r="BQ330" s="37"/>
      <c r="BR330" s="37"/>
      <c r="BS330" s="37"/>
      <c r="BT330" s="37"/>
      <c r="BU330" s="37"/>
      <c r="BV330" s="37"/>
      <c r="BW330" s="37"/>
      <c r="BX330" s="37"/>
      <c r="BY330" s="37"/>
      <c r="BZ330" s="37"/>
      <c r="CA330" s="37"/>
      <c r="CB330" s="37"/>
      <c r="CC330" s="37"/>
      <c r="CD330" s="37"/>
      <c r="CE330" s="37"/>
      <c r="CF330" s="37"/>
      <c r="CG330" s="40"/>
      <c r="CH330" s="40"/>
      <c r="CI330" s="40"/>
      <c r="CJ330" s="40"/>
      <c r="CK330" s="40"/>
      <c r="CL330" s="40"/>
      <c r="CM330" s="39"/>
      <c r="CN330" s="39"/>
      <c r="CO330" s="39"/>
      <c r="CP330" s="39"/>
      <c r="CQ330" s="39"/>
      <c r="CR330" s="39"/>
      <c r="CS330" s="39"/>
      <c r="CT330" s="39"/>
      <c r="CU330" s="39"/>
      <c r="CV330" s="39"/>
      <c r="CW330" s="39"/>
      <c r="CX330" s="39"/>
      <c r="CY330" s="39"/>
      <c r="CZ330" s="39"/>
      <c r="DA330" s="39"/>
      <c r="DB330" s="39"/>
      <c r="DC330" s="39"/>
      <c r="DD330" s="39"/>
      <c r="DE330" s="39"/>
      <c r="DF330" s="39"/>
      <c r="DG330" s="39"/>
      <c r="DI330" s="44"/>
      <c r="DJ330" s="39"/>
      <c r="DL330" s="44"/>
      <c r="DM330" s="39"/>
    </row>
    <row r="331" customFormat="false" ht="12.75" hidden="false" customHeight="false" outlineLevel="0" collapsed="false">
      <c r="A331" s="31" t="n">
        <f aca="false">$C331-$AF$4+1</f>
        <v>39196</v>
      </c>
      <c r="B331" s="31" t="n">
        <f aca="false">$C331-$BL$4+1</f>
        <v>39196</v>
      </c>
      <c r="C331" s="42" t="n">
        <f aca="false">C330+7</f>
        <v>39195</v>
      </c>
      <c r="D331" s="43" t="n">
        <f aca="true">IF(AND(ISNUMBER(D$1),$A331&gt;0),OFFSET(rngStartPriceCurves,$A331,D$1),0)</f>
        <v>0</v>
      </c>
      <c r="E331" s="43" t="n">
        <f aca="true">IF(AND(ISNUMBER(E$1),$A331&gt;0),OFFSET(rngStartPriceCurves,$A331,E$1),0)</f>
        <v>0</v>
      </c>
      <c r="F331" s="43" t="n">
        <f aca="true">IF(AND(ISNUMBER(F$1),$A331&gt;0),OFFSET(rngStartPriceCurves,$A331,F$1),0)</f>
        <v>0</v>
      </c>
      <c r="G331" s="43" t="n">
        <f aca="true">IF(AND(ISNUMBER(G$1),$A331&gt;0),OFFSET(rngStartPriceCurves,$A331,G$1),0)</f>
        <v>0</v>
      </c>
      <c r="H331" s="43" t="n">
        <f aca="true">IF(AND(ISNUMBER(H$1),$A331&gt;0),OFFSET(rngStartPriceCurves,$A331,H$1),0)</f>
        <v>0</v>
      </c>
      <c r="I331" s="43" t="n">
        <f aca="true">IF(AND(ISNUMBER(I$1),$A331&gt;0),OFFSET(rngStartPriceCurves,$A331,I$1),0)</f>
        <v>0</v>
      </c>
      <c r="J331" s="43" t="n">
        <f aca="true">IF(AND(ISNUMBER(J$1),$A331&gt;0),OFFSET(rngStartPriceCurves,$A331,J$1),0)</f>
        <v>0</v>
      </c>
      <c r="K331" s="43" t="n">
        <f aca="true">IF(AND(ISNUMBER(K$1),$A331&gt;0),OFFSET(rngStartPriceCurves,$A331,K$1),0)</f>
        <v>0</v>
      </c>
      <c r="L331" s="43" t="n">
        <f aca="true">IF(AND(ISNUMBER(L$1),$A331&gt;0),OFFSET(rngStartPriceCurves,$A331,L$1),0)</f>
        <v>0</v>
      </c>
      <c r="M331" s="43" t="n">
        <f aca="true">IF(AND(ISNUMBER(M$1),$A331&gt;0),OFFSET(rngStartPriceCurves,$A331,M$1),0)</f>
        <v>0</v>
      </c>
      <c r="N331" s="43" t="n">
        <f aca="true">IF(AND(ISNUMBER(N$1),$A331&gt;0),OFFSET(rngStartPriceCurves,$A331,N$1),0)</f>
        <v>0</v>
      </c>
      <c r="O331" s="43" t="n">
        <f aca="true">IF(AND(ISNUMBER(O$1),$A331&gt;0),OFFSET(rngStartPriceCurves,$A331,O$1),0)</f>
        <v>0</v>
      </c>
      <c r="P331" s="43" t="n">
        <f aca="true">IF(AND(ISNUMBER(P$1),$B331&gt;0),OFFSET(rngStartVolatilityCurves,$B331,P$1),0)</f>
        <v>0</v>
      </c>
      <c r="Q331" s="43" t="n">
        <f aca="true">IF(AND(ISNUMBER(Q$1),$B331&gt;0),OFFSET(rngStartVolatilityCurves,$B331,Q$1),0)</f>
        <v>0</v>
      </c>
      <c r="R331" s="43" t="n">
        <f aca="true">IF(AND(ISNUMBER(R$1),$B331&gt;0),OFFSET(rngStartVolatilityCurves,$B331,R$1),0)</f>
        <v>0</v>
      </c>
      <c r="S331" s="43" t="n">
        <f aca="true">IF(AND(ISNUMBER(S$1),$B331&gt;0),OFFSET(rngStartVolatilityCurves,$B331,S$1),0)</f>
        <v>0</v>
      </c>
      <c r="T331" s="43" t="n">
        <f aca="true">IF(AND(ISNUMBER(T$1),$B331&gt;0),OFFSET(rngStartVolatilityCurves,$B331,T$1),0)</f>
        <v>0</v>
      </c>
      <c r="U331" s="43" t="n">
        <f aca="true">IF(AND(ISNUMBER(U$1),$B331&gt;0),OFFSET(rngStartVolatilityCurves,$B331,U$1),0)</f>
        <v>0</v>
      </c>
      <c r="V331" s="43" t="n">
        <f aca="true">IF(AND(ISNUMBER(V$1),$B331&gt;0),OFFSET(rngStartVolatilityCurves,$B331,V$1),0)</f>
        <v>0</v>
      </c>
      <c r="W331" s="43" t="n">
        <f aca="true">IF(AND(ISNUMBER(W$1),$B331&gt;0),OFFSET(rngStartVolatilityCurves,$B331,W$1),0)</f>
        <v>0</v>
      </c>
      <c r="X331" s="43" t="n">
        <f aca="true">IF(AND(ISNUMBER(X$1),$B331&gt;0),OFFSET(rngStartVolatilityCurves,$B331,X$1),0)</f>
        <v>0</v>
      </c>
      <c r="Y331" s="43" t="n">
        <f aca="true">IF(AND(ISNUMBER(Y$1),$B331&gt;0),OFFSET(rngStartVolatilityCurves,$B331,Y$1),0)</f>
        <v>0</v>
      </c>
      <c r="Z331" s="43" t="n">
        <f aca="true">IF(AND(ISNUMBER(Z$1),$B331&gt;0),OFFSET(rngStartVolatilityCurves,$B331,Z$1),0)</f>
        <v>0</v>
      </c>
      <c r="AA331" s="43" t="n">
        <f aca="true">IF(AND(ISNUMBER(AA$1),$B331&gt;0),OFFSET(rngStartVolatilityCurves,$B331,AA$1),0)</f>
        <v>0</v>
      </c>
      <c r="AF331" s="36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7"/>
      <c r="AT331" s="37"/>
      <c r="AU331" s="37"/>
      <c r="AV331" s="37"/>
      <c r="AW331" s="37"/>
      <c r="AX331" s="37"/>
      <c r="AY331" s="37"/>
      <c r="AZ331" s="37"/>
      <c r="BA331" s="37"/>
      <c r="BB331" s="37"/>
      <c r="BC331" s="37"/>
      <c r="BD331" s="37"/>
      <c r="BE331" s="37"/>
      <c r="BF331" s="37"/>
      <c r="BH331" s="44"/>
      <c r="BI331" s="39"/>
      <c r="BJ331" s="39"/>
      <c r="BK331" s="39"/>
      <c r="BL331" s="36"/>
      <c r="BM331" s="37"/>
      <c r="BN331" s="37"/>
      <c r="BO331" s="37"/>
      <c r="BP331" s="37"/>
      <c r="BQ331" s="37"/>
      <c r="BR331" s="37"/>
      <c r="BS331" s="37"/>
      <c r="BT331" s="37"/>
      <c r="BU331" s="37"/>
      <c r="BV331" s="37"/>
      <c r="BW331" s="37"/>
      <c r="BX331" s="37"/>
      <c r="BY331" s="37"/>
      <c r="BZ331" s="37"/>
      <c r="CA331" s="37"/>
      <c r="CB331" s="37"/>
      <c r="CC331" s="37"/>
      <c r="CD331" s="37"/>
      <c r="CE331" s="37"/>
      <c r="CF331" s="37"/>
      <c r="CG331" s="40"/>
      <c r="CH331" s="40"/>
      <c r="CI331" s="40"/>
      <c r="CJ331" s="40"/>
      <c r="CK331" s="40"/>
      <c r="CL331" s="40"/>
      <c r="CM331" s="39"/>
      <c r="CN331" s="39"/>
      <c r="CO331" s="39"/>
      <c r="CP331" s="39"/>
      <c r="CQ331" s="39"/>
      <c r="CR331" s="39"/>
      <c r="CS331" s="39"/>
      <c r="CT331" s="39"/>
      <c r="CU331" s="39"/>
      <c r="CV331" s="39"/>
      <c r="CW331" s="39"/>
      <c r="CX331" s="39"/>
      <c r="CY331" s="39"/>
      <c r="CZ331" s="39"/>
      <c r="DA331" s="39"/>
      <c r="DB331" s="39"/>
      <c r="DC331" s="39"/>
      <c r="DD331" s="39"/>
      <c r="DE331" s="39"/>
      <c r="DF331" s="39"/>
      <c r="DG331" s="39"/>
      <c r="DI331" s="44"/>
      <c r="DJ331" s="39"/>
      <c r="DL331" s="44"/>
      <c r="DM331" s="39"/>
    </row>
    <row r="332" customFormat="false" ht="12.75" hidden="false" customHeight="false" outlineLevel="0" collapsed="false">
      <c r="A332" s="31" t="n">
        <f aca="false">$C332-$AF$4+1</f>
        <v>39203</v>
      </c>
      <c r="B332" s="31" t="n">
        <f aca="false">$C332-$BL$4+1</f>
        <v>39203</v>
      </c>
      <c r="C332" s="42" t="n">
        <f aca="false">C331+7</f>
        <v>39202</v>
      </c>
      <c r="D332" s="43" t="n">
        <f aca="true">IF(AND(ISNUMBER(D$1),$A332&gt;0),OFFSET(rngStartPriceCurves,$A332,D$1),0)</f>
        <v>0</v>
      </c>
      <c r="E332" s="43" t="n">
        <f aca="true">IF(AND(ISNUMBER(E$1),$A332&gt;0),OFFSET(rngStartPriceCurves,$A332,E$1),0)</f>
        <v>0</v>
      </c>
      <c r="F332" s="43" t="n">
        <f aca="true">IF(AND(ISNUMBER(F$1),$A332&gt;0),OFFSET(rngStartPriceCurves,$A332,F$1),0)</f>
        <v>0</v>
      </c>
      <c r="G332" s="43" t="n">
        <f aca="true">IF(AND(ISNUMBER(G$1),$A332&gt;0),OFFSET(rngStartPriceCurves,$A332,G$1),0)</f>
        <v>0</v>
      </c>
      <c r="H332" s="43" t="n">
        <f aca="true">IF(AND(ISNUMBER(H$1),$A332&gt;0),OFFSET(rngStartPriceCurves,$A332,H$1),0)</f>
        <v>0</v>
      </c>
      <c r="I332" s="43" t="n">
        <f aca="true">IF(AND(ISNUMBER(I$1),$A332&gt;0),OFFSET(rngStartPriceCurves,$A332,I$1),0)</f>
        <v>0</v>
      </c>
      <c r="J332" s="43" t="n">
        <f aca="true">IF(AND(ISNUMBER(J$1),$A332&gt;0),OFFSET(rngStartPriceCurves,$A332,J$1),0)</f>
        <v>0</v>
      </c>
      <c r="K332" s="43" t="n">
        <f aca="true">IF(AND(ISNUMBER(K$1),$A332&gt;0),OFFSET(rngStartPriceCurves,$A332,K$1),0)</f>
        <v>0</v>
      </c>
      <c r="L332" s="43" t="n">
        <f aca="true">IF(AND(ISNUMBER(L$1),$A332&gt;0),OFFSET(rngStartPriceCurves,$A332,L$1),0)</f>
        <v>0</v>
      </c>
      <c r="M332" s="43" t="n">
        <f aca="true">IF(AND(ISNUMBER(M$1),$A332&gt;0),OFFSET(rngStartPriceCurves,$A332,M$1),0)</f>
        <v>0</v>
      </c>
      <c r="N332" s="43" t="n">
        <f aca="true">IF(AND(ISNUMBER(N$1),$A332&gt;0),OFFSET(rngStartPriceCurves,$A332,N$1),0)</f>
        <v>0</v>
      </c>
      <c r="O332" s="43" t="n">
        <f aca="true">IF(AND(ISNUMBER(O$1),$A332&gt;0),OFFSET(rngStartPriceCurves,$A332,O$1),0)</f>
        <v>0</v>
      </c>
      <c r="P332" s="43" t="n">
        <f aca="true">IF(AND(ISNUMBER(P$1),$B332&gt;0),OFFSET(rngStartVolatilityCurves,$B332,P$1),0)</f>
        <v>0</v>
      </c>
      <c r="Q332" s="43" t="n">
        <f aca="true">IF(AND(ISNUMBER(Q$1),$B332&gt;0),OFFSET(rngStartVolatilityCurves,$B332,Q$1),0)</f>
        <v>0</v>
      </c>
      <c r="R332" s="43" t="n">
        <f aca="true">IF(AND(ISNUMBER(R$1),$B332&gt;0),OFFSET(rngStartVolatilityCurves,$B332,R$1),0)</f>
        <v>0</v>
      </c>
      <c r="S332" s="43" t="n">
        <f aca="true">IF(AND(ISNUMBER(S$1),$B332&gt;0),OFFSET(rngStartVolatilityCurves,$B332,S$1),0)</f>
        <v>0</v>
      </c>
      <c r="T332" s="43" t="n">
        <f aca="true">IF(AND(ISNUMBER(T$1),$B332&gt;0),OFFSET(rngStartVolatilityCurves,$B332,T$1),0)</f>
        <v>0</v>
      </c>
      <c r="U332" s="43" t="n">
        <f aca="true">IF(AND(ISNUMBER(U$1),$B332&gt;0),OFFSET(rngStartVolatilityCurves,$B332,U$1),0)</f>
        <v>0</v>
      </c>
      <c r="V332" s="43" t="n">
        <f aca="true">IF(AND(ISNUMBER(V$1),$B332&gt;0),OFFSET(rngStartVolatilityCurves,$B332,V$1),0)</f>
        <v>0</v>
      </c>
      <c r="W332" s="43" t="n">
        <f aca="true">IF(AND(ISNUMBER(W$1),$B332&gt;0),OFFSET(rngStartVolatilityCurves,$B332,W$1),0)</f>
        <v>0</v>
      </c>
      <c r="X332" s="43" t="n">
        <f aca="true">IF(AND(ISNUMBER(X$1),$B332&gt;0),OFFSET(rngStartVolatilityCurves,$B332,X$1),0)</f>
        <v>0</v>
      </c>
      <c r="Y332" s="43" t="n">
        <f aca="true">IF(AND(ISNUMBER(Y$1),$B332&gt;0),OFFSET(rngStartVolatilityCurves,$B332,Y$1),0)</f>
        <v>0</v>
      </c>
      <c r="Z332" s="43" t="n">
        <f aca="true">IF(AND(ISNUMBER(Z$1),$B332&gt;0),OFFSET(rngStartVolatilityCurves,$B332,Z$1),0)</f>
        <v>0</v>
      </c>
      <c r="AA332" s="43" t="n">
        <f aca="true">IF(AND(ISNUMBER(AA$1),$B332&gt;0),OFFSET(rngStartVolatilityCurves,$B332,AA$1),0)</f>
        <v>0</v>
      </c>
      <c r="AF332" s="36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7"/>
      <c r="AT332" s="37"/>
      <c r="AU332" s="37"/>
      <c r="AV332" s="37"/>
      <c r="AW332" s="37"/>
      <c r="AX332" s="37"/>
      <c r="AY332" s="37"/>
      <c r="AZ332" s="37"/>
      <c r="BA332" s="37"/>
      <c r="BB332" s="37"/>
      <c r="BC332" s="37"/>
      <c r="BD332" s="37"/>
      <c r="BE332" s="37"/>
      <c r="BF332" s="37"/>
      <c r="BH332" s="44"/>
      <c r="BI332" s="39"/>
      <c r="BJ332" s="39"/>
      <c r="BK332" s="39"/>
      <c r="BL332" s="36"/>
      <c r="BM332" s="37"/>
      <c r="BN332" s="37"/>
      <c r="BO332" s="37"/>
      <c r="BP332" s="37"/>
      <c r="BQ332" s="37"/>
      <c r="BR332" s="37"/>
      <c r="BS332" s="37"/>
      <c r="BT332" s="37"/>
      <c r="BU332" s="37"/>
      <c r="BV332" s="37"/>
      <c r="BW332" s="37"/>
      <c r="BX332" s="37"/>
      <c r="BY332" s="37"/>
      <c r="BZ332" s="37"/>
      <c r="CA332" s="37"/>
      <c r="CB332" s="37"/>
      <c r="CC332" s="37"/>
      <c r="CD332" s="37"/>
      <c r="CE332" s="37"/>
      <c r="CF332" s="37"/>
      <c r="CG332" s="40"/>
      <c r="CH332" s="40"/>
      <c r="CI332" s="40"/>
      <c r="CJ332" s="40"/>
      <c r="CK332" s="40"/>
      <c r="CL332" s="40"/>
      <c r="CM332" s="39"/>
      <c r="CN332" s="39"/>
      <c r="CO332" s="39"/>
      <c r="CP332" s="39"/>
      <c r="CQ332" s="39"/>
      <c r="CR332" s="39"/>
      <c r="CS332" s="39"/>
      <c r="CT332" s="39"/>
      <c r="CU332" s="39"/>
      <c r="CV332" s="39"/>
      <c r="CW332" s="39"/>
      <c r="CX332" s="39"/>
      <c r="CY332" s="39"/>
      <c r="CZ332" s="39"/>
      <c r="DA332" s="39"/>
      <c r="DB332" s="39"/>
      <c r="DC332" s="39"/>
      <c r="DD332" s="39"/>
      <c r="DE332" s="39"/>
      <c r="DF332" s="39"/>
      <c r="DG332" s="39"/>
      <c r="DI332" s="44"/>
      <c r="DJ332" s="39"/>
      <c r="DL332" s="44"/>
      <c r="DM332" s="39"/>
    </row>
    <row r="333" customFormat="false" ht="12.75" hidden="false" customHeight="false" outlineLevel="0" collapsed="false">
      <c r="A333" s="31" t="n">
        <f aca="false">$C333-$AF$4+1</f>
        <v>39210</v>
      </c>
      <c r="B333" s="31" t="n">
        <f aca="false">$C333-$BL$4+1</f>
        <v>39210</v>
      </c>
      <c r="C333" s="42" t="n">
        <f aca="false">C332+7</f>
        <v>39209</v>
      </c>
      <c r="D333" s="43" t="n">
        <f aca="true">IF(AND(ISNUMBER(D$1),$A333&gt;0),OFFSET(rngStartPriceCurves,$A333,D$1),0)</f>
        <v>0</v>
      </c>
      <c r="E333" s="43" t="n">
        <f aca="true">IF(AND(ISNUMBER(E$1),$A333&gt;0),OFFSET(rngStartPriceCurves,$A333,E$1),0)</f>
        <v>0</v>
      </c>
      <c r="F333" s="43" t="n">
        <f aca="true">IF(AND(ISNUMBER(F$1),$A333&gt;0),OFFSET(rngStartPriceCurves,$A333,F$1),0)</f>
        <v>0</v>
      </c>
      <c r="G333" s="43" t="n">
        <f aca="true">IF(AND(ISNUMBER(G$1),$A333&gt;0),OFFSET(rngStartPriceCurves,$A333,G$1),0)</f>
        <v>0</v>
      </c>
      <c r="H333" s="43" t="n">
        <f aca="true">IF(AND(ISNUMBER(H$1),$A333&gt;0),OFFSET(rngStartPriceCurves,$A333,H$1),0)</f>
        <v>0</v>
      </c>
      <c r="I333" s="43" t="n">
        <f aca="true">IF(AND(ISNUMBER(I$1),$A333&gt;0),OFFSET(rngStartPriceCurves,$A333,I$1),0)</f>
        <v>0</v>
      </c>
      <c r="J333" s="43" t="n">
        <f aca="true">IF(AND(ISNUMBER(J$1),$A333&gt;0),OFFSET(rngStartPriceCurves,$A333,J$1),0)</f>
        <v>0</v>
      </c>
      <c r="K333" s="43" t="n">
        <f aca="true">IF(AND(ISNUMBER(K$1),$A333&gt;0),OFFSET(rngStartPriceCurves,$A333,K$1),0)</f>
        <v>0</v>
      </c>
      <c r="L333" s="43" t="n">
        <f aca="true">IF(AND(ISNUMBER(L$1),$A333&gt;0),OFFSET(rngStartPriceCurves,$A333,L$1),0)</f>
        <v>0</v>
      </c>
      <c r="M333" s="43" t="n">
        <f aca="true">IF(AND(ISNUMBER(M$1),$A333&gt;0),OFFSET(rngStartPriceCurves,$A333,M$1),0)</f>
        <v>0</v>
      </c>
      <c r="N333" s="43" t="n">
        <f aca="true">IF(AND(ISNUMBER(N$1),$A333&gt;0),OFFSET(rngStartPriceCurves,$A333,N$1),0)</f>
        <v>0</v>
      </c>
      <c r="O333" s="43" t="n">
        <f aca="true">IF(AND(ISNUMBER(O$1),$A333&gt;0),OFFSET(rngStartPriceCurves,$A333,O$1),0)</f>
        <v>0</v>
      </c>
      <c r="P333" s="43" t="n">
        <f aca="true">IF(AND(ISNUMBER(P$1),$B333&gt;0),OFFSET(rngStartVolatilityCurves,$B333,P$1),0)</f>
        <v>0</v>
      </c>
      <c r="Q333" s="43" t="n">
        <f aca="true">IF(AND(ISNUMBER(Q$1),$B333&gt;0),OFFSET(rngStartVolatilityCurves,$B333,Q$1),0)</f>
        <v>0</v>
      </c>
      <c r="R333" s="43" t="n">
        <f aca="true">IF(AND(ISNUMBER(R$1),$B333&gt;0),OFFSET(rngStartVolatilityCurves,$B333,R$1),0)</f>
        <v>0</v>
      </c>
      <c r="S333" s="43" t="n">
        <f aca="true">IF(AND(ISNUMBER(S$1),$B333&gt;0),OFFSET(rngStartVolatilityCurves,$B333,S$1),0)</f>
        <v>0</v>
      </c>
      <c r="T333" s="43" t="n">
        <f aca="true">IF(AND(ISNUMBER(T$1),$B333&gt;0),OFFSET(rngStartVolatilityCurves,$B333,T$1),0)</f>
        <v>0</v>
      </c>
      <c r="U333" s="43" t="n">
        <f aca="true">IF(AND(ISNUMBER(U$1),$B333&gt;0),OFFSET(rngStartVolatilityCurves,$B333,U$1),0)</f>
        <v>0</v>
      </c>
      <c r="V333" s="43" t="n">
        <f aca="true">IF(AND(ISNUMBER(V$1),$B333&gt;0),OFFSET(rngStartVolatilityCurves,$B333,V$1),0)</f>
        <v>0</v>
      </c>
      <c r="W333" s="43" t="n">
        <f aca="true">IF(AND(ISNUMBER(W$1),$B333&gt;0),OFFSET(rngStartVolatilityCurves,$B333,W$1),0)</f>
        <v>0</v>
      </c>
      <c r="X333" s="43" t="n">
        <f aca="true">IF(AND(ISNUMBER(X$1),$B333&gt;0),OFFSET(rngStartVolatilityCurves,$B333,X$1),0)</f>
        <v>0</v>
      </c>
      <c r="Y333" s="43" t="n">
        <f aca="true">IF(AND(ISNUMBER(Y$1),$B333&gt;0),OFFSET(rngStartVolatilityCurves,$B333,Y$1),0)</f>
        <v>0</v>
      </c>
      <c r="Z333" s="43" t="n">
        <f aca="true">IF(AND(ISNUMBER(Z$1),$B333&gt;0),OFFSET(rngStartVolatilityCurves,$B333,Z$1),0)</f>
        <v>0</v>
      </c>
      <c r="AA333" s="43" t="n">
        <f aca="true">IF(AND(ISNUMBER(AA$1),$B333&gt;0),OFFSET(rngStartVolatilityCurves,$B333,AA$1),0)</f>
        <v>0</v>
      </c>
      <c r="AF333" s="36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  <c r="AR333" s="37"/>
      <c r="AS333" s="37"/>
      <c r="AT333" s="37"/>
      <c r="AU333" s="37"/>
      <c r="AV333" s="37"/>
      <c r="AW333" s="37"/>
      <c r="AX333" s="37"/>
      <c r="AY333" s="37"/>
      <c r="AZ333" s="37"/>
      <c r="BA333" s="37"/>
      <c r="BB333" s="37"/>
      <c r="BC333" s="37"/>
      <c r="BD333" s="37"/>
      <c r="BE333" s="37"/>
      <c r="BF333" s="37"/>
      <c r="BH333" s="44"/>
      <c r="BI333" s="39"/>
      <c r="BJ333" s="39"/>
      <c r="BK333" s="39"/>
      <c r="BL333" s="36"/>
      <c r="BM333" s="37"/>
      <c r="BN333" s="37"/>
      <c r="BO333" s="37"/>
      <c r="BP333" s="37"/>
      <c r="BQ333" s="37"/>
      <c r="BR333" s="37"/>
      <c r="BS333" s="37"/>
      <c r="BT333" s="37"/>
      <c r="BU333" s="37"/>
      <c r="BV333" s="37"/>
      <c r="BW333" s="37"/>
      <c r="BX333" s="37"/>
      <c r="BY333" s="37"/>
      <c r="BZ333" s="37"/>
      <c r="CA333" s="37"/>
      <c r="CB333" s="37"/>
      <c r="CC333" s="37"/>
      <c r="CD333" s="37"/>
      <c r="CE333" s="37"/>
      <c r="CF333" s="37"/>
      <c r="CG333" s="40"/>
      <c r="CH333" s="40"/>
      <c r="CI333" s="40"/>
      <c r="CJ333" s="40"/>
      <c r="CK333" s="40"/>
      <c r="CL333" s="40"/>
      <c r="CM333" s="39"/>
      <c r="CN333" s="39"/>
      <c r="CO333" s="39"/>
      <c r="CP333" s="39"/>
      <c r="CQ333" s="39"/>
      <c r="CR333" s="39"/>
      <c r="CS333" s="39"/>
      <c r="CT333" s="39"/>
      <c r="CU333" s="39"/>
      <c r="CV333" s="39"/>
      <c r="CW333" s="39"/>
      <c r="CX333" s="39"/>
      <c r="CY333" s="39"/>
      <c r="CZ333" s="39"/>
      <c r="DA333" s="39"/>
      <c r="DB333" s="39"/>
      <c r="DC333" s="39"/>
      <c r="DD333" s="39"/>
      <c r="DE333" s="39"/>
      <c r="DF333" s="39"/>
      <c r="DG333" s="39"/>
      <c r="DI333" s="44"/>
      <c r="DJ333" s="39"/>
      <c r="DL333" s="44"/>
      <c r="DM333" s="39"/>
    </row>
    <row r="334" customFormat="false" ht="12.75" hidden="false" customHeight="false" outlineLevel="0" collapsed="false">
      <c r="A334" s="31" t="n">
        <f aca="false">$C334-$AF$4+1</f>
        <v>39217</v>
      </c>
      <c r="B334" s="31" t="n">
        <f aca="false">$C334-$BL$4+1</f>
        <v>39217</v>
      </c>
      <c r="C334" s="42" t="n">
        <f aca="false">C333+7</f>
        <v>39216</v>
      </c>
      <c r="D334" s="43" t="n">
        <f aca="true">IF(AND(ISNUMBER(D$1),$A334&gt;0),OFFSET(rngStartPriceCurves,$A334,D$1),0)</f>
        <v>0</v>
      </c>
      <c r="E334" s="43" t="n">
        <f aca="true">IF(AND(ISNUMBER(E$1),$A334&gt;0),OFFSET(rngStartPriceCurves,$A334,E$1),0)</f>
        <v>0</v>
      </c>
      <c r="F334" s="43" t="n">
        <f aca="true">IF(AND(ISNUMBER(F$1),$A334&gt;0),OFFSET(rngStartPriceCurves,$A334,F$1),0)</f>
        <v>0</v>
      </c>
      <c r="G334" s="43" t="n">
        <f aca="true">IF(AND(ISNUMBER(G$1),$A334&gt;0),OFFSET(rngStartPriceCurves,$A334,G$1),0)</f>
        <v>0</v>
      </c>
      <c r="H334" s="43" t="n">
        <f aca="true">IF(AND(ISNUMBER(H$1),$A334&gt;0),OFFSET(rngStartPriceCurves,$A334,H$1),0)</f>
        <v>0</v>
      </c>
      <c r="I334" s="43" t="n">
        <f aca="true">IF(AND(ISNUMBER(I$1),$A334&gt;0),OFFSET(rngStartPriceCurves,$A334,I$1),0)</f>
        <v>0</v>
      </c>
      <c r="J334" s="43" t="n">
        <f aca="true">IF(AND(ISNUMBER(J$1),$A334&gt;0),OFFSET(rngStartPriceCurves,$A334,J$1),0)</f>
        <v>0</v>
      </c>
      <c r="K334" s="43" t="n">
        <f aca="true">IF(AND(ISNUMBER(K$1),$A334&gt;0),OFFSET(rngStartPriceCurves,$A334,K$1),0)</f>
        <v>0</v>
      </c>
      <c r="L334" s="43" t="n">
        <f aca="true">IF(AND(ISNUMBER(L$1),$A334&gt;0),OFFSET(rngStartPriceCurves,$A334,L$1),0)</f>
        <v>0</v>
      </c>
      <c r="M334" s="43" t="n">
        <f aca="true">IF(AND(ISNUMBER(M$1),$A334&gt;0),OFFSET(rngStartPriceCurves,$A334,M$1),0)</f>
        <v>0</v>
      </c>
      <c r="N334" s="43" t="n">
        <f aca="true">IF(AND(ISNUMBER(N$1),$A334&gt;0),OFFSET(rngStartPriceCurves,$A334,N$1),0)</f>
        <v>0</v>
      </c>
      <c r="O334" s="43" t="n">
        <f aca="true">IF(AND(ISNUMBER(O$1),$A334&gt;0),OFFSET(rngStartPriceCurves,$A334,O$1),0)</f>
        <v>0</v>
      </c>
      <c r="P334" s="43" t="n">
        <f aca="true">IF(AND(ISNUMBER(P$1),$B334&gt;0),OFFSET(rngStartVolatilityCurves,$B334,P$1),0)</f>
        <v>0</v>
      </c>
      <c r="Q334" s="43" t="n">
        <f aca="true">IF(AND(ISNUMBER(Q$1),$B334&gt;0),OFFSET(rngStartVolatilityCurves,$B334,Q$1),0)</f>
        <v>0</v>
      </c>
      <c r="R334" s="43" t="n">
        <f aca="true">IF(AND(ISNUMBER(R$1),$B334&gt;0),OFFSET(rngStartVolatilityCurves,$B334,R$1),0)</f>
        <v>0</v>
      </c>
      <c r="S334" s="43" t="n">
        <f aca="true">IF(AND(ISNUMBER(S$1),$B334&gt;0),OFFSET(rngStartVolatilityCurves,$B334,S$1),0)</f>
        <v>0</v>
      </c>
      <c r="T334" s="43" t="n">
        <f aca="true">IF(AND(ISNUMBER(T$1),$B334&gt;0),OFFSET(rngStartVolatilityCurves,$B334,T$1),0)</f>
        <v>0</v>
      </c>
      <c r="U334" s="43" t="n">
        <f aca="true">IF(AND(ISNUMBER(U$1),$B334&gt;0),OFFSET(rngStartVolatilityCurves,$B334,U$1),0)</f>
        <v>0</v>
      </c>
      <c r="V334" s="43" t="n">
        <f aca="true">IF(AND(ISNUMBER(V$1),$B334&gt;0),OFFSET(rngStartVolatilityCurves,$B334,V$1),0)</f>
        <v>0</v>
      </c>
      <c r="W334" s="43" t="n">
        <f aca="true">IF(AND(ISNUMBER(W$1),$B334&gt;0),OFFSET(rngStartVolatilityCurves,$B334,W$1),0)</f>
        <v>0</v>
      </c>
      <c r="X334" s="43" t="n">
        <f aca="true">IF(AND(ISNUMBER(X$1),$B334&gt;0),OFFSET(rngStartVolatilityCurves,$B334,X$1),0)</f>
        <v>0</v>
      </c>
      <c r="Y334" s="43" t="n">
        <f aca="true">IF(AND(ISNUMBER(Y$1),$B334&gt;0),OFFSET(rngStartVolatilityCurves,$B334,Y$1),0)</f>
        <v>0</v>
      </c>
      <c r="Z334" s="43" t="n">
        <f aca="true">IF(AND(ISNUMBER(Z$1),$B334&gt;0),OFFSET(rngStartVolatilityCurves,$B334,Z$1),0)</f>
        <v>0</v>
      </c>
      <c r="AA334" s="43" t="n">
        <f aca="true">IF(AND(ISNUMBER(AA$1),$B334&gt;0),OFFSET(rngStartVolatilityCurves,$B334,AA$1),0)</f>
        <v>0</v>
      </c>
      <c r="AF334" s="36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  <c r="AR334" s="37"/>
      <c r="AS334" s="37"/>
      <c r="AT334" s="37"/>
      <c r="AU334" s="37"/>
      <c r="AV334" s="37"/>
      <c r="AW334" s="37"/>
      <c r="AX334" s="37"/>
      <c r="AY334" s="37"/>
      <c r="AZ334" s="37"/>
      <c r="BA334" s="37"/>
      <c r="BB334" s="37"/>
      <c r="BC334" s="37"/>
      <c r="BD334" s="37"/>
      <c r="BE334" s="37"/>
      <c r="BF334" s="37"/>
      <c r="BH334" s="44"/>
      <c r="BI334" s="39"/>
      <c r="BJ334" s="39"/>
      <c r="BK334" s="39"/>
      <c r="BL334" s="36"/>
      <c r="BM334" s="37"/>
      <c r="BN334" s="37"/>
      <c r="BO334" s="37"/>
      <c r="BP334" s="37"/>
      <c r="BQ334" s="37"/>
      <c r="BR334" s="37"/>
      <c r="BS334" s="37"/>
      <c r="BT334" s="37"/>
      <c r="BU334" s="37"/>
      <c r="BV334" s="37"/>
      <c r="BW334" s="37"/>
      <c r="BX334" s="37"/>
      <c r="BY334" s="37"/>
      <c r="BZ334" s="37"/>
      <c r="CA334" s="37"/>
      <c r="CB334" s="37"/>
      <c r="CC334" s="37"/>
      <c r="CD334" s="37"/>
      <c r="CE334" s="37"/>
      <c r="CF334" s="37"/>
      <c r="CG334" s="40"/>
      <c r="CH334" s="40"/>
      <c r="CI334" s="40"/>
      <c r="CJ334" s="40"/>
      <c r="CK334" s="40"/>
      <c r="CL334" s="40"/>
      <c r="CM334" s="39"/>
      <c r="CN334" s="39"/>
      <c r="CO334" s="39"/>
      <c r="CP334" s="39"/>
      <c r="CQ334" s="39"/>
      <c r="CR334" s="39"/>
      <c r="CS334" s="39"/>
      <c r="CT334" s="39"/>
      <c r="CU334" s="39"/>
      <c r="CV334" s="39"/>
      <c r="CW334" s="39"/>
      <c r="CX334" s="39"/>
      <c r="CY334" s="39"/>
      <c r="CZ334" s="39"/>
      <c r="DA334" s="39"/>
      <c r="DB334" s="39"/>
      <c r="DC334" s="39"/>
      <c r="DD334" s="39"/>
      <c r="DE334" s="39"/>
      <c r="DF334" s="39"/>
      <c r="DG334" s="39"/>
      <c r="DI334" s="44"/>
      <c r="DJ334" s="39"/>
      <c r="DL334" s="44"/>
      <c r="DM334" s="39"/>
    </row>
    <row r="335" customFormat="false" ht="12.75" hidden="false" customHeight="false" outlineLevel="0" collapsed="false">
      <c r="A335" s="31" t="n">
        <f aca="false">$C335-$AF$4+1</f>
        <v>39224</v>
      </c>
      <c r="B335" s="31" t="n">
        <f aca="false">$C335-$BL$4+1</f>
        <v>39224</v>
      </c>
      <c r="C335" s="42" t="n">
        <f aca="false">C334+7</f>
        <v>39223</v>
      </c>
      <c r="D335" s="43" t="n">
        <f aca="true">IF(AND(ISNUMBER(D$1),$A335&gt;0),OFFSET(rngStartPriceCurves,$A335,D$1),0)</f>
        <v>0</v>
      </c>
      <c r="E335" s="43" t="n">
        <f aca="true">IF(AND(ISNUMBER(E$1),$A335&gt;0),OFFSET(rngStartPriceCurves,$A335,E$1),0)</f>
        <v>0</v>
      </c>
      <c r="F335" s="43" t="n">
        <f aca="true">IF(AND(ISNUMBER(F$1),$A335&gt;0),OFFSET(rngStartPriceCurves,$A335,F$1),0)</f>
        <v>0</v>
      </c>
      <c r="G335" s="43" t="n">
        <f aca="true">IF(AND(ISNUMBER(G$1),$A335&gt;0),OFFSET(rngStartPriceCurves,$A335,G$1),0)</f>
        <v>0</v>
      </c>
      <c r="H335" s="43" t="n">
        <f aca="true">IF(AND(ISNUMBER(H$1),$A335&gt;0),OFFSET(rngStartPriceCurves,$A335,H$1),0)</f>
        <v>0</v>
      </c>
      <c r="I335" s="43" t="n">
        <f aca="true">IF(AND(ISNUMBER(I$1),$A335&gt;0),OFFSET(rngStartPriceCurves,$A335,I$1),0)</f>
        <v>0</v>
      </c>
      <c r="J335" s="43" t="n">
        <f aca="true">IF(AND(ISNUMBER(J$1),$A335&gt;0),OFFSET(rngStartPriceCurves,$A335,J$1),0)</f>
        <v>0</v>
      </c>
      <c r="K335" s="43" t="n">
        <f aca="true">IF(AND(ISNUMBER(K$1),$A335&gt;0),OFFSET(rngStartPriceCurves,$A335,K$1),0)</f>
        <v>0</v>
      </c>
      <c r="L335" s="43" t="n">
        <f aca="true">IF(AND(ISNUMBER(L$1),$A335&gt;0),OFFSET(rngStartPriceCurves,$A335,L$1),0)</f>
        <v>0</v>
      </c>
      <c r="M335" s="43" t="n">
        <f aca="true">IF(AND(ISNUMBER(M$1),$A335&gt;0),OFFSET(rngStartPriceCurves,$A335,M$1),0)</f>
        <v>0</v>
      </c>
      <c r="N335" s="43" t="n">
        <f aca="true">IF(AND(ISNUMBER(N$1),$A335&gt;0),OFFSET(rngStartPriceCurves,$A335,N$1),0)</f>
        <v>0</v>
      </c>
      <c r="O335" s="43" t="n">
        <f aca="true">IF(AND(ISNUMBER(O$1),$A335&gt;0),OFFSET(rngStartPriceCurves,$A335,O$1),0)</f>
        <v>0</v>
      </c>
      <c r="P335" s="43" t="n">
        <f aca="true">IF(AND(ISNUMBER(P$1),$B335&gt;0),OFFSET(rngStartVolatilityCurves,$B335,P$1),0)</f>
        <v>0</v>
      </c>
      <c r="Q335" s="43" t="n">
        <f aca="true">IF(AND(ISNUMBER(Q$1),$B335&gt;0),OFFSET(rngStartVolatilityCurves,$B335,Q$1),0)</f>
        <v>0</v>
      </c>
      <c r="R335" s="43" t="n">
        <f aca="true">IF(AND(ISNUMBER(R$1),$B335&gt;0),OFFSET(rngStartVolatilityCurves,$B335,R$1),0)</f>
        <v>0</v>
      </c>
      <c r="S335" s="43" t="n">
        <f aca="true">IF(AND(ISNUMBER(S$1),$B335&gt;0),OFFSET(rngStartVolatilityCurves,$B335,S$1),0)</f>
        <v>0</v>
      </c>
      <c r="T335" s="43" t="n">
        <f aca="true">IF(AND(ISNUMBER(T$1),$B335&gt;0),OFFSET(rngStartVolatilityCurves,$B335,T$1),0)</f>
        <v>0</v>
      </c>
      <c r="U335" s="43" t="n">
        <f aca="true">IF(AND(ISNUMBER(U$1),$B335&gt;0),OFFSET(rngStartVolatilityCurves,$B335,U$1),0)</f>
        <v>0</v>
      </c>
      <c r="V335" s="43" t="n">
        <f aca="true">IF(AND(ISNUMBER(V$1),$B335&gt;0),OFFSET(rngStartVolatilityCurves,$B335,V$1),0)</f>
        <v>0</v>
      </c>
      <c r="W335" s="43" t="n">
        <f aca="true">IF(AND(ISNUMBER(W$1),$B335&gt;0),OFFSET(rngStartVolatilityCurves,$B335,W$1),0)</f>
        <v>0</v>
      </c>
      <c r="X335" s="43" t="n">
        <f aca="true">IF(AND(ISNUMBER(X$1),$B335&gt;0),OFFSET(rngStartVolatilityCurves,$B335,X$1),0)</f>
        <v>0</v>
      </c>
      <c r="Y335" s="43" t="n">
        <f aca="true">IF(AND(ISNUMBER(Y$1),$B335&gt;0),OFFSET(rngStartVolatilityCurves,$B335,Y$1),0)</f>
        <v>0</v>
      </c>
      <c r="Z335" s="43" t="n">
        <f aca="true">IF(AND(ISNUMBER(Z$1),$B335&gt;0),OFFSET(rngStartVolatilityCurves,$B335,Z$1),0)</f>
        <v>0</v>
      </c>
      <c r="AA335" s="43" t="n">
        <f aca="true">IF(AND(ISNUMBER(AA$1),$B335&gt;0),OFFSET(rngStartVolatilityCurves,$B335,AA$1),0)</f>
        <v>0</v>
      </c>
      <c r="AF335" s="36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  <c r="AR335" s="37"/>
      <c r="AS335" s="37"/>
      <c r="AT335" s="37"/>
      <c r="AU335" s="37"/>
      <c r="AV335" s="37"/>
      <c r="AW335" s="37"/>
      <c r="AX335" s="37"/>
      <c r="AY335" s="37"/>
      <c r="AZ335" s="37"/>
      <c r="BA335" s="37"/>
      <c r="BB335" s="37"/>
      <c r="BC335" s="37"/>
      <c r="BD335" s="37"/>
      <c r="BE335" s="37"/>
      <c r="BF335" s="37"/>
      <c r="BH335" s="44"/>
      <c r="BI335" s="39"/>
      <c r="BJ335" s="39"/>
      <c r="BK335" s="39"/>
      <c r="BL335" s="36"/>
      <c r="BM335" s="37"/>
      <c r="BN335" s="37"/>
      <c r="BO335" s="37"/>
      <c r="BP335" s="37"/>
      <c r="BQ335" s="37"/>
      <c r="BR335" s="37"/>
      <c r="BS335" s="37"/>
      <c r="BT335" s="37"/>
      <c r="BU335" s="37"/>
      <c r="BV335" s="37"/>
      <c r="BW335" s="37"/>
      <c r="BX335" s="37"/>
      <c r="BY335" s="37"/>
      <c r="BZ335" s="37"/>
      <c r="CA335" s="37"/>
      <c r="CB335" s="37"/>
      <c r="CC335" s="37"/>
      <c r="CD335" s="37"/>
      <c r="CE335" s="37"/>
      <c r="CF335" s="37"/>
      <c r="CG335" s="40"/>
      <c r="CH335" s="40"/>
      <c r="CI335" s="40"/>
      <c r="CJ335" s="40"/>
      <c r="CK335" s="40"/>
      <c r="CL335" s="40"/>
      <c r="CM335" s="39"/>
      <c r="CN335" s="39"/>
      <c r="CO335" s="39"/>
      <c r="CP335" s="39"/>
      <c r="CQ335" s="39"/>
      <c r="CR335" s="39"/>
      <c r="CS335" s="39"/>
      <c r="CT335" s="39"/>
      <c r="CU335" s="39"/>
      <c r="CV335" s="39"/>
      <c r="CW335" s="39"/>
      <c r="CX335" s="39"/>
      <c r="CY335" s="39"/>
      <c r="CZ335" s="39"/>
      <c r="DA335" s="39"/>
      <c r="DB335" s="39"/>
      <c r="DC335" s="39"/>
      <c r="DD335" s="39"/>
      <c r="DE335" s="39"/>
      <c r="DF335" s="39"/>
      <c r="DG335" s="39"/>
      <c r="DI335" s="44"/>
      <c r="DJ335" s="39"/>
      <c r="DL335" s="44"/>
      <c r="DM335" s="39"/>
    </row>
    <row r="336" customFormat="false" ht="12.75" hidden="false" customHeight="false" outlineLevel="0" collapsed="false">
      <c r="A336" s="31" t="n">
        <f aca="false">$C336-$AF$4+1</f>
        <v>39231</v>
      </c>
      <c r="B336" s="31" t="n">
        <f aca="false">$C336-$BL$4+1</f>
        <v>39231</v>
      </c>
      <c r="C336" s="42" t="n">
        <f aca="false">C335+7</f>
        <v>39230</v>
      </c>
      <c r="D336" s="43" t="n">
        <f aca="true">IF(AND(ISNUMBER(D$1),$A336&gt;0),OFFSET(rngStartPriceCurves,$A336,D$1),0)</f>
        <v>0</v>
      </c>
      <c r="E336" s="43" t="n">
        <f aca="true">IF(AND(ISNUMBER(E$1),$A336&gt;0),OFFSET(rngStartPriceCurves,$A336,E$1),0)</f>
        <v>0</v>
      </c>
      <c r="F336" s="43" t="n">
        <f aca="true">IF(AND(ISNUMBER(F$1),$A336&gt;0),OFFSET(rngStartPriceCurves,$A336,F$1),0)</f>
        <v>0</v>
      </c>
      <c r="G336" s="43" t="n">
        <f aca="true">IF(AND(ISNUMBER(G$1),$A336&gt;0),OFFSET(rngStartPriceCurves,$A336,G$1),0)</f>
        <v>0</v>
      </c>
      <c r="H336" s="43" t="n">
        <f aca="true">IF(AND(ISNUMBER(H$1),$A336&gt;0),OFFSET(rngStartPriceCurves,$A336,H$1),0)</f>
        <v>0</v>
      </c>
      <c r="I336" s="43" t="n">
        <f aca="true">IF(AND(ISNUMBER(I$1),$A336&gt;0),OFFSET(rngStartPriceCurves,$A336,I$1),0)</f>
        <v>0</v>
      </c>
      <c r="J336" s="43" t="n">
        <f aca="true">IF(AND(ISNUMBER(J$1),$A336&gt;0),OFFSET(rngStartPriceCurves,$A336,J$1),0)</f>
        <v>0</v>
      </c>
      <c r="K336" s="43" t="n">
        <f aca="true">IF(AND(ISNUMBER(K$1),$A336&gt;0),OFFSET(rngStartPriceCurves,$A336,K$1),0)</f>
        <v>0</v>
      </c>
      <c r="L336" s="43" t="n">
        <f aca="true">IF(AND(ISNUMBER(L$1),$A336&gt;0),OFFSET(rngStartPriceCurves,$A336,L$1),0)</f>
        <v>0</v>
      </c>
      <c r="M336" s="43" t="n">
        <f aca="true">IF(AND(ISNUMBER(M$1),$A336&gt;0),OFFSET(rngStartPriceCurves,$A336,M$1),0)</f>
        <v>0</v>
      </c>
      <c r="N336" s="43" t="n">
        <f aca="true">IF(AND(ISNUMBER(N$1),$A336&gt;0),OFFSET(rngStartPriceCurves,$A336,N$1),0)</f>
        <v>0</v>
      </c>
      <c r="O336" s="43" t="n">
        <f aca="true">IF(AND(ISNUMBER(O$1),$A336&gt;0),OFFSET(rngStartPriceCurves,$A336,O$1),0)</f>
        <v>0</v>
      </c>
      <c r="P336" s="43" t="n">
        <f aca="true">IF(AND(ISNUMBER(P$1),$B336&gt;0),OFFSET(rngStartVolatilityCurves,$B336,P$1),0)</f>
        <v>0</v>
      </c>
      <c r="Q336" s="43" t="n">
        <f aca="true">IF(AND(ISNUMBER(Q$1),$B336&gt;0),OFFSET(rngStartVolatilityCurves,$B336,Q$1),0)</f>
        <v>0</v>
      </c>
      <c r="R336" s="43" t="n">
        <f aca="true">IF(AND(ISNUMBER(R$1),$B336&gt;0),OFFSET(rngStartVolatilityCurves,$B336,R$1),0)</f>
        <v>0</v>
      </c>
      <c r="S336" s="43" t="n">
        <f aca="true">IF(AND(ISNUMBER(S$1),$B336&gt;0),OFFSET(rngStartVolatilityCurves,$B336,S$1),0)</f>
        <v>0</v>
      </c>
      <c r="T336" s="43" t="n">
        <f aca="true">IF(AND(ISNUMBER(T$1),$B336&gt;0),OFFSET(rngStartVolatilityCurves,$B336,T$1),0)</f>
        <v>0</v>
      </c>
      <c r="U336" s="43" t="n">
        <f aca="true">IF(AND(ISNUMBER(U$1),$B336&gt;0),OFFSET(rngStartVolatilityCurves,$B336,U$1),0)</f>
        <v>0</v>
      </c>
      <c r="V336" s="43" t="n">
        <f aca="true">IF(AND(ISNUMBER(V$1),$B336&gt;0),OFFSET(rngStartVolatilityCurves,$B336,V$1),0)</f>
        <v>0</v>
      </c>
      <c r="W336" s="43" t="n">
        <f aca="true">IF(AND(ISNUMBER(W$1),$B336&gt;0),OFFSET(rngStartVolatilityCurves,$B336,W$1),0)</f>
        <v>0</v>
      </c>
      <c r="X336" s="43" t="n">
        <f aca="true">IF(AND(ISNUMBER(X$1),$B336&gt;0),OFFSET(rngStartVolatilityCurves,$B336,X$1),0)</f>
        <v>0</v>
      </c>
      <c r="Y336" s="43" t="n">
        <f aca="true">IF(AND(ISNUMBER(Y$1),$B336&gt;0),OFFSET(rngStartVolatilityCurves,$B336,Y$1),0)</f>
        <v>0</v>
      </c>
      <c r="Z336" s="43" t="n">
        <f aca="true">IF(AND(ISNUMBER(Z$1),$B336&gt;0),OFFSET(rngStartVolatilityCurves,$B336,Z$1),0)</f>
        <v>0</v>
      </c>
      <c r="AA336" s="43" t="n">
        <f aca="true">IF(AND(ISNUMBER(AA$1),$B336&gt;0),OFFSET(rngStartVolatilityCurves,$B336,AA$1),0)</f>
        <v>0</v>
      </c>
      <c r="AF336" s="36"/>
      <c r="AG336" s="37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7"/>
      <c r="AT336" s="37"/>
      <c r="AU336" s="37"/>
      <c r="AV336" s="37"/>
      <c r="AW336" s="37"/>
      <c r="AX336" s="37"/>
      <c r="AY336" s="37"/>
      <c r="AZ336" s="37"/>
      <c r="BA336" s="37"/>
      <c r="BB336" s="37"/>
      <c r="BC336" s="37"/>
      <c r="BD336" s="37"/>
      <c r="BE336" s="37"/>
      <c r="BF336" s="37"/>
      <c r="BH336" s="44"/>
      <c r="BI336" s="39"/>
      <c r="BJ336" s="39"/>
      <c r="BK336" s="39"/>
      <c r="BL336" s="36"/>
      <c r="BM336" s="37"/>
      <c r="BN336" s="37"/>
      <c r="BO336" s="37"/>
      <c r="BP336" s="37"/>
      <c r="BQ336" s="37"/>
      <c r="BR336" s="37"/>
      <c r="BS336" s="37"/>
      <c r="BT336" s="37"/>
      <c r="BU336" s="37"/>
      <c r="BV336" s="37"/>
      <c r="BW336" s="37"/>
      <c r="BX336" s="37"/>
      <c r="BY336" s="37"/>
      <c r="BZ336" s="37"/>
      <c r="CA336" s="37"/>
      <c r="CB336" s="37"/>
      <c r="CC336" s="37"/>
      <c r="CD336" s="37"/>
      <c r="CE336" s="37"/>
      <c r="CF336" s="37"/>
      <c r="CG336" s="40"/>
      <c r="CH336" s="40"/>
      <c r="CI336" s="40"/>
      <c r="CJ336" s="40"/>
      <c r="CK336" s="40"/>
      <c r="CL336" s="40"/>
      <c r="CM336" s="39"/>
      <c r="CN336" s="39"/>
      <c r="CO336" s="39"/>
      <c r="CP336" s="39"/>
      <c r="CQ336" s="39"/>
      <c r="CR336" s="39"/>
      <c r="CS336" s="39"/>
      <c r="CT336" s="39"/>
      <c r="CU336" s="39"/>
      <c r="CV336" s="39"/>
      <c r="CW336" s="39"/>
      <c r="CX336" s="39"/>
      <c r="CY336" s="39"/>
      <c r="CZ336" s="39"/>
      <c r="DA336" s="39"/>
      <c r="DB336" s="39"/>
      <c r="DC336" s="39"/>
      <c r="DD336" s="39"/>
      <c r="DE336" s="39"/>
      <c r="DF336" s="39"/>
      <c r="DG336" s="39"/>
      <c r="DI336" s="44"/>
      <c r="DJ336" s="39"/>
      <c r="DL336" s="44"/>
      <c r="DM336" s="39"/>
    </row>
    <row r="337" customFormat="false" ht="12.75" hidden="false" customHeight="false" outlineLevel="0" collapsed="false">
      <c r="A337" s="31" t="n">
        <f aca="false">$C337-$AF$4+1</f>
        <v>39238</v>
      </c>
      <c r="B337" s="31" t="n">
        <f aca="false">$C337-$BL$4+1</f>
        <v>39238</v>
      </c>
      <c r="C337" s="42" t="n">
        <f aca="false">C336+7</f>
        <v>39237</v>
      </c>
      <c r="D337" s="43" t="n">
        <f aca="true">IF(AND(ISNUMBER(D$1),$A337&gt;0),OFFSET(rngStartPriceCurves,$A337,D$1),0)</f>
        <v>0</v>
      </c>
      <c r="E337" s="43" t="n">
        <f aca="true">IF(AND(ISNUMBER(E$1),$A337&gt;0),OFFSET(rngStartPriceCurves,$A337,E$1),0)</f>
        <v>0</v>
      </c>
      <c r="F337" s="43" t="n">
        <f aca="true">IF(AND(ISNUMBER(F$1),$A337&gt;0),OFFSET(rngStartPriceCurves,$A337,F$1),0)</f>
        <v>0</v>
      </c>
      <c r="G337" s="43" t="n">
        <f aca="true">IF(AND(ISNUMBER(G$1),$A337&gt;0),OFFSET(rngStartPriceCurves,$A337,G$1),0)</f>
        <v>0</v>
      </c>
      <c r="H337" s="43" t="n">
        <f aca="true">IF(AND(ISNUMBER(H$1),$A337&gt;0),OFFSET(rngStartPriceCurves,$A337,H$1),0)</f>
        <v>0</v>
      </c>
      <c r="I337" s="43" t="n">
        <f aca="true">IF(AND(ISNUMBER(I$1),$A337&gt;0),OFFSET(rngStartPriceCurves,$A337,I$1),0)</f>
        <v>0</v>
      </c>
      <c r="J337" s="43" t="n">
        <f aca="true">IF(AND(ISNUMBER(J$1),$A337&gt;0),OFFSET(rngStartPriceCurves,$A337,J$1),0)</f>
        <v>0</v>
      </c>
      <c r="K337" s="43" t="n">
        <f aca="true">IF(AND(ISNUMBER(K$1),$A337&gt;0),OFFSET(rngStartPriceCurves,$A337,K$1),0)</f>
        <v>0</v>
      </c>
      <c r="L337" s="43" t="n">
        <f aca="true">IF(AND(ISNUMBER(L$1),$A337&gt;0),OFFSET(rngStartPriceCurves,$A337,L$1),0)</f>
        <v>0</v>
      </c>
      <c r="M337" s="43" t="n">
        <f aca="true">IF(AND(ISNUMBER(M$1),$A337&gt;0),OFFSET(rngStartPriceCurves,$A337,M$1),0)</f>
        <v>0</v>
      </c>
      <c r="N337" s="43" t="n">
        <f aca="true">IF(AND(ISNUMBER(N$1),$A337&gt;0),OFFSET(rngStartPriceCurves,$A337,N$1),0)</f>
        <v>0</v>
      </c>
      <c r="O337" s="43" t="n">
        <f aca="true">IF(AND(ISNUMBER(O$1),$A337&gt;0),OFFSET(rngStartPriceCurves,$A337,O$1),0)</f>
        <v>0</v>
      </c>
      <c r="P337" s="43" t="n">
        <f aca="true">IF(AND(ISNUMBER(P$1),$B337&gt;0),OFFSET(rngStartVolatilityCurves,$B337,P$1),0)</f>
        <v>0</v>
      </c>
      <c r="Q337" s="43" t="n">
        <f aca="true">IF(AND(ISNUMBER(Q$1),$B337&gt;0),OFFSET(rngStartVolatilityCurves,$B337,Q$1),0)</f>
        <v>0</v>
      </c>
      <c r="R337" s="43" t="n">
        <f aca="true">IF(AND(ISNUMBER(R$1),$B337&gt;0),OFFSET(rngStartVolatilityCurves,$B337,R$1),0)</f>
        <v>0</v>
      </c>
      <c r="S337" s="43" t="n">
        <f aca="true">IF(AND(ISNUMBER(S$1),$B337&gt;0),OFFSET(rngStartVolatilityCurves,$B337,S$1),0)</f>
        <v>0</v>
      </c>
      <c r="T337" s="43" t="n">
        <f aca="true">IF(AND(ISNUMBER(T$1),$B337&gt;0),OFFSET(rngStartVolatilityCurves,$B337,T$1),0)</f>
        <v>0</v>
      </c>
      <c r="U337" s="43" t="n">
        <f aca="true">IF(AND(ISNUMBER(U$1),$B337&gt;0),OFFSET(rngStartVolatilityCurves,$B337,U$1),0)</f>
        <v>0</v>
      </c>
      <c r="V337" s="43" t="n">
        <f aca="true">IF(AND(ISNUMBER(V$1),$B337&gt;0),OFFSET(rngStartVolatilityCurves,$B337,V$1),0)</f>
        <v>0</v>
      </c>
      <c r="W337" s="43" t="n">
        <f aca="true">IF(AND(ISNUMBER(W$1),$B337&gt;0),OFFSET(rngStartVolatilityCurves,$B337,W$1),0)</f>
        <v>0</v>
      </c>
      <c r="X337" s="43" t="n">
        <f aca="true">IF(AND(ISNUMBER(X$1),$B337&gt;0),OFFSET(rngStartVolatilityCurves,$B337,X$1),0)</f>
        <v>0</v>
      </c>
      <c r="Y337" s="43" t="n">
        <f aca="true">IF(AND(ISNUMBER(Y$1),$B337&gt;0),OFFSET(rngStartVolatilityCurves,$B337,Y$1),0)</f>
        <v>0</v>
      </c>
      <c r="Z337" s="43" t="n">
        <f aca="true">IF(AND(ISNUMBER(Z$1),$B337&gt;0),OFFSET(rngStartVolatilityCurves,$B337,Z$1),0)</f>
        <v>0</v>
      </c>
      <c r="AA337" s="43" t="n">
        <f aca="true">IF(AND(ISNUMBER(AA$1),$B337&gt;0),OFFSET(rngStartVolatilityCurves,$B337,AA$1),0)</f>
        <v>0</v>
      </c>
      <c r="AF337" s="36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7"/>
      <c r="AT337" s="37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H337" s="44"/>
      <c r="BI337" s="39"/>
      <c r="BJ337" s="39"/>
      <c r="BK337" s="39"/>
      <c r="BL337" s="36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37"/>
      <c r="CB337" s="37"/>
      <c r="CC337" s="37"/>
      <c r="CD337" s="37"/>
      <c r="CE337" s="37"/>
      <c r="CF337" s="37"/>
      <c r="CG337" s="40"/>
      <c r="CH337" s="40"/>
      <c r="CI337" s="40"/>
      <c r="CJ337" s="40"/>
      <c r="CK337" s="40"/>
      <c r="CL337" s="40"/>
      <c r="CM337" s="39"/>
      <c r="CN337" s="39"/>
      <c r="CO337" s="39"/>
      <c r="CP337" s="39"/>
      <c r="CQ337" s="39"/>
      <c r="CR337" s="39"/>
      <c r="CS337" s="39"/>
      <c r="CT337" s="39"/>
      <c r="CU337" s="39"/>
      <c r="CV337" s="39"/>
      <c r="CW337" s="39"/>
      <c r="CX337" s="39"/>
      <c r="CY337" s="39"/>
      <c r="CZ337" s="39"/>
      <c r="DA337" s="39"/>
      <c r="DB337" s="39"/>
      <c r="DC337" s="39"/>
      <c r="DD337" s="39"/>
      <c r="DE337" s="39"/>
      <c r="DF337" s="39"/>
      <c r="DG337" s="39"/>
      <c r="DI337" s="44"/>
      <c r="DJ337" s="39"/>
      <c r="DL337" s="44"/>
      <c r="DM337" s="39"/>
    </row>
    <row r="338" customFormat="false" ht="12.75" hidden="false" customHeight="false" outlineLevel="0" collapsed="false">
      <c r="A338" s="31" t="n">
        <f aca="false">$C338-$AF$4+1</f>
        <v>39245</v>
      </c>
      <c r="B338" s="31" t="n">
        <f aca="false">$C338-$BL$4+1</f>
        <v>39245</v>
      </c>
      <c r="C338" s="42" t="n">
        <f aca="false">C337+7</f>
        <v>39244</v>
      </c>
      <c r="D338" s="43" t="n">
        <f aca="true">IF(AND(ISNUMBER(D$1),$A338&gt;0),OFFSET(rngStartPriceCurves,$A338,D$1),0)</f>
        <v>0</v>
      </c>
      <c r="E338" s="43" t="n">
        <f aca="true">IF(AND(ISNUMBER(E$1),$A338&gt;0),OFFSET(rngStartPriceCurves,$A338,E$1),0)</f>
        <v>0</v>
      </c>
      <c r="F338" s="43" t="n">
        <f aca="true">IF(AND(ISNUMBER(F$1),$A338&gt;0),OFFSET(rngStartPriceCurves,$A338,F$1),0)</f>
        <v>0</v>
      </c>
      <c r="G338" s="43" t="n">
        <f aca="true">IF(AND(ISNUMBER(G$1),$A338&gt;0),OFFSET(rngStartPriceCurves,$A338,G$1),0)</f>
        <v>0</v>
      </c>
      <c r="H338" s="43" t="n">
        <f aca="true">IF(AND(ISNUMBER(H$1),$A338&gt;0),OFFSET(rngStartPriceCurves,$A338,H$1),0)</f>
        <v>0</v>
      </c>
      <c r="I338" s="43" t="n">
        <f aca="true">IF(AND(ISNUMBER(I$1),$A338&gt;0),OFFSET(rngStartPriceCurves,$A338,I$1),0)</f>
        <v>0</v>
      </c>
      <c r="J338" s="43" t="n">
        <f aca="true">IF(AND(ISNUMBER(J$1),$A338&gt;0),OFFSET(rngStartPriceCurves,$A338,J$1),0)</f>
        <v>0</v>
      </c>
      <c r="K338" s="43" t="n">
        <f aca="true">IF(AND(ISNUMBER(K$1),$A338&gt;0),OFFSET(rngStartPriceCurves,$A338,K$1),0)</f>
        <v>0</v>
      </c>
      <c r="L338" s="43" t="n">
        <f aca="true">IF(AND(ISNUMBER(L$1),$A338&gt;0),OFFSET(rngStartPriceCurves,$A338,L$1),0)</f>
        <v>0</v>
      </c>
      <c r="M338" s="43" t="n">
        <f aca="true">IF(AND(ISNUMBER(M$1),$A338&gt;0),OFFSET(rngStartPriceCurves,$A338,M$1),0)</f>
        <v>0</v>
      </c>
      <c r="N338" s="43" t="n">
        <f aca="true">IF(AND(ISNUMBER(N$1),$A338&gt;0),OFFSET(rngStartPriceCurves,$A338,N$1),0)</f>
        <v>0</v>
      </c>
      <c r="O338" s="43" t="n">
        <f aca="true">IF(AND(ISNUMBER(O$1),$A338&gt;0),OFFSET(rngStartPriceCurves,$A338,O$1),0)</f>
        <v>0</v>
      </c>
      <c r="P338" s="43" t="n">
        <f aca="true">IF(AND(ISNUMBER(P$1),$B338&gt;0),OFFSET(rngStartVolatilityCurves,$B338,P$1),0)</f>
        <v>0</v>
      </c>
      <c r="Q338" s="43" t="n">
        <f aca="true">IF(AND(ISNUMBER(Q$1),$B338&gt;0),OFFSET(rngStartVolatilityCurves,$B338,Q$1),0)</f>
        <v>0</v>
      </c>
      <c r="R338" s="43" t="n">
        <f aca="true">IF(AND(ISNUMBER(R$1),$B338&gt;0),OFFSET(rngStartVolatilityCurves,$B338,R$1),0)</f>
        <v>0</v>
      </c>
      <c r="S338" s="43" t="n">
        <f aca="true">IF(AND(ISNUMBER(S$1),$B338&gt;0),OFFSET(rngStartVolatilityCurves,$B338,S$1),0)</f>
        <v>0</v>
      </c>
      <c r="T338" s="43" t="n">
        <f aca="true">IF(AND(ISNUMBER(T$1),$B338&gt;0),OFFSET(rngStartVolatilityCurves,$B338,T$1),0)</f>
        <v>0</v>
      </c>
      <c r="U338" s="43" t="n">
        <f aca="true">IF(AND(ISNUMBER(U$1),$B338&gt;0),OFFSET(rngStartVolatilityCurves,$B338,U$1),0)</f>
        <v>0</v>
      </c>
      <c r="V338" s="43" t="n">
        <f aca="true">IF(AND(ISNUMBER(V$1),$B338&gt;0),OFFSET(rngStartVolatilityCurves,$B338,V$1),0)</f>
        <v>0</v>
      </c>
      <c r="W338" s="43" t="n">
        <f aca="true">IF(AND(ISNUMBER(W$1),$B338&gt;0),OFFSET(rngStartVolatilityCurves,$B338,W$1),0)</f>
        <v>0</v>
      </c>
      <c r="X338" s="43" t="n">
        <f aca="true">IF(AND(ISNUMBER(X$1),$B338&gt;0),OFFSET(rngStartVolatilityCurves,$B338,X$1),0)</f>
        <v>0</v>
      </c>
      <c r="Y338" s="43" t="n">
        <f aca="true">IF(AND(ISNUMBER(Y$1),$B338&gt;0),OFFSET(rngStartVolatilityCurves,$B338,Y$1),0)</f>
        <v>0</v>
      </c>
      <c r="Z338" s="43" t="n">
        <f aca="true">IF(AND(ISNUMBER(Z$1),$B338&gt;0),OFFSET(rngStartVolatilityCurves,$B338,Z$1),0)</f>
        <v>0</v>
      </c>
      <c r="AA338" s="43" t="n">
        <f aca="true">IF(AND(ISNUMBER(AA$1),$B338&gt;0),OFFSET(rngStartVolatilityCurves,$B338,AA$1),0)</f>
        <v>0</v>
      </c>
      <c r="AF338" s="36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  <c r="AR338" s="37"/>
      <c r="AS338" s="37"/>
      <c r="AT338" s="37"/>
      <c r="AU338" s="37"/>
      <c r="AV338" s="37"/>
      <c r="AW338" s="37"/>
      <c r="AX338" s="37"/>
      <c r="AY338" s="37"/>
      <c r="AZ338" s="37"/>
      <c r="BA338" s="37"/>
      <c r="BB338" s="37"/>
      <c r="BC338" s="37"/>
      <c r="BD338" s="37"/>
      <c r="BE338" s="37"/>
      <c r="BF338" s="37"/>
      <c r="BH338" s="44"/>
      <c r="BI338" s="39"/>
      <c r="BJ338" s="39"/>
      <c r="BK338" s="39"/>
      <c r="BL338" s="36"/>
      <c r="BM338" s="37"/>
      <c r="BN338" s="37"/>
      <c r="BO338" s="37"/>
      <c r="BP338" s="37"/>
      <c r="BQ338" s="37"/>
      <c r="BR338" s="37"/>
      <c r="BS338" s="37"/>
      <c r="BT338" s="37"/>
      <c r="BU338" s="37"/>
      <c r="BV338" s="37"/>
      <c r="BW338" s="37"/>
      <c r="BX338" s="37"/>
      <c r="BY338" s="37"/>
      <c r="BZ338" s="37"/>
      <c r="CA338" s="37"/>
      <c r="CB338" s="37"/>
      <c r="CC338" s="37"/>
      <c r="CD338" s="37"/>
      <c r="CE338" s="37"/>
      <c r="CF338" s="37"/>
      <c r="CG338" s="40"/>
      <c r="CH338" s="40"/>
      <c r="CI338" s="40"/>
      <c r="CJ338" s="40"/>
      <c r="CK338" s="40"/>
      <c r="CL338" s="40"/>
      <c r="CM338" s="39"/>
      <c r="CN338" s="39"/>
      <c r="CO338" s="39"/>
      <c r="CP338" s="39"/>
      <c r="CQ338" s="39"/>
      <c r="CR338" s="39"/>
      <c r="CS338" s="39"/>
      <c r="CT338" s="39"/>
      <c r="CU338" s="39"/>
      <c r="CV338" s="39"/>
      <c r="CW338" s="39"/>
      <c r="CX338" s="39"/>
      <c r="CY338" s="39"/>
      <c r="CZ338" s="39"/>
      <c r="DA338" s="39"/>
      <c r="DB338" s="39"/>
      <c r="DC338" s="39"/>
      <c r="DD338" s="39"/>
      <c r="DE338" s="39"/>
      <c r="DF338" s="39"/>
      <c r="DG338" s="39"/>
      <c r="DI338" s="44"/>
      <c r="DJ338" s="39"/>
      <c r="DL338" s="44"/>
      <c r="DM338" s="39"/>
    </row>
    <row r="339" customFormat="false" ht="12.75" hidden="false" customHeight="false" outlineLevel="0" collapsed="false">
      <c r="A339" s="31" t="n">
        <f aca="false">$C339-$AF$4+1</f>
        <v>39252</v>
      </c>
      <c r="B339" s="31" t="n">
        <f aca="false">$C339-$BL$4+1</f>
        <v>39252</v>
      </c>
      <c r="C339" s="42" t="n">
        <f aca="false">C338+7</f>
        <v>39251</v>
      </c>
      <c r="D339" s="43" t="n">
        <f aca="true">IF(AND(ISNUMBER(D$1),$A339&gt;0),OFFSET(rngStartPriceCurves,$A339,D$1),0)</f>
        <v>0</v>
      </c>
      <c r="E339" s="43" t="n">
        <f aca="true">IF(AND(ISNUMBER(E$1),$A339&gt;0),OFFSET(rngStartPriceCurves,$A339,E$1),0)</f>
        <v>0</v>
      </c>
      <c r="F339" s="43" t="n">
        <f aca="true">IF(AND(ISNUMBER(F$1),$A339&gt;0),OFFSET(rngStartPriceCurves,$A339,F$1),0)</f>
        <v>0</v>
      </c>
      <c r="G339" s="43" t="n">
        <f aca="true">IF(AND(ISNUMBER(G$1),$A339&gt;0),OFFSET(rngStartPriceCurves,$A339,G$1),0)</f>
        <v>0</v>
      </c>
      <c r="H339" s="43" t="n">
        <f aca="true">IF(AND(ISNUMBER(H$1),$A339&gt;0),OFFSET(rngStartPriceCurves,$A339,H$1),0)</f>
        <v>0</v>
      </c>
      <c r="I339" s="43" t="n">
        <f aca="true">IF(AND(ISNUMBER(I$1),$A339&gt;0),OFFSET(rngStartPriceCurves,$A339,I$1),0)</f>
        <v>0</v>
      </c>
      <c r="J339" s="43" t="n">
        <f aca="true">IF(AND(ISNUMBER(J$1),$A339&gt;0),OFFSET(rngStartPriceCurves,$A339,J$1),0)</f>
        <v>0</v>
      </c>
      <c r="K339" s="43" t="n">
        <f aca="true">IF(AND(ISNUMBER(K$1),$A339&gt;0),OFFSET(rngStartPriceCurves,$A339,K$1),0)</f>
        <v>0</v>
      </c>
      <c r="L339" s="43" t="n">
        <f aca="true">IF(AND(ISNUMBER(L$1),$A339&gt;0),OFFSET(rngStartPriceCurves,$A339,L$1),0)</f>
        <v>0</v>
      </c>
      <c r="M339" s="43" t="n">
        <f aca="true">IF(AND(ISNUMBER(M$1),$A339&gt;0),OFFSET(rngStartPriceCurves,$A339,M$1),0)</f>
        <v>0</v>
      </c>
      <c r="N339" s="43" t="n">
        <f aca="true">IF(AND(ISNUMBER(N$1),$A339&gt;0),OFFSET(rngStartPriceCurves,$A339,N$1),0)</f>
        <v>0</v>
      </c>
      <c r="O339" s="43" t="n">
        <f aca="true">IF(AND(ISNUMBER(O$1),$A339&gt;0),OFFSET(rngStartPriceCurves,$A339,O$1),0)</f>
        <v>0</v>
      </c>
      <c r="P339" s="43" t="n">
        <f aca="true">IF(AND(ISNUMBER(P$1),$B339&gt;0),OFFSET(rngStartVolatilityCurves,$B339,P$1),0)</f>
        <v>0</v>
      </c>
      <c r="Q339" s="43" t="n">
        <f aca="true">IF(AND(ISNUMBER(Q$1),$B339&gt;0),OFFSET(rngStartVolatilityCurves,$B339,Q$1),0)</f>
        <v>0</v>
      </c>
      <c r="R339" s="43" t="n">
        <f aca="true">IF(AND(ISNUMBER(R$1),$B339&gt;0),OFFSET(rngStartVolatilityCurves,$B339,R$1),0)</f>
        <v>0</v>
      </c>
      <c r="S339" s="43" t="n">
        <f aca="true">IF(AND(ISNUMBER(S$1),$B339&gt;0),OFFSET(rngStartVolatilityCurves,$B339,S$1),0)</f>
        <v>0</v>
      </c>
      <c r="T339" s="43" t="n">
        <f aca="true">IF(AND(ISNUMBER(T$1),$B339&gt;0),OFFSET(rngStartVolatilityCurves,$B339,T$1),0)</f>
        <v>0</v>
      </c>
      <c r="U339" s="43" t="n">
        <f aca="true">IF(AND(ISNUMBER(U$1),$B339&gt;0),OFFSET(rngStartVolatilityCurves,$B339,U$1),0)</f>
        <v>0</v>
      </c>
      <c r="V339" s="43" t="n">
        <f aca="true">IF(AND(ISNUMBER(V$1),$B339&gt;0),OFFSET(rngStartVolatilityCurves,$B339,V$1),0)</f>
        <v>0</v>
      </c>
      <c r="W339" s="43" t="n">
        <f aca="true">IF(AND(ISNUMBER(W$1),$B339&gt;0),OFFSET(rngStartVolatilityCurves,$B339,W$1),0)</f>
        <v>0</v>
      </c>
      <c r="X339" s="43" t="n">
        <f aca="true">IF(AND(ISNUMBER(X$1),$B339&gt;0),OFFSET(rngStartVolatilityCurves,$B339,X$1),0)</f>
        <v>0</v>
      </c>
      <c r="Y339" s="43" t="n">
        <f aca="true">IF(AND(ISNUMBER(Y$1),$B339&gt;0),OFFSET(rngStartVolatilityCurves,$B339,Y$1),0)</f>
        <v>0</v>
      </c>
      <c r="Z339" s="43" t="n">
        <f aca="true">IF(AND(ISNUMBER(Z$1),$B339&gt;0),OFFSET(rngStartVolatilityCurves,$B339,Z$1),0)</f>
        <v>0</v>
      </c>
      <c r="AA339" s="43" t="n">
        <f aca="true">IF(AND(ISNUMBER(AA$1),$B339&gt;0),OFFSET(rngStartVolatilityCurves,$B339,AA$1),0)</f>
        <v>0</v>
      </c>
      <c r="AF339" s="36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37"/>
      <c r="AV339" s="3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H339" s="44"/>
      <c r="BI339" s="39"/>
      <c r="BJ339" s="39"/>
      <c r="BK339" s="39"/>
      <c r="BL339" s="36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37"/>
      <c r="CC339" s="37"/>
      <c r="CD339" s="37"/>
      <c r="CE339" s="37"/>
      <c r="CF339" s="37"/>
      <c r="CG339" s="40"/>
      <c r="CH339" s="40"/>
      <c r="CI339" s="40"/>
      <c r="CJ339" s="40"/>
      <c r="CK339" s="40"/>
      <c r="CL339" s="40"/>
      <c r="CM339" s="39"/>
      <c r="CN339" s="39"/>
      <c r="CO339" s="39"/>
      <c r="CP339" s="39"/>
      <c r="CQ339" s="39"/>
      <c r="CR339" s="39"/>
      <c r="CS339" s="39"/>
      <c r="CT339" s="39"/>
      <c r="CU339" s="39"/>
      <c r="CV339" s="39"/>
      <c r="CW339" s="39"/>
      <c r="CX339" s="39"/>
      <c r="CY339" s="39"/>
      <c r="CZ339" s="39"/>
      <c r="DA339" s="39"/>
      <c r="DB339" s="39"/>
      <c r="DC339" s="39"/>
      <c r="DD339" s="39"/>
      <c r="DE339" s="39"/>
      <c r="DF339" s="39"/>
      <c r="DG339" s="39"/>
      <c r="DI339" s="44"/>
      <c r="DJ339" s="39"/>
      <c r="DL339" s="44"/>
      <c r="DM339" s="39"/>
    </row>
    <row r="340" customFormat="false" ht="12.75" hidden="false" customHeight="false" outlineLevel="0" collapsed="false">
      <c r="A340" s="31" t="n">
        <f aca="false">$C340-$AF$4+1</f>
        <v>39259</v>
      </c>
      <c r="B340" s="31" t="n">
        <f aca="false">$C340-$BL$4+1</f>
        <v>39259</v>
      </c>
      <c r="C340" s="42" t="n">
        <f aca="false">C339+7</f>
        <v>39258</v>
      </c>
      <c r="D340" s="43" t="n">
        <f aca="true">IF(AND(ISNUMBER(D$1),$A340&gt;0),OFFSET(rngStartPriceCurves,$A340,D$1),0)</f>
        <v>0</v>
      </c>
      <c r="E340" s="43" t="n">
        <f aca="true">IF(AND(ISNUMBER(E$1),$A340&gt;0),OFFSET(rngStartPriceCurves,$A340,E$1),0)</f>
        <v>0</v>
      </c>
      <c r="F340" s="43" t="n">
        <f aca="true">IF(AND(ISNUMBER(F$1),$A340&gt;0),OFFSET(rngStartPriceCurves,$A340,F$1),0)</f>
        <v>0</v>
      </c>
      <c r="G340" s="43" t="n">
        <f aca="true">IF(AND(ISNUMBER(G$1),$A340&gt;0),OFFSET(rngStartPriceCurves,$A340,G$1),0)</f>
        <v>0</v>
      </c>
      <c r="H340" s="43" t="n">
        <f aca="true">IF(AND(ISNUMBER(H$1),$A340&gt;0),OFFSET(rngStartPriceCurves,$A340,H$1),0)</f>
        <v>0</v>
      </c>
      <c r="I340" s="43" t="n">
        <f aca="true">IF(AND(ISNUMBER(I$1),$A340&gt;0),OFFSET(rngStartPriceCurves,$A340,I$1),0)</f>
        <v>0</v>
      </c>
      <c r="J340" s="43" t="n">
        <f aca="true">IF(AND(ISNUMBER(J$1),$A340&gt;0),OFFSET(rngStartPriceCurves,$A340,J$1),0)</f>
        <v>0</v>
      </c>
      <c r="K340" s="43" t="n">
        <f aca="true">IF(AND(ISNUMBER(K$1),$A340&gt;0),OFFSET(rngStartPriceCurves,$A340,K$1),0)</f>
        <v>0</v>
      </c>
      <c r="L340" s="43" t="n">
        <f aca="true">IF(AND(ISNUMBER(L$1),$A340&gt;0),OFFSET(rngStartPriceCurves,$A340,L$1),0)</f>
        <v>0</v>
      </c>
      <c r="M340" s="43" t="n">
        <f aca="true">IF(AND(ISNUMBER(M$1),$A340&gt;0),OFFSET(rngStartPriceCurves,$A340,M$1),0)</f>
        <v>0</v>
      </c>
      <c r="N340" s="43" t="n">
        <f aca="true">IF(AND(ISNUMBER(N$1),$A340&gt;0),OFFSET(rngStartPriceCurves,$A340,N$1),0)</f>
        <v>0</v>
      </c>
      <c r="O340" s="43" t="n">
        <f aca="true">IF(AND(ISNUMBER(O$1),$A340&gt;0),OFFSET(rngStartPriceCurves,$A340,O$1),0)</f>
        <v>0</v>
      </c>
      <c r="P340" s="43" t="n">
        <f aca="true">IF(AND(ISNUMBER(P$1),$B340&gt;0),OFFSET(rngStartVolatilityCurves,$B340,P$1),0)</f>
        <v>0</v>
      </c>
      <c r="Q340" s="43" t="n">
        <f aca="true">IF(AND(ISNUMBER(Q$1),$B340&gt;0),OFFSET(rngStartVolatilityCurves,$B340,Q$1),0)</f>
        <v>0</v>
      </c>
      <c r="R340" s="43" t="n">
        <f aca="true">IF(AND(ISNUMBER(R$1),$B340&gt;0),OFFSET(rngStartVolatilityCurves,$B340,R$1),0)</f>
        <v>0</v>
      </c>
      <c r="S340" s="43" t="n">
        <f aca="true">IF(AND(ISNUMBER(S$1),$B340&gt;0),OFFSET(rngStartVolatilityCurves,$B340,S$1),0)</f>
        <v>0</v>
      </c>
      <c r="T340" s="43" t="n">
        <f aca="true">IF(AND(ISNUMBER(T$1),$B340&gt;0),OFFSET(rngStartVolatilityCurves,$B340,T$1),0)</f>
        <v>0</v>
      </c>
      <c r="U340" s="43" t="n">
        <f aca="true">IF(AND(ISNUMBER(U$1),$B340&gt;0),OFFSET(rngStartVolatilityCurves,$B340,U$1),0)</f>
        <v>0</v>
      </c>
      <c r="V340" s="43" t="n">
        <f aca="true">IF(AND(ISNUMBER(V$1),$B340&gt;0),OFFSET(rngStartVolatilityCurves,$B340,V$1),0)</f>
        <v>0</v>
      </c>
      <c r="W340" s="43" t="n">
        <f aca="true">IF(AND(ISNUMBER(W$1),$B340&gt;0),OFFSET(rngStartVolatilityCurves,$B340,W$1),0)</f>
        <v>0</v>
      </c>
      <c r="X340" s="43" t="n">
        <f aca="true">IF(AND(ISNUMBER(X$1),$B340&gt;0),OFFSET(rngStartVolatilityCurves,$B340,X$1),0)</f>
        <v>0</v>
      </c>
      <c r="Y340" s="43" t="n">
        <f aca="true">IF(AND(ISNUMBER(Y$1),$B340&gt;0),OFFSET(rngStartVolatilityCurves,$B340,Y$1),0)</f>
        <v>0</v>
      </c>
      <c r="Z340" s="43" t="n">
        <f aca="true">IF(AND(ISNUMBER(Z$1),$B340&gt;0),OFFSET(rngStartVolatilityCurves,$B340,Z$1),0)</f>
        <v>0</v>
      </c>
      <c r="AA340" s="43" t="n">
        <f aca="true">IF(AND(ISNUMBER(AA$1),$B340&gt;0),OFFSET(rngStartVolatilityCurves,$B340,AA$1),0)</f>
        <v>0</v>
      </c>
      <c r="AF340" s="36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7"/>
      <c r="AT340" s="37"/>
      <c r="AU340" s="37"/>
      <c r="AV340" s="37"/>
      <c r="AW340" s="37"/>
      <c r="AX340" s="37"/>
      <c r="AY340" s="37"/>
      <c r="AZ340" s="37"/>
      <c r="BA340" s="37"/>
      <c r="BB340" s="37"/>
      <c r="BC340" s="37"/>
      <c r="BD340" s="37"/>
      <c r="BE340" s="37"/>
      <c r="BF340" s="37"/>
      <c r="BH340" s="44"/>
      <c r="BI340" s="39"/>
      <c r="BJ340" s="39"/>
      <c r="BK340" s="39"/>
      <c r="BL340" s="36"/>
      <c r="BM340" s="37"/>
      <c r="BN340" s="37"/>
      <c r="BO340" s="37"/>
      <c r="BP340" s="37"/>
      <c r="BQ340" s="37"/>
      <c r="BR340" s="37"/>
      <c r="BS340" s="37"/>
      <c r="BT340" s="37"/>
      <c r="BU340" s="37"/>
      <c r="BV340" s="37"/>
      <c r="BW340" s="37"/>
      <c r="BX340" s="37"/>
      <c r="BY340" s="37"/>
      <c r="BZ340" s="37"/>
      <c r="CA340" s="37"/>
      <c r="CB340" s="37"/>
      <c r="CC340" s="37"/>
      <c r="CD340" s="37"/>
      <c r="CE340" s="37"/>
      <c r="CF340" s="37"/>
      <c r="CG340" s="40"/>
      <c r="CH340" s="40"/>
      <c r="CI340" s="40"/>
      <c r="CJ340" s="40"/>
      <c r="CK340" s="40"/>
      <c r="CL340" s="40"/>
      <c r="CM340" s="39"/>
      <c r="CN340" s="39"/>
      <c r="CO340" s="39"/>
      <c r="CP340" s="39"/>
      <c r="CQ340" s="39"/>
      <c r="CR340" s="39"/>
      <c r="CS340" s="39"/>
      <c r="CT340" s="39"/>
      <c r="CU340" s="39"/>
      <c r="CV340" s="39"/>
      <c r="CW340" s="39"/>
      <c r="CX340" s="39"/>
      <c r="CY340" s="39"/>
      <c r="CZ340" s="39"/>
      <c r="DA340" s="39"/>
      <c r="DB340" s="39"/>
      <c r="DC340" s="39"/>
      <c r="DD340" s="39"/>
      <c r="DE340" s="39"/>
      <c r="DF340" s="39"/>
      <c r="DG340" s="39"/>
      <c r="DI340" s="44"/>
      <c r="DJ340" s="39"/>
      <c r="DL340" s="44"/>
      <c r="DM340" s="39"/>
    </row>
    <row r="341" customFormat="false" ht="12.75" hidden="false" customHeight="false" outlineLevel="0" collapsed="false">
      <c r="A341" s="31" t="n">
        <f aca="false">$C341-$AF$4+1</f>
        <v>39266</v>
      </c>
      <c r="B341" s="31" t="n">
        <f aca="false">$C341-$BL$4+1</f>
        <v>39266</v>
      </c>
      <c r="C341" s="42" t="n">
        <f aca="false">C340+7</f>
        <v>39265</v>
      </c>
      <c r="D341" s="43" t="n">
        <f aca="true">IF(AND(ISNUMBER(D$1),$A341&gt;0),OFFSET(rngStartPriceCurves,$A341,D$1),0)</f>
        <v>0</v>
      </c>
      <c r="E341" s="43" t="n">
        <f aca="true">IF(AND(ISNUMBER(E$1),$A341&gt;0),OFFSET(rngStartPriceCurves,$A341,E$1),0)</f>
        <v>0</v>
      </c>
      <c r="F341" s="43" t="n">
        <f aca="true">IF(AND(ISNUMBER(F$1),$A341&gt;0),OFFSET(rngStartPriceCurves,$A341,F$1),0)</f>
        <v>0</v>
      </c>
      <c r="G341" s="43" t="n">
        <f aca="true">IF(AND(ISNUMBER(G$1),$A341&gt;0),OFFSET(rngStartPriceCurves,$A341,G$1),0)</f>
        <v>0</v>
      </c>
      <c r="H341" s="43" t="n">
        <f aca="true">IF(AND(ISNUMBER(H$1),$A341&gt;0),OFFSET(rngStartPriceCurves,$A341,H$1),0)</f>
        <v>0</v>
      </c>
      <c r="I341" s="43" t="n">
        <f aca="true">IF(AND(ISNUMBER(I$1),$A341&gt;0),OFFSET(rngStartPriceCurves,$A341,I$1),0)</f>
        <v>0</v>
      </c>
      <c r="J341" s="43" t="n">
        <f aca="true">IF(AND(ISNUMBER(J$1),$A341&gt;0),OFFSET(rngStartPriceCurves,$A341,J$1),0)</f>
        <v>0</v>
      </c>
      <c r="K341" s="43" t="n">
        <f aca="true">IF(AND(ISNUMBER(K$1),$A341&gt;0),OFFSET(rngStartPriceCurves,$A341,K$1),0)</f>
        <v>0</v>
      </c>
      <c r="L341" s="43" t="n">
        <f aca="true">IF(AND(ISNUMBER(L$1),$A341&gt;0),OFFSET(rngStartPriceCurves,$A341,L$1),0)</f>
        <v>0</v>
      </c>
      <c r="M341" s="43" t="n">
        <f aca="true">IF(AND(ISNUMBER(M$1),$A341&gt;0),OFFSET(rngStartPriceCurves,$A341,M$1),0)</f>
        <v>0</v>
      </c>
      <c r="N341" s="43" t="n">
        <f aca="true">IF(AND(ISNUMBER(N$1),$A341&gt;0),OFFSET(rngStartPriceCurves,$A341,N$1),0)</f>
        <v>0</v>
      </c>
      <c r="O341" s="43" t="n">
        <f aca="true">IF(AND(ISNUMBER(O$1),$A341&gt;0),OFFSET(rngStartPriceCurves,$A341,O$1),0)</f>
        <v>0</v>
      </c>
      <c r="P341" s="43" t="n">
        <f aca="true">IF(AND(ISNUMBER(P$1),$B341&gt;0),OFFSET(rngStartVolatilityCurves,$B341,P$1),0)</f>
        <v>0</v>
      </c>
      <c r="Q341" s="43" t="n">
        <f aca="true">IF(AND(ISNUMBER(Q$1),$B341&gt;0),OFFSET(rngStartVolatilityCurves,$B341,Q$1),0)</f>
        <v>0</v>
      </c>
      <c r="R341" s="43" t="n">
        <f aca="true">IF(AND(ISNUMBER(R$1),$B341&gt;0),OFFSET(rngStartVolatilityCurves,$B341,R$1),0)</f>
        <v>0</v>
      </c>
      <c r="S341" s="43" t="n">
        <f aca="true">IF(AND(ISNUMBER(S$1),$B341&gt;0),OFFSET(rngStartVolatilityCurves,$B341,S$1),0)</f>
        <v>0</v>
      </c>
      <c r="T341" s="43" t="n">
        <f aca="true">IF(AND(ISNUMBER(T$1),$B341&gt;0),OFFSET(rngStartVolatilityCurves,$B341,T$1),0)</f>
        <v>0</v>
      </c>
      <c r="U341" s="43" t="n">
        <f aca="true">IF(AND(ISNUMBER(U$1),$B341&gt;0),OFFSET(rngStartVolatilityCurves,$B341,U$1),0)</f>
        <v>0</v>
      </c>
      <c r="V341" s="43" t="n">
        <f aca="true">IF(AND(ISNUMBER(V$1),$B341&gt;0),OFFSET(rngStartVolatilityCurves,$B341,V$1),0)</f>
        <v>0</v>
      </c>
      <c r="W341" s="43" t="n">
        <f aca="true">IF(AND(ISNUMBER(W$1),$B341&gt;0),OFFSET(rngStartVolatilityCurves,$B341,W$1),0)</f>
        <v>0</v>
      </c>
      <c r="X341" s="43" t="n">
        <f aca="true">IF(AND(ISNUMBER(X$1),$B341&gt;0),OFFSET(rngStartVolatilityCurves,$B341,X$1),0)</f>
        <v>0</v>
      </c>
      <c r="Y341" s="43" t="n">
        <f aca="true">IF(AND(ISNUMBER(Y$1),$B341&gt;0),OFFSET(rngStartVolatilityCurves,$B341,Y$1),0)</f>
        <v>0</v>
      </c>
      <c r="Z341" s="43" t="n">
        <f aca="true">IF(AND(ISNUMBER(Z$1),$B341&gt;0),OFFSET(rngStartVolatilityCurves,$B341,Z$1),0)</f>
        <v>0</v>
      </c>
      <c r="AA341" s="43" t="n">
        <f aca="true">IF(AND(ISNUMBER(AA$1),$B341&gt;0),OFFSET(rngStartVolatilityCurves,$B341,AA$1),0)</f>
        <v>0</v>
      </c>
      <c r="AF341" s="36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37"/>
      <c r="AT341" s="37"/>
      <c r="AU341" s="37"/>
      <c r="AV341" s="37"/>
      <c r="AW341" s="37"/>
      <c r="AX341" s="37"/>
      <c r="AY341" s="37"/>
      <c r="AZ341" s="37"/>
      <c r="BA341" s="37"/>
      <c r="BB341" s="37"/>
      <c r="BC341" s="37"/>
      <c r="BD341" s="37"/>
      <c r="BE341" s="37"/>
      <c r="BF341" s="37"/>
      <c r="BH341" s="44"/>
      <c r="BI341" s="39"/>
      <c r="BJ341" s="39"/>
      <c r="BK341" s="39"/>
      <c r="BL341" s="36"/>
      <c r="BM341" s="37"/>
      <c r="BN341" s="37"/>
      <c r="BO341" s="37"/>
      <c r="BP341" s="37"/>
      <c r="BQ341" s="37"/>
      <c r="BR341" s="37"/>
      <c r="BS341" s="37"/>
      <c r="BT341" s="37"/>
      <c r="BU341" s="37"/>
      <c r="BV341" s="37"/>
      <c r="BW341" s="37"/>
      <c r="BX341" s="37"/>
      <c r="BY341" s="37"/>
      <c r="BZ341" s="37"/>
      <c r="CA341" s="37"/>
      <c r="CB341" s="37"/>
      <c r="CC341" s="37"/>
      <c r="CD341" s="37"/>
      <c r="CE341" s="37"/>
      <c r="CF341" s="37"/>
      <c r="CG341" s="40"/>
      <c r="CH341" s="40"/>
      <c r="CI341" s="40"/>
      <c r="CJ341" s="40"/>
      <c r="CK341" s="40"/>
      <c r="CL341" s="40"/>
      <c r="CM341" s="39"/>
      <c r="CN341" s="39"/>
      <c r="CO341" s="39"/>
      <c r="CP341" s="39"/>
      <c r="CQ341" s="39"/>
      <c r="CR341" s="39"/>
      <c r="CS341" s="39"/>
      <c r="CT341" s="39"/>
      <c r="CU341" s="39"/>
      <c r="CV341" s="39"/>
      <c r="CW341" s="39"/>
      <c r="CX341" s="39"/>
      <c r="CY341" s="39"/>
      <c r="CZ341" s="39"/>
      <c r="DA341" s="39"/>
      <c r="DB341" s="39"/>
      <c r="DC341" s="39"/>
      <c r="DD341" s="39"/>
      <c r="DE341" s="39"/>
      <c r="DF341" s="39"/>
      <c r="DG341" s="39"/>
      <c r="DI341" s="44"/>
      <c r="DJ341" s="39"/>
      <c r="DL341" s="44"/>
      <c r="DM341" s="39"/>
    </row>
    <row r="342" customFormat="false" ht="12.75" hidden="false" customHeight="false" outlineLevel="0" collapsed="false">
      <c r="A342" s="31" t="n">
        <f aca="false">$C342-$AF$4+1</f>
        <v>39273</v>
      </c>
      <c r="B342" s="31" t="n">
        <f aca="false">$C342-$BL$4+1</f>
        <v>39273</v>
      </c>
      <c r="C342" s="42" t="n">
        <f aca="false">C341+7</f>
        <v>39272</v>
      </c>
      <c r="D342" s="43" t="n">
        <f aca="true">IF(AND(ISNUMBER(D$1),$A342&gt;0),OFFSET(rngStartPriceCurves,$A342,D$1),0)</f>
        <v>0</v>
      </c>
      <c r="E342" s="43" t="n">
        <f aca="true">IF(AND(ISNUMBER(E$1),$A342&gt;0),OFFSET(rngStartPriceCurves,$A342,E$1),0)</f>
        <v>0</v>
      </c>
      <c r="F342" s="43" t="n">
        <f aca="true">IF(AND(ISNUMBER(F$1),$A342&gt;0),OFFSET(rngStartPriceCurves,$A342,F$1),0)</f>
        <v>0</v>
      </c>
      <c r="G342" s="43" t="n">
        <f aca="true">IF(AND(ISNUMBER(G$1),$A342&gt;0),OFFSET(rngStartPriceCurves,$A342,G$1),0)</f>
        <v>0</v>
      </c>
      <c r="H342" s="43" t="n">
        <f aca="true">IF(AND(ISNUMBER(H$1),$A342&gt;0),OFFSET(rngStartPriceCurves,$A342,H$1),0)</f>
        <v>0</v>
      </c>
      <c r="I342" s="43" t="n">
        <f aca="true">IF(AND(ISNUMBER(I$1),$A342&gt;0),OFFSET(rngStartPriceCurves,$A342,I$1),0)</f>
        <v>0</v>
      </c>
      <c r="J342" s="43" t="n">
        <f aca="true">IF(AND(ISNUMBER(J$1),$A342&gt;0),OFFSET(rngStartPriceCurves,$A342,J$1),0)</f>
        <v>0</v>
      </c>
      <c r="K342" s="43" t="n">
        <f aca="true">IF(AND(ISNUMBER(K$1),$A342&gt;0),OFFSET(rngStartPriceCurves,$A342,K$1),0)</f>
        <v>0</v>
      </c>
      <c r="L342" s="43" t="n">
        <f aca="true">IF(AND(ISNUMBER(L$1),$A342&gt;0),OFFSET(rngStartPriceCurves,$A342,L$1),0)</f>
        <v>0</v>
      </c>
      <c r="M342" s="43" t="n">
        <f aca="true">IF(AND(ISNUMBER(M$1),$A342&gt;0),OFFSET(rngStartPriceCurves,$A342,M$1),0)</f>
        <v>0</v>
      </c>
      <c r="N342" s="43" t="n">
        <f aca="true">IF(AND(ISNUMBER(N$1),$A342&gt;0),OFFSET(rngStartPriceCurves,$A342,N$1),0)</f>
        <v>0</v>
      </c>
      <c r="O342" s="43" t="n">
        <f aca="true">IF(AND(ISNUMBER(O$1),$A342&gt;0),OFFSET(rngStartPriceCurves,$A342,O$1),0)</f>
        <v>0</v>
      </c>
      <c r="P342" s="43" t="n">
        <f aca="true">IF(AND(ISNUMBER(P$1),$B342&gt;0),OFFSET(rngStartVolatilityCurves,$B342,P$1),0)</f>
        <v>0</v>
      </c>
      <c r="Q342" s="43" t="n">
        <f aca="true">IF(AND(ISNUMBER(Q$1),$B342&gt;0),OFFSET(rngStartVolatilityCurves,$B342,Q$1),0)</f>
        <v>0</v>
      </c>
      <c r="R342" s="43" t="n">
        <f aca="true">IF(AND(ISNUMBER(R$1),$B342&gt;0),OFFSET(rngStartVolatilityCurves,$B342,R$1),0)</f>
        <v>0</v>
      </c>
      <c r="S342" s="43" t="n">
        <f aca="true">IF(AND(ISNUMBER(S$1),$B342&gt;0),OFFSET(rngStartVolatilityCurves,$B342,S$1),0)</f>
        <v>0</v>
      </c>
      <c r="T342" s="43" t="n">
        <f aca="true">IF(AND(ISNUMBER(T$1),$B342&gt;0),OFFSET(rngStartVolatilityCurves,$B342,T$1),0)</f>
        <v>0</v>
      </c>
      <c r="U342" s="43" t="n">
        <f aca="true">IF(AND(ISNUMBER(U$1),$B342&gt;0),OFFSET(rngStartVolatilityCurves,$B342,U$1),0)</f>
        <v>0</v>
      </c>
      <c r="V342" s="43" t="n">
        <f aca="true">IF(AND(ISNUMBER(V$1),$B342&gt;0),OFFSET(rngStartVolatilityCurves,$B342,V$1),0)</f>
        <v>0</v>
      </c>
      <c r="W342" s="43" t="n">
        <f aca="true">IF(AND(ISNUMBER(W$1),$B342&gt;0),OFFSET(rngStartVolatilityCurves,$B342,W$1),0)</f>
        <v>0</v>
      </c>
      <c r="X342" s="43" t="n">
        <f aca="true">IF(AND(ISNUMBER(X$1),$B342&gt;0),OFFSET(rngStartVolatilityCurves,$B342,X$1),0)</f>
        <v>0</v>
      </c>
      <c r="Y342" s="43" t="n">
        <f aca="true">IF(AND(ISNUMBER(Y$1),$B342&gt;0),OFFSET(rngStartVolatilityCurves,$B342,Y$1),0)</f>
        <v>0</v>
      </c>
      <c r="Z342" s="43" t="n">
        <f aca="true">IF(AND(ISNUMBER(Z$1),$B342&gt;0),OFFSET(rngStartVolatilityCurves,$B342,Z$1),0)</f>
        <v>0</v>
      </c>
      <c r="AA342" s="43" t="n">
        <f aca="true">IF(AND(ISNUMBER(AA$1),$B342&gt;0),OFFSET(rngStartVolatilityCurves,$B342,AA$1),0)</f>
        <v>0</v>
      </c>
      <c r="AF342" s="36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37"/>
      <c r="AT342" s="37"/>
      <c r="AU342" s="37"/>
      <c r="AV342" s="37"/>
      <c r="AW342" s="37"/>
      <c r="AX342" s="37"/>
      <c r="AY342" s="37"/>
      <c r="AZ342" s="37"/>
      <c r="BA342" s="37"/>
      <c r="BB342" s="37"/>
      <c r="BC342" s="37"/>
      <c r="BD342" s="37"/>
      <c r="BE342" s="37"/>
      <c r="BF342" s="37"/>
      <c r="BH342" s="44"/>
      <c r="BI342" s="39"/>
      <c r="BJ342" s="39"/>
      <c r="BK342" s="39"/>
      <c r="BL342" s="36"/>
      <c r="BM342" s="37"/>
      <c r="BN342" s="37"/>
      <c r="BO342" s="37"/>
      <c r="BP342" s="37"/>
      <c r="BQ342" s="37"/>
      <c r="BR342" s="37"/>
      <c r="BS342" s="37"/>
      <c r="BT342" s="37"/>
      <c r="BU342" s="37"/>
      <c r="BV342" s="37"/>
      <c r="BW342" s="37"/>
      <c r="BX342" s="37"/>
      <c r="BY342" s="37"/>
      <c r="BZ342" s="37"/>
      <c r="CA342" s="37"/>
      <c r="CB342" s="37"/>
      <c r="CC342" s="37"/>
      <c r="CD342" s="37"/>
      <c r="CE342" s="37"/>
      <c r="CF342" s="37"/>
      <c r="CG342" s="40"/>
      <c r="CH342" s="40"/>
      <c r="CI342" s="40"/>
      <c r="CJ342" s="40"/>
      <c r="CK342" s="40"/>
      <c r="CL342" s="40"/>
      <c r="CM342" s="39"/>
      <c r="CN342" s="39"/>
      <c r="CO342" s="39"/>
      <c r="CP342" s="39"/>
      <c r="CQ342" s="39"/>
      <c r="CR342" s="39"/>
      <c r="CS342" s="39"/>
      <c r="CT342" s="39"/>
      <c r="CU342" s="39"/>
      <c r="CV342" s="39"/>
      <c r="CW342" s="39"/>
      <c r="CX342" s="39"/>
      <c r="CY342" s="39"/>
      <c r="CZ342" s="39"/>
      <c r="DA342" s="39"/>
      <c r="DB342" s="39"/>
      <c r="DC342" s="39"/>
      <c r="DD342" s="39"/>
      <c r="DE342" s="39"/>
      <c r="DF342" s="39"/>
      <c r="DG342" s="39"/>
      <c r="DI342" s="44"/>
      <c r="DJ342" s="39"/>
      <c r="DL342" s="44"/>
      <c r="DM342" s="39"/>
    </row>
    <row r="343" customFormat="false" ht="12.75" hidden="false" customHeight="false" outlineLevel="0" collapsed="false">
      <c r="A343" s="31" t="n">
        <f aca="false">$C343-$AF$4+1</f>
        <v>39280</v>
      </c>
      <c r="B343" s="31" t="n">
        <f aca="false">$C343-$BL$4+1</f>
        <v>39280</v>
      </c>
      <c r="C343" s="42" t="n">
        <f aca="false">C342+7</f>
        <v>39279</v>
      </c>
      <c r="D343" s="43" t="n">
        <f aca="true">IF(AND(ISNUMBER(D$1),$A343&gt;0),OFFSET(rngStartPriceCurves,$A343,D$1),0)</f>
        <v>0</v>
      </c>
      <c r="E343" s="43" t="n">
        <f aca="true">IF(AND(ISNUMBER(E$1),$A343&gt;0),OFFSET(rngStartPriceCurves,$A343,E$1),0)</f>
        <v>0</v>
      </c>
      <c r="F343" s="43" t="n">
        <f aca="true">IF(AND(ISNUMBER(F$1),$A343&gt;0),OFFSET(rngStartPriceCurves,$A343,F$1),0)</f>
        <v>0</v>
      </c>
      <c r="G343" s="43" t="n">
        <f aca="true">IF(AND(ISNUMBER(G$1),$A343&gt;0),OFFSET(rngStartPriceCurves,$A343,G$1),0)</f>
        <v>0</v>
      </c>
      <c r="H343" s="43" t="n">
        <f aca="true">IF(AND(ISNUMBER(H$1),$A343&gt;0),OFFSET(rngStartPriceCurves,$A343,H$1),0)</f>
        <v>0</v>
      </c>
      <c r="I343" s="43" t="n">
        <f aca="true">IF(AND(ISNUMBER(I$1),$A343&gt;0),OFFSET(rngStartPriceCurves,$A343,I$1),0)</f>
        <v>0</v>
      </c>
      <c r="J343" s="43" t="n">
        <f aca="true">IF(AND(ISNUMBER(J$1),$A343&gt;0),OFFSET(rngStartPriceCurves,$A343,J$1),0)</f>
        <v>0</v>
      </c>
      <c r="K343" s="43" t="n">
        <f aca="true">IF(AND(ISNUMBER(K$1),$A343&gt;0),OFFSET(rngStartPriceCurves,$A343,K$1),0)</f>
        <v>0</v>
      </c>
      <c r="L343" s="43" t="n">
        <f aca="true">IF(AND(ISNUMBER(L$1),$A343&gt;0),OFFSET(rngStartPriceCurves,$A343,L$1),0)</f>
        <v>0</v>
      </c>
      <c r="M343" s="43" t="n">
        <f aca="true">IF(AND(ISNUMBER(M$1),$A343&gt;0),OFFSET(rngStartPriceCurves,$A343,M$1),0)</f>
        <v>0</v>
      </c>
      <c r="N343" s="43" t="n">
        <f aca="true">IF(AND(ISNUMBER(N$1),$A343&gt;0),OFFSET(rngStartPriceCurves,$A343,N$1),0)</f>
        <v>0</v>
      </c>
      <c r="O343" s="43" t="n">
        <f aca="true">IF(AND(ISNUMBER(O$1),$A343&gt;0),OFFSET(rngStartPriceCurves,$A343,O$1),0)</f>
        <v>0</v>
      </c>
      <c r="P343" s="43" t="n">
        <f aca="true">IF(AND(ISNUMBER(P$1),$B343&gt;0),OFFSET(rngStartVolatilityCurves,$B343,P$1),0)</f>
        <v>0</v>
      </c>
      <c r="Q343" s="43" t="n">
        <f aca="true">IF(AND(ISNUMBER(Q$1),$B343&gt;0),OFFSET(rngStartVolatilityCurves,$B343,Q$1),0)</f>
        <v>0</v>
      </c>
      <c r="R343" s="43" t="n">
        <f aca="true">IF(AND(ISNUMBER(R$1),$B343&gt;0),OFFSET(rngStartVolatilityCurves,$B343,R$1),0)</f>
        <v>0</v>
      </c>
      <c r="S343" s="43" t="n">
        <f aca="true">IF(AND(ISNUMBER(S$1),$B343&gt;0),OFFSET(rngStartVolatilityCurves,$B343,S$1),0)</f>
        <v>0</v>
      </c>
      <c r="T343" s="43" t="n">
        <f aca="true">IF(AND(ISNUMBER(T$1),$B343&gt;0),OFFSET(rngStartVolatilityCurves,$B343,T$1),0)</f>
        <v>0</v>
      </c>
      <c r="U343" s="43" t="n">
        <f aca="true">IF(AND(ISNUMBER(U$1),$B343&gt;0),OFFSET(rngStartVolatilityCurves,$B343,U$1),0)</f>
        <v>0</v>
      </c>
      <c r="V343" s="43" t="n">
        <f aca="true">IF(AND(ISNUMBER(V$1),$B343&gt;0),OFFSET(rngStartVolatilityCurves,$B343,V$1),0)</f>
        <v>0</v>
      </c>
      <c r="W343" s="43" t="n">
        <f aca="true">IF(AND(ISNUMBER(W$1),$B343&gt;0),OFFSET(rngStartVolatilityCurves,$B343,W$1),0)</f>
        <v>0</v>
      </c>
      <c r="X343" s="43" t="n">
        <f aca="true">IF(AND(ISNUMBER(X$1),$B343&gt;0),OFFSET(rngStartVolatilityCurves,$B343,X$1),0)</f>
        <v>0</v>
      </c>
      <c r="Y343" s="43" t="n">
        <f aca="true">IF(AND(ISNUMBER(Y$1),$B343&gt;0),OFFSET(rngStartVolatilityCurves,$B343,Y$1),0)</f>
        <v>0</v>
      </c>
      <c r="Z343" s="43" t="n">
        <f aca="true">IF(AND(ISNUMBER(Z$1),$B343&gt;0),OFFSET(rngStartVolatilityCurves,$B343,Z$1),0)</f>
        <v>0</v>
      </c>
      <c r="AA343" s="43" t="n">
        <f aca="true">IF(AND(ISNUMBER(AA$1),$B343&gt;0),OFFSET(rngStartVolatilityCurves,$B343,AA$1),0)</f>
        <v>0</v>
      </c>
      <c r="AF343" s="36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37"/>
      <c r="AT343" s="37"/>
      <c r="AU343" s="37"/>
      <c r="AV343" s="37"/>
      <c r="AW343" s="37"/>
      <c r="AX343" s="37"/>
      <c r="AY343" s="37"/>
      <c r="AZ343" s="37"/>
      <c r="BA343" s="37"/>
      <c r="BB343" s="37"/>
      <c r="BC343" s="37"/>
      <c r="BD343" s="37"/>
      <c r="BE343" s="37"/>
      <c r="BF343" s="37"/>
      <c r="BH343" s="44"/>
      <c r="BI343" s="39"/>
      <c r="BJ343" s="39"/>
      <c r="BK343" s="39"/>
      <c r="BL343" s="36"/>
      <c r="BM343" s="37"/>
      <c r="BN343" s="37"/>
      <c r="BO343" s="37"/>
      <c r="BP343" s="37"/>
      <c r="BQ343" s="37"/>
      <c r="BR343" s="37"/>
      <c r="BS343" s="37"/>
      <c r="BT343" s="37"/>
      <c r="BU343" s="37"/>
      <c r="BV343" s="37"/>
      <c r="BW343" s="37"/>
      <c r="BX343" s="37"/>
      <c r="BY343" s="37"/>
      <c r="BZ343" s="37"/>
      <c r="CA343" s="37"/>
      <c r="CB343" s="37"/>
      <c r="CC343" s="37"/>
      <c r="CD343" s="37"/>
      <c r="CE343" s="37"/>
      <c r="CF343" s="37"/>
      <c r="CG343" s="40"/>
      <c r="CH343" s="40"/>
      <c r="CI343" s="40"/>
      <c r="CJ343" s="40"/>
      <c r="CK343" s="40"/>
      <c r="CL343" s="40"/>
      <c r="CM343" s="39"/>
      <c r="CN343" s="39"/>
      <c r="CO343" s="39"/>
      <c r="CP343" s="39"/>
      <c r="CQ343" s="39"/>
      <c r="CR343" s="39"/>
      <c r="CS343" s="39"/>
      <c r="CT343" s="39"/>
      <c r="CU343" s="39"/>
      <c r="CV343" s="39"/>
      <c r="CW343" s="39"/>
      <c r="CX343" s="39"/>
      <c r="CY343" s="39"/>
      <c r="CZ343" s="39"/>
      <c r="DA343" s="39"/>
      <c r="DB343" s="39"/>
      <c r="DC343" s="39"/>
      <c r="DD343" s="39"/>
      <c r="DE343" s="39"/>
      <c r="DF343" s="39"/>
      <c r="DG343" s="39"/>
      <c r="DI343" s="44"/>
      <c r="DJ343" s="39"/>
      <c r="DL343" s="44"/>
      <c r="DM343" s="39"/>
    </row>
    <row r="344" customFormat="false" ht="12.75" hidden="false" customHeight="false" outlineLevel="0" collapsed="false">
      <c r="A344" s="31" t="n">
        <f aca="false">$C344-$AF$4+1</f>
        <v>39287</v>
      </c>
      <c r="B344" s="31" t="n">
        <f aca="false">$C344-$BL$4+1</f>
        <v>39287</v>
      </c>
      <c r="C344" s="42" t="n">
        <f aca="false">C343+7</f>
        <v>39286</v>
      </c>
      <c r="D344" s="43" t="n">
        <f aca="true">IF(AND(ISNUMBER(D$1),$A344&gt;0),OFFSET(rngStartPriceCurves,$A344,D$1),0)</f>
        <v>0</v>
      </c>
      <c r="E344" s="43" t="n">
        <f aca="true">IF(AND(ISNUMBER(E$1),$A344&gt;0),OFFSET(rngStartPriceCurves,$A344,E$1),0)</f>
        <v>0</v>
      </c>
      <c r="F344" s="43" t="n">
        <f aca="true">IF(AND(ISNUMBER(F$1),$A344&gt;0),OFFSET(rngStartPriceCurves,$A344,F$1),0)</f>
        <v>0</v>
      </c>
      <c r="G344" s="43" t="n">
        <f aca="true">IF(AND(ISNUMBER(G$1),$A344&gt;0),OFFSET(rngStartPriceCurves,$A344,G$1),0)</f>
        <v>0</v>
      </c>
      <c r="H344" s="43" t="n">
        <f aca="true">IF(AND(ISNUMBER(H$1),$A344&gt;0),OFFSET(rngStartPriceCurves,$A344,H$1),0)</f>
        <v>0</v>
      </c>
      <c r="I344" s="43" t="n">
        <f aca="true">IF(AND(ISNUMBER(I$1),$A344&gt;0),OFFSET(rngStartPriceCurves,$A344,I$1),0)</f>
        <v>0</v>
      </c>
      <c r="J344" s="43" t="n">
        <f aca="true">IF(AND(ISNUMBER(J$1),$A344&gt;0),OFFSET(rngStartPriceCurves,$A344,J$1),0)</f>
        <v>0</v>
      </c>
      <c r="K344" s="43" t="n">
        <f aca="true">IF(AND(ISNUMBER(K$1),$A344&gt;0),OFFSET(rngStartPriceCurves,$A344,K$1),0)</f>
        <v>0</v>
      </c>
      <c r="L344" s="43" t="n">
        <f aca="true">IF(AND(ISNUMBER(L$1),$A344&gt;0),OFFSET(rngStartPriceCurves,$A344,L$1),0)</f>
        <v>0</v>
      </c>
      <c r="M344" s="43" t="n">
        <f aca="true">IF(AND(ISNUMBER(M$1),$A344&gt;0),OFFSET(rngStartPriceCurves,$A344,M$1),0)</f>
        <v>0</v>
      </c>
      <c r="N344" s="43" t="n">
        <f aca="true">IF(AND(ISNUMBER(N$1),$A344&gt;0),OFFSET(rngStartPriceCurves,$A344,N$1),0)</f>
        <v>0</v>
      </c>
      <c r="O344" s="43" t="n">
        <f aca="true">IF(AND(ISNUMBER(O$1),$A344&gt;0),OFFSET(rngStartPriceCurves,$A344,O$1),0)</f>
        <v>0</v>
      </c>
      <c r="P344" s="43" t="n">
        <f aca="true">IF(AND(ISNUMBER(P$1),$B344&gt;0),OFFSET(rngStartVolatilityCurves,$B344,P$1),0)</f>
        <v>0</v>
      </c>
      <c r="Q344" s="43" t="n">
        <f aca="true">IF(AND(ISNUMBER(Q$1),$B344&gt;0),OFFSET(rngStartVolatilityCurves,$B344,Q$1),0)</f>
        <v>0</v>
      </c>
      <c r="R344" s="43" t="n">
        <f aca="true">IF(AND(ISNUMBER(R$1),$B344&gt;0),OFFSET(rngStartVolatilityCurves,$B344,R$1),0)</f>
        <v>0</v>
      </c>
      <c r="S344" s="43" t="n">
        <f aca="true">IF(AND(ISNUMBER(S$1),$B344&gt;0),OFFSET(rngStartVolatilityCurves,$B344,S$1),0)</f>
        <v>0</v>
      </c>
      <c r="T344" s="43" t="n">
        <f aca="true">IF(AND(ISNUMBER(T$1),$B344&gt;0),OFFSET(rngStartVolatilityCurves,$B344,T$1),0)</f>
        <v>0</v>
      </c>
      <c r="U344" s="43" t="n">
        <f aca="true">IF(AND(ISNUMBER(U$1),$B344&gt;0),OFFSET(rngStartVolatilityCurves,$B344,U$1),0)</f>
        <v>0</v>
      </c>
      <c r="V344" s="43" t="n">
        <f aca="true">IF(AND(ISNUMBER(V$1),$B344&gt;0),OFFSET(rngStartVolatilityCurves,$B344,V$1),0)</f>
        <v>0</v>
      </c>
      <c r="W344" s="43" t="n">
        <f aca="true">IF(AND(ISNUMBER(W$1),$B344&gt;0),OFFSET(rngStartVolatilityCurves,$B344,W$1),0)</f>
        <v>0</v>
      </c>
      <c r="X344" s="43" t="n">
        <f aca="true">IF(AND(ISNUMBER(X$1),$B344&gt;0),OFFSET(rngStartVolatilityCurves,$B344,X$1),0)</f>
        <v>0</v>
      </c>
      <c r="Y344" s="43" t="n">
        <f aca="true">IF(AND(ISNUMBER(Y$1),$B344&gt;0),OFFSET(rngStartVolatilityCurves,$B344,Y$1),0)</f>
        <v>0</v>
      </c>
      <c r="Z344" s="43" t="n">
        <f aca="true">IF(AND(ISNUMBER(Z$1),$B344&gt;0),OFFSET(rngStartVolatilityCurves,$B344,Z$1),0)</f>
        <v>0</v>
      </c>
      <c r="AA344" s="43" t="n">
        <f aca="true">IF(AND(ISNUMBER(AA$1),$B344&gt;0),OFFSET(rngStartVolatilityCurves,$B344,AA$1),0)</f>
        <v>0</v>
      </c>
      <c r="AF344" s="36"/>
      <c r="AG344" s="37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  <c r="AR344" s="37"/>
      <c r="AS344" s="37"/>
      <c r="AT344" s="37"/>
      <c r="AU344" s="37"/>
      <c r="AV344" s="37"/>
      <c r="AW344" s="37"/>
      <c r="AX344" s="37"/>
      <c r="AY344" s="37"/>
      <c r="AZ344" s="37"/>
      <c r="BA344" s="37"/>
      <c r="BB344" s="37"/>
      <c r="BC344" s="37"/>
      <c r="BD344" s="37"/>
      <c r="BE344" s="37"/>
      <c r="BF344" s="37"/>
      <c r="BH344" s="44"/>
      <c r="BI344" s="39"/>
      <c r="BJ344" s="39"/>
      <c r="BK344" s="39"/>
      <c r="BL344" s="36"/>
      <c r="BM344" s="37"/>
      <c r="BN344" s="37"/>
      <c r="BO344" s="37"/>
      <c r="BP344" s="37"/>
      <c r="BQ344" s="37"/>
      <c r="BR344" s="37"/>
      <c r="BS344" s="37"/>
      <c r="BT344" s="37"/>
      <c r="BU344" s="37"/>
      <c r="BV344" s="37"/>
      <c r="BW344" s="37"/>
      <c r="BX344" s="37"/>
      <c r="BY344" s="37"/>
      <c r="BZ344" s="37"/>
      <c r="CA344" s="37"/>
      <c r="CB344" s="37"/>
      <c r="CC344" s="37"/>
      <c r="CD344" s="37"/>
      <c r="CE344" s="37"/>
      <c r="CF344" s="37"/>
      <c r="CG344" s="40"/>
      <c r="CH344" s="40"/>
      <c r="CI344" s="40"/>
      <c r="CJ344" s="40"/>
      <c r="CK344" s="40"/>
      <c r="CL344" s="40"/>
      <c r="CM344" s="39"/>
      <c r="CN344" s="39"/>
      <c r="CO344" s="39"/>
      <c r="CP344" s="39"/>
      <c r="CQ344" s="39"/>
      <c r="CR344" s="39"/>
      <c r="CS344" s="39"/>
      <c r="CT344" s="39"/>
      <c r="CU344" s="39"/>
      <c r="CV344" s="39"/>
      <c r="CW344" s="39"/>
      <c r="CX344" s="39"/>
      <c r="CY344" s="39"/>
      <c r="CZ344" s="39"/>
      <c r="DA344" s="39"/>
      <c r="DB344" s="39"/>
      <c r="DC344" s="39"/>
      <c r="DD344" s="39"/>
      <c r="DE344" s="39"/>
      <c r="DF344" s="39"/>
      <c r="DG344" s="39"/>
      <c r="DI344" s="44"/>
      <c r="DJ344" s="39"/>
      <c r="DL344" s="44"/>
      <c r="DM344" s="39"/>
    </row>
    <row r="345" customFormat="false" ht="12.75" hidden="false" customHeight="false" outlineLevel="0" collapsed="false">
      <c r="A345" s="31" t="n">
        <f aca="false">$C345-$AF$4+1</f>
        <v>39294</v>
      </c>
      <c r="B345" s="31" t="n">
        <f aca="false">$C345-$BL$4+1</f>
        <v>39294</v>
      </c>
      <c r="C345" s="42" t="n">
        <f aca="false">C344+7</f>
        <v>39293</v>
      </c>
      <c r="D345" s="43" t="n">
        <f aca="true">IF(AND(ISNUMBER(D$1),$A345&gt;0),OFFSET(rngStartPriceCurves,$A345,D$1),0)</f>
        <v>0</v>
      </c>
      <c r="E345" s="43" t="n">
        <f aca="true">IF(AND(ISNUMBER(E$1),$A345&gt;0),OFFSET(rngStartPriceCurves,$A345,E$1),0)</f>
        <v>0</v>
      </c>
      <c r="F345" s="43" t="n">
        <f aca="true">IF(AND(ISNUMBER(F$1),$A345&gt;0),OFFSET(rngStartPriceCurves,$A345,F$1),0)</f>
        <v>0</v>
      </c>
      <c r="G345" s="43" t="n">
        <f aca="true">IF(AND(ISNUMBER(G$1),$A345&gt;0),OFFSET(rngStartPriceCurves,$A345,G$1),0)</f>
        <v>0</v>
      </c>
      <c r="H345" s="43" t="n">
        <f aca="true">IF(AND(ISNUMBER(H$1),$A345&gt;0),OFFSET(rngStartPriceCurves,$A345,H$1),0)</f>
        <v>0</v>
      </c>
      <c r="I345" s="43" t="n">
        <f aca="true">IF(AND(ISNUMBER(I$1),$A345&gt;0),OFFSET(rngStartPriceCurves,$A345,I$1),0)</f>
        <v>0</v>
      </c>
      <c r="J345" s="43" t="n">
        <f aca="true">IF(AND(ISNUMBER(J$1),$A345&gt;0),OFFSET(rngStartPriceCurves,$A345,J$1),0)</f>
        <v>0</v>
      </c>
      <c r="K345" s="43" t="n">
        <f aca="true">IF(AND(ISNUMBER(K$1),$A345&gt;0),OFFSET(rngStartPriceCurves,$A345,K$1),0)</f>
        <v>0</v>
      </c>
      <c r="L345" s="43" t="n">
        <f aca="true">IF(AND(ISNUMBER(L$1),$A345&gt;0),OFFSET(rngStartPriceCurves,$A345,L$1),0)</f>
        <v>0</v>
      </c>
      <c r="M345" s="43" t="n">
        <f aca="true">IF(AND(ISNUMBER(M$1),$A345&gt;0),OFFSET(rngStartPriceCurves,$A345,M$1),0)</f>
        <v>0</v>
      </c>
      <c r="N345" s="43" t="n">
        <f aca="true">IF(AND(ISNUMBER(N$1),$A345&gt;0),OFFSET(rngStartPriceCurves,$A345,N$1),0)</f>
        <v>0</v>
      </c>
      <c r="O345" s="43" t="n">
        <f aca="true">IF(AND(ISNUMBER(O$1),$A345&gt;0),OFFSET(rngStartPriceCurves,$A345,O$1),0)</f>
        <v>0</v>
      </c>
      <c r="P345" s="43" t="n">
        <f aca="true">IF(AND(ISNUMBER(P$1),$B345&gt;0),OFFSET(rngStartVolatilityCurves,$B345,P$1),0)</f>
        <v>0</v>
      </c>
      <c r="Q345" s="43" t="n">
        <f aca="true">IF(AND(ISNUMBER(Q$1),$B345&gt;0),OFFSET(rngStartVolatilityCurves,$B345,Q$1),0)</f>
        <v>0</v>
      </c>
      <c r="R345" s="43" t="n">
        <f aca="true">IF(AND(ISNUMBER(R$1),$B345&gt;0),OFFSET(rngStartVolatilityCurves,$B345,R$1),0)</f>
        <v>0</v>
      </c>
      <c r="S345" s="43" t="n">
        <f aca="true">IF(AND(ISNUMBER(S$1),$B345&gt;0),OFFSET(rngStartVolatilityCurves,$B345,S$1),0)</f>
        <v>0</v>
      </c>
      <c r="T345" s="43" t="n">
        <f aca="true">IF(AND(ISNUMBER(T$1),$B345&gt;0),OFFSET(rngStartVolatilityCurves,$B345,T$1),0)</f>
        <v>0</v>
      </c>
      <c r="U345" s="43" t="n">
        <f aca="true">IF(AND(ISNUMBER(U$1),$B345&gt;0),OFFSET(rngStartVolatilityCurves,$B345,U$1),0)</f>
        <v>0</v>
      </c>
      <c r="V345" s="43" t="n">
        <f aca="true">IF(AND(ISNUMBER(V$1),$B345&gt;0),OFFSET(rngStartVolatilityCurves,$B345,V$1),0)</f>
        <v>0</v>
      </c>
      <c r="W345" s="43" t="n">
        <f aca="true">IF(AND(ISNUMBER(W$1),$B345&gt;0),OFFSET(rngStartVolatilityCurves,$B345,W$1),0)</f>
        <v>0</v>
      </c>
      <c r="X345" s="43" t="n">
        <f aca="true">IF(AND(ISNUMBER(X$1),$B345&gt;0),OFFSET(rngStartVolatilityCurves,$B345,X$1),0)</f>
        <v>0</v>
      </c>
      <c r="Y345" s="43" t="n">
        <f aca="true">IF(AND(ISNUMBER(Y$1),$B345&gt;0),OFFSET(rngStartVolatilityCurves,$B345,Y$1),0)</f>
        <v>0</v>
      </c>
      <c r="Z345" s="43" t="n">
        <f aca="true">IF(AND(ISNUMBER(Z$1),$B345&gt;0),OFFSET(rngStartVolatilityCurves,$B345,Z$1),0)</f>
        <v>0</v>
      </c>
      <c r="AA345" s="43" t="n">
        <f aca="true">IF(AND(ISNUMBER(AA$1),$B345&gt;0),OFFSET(rngStartVolatilityCurves,$B345,AA$1),0)</f>
        <v>0</v>
      </c>
      <c r="AF345" s="36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37"/>
      <c r="AT345" s="37"/>
      <c r="AU345" s="37"/>
      <c r="AV345" s="37"/>
      <c r="AW345" s="37"/>
      <c r="AX345" s="37"/>
      <c r="AY345" s="37"/>
      <c r="AZ345" s="37"/>
      <c r="BA345" s="37"/>
      <c r="BB345" s="37"/>
      <c r="BC345" s="37"/>
      <c r="BD345" s="37"/>
      <c r="BE345" s="37"/>
      <c r="BF345" s="37"/>
      <c r="BH345" s="44"/>
      <c r="BI345" s="39"/>
      <c r="BJ345" s="39"/>
      <c r="BK345" s="39"/>
      <c r="BL345" s="36"/>
      <c r="BM345" s="37"/>
      <c r="BN345" s="37"/>
      <c r="BO345" s="37"/>
      <c r="BP345" s="37"/>
      <c r="BQ345" s="37"/>
      <c r="BR345" s="37"/>
      <c r="BS345" s="37"/>
      <c r="BT345" s="37"/>
      <c r="BU345" s="37"/>
      <c r="BV345" s="37"/>
      <c r="BW345" s="37"/>
      <c r="BX345" s="37"/>
      <c r="BY345" s="37"/>
      <c r="BZ345" s="37"/>
      <c r="CA345" s="37"/>
      <c r="CB345" s="37"/>
      <c r="CC345" s="37"/>
      <c r="CD345" s="37"/>
      <c r="CE345" s="37"/>
      <c r="CF345" s="37"/>
      <c r="CG345" s="40"/>
      <c r="CH345" s="40"/>
      <c r="CI345" s="40"/>
      <c r="CJ345" s="40"/>
      <c r="CK345" s="40"/>
      <c r="CL345" s="40"/>
      <c r="CM345" s="39"/>
      <c r="CN345" s="39"/>
      <c r="CO345" s="39"/>
      <c r="CP345" s="39"/>
      <c r="CQ345" s="39"/>
      <c r="CR345" s="39"/>
      <c r="CS345" s="39"/>
      <c r="CT345" s="39"/>
      <c r="CU345" s="39"/>
      <c r="CV345" s="39"/>
      <c r="CW345" s="39"/>
      <c r="CX345" s="39"/>
      <c r="CY345" s="39"/>
      <c r="CZ345" s="39"/>
      <c r="DA345" s="39"/>
      <c r="DB345" s="39"/>
      <c r="DC345" s="39"/>
      <c r="DD345" s="39"/>
      <c r="DE345" s="39"/>
      <c r="DF345" s="39"/>
      <c r="DG345" s="39"/>
      <c r="DI345" s="44"/>
      <c r="DJ345" s="39"/>
      <c r="DL345" s="44"/>
      <c r="DM345" s="39"/>
    </row>
    <row r="346" customFormat="false" ht="12.75" hidden="false" customHeight="false" outlineLevel="0" collapsed="false">
      <c r="A346" s="31" t="n">
        <f aca="false">$C346-$AF$4+1</f>
        <v>39301</v>
      </c>
      <c r="B346" s="31" t="n">
        <f aca="false">$C346-$BL$4+1</f>
        <v>39301</v>
      </c>
      <c r="C346" s="42" t="n">
        <f aca="false">C345+7</f>
        <v>39300</v>
      </c>
      <c r="D346" s="43" t="n">
        <f aca="true">IF(AND(ISNUMBER(D$1),$A346&gt;0),OFFSET(rngStartPriceCurves,$A346,D$1),0)</f>
        <v>0</v>
      </c>
      <c r="E346" s="43" t="n">
        <f aca="true">IF(AND(ISNUMBER(E$1),$A346&gt;0),OFFSET(rngStartPriceCurves,$A346,E$1),0)</f>
        <v>0</v>
      </c>
      <c r="F346" s="43" t="n">
        <f aca="true">IF(AND(ISNUMBER(F$1),$A346&gt;0),OFFSET(rngStartPriceCurves,$A346,F$1),0)</f>
        <v>0</v>
      </c>
      <c r="G346" s="43" t="n">
        <f aca="true">IF(AND(ISNUMBER(G$1),$A346&gt;0),OFFSET(rngStartPriceCurves,$A346,G$1),0)</f>
        <v>0</v>
      </c>
      <c r="H346" s="43" t="n">
        <f aca="true">IF(AND(ISNUMBER(H$1),$A346&gt;0),OFFSET(rngStartPriceCurves,$A346,H$1),0)</f>
        <v>0</v>
      </c>
      <c r="I346" s="43" t="n">
        <f aca="true">IF(AND(ISNUMBER(I$1),$A346&gt;0),OFFSET(rngStartPriceCurves,$A346,I$1),0)</f>
        <v>0</v>
      </c>
      <c r="J346" s="43" t="n">
        <f aca="true">IF(AND(ISNUMBER(J$1),$A346&gt;0),OFFSET(rngStartPriceCurves,$A346,J$1),0)</f>
        <v>0</v>
      </c>
      <c r="K346" s="43" t="n">
        <f aca="true">IF(AND(ISNUMBER(K$1),$A346&gt;0),OFFSET(rngStartPriceCurves,$A346,K$1),0)</f>
        <v>0</v>
      </c>
      <c r="L346" s="43" t="n">
        <f aca="true">IF(AND(ISNUMBER(L$1),$A346&gt;0),OFFSET(rngStartPriceCurves,$A346,L$1),0)</f>
        <v>0</v>
      </c>
      <c r="M346" s="43" t="n">
        <f aca="true">IF(AND(ISNUMBER(M$1),$A346&gt;0),OFFSET(rngStartPriceCurves,$A346,M$1),0)</f>
        <v>0</v>
      </c>
      <c r="N346" s="43" t="n">
        <f aca="true">IF(AND(ISNUMBER(N$1),$A346&gt;0),OFFSET(rngStartPriceCurves,$A346,N$1),0)</f>
        <v>0</v>
      </c>
      <c r="O346" s="43" t="n">
        <f aca="true">IF(AND(ISNUMBER(O$1),$A346&gt;0),OFFSET(rngStartPriceCurves,$A346,O$1),0)</f>
        <v>0</v>
      </c>
      <c r="P346" s="43" t="n">
        <f aca="true">IF(AND(ISNUMBER(P$1),$B346&gt;0),OFFSET(rngStartVolatilityCurves,$B346,P$1),0)</f>
        <v>0</v>
      </c>
      <c r="Q346" s="43" t="n">
        <f aca="true">IF(AND(ISNUMBER(Q$1),$B346&gt;0),OFFSET(rngStartVolatilityCurves,$B346,Q$1),0)</f>
        <v>0</v>
      </c>
      <c r="R346" s="43" t="n">
        <f aca="true">IF(AND(ISNUMBER(R$1),$B346&gt;0),OFFSET(rngStartVolatilityCurves,$B346,R$1),0)</f>
        <v>0</v>
      </c>
      <c r="S346" s="43" t="n">
        <f aca="true">IF(AND(ISNUMBER(S$1),$B346&gt;0),OFFSET(rngStartVolatilityCurves,$B346,S$1),0)</f>
        <v>0</v>
      </c>
      <c r="T346" s="43" t="n">
        <f aca="true">IF(AND(ISNUMBER(T$1),$B346&gt;0),OFFSET(rngStartVolatilityCurves,$B346,T$1),0)</f>
        <v>0</v>
      </c>
      <c r="U346" s="43" t="n">
        <f aca="true">IF(AND(ISNUMBER(U$1),$B346&gt;0),OFFSET(rngStartVolatilityCurves,$B346,U$1),0)</f>
        <v>0</v>
      </c>
      <c r="V346" s="43" t="n">
        <f aca="true">IF(AND(ISNUMBER(V$1),$B346&gt;0),OFFSET(rngStartVolatilityCurves,$B346,V$1),0)</f>
        <v>0</v>
      </c>
      <c r="W346" s="43" t="n">
        <f aca="true">IF(AND(ISNUMBER(W$1),$B346&gt;0),OFFSET(rngStartVolatilityCurves,$B346,W$1),0)</f>
        <v>0</v>
      </c>
      <c r="X346" s="43" t="n">
        <f aca="true">IF(AND(ISNUMBER(X$1),$B346&gt;0),OFFSET(rngStartVolatilityCurves,$B346,X$1),0)</f>
        <v>0</v>
      </c>
      <c r="Y346" s="43" t="n">
        <f aca="true">IF(AND(ISNUMBER(Y$1),$B346&gt;0),OFFSET(rngStartVolatilityCurves,$B346,Y$1),0)</f>
        <v>0</v>
      </c>
      <c r="Z346" s="43" t="n">
        <f aca="true">IF(AND(ISNUMBER(Z$1),$B346&gt;0),OFFSET(rngStartVolatilityCurves,$B346,Z$1),0)</f>
        <v>0</v>
      </c>
      <c r="AA346" s="43" t="n">
        <f aca="true">IF(AND(ISNUMBER(AA$1),$B346&gt;0),OFFSET(rngStartVolatilityCurves,$B346,AA$1),0)</f>
        <v>0</v>
      </c>
      <c r="AF346" s="36"/>
      <c r="AG346" s="37"/>
      <c r="AH346" s="37"/>
      <c r="AI346" s="37"/>
      <c r="AJ346" s="37"/>
      <c r="AK346" s="37"/>
      <c r="AL346" s="37"/>
      <c r="AM346" s="37"/>
      <c r="AN346" s="37"/>
      <c r="AO346" s="37"/>
      <c r="AP346" s="37"/>
      <c r="AQ346" s="37"/>
      <c r="AR346" s="37"/>
      <c r="AS346" s="37"/>
      <c r="AT346" s="37"/>
      <c r="AU346" s="37"/>
      <c r="AV346" s="37"/>
      <c r="AW346" s="37"/>
      <c r="AX346" s="37"/>
      <c r="AY346" s="37"/>
      <c r="AZ346" s="37"/>
      <c r="BA346" s="37"/>
      <c r="BB346" s="37"/>
      <c r="BC346" s="37"/>
      <c r="BD346" s="37"/>
      <c r="BE346" s="37"/>
      <c r="BF346" s="37"/>
      <c r="BH346" s="44"/>
      <c r="BI346" s="39"/>
      <c r="BJ346" s="39"/>
      <c r="BK346" s="39"/>
      <c r="BL346" s="36"/>
      <c r="BM346" s="37"/>
      <c r="BN346" s="37"/>
      <c r="BO346" s="37"/>
      <c r="BP346" s="37"/>
      <c r="BQ346" s="37"/>
      <c r="BR346" s="37"/>
      <c r="BS346" s="37"/>
      <c r="BT346" s="37"/>
      <c r="BU346" s="37"/>
      <c r="BV346" s="37"/>
      <c r="BW346" s="37"/>
      <c r="BX346" s="37"/>
      <c r="BY346" s="37"/>
      <c r="BZ346" s="37"/>
      <c r="CA346" s="37"/>
      <c r="CB346" s="37"/>
      <c r="CC346" s="37"/>
      <c r="CD346" s="37"/>
      <c r="CE346" s="37"/>
      <c r="CF346" s="37"/>
      <c r="CG346" s="40"/>
      <c r="CH346" s="40"/>
      <c r="CI346" s="40"/>
      <c r="CJ346" s="40"/>
      <c r="CK346" s="40"/>
      <c r="CL346" s="40"/>
      <c r="CM346" s="39"/>
      <c r="CN346" s="39"/>
      <c r="CO346" s="39"/>
      <c r="CP346" s="39"/>
      <c r="CQ346" s="39"/>
      <c r="CR346" s="39"/>
      <c r="CS346" s="39"/>
      <c r="CT346" s="39"/>
      <c r="CU346" s="39"/>
      <c r="CV346" s="39"/>
      <c r="CW346" s="39"/>
      <c r="CX346" s="39"/>
      <c r="CY346" s="39"/>
      <c r="CZ346" s="39"/>
      <c r="DA346" s="39"/>
      <c r="DB346" s="39"/>
      <c r="DC346" s="39"/>
      <c r="DD346" s="39"/>
      <c r="DE346" s="39"/>
      <c r="DF346" s="39"/>
      <c r="DG346" s="39"/>
      <c r="DI346" s="44"/>
      <c r="DJ346" s="39"/>
      <c r="DL346" s="44"/>
      <c r="DM346" s="39"/>
    </row>
    <row r="347" customFormat="false" ht="12.75" hidden="false" customHeight="false" outlineLevel="0" collapsed="false">
      <c r="A347" s="31" t="n">
        <f aca="false">$C347-$AF$4+1</f>
        <v>39308</v>
      </c>
      <c r="B347" s="31" t="n">
        <f aca="false">$C347-$BL$4+1</f>
        <v>39308</v>
      </c>
      <c r="C347" s="42" t="n">
        <f aca="false">C346+7</f>
        <v>39307</v>
      </c>
      <c r="D347" s="43" t="n">
        <f aca="true">IF(AND(ISNUMBER(D$1),$A347&gt;0),OFFSET(rngStartPriceCurves,$A347,D$1),0)</f>
        <v>0</v>
      </c>
      <c r="E347" s="43" t="n">
        <f aca="true">IF(AND(ISNUMBER(E$1),$A347&gt;0),OFFSET(rngStartPriceCurves,$A347,E$1),0)</f>
        <v>0</v>
      </c>
      <c r="F347" s="43" t="n">
        <f aca="true">IF(AND(ISNUMBER(F$1),$A347&gt;0),OFFSET(rngStartPriceCurves,$A347,F$1),0)</f>
        <v>0</v>
      </c>
      <c r="G347" s="43" t="n">
        <f aca="true">IF(AND(ISNUMBER(G$1),$A347&gt;0),OFFSET(rngStartPriceCurves,$A347,G$1),0)</f>
        <v>0</v>
      </c>
      <c r="H347" s="43" t="n">
        <f aca="true">IF(AND(ISNUMBER(H$1),$A347&gt;0),OFFSET(rngStartPriceCurves,$A347,H$1),0)</f>
        <v>0</v>
      </c>
      <c r="I347" s="43" t="n">
        <f aca="true">IF(AND(ISNUMBER(I$1),$A347&gt;0),OFFSET(rngStartPriceCurves,$A347,I$1),0)</f>
        <v>0</v>
      </c>
      <c r="J347" s="43" t="n">
        <f aca="true">IF(AND(ISNUMBER(J$1),$A347&gt;0),OFFSET(rngStartPriceCurves,$A347,J$1),0)</f>
        <v>0</v>
      </c>
      <c r="K347" s="43" t="n">
        <f aca="true">IF(AND(ISNUMBER(K$1),$A347&gt;0),OFFSET(rngStartPriceCurves,$A347,K$1),0)</f>
        <v>0</v>
      </c>
      <c r="L347" s="43" t="n">
        <f aca="true">IF(AND(ISNUMBER(L$1),$A347&gt;0),OFFSET(rngStartPriceCurves,$A347,L$1),0)</f>
        <v>0</v>
      </c>
      <c r="M347" s="43" t="n">
        <f aca="true">IF(AND(ISNUMBER(M$1),$A347&gt;0),OFFSET(rngStartPriceCurves,$A347,M$1),0)</f>
        <v>0</v>
      </c>
      <c r="N347" s="43" t="n">
        <f aca="true">IF(AND(ISNUMBER(N$1),$A347&gt;0),OFFSET(rngStartPriceCurves,$A347,N$1),0)</f>
        <v>0</v>
      </c>
      <c r="O347" s="43" t="n">
        <f aca="true">IF(AND(ISNUMBER(O$1),$A347&gt;0),OFFSET(rngStartPriceCurves,$A347,O$1),0)</f>
        <v>0</v>
      </c>
      <c r="P347" s="43" t="n">
        <f aca="true">IF(AND(ISNUMBER(P$1),$B347&gt;0),OFFSET(rngStartVolatilityCurves,$B347,P$1),0)</f>
        <v>0</v>
      </c>
      <c r="Q347" s="43" t="n">
        <f aca="true">IF(AND(ISNUMBER(Q$1),$B347&gt;0),OFFSET(rngStartVolatilityCurves,$B347,Q$1),0)</f>
        <v>0</v>
      </c>
      <c r="R347" s="43" t="n">
        <f aca="true">IF(AND(ISNUMBER(R$1),$B347&gt;0),OFFSET(rngStartVolatilityCurves,$B347,R$1),0)</f>
        <v>0</v>
      </c>
      <c r="S347" s="43" t="n">
        <f aca="true">IF(AND(ISNUMBER(S$1),$B347&gt;0),OFFSET(rngStartVolatilityCurves,$B347,S$1),0)</f>
        <v>0</v>
      </c>
      <c r="T347" s="43" t="n">
        <f aca="true">IF(AND(ISNUMBER(T$1),$B347&gt;0),OFFSET(rngStartVolatilityCurves,$B347,T$1),0)</f>
        <v>0</v>
      </c>
      <c r="U347" s="43" t="n">
        <f aca="true">IF(AND(ISNUMBER(U$1),$B347&gt;0),OFFSET(rngStartVolatilityCurves,$B347,U$1),0)</f>
        <v>0</v>
      </c>
      <c r="V347" s="43" t="n">
        <f aca="true">IF(AND(ISNUMBER(V$1),$B347&gt;0),OFFSET(rngStartVolatilityCurves,$B347,V$1),0)</f>
        <v>0</v>
      </c>
      <c r="W347" s="43" t="n">
        <f aca="true">IF(AND(ISNUMBER(W$1),$B347&gt;0),OFFSET(rngStartVolatilityCurves,$B347,W$1),0)</f>
        <v>0</v>
      </c>
      <c r="X347" s="43" t="n">
        <f aca="true">IF(AND(ISNUMBER(X$1),$B347&gt;0),OFFSET(rngStartVolatilityCurves,$B347,X$1),0)</f>
        <v>0</v>
      </c>
      <c r="Y347" s="43" t="n">
        <f aca="true">IF(AND(ISNUMBER(Y$1),$B347&gt;0),OFFSET(rngStartVolatilityCurves,$B347,Y$1),0)</f>
        <v>0</v>
      </c>
      <c r="Z347" s="43" t="n">
        <f aca="true">IF(AND(ISNUMBER(Z$1),$B347&gt;0),OFFSET(rngStartVolatilityCurves,$B347,Z$1),0)</f>
        <v>0</v>
      </c>
      <c r="AA347" s="43" t="n">
        <f aca="true">IF(AND(ISNUMBER(AA$1),$B347&gt;0),OFFSET(rngStartVolatilityCurves,$B347,AA$1),0)</f>
        <v>0</v>
      </c>
      <c r="AF347" s="36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7"/>
      <c r="AT347" s="37"/>
      <c r="AU347" s="37"/>
      <c r="AV347" s="37"/>
      <c r="AW347" s="37"/>
      <c r="AX347" s="37"/>
      <c r="AY347" s="37"/>
      <c r="AZ347" s="37"/>
      <c r="BA347" s="37"/>
      <c r="BB347" s="37"/>
      <c r="BC347" s="37"/>
      <c r="BD347" s="37"/>
      <c r="BE347" s="37"/>
      <c r="BF347" s="37"/>
      <c r="BH347" s="44"/>
      <c r="BI347" s="39"/>
      <c r="BJ347" s="39"/>
      <c r="BK347" s="39"/>
      <c r="BL347" s="36"/>
      <c r="BM347" s="37"/>
      <c r="BN347" s="37"/>
      <c r="BO347" s="37"/>
      <c r="BP347" s="37"/>
      <c r="BQ347" s="37"/>
      <c r="BR347" s="37"/>
      <c r="BS347" s="37"/>
      <c r="BT347" s="37"/>
      <c r="BU347" s="37"/>
      <c r="BV347" s="37"/>
      <c r="BW347" s="37"/>
      <c r="BX347" s="37"/>
      <c r="BY347" s="37"/>
      <c r="BZ347" s="37"/>
      <c r="CA347" s="37"/>
      <c r="CB347" s="37"/>
      <c r="CC347" s="37"/>
      <c r="CD347" s="37"/>
      <c r="CE347" s="37"/>
      <c r="CF347" s="37"/>
      <c r="CG347" s="40"/>
      <c r="CH347" s="40"/>
      <c r="CI347" s="40"/>
      <c r="CJ347" s="40"/>
      <c r="CK347" s="40"/>
      <c r="CL347" s="40"/>
      <c r="CM347" s="39"/>
      <c r="CN347" s="39"/>
      <c r="CO347" s="39"/>
      <c r="CP347" s="39"/>
      <c r="CQ347" s="39"/>
      <c r="CR347" s="39"/>
      <c r="CS347" s="39"/>
      <c r="CT347" s="39"/>
      <c r="CU347" s="39"/>
      <c r="CV347" s="39"/>
      <c r="CW347" s="39"/>
      <c r="CX347" s="39"/>
      <c r="CY347" s="39"/>
      <c r="CZ347" s="39"/>
      <c r="DA347" s="39"/>
      <c r="DB347" s="39"/>
      <c r="DC347" s="39"/>
      <c r="DD347" s="39"/>
      <c r="DE347" s="39"/>
      <c r="DF347" s="39"/>
      <c r="DG347" s="39"/>
      <c r="DI347" s="44"/>
      <c r="DJ347" s="39"/>
      <c r="DL347" s="44"/>
      <c r="DM347" s="39"/>
    </row>
    <row r="348" customFormat="false" ht="12.75" hidden="false" customHeight="false" outlineLevel="0" collapsed="false">
      <c r="A348" s="31" t="n">
        <f aca="false">$C348-$AF$4+1</f>
        <v>39315</v>
      </c>
      <c r="B348" s="31" t="n">
        <f aca="false">$C348-$BL$4+1</f>
        <v>39315</v>
      </c>
      <c r="C348" s="42" t="n">
        <f aca="false">C347+7</f>
        <v>39314</v>
      </c>
      <c r="D348" s="43" t="n">
        <f aca="true">IF(AND(ISNUMBER(D$1),$A348&gt;0),OFFSET(rngStartPriceCurves,$A348,D$1),0)</f>
        <v>0</v>
      </c>
      <c r="E348" s="43" t="n">
        <f aca="true">IF(AND(ISNUMBER(E$1),$A348&gt;0),OFFSET(rngStartPriceCurves,$A348,E$1),0)</f>
        <v>0</v>
      </c>
      <c r="F348" s="43" t="n">
        <f aca="true">IF(AND(ISNUMBER(F$1),$A348&gt;0),OFFSET(rngStartPriceCurves,$A348,F$1),0)</f>
        <v>0</v>
      </c>
      <c r="G348" s="43" t="n">
        <f aca="true">IF(AND(ISNUMBER(G$1),$A348&gt;0),OFFSET(rngStartPriceCurves,$A348,G$1),0)</f>
        <v>0</v>
      </c>
      <c r="H348" s="43" t="n">
        <f aca="true">IF(AND(ISNUMBER(H$1),$A348&gt;0),OFFSET(rngStartPriceCurves,$A348,H$1),0)</f>
        <v>0</v>
      </c>
      <c r="I348" s="43" t="n">
        <f aca="true">IF(AND(ISNUMBER(I$1),$A348&gt;0),OFFSET(rngStartPriceCurves,$A348,I$1),0)</f>
        <v>0</v>
      </c>
      <c r="J348" s="43" t="n">
        <f aca="true">IF(AND(ISNUMBER(J$1),$A348&gt;0),OFFSET(rngStartPriceCurves,$A348,J$1),0)</f>
        <v>0</v>
      </c>
      <c r="K348" s="43" t="n">
        <f aca="true">IF(AND(ISNUMBER(K$1),$A348&gt;0),OFFSET(rngStartPriceCurves,$A348,K$1),0)</f>
        <v>0</v>
      </c>
      <c r="L348" s="43" t="n">
        <f aca="true">IF(AND(ISNUMBER(L$1),$A348&gt;0),OFFSET(rngStartPriceCurves,$A348,L$1),0)</f>
        <v>0</v>
      </c>
      <c r="M348" s="43" t="n">
        <f aca="true">IF(AND(ISNUMBER(M$1),$A348&gt;0),OFFSET(rngStartPriceCurves,$A348,M$1),0)</f>
        <v>0</v>
      </c>
      <c r="N348" s="43" t="n">
        <f aca="true">IF(AND(ISNUMBER(N$1),$A348&gt;0),OFFSET(rngStartPriceCurves,$A348,N$1),0)</f>
        <v>0</v>
      </c>
      <c r="O348" s="43" t="n">
        <f aca="true">IF(AND(ISNUMBER(O$1),$A348&gt;0),OFFSET(rngStartPriceCurves,$A348,O$1),0)</f>
        <v>0</v>
      </c>
      <c r="P348" s="43" t="n">
        <f aca="true">IF(AND(ISNUMBER(P$1),$B348&gt;0),OFFSET(rngStartVolatilityCurves,$B348,P$1),0)</f>
        <v>0</v>
      </c>
      <c r="Q348" s="43" t="n">
        <f aca="true">IF(AND(ISNUMBER(Q$1),$B348&gt;0),OFFSET(rngStartVolatilityCurves,$B348,Q$1),0)</f>
        <v>0</v>
      </c>
      <c r="R348" s="43" t="n">
        <f aca="true">IF(AND(ISNUMBER(R$1),$B348&gt;0),OFFSET(rngStartVolatilityCurves,$B348,R$1),0)</f>
        <v>0</v>
      </c>
      <c r="S348" s="43" t="n">
        <f aca="true">IF(AND(ISNUMBER(S$1),$B348&gt;0),OFFSET(rngStartVolatilityCurves,$B348,S$1),0)</f>
        <v>0</v>
      </c>
      <c r="T348" s="43" t="n">
        <f aca="true">IF(AND(ISNUMBER(T$1),$B348&gt;0),OFFSET(rngStartVolatilityCurves,$B348,T$1),0)</f>
        <v>0</v>
      </c>
      <c r="U348" s="43" t="n">
        <f aca="true">IF(AND(ISNUMBER(U$1),$B348&gt;0),OFFSET(rngStartVolatilityCurves,$B348,U$1),0)</f>
        <v>0</v>
      </c>
      <c r="V348" s="43" t="n">
        <f aca="true">IF(AND(ISNUMBER(V$1),$B348&gt;0),OFFSET(rngStartVolatilityCurves,$B348,V$1),0)</f>
        <v>0</v>
      </c>
      <c r="W348" s="43" t="n">
        <f aca="true">IF(AND(ISNUMBER(W$1),$B348&gt;0),OFFSET(rngStartVolatilityCurves,$B348,W$1),0)</f>
        <v>0</v>
      </c>
      <c r="X348" s="43" t="n">
        <f aca="true">IF(AND(ISNUMBER(X$1),$B348&gt;0),OFFSET(rngStartVolatilityCurves,$B348,X$1),0)</f>
        <v>0</v>
      </c>
      <c r="Y348" s="43" t="n">
        <f aca="true">IF(AND(ISNUMBER(Y$1),$B348&gt;0),OFFSET(rngStartVolatilityCurves,$B348,Y$1),0)</f>
        <v>0</v>
      </c>
      <c r="Z348" s="43" t="n">
        <f aca="true">IF(AND(ISNUMBER(Z$1),$B348&gt;0),OFFSET(rngStartVolatilityCurves,$B348,Z$1),0)</f>
        <v>0</v>
      </c>
      <c r="AA348" s="43" t="n">
        <f aca="true">IF(AND(ISNUMBER(AA$1),$B348&gt;0),OFFSET(rngStartVolatilityCurves,$B348,AA$1),0)</f>
        <v>0</v>
      </c>
      <c r="AF348" s="36"/>
      <c r="AG348" s="37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  <c r="AR348" s="37"/>
      <c r="AS348" s="37"/>
      <c r="AT348" s="37"/>
      <c r="AU348" s="37"/>
      <c r="AV348" s="37"/>
      <c r="AW348" s="37"/>
      <c r="AX348" s="37"/>
      <c r="AY348" s="37"/>
      <c r="AZ348" s="37"/>
      <c r="BA348" s="37"/>
      <c r="BB348" s="37"/>
      <c r="BC348" s="37"/>
      <c r="BD348" s="37"/>
      <c r="BE348" s="37"/>
      <c r="BF348" s="37"/>
      <c r="BH348" s="44"/>
      <c r="BI348" s="39"/>
      <c r="BJ348" s="39"/>
      <c r="BK348" s="39"/>
      <c r="BL348" s="36"/>
      <c r="BM348" s="37"/>
      <c r="BN348" s="37"/>
      <c r="BO348" s="37"/>
      <c r="BP348" s="37"/>
      <c r="BQ348" s="37"/>
      <c r="BR348" s="37"/>
      <c r="BS348" s="37"/>
      <c r="BT348" s="37"/>
      <c r="BU348" s="37"/>
      <c r="BV348" s="37"/>
      <c r="BW348" s="37"/>
      <c r="BX348" s="37"/>
      <c r="BY348" s="37"/>
      <c r="BZ348" s="37"/>
      <c r="CA348" s="37"/>
      <c r="CB348" s="37"/>
      <c r="CC348" s="37"/>
      <c r="CD348" s="37"/>
      <c r="CE348" s="37"/>
      <c r="CF348" s="37"/>
      <c r="CG348" s="40"/>
      <c r="CH348" s="40"/>
      <c r="CI348" s="40"/>
      <c r="CJ348" s="40"/>
      <c r="CK348" s="40"/>
      <c r="CL348" s="40"/>
      <c r="CM348" s="39"/>
      <c r="CN348" s="39"/>
      <c r="CO348" s="39"/>
      <c r="CP348" s="39"/>
      <c r="CQ348" s="39"/>
      <c r="CR348" s="39"/>
      <c r="CS348" s="39"/>
      <c r="CT348" s="39"/>
      <c r="CU348" s="39"/>
      <c r="CV348" s="39"/>
      <c r="CW348" s="39"/>
      <c r="CX348" s="39"/>
      <c r="CY348" s="39"/>
      <c r="CZ348" s="39"/>
      <c r="DA348" s="39"/>
      <c r="DB348" s="39"/>
      <c r="DC348" s="39"/>
      <c r="DD348" s="39"/>
      <c r="DE348" s="39"/>
      <c r="DF348" s="39"/>
      <c r="DG348" s="39"/>
      <c r="DI348" s="44"/>
      <c r="DJ348" s="39"/>
      <c r="DL348" s="44"/>
      <c r="DM348" s="39"/>
    </row>
    <row r="349" customFormat="false" ht="12.75" hidden="false" customHeight="false" outlineLevel="0" collapsed="false">
      <c r="A349" s="31" t="n">
        <f aca="false">$C349-$AF$4+1</f>
        <v>39322</v>
      </c>
      <c r="B349" s="31" t="n">
        <f aca="false">$C349-$BL$4+1</f>
        <v>39322</v>
      </c>
      <c r="C349" s="42" t="n">
        <f aca="false">C348+7</f>
        <v>39321</v>
      </c>
      <c r="D349" s="43" t="n">
        <f aca="true">IF(AND(ISNUMBER(D$1),$A349&gt;0),OFFSET(rngStartPriceCurves,$A349,D$1),0)</f>
        <v>0</v>
      </c>
      <c r="E349" s="43" t="n">
        <f aca="true">IF(AND(ISNUMBER(E$1),$A349&gt;0),OFFSET(rngStartPriceCurves,$A349,E$1),0)</f>
        <v>0</v>
      </c>
      <c r="F349" s="43" t="n">
        <f aca="true">IF(AND(ISNUMBER(F$1),$A349&gt;0),OFFSET(rngStartPriceCurves,$A349,F$1),0)</f>
        <v>0</v>
      </c>
      <c r="G349" s="43" t="n">
        <f aca="true">IF(AND(ISNUMBER(G$1),$A349&gt;0),OFFSET(rngStartPriceCurves,$A349,G$1),0)</f>
        <v>0</v>
      </c>
      <c r="H349" s="43" t="n">
        <f aca="true">IF(AND(ISNUMBER(H$1),$A349&gt;0),OFFSET(rngStartPriceCurves,$A349,H$1),0)</f>
        <v>0</v>
      </c>
      <c r="I349" s="43" t="n">
        <f aca="true">IF(AND(ISNUMBER(I$1),$A349&gt;0),OFFSET(rngStartPriceCurves,$A349,I$1),0)</f>
        <v>0</v>
      </c>
      <c r="J349" s="43" t="n">
        <f aca="true">IF(AND(ISNUMBER(J$1),$A349&gt;0),OFFSET(rngStartPriceCurves,$A349,J$1),0)</f>
        <v>0</v>
      </c>
      <c r="K349" s="43" t="n">
        <f aca="true">IF(AND(ISNUMBER(K$1),$A349&gt;0),OFFSET(rngStartPriceCurves,$A349,K$1),0)</f>
        <v>0</v>
      </c>
      <c r="L349" s="43" t="n">
        <f aca="true">IF(AND(ISNUMBER(L$1),$A349&gt;0),OFFSET(rngStartPriceCurves,$A349,L$1),0)</f>
        <v>0</v>
      </c>
      <c r="M349" s="43" t="n">
        <f aca="true">IF(AND(ISNUMBER(M$1),$A349&gt;0),OFFSET(rngStartPriceCurves,$A349,M$1),0)</f>
        <v>0</v>
      </c>
      <c r="N349" s="43" t="n">
        <f aca="true">IF(AND(ISNUMBER(N$1),$A349&gt;0),OFFSET(rngStartPriceCurves,$A349,N$1),0)</f>
        <v>0</v>
      </c>
      <c r="O349" s="43" t="n">
        <f aca="true">IF(AND(ISNUMBER(O$1),$A349&gt;0),OFFSET(rngStartPriceCurves,$A349,O$1),0)</f>
        <v>0</v>
      </c>
      <c r="P349" s="43" t="n">
        <f aca="true">IF(AND(ISNUMBER(P$1),$B349&gt;0),OFFSET(rngStartVolatilityCurves,$B349,P$1),0)</f>
        <v>0</v>
      </c>
      <c r="Q349" s="43" t="n">
        <f aca="true">IF(AND(ISNUMBER(Q$1),$B349&gt;0),OFFSET(rngStartVolatilityCurves,$B349,Q$1),0)</f>
        <v>0</v>
      </c>
      <c r="R349" s="43" t="n">
        <f aca="true">IF(AND(ISNUMBER(R$1),$B349&gt;0),OFFSET(rngStartVolatilityCurves,$B349,R$1),0)</f>
        <v>0</v>
      </c>
      <c r="S349" s="43" t="n">
        <f aca="true">IF(AND(ISNUMBER(S$1),$B349&gt;0),OFFSET(rngStartVolatilityCurves,$B349,S$1),0)</f>
        <v>0</v>
      </c>
      <c r="T349" s="43" t="n">
        <f aca="true">IF(AND(ISNUMBER(T$1),$B349&gt;0),OFFSET(rngStartVolatilityCurves,$B349,T$1),0)</f>
        <v>0</v>
      </c>
      <c r="U349" s="43" t="n">
        <f aca="true">IF(AND(ISNUMBER(U$1),$B349&gt;0),OFFSET(rngStartVolatilityCurves,$B349,U$1),0)</f>
        <v>0</v>
      </c>
      <c r="V349" s="43" t="n">
        <f aca="true">IF(AND(ISNUMBER(V$1),$B349&gt;0),OFFSET(rngStartVolatilityCurves,$B349,V$1),0)</f>
        <v>0</v>
      </c>
      <c r="W349" s="43" t="n">
        <f aca="true">IF(AND(ISNUMBER(W$1),$B349&gt;0),OFFSET(rngStartVolatilityCurves,$B349,W$1),0)</f>
        <v>0</v>
      </c>
      <c r="X349" s="43" t="n">
        <f aca="true">IF(AND(ISNUMBER(X$1),$B349&gt;0),OFFSET(rngStartVolatilityCurves,$B349,X$1),0)</f>
        <v>0</v>
      </c>
      <c r="Y349" s="43" t="n">
        <f aca="true">IF(AND(ISNUMBER(Y$1),$B349&gt;0),OFFSET(rngStartVolatilityCurves,$B349,Y$1),0)</f>
        <v>0</v>
      </c>
      <c r="Z349" s="43" t="n">
        <f aca="true">IF(AND(ISNUMBER(Z$1),$B349&gt;0),OFFSET(rngStartVolatilityCurves,$B349,Z$1),0)</f>
        <v>0</v>
      </c>
      <c r="AA349" s="43" t="n">
        <f aca="true">IF(AND(ISNUMBER(AA$1),$B349&gt;0),OFFSET(rngStartVolatilityCurves,$B349,AA$1),0)</f>
        <v>0</v>
      </c>
      <c r="AF349" s="36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  <c r="AR349" s="37"/>
      <c r="AS349" s="37"/>
      <c r="AT349" s="37"/>
      <c r="AU349" s="37"/>
      <c r="AV349" s="37"/>
      <c r="AW349" s="37"/>
      <c r="AX349" s="37"/>
      <c r="AY349" s="37"/>
      <c r="AZ349" s="37"/>
      <c r="BA349" s="37"/>
      <c r="BB349" s="37"/>
      <c r="BC349" s="37"/>
      <c r="BD349" s="37"/>
      <c r="BE349" s="37"/>
      <c r="BF349" s="37"/>
      <c r="BH349" s="44"/>
      <c r="BI349" s="39"/>
      <c r="BJ349" s="39"/>
      <c r="BK349" s="39"/>
      <c r="BL349" s="36"/>
      <c r="BM349" s="37"/>
      <c r="BN349" s="37"/>
      <c r="BO349" s="37"/>
      <c r="BP349" s="37"/>
      <c r="BQ349" s="37"/>
      <c r="BR349" s="37"/>
      <c r="BS349" s="37"/>
      <c r="BT349" s="37"/>
      <c r="BU349" s="37"/>
      <c r="BV349" s="37"/>
      <c r="BW349" s="37"/>
      <c r="BX349" s="37"/>
      <c r="BY349" s="37"/>
      <c r="BZ349" s="37"/>
      <c r="CA349" s="37"/>
      <c r="CB349" s="37"/>
      <c r="CC349" s="37"/>
      <c r="CD349" s="37"/>
      <c r="CE349" s="37"/>
      <c r="CF349" s="37"/>
      <c r="CG349" s="40"/>
      <c r="CH349" s="40"/>
      <c r="CI349" s="40"/>
      <c r="CJ349" s="40"/>
      <c r="CK349" s="40"/>
      <c r="CL349" s="40"/>
      <c r="CM349" s="39"/>
      <c r="CN349" s="39"/>
      <c r="CO349" s="39"/>
      <c r="CP349" s="39"/>
      <c r="CQ349" s="39"/>
      <c r="CR349" s="39"/>
      <c r="CS349" s="39"/>
      <c r="CT349" s="39"/>
      <c r="CU349" s="39"/>
      <c r="CV349" s="39"/>
      <c r="CW349" s="39"/>
      <c r="CX349" s="39"/>
      <c r="CY349" s="39"/>
      <c r="CZ349" s="39"/>
      <c r="DA349" s="39"/>
      <c r="DB349" s="39"/>
      <c r="DC349" s="39"/>
      <c r="DD349" s="39"/>
      <c r="DE349" s="39"/>
      <c r="DF349" s="39"/>
      <c r="DG349" s="39"/>
      <c r="DI349" s="44"/>
      <c r="DJ349" s="39"/>
      <c r="DL349" s="44"/>
      <c r="DM349" s="39"/>
    </row>
    <row r="350" customFormat="false" ht="12.75" hidden="false" customHeight="false" outlineLevel="0" collapsed="false">
      <c r="A350" s="31" t="n">
        <f aca="false">$C350-$AF$4+1</f>
        <v>39329</v>
      </c>
      <c r="B350" s="31" t="n">
        <f aca="false">$C350-$BL$4+1</f>
        <v>39329</v>
      </c>
      <c r="C350" s="42" t="n">
        <f aca="false">C349+7</f>
        <v>39328</v>
      </c>
      <c r="D350" s="43" t="n">
        <f aca="true">IF(AND(ISNUMBER(D$1),$A350&gt;0),OFFSET(rngStartPriceCurves,$A350,D$1),0)</f>
        <v>0</v>
      </c>
      <c r="E350" s="43" t="n">
        <f aca="true">IF(AND(ISNUMBER(E$1),$A350&gt;0),OFFSET(rngStartPriceCurves,$A350,E$1),0)</f>
        <v>0</v>
      </c>
      <c r="F350" s="43" t="n">
        <f aca="true">IF(AND(ISNUMBER(F$1),$A350&gt;0),OFFSET(rngStartPriceCurves,$A350,F$1),0)</f>
        <v>0</v>
      </c>
      <c r="G350" s="43" t="n">
        <f aca="true">IF(AND(ISNUMBER(G$1),$A350&gt;0),OFFSET(rngStartPriceCurves,$A350,G$1),0)</f>
        <v>0</v>
      </c>
      <c r="H350" s="43" t="n">
        <f aca="true">IF(AND(ISNUMBER(H$1),$A350&gt;0),OFFSET(rngStartPriceCurves,$A350,H$1),0)</f>
        <v>0</v>
      </c>
      <c r="I350" s="43" t="n">
        <f aca="true">IF(AND(ISNUMBER(I$1),$A350&gt;0),OFFSET(rngStartPriceCurves,$A350,I$1),0)</f>
        <v>0</v>
      </c>
      <c r="J350" s="43" t="n">
        <f aca="true">IF(AND(ISNUMBER(J$1),$A350&gt;0),OFFSET(rngStartPriceCurves,$A350,J$1),0)</f>
        <v>0</v>
      </c>
      <c r="K350" s="43" t="n">
        <f aca="true">IF(AND(ISNUMBER(K$1),$A350&gt;0),OFFSET(rngStartPriceCurves,$A350,K$1),0)</f>
        <v>0</v>
      </c>
      <c r="L350" s="43" t="n">
        <f aca="true">IF(AND(ISNUMBER(L$1),$A350&gt;0),OFFSET(rngStartPriceCurves,$A350,L$1),0)</f>
        <v>0</v>
      </c>
      <c r="M350" s="43" t="n">
        <f aca="true">IF(AND(ISNUMBER(M$1),$A350&gt;0),OFFSET(rngStartPriceCurves,$A350,M$1),0)</f>
        <v>0</v>
      </c>
      <c r="N350" s="43" t="n">
        <f aca="true">IF(AND(ISNUMBER(N$1),$A350&gt;0),OFFSET(rngStartPriceCurves,$A350,N$1),0)</f>
        <v>0</v>
      </c>
      <c r="O350" s="43" t="n">
        <f aca="true">IF(AND(ISNUMBER(O$1),$A350&gt;0),OFFSET(rngStartPriceCurves,$A350,O$1),0)</f>
        <v>0</v>
      </c>
      <c r="P350" s="43" t="n">
        <f aca="true">IF(AND(ISNUMBER(P$1),$B350&gt;0),OFFSET(rngStartVolatilityCurves,$B350,P$1),0)</f>
        <v>0</v>
      </c>
      <c r="Q350" s="43" t="n">
        <f aca="true">IF(AND(ISNUMBER(Q$1),$B350&gt;0),OFFSET(rngStartVolatilityCurves,$B350,Q$1),0)</f>
        <v>0</v>
      </c>
      <c r="R350" s="43" t="n">
        <f aca="true">IF(AND(ISNUMBER(R$1),$B350&gt;0),OFFSET(rngStartVolatilityCurves,$B350,R$1),0)</f>
        <v>0</v>
      </c>
      <c r="S350" s="43" t="n">
        <f aca="true">IF(AND(ISNUMBER(S$1),$B350&gt;0),OFFSET(rngStartVolatilityCurves,$B350,S$1),0)</f>
        <v>0</v>
      </c>
      <c r="T350" s="43" t="n">
        <f aca="true">IF(AND(ISNUMBER(T$1),$B350&gt;0),OFFSET(rngStartVolatilityCurves,$B350,T$1),0)</f>
        <v>0</v>
      </c>
      <c r="U350" s="43" t="n">
        <f aca="true">IF(AND(ISNUMBER(U$1),$B350&gt;0),OFFSET(rngStartVolatilityCurves,$B350,U$1),0)</f>
        <v>0</v>
      </c>
      <c r="V350" s="43" t="n">
        <f aca="true">IF(AND(ISNUMBER(V$1),$B350&gt;0),OFFSET(rngStartVolatilityCurves,$B350,V$1),0)</f>
        <v>0</v>
      </c>
      <c r="W350" s="43" t="n">
        <f aca="true">IF(AND(ISNUMBER(W$1),$B350&gt;0),OFFSET(rngStartVolatilityCurves,$B350,W$1),0)</f>
        <v>0</v>
      </c>
      <c r="X350" s="43" t="n">
        <f aca="true">IF(AND(ISNUMBER(X$1),$B350&gt;0),OFFSET(rngStartVolatilityCurves,$B350,X$1),0)</f>
        <v>0</v>
      </c>
      <c r="Y350" s="43" t="n">
        <f aca="true">IF(AND(ISNUMBER(Y$1),$B350&gt;0),OFFSET(rngStartVolatilityCurves,$B350,Y$1),0)</f>
        <v>0</v>
      </c>
      <c r="Z350" s="43" t="n">
        <f aca="true">IF(AND(ISNUMBER(Z$1),$B350&gt;0),OFFSET(rngStartVolatilityCurves,$B350,Z$1),0)</f>
        <v>0</v>
      </c>
      <c r="AA350" s="43" t="n">
        <f aca="true">IF(AND(ISNUMBER(AA$1),$B350&gt;0),OFFSET(rngStartVolatilityCurves,$B350,AA$1),0)</f>
        <v>0</v>
      </c>
      <c r="AF350" s="36"/>
      <c r="AG350" s="37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  <c r="AR350" s="37"/>
      <c r="AS350" s="37"/>
      <c r="AT350" s="37"/>
      <c r="AU350" s="37"/>
      <c r="AV350" s="37"/>
      <c r="AW350" s="37"/>
      <c r="AX350" s="37"/>
      <c r="AY350" s="37"/>
      <c r="AZ350" s="37"/>
      <c r="BA350" s="37"/>
      <c r="BB350" s="37"/>
      <c r="BC350" s="37"/>
      <c r="BD350" s="37"/>
      <c r="BE350" s="37"/>
      <c r="BF350" s="37"/>
      <c r="BH350" s="44"/>
      <c r="BI350" s="39"/>
      <c r="BJ350" s="39"/>
      <c r="BK350" s="39"/>
      <c r="BL350" s="36"/>
      <c r="BM350" s="37"/>
      <c r="BN350" s="37"/>
      <c r="BO350" s="37"/>
      <c r="BP350" s="37"/>
      <c r="BQ350" s="37"/>
      <c r="BR350" s="37"/>
      <c r="BS350" s="37"/>
      <c r="BT350" s="37"/>
      <c r="BU350" s="37"/>
      <c r="BV350" s="37"/>
      <c r="BW350" s="37"/>
      <c r="BX350" s="37"/>
      <c r="BY350" s="37"/>
      <c r="BZ350" s="37"/>
      <c r="CA350" s="37"/>
      <c r="CB350" s="37"/>
      <c r="CC350" s="37"/>
      <c r="CD350" s="37"/>
      <c r="CE350" s="37"/>
      <c r="CF350" s="37"/>
      <c r="CG350" s="40"/>
      <c r="CH350" s="40"/>
      <c r="CI350" s="40"/>
      <c r="CJ350" s="40"/>
      <c r="CK350" s="40"/>
      <c r="CL350" s="40"/>
      <c r="CM350" s="39"/>
      <c r="CN350" s="39"/>
      <c r="CO350" s="39"/>
      <c r="CP350" s="39"/>
      <c r="CQ350" s="39"/>
      <c r="CR350" s="39"/>
      <c r="CS350" s="39"/>
      <c r="CT350" s="39"/>
      <c r="CU350" s="39"/>
      <c r="CV350" s="39"/>
      <c r="CW350" s="39"/>
      <c r="CX350" s="39"/>
      <c r="CY350" s="39"/>
      <c r="CZ350" s="39"/>
      <c r="DA350" s="39"/>
      <c r="DB350" s="39"/>
      <c r="DC350" s="39"/>
      <c r="DD350" s="39"/>
      <c r="DE350" s="39"/>
      <c r="DF350" s="39"/>
      <c r="DG350" s="39"/>
      <c r="DI350" s="44"/>
      <c r="DJ350" s="39"/>
      <c r="DL350" s="44"/>
      <c r="DM350" s="39"/>
    </row>
    <row r="351" customFormat="false" ht="12.75" hidden="false" customHeight="false" outlineLevel="0" collapsed="false">
      <c r="A351" s="31" t="n">
        <f aca="false">$C351-$AF$4+1</f>
        <v>39336</v>
      </c>
      <c r="B351" s="31" t="n">
        <f aca="false">$C351-$BL$4+1</f>
        <v>39336</v>
      </c>
      <c r="C351" s="42" t="n">
        <f aca="false">C350+7</f>
        <v>39335</v>
      </c>
      <c r="D351" s="43" t="n">
        <f aca="true">IF(AND(ISNUMBER(D$1),$A351&gt;0),OFFSET(rngStartPriceCurves,$A351,D$1),0)</f>
        <v>0</v>
      </c>
      <c r="E351" s="43" t="n">
        <f aca="true">IF(AND(ISNUMBER(E$1),$A351&gt;0),OFFSET(rngStartPriceCurves,$A351,E$1),0)</f>
        <v>0</v>
      </c>
      <c r="F351" s="43" t="n">
        <f aca="true">IF(AND(ISNUMBER(F$1),$A351&gt;0),OFFSET(rngStartPriceCurves,$A351,F$1),0)</f>
        <v>0</v>
      </c>
      <c r="G351" s="43" t="n">
        <f aca="true">IF(AND(ISNUMBER(G$1),$A351&gt;0),OFFSET(rngStartPriceCurves,$A351,G$1),0)</f>
        <v>0</v>
      </c>
      <c r="H351" s="43" t="n">
        <f aca="true">IF(AND(ISNUMBER(H$1),$A351&gt;0),OFFSET(rngStartPriceCurves,$A351,H$1),0)</f>
        <v>0</v>
      </c>
      <c r="I351" s="43" t="n">
        <f aca="true">IF(AND(ISNUMBER(I$1),$A351&gt;0),OFFSET(rngStartPriceCurves,$A351,I$1),0)</f>
        <v>0</v>
      </c>
      <c r="J351" s="43" t="n">
        <f aca="true">IF(AND(ISNUMBER(J$1),$A351&gt;0),OFFSET(rngStartPriceCurves,$A351,J$1),0)</f>
        <v>0</v>
      </c>
      <c r="K351" s="43" t="n">
        <f aca="true">IF(AND(ISNUMBER(K$1),$A351&gt;0),OFFSET(rngStartPriceCurves,$A351,K$1),0)</f>
        <v>0</v>
      </c>
      <c r="L351" s="43" t="n">
        <f aca="true">IF(AND(ISNUMBER(L$1),$A351&gt;0),OFFSET(rngStartPriceCurves,$A351,L$1),0)</f>
        <v>0</v>
      </c>
      <c r="M351" s="43" t="n">
        <f aca="true">IF(AND(ISNUMBER(M$1),$A351&gt;0),OFFSET(rngStartPriceCurves,$A351,M$1),0)</f>
        <v>0</v>
      </c>
      <c r="N351" s="43" t="n">
        <f aca="true">IF(AND(ISNUMBER(N$1),$A351&gt;0),OFFSET(rngStartPriceCurves,$A351,N$1),0)</f>
        <v>0</v>
      </c>
      <c r="O351" s="43" t="n">
        <f aca="true">IF(AND(ISNUMBER(O$1),$A351&gt;0),OFFSET(rngStartPriceCurves,$A351,O$1),0)</f>
        <v>0</v>
      </c>
      <c r="P351" s="43" t="n">
        <f aca="true">IF(AND(ISNUMBER(P$1),$B351&gt;0),OFFSET(rngStartVolatilityCurves,$B351,P$1),0)</f>
        <v>0</v>
      </c>
      <c r="Q351" s="43" t="n">
        <f aca="true">IF(AND(ISNUMBER(Q$1),$B351&gt;0),OFFSET(rngStartVolatilityCurves,$B351,Q$1),0)</f>
        <v>0</v>
      </c>
      <c r="R351" s="43" t="n">
        <f aca="true">IF(AND(ISNUMBER(R$1),$B351&gt;0),OFFSET(rngStartVolatilityCurves,$B351,R$1),0)</f>
        <v>0</v>
      </c>
      <c r="S351" s="43" t="n">
        <f aca="true">IF(AND(ISNUMBER(S$1),$B351&gt;0),OFFSET(rngStartVolatilityCurves,$B351,S$1),0)</f>
        <v>0</v>
      </c>
      <c r="T351" s="43" t="n">
        <f aca="true">IF(AND(ISNUMBER(T$1),$B351&gt;0),OFFSET(rngStartVolatilityCurves,$B351,T$1),0)</f>
        <v>0</v>
      </c>
      <c r="U351" s="43" t="n">
        <f aca="true">IF(AND(ISNUMBER(U$1),$B351&gt;0),OFFSET(rngStartVolatilityCurves,$B351,U$1),0)</f>
        <v>0</v>
      </c>
      <c r="V351" s="43" t="n">
        <f aca="true">IF(AND(ISNUMBER(V$1),$B351&gt;0),OFFSET(rngStartVolatilityCurves,$B351,V$1),0)</f>
        <v>0</v>
      </c>
      <c r="W351" s="43" t="n">
        <f aca="true">IF(AND(ISNUMBER(W$1),$B351&gt;0),OFFSET(rngStartVolatilityCurves,$B351,W$1),0)</f>
        <v>0</v>
      </c>
      <c r="X351" s="43" t="n">
        <f aca="true">IF(AND(ISNUMBER(X$1),$B351&gt;0),OFFSET(rngStartVolatilityCurves,$B351,X$1),0)</f>
        <v>0</v>
      </c>
      <c r="Y351" s="43" t="n">
        <f aca="true">IF(AND(ISNUMBER(Y$1),$B351&gt;0),OFFSET(rngStartVolatilityCurves,$B351,Y$1),0)</f>
        <v>0</v>
      </c>
      <c r="Z351" s="43" t="n">
        <f aca="true">IF(AND(ISNUMBER(Z$1),$B351&gt;0),OFFSET(rngStartVolatilityCurves,$B351,Z$1),0)</f>
        <v>0</v>
      </c>
      <c r="AA351" s="43" t="n">
        <f aca="true">IF(AND(ISNUMBER(AA$1),$B351&gt;0),OFFSET(rngStartVolatilityCurves,$B351,AA$1),0)</f>
        <v>0</v>
      </c>
      <c r="AF351" s="36"/>
      <c r="AG351" s="37"/>
      <c r="AH351" s="37"/>
      <c r="AI351" s="37"/>
      <c r="AJ351" s="37"/>
      <c r="AK351" s="37"/>
      <c r="AL351" s="37"/>
      <c r="AM351" s="37"/>
      <c r="AN351" s="37"/>
      <c r="AO351" s="37"/>
      <c r="AP351" s="37"/>
      <c r="AQ351" s="37"/>
      <c r="AR351" s="37"/>
      <c r="AS351" s="37"/>
      <c r="AT351" s="37"/>
      <c r="AU351" s="37"/>
      <c r="AV351" s="37"/>
      <c r="AW351" s="37"/>
      <c r="AX351" s="37"/>
      <c r="AY351" s="37"/>
      <c r="AZ351" s="37"/>
      <c r="BA351" s="37"/>
      <c r="BB351" s="37"/>
      <c r="BC351" s="37"/>
      <c r="BD351" s="37"/>
      <c r="BE351" s="37"/>
      <c r="BF351" s="37"/>
      <c r="BH351" s="44"/>
      <c r="BI351" s="39"/>
      <c r="BJ351" s="39"/>
      <c r="BK351" s="39"/>
      <c r="BL351" s="36"/>
      <c r="BM351" s="37"/>
      <c r="BN351" s="37"/>
      <c r="BO351" s="37"/>
      <c r="BP351" s="37"/>
      <c r="BQ351" s="37"/>
      <c r="BR351" s="37"/>
      <c r="BS351" s="37"/>
      <c r="BT351" s="37"/>
      <c r="BU351" s="37"/>
      <c r="BV351" s="37"/>
      <c r="BW351" s="37"/>
      <c r="BX351" s="37"/>
      <c r="BY351" s="37"/>
      <c r="BZ351" s="37"/>
      <c r="CA351" s="37"/>
      <c r="CB351" s="37"/>
      <c r="CC351" s="37"/>
      <c r="CD351" s="37"/>
      <c r="CE351" s="37"/>
      <c r="CF351" s="37"/>
      <c r="CG351" s="40"/>
      <c r="CH351" s="40"/>
      <c r="CI351" s="40"/>
      <c r="CJ351" s="40"/>
      <c r="CK351" s="40"/>
      <c r="CL351" s="40"/>
      <c r="CM351" s="39"/>
      <c r="CN351" s="39"/>
      <c r="CO351" s="39"/>
      <c r="CP351" s="39"/>
      <c r="CQ351" s="39"/>
      <c r="CR351" s="39"/>
      <c r="CS351" s="39"/>
      <c r="CT351" s="39"/>
      <c r="CU351" s="39"/>
      <c r="CV351" s="39"/>
      <c r="CW351" s="39"/>
      <c r="CX351" s="39"/>
      <c r="CY351" s="39"/>
      <c r="CZ351" s="39"/>
      <c r="DA351" s="39"/>
      <c r="DB351" s="39"/>
      <c r="DC351" s="39"/>
      <c r="DD351" s="39"/>
      <c r="DE351" s="39"/>
      <c r="DF351" s="39"/>
      <c r="DG351" s="39"/>
      <c r="DI351" s="44"/>
      <c r="DJ351" s="39"/>
      <c r="DL351" s="44"/>
      <c r="DM351" s="39"/>
    </row>
    <row r="352" customFormat="false" ht="12.75" hidden="false" customHeight="false" outlineLevel="0" collapsed="false">
      <c r="A352" s="31" t="n">
        <f aca="false">$C352-$AF$4+1</f>
        <v>39343</v>
      </c>
      <c r="B352" s="31" t="n">
        <f aca="false">$C352-$BL$4+1</f>
        <v>39343</v>
      </c>
      <c r="C352" s="42" t="n">
        <f aca="false">C351+7</f>
        <v>39342</v>
      </c>
      <c r="D352" s="43" t="n">
        <f aca="true">IF(AND(ISNUMBER(D$1),$A352&gt;0),OFFSET(rngStartPriceCurves,$A352,D$1),0)</f>
        <v>0</v>
      </c>
      <c r="E352" s="43" t="n">
        <f aca="true">IF(AND(ISNUMBER(E$1),$A352&gt;0),OFFSET(rngStartPriceCurves,$A352,E$1),0)</f>
        <v>0</v>
      </c>
      <c r="F352" s="43" t="n">
        <f aca="true">IF(AND(ISNUMBER(F$1),$A352&gt;0),OFFSET(rngStartPriceCurves,$A352,F$1),0)</f>
        <v>0</v>
      </c>
      <c r="G352" s="43" t="n">
        <f aca="true">IF(AND(ISNUMBER(G$1),$A352&gt;0),OFFSET(rngStartPriceCurves,$A352,G$1),0)</f>
        <v>0</v>
      </c>
      <c r="H352" s="43" t="n">
        <f aca="true">IF(AND(ISNUMBER(H$1),$A352&gt;0),OFFSET(rngStartPriceCurves,$A352,H$1),0)</f>
        <v>0</v>
      </c>
      <c r="I352" s="43" t="n">
        <f aca="true">IF(AND(ISNUMBER(I$1),$A352&gt;0),OFFSET(rngStartPriceCurves,$A352,I$1),0)</f>
        <v>0</v>
      </c>
      <c r="J352" s="43" t="n">
        <f aca="true">IF(AND(ISNUMBER(J$1),$A352&gt;0),OFFSET(rngStartPriceCurves,$A352,J$1),0)</f>
        <v>0</v>
      </c>
      <c r="K352" s="43" t="n">
        <f aca="true">IF(AND(ISNUMBER(K$1),$A352&gt;0),OFFSET(rngStartPriceCurves,$A352,K$1),0)</f>
        <v>0</v>
      </c>
      <c r="L352" s="43" t="n">
        <f aca="true">IF(AND(ISNUMBER(L$1),$A352&gt;0),OFFSET(rngStartPriceCurves,$A352,L$1),0)</f>
        <v>0</v>
      </c>
      <c r="M352" s="43" t="n">
        <f aca="true">IF(AND(ISNUMBER(M$1),$A352&gt;0),OFFSET(rngStartPriceCurves,$A352,M$1),0)</f>
        <v>0</v>
      </c>
      <c r="N352" s="43" t="n">
        <f aca="true">IF(AND(ISNUMBER(N$1),$A352&gt;0),OFFSET(rngStartPriceCurves,$A352,N$1),0)</f>
        <v>0</v>
      </c>
      <c r="O352" s="43" t="n">
        <f aca="true">IF(AND(ISNUMBER(O$1),$A352&gt;0),OFFSET(rngStartPriceCurves,$A352,O$1),0)</f>
        <v>0</v>
      </c>
      <c r="P352" s="43" t="n">
        <f aca="true">IF(AND(ISNUMBER(P$1),$B352&gt;0),OFFSET(rngStartVolatilityCurves,$B352,P$1),0)</f>
        <v>0</v>
      </c>
      <c r="Q352" s="43" t="n">
        <f aca="true">IF(AND(ISNUMBER(Q$1),$B352&gt;0),OFFSET(rngStartVolatilityCurves,$B352,Q$1),0)</f>
        <v>0</v>
      </c>
      <c r="R352" s="43" t="n">
        <f aca="true">IF(AND(ISNUMBER(R$1),$B352&gt;0),OFFSET(rngStartVolatilityCurves,$B352,R$1),0)</f>
        <v>0</v>
      </c>
      <c r="S352" s="43" t="n">
        <f aca="true">IF(AND(ISNUMBER(S$1),$B352&gt;0),OFFSET(rngStartVolatilityCurves,$B352,S$1),0)</f>
        <v>0</v>
      </c>
      <c r="T352" s="43" t="n">
        <f aca="true">IF(AND(ISNUMBER(T$1),$B352&gt;0),OFFSET(rngStartVolatilityCurves,$B352,T$1),0)</f>
        <v>0</v>
      </c>
      <c r="U352" s="43" t="n">
        <f aca="true">IF(AND(ISNUMBER(U$1),$B352&gt;0),OFFSET(rngStartVolatilityCurves,$B352,U$1),0)</f>
        <v>0</v>
      </c>
      <c r="V352" s="43" t="n">
        <f aca="true">IF(AND(ISNUMBER(V$1),$B352&gt;0),OFFSET(rngStartVolatilityCurves,$B352,V$1),0)</f>
        <v>0</v>
      </c>
      <c r="W352" s="43" t="n">
        <f aca="true">IF(AND(ISNUMBER(W$1),$B352&gt;0),OFFSET(rngStartVolatilityCurves,$B352,W$1),0)</f>
        <v>0</v>
      </c>
      <c r="X352" s="43" t="n">
        <f aca="true">IF(AND(ISNUMBER(X$1),$B352&gt;0),OFFSET(rngStartVolatilityCurves,$B352,X$1),0)</f>
        <v>0</v>
      </c>
      <c r="Y352" s="43" t="n">
        <f aca="true">IF(AND(ISNUMBER(Y$1),$B352&gt;0),OFFSET(rngStartVolatilityCurves,$B352,Y$1),0)</f>
        <v>0</v>
      </c>
      <c r="Z352" s="43" t="n">
        <f aca="true">IF(AND(ISNUMBER(Z$1),$B352&gt;0),OFFSET(rngStartVolatilityCurves,$B352,Z$1),0)</f>
        <v>0</v>
      </c>
      <c r="AA352" s="43" t="n">
        <f aca="true">IF(AND(ISNUMBER(AA$1),$B352&gt;0),OFFSET(rngStartVolatilityCurves,$B352,AA$1),0)</f>
        <v>0</v>
      </c>
      <c r="AF352" s="36"/>
      <c r="AG352" s="37"/>
      <c r="AH352" s="37"/>
      <c r="AI352" s="37"/>
      <c r="AJ352" s="37"/>
      <c r="AK352" s="37"/>
      <c r="AL352" s="37"/>
      <c r="AM352" s="37"/>
      <c r="AN352" s="37"/>
      <c r="AO352" s="37"/>
      <c r="AP352" s="37"/>
      <c r="AQ352" s="37"/>
      <c r="AR352" s="37"/>
      <c r="AS352" s="37"/>
      <c r="AT352" s="37"/>
      <c r="AU352" s="37"/>
      <c r="AV352" s="37"/>
      <c r="AW352" s="37"/>
      <c r="AX352" s="37"/>
      <c r="AY352" s="37"/>
      <c r="AZ352" s="37"/>
      <c r="BA352" s="37"/>
      <c r="BB352" s="37"/>
      <c r="BC352" s="37"/>
      <c r="BD352" s="37"/>
      <c r="BE352" s="37"/>
      <c r="BF352" s="37"/>
      <c r="BH352" s="44"/>
      <c r="BI352" s="39"/>
      <c r="BJ352" s="39"/>
      <c r="BK352" s="39"/>
      <c r="BL352" s="36"/>
      <c r="BM352" s="37"/>
      <c r="BN352" s="37"/>
      <c r="BO352" s="37"/>
      <c r="BP352" s="37"/>
      <c r="BQ352" s="37"/>
      <c r="BR352" s="37"/>
      <c r="BS352" s="37"/>
      <c r="BT352" s="37"/>
      <c r="BU352" s="37"/>
      <c r="BV352" s="37"/>
      <c r="BW352" s="37"/>
      <c r="BX352" s="37"/>
      <c r="BY352" s="37"/>
      <c r="BZ352" s="37"/>
      <c r="CA352" s="37"/>
      <c r="CB352" s="37"/>
      <c r="CC352" s="37"/>
      <c r="CD352" s="37"/>
      <c r="CE352" s="37"/>
      <c r="CF352" s="37"/>
      <c r="CG352" s="40"/>
      <c r="CH352" s="40"/>
      <c r="CI352" s="40"/>
      <c r="CJ352" s="40"/>
      <c r="CK352" s="40"/>
      <c r="CL352" s="40"/>
      <c r="CM352" s="39"/>
      <c r="CN352" s="39"/>
      <c r="CO352" s="39"/>
      <c r="CP352" s="39"/>
      <c r="CQ352" s="39"/>
      <c r="CR352" s="39"/>
      <c r="CS352" s="39"/>
      <c r="CT352" s="39"/>
      <c r="CU352" s="39"/>
      <c r="CV352" s="39"/>
      <c r="CW352" s="39"/>
      <c r="CX352" s="39"/>
      <c r="CY352" s="39"/>
      <c r="CZ352" s="39"/>
      <c r="DA352" s="39"/>
      <c r="DB352" s="39"/>
      <c r="DC352" s="39"/>
      <c r="DD352" s="39"/>
      <c r="DE352" s="39"/>
      <c r="DF352" s="39"/>
      <c r="DG352" s="39"/>
      <c r="DI352" s="44"/>
      <c r="DJ352" s="39"/>
      <c r="DL352" s="44"/>
      <c r="DM352" s="39"/>
    </row>
    <row r="353" customFormat="false" ht="12.75" hidden="false" customHeight="false" outlineLevel="0" collapsed="false">
      <c r="A353" s="31" t="n">
        <f aca="false">$C353-$AF$4+1</f>
        <v>39350</v>
      </c>
      <c r="B353" s="31" t="n">
        <f aca="false">$C353-$BL$4+1</f>
        <v>39350</v>
      </c>
      <c r="C353" s="42" t="n">
        <f aca="false">C352+7</f>
        <v>39349</v>
      </c>
      <c r="D353" s="43" t="n">
        <f aca="true">IF(AND(ISNUMBER(D$1),$A353&gt;0),OFFSET(rngStartPriceCurves,$A353,D$1),0)</f>
        <v>0</v>
      </c>
      <c r="E353" s="43" t="n">
        <f aca="true">IF(AND(ISNUMBER(E$1),$A353&gt;0),OFFSET(rngStartPriceCurves,$A353,E$1),0)</f>
        <v>0</v>
      </c>
      <c r="F353" s="43" t="n">
        <f aca="true">IF(AND(ISNUMBER(F$1),$A353&gt;0),OFFSET(rngStartPriceCurves,$A353,F$1),0)</f>
        <v>0</v>
      </c>
      <c r="G353" s="43" t="n">
        <f aca="true">IF(AND(ISNUMBER(G$1),$A353&gt;0),OFFSET(rngStartPriceCurves,$A353,G$1),0)</f>
        <v>0</v>
      </c>
      <c r="H353" s="43" t="n">
        <f aca="true">IF(AND(ISNUMBER(H$1),$A353&gt;0),OFFSET(rngStartPriceCurves,$A353,H$1),0)</f>
        <v>0</v>
      </c>
      <c r="I353" s="43" t="n">
        <f aca="true">IF(AND(ISNUMBER(I$1),$A353&gt;0),OFFSET(rngStartPriceCurves,$A353,I$1),0)</f>
        <v>0</v>
      </c>
      <c r="J353" s="43" t="n">
        <f aca="true">IF(AND(ISNUMBER(J$1),$A353&gt;0),OFFSET(rngStartPriceCurves,$A353,J$1),0)</f>
        <v>0</v>
      </c>
      <c r="K353" s="43" t="n">
        <f aca="true">IF(AND(ISNUMBER(K$1),$A353&gt;0),OFFSET(rngStartPriceCurves,$A353,K$1),0)</f>
        <v>0</v>
      </c>
      <c r="L353" s="43" t="n">
        <f aca="true">IF(AND(ISNUMBER(L$1),$A353&gt;0),OFFSET(rngStartPriceCurves,$A353,L$1),0)</f>
        <v>0</v>
      </c>
      <c r="M353" s="43" t="n">
        <f aca="true">IF(AND(ISNUMBER(M$1),$A353&gt;0),OFFSET(rngStartPriceCurves,$A353,M$1),0)</f>
        <v>0</v>
      </c>
      <c r="N353" s="43" t="n">
        <f aca="true">IF(AND(ISNUMBER(N$1),$A353&gt;0),OFFSET(rngStartPriceCurves,$A353,N$1),0)</f>
        <v>0</v>
      </c>
      <c r="O353" s="43" t="n">
        <f aca="true">IF(AND(ISNUMBER(O$1),$A353&gt;0),OFFSET(rngStartPriceCurves,$A353,O$1),0)</f>
        <v>0</v>
      </c>
      <c r="P353" s="43" t="n">
        <f aca="true">IF(AND(ISNUMBER(P$1),$B353&gt;0),OFFSET(rngStartVolatilityCurves,$B353,P$1),0)</f>
        <v>0</v>
      </c>
      <c r="Q353" s="43" t="n">
        <f aca="true">IF(AND(ISNUMBER(Q$1),$B353&gt;0),OFFSET(rngStartVolatilityCurves,$B353,Q$1),0)</f>
        <v>0</v>
      </c>
      <c r="R353" s="43" t="n">
        <f aca="true">IF(AND(ISNUMBER(R$1),$B353&gt;0),OFFSET(rngStartVolatilityCurves,$B353,R$1),0)</f>
        <v>0</v>
      </c>
      <c r="S353" s="43" t="n">
        <f aca="true">IF(AND(ISNUMBER(S$1),$B353&gt;0),OFFSET(rngStartVolatilityCurves,$B353,S$1),0)</f>
        <v>0</v>
      </c>
      <c r="T353" s="43" t="n">
        <f aca="true">IF(AND(ISNUMBER(T$1),$B353&gt;0),OFFSET(rngStartVolatilityCurves,$B353,T$1),0)</f>
        <v>0</v>
      </c>
      <c r="U353" s="43" t="n">
        <f aca="true">IF(AND(ISNUMBER(U$1),$B353&gt;0),OFFSET(rngStartVolatilityCurves,$B353,U$1),0)</f>
        <v>0</v>
      </c>
      <c r="V353" s="43" t="n">
        <f aca="true">IF(AND(ISNUMBER(V$1),$B353&gt;0),OFFSET(rngStartVolatilityCurves,$B353,V$1),0)</f>
        <v>0</v>
      </c>
      <c r="W353" s="43" t="n">
        <f aca="true">IF(AND(ISNUMBER(W$1),$B353&gt;0),OFFSET(rngStartVolatilityCurves,$B353,W$1),0)</f>
        <v>0</v>
      </c>
      <c r="X353" s="43" t="n">
        <f aca="true">IF(AND(ISNUMBER(X$1),$B353&gt;0),OFFSET(rngStartVolatilityCurves,$B353,X$1),0)</f>
        <v>0</v>
      </c>
      <c r="Y353" s="43" t="n">
        <f aca="true">IF(AND(ISNUMBER(Y$1),$B353&gt;0),OFFSET(rngStartVolatilityCurves,$B353,Y$1),0)</f>
        <v>0</v>
      </c>
      <c r="Z353" s="43" t="n">
        <f aca="true">IF(AND(ISNUMBER(Z$1),$B353&gt;0),OFFSET(rngStartVolatilityCurves,$B353,Z$1),0)</f>
        <v>0</v>
      </c>
      <c r="AA353" s="43" t="n">
        <f aca="true">IF(AND(ISNUMBER(AA$1),$B353&gt;0),OFFSET(rngStartVolatilityCurves,$B353,AA$1),0)</f>
        <v>0</v>
      </c>
      <c r="AF353" s="36"/>
      <c r="AG353" s="37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  <c r="AR353" s="37"/>
      <c r="AS353" s="37"/>
      <c r="AT353" s="37"/>
      <c r="AU353" s="37"/>
      <c r="AV353" s="37"/>
      <c r="AW353" s="37"/>
      <c r="AX353" s="37"/>
      <c r="AY353" s="37"/>
      <c r="AZ353" s="37"/>
      <c r="BA353" s="37"/>
      <c r="BB353" s="37"/>
      <c r="BC353" s="37"/>
      <c r="BD353" s="37"/>
      <c r="BE353" s="37"/>
      <c r="BF353" s="37"/>
      <c r="BH353" s="44"/>
      <c r="BI353" s="39"/>
      <c r="BJ353" s="39"/>
      <c r="BK353" s="39"/>
      <c r="BL353" s="36"/>
      <c r="BM353" s="37"/>
      <c r="BN353" s="37"/>
      <c r="BO353" s="37"/>
      <c r="BP353" s="37"/>
      <c r="BQ353" s="37"/>
      <c r="BR353" s="37"/>
      <c r="BS353" s="37"/>
      <c r="BT353" s="37"/>
      <c r="BU353" s="37"/>
      <c r="BV353" s="37"/>
      <c r="BW353" s="37"/>
      <c r="BX353" s="37"/>
      <c r="BY353" s="37"/>
      <c r="BZ353" s="37"/>
      <c r="CA353" s="37"/>
      <c r="CB353" s="37"/>
      <c r="CC353" s="37"/>
      <c r="CD353" s="37"/>
      <c r="CE353" s="37"/>
      <c r="CF353" s="37"/>
      <c r="CG353" s="40"/>
      <c r="CH353" s="40"/>
      <c r="CI353" s="40"/>
      <c r="CJ353" s="40"/>
      <c r="CK353" s="40"/>
      <c r="CL353" s="40"/>
      <c r="CM353" s="39"/>
      <c r="CN353" s="39"/>
      <c r="CO353" s="39"/>
      <c r="CP353" s="39"/>
      <c r="CQ353" s="39"/>
      <c r="CR353" s="39"/>
      <c r="CS353" s="39"/>
      <c r="CT353" s="39"/>
      <c r="CU353" s="39"/>
      <c r="CV353" s="39"/>
      <c r="CW353" s="39"/>
      <c r="CX353" s="39"/>
      <c r="CY353" s="39"/>
      <c r="CZ353" s="39"/>
      <c r="DA353" s="39"/>
      <c r="DB353" s="39"/>
      <c r="DC353" s="39"/>
      <c r="DD353" s="39"/>
      <c r="DE353" s="39"/>
      <c r="DF353" s="39"/>
      <c r="DG353" s="39"/>
      <c r="DI353" s="44"/>
      <c r="DJ353" s="39"/>
      <c r="DL353" s="44"/>
      <c r="DM353" s="39"/>
    </row>
    <row r="354" customFormat="false" ht="12.75" hidden="false" customHeight="false" outlineLevel="0" collapsed="false">
      <c r="A354" s="31" t="n">
        <f aca="false">$C354-$AF$4+1</f>
        <v>39357</v>
      </c>
      <c r="B354" s="31" t="n">
        <f aca="false">$C354-$BL$4+1</f>
        <v>39357</v>
      </c>
      <c r="C354" s="42" t="n">
        <f aca="false">C353+7</f>
        <v>39356</v>
      </c>
      <c r="D354" s="43" t="n">
        <f aca="true">IF(AND(ISNUMBER(D$1),$A354&gt;0),OFFSET(rngStartPriceCurves,$A354,D$1),0)</f>
        <v>0</v>
      </c>
      <c r="E354" s="43" t="n">
        <f aca="true">IF(AND(ISNUMBER(E$1),$A354&gt;0),OFFSET(rngStartPriceCurves,$A354,E$1),0)</f>
        <v>0</v>
      </c>
      <c r="F354" s="43" t="n">
        <f aca="true">IF(AND(ISNUMBER(F$1),$A354&gt;0),OFFSET(rngStartPriceCurves,$A354,F$1),0)</f>
        <v>0</v>
      </c>
      <c r="G354" s="43" t="n">
        <f aca="true">IF(AND(ISNUMBER(G$1),$A354&gt;0),OFFSET(rngStartPriceCurves,$A354,G$1),0)</f>
        <v>0</v>
      </c>
      <c r="H354" s="43" t="n">
        <f aca="true">IF(AND(ISNUMBER(H$1),$A354&gt;0),OFFSET(rngStartPriceCurves,$A354,H$1),0)</f>
        <v>0</v>
      </c>
      <c r="I354" s="43" t="n">
        <f aca="true">IF(AND(ISNUMBER(I$1),$A354&gt;0),OFFSET(rngStartPriceCurves,$A354,I$1),0)</f>
        <v>0</v>
      </c>
      <c r="J354" s="43" t="n">
        <f aca="true">IF(AND(ISNUMBER(J$1),$A354&gt;0),OFFSET(rngStartPriceCurves,$A354,J$1),0)</f>
        <v>0</v>
      </c>
      <c r="K354" s="43" t="n">
        <f aca="true">IF(AND(ISNUMBER(K$1),$A354&gt;0),OFFSET(rngStartPriceCurves,$A354,K$1),0)</f>
        <v>0</v>
      </c>
      <c r="L354" s="43" t="n">
        <f aca="true">IF(AND(ISNUMBER(L$1),$A354&gt;0),OFFSET(rngStartPriceCurves,$A354,L$1),0)</f>
        <v>0</v>
      </c>
      <c r="M354" s="43" t="n">
        <f aca="true">IF(AND(ISNUMBER(M$1),$A354&gt;0),OFFSET(rngStartPriceCurves,$A354,M$1),0)</f>
        <v>0</v>
      </c>
      <c r="N354" s="43" t="n">
        <f aca="true">IF(AND(ISNUMBER(N$1),$A354&gt;0),OFFSET(rngStartPriceCurves,$A354,N$1),0)</f>
        <v>0</v>
      </c>
      <c r="O354" s="43" t="n">
        <f aca="true">IF(AND(ISNUMBER(O$1),$A354&gt;0),OFFSET(rngStartPriceCurves,$A354,O$1),0)</f>
        <v>0</v>
      </c>
      <c r="P354" s="43" t="n">
        <f aca="true">IF(AND(ISNUMBER(P$1),$B354&gt;0),OFFSET(rngStartVolatilityCurves,$B354,P$1),0)</f>
        <v>0</v>
      </c>
      <c r="Q354" s="43" t="n">
        <f aca="true">IF(AND(ISNUMBER(Q$1),$B354&gt;0),OFFSET(rngStartVolatilityCurves,$B354,Q$1),0)</f>
        <v>0</v>
      </c>
      <c r="R354" s="43" t="n">
        <f aca="true">IF(AND(ISNUMBER(R$1),$B354&gt;0),OFFSET(rngStartVolatilityCurves,$B354,R$1),0)</f>
        <v>0</v>
      </c>
      <c r="S354" s="43" t="n">
        <f aca="true">IF(AND(ISNUMBER(S$1),$B354&gt;0),OFFSET(rngStartVolatilityCurves,$B354,S$1),0)</f>
        <v>0</v>
      </c>
      <c r="T354" s="43" t="n">
        <f aca="true">IF(AND(ISNUMBER(T$1),$B354&gt;0),OFFSET(rngStartVolatilityCurves,$B354,T$1),0)</f>
        <v>0</v>
      </c>
      <c r="U354" s="43" t="n">
        <f aca="true">IF(AND(ISNUMBER(U$1),$B354&gt;0),OFFSET(rngStartVolatilityCurves,$B354,U$1),0)</f>
        <v>0</v>
      </c>
      <c r="V354" s="43" t="n">
        <f aca="true">IF(AND(ISNUMBER(V$1),$B354&gt;0),OFFSET(rngStartVolatilityCurves,$B354,V$1),0)</f>
        <v>0</v>
      </c>
      <c r="W354" s="43" t="n">
        <f aca="true">IF(AND(ISNUMBER(W$1),$B354&gt;0),OFFSET(rngStartVolatilityCurves,$B354,W$1),0)</f>
        <v>0</v>
      </c>
      <c r="X354" s="43" t="n">
        <f aca="true">IF(AND(ISNUMBER(X$1),$B354&gt;0),OFFSET(rngStartVolatilityCurves,$B354,X$1),0)</f>
        <v>0</v>
      </c>
      <c r="Y354" s="43" t="n">
        <f aca="true">IF(AND(ISNUMBER(Y$1),$B354&gt;0),OFFSET(rngStartVolatilityCurves,$B354,Y$1),0)</f>
        <v>0</v>
      </c>
      <c r="Z354" s="43" t="n">
        <f aca="true">IF(AND(ISNUMBER(Z$1),$B354&gt;0),OFFSET(rngStartVolatilityCurves,$B354,Z$1),0)</f>
        <v>0</v>
      </c>
      <c r="AA354" s="43" t="n">
        <f aca="true">IF(AND(ISNUMBER(AA$1),$B354&gt;0),OFFSET(rngStartVolatilityCurves,$B354,AA$1),0)</f>
        <v>0</v>
      </c>
      <c r="AF354" s="36"/>
      <c r="AG354" s="37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  <c r="AR354" s="37"/>
      <c r="AS354" s="37"/>
      <c r="AT354" s="37"/>
      <c r="AU354" s="37"/>
      <c r="AV354" s="37"/>
      <c r="AW354" s="37"/>
      <c r="AX354" s="37"/>
      <c r="AY354" s="37"/>
      <c r="AZ354" s="37"/>
      <c r="BA354" s="37"/>
      <c r="BB354" s="37"/>
      <c r="BC354" s="37"/>
      <c r="BD354" s="37"/>
      <c r="BE354" s="37"/>
      <c r="BF354" s="37"/>
      <c r="BH354" s="44"/>
      <c r="BI354" s="39"/>
      <c r="BJ354" s="39"/>
      <c r="BK354" s="39"/>
      <c r="BL354" s="36"/>
      <c r="BM354" s="37"/>
      <c r="BN354" s="37"/>
      <c r="BO354" s="37"/>
      <c r="BP354" s="37"/>
      <c r="BQ354" s="37"/>
      <c r="BR354" s="37"/>
      <c r="BS354" s="37"/>
      <c r="BT354" s="37"/>
      <c r="BU354" s="37"/>
      <c r="BV354" s="37"/>
      <c r="BW354" s="37"/>
      <c r="BX354" s="37"/>
      <c r="BY354" s="37"/>
      <c r="BZ354" s="37"/>
      <c r="CA354" s="37"/>
      <c r="CB354" s="37"/>
      <c r="CC354" s="37"/>
      <c r="CD354" s="37"/>
      <c r="CE354" s="37"/>
      <c r="CF354" s="37"/>
      <c r="CG354" s="40"/>
      <c r="CH354" s="40"/>
      <c r="CI354" s="40"/>
      <c r="CJ354" s="40"/>
      <c r="CK354" s="40"/>
      <c r="CL354" s="40"/>
      <c r="CM354" s="39"/>
      <c r="CN354" s="39"/>
      <c r="CO354" s="39"/>
      <c r="CP354" s="39"/>
      <c r="CQ354" s="39"/>
      <c r="CR354" s="39"/>
      <c r="CS354" s="39"/>
      <c r="CT354" s="39"/>
      <c r="CU354" s="39"/>
      <c r="CV354" s="39"/>
      <c r="CW354" s="39"/>
      <c r="CX354" s="39"/>
      <c r="CY354" s="39"/>
      <c r="CZ354" s="39"/>
      <c r="DA354" s="39"/>
      <c r="DB354" s="39"/>
      <c r="DC354" s="39"/>
      <c r="DD354" s="39"/>
      <c r="DE354" s="39"/>
      <c r="DF354" s="39"/>
      <c r="DG354" s="39"/>
      <c r="DI354" s="44"/>
      <c r="DJ354" s="39"/>
      <c r="DL354" s="44"/>
      <c r="DM354" s="39"/>
    </row>
    <row r="355" customFormat="false" ht="12.75" hidden="false" customHeight="false" outlineLevel="0" collapsed="false">
      <c r="A355" s="31" t="n">
        <f aca="false">$C355-$AF$4+1</f>
        <v>39364</v>
      </c>
      <c r="B355" s="31" t="n">
        <f aca="false">$C355-$BL$4+1</f>
        <v>39364</v>
      </c>
      <c r="C355" s="42" t="n">
        <f aca="false">C354+7</f>
        <v>39363</v>
      </c>
      <c r="D355" s="43" t="n">
        <f aca="true">IF(AND(ISNUMBER(D$1),$A355&gt;0),OFFSET(rngStartPriceCurves,$A355,D$1),0)</f>
        <v>0</v>
      </c>
      <c r="E355" s="43" t="n">
        <f aca="true">IF(AND(ISNUMBER(E$1),$A355&gt;0),OFFSET(rngStartPriceCurves,$A355,E$1),0)</f>
        <v>0</v>
      </c>
      <c r="F355" s="43" t="n">
        <f aca="true">IF(AND(ISNUMBER(F$1),$A355&gt;0),OFFSET(rngStartPriceCurves,$A355,F$1),0)</f>
        <v>0</v>
      </c>
      <c r="G355" s="43" t="n">
        <f aca="true">IF(AND(ISNUMBER(G$1),$A355&gt;0),OFFSET(rngStartPriceCurves,$A355,G$1),0)</f>
        <v>0</v>
      </c>
      <c r="H355" s="43" t="n">
        <f aca="true">IF(AND(ISNUMBER(H$1),$A355&gt;0),OFFSET(rngStartPriceCurves,$A355,H$1),0)</f>
        <v>0</v>
      </c>
      <c r="I355" s="43" t="n">
        <f aca="true">IF(AND(ISNUMBER(I$1),$A355&gt;0),OFFSET(rngStartPriceCurves,$A355,I$1),0)</f>
        <v>0</v>
      </c>
      <c r="J355" s="43" t="n">
        <f aca="true">IF(AND(ISNUMBER(J$1),$A355&gt;0),OFFSET(rngStartPriceCurves,$A355,J$1),0)</f>
        <v>0</v>
      </c>
      <c r="K355" s="43" t="n">
        <f aca="true">IF(AND(ISNUMBER(K$1),$A355&gt;0),OFFSET(rngStartPriceCurves,$A355,K$1),0)</f>
        <v>0</v>
      </c>
      <c r="L355" s="43" t="n">
        <f aca="true">IF(AND(ISNUMBER(L$1),$A355&gt;0),OFFSET(rngStartPriceCurves,$A355,L$1),0)</f>
        <v>0</v>
      </c>
      <c r="M355" s="43" t="n">
        <f aca="true">IF(AND(ISNUMBER(M$1),$A355&gt;0),OFFSET(rngStartPriceCurves,$A355,M$1),0)</f>
        <v>0</v>
      </c>
      <c r="N355" s="43" t="n">
        <f aca="true">IF(AND(ISNUMBER(N$1),$A355&gt;0),OFFSET(rngStartPriceCurves,$A355,N$1),0)</f>
        <v>0</v>
      </c>
      <c r="O355" s="43" t="n">
        <f aca="true">IF(AND(ISNUMBER(O$1),$A355&gt;0),OFFSET(rngStartPriceCurves,$A355,O$1),0)</f>
        <v>0</v>
      </c>
      <c r="P355" s="43" t="n">
        <f aca="true">IF(AND(ISNUMBER(P$1),$B355&gt;0),OFFSET(rngStartVolatilityCurves,$B355,P$1),0)</f>
        <v>0</v>
      </c>
      <c r="Q355" s="43" t="n">
        <f aca="true">IF(AND(ISNUMBER(Q$1),$B355&gt;0),OFFSET(rngStartVolatilityCurves,$B355,Q$1),0)</f>
        <v>0</v>
      </c>
      <c r="R355" s="43" t="n">
        <f aca="true">IF(AND(ISNUMBER(R$1),$B355&gt;0),OFFSET(rngStartVolatilityCurves,$B355,R$1),0)</f>
        <v>0</v>
      </c>
      <c r="S355" s="43" t="n">
        <f aca="true">IF(AND(ISNUMBER(S$1),$B355&gt;0),OFFSET(rngStartVolatilityCurves,$B355,S$1),0)</f>
        <v>0</v>
      </c>
      <c r="T355" s="43" t="n">
        <f aca="true">IF(AND(ISNUMBER(T$1),$B355&gt;0),OFFSET(rngStartVolatilityCurves,$B355,T$1),0)</f>
        <v>0</v>
      </c>
      <c r="U355" s="43" t="n">
        <f aca="true">IF(AND(ISNUMBER(U$1),$B355&gt;0),OFFSET(rngStartVolatilityCurves,$B355,U$1),0)</f>
        <v>0</v>
      </c>
      <c r="V355" s="43" t="n">
        <f aca="true">IF(AND(ISNUMBER(V$1),$B355&gt;0),OFFSET(rngStartVolatilityCurves,$B355,V$1),0)</f>
        <v>0</v>
      </c>
      <c r="W355" s="43" t="n">
        <f aca="true">IF(AND(ISNUMBER(W$1),$B355&gt;0),OFFSET(rngStartVolatilityCurves,$B355,W$1),0)</f>
        <v>0</v>
      </c>
      <c r="X355" s="43" t="n">
        <f aca="true">IF(AND(ISNUMBER(X$1),$B355&gt;0),OFFSET(rngStartVolatilityCurves,$B355,X$1),0)</f>
        <v>0</v>
      </c>
      <c r="Y355" s="43" t="n">
        <f aca="true">IF(AND(ISNUMBER(Y$1),$B355&gt;0),OFFSET(rngStartVolatilityCurves,$B355,Y$1),0)</f>
        <v>0</v>
      </c>
      <c r="Z355" s="43" t="n">
        <f aca="true">IF(AND(ISNUMBER(Z$1),$B355&gt;0),OFFSET(rngStartVolatilityCurves,$B355,Z$1),0)</f>
        <v>0</v>
      </c>
      <c r="AA355" s="43" t="n">
        <f aca="true">IF(AND(ISNUMBER(AA$1),$B355&gt;0),OFFSET(rngStartVolatilityCurves,$B355,AA$1),0)</f>
        <v>0</v>
      </c>
      <c r="AF355" s="36"/>
      <c r="AG355" s="37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  <c r="AR355" s="37"/>
      <c r="AS355" s="37"/>
      <c r="AT355" s="37"/>
      <c r="AU355" s="37"/>
      <c r="AV355" s="37"/>
      <c r="AW355" s="37"/>
      <c r="AX355" s="37"/>
      <c r="AY355" s="37"/>
      <c r="AZ355" s="37"/>
      <c r="BA355" s="37"/>
      <c r="BB355" s="37"/>
      <c r="BC355" s="37"/>
      <c r="BD355" s="37"/>
      <c r="BE355" s="37"/>
      <c r="BF355" s="37"/>
      <c r="BH355" s="44"/>
      <c r="BI355" s="39"/>
      <c r="BJ355" s="39"/>
      <c r="BK355" s="39"/>
      <c r="BL355" s="36"/>
      <c r="BM355" s="37"/>
      <c r="BN355" s="37"/>
      <c r="BO355" s="37"/>
      <c r="BP355" s="37"/>
      <c r="BQ355" s="37"/>
      <c r="BR355" s="37"/>
      <c r="BS355" s="37"/>
      <c r="BT355" s="37"/>
      <c r="BU355" s="37"/>
      <c r="BV355" s="37"/>
      <c r="BW355" s="37"/>
      <c r="BX355" s="37"/>
      <c r="BY355" s="37"/>
      <c r="BZ355" s="37"/>
      <c r="CA355" s="37"/>
      <c r="CB355" s="37"/>
      <c r="CC355" s="37"/>
      <c r="CD355" s="37"/>
      <c r="CE355" s="37"/>
      <c r="CF355" s="37"/>
      <c r="CG355" s="40"/>
      <c r="CH355" s="40"/>
      <c r="CI355" s="40"/>
      <c r="CJ355" s="40"/>
      <c r="CK355" s="40"/>
      <c r="CL355" s="40"/>
      <c r="CM355" s="39"/>
      <c r="CN355" s="39"/>
      <c r="CO355" s="39"/>
      <c r="CP355" s="39"/>
      <c r="CQ355" s="39"/>
      <c r="CR355" s="39"/>
      <c r="CS355" s="39"/>
      <c r="CT355" s="39"/>
      <c r="CU355" s="39"/>
      <c r="CV355" s="39"/>
      <c r="CW355" s="39"/>
      <c r="CX355" s="39"/>
      <c r="CY355" s="39"/>
      <c r="CZ355" s="39"/>
      <c r="DA355" s="39"/>
      <c r="DB355" s="39"/>
      <c r="DC355" s="39"/>
      <c r="DD355" s="39"/>
      <c r="DE355" s="39"/>
      <c r="DF355" s="39"/>
      <c r="DG355" s="39"/>
      <c r="DI355" s="44"/>
      <c r="DJ355" s="39"/>
      <c r="DL355" s="44"/>
      <c r="DM355" s="39"/>
    </row>
    <row r="356" customFormat="false" ht="12.75" hidden="false" customHeight="false" outlineLevel="0" collapsed="false">
      <c r="A356" s="31" t="n">
        <f aca="false">$C356-$AF$4+1</f>
        <v>39371</v>
      </c>
      <c r="B356" s="31" t="n">
        <f aca="false">$C356-$BL$4+1</f>
        <v>39371</v>
      </c>
      <c r="C356" s="42" t="n">
        <f aca="false">C355+7</f>
        <v>39370</v>
      </c>
      <c r="D356" s="43" t="n">
        <f aca="true">IF(AND(ISNUMBER(D$1),$A356&gt;0),OFFSET(rngStartPriceCurves,$A356,D$1),0)</f>
        <v>0</v>
      </c>
      <c r="E356" s="43" t="n">
        <f aca="true">IF(AND(ISNUMBER(E$1),$A356&gt;0),OFFSET(rngStartPriceCurves,$A356,E$1),0)</f>
        <v>0</v>
      </c>
      <c r="F356" s="43" t="n">
        <f aca="true">IF(AND(ISNUMBER(F$1),$A356&gt;0),OFFSET(rngStartPriceCurves,$A356,F$1),0)</f>
        <v>0</v>
      </c>
      <c r="G356" s="43" t="n">
        <f aca="true">IF(AND(ISNUMBER(G$1),$A356&gt;0),OFFSET(rngStartPriceCurves,$A356,G$1),0)</f>
        <v>0</v>
      </c>
      <c r="H356" s="43" t="n">
        <f aca="true">IF(AND(ISNUMBER(H$1),$A356&gt;0),OFFSET(rngStartPriceCurves,$A356,H$1),0)</f>
        <v>0</v>
      </c>
      <c r="I356" s="43" t="n">
        <f aca="true">IF(AND(ISNUMBER(I$1),$A356&gt;0),OFFSET(rngStartPriceCurves,$A356,I$1),0)</f>
        <v>0</v>
      </c>
      <c r="J356" s="43" t="n">
        <f aca="true">IF(AND(ISNUMBER(J$1),$A356&gt;0),OFFSET(rngStartPriceCurves,$A356,J$1),0)</f>
        <v>0</v>
      </c>
      <c r="K356" s="43" t="n">
        <f aca="true">IF(AND(ISNUMBER(K$1),$A356&gt;0),OFFSET(rngStartPriceCurves,$A356,K$1),0)</f>
        <v>0</v>
      </c>
      <c r="L356" s="43" t="n">
        <f aca="true">IF(AND(ISNUMBER(L$1),$A356&gt;0),OFFSET(rngStartPriceCurves,$A356,L$1),0)</f>
        <v>0</v>
      </c>
      <c r="M356" s="43" t="n">
        <f aca="true">IF(AND(ISNUMBER(M$1),$A356&gt;0),OFFSET(rngStartPriceCurves,$A356,M$1),0)</f>
        <v>0</v>
      </c>
      <c r="N356" s="43" t="n">
        <f aca="true">IF(AND(ISNUMBER(N$1),$A356&gt;0),OFFSET(rngStartPriceCurves,$A356,N$1),0)</f>
        <v>0</v>
      </c>
      <c r="O356" s="43" t="n">
        <f aca="true">IF(AND(ISNUMBER(O$1),$A356&gt;0),OFFSET(rngStartPriceCurves,$A356,O$1),0)</f>
        <v>0</v>
      </c>
      <c r="P356" s="43" t="n">
        <f aca="true">IF(AND(ISNUMBER(P$1),$B356&gt;0),OFFSET(rngStartVolatilityCurves,$B356,P$1),0)</f>
        <v>0</v>
      </c>
      <c r="Q356" s="43" t="n">
        <f aca="true">IF(AND(ISNUMBER(Q$1),$B356&gt;0),OFFSET(rngStartVolatilityCurves,$B356,Q$1),0)</f>
        <v>0</v>
      </c>
      <c r="R356" s="43" t="n">
        <f aca="true">IF(AND(ISNUMBER(R$1),$B356&gt;0),OFFSET(rngStartVolatilityCurves,$B356,R$1),0)</f>
        <v>0</v>
      </c>
      <c r="S356" s="43" t="n">
        <f aca="true">IF(AND(ISNUMBER(S$1),$B356&gt;0),OFFSET(rngStartVolatilityCurves,$B356,S$1),0)</f>
        <v>0</v>
      </c>
      <c r="T356" s="43" t="n">
        <f aca="true">IF(AND(ISNUMBER(T$1),$B356&gt;0),OFFSET(rngStartVolatilityCurves,$B356,T$1),0)</f>
        <v>0</v>
      </c>
      <c r="U356" s="43" t="n">
        <f aca="true">IF(AND(ISNUMBER(U$1),$B356&gt;0),OFFSET(rngStartVolatilityCurves,$B356,U$1),0)</f>
        <v>0</v>
      </c>
      <c r="V356" s="43" t="n">
        <f aca="true">IF(AND(ISNUMBER(V$1),$B356&gt;0),OFFSET(rngStartVolatilityCurves,$B356,V$1),0)</f>
        <v>0</v>
      </c>
      <c r="W356" s="43" t="n">
        <f aca="true">IF(AND(ISNUMBER(W$1),$B356&gt;0),OFFSET(rngStartVolatilityCurves,$B356,W$1),0)</f>
        <v>0</v>
      </c>
      <c r="X356" s="43" t="n">
        <f aca="true">IF(AND(ISNUMBER(X$1),$B356&gt;0),OFFSET(rngStartVolatilityCurves,$B356,X$1),0)</f>
        <v>0</v>
      </c>
      <c r="Y356" s="43" t="n">
        <f aca="true">IF(AND(ISNUMBER(Y$1),$B356&gt;0),OFFSET(rngStartVolatilityCurves,$B356,Y$1),0)</f>
        <v>0</v>
      </c>
      <c r="Z356" s="43" t="n">
        <f aca="true">IF(AND(ISNUMBER(Z$1),$B356&gt;0),OFFSET(rngStartVolatilityCurves,$B356,Z$1),0)</f>
        <v>0</v>
      </c>
      <c r="AA356" s="43" t="n">
        <f aca="true">IF(AND(ISNUMBER(AA$1),$B356&gt;0),OFFSET(rngStartVolatilityCurves,$B356,AA$1),0)</f>
        <v>0</v>
      </c>
      <c r="AF356" s="36"/>
      <c r="AG356" s="37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  <c r="AR356" s="37"/>
      <c r="AS356" s="37"/>
      <c r="AT356" s="37"/>
      <c r="AU356" s="37"/>
      <c r="AV356" s="37"/>
      <c r="AW356" s="37"/>
      <c r="AX356" s="37"/>
      <c r="AY356" s="37"/>
      <c r="AZ356" s="37"/>
      <c r="BA356" s="37"/>
      <c r="BB356" s="37"/>
      <c r="BC356" s="37"/>
      <c r="BD356" s="37"/>
      <c r="BE356" s="37"/>
      <c r="BF356" s="37"/>
      <c r="BH356" s="44"/>
      <c r="BI356" s="39"/>
      <c r="BJ356" s="39"/>
      <c r="BK356" s="39"/>
      <c r="BL356" s="36"/>
      <c r="BM356" s="37"/>
      <c r="BN356" s="37"/>
      <c r="BO356" s="37"/>
      <c r="BP356" s="37"/>
      <c r="BQ356" s="37"/>
      <c r="BR356" s="37"/>
      <c r="BS356" s="37"/>
      <c r="BT356" s="37"/>
      <c r="BU356" s="37"/>
      <c r="BV356" s="37"/>
      <c r="BW356" s="37"/>
      <c r="BX356" s="37"/>
      <c r="BY356" s="37"/>
      <c r="BZ356" s="37"/>
      <c r="CA356" s="37"/>
      <c r="CB356" s="37"/>
      <c r="CC356" s="37"/>
      <c r="CD356" s="37"/>
      <c r="CE356" s="37"/>
      <c r="CF356" s="37"/>
      <c r="CG356" s="40"/>
      <c r="CH356" s="40"/>
      <c r="CI356" s="40"/>
      <c r="CJ356" s="40"/>
      <c r="CK356" s="40"/>
      <c r="CL356" s="40"/>
      <c r="CM356" s="39"/>
      <c r="CN356" s="39"/>
      <c r="CO356" s="39"/>
      <c r="CP356" s="39"/>
      <c r="CQ356" s="39"/>
      <c r="CR356" s="39"/>
      <c r="CS356" s="39"/>
      <c r="CT356" s="39"/>
      <c r="CU356" s="39"/>
      <c r="CV356" s="39"/>
      <c r="CW356" s="39"/>
      <c r="CX356" s="39"/>
      <c r="CY356" s="39"/>
      <c r="CZ356" s="39"/>
      <c r="DA356" s="39"/>
      <c r="DB356" s="39"/>
      <c r="DC356" s="39"/>
      <c r="DD356" s="39"/>
      <c r="DE356" s="39"/>
      <c r="DF356" s="39"/>
      <c r="DG356" s="39"/>
      <c r="DI356" s="44"/>
      <c r="DJ356" s="39"/>
      <c r="DL356" s="44"/>
      <c r="DM356" s="39"/>
    </row>
    <row r="357" customFormat="false" ht="12.75" hidden="false" customHeight="false" outlineLevel="0" collapsed="false">
      <c r="A357" s="31" t="n">
        <f aca="false">$C357-$AF$4+1</f>
        <v>39378</v>
      </c>
      <c r="B357" s="31" t="n">
        <f aca="false">$C357-$BL$4+1</f>
        <v>39378</v>
      </c>
      <c r="C357" s="42" t="n">
        <f aca="false">C356+7</f>
        <v>39377</v>
      </c>
      <c r="D357" s="43" t="n">
        <f aca="true">IF(AND(ISNUMBER(D$1),$A357&gt;0),OFFSET(rngStartPriceCurves,$A357,D$1),0)</f>
        <v>0</v>
      </c>
      <c r="E357" s="43" t="n">
        <f aca="true">IF(AND(ISNUMBER(E$1),$A357&gt;0),OFFSET(rngStartPriceCurves,$A357,E$1),0)</f>
        <v>0</v>
      </c>
      <c r="F357" s="43" t="n">
        <f aca="true">IF(AND(ISNUMBER(F$1),$A357&gt;0),OFFSET(rngStartPriceCurves,$A357,F$1),0)</f>
        <v>0</v>
      </c>
      <c r="G357" s="43" t="n">
        <f aca="true">IF(AND(ISNUMBER(G$1),$A357&gt;0),OFFSET(rngStartPriceCurves,$A357,G$1),0)</f>
        <v>0</v>
      </c>
      <c r="H357" s="43" t="n">
        <f aca="true">IF(AND(ISNUMBER(H$1),$A357&gt;0),OFFSET(rngStartPriceCurves,$A357,H$1),0)</f>
        <v>0</v>
      </c>
      <c r="I357" s="43" t="n">
        <f aca="true">IF(AND(ISNUMBER(I$1),$A357&gt;0),OFFSET(rngStartPriceCurves,$A357,I$1),0)</f>
        <v>0</v>
      </c>
      <c r="J357" s="43" t="n">
        <f aca="true">IF(AND(ISNUMBER(J$1),$A357&gt;0),OFFSET(rngStartPriceCurves,$A357,J$1),0)</f>
        <v>0</v>
      </c>
      <c r="K357" s="43" t="n">
        <f aca="true">IF(AND(ISNUMBER(K$1),$A357&gt;0),OFFSET(rngStartPriceCurves,$A357,K$1),0)</f>
        <v>0</v>
      </c>
      <c r="L357" s="43" t="n">
        <f aca="true">IF(AND(ISNUMBER(L$1),$A357&gt;0),OFFSET(rngStartPriceCurves,$A357,L$1),0)</f>
        <v>0</v>
      </c>
      <c r="M357" s="43" t="n">
        <f aca="true">IF(AND(ISNUMBER(M$1),$A357&gt;0),OFFSET(rngStartPriceCurves,$A357,M$1),0)</f>
        <v>0</v>
      </c>
      <c r="N357" s="43" t="n">
        <f aca="true">IF(AND(ISNUMBER(N$1),$A357&gt;0),OFFSET(rngStartPriceCurves,$A357,N$1),0)</f>
        <v>0</v>
      </c>
      <c r="O357" s="43" t="n">
        <f aca="true">IF(AND(ISNUMBER(O$1),$A357&gt;0),OFFSET(rngStartPriceCurves,$A357,O$1),0)</f>
        <v>0</v>
      </c>
      <c r="P357" s="43" t="n">
        <f aca="true">IF(AND(ISNUMBER(P$1),$B357&gt;0),OFFSET(rngStartVolatilityCurves,$B357,P$1),0)</f>
        <v>0</v>
      </c>
      <c r="Q357" s="43" t="n">
        <f aca="true">IF(AND(ISNUMBER(Q$1),$B357&gt;0),OFFSET(rngStartVolatilityCurves,$B357,Q$1),0)</f>
        <v>0</v>
      </c>
      <c r="R357" s="43" t="n">
        <f aca="true">IF(AND(ISNUMBER(R$1),$B357&gt;0),OFFSET(rngStartVolatilityCurves,$B357,R$1),0)</f>
        <v>0</v>
      </c>
      <c r="S357" s="43" t="n">
        <f aca="true">IF(AND(ISNUMBER(S$1),$B357&gt;0),OFFSET(rngStartVolatilityCurves,$B357,S$1),0)</f>
        <v>0</v>
      </c>
      <c r="T357" s="43" t="n">
        <f aca="true">IF(AND(ISNUMBER(T$1),$B357&gt;0),OFFSET(rngStartVolatilityCurves,$B357,T$1),0)</f>
        <v>0</v>
      </c>
      <c r="U357" s="43" t="n">
        <f aca="true">IF(AND(ISNUMBER(U$1),$B357&gt;0),OFFSET(rngStartVolatilityCurves,$B357,U$1),0)</f>
        <v>0</v>
      </c>
      <c r="V357" s="43" t="n">
        <f aca="true">IF(AND(ISNUMBER(V$1),$B357&gt;0),OFFSET(rngStartVolatilityCurves,$B357,V$1),0)</f>
        <v>0</v>
      </c>
      <c r="W357" s="43" t="n">
        <f aca="true">IF(AND(ISNUMBER(W$1),$B357&gt;0),OFFSET(rngStartVolatilityCurves,$B357,W$1),0)</f>
        <v>0</v>
      </c>
      <c r="X357" s="43" t="n">
        <f aca="true">IF(AND(ISNUMBER(X$1),$B357&gt;0),OFFSET(rngStartVolatilityCurves,$B357,X$1),0)</f>
        <v>0</v>
      </c>
      <c r="Y357" s="43" t="n">
        <f aca="true">IF(AND(ISNUMBER(Y$1),$B357&gt;0),OFFSET(rngStartVolatilityCurves,$B357,Y$1),0)</f>
        <v>0</v>
      </c>
      <c r="Z357" s="43" t="n">
        <f aca="true">IF(AND(ISNUMBER(Z$1),$B357&gt;0),OFFSET(rngStartVolatilityCurves,$B357,Z$1),0)</f>
        <v>0</v>
      </c>
      <c r="AA357" s="43" t="n">
        <f aca="true">IF(AND(ISNUMBER(AA$1),$B357&gt;0),OFFSET(rngStartVolatilityCurves,$B357,AA$1),0)</f>
        <v>0</v>
      </c>
      <c r="AF357" s="36"/>
      <c r="AG357" s="37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  <c r="AR357" s="37"/>
      <c r="AS357" s="37"/>
      <c r="AT357" s="37"/>
      <c r="AU357" s="37"/>
      <c r="AV357" s="37"/>
      <c r="AW357" s="37"/>
      <c r="AX357" s="37"/>
      <c r="AY357" s="37"/>
      <c r="AZ357" s="37"/>
      <c r="BA357" s="37"/>
      <c r="BB357" s="37"/>
      <c r="BC357" s="37"/>
      <c r="BD357" s="37"/>
      <c r="BE357" s="37"/>
      <c r="BF357" s="37"/>
      <c r="BH357" s="44"/>
      <c r="BI357" s="39"/>
      <c r="BJ357" s="39"/>
      <c r="BK357" s="39"/>
      <c r="BL357" s="36"/>
      <c r="BM357" s="37"/>
      <c r="BN357" s="37"/>
      <c r="BO357" s="37"/>
      <c r="BP357" s="37"/>
      <c r="BQ357" s="37"/>
      <c r="BR357" s="37"/>
      <c r="BS357" s="37"/>
      <c r="BT357" s="37"/>
      <c r="BU357" s="37"/>
      <c r="BV357" s="37"/>
      <c r="BW357" s="37"/>
      <c r="BX357" s="37"/>
      <c r="BY357" s="37"/>
      <c r="BZ357" s="37"/>
      <c r="CA357" s="37"/>
      <c r="CB357" s="37"/>
      <c r="CC357" s="37"/>
      <c r="CD357" s="37"/>
      <c r="CE357" s="37"/>
      <c r="CF357" s="37"/>
      <c r="CG357" s="40"/>
      <c r="CH357" s="40"/>
      <c r="CI357" s="40"/>
      <c r="CJ357" s="40"/>
      <c r="CK357" s="40"/>
      <c r="CL357" s="40"/>
      <c r="CM357" s="39"/>
      <c r="CN357" s="39"/>
      <c r="CO357" s="39"/>
      <c r="CP357" s="39"/>
      <c r="CQ357" s="39"/>
      <c r="CR357" s="39"/>
      <c r="CS357" s="39"/>
      <c r="CT357" s="39"/>
      <c r="CU357" s="39"/>
      <c r="CV357" s="39"/>
      <c r="CW357" s="39"/>
      <c r="CX357" s="39"/>
      <c r="CY357" s="39"/>
      <c r="CZ357" s="39"/>
      <c r="DA357" s="39"/>
      <c r="DB357" s="39"/>
      <c r="DC357" s="39"/>
      <c r="DD357" s="39"/>
      <c r="DE357" s="39"/>
      <c r="DF357" s="39"/>
      <c r="DG357" s="39"/>
      <c r="DI357" s="44"/>
      <c r="DJ357" s="39"/>
      <c r="DL357" s="44"/>
      <c r="DM357" s="39"/>
    </row>
    <row r="358" customFormat="false" ht="12.75" hidden="false" customHeight="false" outlineLevel="0" collapsed="false">
      <c r="A358" s="31" t="n">
        <f aca="false">$C358-$AF$4+1</f>
        <v>39385</v>
      </c>
      <c r="B358" s="31" t="n">
        <f aca="false">$C358-$BL$4+1</f>
        <v>39385</v>
      </c>
      <c r="C358" s="42" t="n">
        <f aca="false">C357+7</f>
        <v>39384</v>
      </c>
      <c r="D358" s="43" t="n">
        <f aca="true">IF(AND(ISNUMBER(D$1),$A358&gt;0),OFFSET(rngStartPriceCurves,$A358,D$1),0)</f>
        <v>0</v>
      </c>
      <c r="E358" s="43" t="n">
        <f aca="true">IF(AND(ISNUMBER(E$1),$A358&gt;0),OFFSET(rngStartPriceCurves,$A358,E$1),0)</f>
        <v>0</v>
      </c>
      <c r="F358" s="43" t="n">
        <f aca="true">IF(AND(ISNUMBER(F$1),$A358&gt;0),OFFSET(rngStartPriceCurves,$A358,F$1),0)</f>
        <v>0</v>
      </c>
      <c r="G358" s="43" t="n">
        <f aca="true">IF(AND(ISNUMBER(G$1),$A358&gt;0),OFFSET(rngStartPriceCurves,$A358,G$1),0)</f>
        <v>0</v>
      </c>
      <c r="H358" s="43" t="n">
        <f aca="true">IF(AND(ISNUMBER(H$1),$A358&gt;0),OFFSET(rngStartPriceCurves,$A358,H$1),0)</f>
        <v>0</v>
      </c>
      <c r="I358" s="43" t="n">
        <f aca="true">IF(AND(ISNUMBER(I$1),$A358&gt;0),OFFSET(rngStartPriceCurves,$A358,I$1),0)</f>
        <v>0</v>
      </c>
      <c r="J358" s="43" t="n">
        <f aca="true">IF(AND(ISNUMBER(J$1),$A358&gt;0),OFFSET(rngStartPriceCurves,$A358,J$1),0)</f>
        <v>0</v>
      </c>
      <c r="K358" s="43" t="n">
        <f aca="true">IF(AND(ISNUMBER(K$1),$A358&gt;0),OFFSET(rngStartPriceCurves,$A358,K$1),0)</f>
        <v>0</v>
      </c>
      <c r="L358" s="43" t="n">
        <f aca="true">IF(AND(ISNUMBER(L$1),$A358&gt;0),OFFSET(rngStartPriceCurves,$A358,L$1),0)</f>
        <v>0</v>
      </c>
      <c r="M358" s="43" t="n">
        <f aca="true">IF(AND(ISNUMBER(M$1),$A358&gt;0),OFFSET(rngStartPriceCurves,$A358,M$1),0)</f>
        <v>0</v>
      </c>
      <c r="N358" s="43" t="n">
        <f aca="true">IF(AND(ISNUMBER(N$1),$A358&gt;0),OFFSET(rngStartPriceCurves,$A358,N$1),0)</f>
        <v>0</v>
      </c>
      <c r="O358" s="43" t="n">
        <f aca="true">IF(AND(ISNUMBER(O$1),$A358&gt;0),OFFSET(rngStartPriceCurves,$A358,O$1),0)</f>
        <v>0</v>
      </c>
      <c r="P358" s="43" t="n">
        <f aca="true">IF(AND(ISNUMBER(P$1),$B358&gt;0),OFFSET(rngStartVolatilityCurves,$B358,P$1),0)</f>
        <v>0</v>
      </c>
      <c r="Q358" s="43" t="n">
        <f aca="true">IF(AND(ISNUMBER(Q$1),$B358&gt;0),OFFSET(rngStartVolatilityCurves,$B358,Q$1),0)</f>
        <v>0</v>
      </c>
      <c r="R358" s="43" t="n">
        <f aca="true">IF(AND(ISNUMBER(R$1),$B358&gt;0),OFFSET(rngStartVolatilityCurves,$B358,R$1),0)</f>
        <v>0</v>
      </c>
      <c r="S358" s="43" t="n">
        <f aca="true">IF(AND(ISNUMBER(S$1),$B358&gt;0),OFFSET(rngStartVolatilityCurves,$B358,S$1),0)</f>
        <v>0</v>
      </c>
      <c r="T358" s="43" t="n">
        <f aca="true">IF(AND(ISNUMBER(T$1),$B358&gt;0),OFFSET(rngStartVolatilityCurves,$B358,T$1),0)</f>
        <v>0</v>
      </c>
      <c r="U358" s="43" t="n">
        <f aca="true">IF(AND(ISNUMBER(U$1),$B358&gt;0),OFFSET(rngStartVolatilityCurves,$B358,U$1),0)</f>
        <v>0</v>
      </c>
      <c r="V358" s="43" t="n">
        <f aca="true">IF(AND(ISNUMBER(V$1),$B358&gt;0),OFFSET(rngStartVolatilityCurves,$B358,V$1),0)</f>
        <v>0</v>
      </c>
      <c r="W358" s="43" t="n">
        <f aca="true">IF(AND(ISNUMBER(W$1),$B358&gt;0),OFFSET(rngStartVolatilityCurves,$B358,W$1),0)</f>
        <v>0</v>
      </c>
      <c r="X358" s="43" t="n">
        <f aca="true">IF(AND(ISNUMBER(X$1),$B358&gt;0),OFFSET(rngStartVolatilityCurves,$B358,X$1),0)</f>
        <v>0</v>
      </c>
      <c r="Y358" s="43" t="n">
        <f aca="true">IF(AND(ISNUMBER(Y$1),$B358&gt;0),OFFSET(rngStartVolatilityCurves,$B358,Y$1),0)</f>
        <v>0</v>
      </c>
      <c r="Z358" s="43" t="n">
        <f aca="true">IF(AND(ISNUMBER(Z$1),$B358&gt;0),OFFSET(rngStartVolatilityCurves,$B358,Z$1),0)</f>
        <v>0</v>
      </c>
      <c r="AA358" s="43" t="n">
        <f aca="true">IF(AND(ISNUMBER(AA$1),$B358&gt;0),OFFSET(rngStartVolatilityCurves,$B358,AA$1),0)</f>
        <v>0</v>
      </c>
      <c r="AF358" s="36"/>
      <c r="AG358" s="37"/>
      <c r="AH358" s="37"/>
      <c r="AI358" s="37"/>
      <c r="AJ358" s="37"/>
      <c r="AK358" s="37"/>
      <c r="AL358" s="37"/>
      <c r="AM358" s="37"/>
      <c r="AN358" s="37"/>
      <c r="AO358" s="37"/>
      <c r="AP358" s="37"/>
      <c r="AQ358" s="37"/>
      <c r="AR358" s="37"/>
      <c r="AS358" s="37"/>
      <c r="AT358" s="37"/>
      <c r="AU358" s="37"/>
      <c r="AV358" s="37"/>
      <c r="AW358" s="37"/>
      <c r="AX358" s="37"/>
      <c r="AY358" s="37"/>
      <c r="AZ358" s="37"/>
      <c r="BA358" s="37"/>
      <c r="BB358" s="37"/>
      <c r="BC358" s="37"/>
      <c r="BD358" s="37"/>
      <c r="BE358" s="37"/>
      <c r="BF358" s="37"/>
      <c r="BH358" s="44"/>
      <c r="BI358" s="39"/>
      <c r="BJ358" s="39"/>
      <c r="BK358" s="39"/>
      <c r="BL358" s="36"/>
      <c r="BM358" s="37"/>
      <c r="BN358" s="37"/>
      <c r="BO358" s="37"/>
      <c r="BP358" s="37"/>
      <c r="BQ358" s="37"/>
      <c r="BR358" s="37"/>
      <c r="BS358" s="37"/>
      <c r="BT358" s="37"/>
      <c r="BU358" s="37"/>
      <c r="BV358" s="37"/>
      <c r="BW358" s="37"/>
      <c r="BX358" s="37"/>
      <c r="BY358" s="37"/>
      <c r="BZ358" s="37"/>
      <c r="CA358" s="37"/>
      <c r="CB358" s="37"/>
      <c r="CC358" s="37"/>
      <c r="CD358" s="37"/>
      <c r="CE358" s="37"/>
      <c r="CF358" s="37"/>
      <c r="CG358" s="40"/>
      <c r="CH358" s="40"/>
      <c r="CI358" s="40"/>
      <c r="CJ358" s="40"/>
      <c r="CK358" s="40"/>
      <c r="CL358" s="40"/>
      <c r="CM358" s="39"/>
      <c r="CN358" s="39"/>
      <c r="CO358" s="39"/>
      <c r="CP358" s="39"/>
      <c r="CQ358" s="39"/>
      <c r="CR358" s="39"/>
      <c r="CS358" s="39"/>
      <c r="CT358" s="39"/>
      <c r="CU358" s="39"/>
      <c r="CV358" s="39"/>
      <c r="CW358" s="39"/>
      <c r="CX358" s="39"/>
      <c r="CY358" s="39"/>
      <c r="CZ358" s="39"/>
      <c r="DA358" s="39"/>
      <c r="DB358" s="39"/>
      <c r="DC358" s="39"/>
      <c r="DD358" s="39"/>
      <c r="DE358" s="39"/>
      <c r="DF358" s="39"/>
      <c r="DG358" s="39"/>
      <c r="DI358" s="44"/>
      <c r="DJ358" s="39"/>
      <c r="DL358" s="44"/>
      <c r="DM358" s="39"/>
    </row>
    <row r="359" customFormat="false" ht="12.75" hidden="false" customHeight="false" outlineLevel="0" collapsed="false">
      <c r="A359" s="31" t="n">
        <f aca="false">$C359-$AF$4+1</f>
        <v>39392</v>
      </c>
      <c r="B359" s="31" t="n">
        <f aca="false">$C359-$BL$4+1</f>
        <v>39392</v>
      </c>
      <c r="C359" s="42" t="n">
        <f aca="false">C358+7</f>
        <v>39391</v>
      </c>
      <c r="D359" s="43" t="n">
        <f aca="true">IF(AND(ISNUMBER(D$1),$A359&gt;0),OFFSET(rngStartPriceCurves,$A359,D$1),0)</f>
        <v>0</v>
      </c>
      <c r="E359" s="43" t="n">
        <f aca="true">IF(AND(ISNUMBER(E$1),$A359&gt;0),OFFSET(rngStartPriceCurves,$A359,E$1),0)</f>
        <v>0</v>
      </c>
      <c r="F359" s="43" t="n">
        <f aca="true">IF(AND(ISNUMBER(F$1),$A359&gt;0),OFFSET(rngStartPriceCurves,$A359,F$1),0)</f>
        <v>0</v>
      </c>
      <c r="G359" s="43" t="n">
        <f aca="true">IF(AND(ISNUMBER(G$1),$A359&gt;0),OFFSET(rngStartPriceCurves,$A359,G$1),0)</f>
        <v>0</v>
      </c>
      <c r="H359" s="43" t="n">
        <f aca="true">IF(AND(ISNUMBER(H$1),$A359&gt;0),OFFSET(rngStartPriceCurves,$A359,H$1),0)</f>
        <v>0</v>
      </c>
      <c r="I359" s="43" t="n">
        <f aca="true">IF(AND(ISNUMBER(I$1),$A359&gt;0),OFFSET(rngStartPriceCurves,$A359,I$1),0)</f>
        <v>0</v>
      </c>
      <c r="J359" s="43" t="n">
        <f aca="true">IF(AND(ISNUMBER(J$1),$A359&gt;0),OFFSET(rngStartPriceCurves,$A359,J$1),0)</f>
        <v>0</v>
      </c>
      <c r="K359" s="43" t="n">
        <f aca="true">IF(AND(ISNUMBER(K$1),$A359&gt;0),OFFSET(rngStartPriceCurves,$A359,K$1),0)</f>
        <v>0</v>
      </c>
      <c r="L359" s="43" t="n">
        <f aca="true">IF(AND(ISNUMBER(L$1),$A359&gt;0),OFFSET(rngStartPriceCurves,$A359,L$1),0)</f>
        <v>0</v>
      </c>
      <c r="M359" s="43" t="n">
        <f aca="true">IF(AND(ISNUMBER(M$1),$A359&gt;0),OFFSET(rngStartPriceCurves,$A359,M$1),0)</f>
        <v>0</v>
      </c>
      <c r="N359" s="43" t="n">
        <f aca="true">IF(AND(ISNUMBER(N$1),$A359&gt;0),OFFSET(rngStartPriceCurves,$A359,N$1),0)</f>
        <v>0</v>
      </c>
      <c r="O359" s="43" t="n">
        <f aca="true">IF(AND(ISNUMBER(O$1),$A359&gt;0),OFFSET(rngStartPriceCurves,$A359,O$1),0)</f>
        <v>0</v>
      </c>
      <c r="P359" s="43" t="n">
        <f aca="true">IF(AND(ISNUMBER(P$1),$B359&gt;0),OFFSET(rngStartVolatilityCurves,$B359,P$1),0)</f>
        <v>0</v>
      </c>
      <c r="Q359" s="43" t="n">
        <f aca="true">IF(AND(ISNUMBER(Q$1),$B359&gt;0),OFFSET(rngStartVolatilityCurves,$B359,Q$1),0)</f>
        <v>0</v>
      </c>
      <c r="R359" s="43" t="n">
        <f aca="true">IF(AND(ISNUMBER(R$1),$B359&gt;0),OFFSET(rngStartVolatilityCurves,$B359,R$1),0)</f>
        <v>0</v>
      </c>
      <c r="S359" s="43" t="n">
        <f aca="true">IF(AND(ISNUMBER(S$1),$B359&gt;0),OFFSET(rngStartVolatilityCurves,$B359,S$1),0)</f>
        <v>0</v>
      </c>
      <c r="T359" s="43" t="n">
        <f aca="true">IF(AND(ISNUMBER(T$1),$B359&gt;0),OFFSET(rngStartVolatilityCurves,$B359,T$1),0)</f>
        <v>0</v>
      </c>
      <c r="U359" s="43" t="n">
        <f aca="true">IF(AND(ISNUMBER(U$1),$B359&gt;0),OFFSET(rngStartVolatilityCurves,$B359,U$1),0)</f>
        <v>0</v>
      </c>
      <c r="V359" s="43" t="n">
        <f aca="true">IF(AND(ISNUMBER(V$1),$B359&gt;0),OFFSET(rngStartVolatilityCurves,$B359,V$1),0)</f>
        <v>0</v>
      </c>
      <c r="W359" s="43" t="n">
        <f aca="true">IF(AND(ISNUMBER(W$1),$B359&gt;0),OFFSET(rngStartVolatilityCurves,$B359,W$1),0)</f>
        <v>0</v>
      </c>
      <c r="X359" s="43" t="n">
        <f aca="true">IF(AND(ISNUMBER(X$1),$B359&gt;0),OFFSET(rngStartVolatilityCurves,$B359,X$1),0)</f>
        <v>0</v>
      </c>
      <c r="Y359" s="43" t="n">
        <f aca="true">IF(AND(ISNUMBER(Y$1),$B359&gt;0),OFFSET(rngStartVolatilityCurves,$B359,Y$1),0)</f>
        <v>0</v>
      </c>
      <c r="Z359" s="43" t="n">
        <f aca="true">IF(AND(ISNUMBER(Z$1),$B359&gt;0),OFFSET(rngStartVolatilityCurves,$B359,Z$1),0)</f>
        <v>0</v>
      </c>
      <c r="AA359" s="43" t="n">
        <f aca="true">IF(AND(ISNUMBER(AA$1),$B359&gt;0),OFFSET(rngStartVolatilityCurves,$B359,AA$1),0)</f>
        <v>0</v>
      </c>
      <c r="AF359" s="36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  <c r="AR359" s="37"/>
      <c r="AS359" s="37"/>
      <c r="AT359" s="37"/>
      <c r="AU359" s="37"/>
      <c r="AV359" s="37"/>
      <c r="AW359" s="37"/>
      <c r="AX359" s="37"/>
      <c r="AY359" s="37"/>
      <c r="AZ359" s="37"/>
      <c r="BA359" s="37"/>
      <c r="BB359" s="37"/>
      <c r="BC359" s="37"/>
      <c r="BD359" s="37"/>
      <c r="BE359" s="37"/>
      <c r="BF359" s="37"/>
      <c r="BH359" s="44"/>
      <c r="BI359" s="39"/>
      <c r="BJ359" s="39"/>
      <c r="BK359" s="39"/>
      <c r="BL359" s="36"/>
      <c r="BM359" s="37"/>
      <c r="BN359" s="37"/>
      <c r="BO359" s="37"/>
      <c r="BP359" s="37"/>
      <c r="BQ359" s="37"/>
      <c r="BR359" s="37"/>
      <c r="BS359" s="37"/>
      <c r="BT359" s="37"/>
      <c r="BU359" s="37"/>
      <c r="BV359" s="37"/>
      <c r="BW359" s="37"/>
      <c r="BX359" s="37"/>
      <c r="BY359" s="37"/>
      <c r="BZ359" s="37"/>
      <c r="CA359" s="37"/>
      <c r="CB359" s="37"/>
      <c r="CC359" s="37"/>
      <c r="CD359" s="37"/>
      <c r="CE359" s="37"/>
      <c r="CF359" s="37"/>
      <c r="CG359" s="40"/>
      <c r="CH359" s="40"/>
      <c r="CI359" s="40"/>
      <c r="CJ359" s="40"/>
      <c r="CK359" s="40"/>
      <c r="CL359" s="40"/>
      <c r="CM359" s="39"/>
      <c r="CN359" s="39"/>
      <c r="CO359" s="39"/>
      <c r="CP359" s="39"/>
      <c r="CQ359" s="39"/>
      <c r="CR359" s="39"/>
      <c r="CS359" s="39"/>
      <c r="CT359" s="39"/>
      <c r="CU359" s="39"/>
      <c r="CV359" s="39"/>
      <c r="CW359" s="39"/>
      <c r="CX359" s="39"/>
      <c r="CY359" s="39"/>
      <c r="CZ359" s="39"/>
      <c r="DA359" s="39"/>
      <c r="DB359" s="39"/>
      <c r="DC359" s="39"/>
      <c r="DD359" s="39"/>
      <c r="DE359" s="39"/>
      <c r="DF359" s="39"/>
      <c r="DG359" s="39"/>
      <c r="DI359" s="44"/>
      <c r="DJ359" s="39"/>
      <c r="DL359" s="44"/>
      <c r="DM359" s="39"/>
    </row>
    <row r="360" customFormat="false" ht="12.75" hidden="false" customHeight="false" outlineLevel="0" collapsed="false">
      <c r="A360" s="31" t="n">
        <f aca="false">$C360-$AF$4+1</f>
        <v>39399</v>
      </c>
      <c r="B360" s="31" t="n">
        <f aca="false">$C360-$BL$4+1</f>
        <v>39399</v>
      </c>
      <c r="C360" s="42" t="n">
        <f aca="false">C359+7</f>
        <v>39398</v>
      </c>
      <c r="D360" s="43" t="n">
        <f aca="true">IF(AND(ISNUMBER(D$1),$A360&gt;0),OFFSET(rngStartPriceCurves,$A360,D$1),0)</f>
        <v>0</v>
      </c>
      <c r="E360" s="43" t="n">
        <f aca="true">IF(AND(ISNUMBER(E$1),$A360&gt;0),OFFSET(rngStartPriceCurves,$A360,E$1),0)</f>
        <v>0</v>
      </c>
      <c r="F360" s="43" t="n">
        <f aca="true">IF(AND(ISNUMBER(F$1),$A360&gt;0),OFFSET(rngStartPriceCurves,$A360,F$1),0)</f>
        <v>0</v>
      </c>
      <c r="G360" s="43" t="n">
        <f aca="true">IF(AND(ISNUMBER(G$1),$A360&gt;0),OFFSET(rngStartPriceCurves,$A360,G$1),0)</f>
        <v>0</v>
      </c>
      <c r="H360" s="43" t="n">
        <f aca="true">IF(AND(ISNUMBER(H$1),$A360&gt;0),OFFSET(rngStartPriceCurves,$A360,H$1),0)</f>
        <v>0</v>
      </c>
      <c r="I360" s="43" t="n">
        <f aca="true">IF(AND(ISNUMBER(I$1),$A360&gt;0),OFFSET(rngStartPriceCurves,$A360,I$1),0)</f>
        <v>0</v>
      </c>
      <c r="J360" s="43" t="n">
        <f aca="true">IF(AND(ISNUMBER(J$1),$A360&gt;0),OFFSET(rngStartPriceCurves,$A360,J$1),0)</f>
        <v>0</v>
      </c>
      <c r="K360" s="43" t="n">
        <f aca="true">IF(AND(ISNUMBER(K$1),$A360&gt;0),OFFSET(rngStartPriceCurves,$A360,K$1),0)</f>
        <v>0</v>
      </c>
      <c r="L360" s="43" t="n">
        <f aca="true">IF(AND(ISNUMBER(L$1),$A360&gt;0),OFFSET(rngStartPriceCurves,$A360,L$1),0)</f>
        <v>0</v>
      </c>
      <c r="M360" s="43" t="n">
        <f aca="true">IF(AND(ISNUMBER(M$1),$A360&gt;0),OFFSET(rngStartPriceCurves,$A360,M$1),0)</f>
        <v>0</v>
      </c>
      <c r="N360" s="43" t="n">
        <f aca="true">IF(AND(ISNUMBER(N$1),$A360&gt;0),OFFSET(rngStartPriceCurves,$A360,N$1),0)</f>
        <v>0</v>
      </c>
      <c r="O360" s="43" t="n">
        <f aca="true">IF(AND(ISNUMBER(O$1),$A360&gt;0),OFFSET(rngStartPriceCurves,$A360,O$1),0)</f>
        <v>0</v>
      </c>
      <c r="P360" s="43" t="n">
        <f aca="true">IF(AND(ISNUMBER(P$1),$B360&gt;0),OFFSET(rngStartVolatilityCurves,$B360,P$1),0)</f>
        <v>0</v>
      </c>
      <c r="Q360" s="43" t="n">
        <f aca="true">IF(AND(ISNUMBER(Q$1),$B360&gt;0),OFFSET(rngStartVolatilityCurves,$B360,Q$1),0)</f>
        <v>0</v>
      </c>
      <c r="R360" s="43" t="n">
        <f aca="true">IF(AND(ISNUMBER(R$1),$B360&gt;0),OFFSET(rngStartVolatilityCurves,$B360,R$1),0)</f>
        <v>0</v>
      </c>
      <c r="S360" s="43" t="n">
        <f aca="true">IF(AND(ISNUMBER(S$1),$B360&gt;0),OFFSET(rngStartVolatilityCurves,$B360,S$1),0)</f>
        <v>0</v>
      </c>
      <c r="T360" s="43" t="n">
        <f aca="true">IF(AND(ISNUMBER(T$1),$B360&gt;0),OFFSET(rngStartVolatilityCurves,$B360,T$1),0)</f>
        <v>0</v>
      </c>
      <c r="U360" s="43" t="n">
        <f aca="true">IF(AND(ISNUMBER(U$1),$B360&gt;0),OFFSET(rngStartVolatilityCurves,$B360,U$1),0)</f>
        <v>0</v>
      </c>
      <c r="V360" s="43" t="n">
        <f aca="true">IF(AND(ISNUMBER(V$1),$B360&gt;0),OFFSET(rngStartVolatilityCurves,$B360,V$1),0)</f>
        <v>0</v>
      </c>
      <c r="W360" s="43" t="n">
        <f aca="true">IF(AND(ISNUMBER(W$1),$B360&gt;0),OFFSET(rngStartVolatilityCurves,$B360,W$1),0)</f>
        <v>0</v>
      </c>
      <c r="X360" s="43" t="n">
        <f aca="true">IF(AND(ISNUMBER(X$1),$B360&gt;0),OFFSET(rngStartVolatilityCurves,$B360,X$1),0)</f>
        <v>0</v>
      </c>
      <c r="Y360" s="43" t="n">
        <f aca="true">IF(AND(ISNUMBER(Y$1),$B360&gt;0),OFFSET(rngStartVolatilityCurves,$B360,Y$1),0)</f>
        <v>0</v>
      </c>
      <c r="Z360" s="43" t="n">
        <f aca="true">IF(AND(ISNUMBER(Z$1),$B360&gt;0),OFFSET(rngStartVolatilityCurves,$B360,Z$1),0)</f>
        <v>0</v>
      </c>
      <c r="AA360" s="43" t="n">
        <f aca="true">IF(AND(ISNUMBER(AA$1),$B360&gt;0),OFFSET(rngStartVolatilityCurves,$B360,AA$1),0)</f>
        <v>0</v>
      </c>
      <c r="AF360" s="36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7"/>
      <c r="AT360" s="37"/>
      <c r="AU360" s="37"/>
      <c r="AV360" s="37"/>
      <c r="AW360" s="37"/>
      <c r="AX360" s="37"/>
      <c r="AY360" s="37"/>
      <c r="AZ360" s="37"/>
      <c r="BA360" s="37"/>
      <c r="BB360" s="37"/>
      <c r="BC360" s="37"/>
      <c r="BD360" s="37"/>
      <c r="BE360" s="37"/>
      <c r="BF360" s="37"/>
      <c r="BH360" s="44"/>
      <c r="BI360" s="39"/>
      <c r="BJ360" s="39"/>
      <c r="BK360" s="39"/>
      <c r="BL360" s="36"/>
      <c r="BM360" s="37"/>
      <c r="BN360" s="37"/>
      <c r="BO360" s="37"/>
      <c r="BP360" s="37"/>
      <c r="BQ360" s="37"/>
      <c r="BR360" s="37"/>
      <c r="BS360" s="37"/>
      <c r="BT360" s="37"/>
      <c r="BU360" s="37"/>
      <c r="BV360" s="37"/>
      <c r="BW360" s="37"/>
      <c r="BX360" s="37"/>
      <c r="BY360" s="37"/>
      <c r="BZ360" s="37"/>
      <c r="CA360" s="37"/>
      <c r="CB360" s="37"/>
      <c r="CC360" s="37"/>
      <c r="CD360" s="37"/>
      <c r="CE360" s="37"/>
      <c r="CF360" s="37"/>
      <c r="CG360" s="40"/>
      <c r="CH360" s="40"/>
      <c r="CI360" s="40"/>
      <c r="CJ360" s="40"/>
      <c r="CK360" s="40"/>
      <c r="CL360" s="40"/>
      <c r="CM360" s="39"/>
      <c r="CN360" s="39"/>
      <c r="CO360" s="39"/>
      <c r="CP360" s="39"/>
      <c r="CQ360" s="39"/>
      <c r="CR360" s="39"/>
      <c r="CS360" s="39"/>
      <c r="CT360" s="39"/>
      <c r="CU360" s="39"/>
      <c r="CV360" s="39"/>
      <c r="CW360" s="39"/>
      <c r="CX360" s="39"/>
      <c r="CY360" s="39"/>
      <c r="CZ360" s="39"/>
      <c r="DA360" s="39"/>
      <c r="DB360" s="39"/>
      <c r="DC360" s="39"/>
      <c r="DD360" s="39"/>
      <c r="DE360" s="39"/>
      <c r="DF360" s="39"/>
      <c r="DG360" s="39"/>
      <c r="DI360" s="44"/>
      <c r="DJ360" s="39"/>
      <c r="DL360" s="44"/>
      <c r="DM360" s="39"/>
    </row>
    <row r="361" customFormat="false" ht="12.75" hidden="false" customHeight="false" outlineLevel="0" collapsed="false">
      <c r="A361" s="31" t="n">
        <f aca="false">$C361-$AF$4+1</f>
        <v>39406</v>
      </c>
      <c r="B361" s="31" t="n">
        <f aca="false">$C361-$BL$4+1</f>
        <v>39406</v>
      </c>
      <c r="C361" s="42" t="n">
        <f aca="false">C360+7</f>
        <v>39405</v>
      </c>
      <c r="D361" s="43" t="n">
        <f aca="true">IF(AND(ISNUMBER(D$1),$A361&gt;0),OFFSET(rngStartPriceCurves,$A361,D$1),0)</f>
        <v>0</v>
      </c>
      <c r="E361" s="43" t="n">
        <f aca="true">IF(AND(ISNUMBER(E$1),$A361&gt;0),OFFSET(rngStartPriceCurves,$A361,E$1),0)</f>
        <v>0</v>
      </c>
      <c r="F361" s="43" t="n">
        <f aca="true">IF(AND(ISNUMBER(F$1),$A361&gt;0),OFFSET(rngStartPriceCurves,$A361,F$1),0)</f>
        <v>0</v>
      </c>
      <c r="G361" s="43" t="n">
        <f aca="true">IF(AND(ISNUMBER(G$1),$A361&gt;0),OFFSET(rngStartPriceCurves,$A361,G$1),0)</f>
        <v>0</v>
      </c>
      <c r="H361" s="43" t="n">
        <f aca="true">IF(AND(ISNUMBER(H$1),$A361&gt;0),OFFSET(rngStartPriceCurves,$A361,H$1),0)</f>
        <v>0</v>
      </c>
      <c r="I361" s="43" t="n">
        <f aca="true">IF(AND(ISNUMBER(I$1),$A361&gt;0),OFFSET(rngStartPriceCurves,$A361,I$1),0)</f>
        <v>0</v>
      </c>
      <c r="J361" s="43" t="n">
        <f aca="true">IF(AND(ISNUMBER(J$1),$A361&gt;0),OFFSET(rngStartPriceCurves,$A361,J$1),0)</f>
        <v>0</v>
      </c>
      <c r="K361" s="43" t="n">
        <f aca="true">IF(AND(ISNUMBER(K$1),$A361&gt;0),OFFSET(rngStartPriceCurves,$A361,K$1),0)</f>
        <v>0</v>
      </c>
      <c r="L361" s="43" t="n">
        <f aca="true">IF(AND(ISNUMBER(L$1),$A361&gt;0),OFFSET(rngStartPriceCurves,$A361,L$1),0)</f>
        <v>0</v>
      </c>
      <c r="M361" s="43" t="n">
        <f aca="true">IF(AND(ISNUMBER(M$1),$A361&gt;0),OFFSET(rngStartPriceCurves,$A361,M$1),0)</f>
        <v>0</v>
      </c>
      <c r="N361" s="43" t="n">
        <f aca="true">IF(AND(ISNUMBER(N$1),$A361&gt;0),OFFSET(rngStartPriceCurves,$A361,N$1),0)</f>
        <v>0</v>
      </c>
      <c r="O361" s="43" t="n">
        <f aca="true">IF(AND(ISNUMBER(O$1),$A361&gt;0),OFFSET(rngStartPriceCurves,$A361,O$1),0)</f>
        <v>0</v>
      </c>
      <c r="P361" s="43" t="n">
        <f aca="true">IF(AND(ISNUMBER(P$1),$B361&gt;0),OFFSET(rngStartVolatilityCurves,$B361,P$1),0)</f>
        <v>0</v>
      </c>
      <c r="Q361" s="43" t="n">
        <f aca="true">IF(AND(ISNUMBER(Q$1),$B361&gt;0),OFFSET(rngStartVolatilityCurves,$B361,Q$1),0)</f>
        <v>0</v>
      </c>
      <c r="R361" s="43" t="n">
        <f aca="true">IF(AND(ISNUMBER(R$1),$B361&gt;0),OFFSET(rngStartVolatilityCurves,$B361,R$1),0)</f>
        <v>0</v>
      </c>
      <c r="S361" s="43" t="n">
        <f aca="true">IF(AND(ISNUMBER(S$1),$B361&gt;0),OFFSET(rngStartVolatilityCurves,$B361,S$1),0)</f>
        <v>0</v>
      </c>
      <c r="T361" s="43" t="n">
        <f aca="true">IF(AND(ISNUMBER(T$1),$B361&gt;0),OFFSET(rngStartVolatilityCurves,$B361,T$1),0)</f>
        <v>0</v>
      </c>
      <c r="U361" s="43" t="n">
        <f aca="true">IF(AND(ISNUMBER(U$1),$B361&gt;0),OFFSET(rngStartVolatilityCurves,$B361,U$1),0)</f>
        <v>0</v>
      </c>
      <c r="V361" s="43" t="n">
        <f aca="true">IF(AND(ISNUMBER(V$1),$B361&gt;0),OFFSET(rngStartVolatilityCurves,$B361,V$1),0)</f>
        <v>0</v>
      </c>
      <c r="W361" s="43" t="n">
        <f aca="true">IF(AND(ISNUMBER(W$1),$B361&gt;0),OFFSET(rngStartVolatilityCurves,$B361,W$1),0)</f>
        <v>0</v>
      </c>
      <c r="X361" s="43" t="n">
        <f aca="true">IF(AND(ISNUMBER(X$1),$B361&gt;0),OFFSET(rngStartVolatilityCurves,$B361,X$1),0)</f>
        <v>0</v>
      </c>
      <c r="Y361" s="43" t="n">
        <f aca="true">IF(AND(ISNUMBER(Y$1),$B361&gt;0),OFFSET(rngStartVolatilityCurves,$B361,Y$1),0)</f>
        <v>0</v>
      </c>
      <c r="Z361" s="43" t="n">
        <f aca="true">IF(AND(ISNUMBER(Z$1),$B361&gt;0),OFFSET(rngStartVolatilityCurves,$B361,Z$1),0)</f>
        <v>0</v>
      </c>
      <c r="AA361" s="43" t="n">
        <f aca="true">IF(AND(ISNUMBER(AA$1),$B361&gt;0),OFFSET(rngStartVolatilityCurves,$B361,AA$1),0)</f>
        <v>0</v>
      </c>
      <c r="AF361" s="36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7"/>
      <c r="AT361" s="37"/>
      <c r="AU361" s="37"/>
      <c r="AV361" s="37"/>
      <c r="AW361" s="37"/>
      <c r="AX361" s="37"/>
      <c r="AY361" s="37"/>
      <c r="AZ361" s="37"/>
      <c r="BA361" s="37"/>
      <c r="BB361" s="37"/>
      <c r="BC361" s="37"/>
      <c r="BD361" s="37"/>
      <c r="BE361" s="37"/>
      <c r="BF361" s="37"/>
      <c r="BH361" s="44"/>
      <c r="BI361" s="39"/>
      <c r="BJ361" s="39"/>
      <c r="BK361" s="39"/>
      <c r="BL361" s="36"/>
      <c r="BM361" s="37"/>
      <c r="BN361" s="37"/>
      <c r="BO361" s="37"/>
      <c r="BP361" s="37"/>
      <c r="BQ361" s="37"/>
      <c r="BR361" s="37"/>
      <c r="BS361" s="37"/>
      <c r="BT361" s="37"/>
      <c r="BU361" s="37"/>
      <c r="BV361" s="37"/>
      <c r="BW361" s="37"/>
      <c r="BX361" s="37"/>
      <c r="BY361" s="37"/>
      <c r="BZ361" s="37"/>
      <c r="CA361" s="37"/>
      <c r="CB361" s="37"/>
      <c r="CC361" s="37"/>
      <c r="CD361" s="37"/>
      <c r="CE361" s="37"/>
      <c r="CF361" s="37"/>
      <c r="CG361" s="40"/>
      <c r="CH361" s="40"/>
      <c r="CI361" s="40"/>
      <c r="CJ361" s="40"/>
      <c r="CK361" s="40"/>
      <c r="CL361" s="40"/>
      <c r="CM361" s="39"/>
      <c r="CN361" s="39"/>
      <c r="CO361" s="39"/>
      <c r="CP361" s="39"/>
      <c r="CQ361" s="39"/>
      <c r="CR361" s="39"/>
      <c r="CS361" s="39"/>
      <c r="CT361" s="39"/>
      <c r="CU361" s="39"/>
      <c r="CV361" s="39"/>
      <c r="CW361" s="39"/>
      <c r="CX361" s="39"/>
      <c r="CY361" s="39"/>
      <c r="CZ361" s="39"/>
      <c r="DA361" s="39"/>
      <c r="DB361" s="39"/>
      <c r="DC361" s="39"/>
      <c r="DD361" s="39"/>
      <c r="DE361" s="39"/>
      <c r="DF361" s="39"/>
      <c r="DG361" s="39"/>
      <c r="DI361" s="44"/>
      <c r="DJ361" s="39"/>
      <c r="DL361" s="44"/>
      <c r="DM361" s="39"/>
    </row>
    <row r="362" customFormat="false" ht="12.75" hidden="false" customHeight="false" outlineLevel="0" collapsed="false">
      <c r="A362" s="31" t="n">
        <f aca="false">$C362-$AF$4+1</f>
        <v>39413</v>
      </c>
      <c r="B362" s="31" t="n">
        <f aca="false">$C362-$BL$4+1</f>
        <v>39413</v>
      </c>
      <c r="C362" s="42" t="n">
        <f aca="false">C361+7</f>
        <v>39412</v>
      </c>
      <c r="D362" s="43" t="n">
        <f aca="true">IF(AND(ISNUMBER(D$1),$A362&gt;0),OFFSET(rngStartPriceCurves,$A362,D$1),0)</f>
        <v>0</v>
      </c>
      <c r="E362" s="43" t="n">
        <f aca="true">IF(AND(ISNUMBER(E$1),$A362&gt;0),OFFSET(rngStartPriceCurves,$A362,E$1),0)</f>
        <v>0</v>
      </c>
      <c r="F362" s="43" t="n">
        <f aca="true">IF(AND(ISNUMBER(F$1),$A362&gt;0),OFFSET(rngStartPriceCurves,$A362,F$1),0)</f>
        <v>0</v>
      </c>
      <c r="G362" s="43" t="n">
        <f aca="true">IF(AND(ISNUMBER(G$1),$A362&gt;0),OFFSET(rngStartPriceCurves,$A362,G$1),0)</f>
        <v>0</v>
      </c>
      <c r="H362" s="43" t="n">
        <f aca="true">IF(AND(ISNUMBER(H$1),$A362&gt;0),OFFSET(rngStartPriceCurves,$A362,H$1),0)</f>
        <v>0</v>
      </c>
      <c r="I362" s="43" t="n">
        <f aca="true">IF(AND(ISNUMBER(I$1),$A362&gt;0),OFFSET(rngStartPriceCurves,$A362,I$1),0)</f>
        <v>0</v>
      </c>
      <c r="J362" s="43" t="n">
        <f aca="true">IF(AND(ISNUMBER(J$1),$A362&gt;0),OFFSET(rngStartPriceCurves,$A362,J$1),0)</f>
        <v>0</v>
      </c>
      <c r="K362" s="43" t="n">
        <f aca="true">IF(AND(ISNUMBER(K$1),$A362&gt;0),OFFSET(rngStartPriceCurves,$A362,K$1),0)</f>
        <v>0</v>
      </c>
      <c r="L362" s="43" t="n">
        <f aca="true">IF(AND(ISNUMBER(L$1),$A362&gt;0),OFFSET(rngStartPriceCurves,$A362,L$1),0)</f>
        <v>0</v>
      </c>
      <c r="M362" s="43" t="n">
        <f aca="true">IF(AND(ISNUMBER(M$1),$A362&gt;0),OFFSET(rngStartPriceCurves,$A362,M$1),0)</f>
        <v>0</v>
      </c>
      <c r="N362" s="43" t="n">
        <f aca="true">IF(AND(ISNUMBER(N$1),$A362&gt;0),OFFSET(rngStartPriceCurves,$A362,N$1),0)</f>
        <v>0</v>
      </c>
      <c r="O362" s="43" t="n">
        <f aca="true">IF(AND(ISNUMBER(O$1),$A362&gt;0),OFFSET(rngStartPriceCurves,$A362,O$1),0)</f>
        <v>0</v>
      </c>
      <c r="P362" s="43" t="n">
        <f aca="true">IF(AND(ISNUMBER(P$1),$B362&gt;0),OFFSET(rngStartVolatilityCurves,$B362,P$1),0)</f>
        <v>0</v>
      </c>
      <c r="Q362" s="43" t="n">
        <f aca="true">IF(AND(ISNUMBER(Q$1),$B362&gt;0),OFFSET(rngStartVolatilityCurves,$B362,Q$1),0)</f>
        <v>0</v>
      </c>
      <c r="R362" s="43" t="n">
        <f aca="true">IF(AND(ISNUMBER(R$1),$B362&gt;0),OFFSET(rngStartVolatilityCurves,$B362,R$1),0)</f>
        <v>0</v>
      </c>
      <c r="S362" s="43" t="n">
        <f aca="true">IF(AND(ISNUMBER(S$1),$B362&gt;0),OFFSET(rngStartVolatilityCurves,$B362,S$1),0)</f>
        <v>0</v>
      </c>
      <c r="T362" s="43" t="n">
        <f aca="true">IF(AND(ISNUMBER(T$1),$B362&gt;0),OFFSET(rngStartVolatilityCurves,$B362,T$1),0)</f>
        <v>0</v>
      </c>
      <c r="U362" s="43" t="n">
        <f aca="true">IF(AND(ISNUMBER(U$1),$B362&gt;0),OFFSET(rngStartVolatilityCurves,$B362,U$1),0)</f>
        <v>0</v>
      </c>
      <c r="V362" s="43" t="n">
        <f aca="true">IF(AND(ISNUMBER(V$1),$B362&gt;0),OFFSET(rngStartVolatilityCurves,$B362,V$1),0)</f>
        <v>0</v>
      </c>
      <c r="W362" s="43" t="n">
        <f aca="true">IF(AND(ISNUMBER(W$1),$B362&gt;0),OFFSET(rngStartVolatilityCurves,$B362,W$1),0)</f>
        <v>0</v>
      </c>
      <c r="X362" s="43" t="n">
        <f aca="true">IF(AND(ISNUMBER(X$1),$B362&gt;0),OFFSET(rngStartVolatilityCurves,$B362,X$1),0)</f>
        <v>0</v>
      </c>
      <c r="Y362" s="43" t="n">
        <f aca="true">IF(AND(ISNUMBER(Y$1),$B362&gt;0),OFFSET(rngStartVolatilityCurves,$B362,Y$1),0)</f>
        <v>0</v>
      </c>
      <c r="Z362" s="43" t="n">
        <f aca="true">IF(AND(ISNUMBER(Z$1),$B362&gt;0),OFFSET(rngStartVolatilityCurves,$B362,Z$1),0)</f>
        <v>0</v>
      </c>
      <c r="AA362" s="43" t="n">
        <f aca="true">IF(AND(ISNUMBER(AA$1),$B362&gt;0),OFFSET(rngStartVolatilityCurves,$B362,AA$1),0)</f>
        <v>0</v>
      </c>
      <c r="AF362" s="36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7"/>
      <c r="AT362" s="37"/>
      <c r="AU362" s="37"/>
      <c r="AV362" s="37"/>
      <c r="AW362" s="37"/>
      <c r="AX362" s="37"/>
      <c r="AY362" s="37"/>
      <c r="AZ362" s="37"/>
      <c r="BA362" s="37"/>
      <c r="BB362" s="37"/>
      <c r="BC362" s="37"/>
      <c r="BD362" s="37"/>
      <c r="BE362" s="37"/>
      <c r="BF362" s="37"/>
      <c r="BH362" s="44"/>
      <c r="BI362" s="39"/>
      <c r="BJ362" s="39"/>
      <c r="BK362" s="39"/>
      <c r="BL362" s="36"/>
      <c r="BM362" s="37"/>
      <c r="BN362" s="37"/>
      <c r="BO362" s="37"/>
      <c r="BP362" s="37"/>
      <c r="BQ362" s="37"/>
      <c r="BR362" s="37"/>
      <c r="BS362" s="37"/>
      <c r="BT362" s="37"/>
      <c r="BU362" s="37"/>
      <c r="BV362" s="37"/>
      <c r="BW362" s="37"/>
      <c r="BX362" s="37"/>
      <c r="BY362" s="37"/>
      <c r="BZ362" s="37"/>
      <c r="CA362" s="37"/>
      <c r="CB362" s="37"/>
      <c r="CC362" s="37"/>
      <c r="CD362" s="37"/>
      <c r="CE362" s="37"/>
      <c r="CF362" s="37"/>
      <c r="CG362" s="40"/>
      <c r="CH362" s="40"/>
      <c r="CI362" s="40"/>
      <c r="CJ362" s="40"/>
      <c r="CK362" s="40"/>
      <c r="CL362" s="40"/>
      <c r="CM362" s="39"/>
      <c r="CN362" s="39"/>
      <c r="CO362" s="39"/>
      <c r="CP362" s="39"/>
      <c r="CQ362" s="39"/>
      <c r="CR362" s="39"/>
      <c r="CS362" s="39"/>
      <c r="CT362" s="39"/>
      <c r="CU362" s="39"/>
      <c r="CV362" s="39"/>
      <c r="CW362" s="39"/>
      <c r="CX362" s="39"/>
      <c r="CY362" s="39"/>
      <c r="CZ362" s="39"/>
      <c r="DA362" s="39"/>
      <c r="DB362" s="39"/>
      <c r="DC362" s="39"/>
      <c r="DD362" s="39"/>
      <c r="DE362" s="39"/>
      <c r="DF362" s="39"/>
      <c r="DG362" s="39"/>
      <c r="DI362" s="44"/>
      <c r="DJ362" s="39"/>
      <c r="DL362" s="44"/>
      <c r="DM362" s="39"/>
    </row>
    <row r="363" customFormat="false" ht="12.75" hidden="false" customHeight="false" outlineLevel="0" collapsed="false">
      <c r="A363" s="31" t="n">
        <f aca="false">$C363-$AF$4+1</f>
        <v>39420</v>
      </c>
      <c r="B363" s="31" t="n">
        <f aca="false">$C363-$BL$4+1</f>
        <v>39420</v>
      </c>
      <c r="C363" s="42" t="n">
        <f aca="false">C362+7</f>
        <v>39419</v>
      </c>
      <c r="D363" s="43" t="n">
        <f aca="true">IF(AND(ISNUMBER(D$1),$A363&gt;0),OFFSET(rngStartPriceCurves,$A363,D$1),0)</f>
        <v>0</v>
      </c>
      <c r="E363" s="43" t="n">
        <f aca="true">IF(AND(ISNUMBER(E$1),$A363&gt;0),OFFSET(rngStartPriceCurves,$A363,E$1),0)</f>
        <v>0</v>
      </c>
      <c r="F363" s="43" t="n">
        <f aca="true">IF(AND(ISNUMBER(F$1),$A363&gt;0),OFFSET(rngStartPriceCurves,$A363,F$1),0)</f>
        <v>0</v>
      </c>
      <c r="G363" s="43" t="n">
        <f aca="true">IF(AND(ISNUMBER(G$1),$A363&gt;0),OFFSET(rngStartPriceCurves,$A363,G$1),0)</f>
        <v>0</v>
      </c>
      <c r="H363" s="43" t="n">
        <f aca="true">IF(AND(ISNUMBER(H$1),$A363&gt;0),OFFSET(rngStartPriceCurves,$A363,H$1),0)</f>
        <v>0</v>
      </c>
      <c r="I363" s="43" t="n">
        <f aca="true">IF(AND(ISNUMBER(I$1),$A363&gt;0),OFFSET(rngStartPriceCurves,$A363,I$1),0)</f>
        <v>0</v>
      </c>
      <c r="J363" s="43" t="n">
        <f aca="true">IF(AND(ISNUMBER(J$1),$A363&gt;0),OFFSET(rngStartPriceCurves,$A363,J$1),0)</f>
        <v>0</v>
      </c>
      <c r="K363" s="43" t="n">
        <f aca="true">IF(AND(ISNUMBER(K$1),$A363&gt;0),OFFSET(rngStartPriceCurves,$A363,K$1),0)</f>
        <v>0</v>
      </c>
      <c r="L363" s="43" t="n">
        <f aca="true">IF(AND(ISNUMBER(L$1),$A363&gt;0),OFFSET(rngStartPriceCurves,$A363,L$1),0)</f>
        <v>0</v>
      </c>
      <c r="M363" s="43" t="n">
        <f aca="true">IF(AND(ISNUMBER(M$1),$A363&gt;0),OFFSET(rngStartPriceCurves,$A363,M$1),0)</f>
        <v>0</v>
      </c>
      <c r="N363" s="43" t="n">
        <f aca="true">IF(AND(ISNUMBER(N$1),$A363&gt;0),OFFSET(rngStartPriceCurves,$A363,N$1),0)</f>
        <v>0</v>
      </c>
      <c r="O363" s="43" t="n">
        <f aca="true">IF(AND(ISNUMBER(O$1),$A363&gt;0),OFFSET(rngStartPriceCurves,$A363,O$1),0)</f>
        <v>0</v>
      </c>
      <c r="P363" s="43" t="n">
        <f aca="true">IF(AND(ISNUMBER(P$1),$B363&gt;0),OFFSET(rngStartVolatilityCurves,$B363,P$1),0)</f>
        <v>0</v>
      </c>
      <c r="Q363" s="43" t="n">
        <f aca="true">IF(AND(ISNUMBER(Q$1),$B363&gt;0),OFFSET(rngStartVolatilityCurves,$B363,Q$1),0)</f>
        <v>0</v>
      </c>
      <c r="R363" s="43" t="n">
        <f aca="true">IF(AND(ISNUMBER(R$1),$B363&gt;0),OFFSET(rngStartVolatilityCurves,$B363,R$1),0)</f>
        <v>0</v>
      </c>
      <c r="S363" s="43" t="n">
        <f aca="true">IF(AND(ISNUMBER(S$1),$B363&gt;0),OFFSET(rngStartVolatilityCurves,$B363,S$1),0)</f>
        <v>0</v>
      </c>
      <c r="T363" s="43" t="n">
        <f aca="true">IF(AND(ISNUMBER(T$1),$B363&gt;0),OFFSET(rngStartVolatilityCurves,$B363,T$1),0)</f>
        <v>0</v>
      </c>
      <c r="U363" s="43" t="n">
        <f aca="true">IF(AND(ISNUMBER(U$1),$B363&gt;0),OFFSET(rngStartVolatilityCurves,$B363,U$1),0)</f>
        <v>0</v>
      </c>
      <c r="V363" s="43" t="n">
        <f aca="true">IF(AND(ISNUMBER(V$1),$B363&gt;0),OFFSET(rngStartVolatilityCurves,$B363,V$1),0)</f>
        <v>0</v>
      </c>
      <c r="W363" s="43" t="n">
        <f aca="true">IF(AND(ISNUMBER(W$1),$B363&gt;0),OFFSET(rngStartVolatilityCurves,$B363,W$1),0)</f>
        <v>0</v>
      </c>
      <c r="X363" s="43" t="n">
        <f aca="true">IF(AND(ISNUMBER(X$1),$B363&gt;0),OFFSET(rngStartVolatilityCurves,$B363,X$1),0)</f>
        <v>0</v>
      </c>
      <c r="Y363" s="43" t="n">
        <f aca="true">IF(AND(ISNUMBER(Y$1),$B363&gt;0),OFFSET(rngStartVolatilityCurves,$B363,Y$1),0)</f>
        <v>0</v>
      </c>
      <c r="Z363" s="43" t="n">
        <f aca="true">IF(AND(ISNUMBER(Z$1),$B363&gt;0),OFFSET(rngStartVolatilityCurves,$B363,Z$1),0)</f>
        <v>0</v>
      </c>
      <c r="AA363" s="43" t="n">
        <f aca="true">IF(AND(ISNUMBER(AA$1),$B363&gt;0),OFFSET(rngStartVolatilityCurves,$B363,AA$1),0)</f>
        <v>0</v>
      </c>
      <c r="AF363" s="36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7"/>
      <c r="AT363" s="37"/>
      <c r="AU363" s="37"/>
      <c r="AV363" s="37"/>
      <c r="AW363" s="37"/>
      <c r="AX363" s="37"/>
      <c r="AY363" s="37"/>
      <c r="AZ363" s="37"/>
      <c r="BA363" s="37"/>
      <c r="BB363" s="37"/>
      <c r="BC363" s="37"/>
      <c r="BD363" s="37"/>
      <c r="BE363" s="37"/>
      <c r="BF363" s="37"/>
      <c r="BH363" s="44"/>
      <c r="BI363" s="39"/>
      <c r="BJ363" s="39"/>
      <c r="BK363" s="39"/>
      <c r="BL363" s="36"/>
      <c r="BM363" s="37"/>
      <c r="BN363" s="37"/>
      <c r="BO363" s="37"/>
      <c r="BP363" s="37"/>
      <c r="BQ363" s="37"/>
      <c r="BR363" s="37"/>
      <c r="BS363" s="37"/>
      <c r="BT363" s="37"/>
      <c r="BU363" s="37"/>
      <c r="BV363" s="37"/>
      <c r="BW363" s="37"/>
      <c r="BX363" s="37"/>
      <c r="BY363" s="37"/>
      <c r="BZ363" s="37"/>
      <c r="CA363" s="37"/>
      <c r="CB363" s="37"/>
      <c r="CC363" s="37"/>
      <c r="CD363" s="37"/>
      <c r="CE363" s="37"/>
      <c r="CF363" s="37"/>
      <c r="CG363" s="40"/>
      <c r="CH363" s="40"/>
      <c r="CI363" s="40"/>
      <c r="CJ363" s="40"/>
      <c r="CK363" s="40"/>
      <c r="CL363" s="40"/>
      <c r="CM363" s="39"/>
      <c r="CN363" s="39"/>
      <c r="CO363" s="39"/>
      <c r="CP363" s="39"/>
      <c r="CQ363" s="39"/>
      <c r="CR363" s="39"/>
      <c r="CS363" s="39"/>
      <c r="CT363" s="39"/>
      <c r="CU363" s="39"/>
      <c r="CV363" s="39"/>
      <c r="CW363" s="39"/>
      <c r="CX363" s="39"/>
      <c r="CY363" s="39"/>
      <c r="CZ363" s="39"/>
      <c r="DA363" s="39"/>
      <c r="DB363" s="39"/>
      <c r="DC363" s="39"/>
      <c r="DD363" s="39"/>
      <c r="DE363" s="39"/>
      <c r="DF363" s="39"/>
      <c r="DG363" s="39"/>
      <c r="DI363" s="44"/>
      <c r="DJ363" s="39"/>
      <c r="DL363" s="44"/>
      <c r="DM363" s="39"/>
    </row>
    <row r="364" customFormat="false" ht="12.75" hidden="false" customHeight="false" outlineLevel="0" collapsed="false">
      <c r="A364" s="31" t="n">
        <f aca="false">$C364-$AF$4+1</f>
        <v>39427</v>
      </c>
      <c r="B364" s="31" t="n">
        <f aca="false">$C364-$BL$4+1</f>
        <v>39427</v>
      </c>
      <c r="C364" s="42" t="n">
        <f aca="false">C363+7</f>
        <v>39426</v>
      </c>
      <c r="D364" s="43" t="n">
        <f aca="true">IF(AND(ISNUMBER(D$1),$A364&gt;0),OFFSET(rngStartPriceCurves,$A364,D$1),0)</f>
        <v>0</v>
      </c>
      <c r="E364" s="43" t="n">
        <f aca="true">IF(AND(ISNUMBER(E$1),$A364&gt;0),OFFSET(rngStartPriceCurves,$A364,E$1),0)</f>
        <v>0</v>
      </c>
      <c r="F364" s="43" t="n">
        <f aca="true">IF(AND(ISNUMBER(F$1),$A364&gt;0),OFFSET(rngStartPriceCurves,$A364,F$1),0)</f>
        <v>0</v>
      </c>
      <c r="G364" s="43" t="n">
        <f aca="true">IF(AND(ISNUMBER(G$1),$A364&gt;0),OFFSET(rngStartPriceCurves,$A364,G$1),0)</f>
        <v>0</v>
      </c>
      <c r="H364" s="43" t="n">
        <f aca="true">IF(AND(ISNUMBER(H$1),$A364&gt;0),OFFSET(rngStartPriceCurves,$A364,H$1),0)</f>
        <v>0</v>
      </c>
      <c r="I364" s="43" t="n">
        <f aca="true">IF(AND(ISNUMBER(I$1),$A364&gt;0),OFFSET(rngStartPriceCurves,$A364,I$1),0)</f>
        <v>0</v>
      </c>
      <c r="J364" s="43" t="n">
        <f aca="true">IF(AND(ISNUMBER(J$1),$A364&gt;0),OFFSET(rngStartPriceCurves,$A364,J$1),0)</f>
        <v>0</v>
      </c>
      <c r="K364" s="43" t="n">
        <f aca="true">IF(AND(ISNUMBER(K$1),$A364&gt;0),OFFSET(rngStartPriceCurves,$A364,K$1),0)</f>
        <v>0</v>
      </c>
      <c r="L364" s="43" t="n">
        <f aca="true">IF(AND(ISNUMBER(L$1),$A364&gt;0),OFFSET(rngStartPriceCurves,$A364,L$1),0)</f>
        <v>0</v>
      </c>
      <c r="M364" s="43" t="n">
        <f aca="true">IF(AND(ISNUMBER(M$1),$A364&gt;0),OFFSET(rngStartPriceCurves,$A364,M$1),0)</f>
        <v>0</v>
      </c>
      <c r="N364" s="43" t="n">
        <f aca="true">IF(AND(ISNUMBER(N$1),$A364&gt;0),OFFSET(rngStartPriceCurves,$A364,N$1),0)</f>
        <v>0</v>
      </c>
      <c r="O364" s="43" t="n">
        <f aca="true">IF(AND(ISNUMBER(O$1),$A364&gt;0),OFFSET(rngStartPriceCurves,$A364,O$1),0)</f>
        <v>0</v>
      </c>
      <c r="P364" s="43" t="n">
        <f aca="true">IF(AND(ISNUMBER(P$1),$B364&gt;0),OFFSET(rngStartVolatilityCurves,$B364,P$1),0)</f>
        <v>0</v>
      </c>
      <c r="Q364" s="43" t="n">
        <f aca="true">IF(AND(ISNUMBER(Q$1),$B364&gt;0),OFFSET(rngStartVolatilityCurves,$B364,Q$1),0)</f>
        <v>0</v>
      </c>
      <c r="R364" s="43" t="n">
        <f aca="true">IF(AND(ISNUMBER(R$1),$B364&gt;0),OFFSET(rngStartVolatilityCurves,$B364,R$1),0)</f>
        <v>0</v>
      </c>
      <c r="S364" s="43" t="n">
        <f aca="true">IF(AND(ISNUMBER(S$1),$B364&gt;0),OFFSET(rngStartVolatilityCurves,$B364,S$1),0)</f>
        <v>0</v>
      </c>
      <c r="T364" s="43" t="n">
        <f aca="true">IF(AND(ISNUMBER(T$1),$B364&gt;0),OFFSET(rngStartVolatilityCurves,$B364,T$1),0)</f>
        <v>0</v>
      </c>
      <c r="U364" s="43" t="n">
        <f aca="true">IF(AND(ISNUMBER(U$1),$B364&gt;0),OFFSET(rngStartVolatilityCurves,$B364,U$1),0)</f>
        <v>0</v>
      </c>
      <c r="V364" s="43" t="n">
        <f aca="true">IF(AND(ISNUMBER(V$1),$B364&gt;0),OFFSET(rngStartVolatilityCurves,$B364,V$1),0)</f>
        <v>0</v>
      </c>
      <c r="W364" s="43" t="n">
        <f aca="true">IF(AND(ISNUMBER(W$1),$B364&gt;0),OFFSET(rngStartVolatilityCurves,$B364,W$1),0)</f>
        <v>0</v>
      </c>
      <c r="X364" s="43" t="n">
        <f aca="true">IF(AND(ISNUMBER(X$1),$B364&gt;0),OFFSET(rngStartVolatilityCurves,$B364,X$1),0)</f>
        <v>0</v>
      </c>
      <c r="Y364" s="43" t="n">
        <f aca="true">IF(AND(ISNUMBER(Y$1),$B364&gt;0),OFFSET(rngStartVolatilityCurves,$B364,Y$1),0)</f>
        <v>0</v>
      </c>
      <c r="Z364" s="43" t="n">
        <f aca="true">IF(AND(ISNUMBER(Z$1),$B364&gt;0),OFFSET(rngStartVolatilityCurves,$B364,Z$1),0)</f>
        <v>0</v>
      </c>
      <c r="AA364" s="43" t="n">
        <f aca="true">IF(AND(ISNUMBER(AA$1),$B364&gt;0),OFFSET(rngStartVolatilityCurves,$B364,AA$1),0)</f>
        <v>0</v>
      </c>
      <c r="AF364" s="36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  <c r="AR364" s="37"/>
      <c r="AS364" s="37"/>
      <c r="AT364" s="37"/>
      <c r="AU364" s="37"/>
      <c r="AV364" s="37"/>
      <c r="AW364" s="37"/>
      <c r="AX364" s="37"/>
      <c r="AY364" s="37"/>
      <c r="AZ364" s="37"/>
      <c r="BA364" s="37"/>
      <c r="BB364" s="37"/>
      <c r="BC364" s="37"/>
      <c r="BD364" s="37"/>
      <c r="BE364" s="37"/>
      <c r="BF364" s="37"/>
      <c r="BH364" s="44"/>
      <c r="BI364" s="39"/>
      <c r="BJ364" s="39"/>
      <c r="BK364" s="39"/>
      <c r="BL364" s="36"/>
      <c r="BM364" s="37"/>
      <c r="BN364" s="37"/>
      <c r="BO364" s="37"/>
      <c r="BP364" s="37"/>
      <c r="BQ364" s="37"/>
      <c r="BR364" s="37"/>
      <c r="BS364" s="37"/>
      <c r="BT364" s="37"/>
      <c r="BU364" s="37"/>
      <c r="BV364" s="37"/>
      <c r="BW364" s="37"/>
      <c r="BX364" s="37"/>
      <c r="BY364" s="37"/>
      <c r="BZ364" s="37"/>
      <c r="CA364" s="37"/>
      <c r="CB364" s="37"/>
      <c r="CC364" s="37"/>
      <c r="CD364" s="37"/>
      <c r="CE364" s="37"/>
      <c r="CF364" s="37"/>
      <c r="CG364" s="40"/>
      <c r="CH364" s="40"/>
      <c r="CI364" s="40"/>
      <c r="CJ364" s="40"/>
      <c r="CK364" s="40"/>
      <c r="CL364" s="40"/>
      <c r="CM364" s="39"/>
      <c r="CN364" s="39"/>
      <c r="CO364" s="39"/>
      <c r="CP364" s="39"/>
      <c r="CQ364" s="39"/>
      <c r="CR364" s="39"/>
      <c r="CS364" s="39"/>
      <c r="CT364" s="39"/>
      <c r="CU364" s="39"/>
      <c r="CV364" s="39"/>
      <c r="CW364" s="39"/>
      <c r="CX364" s="39"/>
      <c r="CY364" s="39"/>
      <c r="CZ364" s="39"/>
      <c r="DA364" s="39"/>
      <c r="DB364" s="39"/>
      <c r="DC364" s="39"/>
      <c r="DD364" s="39"/>
      <c r="DE364" s="39"/>
      <c r="DF364" s="39"/>
      <c r="DG364" s="39"/>
      <c r="DI364" s="44"/>
      <c r="DJ364" s="39"/>
      <c r="DL364" s="44"/>
      <c r="DM364" s="39"/>
    </row>
    <row r="365" customFormat="false" ht="12.75" hidden="false" customHeight="false" outlineLevel="0" collapsed="false">
      <c r="A365" s="31" t="n">
        <f aca="false">$C365-$AF$4+1</f>
        <v>39434</v>
      </c>
      <c r="B365" s="31" t="n">
        <f aca="false">$C365-$BL$4+1</f>
        <v>39434</v>
      </c>
      <c r="C365" s="42" t="n">
        <f aca="false">C364+7</f>
        <v>39433</v>
      </c>
      <c r="D365" s="43" t="n">
        <f aca="true">IF(AND(ISNUMBER(D$1),$A365&gt;0),OFFSET(rngStartPriceCurves,$A365,D$1),0)</f>
        <v>0</v>
      </c>
      <c r="E365" s="43" t="n">
        <f aca="true">IF(AND(ISNUMBER(E$1),$A365&gt;0),OFFSET(rngStartPriceCurves,$A365,E$1),0)</f>
        <v>0</v>
      </c>
      <c r="F365" s="43" t="n">
        <f aca="true">IF(AND(ISNUMBER(F$1),$A365&gt;0),OFFSET(rngStartPriceCurves,$A365,F$1),0)</f>
        <v>0</v>
      </c>
      <c r="G365" s="43" t="n">
        <f aca="true">IF(AND(ISNUMBER(G$1),$A365&gt;0),OFFSET(rngStartPriceCurves,$A365,G$1),0)</f>
        <v>0</v>
      </c>
      <c r="H365" s="43" t="n">
        <f aca="true">IF(AND(ISNUMBER(H$1),$A365&gt;0),OFFSET(rngStartPriceCurves,$A365,H$1),0)</f>
        <v>0</v>
      </c>
      <c r="I365" s="43" t="n">
        <f aca="true">IF(AND(ISNUMBER(I$1),$A365&gt;0),OFFSET(rngStartPriceCurves,$A365,I$1),0)</f>
        <v>0</v>
      </c>
      <c r="J365" s="43" t="n">
        <f aca="true">IF(AND(ISNUMBER(J$1),$A365&gt;0),OFFSET(rngStartPriceCurves,$A365,J$1),0)</f>
        <v>0</v>
      </c>
      <c r="K365" s="43" t="n">
        <f aca="true">IF(AND(ISNUMBER(K$1),$A365&gt;0),OFFSET(rngStartPriceCurves,$A365,K$1),0)</f>
        <v>0</v>
      </c>
      <c r="L365" s="43" t="n">
        <f aca="true">IF(AND(ISNUMBER(L$1),$A365&gt;0),OFFSET(rngStartPriceCurves,$A365,L$1),0)</f>
        <v>0</v>
      </c>
      <c r="M365" s="43" t="n">
        <f aca="true">IF(AND(ISNUMBER(M$1),$A365&gt;0),OFFSET(rngStartPriceCurves,$A365,M$1),0)</f>
        <v>0</v>
      </c>
      <c r="N365" s="43" t="n">
        <f aca="true">IF(AND(ISNUMBER(N$1),$A365&gt;0),OFFSET(rngStartPriceCurves,$A365,N$1),0)</f>
        <v>0</v>
      </c>
      <c r="O365" s="43" t="n">
        <f aca="true">IF(AND(ISNUMBER(O$1),$A365&gt;0),OFFSET(rngStartPriceCurves,$A365,O$1),0)</f>
        <v>0</v>
      </c>
      <c r="P365" s="43" t="n">
        <f aca="true">IF(AND(ISNUMBER(P$1),$B365&gt;0),OFFSET(rngStartVolatilityCurves,$B365,P$1),0)</f>
        <v>0</v>
      </c>
      <c r="Q365" s="43" t="n">
        <f aca="true">IF(AND(ISNUMBER(Q$1),$B365&gt;0),OFFSET(rngStartVolatilityCurves,$B365,Q$1),0)</f>
        <v>0</v>
      </c>
      <c r="R365" s="43" t="n">
        <f aca="true">IF(AND(ISNUMBER(R$1),$B365&gt;0),OFFSET(rngStartVolatilityCurves,$B365,R$1),0)</f>
        <v>0</v>
      </c>
      <c r="S365" s="43" t="n">
        <f aca="true">IF(AND(ISNUMBER(S$1),$B365&gt;0),OFFSET(rngStartVolatilityCurves,$B365,S$1),0)</f>
        <v>0</v>
      </c>
      <c r="T365" s="43" t="n">
        <f aca="true">IF(AND(ISNUMBER(T$1),$B365&gt;0),OFFSET(rngStartVolatilityCurves,$B365,T$1),0)</f>
        <v>0</v>
      </c>
      <c r="U365" s="43" t="n">
        <f aca="true">IF(AND(ISNUMBER(U$1),$B365&gt;0),OFFSET(rngStartVolatilityCurves,$B365,U$1),0)</f>
        <v>0</v>
      </c>
      <c r="V365" s="43" t="n">
        <f aca="true">IF(AND(ISNUMBER(V$1),$B365&gt;0),OFFSET(rngStartVolatilityCurves,$B365,V$1),0)</f>
        <v>0</v>
      </c>
      <c r="W365" s="43" t="n">
        <f aca="true">IF(AND(ISNUMBER(W$1),$B365&gt;0),OFFSET(rngStartVolatilityCurves,$B365,W$1),0)</f>
        <v>0</v>
      </c>
      <c r="X365" s="43" t="n">
        <f aca="true">IF(AND(ISNUMBER(X$1),$B365&gt;0),OFFSET(rngStartVolatilityCurves,$B365,X$1),0)</f>
        <v>0</v>
      </c>
      <c r="Y365" s="43" t="n">
        <f aca="true">IF(AND(ISNUMBER(Y$1),$B365&gt;0),OFFSET(rngStartVolatilityCurves,$B365,Y$1),0)</f>
        <v>0</v>
      </c>
      <c r="Z365" s="43" t="n">
        <f aca="true">IF(AND(ISNUMBER(Z$1),$B365&gt;0),OFFSET(rngStartVolatilityCurves,$B365,Z$1),0)</f>
        <v>0</v>
      </c>
      <c r="AA365" s="43" t="n">
        <f aca="true">IF(AND(ISNUMBER(AA$1),$B365&gt;0),OFFSET(rngStartVolatilityCurves,$B365,AA$1),0)</f>
        <v>0</v>
      </c>
      <c r="AF365" s="36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7"/>
      <c r="AT365" s="37"/>
      <c r="AU365" s="37"/>
      <c r="AV365" s="37"/>
      <c r="AW365" s="37"/>
      <c r="AX365" s="37"/>
      <c r="AY365" s="37"/>
      <c r="AZ365" s="37"/>
      <c r="BA365" s="37"/>
      <c r="BB365" s="37"/>
      <c r="BC365" s="37"/>
      <c r="BD365" s="37"/>
      <c r="BE365" s="37"/>
      <c r="BF365" s="37"/>
      <c r="BH365" s="44"/>
      <c r="BI365" s="39"/>
      <c r="BJ365" s="39"/>
      <c r="BK365" s="39"/>
      <c r="BL365" s="36"/>
      <c r="BM365" s="37"/>
      <c r="BN365" s="37"/>
      <c r="BO365" s="37"/>
      <c r="BP365" s="37"/>
      <c r="BQ365" s="37"/>
      <c r="BR365" s="37"/>
      <c r="BS365" s="37"/>
      <c r="BT365" s="37"/>
      <c r="BU365" s="37"/>
      <c r="BV365" s="37"/>
      <c r="BW365" s="37"/>
      <c r="BX365" s="37"/>
      <c r="BY365" s="37"/>
      <c r="BZ365" s="37"/>
      <c r="CA365" s="37"/>
      <c r="CB365" s="37"/>
      <c r="CC365" s="37"/>
      <c r="CD365" s="37"/>
      <c r="CE365" s="37"/>
      <c r="CF365" s="37"/>
      <c r="CG365" s="40"/>
      <c r="CH365" s="40"/>
      <c r="CI365" s="40"/>
      <c r="CJ365" s="40"/>
      <c r="CK365" s="40"/>
      <c r="CL365" s="40"/>
      <c r="CM365" s="39"/>
      <c r="CN365" s="39"/>
      <c r="CO365" s="39"/>
      <c r="CP365" s="39"/>
      <c r="CQ365" s="39"/>
      <c r="CR365" s="39"/>
      <c r="CS365" s="39"/>
      <c r="CT365" s="39"/>
      <c r="CU365" s="39"/>
      <c r="CV365" s="39"/>
      <c r="CW365" s="39"/>
      <c r="CX365" s="39"/>
      <c r="CY365" s="39"/>
      <c r="CZ365" s="39"/>
      <c r="DA365" s="39"/>
      <c r="DB365" s="39"/>
      <c r="DC365" s="39"/>
      <c r="DD365" s="39"/>
      <c r="DE365" s="39"/>
      <c r="DF365" s="39"/>
      <c r="DG365" s="39"/>
      <c r="DI365" s="44"/>
      <c r="DJ365" s="39"/>
      <c r="DL365" s="44"/>
      <c r="DM365" s="39"/>
    </row>
    <row r="366" customFormat="false" ht="12.75" hidden="false" customHeight="false" outlineLevel="0" collapsed="false">
      <c r="A366" s="31" t="n">
        <f aca="false">$C366-$AF$4+1</f>
        <v>39441</v>
      </c>
      <c r="B366" s="31" t="n">
        <f aca="false">$C366-$BL$4+1</f>
        <v>39441</v>
      </c>
      <c r="C366" s="42" t="n">
        <f aca="false">C365+7</f>
        <v>39440</v>
      </c>
      <c r="D366" s="43" t="n">
        <f aca="true">IF(AND(ISNUMBER(D$1),$A366&gt;0),OFFSET(rngStartPriceCurves,$A366,D$1),0)</f>
        <v>0</v>
      </c>
      <c r="E366" s="43" t="n">
        <f aca="true">IF(AND(ISNUMBER(E$1),$A366&gt;0),OFFSET(rngStartPriceCurves,$A366,E$1),0)</f>
        <v>0</v>
      </c>
      <c r="F366" s="43" t="n">
        <f aca="true">IF(AND(ISNUMBER(F$1),$A366&gt;0),OFFSET(rngStartPriceCurves,$A366,F$1),0)</f>
        <v>0</v>
      </c>
      <c r="G366" s="43" t="n">
        <f aca="true">IF(AND(ISNUMBER(G$1),$A366&gt;0),OFFSET(rngStartPriceCurves,$A366,G$1),0)</f>
        <v>0</v>
      </c>
      <c r="H366" s="43" t="n">
        <f aca="true">IF(AND(ISNUMBER(H$1),$A366&gt;0),OFFSET(rngStartPriceCurves,$A366,H$1),0)</f>
        <v>0</v>
      </c>
      <c r="I366" s="43" t="n">
        <f aca="true">IF(AND(ISNUMBER(I$1),$A366&gt;0),OFFSET(rngStartPriceCurves,$A366,I$1),0)</f>
        <v>0</v>
      </c>
      <c r="J366" s="43" t="n">
        <f aca="true">IF(AND(ISNUMBER(J$1),$A366&gt;0),OFFSET(rngStartPriceCurves,$A366,J$1),0)</f>
        <v>0</v>
      </c>
      <c r="K366" s="43" t="n">
        <f aca="true">IF(AND(ISNUMBER(K$1),$A366&gt;0),OFFSET(rngStartPriceCurves,$A366,K$1),0)</f>
        <v>0</v>
      </c>
      <c r="L366" s="43" t="n">
        <f aca="true">IF(AND(ISNUMBER(L$1),$A366&gt;0),OFFSET(rngStartPriceCurves,$A366,L$1),0)</f>
        <v>0</v>
      </c>
      <c r="M366" s="43" t="n">
        <f aca="true">IF(AND(ISNUMBER(M$1),$A366&gt;0),OFFSET(rngStartPriceCurves,$A366,M$1),0)</f>
        <v>0</v>
      </c>
      <c r="N366" s="43" t="n">
        <f aca="true">IF(AND(ISNUMBER(N$1),$A366&gt;0),OFFSET(rngStartPriceCurves,$A366,N$1),0)</f>
        <v>0</v>
      </c>
      <c r="O366" s="43" t="n">
        <f aca="true">IF(AND(ISNUMBER(O$1),$A366&gt;0),OFFSET(rngStartPriceCurves,$A366,O$1),0)</f>
        <v>0</v>
      </c>
      <c r="P366" s="43" t="n">
        <f aca="true">IF(AND(ISNUMBER(P$1),$B366&gt;0),OFFSET(rngStartVolatilityCurves,$B366,P$1),0)</f>
        <v>0</v>
      </c>
      <c r="Q366" s="43" t="n">
        <f aca="true">IF(AND(ISNUMBER(Q$1),$B366&gt;0),OFFSET(rngStartVolatilityCurves,$B366,Q$1),0)</f>
        <v>0</v>
      </c>
      <c r="R366" s="43" t="n">
        <f aca="true">IF(AND(ISNUMBER(R$1),$B366&gt;0),OFFSET(rngStartVolatilityCurves,$B366,R$1),0)</f>
        <v>0</v>
      </c>
      <c r="S366" s="43" t="n">
        <f aca="true">IF(AND(ISNUMBER(S$1),$B366&gt;0),OFFSET(rngStartVolatilityCurves,$B366,S$1),0)</f>
        <v>0</v>
      </c>
      <c r="T366" s="43" t="n">
        <f aca="true">IF(AND(ISNUMBER(T$1),$B366&gt;0),OFFSET(rngStartVolatilityCurves,$B366,T$1),0)</f>
        <v>0</v>
      </c>
      <c r="U366" s="43" t="n">
        <f aca="true">IF(AND(ISNUMBER(U$1),$B366&gt;0),OFFSET(rngStartVolatilityCurves,$B366,U$1),0)</f>
        <v>0</v>
      </c>
      <c r="V366" s="43" t="n">
        <f aca="true">IF(AND(ISNUMBER(V$1),$B366&gt;0),OFFSET(rngStartVolatilityCurves,$B366,V$1),0)</f>
        <v>0</v>
      </c>
      <c r="W366" s="43" t="n">
        <f aca="true">IF(AND(ISNUMBER(W$1),$B366&gt;0),OFFSET(rngStartVolatilityCurves,$B366,W$1),0)</f>
        <v>0</v>
      </c>
      <c r="X366" s="43" t="n">
        <f aca="true">IF(AND(ISNUMBER(X$1),$B366&gt;0),OFFSET(rngStartVolatilityCurves,$B366,X$1),0)</f>
        <v>0</v>
      </c>
      <c r="Y366" s="43" t="n">
        <f aca="true">IF(AND(ISNUMBER(Y$1),$B366&gt;0),OFFSET(rngStartVolatilityCurves,$B366,Y$1),0)</f>
        <v>0</v>
      </c>
      <c r="Z366" s="43" t="n">
        <f aca="true">IF(AND(ISNUMBER(Z$1),$B366&gt;0),OFFSET(rngStartVolatilityCurves,$B366,Z$1),0)</f>
        <v>0</v>
      </c>
      <c r="AA366" s="43" t="n">
        <f aca="true">IF(AND(ISNUMBER(AA$1),$B366&gt;0),OFFSET(rngStartVolatilityCurves,$B366,AA$1),0)</f>
        <v>0</v>
      </c>
      <c r="AF366" s="36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  <c r="AR366" s="37"/>
      <c r="AS366" s="37"/>
      <c r="AT366" s="37"/>
      <c r="AU366" s="37"/>
      <c r="AV366" s="37"/>
      <c r="AW366" s="37"/>
      <c r="AX366" s="37"/>
      <c r="AY366" s="37"/>
      <c r="AZ366" s="37"/>
      <c r="BA366" s="37"/>
      <c r="BB366" s="37"/>
      <c r="BC366" s="37"/>
      <c r="BD366" s="37"/>
      <c r="BE366" s="37"/>
      <c r="BF366" s="37"/>
      <c r="BH366" s="44"/>
      <c r="BI366" s="39"/>
      <c r="BJ366" s="39"/>
      <c r="BK366" s="39"/>
      <c r="BL366" s="36"/>
      <c r="BM366" s="37"/>
      <c r="BN366" s="37"/>
      <c r="BO366" s="37"/>
      <c r="BP366" s="37"/>
      <c r="BQ366" s="37"/>
      <c r="BR366" s="37"/>
      <c r="BS366" s="37"/>
      <c r="BT366" s="37"/>
      <c r="BU366" s="37"/>
      <c r="BV366" s="37"/>
      <c r="BW366" s="37"/>
      <c r="BX366" s="37"/>
      <c r="BY366" s="37"/>
      <c r="BZ366" s="37"/>
      <c r="CA366" s="37"/>
      <c r="CB366" s="37"/>
      <c r="CC366" s="37"/>
      <c r="CD366" s="37"/>
      <c r="CE366" s="37"/>
      <c r="CF366" s="37"/>
      <c r="CG366" s="40"/>
      <c r="CH366" s="40"/>
      <c r="CI366" s="40"/>
      <c r="CJ366" s="40"/>
      <c r="CK366" s="40"/>
      <c r="CL366" s="40"/>
      <c r="CM366" s="39"/>
      <c r="CN366" s="39"/>
      <c r="CO366" s="39"/>
      <c r="CP366" s="39"/>
      <c r="CQ366" s="39"/>
      <c r="CR366" s="39"/>
      <c r="CS366" s="39"/>
      <c r="CT366" s="39"/>
      <c r="CU366" s="39"/>
      <c r="CV366" s="39"/>
      <c r="CW366" s="39"/>
      <c r="CX366" s="39"/>
      <c r="CY366" s="39"/>
      <c r="CZ366" s="39"/>
      <c r="DA366" s="39"/>
      <c r="DB366" s="39"/>
      <c r="DC366" s="39"/>
      <c r="DD366" s="39"/>
      <c r="DE366" s="39"/>
      <c r="DF366" s="39"/>
      <c r="DG366" s="39"/>
      <c r="DI366" s="44"/>
      <c r="DJ366" s="39"/>
      <c r="DL366" s="44"/>
      <c r="DM366" s="39"/>
    </row>
    <row r="367" customFormat="false" ht="12.75" hidden="false" customHeight="false" outlineLevel="0" collapsed="false">
      <c r="A367" s="31" t="n">
        <f aca="false">$C367-$AF$4+1</f>
        <v>39448</v>
      </c>
      <c r="B367" s="31" t="n">
        <f aca="false">$C367-$BL$4+1</f>
        <v>39448</v>
      </c>
      <c r="C367" s="42" t="n">
        <f aca="false">C366+7</f>
        <v>39447</v>
      </c>
      <c r="D367" s="43" t="n">
        <f aca="true">IF(AND(ISNUMBER(D$1),$A367&gt;0),OFFSET(rngStartPriceCurves,$A367,D$1),0)</f>
        <v>0</v>
      </c>
      <c r="E367" s="43" t="n">
        <f aca="true">IF(AND(ISNUMBER(E$1),$A367&gt;0),OFFSET(rngStartPriceCurves,$A367,E$1),0)</f>
        <v>0</v>
      </c>
      <c r="F367" s="43" t="n">
        <f aca="true">IF(AND(ISNUMBER(F$1),$A367&gt;0),OFFSET(rngStartPriceCurves,$A367,F$1),0)</f>
        <v>0</v>
      </c>
      <c r="G367" s="43" t="n">
        <f aca="true">IF(AND(ISNUMBER(G$1),$A367&gt;0),OFFSET(rngStartPriceCurves,$A367,G$1),0)</f>
        <v>0</v>
      </c>
      <c r="H367" s="43" t="n">
        <f aca="true">IF(AND(ISNUMBER(H$1),$A367&gt;0),OFFSET(rngStartPriceCurves,$A367,H$1),0)</f>
        <v>0</v>
      </c>
      <c r="I367" s="43" t="n">
        <f aca="true">IF(AND(ISNUMBER(I$1),$A367&gt;0),OFFSET(rngStartPriceCurves,$A367,I$1),0)</f>
        <v>0</v>
      </c>
      <c r="J367" s="43" t="n">
        <f aca="true">IF(AND(ISNUMBER(J$1),$A367&gt;0),OFFSET(rngStartPriceCurves,$A367,J$1),0)</f>
        <v>0</v>
      </c>
      <c r="K367" s="43" t="n">
        <f aca="true">IF(AND(ISNUMBER(K$1),$A367&gt;0),OFFSET(rngStartPriceCurves,$A367,K$1),0)</f>
        <v>0</v>
      </c>
      <c r="L367" s="43" t="n">
        <f aca="true">IF(AND(ISNUMBER(L$1),$A367&gt;0),OFFSET(rngStartPriceCurves,$A367,L$1),0)</f>
        <v>0</v>
      </c>
      <c r="M367" s="43" t="n">
        <f aca="true">IF(AND(ISNUMBER(M$1),$A367&gt;0),OFFSET(rngStartPriceCurves,$A367,M$1),0)</f>
        <v>0</v>
      </c>
      <c r="N367" s="43" t="n">
        <f aca="true">IF(AND(ISNUMBER(N$1),$A367&gt;0),OFFSET(rngStartPriceCurves,$A367,N$1),0)</f>
        <v>0</v>
      </c>
      <c r="O367" s="43" t="n">
        <f aca="true">IF(AND(ISNUMBER(O$1),$A367&gt;0),OFFSET(rngStartPriceCurves,$A367,O$1),0)</f>
        <v>0</v>
      </c>
      <c r="P367" s="43" t="n">
        <f aca="true">IF(AND(ISNUMBER(P$1),$B367&gt;0),OFFSET(rngStartVolatilityCurves,$B367,P$1),0)</f>
        <v>0</v>
      </c>
      <c r="Q367" s="43" t="n">
        <f aca="true">IF(AND(ISNUMBER(Q$1),$B367&gt;0),OFFSET(rngStartVolatilityCurves,$B367,Q$1),0)</f>
        <v>0</v>
      </c>
      <c r="R367" s="43" t="n">
        <f aca="true">IF(AND(ISNUMBER(R$1),$B367&gt;0),OFFSET(rngStartVolatilityCurves,$B367,R$1),0)</f>
        <v>0</v>
      </c>
      <c r="S367" s="43" t="n">
        <f aca="true">IF(AND(ISNUMBER(S$1),$B367&gt;0),OFFSET(rngStartVolatilityCurves,$B367,S$1),0)</f>
        <v>0</v>
      </c>
      <c r="T367" s="43" t="n">
        <f aca="true">IF(AND(ISNUMBER(T$1),$B367&gt;0),OFFSET(rngStartVolatilityCurves,$B367,T$1),0)</f>
        <v>0</v>
      </c>
      <c r="U367" s="43" t="n">
        <f aca="true">IF(AND(ISNUMBER(U$1),$B367&gt;0),OFFSET(rngStartVolatilityCurves,$B367,U$1),0)</f>
        <v>0</v>
      </c>
      <c r="V367" s="43" t="n">
        <f aca="true">IF(AND(ISNUMBER(V$1),$B367&gt;0),OFFSET(rngStartVolatilityCurves,$B367,V$1),0)</f>
        <v>0</v>
      </c>
      <c r="W367" s="43" t="n">
        <f aca="true">IF(AND(ISNUMBER(W$1),$B367&gt;0),OFFSET(rngStartVolatilityCurves,$B367,W$1),0)</f>
        <v>0</v>
      </c>
      <c r="X367" s="43" t="n">
        <f aca="true">IF(AND(ISNUMBER(X$1),$B367&gt;0),OFFSET(rngStartVolatilityCurves,$B367,X$1),0)</f>
        <v>0</v>
      </c>
      <c r="Y367" s="43" t="n">
        <f aca="true">IF(AND(ISNUMBER(Y$1),$B367&gt;0),OFFSET(rngStartVolatilityCurves,$B367,Y$1),0)</f>
        <v>0</v>
      </c>
      <c r="Z367" s="43" t="n">
        <f aca="true">IF(AND(ISNUMBER(Z$1),$B367&gt;0),OFFSET(rngStartVolatilityCurves,$B367,Z$1),0)</f>
        <v>0</v>
      </c>
      <c r="AA367" s="43" t="n">
        <f aca="true">IF(AND(ISNUMBER(AA$1),$B367&gt;0),OFFSET(rngStartVolatilityCurves,$B367,AA$1),0)</f>
        <v>0</v>
      </c>
      <c r="AF367" s="36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7"/>
      <c r="AT367" s="37"/>
      <c r="AU367" s="37"/>
      <c r="AV367" s="37"/>
      <c r="AW367" s="37"/>
      <c r="AX367" s="37"/>
      <c r="AY367" s="37"/>
      <c r="AZ367" s="37"/>
      <c r="BA367" s="37"/>
      <c r="BB367" s="37"/>
      <c r="BC367" s="37"/>
      <c r="BD367" s="37"/>
      <c r="BE367" s="37"/>
      <c r="BF367" s="37"/>
      <c r="BH367" s="44"/>
      <c r="BI367" s="39"/>
      <c r="BJ367" s="39"/>
      <c r="BK367" s="39"/>
      <c r="BL367" s="36"/>
      <c r="BM367" s="37"/>
      <c r="BN367" s="37"/>
      <c r="BO367" s="37"/>
      <c r="BP367" s="37"/>
      <c r="BQ367" s="37"/>
      <c r="BR367" s="37"/>
      <c r="BS367" s="37"/>
      <c r="BT367" s="37"/>
      <c r="BU367" s="37"/>
      <c r="BV367" s="37"/>
      <c r="BW367" s="37"/>
      <c r="BX367" s="37"/>
      <c r="BY367" s="37"/>
      <c r="BZ367" s="37"/>
      <c r="CA367" s="37"/>
      <c r="CB367" s="37"/>
      <c r="CC367" s="37"/>
      <c r="CD367" s="37"/>
      <c r="CE367" s="37"/>
      <c r="CF367" s="37"/>
      <c r="CG367" s="40"/>
      <c r="CH367" s="40"/>
      <c r="CI367" s="40"/>
      <c r="CJ367" s="40"/>
      <c r="CK367" s="40"/>
      <c r="CL367" s="40"/>
      <c r="CM367" s="39"/>
      <c r="CN367" s="39"/>
      <c r="CO367" s="39"/>
      <c r="CP367" s="39"/>
      <c r="CQ367" s="39"/>
      <c r="CR367" s="39"/>
      <c r="CS367" s="39"/>
      <c r="CT367" s="39"/>
      <c r="CU367" s="39"/>
      <c r="CV367" s="39"/>
      <c r="CW367" s="39"/>
      <c r="CX367" s="39"/>
      <c r="CY367" s="39"/>
      <c r="CZ367" s="39"/>
      <c r="DA367" s="39"/>
      <c r="DB367" s="39"/>
      <c r="DC367" s="39"/>
      <c r="DD367" s="39"/>
      <c r="DE367" s="39"/>
      <c r="DF367" s="39"/>
      <c r="DG367" s="39"/>
      <c r="DI367" s="44"/>
      <c r="DJ367" s="39"/>
      <c r="DL367" s="44"/>
      <c r="DM367" s="39"/>
    </row>
    <row r="368" customFormat="false" ht="12.75" hidden="false" customHeight="false" outlineLevel="0" collapsed="false">
      <c r="A368" s="31" t="n">
        <f aca="false">$C368-$AF$4+1</f>
        <v>39455</v>
      </c>
      <c r="B368" s="31" t="n">
        <f aca="false">$C368-$BL$4+1</f>
        <v>39455</v>
      </c>
      <c r="C368" s="42" t="n">
        <f aca="false">C367+7</f>
        <v>39454</v>
      </c>
      <c r="D368" s="43" t="n">
        <f aca="true">IF(AND(ISNUMBER(D$1),$A368&gt;0),OFFSET(rngStartPriceCurves,$A368,D$1),0)</f>
        <v>0</v>
      </c>
      <c r="E368" s="43" t="n">
        <f aca="true">IF(AND(ISNUMBER(E$1),$A368&gt;0),OFFSET(rngStartPriceCurves,$A368,E$1),0)</f>
        <v>0</v>
      </c>
      <c r="F368" s="43" t="n">
        <f aca="true">IF(AND(ISNUMBER(F$1),$A368&gt;0),OFFSET(rngStartPriceCurves,$A368,F$1),0)</f>
        <v>0</v>
      </c>
      <c r="G368" s="43" t="n">
        <f aca="true">IF(AND(ISNUMBER(G$1),$A368&gt;0),OFFSET(rngStartPriceCurves,$A368,G$1),0)</f>
        <v>0</v>
      </c>
      <c r="H368" s="43" t="n">
        <f aca="true">IF(AND(ISNUMBER(H$1),$A368&gt;0),OFFSET(rngStartPriceCurves,$A368,H$1),0)</f>
        <v>0</v>
      </c>
      <c r="I368" s="43" t="n">
        <f aca="true">IF(AND(ISNUMBER(I$1),$A368&gt;0),OFFSET(rngStartPriceCurves,$A368,I$1),0)</f>
        <v>0</v>
      </c>
      <c r="J368" s="43" t="n">
        <f aca="true">IF(AND(ISNUMBER(J$1),$A368&gt;0),OFFSET(rngStartPriceCurves,$A368,J$1),0)</f>
        <v>0</v>
      </c>
      <c r="K368" s="43" t="n">
        <f aca="true">IF(AND(ISNUMBER(K$1),$A368&gt;0),OFFSET(rngStartPriceCurves,$A368,K$1),0)</f>
        <v>0</v>
      </c>
      <c r="L368" s="43" t="n">
        <f aca="true">IF(AND(ISNUMBER(L$1),$A368&gt;0),OFFSET(rngStartPriceCurves,$A368,L$1),0)</f>
        <v>0</v>
      </c>
      <c r="M368" s="43" t="n">
        <f aca="true">IF(AND(ISNUMBER(M$1),$A368&gt;0),OFFSET(rngStartPriceCurves,$A368,M$1),0)</f>
        <v>0</v>
      </c>
      <c r="N368" s="43" t="n">
        <f aca="true">IF(AND(ISNUMBER(N$1),$A368&gt;0),OFFSET(rngStartPriceCurves,$A368,N$1),0)</f>
        <v>0</v>
      </c>
      <c r="O368" s="43" t="n">
        <f aca="true">IF(AND(ISNUMBER(O$1),$A368&gt;0),OFFSET(rngStartPriceCurves,$A368,O$1),0)</f>
        <v>0</v>
      </c>
      <c r="P368" s="43" t="n">
        <f aca="true">IF(AND(ISNUMBER(P$1),$B368&gt;0),OFFSET(rngStartVolatilityCurves,$B368,P$1),0)</f>
        <v>0</v>
      </c>
      <c r="Q368" s="43" t="n">
        <f aca="true">IF(AND(ISNUMBER(Q$1),$B368&gt;0),OFFSET(rngStartVolatilityCurves,$B368,Q$1),0)</f>
        <v>0</v>
      </c>
      <c r="R368" s="43" t="n">
        <f aca="true">IF(AND(ISNUMBER(R$1),$B368&gt;0),OFFSET(rngStartVolatilityCurves,$B368,R$1),0)</f>
        <v>0</v>
      </c>
      <c r="S368" s="43" t="n">
        <f aca="true">IF(AND(ISNUMBER(S$1),$B368&gt;0),OFFSET(rngStartVolatilityCurves,$B368,S$1),0)</f>
        <v>0</v>
      </c>
      <c r="T368" s="43" t="n">
        <f aca="true">IF(AND(ISNUMBER(T$1),$B368&gt;0),OFFSET(rngStartVolatilityCurves,$B368,T$1),0)</f>
        <v>0</v>
      </c>
      <c r="U368" s="43" t="n">
        <f aca="true">IF(AND(ISNUMBER(U$1),$B368&gt;0),OFFSET(rngStartVolatilityCurves,$B368,U$1),0)</f>
        <v>0</v>
      </c>
      <c r="V368" s="43" t="n">
        <f aca="true">IF(AND(ISNUMBER(V$1),$B368&gt;0),OFFSET(rngStartVolatilityCurves,$B368,V$1),0)</f>
        <v>0</v>
      </c>
      <c r="W368" s="43" t="n">
        <f aca="true">IF(AND(ISNUMBER(W$1),$B368&gt;0),OFFSET(rngStartVolatilityCurves,$B368,W$1),0)</f>
        <v>0</v>
      </c>
      <c r="X368" s="43" t="n">
        <f aca="true">IF(AND(ISNUMBER(X$1),$B368&gt;0),OFFSET(rngStartVolatilityCurves,$B368,X$1),0)</f>
        <v>0</v>
      </c>
      <c r="Y368" s="43" t="n">
        <f aca="true">IF(AND(ISNUMBER(Y$1),$B368&gt;0),OFFSET(rngStartVolatilityCurves,$B368,Y$1),0)</f>
        <v>0</v>
      </c>
      <c r="Z368" s="43" t="n">
        <f aca="true">IF(AND(ISNUMBER(Z$1),$B368&gt;0),OFFSET(rngStartVolatilityCurves,$B368,Z$1),0)</f>
        <v>0</v>
      </c>
      <c r="AA368" s="43" t="n">
        <f aca="true">IF(AND(ISNUMBER(AA$1),$B368&gt;0),OFFSET(rngStartVolatilityCurves,$B368,AA$1),0)</f>
        <v>0</v>
      </c>
      <c r="AF368" s="36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  <c r="AR368" s="37"/>
      <c r="AS368" s="37"/>
      <c r="AT368" s="37"/>
      <c r="AU368" s="37"/>
      <c r="AV368" s="37"/>
      <c r="AW368" s="37"/>
      <c r="AX368" s="37"/>
      <c r="AY368" s="37"/>
      <c r="AZ368" s="37"/>
      <c r="BA368" s="37"/>
      <c r="BB368" s="37"/>
      <c r="BC368" s="37"/>
      <c r="BD368" s="37"/>
      <c r="BE368" s="37"/>
      <c r="BF368" s="37"/>
      <c r="BH368" s="44"/>
      <c r="BI368" s="39"/>
      <c r="BJ368" s="39"/>
      <c r="BK368" s="39"/>
      <c r="BL368" s="36"/>
      <c r="BM368" s="37"/>
      <c r="BN368" s="37"/>
      <c r="BO368" s="37"/>
      <c r="BP368" s="37"/>
      <c r="BQ368" s="37"/>
      <c r="BR368" s="37"/>
      <c r="BS368" s="37"/>
      <c r="BT368" s="37"/>
      <c r="BU368" s="37"/>
      <c r="BV368" s="37"/>
      <c r="BW368" s="37"/>
      <c r="BX368" s="37"/>
      <c r="BY368" s="37"/>
      <c r="BZ368" s="37"/>
      <c r="CA368" s="37"/>
      <c r="CB368" s="37"/>
      <c r="CC368" s="37"/>
      <c r="CD368" s="37"/>
      <c r="CE368" s="37"/>
      <c r="CF368" s="37"/>
      <c r="CG368" s="40"/>
      <c r="CH368" s="40"/>
      <c r="CI368" s="40"/>
      <c r="CJ368" s="40"/>
      <c r="CK368" s="40"/>
      <c r="CL368" s="40"/>
      <c r="CM368" s="39"/>
      <c r="CN368" s="39"/>
      <c r="CO368" s="39"/>
      <c r="CP368" s="39"/>
      <c r="CQ368" s="39"/>
      <c r="CR368" s="39"/>
      <c r="CS368" s="39"/>
      <c r="CT368" s="39"/>
      <c r="CU368" s="39"/>
      <c r="CV368" s="39"/>
      <c r="CW368" s="39"/>
      <c r="CX368" s="39"/>
      <c r="CY368" s="39"/>
      <c r="CZ368" s="39"/>
      <c r="DA368" s="39"/>
      <c r="DB368" s="39"/>
      <c r="DC368" s="39"/>
      <c r="DD368" s="39"/>
      <c r="DE368" s="39"/>
      <c r="DF368" s="39"/>
      <c r="DG368" s="39"/>
      <c r="DI368" s="44"/>
      <c r="DJ368" s="39"/>
      <c r="DL368" s="44"/>
      <c r="DM368" s="39"/>
    </row>
    <row r="369" customFormat="false" ht="12.75" hidden="false" customHeight="false" outlineLevel="0" collapsed="false">
      <c r="A369" s="31" t="n">
        <f aca="false">$C369-$AF$4+1</f>
        <v>39462</v>
      </c>
      <c r="B369" s="31" t="n">
        <f aca="false">$C369-$BL$4+1</f>
        <v>39462</v>
      </c>
      <c r="C369" s="42" t="n">
        <f aca="false">C368+7</f>
        <v>39461</v>
      </c>
      <c r="D369" s="43" t="n">
        <f aca="true">IF(AND(ISNUMBER(D$1),$A369&gt;0),OFFSET(rngStartPriceCurves,$A369,D$1),0)</f>
        <v>0</v>
      </c>
      <c r="E369" s="43" t="n">
        <f aca="true">IF(AND(ISNUMBER(E$1),$A369&gt;0),OFFSET(rngStartPriceCurves,$A369,E$1),0)</f>
        <v>0</v>
      </c>
      <c r="F369" s="43" t="n">
        <f aca="true">IF(AND(ISNUMBER(F$1),$A369&gt;0),OFFSET(rngStartPriceCurves,$A369,F$1),0)</f>
        <v>0</v>
      </c>
      <c r="G369" s="43" t="n">
        <f aca="true">IF(AND(ISNUMBER(G$1),$A369&gt;0),OFFSET(rngStartPriceCurves,$A369,G$1),0)</f>
        <v>0</v>
      </c>
      <c r="H369" s="43" t="n">
        <f aca="true">IF(AND(ISNUMBER(H$1),$A369&gt;0),OFFSET(rngStartPriceCurves,$A369,H$1),0)</f>
        <v>0</v>
      </c>
      <c r="I369" s="43" t="n">
        <f aca="true">IF(AND(ISNUMBER(I$1),$A369&gt;0),OFFSET(rngStartPriceCurves,$A369,I$1),0)</f>
        <v>0</v>
      </c>
      <c r="J369" s="43" t="n">
        <f aca="true">IF(AND(ISNUMBER(J$1),$A369&gt;0),OFFSET(rngStartPriceCurves,$A369,J$1),0)</f>
        <v>0</v>
      </c>
      <c r="K369" s="43" t="n">
        <f aca="true">IF(AND(ISNUMBER(K$1),$A369&gt;0),OFFSET(rngStartPriceCurves,$A369,K$1),0)</f>
        <v>0</v>
      </c>
      <c r="L369" s="43" t="n">
        <f aca="true">IF(AND(ISNUMBER(L$1),$A369&gt;0),OFFSET(rngStartPriceCurves,$A369,L$1),0)</f>
        <v>0</v>
      </c>
      <c r="M369" s="43" t="n">
        <f aca="true">IF(AND(ISNUMBER(M$1),$A369&gt;0),OFFSET(rngStartPriceCurves,$A369,M$1),0)</f>
        <v>0</v>
      </c>
      <c r="N369" s="43" t="n">
        <f aca="true">IF(AND(ISNUMBER(N$1),$A369&gt;0),OFFSET(rngStartPriceCurves,$A369,N$1),0)</f>
        <v>0</v>
      </c>
      <c r="O369" s="43" t="n">
        <f aca="true">IF(AND(ISNUMBER(O$1),$A369&gt;0),OFFSET(rngStartPriceCurves,$A369,O$1),0)</f>
        <v>0</v>
      </c>
      <c r="P369" s="43" t="n">
        <f aca="true">IF(AND(ISNUMBER(P$1),$B369&gt;0),OFFSET(rngStartVolatilityCurves,$B369,P$1),0)</f>
        <v>0</v>
      </c>
      <c r="Q369" s="43" t="n">
        <f aca="true">IF(AND(ISNUMBER(Q$1),$B369&gt;0),OFFSET(rngStartVolatilityCurves,$B369,Q$1),0)</f>
        <v>0</v>
      </c>
      <c r="R369" s="43" t="n">
        <f aca="true">IF(AND(ISNUMBER(R$1),$B369&gt;0),OFFSET(rngStartVolatilityCurves,$B369,R$1),0)</f>
        <v>0</v>
      </c>
      <c r="S369" s="43" t="n">
        <f aca="true">IF(AND(ISNUMBER(S$1),$B369&gt;0),OFFSET(rngStartVolatilityCurves,$B369,S$1),0)</f>
        <v>0</v>
      </c>
      <c r="T369" s="43" t="n">
        <f aca="true">IF(AND(ISNUMBER(T$1),$B369&gt;0),OFFSET(rngStartVolatilityCurves,$B369,T$1),0)</f>
        <v>0</v>
      </c>
      <c r="U369" s="43" t="n">
        <f aca="true">IF(AND(ISNUMBER(U$1),$B369&gt;0),OFFSET(rngStartVolatilityCurves,$B369,U$1),0)</f>
        <v>0</v>
      </c>
      <c r="V369" s="43" t="n">
        <f aca="true">IF(AND(ISNUMBER(V$1),$B369&gt;0),OFFSET(rngStartVolatilityCurves,$B369,V$1),0)</f>
        <v>0</v>
      </c>
      <c r="W369" s="43" t="n">
        <f aca="true">IF(AND(ISNUMBER(W$1),$B369&gt;0),OFFSET(rngStartVolatilityCurves,$B369,W$1),0)</f>
        <v>0</v>
      </c>
      <c r="X369" s="43" t="n">
        <f aca="true">IF(AND(ISNUMBER(X$1),$B369&gt;0),OFFSET(rngStartVolatilityCurves,$B369,X$1),0)</f>
        <v>0</v>
      </c>
      <c r="Y369" s="43" t="n">
        <f aca="true">IF(AND(ISNUMBER(Y$1),$B369&gt;0),OFFSET(rngStartVolatilityCurves,$B369,Y$1),0)</f>
        <v>0</v>
      </c>
      <c r="Z369" s="43" t="n">
        <f aca="true">IF(AND(ISNUMBER(Z$1),$B369&gt;0),OFFSET(rngStartVolatilityCurves,$B369,Z$1),0)</f>
        <v>0</v>
      </c>
      <c r="AA369" s="43" t="n">
        <f aca="true">IF(AND(ISNUMBER(AA$1),$B369&gt;0),OFFSET(rngStartVolatilityCurves,$B369,AA$1),0)</f>
        <v>0</v>
      </c>
      <c r="AF369" s="36"/>
      <c r="AG369" s="37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  <c r="AR369" s="37"/>
      <c r="AS369" s="37"/>
      <c r="AT369" s="37"/>
      <c r="AU369" s="37"/>
      <c r="AV369" s="37"/>
      <c r="AW369" s="37"/>
      <c r="AX369" s="37"/>
      <c r="AY369" s="37"/>
      <c r="AZ369" s="37"/>
      <c r="BA369" s="37"/>
      <c r="BB369" s="37"/>
      <c r="BC369" s="37"/>
      <c r="BD369" s="37"/>
      <c r="BE369" s="37"/>
      <c r="BF369" s="37"/>
      <c r="BH369" s="44"/>
      <c r="BI369" s="39"/>
      <c r="BJ369" s="39"/>
      <c r="BK369" s="39"/>
      <c r="BL369" s="36"/>
      <c r="BM369" s="37"/>
      <c r="BN369" s="37"/>
      <c r="BO369" s="37"/>
      <c r="BP369" s="37"/>
      <c r="BQ369" s="37"/>
      <c r="BR369" s="37"/>
      <c r="BS369" s="37"/>
      <c r="BT369" s="37"/>
      <c r="BU369" s="37"/>
      <c r="BV369" s="37"/>
      <c r="BW369" s="37"/>
      <c r="BX369" s="37"/>
      <c r="BY369" s="37"/>
      <c r="BZ369" s="37"/>
      <c r="CA369" s="37"/>
      <c r="CB369" s="37"/>
      <c r="CC369" s="37"/>
      <c r="CD369" s="37"/>
      <c r="CE369" s="37"/>
      <c r="CF369" s="37"/>
      <c r="CG369" s="40"/>
      <c r="CH369" s="40"/>
      <c r="CI369" s="40"/>
      <c r="CJ369" s="40"/>
      <c r="CK369" s="40"/>
      <c r="CL369" s="40"/>
      <c r="CM369" s="39"/>
      <c r="CN369" s="39"/>
      <c r="CO369" s="39"/>
      <c r="CP369" s="39"/>
      <c r="CQ369" s="39"/>
      <c r="CR369" s="39"/>
      <c r="CS369" s="39"/>
      <c r="CT369" s="39"/>
      <c r="CU369" s="39"/>
      <c r="CV369" s="39"/>
      <c r="CW369" s="39"/>
      <c r="CX369" s="39"/>
      <c r="CY369" s="39"/>
      <c r="CZ369" s="39"/>
      <c r="DA369" s="39"/>
      <c r="DB369" s="39"/>
      <c r="DC369" s="39"/>
      <c r="DD369" s="39"/>
      <c r="DE369" s="39"/>
      <c r="DF369" s="39"/>
      <c r="DG369" s="39"/>
      <c r="DI369" s="44"/>
      <c r="DJ369" s="39"/>
      <c r="DL369" s="44"/>
      <c r="DM369" s="39"/>
    </row>
    <row r="370" customFormat="false" ht="12.75" hidden="false" customHeight="false" outlineLevel="0" collapsed="false">
      <c r="A370" s="31" t="n">
        <f aca="false">$C370-$AF$4+1</f>
        <v>39469</v>
      </c>
      <c r="B370" s="31" t="n">
        <f aca="false">$C370-$BL$4+1</f>
        <v>39469</v>
      </c>
      <c r="C370" s="42" t="n">
        <f aca="false">C369+7</f>
        <v>39468</v>
      </c>
      <c r="D370" s="43" t="n">
        <f aca="true">IF(AND(ISNUMBER(D$1),$A370&gt;0),OFFSET(rngStartPriceCurves,$A370,D$1),0)</f>
        <v>0</v>
      </c>
      <c r="E370" s="43" t="n">
        <f aca="true">IF(AND(ISNUMBER(E$1),$A370&gt;0),OFFSET(rngStartPriceCurves,$A370,E$1),0)</f>
        <v>0</v>
      </c>
      <c r="F370" s="43" t="n">
        <f aca="true">IF(AND(ISNUMBER(F$1),$A370&gt;0),OFFSET(rngStartPriceCurves,$A370,F$1),0)</f>
        <v>0</v>
      </c>
      <c r="G370" s="43" t="n">
        <f aca="true">IF(AND(ISNUMBER(G$1),$A370&gt;0),OFFSET(rngStartPriceCurves,$A370,G$1),0)</f>
        <v>0</v>
      </c>
      <c r="H370" s="43" t="n">
        <f aca="true">IF(AND(ISNUMBER(H$1),$A370&gt;0),OFFSET(rngStartPriceCurves,$A370,H$1),0)</f>
        <v>0</v>
      </c>
      <c r="I370" s="43" t="n">
        <f aca="true">IF(AND(ISNUMBER(I$1),$A370&gt;0),OFFSET(rngStartPriceCurves,$A370,I$1),0)</f>
        <v>0</v>
      </c>
      <c r="J370" s="43" t="n">
        <f aca="true">IF(AND(ISNUMBER(J$1),$A370&gt;0),OFFSET(rngStartPriceCurves,$A370,J$1),0)</f>
        <v>0</v>
      </c>
      <c r="K370" s="43" t="n">
        <f aca="true">IF(AND(ISNUMBER(K$1),$A370&gt;0),OFFSET(rngStartPriceCurves,$A370,K$1),0)</f>
        <v>0</v>
      </c>
      <c r="L370" s="43" t="n">
        <f aca="true">IF(AND(ISNUMBER(L$1),$A370&gt;0),OFFSET(rngStartPriceCurves,$A370,L$1),0)</f>
        <v>0</v>
      </c>
      <c r="M370" s="43" t="n">
        <f aca="true">IF(AND(ISNUMBER(M$1),$A370&gt;0),OFFSET(rngStartPriceCurves,$A370,M$1),0)</f>
        <v>0</v>
      </c>
      <c r="N370" s="43" t="n">
        <f aca="true">IF(AND(ISNUMBER(N$1),$A370&gt;0),OFFSET(rngStartPriceCurves,$A370,N$1),0)</f>
        <v>0</v>
      </c>
      <c r="O370" s="43" t="n">
        <f aca="true">IF(AND(ISNUMBER(O$1),$A370&gt;0),OFFSET(rngStartPriceCurves,$A370,O$1),0)</f>
        <v>0</v>
      </c>
      <c r="P370" s="43" t="n">
        <f aca="true">IF(AND(ISNUMBER(P$1),$B370&gt;0),OFFSET(rngStartVolatilityCurves,$B370,P$1),0)</f>
        <v>0</v>
      </c>
      <c r="Q370" s="43" t="n">
        <f aca="true">IF(AND(ISNUMBER(Q$1),$B370&gt;0),OFFSET(rngStartVolatilityCurves,$B370,Q$1),0)</f>
        <v>0</v>
      </c>
      <c r="R370" s="43" t="n">
        <f aca="true">IF(AND(ISNUMBER(R$1),$B370&gt;0),OFFSET(rngStartVolatilityCurves,$B370,R$1),0)</f>
        <v>0</v>
      </c>
      <c r="S370" s="43" t="n">
        <f aca="true">IF(AND(ISNUMBER(S$1),$B370&gt;0),OFFSET(rngStartVolatilityCurves,$B370,S$1),0)</f>
        <v>0</v>
      </c>
      <c r="T370" s="43" t="n">
        <f aca="true">IF(AND(ISNUMBER(T$1),$B370&gt;0),OFFSET(rngStartVolatilityCurves,$B370,T$1),0)</f>
        <v>0</v>
      </c>
      <c r="U370" s="43" t="n">
        <f aca="true">IF(AND(ISNUMBER(U$1),$B370&gt;0),OFFSET(rngStartVolatilityCurves,$B370,U$1),0)</f>
        <v>0</v>
      </c>
      <c r="V370" s="43" t="n">
        <f aca="true">IF(AND(ISNUMBER(V$1),$B370&gt;0),OFFSET(rngStartVolatilityCurves,$B370,V$1),0)</f>
        <v>0</v>
      </c>
      <c r="W370" s="43" t="n">
        <f aca="true">IF(AND(ISNUMBER(W$1),$B370&gt;0),OFFSET(rngStartVolatilityCurves,$B370,W$1),0)</f>
        <v>0</v>
      </c>
      <c r="X370" s="43" t="n">
        <f aca="true">IF(AND(ISNUMBER(X$1),$B370&gt;0),OFFSET(rngStartVolatilityCurves,$B370,X$1),0)</f>
        <v>0</v>
      </c>
      <c r="Y370" s="43" t="n">
        <f aca="true">IF(AND(ISNUMBER(Y$1),$B370&gt;0),OFFSET(rngStartVolatilityCurves,$B370,Y$1),0)</f>
        <v>0</v>
      </c>
      <c r="Z370" s="43" t="n">
        <f aca="true">IF(AND(ISNUMBER(Z$1),$B370&gt;0),OFFSET(rngStartVolatilityCurves,$B370,Z$1),0)</f>
        <v>0</v>
      </c>
      <c r="AA370" s="43" t="n">
        <f aca="true">IF(AND(ISNUMBER(AA$1),$B370&gt;0),OFFSET(rngStartVolatilityCurves,$B370,AA$1),0)</f>
        <v>0</v>
      </c>
      <c r="AF370" s="36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7"/>
      <c r="AT370" s="37"/>
      <c r="AU370" s="37"/>
      <c r="AV370" s="37"/>
      <c r="AW370" s="37"/>
      <c r="AX370" s="37"/>
      <c r="AY370" s="37"/>
      <c r="AZ370" s="37"/>
      <c r="BA370" s="37"/>
      <c r="BB370" s="37"/>
      <c r="BC370" s="37"/>
      <c r="BD370" s="37"/>
      <c r="BE370" s="37"/>
      <c r="BF370" s="37"/>
      <c r="BH370" s="44"/>
      <c r="BI370" s="39"/>
      <c r="BJ370" s="39"/>
      <c r="BK370" s="39"/>
      <c r="BL370" s="36"/>
      <c r="BM370" s="37"/>
      <c r="BN370" s="37"/>
      <c r="BO370" s="37"/>
      <c r="BP370" s="37"/>
      <c r="BQ370" s="37"/>
      <c r="BR370" s="37"/>
      <c r="BS370" s="37"/>
      <c r="BT370" s="37"/>
      <c r="BU370" s="37"/>
      <c r="BV370" s="37"/>
      <c r="BW370" s="37"/>
      <c r="BX370" s="37"/>
      <c r="BY370" s="37"/>
      <c r="BZ370" s="37"/>
      <c r="CA370" s="37"/>
      <c r="CB370" s="37"/>
      <c r="CC370" s="37"/>
      <c r="CD370" s="37"/>
      <c r="CE370" s="37"/>
      <c r="CF370" s="37"/>
      <c r="CG370" s="40"/>
      <c r="CH370" s="40"/>
      <c r="CI370" s="40"/>
      <c r="CJ370" s="40"/>
      <c r="CK370" s="40"/>
      <c r="CL370" s="40"/>
      <c r="CM370" s="39"/>
      <c r="CN370" s="39"/>
      <c r="CO370" s="39"/>
      <c r="CP370" s="39"/>
      <c r="CQ370" s="39"/>
      <c r="CR370" s="39"/>
      <c r="CS370" s="39"/>
      <c r="CT370" s="39"/>
      <c r="CU370" s="39"/>
      <c r="CV370" s="39"/>
      <c r="CW370" s="39"/>
      <c r="CX370" s="39"/>
      <c r="CY370" s="39"/>
      <c r="CZ370" s="39"/>
      <c r="DA370" s="39"/>
      <c r="DB370" s="39"/>
      <c r="DC370" s="39"/>
      <c r="DD370" s="39"/>
      <c r="DE370" s="39"/>
      <c r="DF370" s="39"/>
      <c r="DG370" s="39"/>
      <c r="DI370" s="44"/>
      <c r="DJ370" s="39"/>
      <c r="DL370" s="44"/>
      <c r="DM370" s="39"/>
    </row>
    <row r="371" customFormat="false" ht="12.75" hidden="false" customHeight="false" outlineLevel="0" collapsed="false">
      <c r="A371" s="31" t="n">
        <f aca="false">$C371-$AF$4+1</f>
        <v>39476</v>
      </c>
      <c r="B371" s="31" t="n">
        <f aca="false">$C371-$BL$4+1</f>
        <v>39476</v>
      </c>
      <c r="C371" s="42" t="n">
        <f aca="false">C370+7</f>
        <v>39475</v>
      </c>
      <c r="D371" s="43" t="n">
        <f aca="true">IF(AND(ISNUMBER(D$1),$A371&gt;0),OFFSET(rngStartPriceCurves,$A371,D$1),0)</f>
        <v>0</v>
      </c>
      <c r="E371" s="43" t="n">
        <f aca="true">IF(AND(ISNUMBER(E$1),$A371&gt;0),OFFSET(rngStartPriceCurves,$A371,E$1),0)</f>
        <v>0</v>
      </c>
      <c r="F371" s="43" t="n">
        <f aca="true">IF(AND(ISNUMBER(F$1),$A371&gt;0),OFFSET(rngStartPriceCurves,$A371,F$1),0)</f>
        <v>0</v>
      </c>
      <c r="G371" s="43" t="n">
        <f aca="true">IF(AND(ISNUMBER(G$1),$A371&gt;0),OFFSET(rngStartPriceCurves,$A371,G$1),0)</f>
        <v>0</v>
      </c>
      <c r="H371" s="43" t="n">
        <f aca="true">IF(AND(ISNUMBER(H$1),$A371&gt;0),OFFSET(rngStartPriceCurves,$A371,H$1),0)</f>
        <v>0</v>
      </c>
      <c r="I371" s="43" t="n">
        <f aca="true">IF(AND(ISNUMBER(I$1),$A371&gt;0),OFFSET(rngStartPriceCurves,$A371,I$1),0)</f>
        <v>0</v>
      </c>
      <c r="J371" s="43" t="n">
        <f aca="true">IF(AND(ISNUMBER(J$1),$A371&gt;0),OFFSET(rngStartPriceCurves,$A371,J$1),0)</f>
        <v>0</v>
      </c>
      <c r="K371" s="43" t="n">
        <f aca="true">IF(AND(ISNUMBER(K$1),$A371&gt;0),OFFSET(rngStartPriceCurves,$A371,K$1),0)</f>
        <v>0</v>
      </c>
      <c r="L371" s="43" t="n">
        <f aca="true">IF(AND(ISNUMBER(L$1),$A371&gt;0),OFFSET(rngStartPriceCurves,$A371,L$1),0)</f>
        <v>0</v>
      </c>
      <c r="M371" s="43" t="n">
        <f aca="true">IF(AND(ISNUMBER(M$1),$A371&gt;0),OFFSET(rngStartPriceCurves,$A371,M$1),0)</f>
        <v>0</v>
      </c>
      <c r="N371" s="43" t="n">
        <f aca="true">IF(AND(ISNUMBER(N$1),$A371&gt;0),OFFSET(rngStartPriceCurves,$A371,N$1),0)</f>
        <v>0</v>
      </c>
      <c r="O371" s="43" t="n">
        <f aca="true">IF(AND(ISNUMBER(O$1),$A371&gt;0),OFFSET(rngStartPriceCurves,$A371,O$1),0)</f>
        <v>0</v>
      </c>
      <c r="P371" s="43" t="n">
        <f aca="true">IF(AND(ISNUMBER(P$1),$B371&gt;0),OFFSET(rngStartVolatilityCurves,$B371,P$1),0)</f>
        <v>0</v>
      </c>
      <c r="Q371" s="43" t="n">
        <f aca="true">IF(AND(ISNUMBER(Q$1),$B371&gt;0),OFFSET(rngStartVolatilityCurves,$B371,Q$1),0)</f>
        <v>0</v>
      </c>
      <c r="R371" s="43" t="n">
        <f aca="true">IF(AND(ISNUMBER(R$1),$B371&gt;0),OFFSET(rngStartVolatilityCurves,$B371,R$1),0)</f>
        <v>0</v>
      </c>
      <c r="S371" s="43" t="n">
        <f aca="true">IF(AND(ISNUMBER(S$1),$B371&gt;0),OFFSET(rngStartVolatilityCurves,$B371,S$1),0)</f>
        <v>0</v>
      </c>
      <c r="T371" s="43" t="n">
        <f aca="true">IF(AND(ISNUMBER(T$1),$B371&gt;0),OFFSET(rngStartVolatilityCurves,$B371,T$1),0)</f>
        <v>0</v>
      </c>
      <c r="U371" s="43" t="n">
        <f aca="true">IF(AND(ISNUMBER(U$1),$B371&gt;0),OFFSET(rngStartVolatilityCurves,$B371,U$1),0)</f>
        <v>0</v>
      </c>
      <c r="V371" s="43" t="n">
        <f aca="true">IF(AND(ISNUMBER(V$1),$B371&gt;0),OFFSET(rngStartVolatilityCurves,$B371,V$1),0)</f>
        <v>0</v>
      </c>
      <c r="W371" s="43" t="n">
        <f aca="true">IF(AND(ISNUMBER(W$1),$B371&gt;0),OFFSET(rngStartVolatilityCurves,$B371,W$1),0)</f>
        <v>0</v>
      </c>
      <c r="X371" s="43" t="n">
        <f aca="true">IF(AND(ISNUMBER(X$1),$B371&gt;0),OFFSET(rngStartVolatilityCurves,$B371,X$1),0)</f>
        <v>0</v>
      </c>
      <c r="Y371" s="43" t="n">
        <f aca="true">IF(AND(ISNUMBER(Y$1),$B371&gt;0),OFFSET(rngStartVolatilityCurves,$B371,Y$1),0)</f>
        <v>0</v>
      </c>
      <c r="Z371" s="43" t="n">
        <f aca="true">IF(AND(ISNUMBER(Z$1),$B371&gt;0),OFFSET(rngStartVolatilityCurves,$B371,Z$1),0)</f>
        <v>0</v>
      </c>
      <c r="AA371" s="43" t="n">
        <f aca="true">IF(AND(ISNUMBER(AA$1),$B371&gt;0),OFFSET(rngStartVolatilityCurves,$B371,AA$1),0)</f>
        <v>0</v>
      </c>
      <c r="AF371" s="36"/>
      <c r="AG371" s="37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  <c r="AR371" s="37"/>
      <c r="AS371" s="37"/>
      <c r="AT371" s="37"/>
      <c r="AU371" s="37"/>
      <c r="AV371" s="37"/>
      <c r="AW371" s="37"/>
      <c r="AX371" s="37"/>
      <c r="AY371" s="37"/>
      <c r="AZ371" s="37"/>
      <c r="BA371" s="37"/>
      <c r="BB371" s="37"/>
      <c r="BC371" s="37"/>
      <c r="BD371" s="37"/>
      <c r="BE371" s="37"/>
      <c r="BF371" s="37"/>
      <c r="BH371" s="44"/>
      <c r="BI371" s="39"/>
      <c r="BJ371" s="39"/>
      <c r="BK371" s="39"/>
      <c r="BL371" s="36"/>
      <c r="BM371" s="37"/>
      <c r="BN371" s="37"/>
      <c r="BO371" s="37"/>
      <c r="BP371" s="37"/>
      <c r="BQ371" s="37"/>
      <c r="BR371" s="37"/>
      <c r="BS371" s="37"/>
      <c r="BT371" s="37"/>
      <c r="BU371" s="37"/>
      <c r="BV371" s="37"/>
      <c r="BW371" s="37"/>
      <c r="BX371" s="37"/>
      <c r="BY371" s="37"/>
      <c r="BZ371" s="37"/>
      <c r="CA371" s="37"/>
      <c r="CB371" s="37"/>
      <c r="CC371" s="37"/>
      <c r="CD371" s="37"/>
      <c r="CE371" s="37"/>
      <c r="CF371" s="37"/>
      <c r="CG371" s="40"/>
      <c r="CH371" s="40"/>
      <c r="CI371" s="40"/>
      <c r="CJ371" s="40"/>
      <c r="CK371" s="40"/>
      <c r="CL371" s="40"/>
      <c r="CM371" s="39"/>
      <c r="CN371" s="39"/>
      <c r="CO371" s="39"/>
      <c r="CP371" s="39"/>
      <c r="CQ371" s="39"/>
      <c r="CR371" s="39"/>
      <c r="CS371" s="39"/>
      <c r="CT371" s="39"/>
      <c r="CU371" s="39"/>
      <c r="CV371" s="39"/>
      <c r="CW371" s="39"/>
      <c r="CX371" s="39"/>
      <c r="CY371" s="39"/>
      <c r="CZ371" s="39"/>
      <c r="DA371" s="39"/>
      <c r="DB371" s="39"/>
      <c r="DC371" s="39"/>
      <c r="DD371" s="39"/>
      <c r="DE371" s="39"/>
      <c r="DF371" s="39"/>
      <c r="DG371" s="39"/>
      <c r="DI371" s="44"/>
      <c r="DJ371" s="39"/>
      <c r="DL371" s="44"/>
      <c r="DM371" s="39"/>
    </row>
    <row r="372" customFormat="false" ht="12.75" hidden="false" customHeight="false" outlineLevel="0" collapsed="false">
      <c r="A372" s="31" t="n">
        <f aca="false">$C372-$AF$4+1</f>
        <v>39483</v>
      </c>
      <c r="B372" s="31" t="n">
        <f aca="false">$C372-$BL$4+1</f>
        <v>39483</v>
      </c>
      <c r="C372" s="42" t="n">
        <f aca="false">C371+7</f>
        <v>39482</v>
      </c>
      <c r="D372" s="43" t="n">
        <f aca="true">IF(AND(ISNUMBER(D$1),$A372&gt;0),OFFSET(rngStartPriceCurves,$A372,D$1),0)</f>
        <v>0</v>
      </c>
      <c r="E372" s="43" t="n">
        <f aca="true">IF(AND(ISNUMBER(E$1),$A372&gt;0),OFFSET(rngStartPriceCurves,$A372,E$1),0)</f>
        <v>0</v>
      </c>
      <c r="F372" s="43" t="n">
        <f aca="true">IF(AND(ISNUMBER(F$1),$A372&gt;0),OFFSET(rngStartPriceCurves,$A372,F$1),0)</f>
        <v>0</v>
      </c>
      <c r="G372" s="43" t="n">
        <f aca="true">IF(AND(ISNUMBER(G$1),$A372&gt;0),OFFSET(rngStartPriceCurves,$A372,G$1),0)</f>
        <v>0</v>
      </c>
      <c r="H372" s="43" t="n">
        <f aca="true">IF(AND(ISNUMBER(H$1),$A372&gt;0),OFFSET(rngStartPriceCurves,$A372,H$1),0)</f>
        <v>0</v>
      </c>
      <c r="I372" s="43" t="n">
        <f aca="true">IF(AND(ISNUMBER(I$1),$A372&gt;0),OFFSET(rngStartPriceCurves,$A372,I$1),0)</f>
        <v>0</v>
      </c>
      <c r="J372" s="43" t="n">
        <f aca="true">IF(AND(ISNUMBER(J$1),$A372&gt;0),OFFSET(rngStartPriceCurves,$A372,J$1),0)</f>
        <v>0</v>
      </c>
      <c r="K372" s="43" t="n">
        <f aca="true">IF(AND(ISNUMBER(K$1),$A372&gt;0),OFFSET(rngStartPriceCurves,$A372,K$1),0)</f>
        <v>0</v>
      </c>
      <c r="L372" s="43" t="n">
        <f aca="true">IF(AND(ISNUMBER(L$1),$A372&gt;0),OFFSET(rngStartPriceCurves,$A372,L$1),0)</f>
        <v>0</v>
      </c>
      <c r="M372" s="43" t="n">
        <f aca="true">IF(AND(ISNUMBER(M$1),$A372&gt;0),OFFSET(rngStartPriceCurves,$A372,M$1),0)</f>
        <v>0</v>
      </c>
      <c r="N372" s="43" t="n">
        <f aca="true">IF(AND(ISNUMBER(N$1),$A372&gt;0),OFFSET(rngStartPriceCurves,$A372,N$1),0)</f>
        <v>0</v>
      </c>
      <c r="O372" s="43" t="n">
        <f aca="true">IF(AND(ISNUMBER(O$1),$A372&gt;0),OFFSET(rngStartPriceCurves,$A372,O$1),0)</f>
        <v>0</v>
      </c>
      <c r="P372" s="43" t="n">
        <f aca="true">IF(AND(ISNUMBER(P$1),$B372&gt;0),OFFSET(rngStartVolatilityCurves,$B372,P$1),0)</f>
        <v>0</v>
      </c>
      <c r="Q372" s="43" t="n">
        <f aca="true">IF(AND(ISNUMBER(Q$1),$B372&gt;0),OFFSET(rngStartVolatilityCurves,$B372,Q$1),0)</f>
        <v>0</v>
      </c>
      <c r="R372" s="43" t="n">
        <f aca="true">IF(AND(ISNUMBER(R$1),$B372&gt;0),OFFSET(rngStartVolatilityCurves,$B372,R$1),0)</f>
        <v>0</v>
      </c>
      <c r="S372" s="43" t="n">
        <f aca="true">IF(AND(ISNUMBER(S$1),$B372&gt;0),OFFSET(rngStartVolatilityCurves,$B372,S$1),0)</f>
        <v>0</v>
      </c>
      <c r="T372" s="43" t="n">
        <f aca="true">IF(AND(ISNUMBER(T$1),$B372&gt;0),OFFSET(rngStartVolatilityCurves,$B372,T$1),0)</f>
        <v>0</v>
      </c>
      <c r="U372" s="43" t="n">
        <f aca="true">IF(AND(ISNUMBER(U$1),$B372&gt;0),OFFSET(rngStartVolatilityCurves,$B372,U$1),0)</f>
        <v>0</v>
      </c>
      <c r="V372" s="43" t="n">
        <f aca="true">IF(AND(ISNUMBER(V$1),$B372&gt;0),OFFSET(rngStartVolatilityCurves,$B372,V$1),0)</f>
        <v>0</v>
      </c>
      <c r="W372" s="43" t="n">
        <f aca="true">IF(AND(ISNUMBER(W$1),$B372&gt;0),OFFSET(rngStartVolatilityCurves,$B372,W$1),0)</f>
        <v>0</v>
      </c>
      <c r="X372" s="43" t="n">
        <f aca="true">IF(AND(ISNUMBER(X$1),$B372&gt;0),OFFSET(rngStartVolatilityCurves,$B372,X$1),0)</f>
        <v>0</v>
      </c>
      <c r="Y372" s="43" t="n">
        <f aca="true">IF(AND(ISNUMBER(Y$1),$B372&gt;0),OFFSET(rngStartVolatilityCurves,$B372,Y$1),0)</f>
        <v>0</v>
      </c>
      <c r="Z372" s="43" t="n">
        <f aca="true">IF(AND(ISNUMBER(Z$1),$B372&gt;0),OFFSET(rngStartVolatilityCurves,$B372,Z$1),0)</f>
        <v>0</v>
      </c>
      <c r="AA372" s="43" t="n">
        <f aca="true">IF(AND(ISNUMBER(AA$1),$B372&gt;0),OFFSET(rngStartVolatilityCurves,$B372,AA$1),0)</f>
        <v>0</v>
      </c>
      <c r="AF372" s="36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37"/>
      <c r="AT372" s="37"/>
      <c r="AU372" s="37"/>
      <c r="AV372" s="37"/>
      <c r="AW372" s="37"/>
      <c r="AX372" s="37"/>
      <c r="AY372" s="37"/>
      <c r="AZ372" s="37"/>
      <c r="BA372" s="37"/>
      <c r="BB372" s="37"/>
      <c r="BC372" s="37"/>
      <c r="BD372" s="37"/>
      <c r="BE372" s="37"/>
      <c r="BF372" s="37"/>
      <c r="BH372" s="44"/>
      <c r="BI372" s="39"/>
      <c r="BJ372" s="39"/>
      <c r="BK372" s="39"/>
      <c r="BL372" s="36"/>
      <c r="BM372" s="37"/>
      <c r="BN372" s="37"/>
      <c r="BO372" s="37"/>
      <c r="BP372" s="37"/>
      <c r="BQ372" s="37"/>
      <c r="BR372" s="37"/>
      <c r="BS372" s="37"/>
      <c r="BT372" s="37"/>
      <c r="BU372" s="37"/>
      <c r="BV372" s="37"/>
      <c r="BW372" s="37"/>
      <c r="BX372" s="37"/>
      <c r="BY372" s="37"/>
      <c r="BZ372" s="37"/>
      <c r="CA372" s="37"/>
      <c r="CB372" s="37"/>
      <c r="CC372" s="37"/>
      <c r="CD372" s="37"/>
      <c r="CE372" s="37"/>
      <c r="CF372" s="37"/>
      <c r="CG372" s="40"/>
      <c r="CH372" s="40"/>
      <c r="CI372" s="40"/>
      <c r="CJ372" s="40"/>
      <c r="CK372" s="40"/>
      <c r="CL372" s="40"/>
      <c r="CM372" s="39"/>
      <c r="CN372" s="39"/>
      <c r="CO372" s="39"/>
      <c r="CP372" s="39"/>
      <c r="CQ372" s="39"/>
      <c r="CR372" s="39"/>
      <c r="CS372" s="39"/>
      <c r="CT372" s="39"/>
      <c r="CU372" s="39"/>
      <c r="CV372" s="39"/>
      <c r="CW372" s="39"/>
      <c r="CX372" s="39"/>
      <c r="CY372" s="39"/>
      <c r="CZ372" s="39"/>
      <c r="DA372" s="39"/>
      <c r="DB372" s="39"/>
      <c r="DC372" s="39"/>
      <c r="DD372" s="39"/>
      <c r="DE372" s="39"/>
      <c r="DF372" s="39"/>
      <c r="DG372" s="39"/>
      <c r="DI372" s="44"/>
      <c r="DJ372" s="39"/>
      <c r="DL372" s="44"/>
      <c r="DM372" s="39"/>
    </row>
    <row r="373" customFormat="false" ht="12.75" hidden="false" customHeight="false" outlineLevel="0" collapsed="false">
      <c r="A373" s="31" t="n">
        <f aca="false">$C373-$AF$4+1</f>
        <v>39490</v>
      </c>
      <c r="B373" s="31" t="n">
        <f aca="false">$C373-$BL$4+1</f>
        <v>39490</v>
      </c>
      <c r="C373" s="42" t="n">
        <f aca="false">C372+7</f>
        <v>39489</v>
      </c>
      <c r="D373" s="43" t="n">
        <f aca="true">IF(AND(ISNUMBER(D$1),$A373&gt;0),OFFSET(rngStartPriceCurves,$A373,D$1),0)</f>
        <v>0</v>
      </c>
      <c r="E373" s="43" t="n">
        <f aca="true">IF(AND(ISNUMBER(E$1),$A373&gt;0),OFFSET(rngStartPriceCurves,$A373,E$1),0)</f>
        <v>0</v>
      </c>
      <c r="F373" s="43" t="n">
        <f aca="true">IF(AND(ISNUMBER(F$1),$A373&gt;0),OFFSET(rngStartPriceCurves,$A373,F$1),0)</f>
        <v>0</v>
      </c>
      <c r="G373" s="43" t="n">
        <f aca="true">IF(AND(ISNUMBER(G$1),$A373&gt;0),OFFSET(rngStartPriceCurves,$A373,G$1),0)</f>
        <v>0</v>
      </c>
      <c r="H373" s="43" t="n">
        <f aca="true">IF(AND(ISNUMBER(H$1),$A373&gt;0),OFFSET(rngStartPriceCurves,$A373,H$1),0)</f>
        <v>0</v>
      </c>
      <c r="I373" s="43" t="n">
        <f aca="true">IF(AND(ISNUMBER(I$1),$A373&gt;0),OFFSET(rngStartPriceCurves,$A373,I$1),0)</f>
        <v>0</v>
      </c>
      <c r="J373" s="43" t="n">
        <f aca="true">IF(AND(ISNUMBER(J$1),$A373&gt;0),OFFSET(rngStartPriceCurves,$A373,J$1),0)</f>
        <v>0</v>
      </c>
      <c r="K373" s="43" t="n">
        <f aca="true">IF(AND(ISNUMBER(K$1),$A373&gt;0),OFFSET(rngStartPriceCurves,$A373,K$1),0)</f>
        <v>0</v>
      </c>
      <c r="L373" s="43" t="n">
        <f aca="true">IF(AND(ISNUMBER(L$1),$A373&gt;0),OFFSET(rngStartPriceCurves,$A373,L$1),0)</f>
        <v>0</v>
      </c>
      <c r="M373" s="43" t="n">
        <f aca="true">IF(AND(ISNUMBER(M$1),$A373&gt;0),OFFSET(rngStartPriceCurves,$A373,M$1),0)</f>
        <v>0</v>
      </c>
      <c r="N373" s="43" t="n">
        <f aca="true">IF(AND(ISNUMBER(N$1),$A373&gt;0),OFFSET(rngStartPriceCurves,$A373,N$1),0)</f>
        <v>0</v>
      </c>
      <c r="O373" s="43" t="n">
        <f aca="true">IF(AND(ISNUMBER(O$1),$A373&gt;0),OFFSET(rngStartPriceCurves,$A373,O$1),0)</f>
        <v>0</v>
      </c>
      <c r="P373" s="43" t="n">
        <f aca="true">IF(AND(ISNUMBER(P$1),$B373&gt;0),OFFSET(rngStartVolatilityCurves,$B373,P$1),0)</f>
        <v>0</v>
      </c>
      <c r="Q373" s="43" t="n">
        <f aca="true">IF(AND(ISNUMBER(Q$1),$B373&gt;0),OFFSET(rngStartVolatilityCurves,$B373,Q$1),0)</f>
        <v>0</v>
      </c>
      <c r="R373" s="43" t="n">
        <f aca="true">IF(AND(ISNUMBER(R$1),$B373&gt;0),OFFSET(rngStartVolatilityCurves,$B373,R$1),0)</f>
        <v>0</v>
      </c>
      <c r="S373" s="43" t="n">
        <f aca="true">IF(AND(ISNUMBER(S$1),$B373&gt;0),OFFSET(rngStartVolatilityCurves,$B373,S$1),0)</f>
        <v>0</v>
      </c>
      <c r="T373" s="43" t="n">
        <f aca="true">IF(AND(ISNUMBER(T$1),$B373&gt;0),OFFSET(rngStartVolatilityCurves,$B373,T$1),0)</f>
        <v>0</v>
      </c>
      <c r="U373" s="43" t="n">
        <f aca="true">IF(AND(ISNUMBER(U$1),$B373&gt;0),OFFSET(rngStartVolatilityCurves,$B373,U$1),0)</f>
        <v>0</v>
      </c>
      <c r="V373" s="43" t="n">
        <f aca="true">IF(AND(ISNUMBER(V$1),$B373&gt;0),OFFSET(rngStartVolatilityCurves,$B373,V$1),0)</f>
        <v>0</v>
      </c>
      <c r="W373" s="43" t="n">
        <f aca="true">IF(AND(ISNUMBER(W$1),$B373&gt;0),OFFSET(rngStartVolatilityCurves,$B373,W$1),0)</f>
        <v>0</v>
      </c>
      <c r="X373" s="43" t="n">
        <f aca="true">IF(AND(ISNUMBER(X$1),$B373&gt;0),OFFSET(rngStartVolatilityCurves,$B373,X$1),0)</f>
        <v>0</v>
      </c>
      <c r="Y373" s="43" t="n">
        <f aca="true">IF(AND(ISNUMBER(Y$1),$B373&gt;0),OFFSET(rngStartVolatilityCurves,$B373,Y$1),0)</f>
        <v>0</v>
      </c>
      <c r="Z373" s="43" t="n">
        <f aca="true">IF(AND(ISNUMBER(Z$1),$B373&gt;0),OFFSET(rngStartVolatilityCurves,$B373,Z$1),0)</f>
        <v>0</v>
      </c>
      <c r="AA373" s="43" t="n">
        <f aca="true">IF(AND(ISNUMBER(AA$1),$B373&gt;0),OFFSET(rngStartVolatilityCurves,$B373,AA$1),0)</f>
        <v>0</v>
      </c>
      <c r="AF373" s="36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7"/>
      <c r="AT373" s="37"/>
      <c r="AU373" s="37"/>
      <c r="AV373" s="37"/>
      <c r="AW373" s="37"/>
      <c r="AX373" s="37"/>
      <c r="AY373" s="37"/>
      <c r="AZ373" s="37"/>
      <c r="BA373" s="37"/>
      <c r="BB373" s="37"/>
      <c r="BC373" s="37"/>
      <c r="BD373" s="37"/>
      <c r="BE373" s="37"/>
      <c r="BF373" s="37"/>
      <c r="BH373" s="44"/>
      <c r="BI373" s="39"/>
      <c r="BJ373" s="39"/>
      <c r="BK373" s="39"/>
      <c r="BL373" s="36"/>
      <c r="BM373" s="37"/>
      <c r="BN373" s="37"/>
      <c r="BO373" s="37"/>
      <c r="BP373" s="37"/>
      <c r="BQ373" s="37"/>
      <c r="BR373" s="37"/>
      <c r="BS373" s="37"/>
      <c r="BT373" s="37"/>
      <c r="BU373" s="37"/>
      <c r="BV373" s="37"/>
      <c r="BW373" s="37"/>
      <c r="BX373" s="37"/>
      <c r="BY373" s="37"/>
      <c r="BZ373" s="37"/>
      <c r="CA373" s="37"/>
      <c r="CB373" s="37"/>
      <c r="CC373" s="37"/>
      <c r="CD373" s="37"/>
      <c r="CE373" s="37"/>
      <c r="CF373" s="37"/>
      <c r="CG373" s="40"/>
      <c r="CH373" s="40"/>
      <c r="CI373" s="40"/>
      <c r="CJ373" s="40"/>
      <c r="CK373" s="40"/>
      <c r="CL373" s="40"/>
      <c r="CM373" s="39"/>
      <c r="CN373" s="39"/>
      <c r="CO373" s="39"/>
      <c r="CP373" s="39"/>
      <c r="CQ373" s="39"/>
      <c r="CR373" s="39"/>
      <c r="CS373" s="39"/>
      <c r="CT373" s="39"/>
      <c r="CU373" s="39"/>
      <c r="CV373" s="39"/>
      <c r="CW373" s="39"/>
      <c r="CX373" s="39"/>
      <c r="CY373" s="39"/>
      <c r="CZ373" s="39"/>
      <c r="DA373" s="39"/>
      <c r="DB373" s="39"/>
      <c r="DC373" s="39"/>
      <c r="DD373" s="39"/>
      <c r="DE373" s="39"/>
      <c r="DF373" s="39"/>
      <c r="DG373" s="39"/>
      <c r="DI373" s="44"/>
      <c r="DJ373" s="39"/>
      <c r="DL373" s="44"/>
      <c r="DM373" s="39"/>
    </row>
    <row r="374" customFormat="false" ht="12.75" hidden="false" customHeight="false" outlineLevel="0" collapsed="false">
      <c r="A374" s="31" t="n">
        <f aca="false">$C374-$AF$4+1</f>
        <v>39497</v>
      </c>
      <c r="B374" s="31" t="n">
        <f aca="false">$C374-$BL$4+1</f>
        <v>39497</v>
      </c>
      <c r="C374" s="42" t="n">
        <f aca="false">C373+7</f>
        <v>39496</v>
      </c>
      <c r="D374" s="43" t="n">
        <f aca="true">IF(AND(ISNUMBER(D$1),$A374&gt;0),OFFSET(rngStartPriceCurves,$A374,D$1),0)</f>
        <v>0</v>
      </c>
      <c r="E374" s="43" t="n">
        <f aca="true">IF(AND(ISNUMBER(E$1),$A374&gt;0),OFFSET(rngStartPriceCurves,$A374,E$1),0)</f>
        <v>0</v>
      </c>
      <c r="F374" s="43" t="n">
        <f aca="true">IF(AND(ISNUMBER(F$1),$A374&gt;0),OFFSET(rngStartPriceCurves,$A374,F$1),0)</f>
        <v>0</v>
      </c>
      <c r="G374" s="43" t="n">
        <f aca="true">IF(AND(ISNUMBER(G$1),$A374&gt;0),OFFSET(rngStartPriceCurves,$A374,G$1),0)</f>
        <v>0</v>
      </c>
      <c r="H374" s="43" t="n">
        <f aca="true">IF(AND(ISNUMBER(H$1),$A374&gt;0),OFFSET(rngStartPriceCurves,$A374,H$1),0)</f>
        <v>0</v>
      </c>
      <c r="I374" s="43" t="n">
        <f aca="true">IF(AND(ISNUMBER(I$1),$A374&gt;0),OFFSET(rngStartPriceCurves,$A374,I$1),0)</f>
        <v>0</v>
      </c>
      <c r="J374" s="43" t="n">
        <f aca="true">IF(AND(ISNUMBER(J$1),$A374&gt;0),OFFSET(rngStartPriceCurves,$A374,J$1),0)</f>
        <v>0</v>
      </c>
      <c r="K374" s="43" t="n">
        <f aca="true">IF(AND(ISNUMBER(K$1),$A374&gt;0),OFFSET(rngStartPriceCurves,$A374,K$1),0)</f>
        <v>0</v>
      </c>
      <c r="L374" s="43" t="n">
        <f aca="true">IF(AND(ISNUMBER(L$1),$A374&gt;0),OFFSET(rngStartPriceCurves,$A374,L$1),0)</f>
        <v>0</v>
      </c>
      <c r="M374" s="43" t="n">
        <f aca="true">IF(AND(ISNUMBER(M$1),$A374&gt;0),OFFSET(rngStartPriceCurves,$A374,M$1),0)</f>
        <v>0</v>
      </c>
      <c r="N374" s="43" t="n">
        <f aca="true">IF(AND(ISNUMBER(N$1),$A374&gt;0),OFFSET(rngStartPriceCurves,$A374,N$1),0)</f>
        <v>0</v>
      </c>
      <c r="O374" s="43" t="n">
        <f aca="true">IF(AND(ISNUMBER(O$1),$A374&gt;0),OFFSET(rngStartPriceCurves,$A374,O$1),0)</f>
        <v>0</v>
      </c>
      <c r="P374" s="43" t="n">
        <f aca="true">IF(AND(ISNUMBER(P$1),$B374&gt;0),OFFSET(rngStartVolatilityCurves,$B374,P$1),0)</f>
        <v>0</v>
      </c>
      <c r="Q374" s="43" t="n">
        <f aca="true">IF(AND(ISNUMBER(Q$1),$B374&gt;0),OFFSET(rngStartVolatilityCurves,$B374,Q$1),0)</f>
        <v>0</v>
      </c>
      <c r="R374" s="43" t="n">
        <f aca="true">IF(AND(ISNUMBER(R$1),$B374&gt;0),OFFSET(rngStartVolatilityCurves,$B374,R$1),0)</f>
        <v>0</v>
      </c>
      <c r="S374" s="43" t="n">
        <f aca="true">IF(AND(ISNUMBER(S$1),$B374&gt;0),OFFSET(rngStartVolatilityCurves,$B374,S$1),0)</f>
        <v>0</v>
      </c>
      <c r="T374" s="43" t="n">
        <f aca="true">IF(AND(ISNUMBER(T$1),$B374&gt;0),OFFSET(rngStartVolatilityCurves,$B374,T$1),0)</f>
        <v>0</v>
      </c>
      <c r="U374" s="43" t="n">
        <f aca="true">IF(AND(ISNUMBER(U$1),$B374&gt;0),OFFSET(rngStartVolatilityCurves,$B374,U$1),0)</f>
        <v>0</v>
      </c>
      <c r="V374" s="43" t="n">
        <f aca="true">IF(AND(ISNUMBER(V$1),$B374&gt;0),OFFSET(rngStartVolatilityCurves,$B374,V$1),0)</f>
        <v>0</v>
      </c>
      <c r="W374" s="43" t="n">
        <f aca="true">IF(AND(ISNUMBER(W$1),$B374&gt;0),OFFSET(rngStartVolatilityCurves,$B374,W$1),0)</f>
        <v>0</v>
      </c>
      <c r="X374" s="43" t="n">
        <f aca="true">IF(AND(ISNUMBER(X$1),$B374&gt;0),OFFSET(rngStartVolatilityCurves,$B374,X$1),0)</f>
        <v>0</v>
      </c>
      <c r="Y374" s="43" t="n">
        <f aca="true">IF(AND(ISNUMBER(Y$1),$B374&gt;0),OFFSET(rngStartVolatilityCurves,$B374,Y$1),0)</f>
        <v>0</v>
      </c>
      <c r="Z374" s="43" t="n">
        <f aca="true">IF(AND(ISNUMBER(Z$1),$B374&gt;0),OFFSET(rngStartVolatilityCurves,$B374,Z$1),0)</f>
        <v>0</v>
      </c>
      <c r="AA374" s="43" t="n">
        <f aca="true">IF(AND(ISNUMBER(AA$1),$B374&gt;0),OFFSET(rngStartVolatilityCurves,$B374,AA$1),0)</f>
        <v>0</v>
      </c>
      <c r="AF374" s="36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7"/>
      <c r="AT374" s="37"/>
      <c r="AU374" s="37"/>
      <c r="AV374" s="37"/>
      <c r="AW374" s="37"/>
      <c r="AX374" s="37"/>
      <c r="AY374" s="37"/>
      <c r="AZ374" s="37"/>
      <c r="BA374" s="37"/>
      <c r="BB374" s="37"/>
      <c r="BC374" s="37"/>
      <c r="BD374" s="37"/>
      <c r="BE374" s="37"/>
      <c r="BF374" s="37"/>
      <c r="BH374" s="44"/>
      <c r="BI374" s="39"/>
      <c r="BJ374" s="39"/>
      <c r="BK374" s="39"/>
      <c r="BL374" s="36"/>
      <c r="BM374" s="37"/>
      <c r="BN374" s="37"/>
      <c r="BO374" s="37"/>
      <c r="BP374" s="37"/>
      <c r="BQ374" s="37"/>
      <c r="BR374" s="37"/>
      <c r="BS374" s="37"/>
      <c r="BT374" s="37"/>
      <c r="BU374" s="37"/>
      <c r="BV374" s="37"/>
      <c r="BW374" s="37"/>
      <c r="BX374" s="37"/>
      <c r="BY374" s="37"/>
      <c r="BZ374" s="37"/>
      <c r="CA374" s="37"/>
      <c r="CB374" s="37"/>
      <c r="CC374" s="37"/>
      <c r="CD374" s="37"/>
      <c r="CE374" s="37"/>
      <c r="CF374" s="37"/>
      <c r="CG374" s="40"/>
      <c r="CH374" s="40"/>
      <c r="CI374" s="40"/>
      <c r="CJ374" s="40"/>
      <c r="CK374" s="40"/>
      <c r="CL374" s="40"/>
      <c r="CM374" s="39"/>
      <c r="CN374" s="39"/>
      <c r="CO374" s="39"/>
      <c r="CP374" s="39"/>
      <c r="CQ374" s="39"/>
      <c r="CR374" s="39"/>
      <c r="CS374" s="39"/>
      <c r="CT374" s="39"/>
      <c r="CU374" s="39"/>
      <c r="CV374" s="39"/>
      <c r="CW374" s="39"/>
      <c r="CX374" s="39"/>
      <c r="CY374" s="39"/>
      <c r="CZ374" s="39"/>
      <c r="DA374" s="39"/>
      <c r="DB374" s="39"/>
      <c r="DC374" s="39"/>
      <c r="DD374" s="39"/>
      <c r="DE374" s="39"/>
      <c r="DF374" s="39"/>
      <c r="DG374" s="39"/>
      <c r="DI374" s="44"/>
      <c r="DJ374" s="39"/>
      <c r="DL374" s="44"/>
      <c r="DM374" s="39"/>
    </row>
    <row r="375" customFormat="false" ht="12.75" hidden="false" customHeight="false" outlineLevel="0" collapsed="false">
      <c r="A375" s="31" t="n">
        <f aca="false">$C375-$AF$4+1</f>
        <v>39504</v>
      </c>
      <c r="B375" s="31" t="n">
        <f aca="false">$C375-$BL$4+1</f>
        <v>39504</v>
      </c>
      <c r="C375" s="42" t="n">
        <f aca="false">C374+7</f>
        <v>39503</v>
      </c>
      <c r="D375" s="43" t="n">
        <f aca="true">IF(AND(ISNUMBER(D$1),$A375&gt;0),OFFSET(rngStartPriceCurves,$A375,D$1),0)</f>
        <v>0</v>
      </c>
      <c r="E375" s="43" t="n">
        <f aca="true">IF(AND(ISNUMBER(E$1),$A375&gt;0),OFFSET(rngStartPriceCurves,$A375,E$1),0)</f>
        <v>0</v>
      </c>
      <c r="F375" s="43" t="n">
        <f aca="true">IF(AND(ISNUMBER(F$1),$A375&gt;0),OFFSET(rngStartPriceCurves,$A375,F$1),0)</f>
        <v>0</v>
      </c>
      <c r="G375" s="43" t="n">
        <f aca="true">IF(AND(ISNUMBER(G$1),$A375&gt;0),OFFSET(rngStartPriceCurves,$A375,G$1),0)</f>
        <v>0</v>
      </c>
      <c r="H375" s="43" t="n">
        <f aca="true">IF(AND(ISNUMBER(H$1),$A375&gt;0),OFFSET(rngStartPriceCurves,$A375,H$1),0)</f>
        <v>0</v>
      </c>
      <c r="I375" s="43" t="n">
        <f aca="true">IF(AND(ISNUMBER(I$1),$A375&gt;0),OFFSET(rngStartPriceCurves,$A375,I$1),0)</f>
        <v>0</v>
      </c>
      <c r="J375" s="43" t="n">
        <f aca="true">IF(AND(ISNUMBER(J$1),$A375&gt;0),OFFSET(rngStartPriceCurves,$A375,J$1),0)</f>
        <v>0</v>
      </c>
      <c r="K375" s="43" t="n">
        <f aca="true">IF(AND(ISNUMBER(K$1),$A375&gt;0),OFFSET(rngStartPriceCurves,$A375,K$1),0)</f>
        <v>0</v>
      </c>
      <c r="L375" s="43" t="n">
        <f aca="true">IF(AND(ISNUMBER(L$1),$A375&gt;0),OFFSET(rngStartPriceCurves,$A375,L$1),0)</f>
        <v>0</v>
      </c>
      <c r="M375" s="43" t="n">
        <f aca="true">IF(AND(ISNUMBER(M$1),$A375&gt;0),OFFSET(rngStartPriceCurves,$A375,M$1),0)</f>
        <v>0</v>
      </c>
      <c r="N375" s="43" t="n">
        <f aca="true">IF(AND(ISNUMBER(N$1),$A375&gt;0),OFFSET(rngStartPriceCurves,$A375,N$1),0)</f>
        <v>0</v>
      </c>
      <c r="O375" s="43" t="n">
        <f aca="true">IF(AND(ISNUMBER(O$1),$A375&gt;0),OFFSET(rngStartPriceCurves,$A375,O$1),0)</f>
        <v>0</v>
      </c>
      <c r="P375" s="43" t="n">
        <f aca="true">IF(AND(ISNUMBER(P$1),$B375&gt;0),OFFSET(rngStartVolatilityCurves,$B375,P$1),0)</f>
        <v>0</v>
      </c>
      <c r="Q375" s="43" t="n">
        <f aca="true">IF(AND(ISNUMBER(Q$1),$B375&gt;0),OFFSET(rngStartVolatilityCurves,$B375,Q$1),0)</f>
        <v>0</v>
      </c>
      <c r="R375" s="43" t="n">
        <f aca="true">IF(AND(ISNUMBER(R$1),$B375&gt;0),OFFSET(rngStartVolatilityCurves,$B375,R$1),0)</f>
        <v>0</v>
      </c>
      <c r="S375" s="43" t="n">
        <f aca="true">IF(AND(ISNUMBER(S$1),$B375&gt;0),OFFSET(rngStartVolatilityCurves,$B375,S$1),0)</f>
        <v>0</v>
      </c>
      <c r="T375" s="43" t="n">
        <f aca="true">IF(AND(ISNUMBER(T$1),$B375&gt;0),OFFSET(rngStartVolatilityCurves,$B375,T$1),0)</f>
        <v>0</v>
      </c>
      <c r="U375" s="43" t="n">
        <f aca="true">IF(AND(ISNUMBER(U$1),$B375&gt;0),OFFSET(rngStartVolatilityCurves,$B375,U$1),0)</f>
        <v>0</v>
      </c>
      <c r="V375" s="43" t="n">
        <f aca="true">IF(AND(ISNUMBER(V$1),$B375&gt;0),OFFSET(rngStartVolatilityCurves,$B375,V$1),0)</f>
        <v>0</v>
      </c>
      <c r="W375" s="43" t="n">
        <f aca="true">IF(AND(ISNUMBER(W$1),$B375&gt;0),OFFSET(rngStartVolatilityCurves,$B375,W$1),0)</f>
        <v>0</v>
      </c>
      <c r="X375" s="43" t="n">
        <f aca="true">IF(AND(ISNUMBER(X$1),$B375&gt;0),OFFSET(rngStartVolatilityCurves,$B375,X$1),0)</f>
        <v>0</v>
      </c>
      <c r="Y375" s="43" t="n">
        <f aca="true">IF(AND(ISNUMBER(Y$1),$B375&gt;0),OFFSET(rngStartVolatilityCurves,$B375,Y$1),0)</f>
        <v>0</v>
      </c>
      <c r="Z375" s="43" t="n">
        <f aca="true">IF(AND(ISNUMBER(Z$1),$B375&gt;0),OFFSET(rngStartVolatilityCurves,$B375,Z$1),0)</f>
        <v>0</v>
      </c>
      <c r="AA375" s="43" t="n">
        <f aca="true">IF(AND(ISNUMBER(AA$1),$B375&gt;0),OFFSET(rngStartVolatilityCurves,$B375,AA$1),0)</f>
        <v>0</v>
      </c>
      <c r="AF375" s="36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7"/>
      <c r="AT375" s="37"/>
      <c r="AU375" s="37"/>
      <c r="AV375" s="37"/>
      <c r="AW375" s="37"/>
      <c r="AX375" s="37"/>
      <c r="AY375" s="37"/>
      <c r="AZ375" s="37"/>
      <c r="BA375" s="37"/>
      <c r="BB375" s="37"/>
      <c r="BC375" s="37"/>
      <c r="BD375" s="37"/>
      <c r="BE375" s="37"/>
      <c r="BF375" s="37"/>
      <c r="BH375" s="44"/>
      <c r="BI375" s="39"/>
      <c r="BJ375" s="39"/>
      <c r="BK375" s="39"/>
      <c r="BL375" s="36"/>
      <c r="BM375" s="37"/>
      <c r="BN375" s="37"/>
      <c r="BO375" s="37"/>
      <c r="BP375" s="37"/>
      <c r="BQ375" s="37"/>
      <c r="BR375" s="37"/>
      <c r="BS375" s="37"/>
      <c r="BT375" s="37"/>
      <c r="BU375" s="37"/>
      <c r="BV375" s="37"/>
      <c r="BW375" s="37"/>
      <c r="BX375" s="37"/>
      <c r="BY375" s="37"/>
      <c r="BZ375" s="37"/>
      <c r="CA375" s="37"/>
      <c r="CB375" s="37"/>
      <c r="CC375" s="37"/>
      <c r="CD375" s="37"/>
      <c r="CE375" s="37"/>
      <c r="CF375" s="37"/>
      <c r="CG375" s="40"/>
      <c r="CH375" s="40"/>
      <c r="CI375" s="40"/>
      <c r="CJ375" s="40"/>
      <c r="CK375" s="40"/>
      <c r="CL375" s="40"/>
      <c r="CM375" s="39"/>
      <c r="CN375" s="39"/>
      <c r="CO375" s="39"/>
      <c r="CP375" s="39"/>
      <c r="CQ375" s="39"/>
      <c r="CR375" s="39"/>
      <c r="CS375" s="39"/>
      <c r="CT375" s="39"/>
      <c r="CU375" s="39"/>
      <c r="CV375" s="39"/>
      <c r="CW375" s="39"/>
      <c r="CX375" s="39"/>
      <c r="CY375" s="39"/>
      <c r="CZ375" s="39"/>
      <c r="DA375" s="39"/>
      <c r="DB375" s="39"/>
      <c r="DC375" s="39"/>
      <c r="DD375" s="39"/>
      <c r="DE375" s="39"/>
      <c r="DF375" s="39"/>
      <c r="DG375" s="39"/>
      <c r="DI375" s="44"/>
      <c r="DJ375" s="39"/>
      <c r="DL375" s="44"/>
      <c r="DM375" s="39"/>
    </row>
    <row r="376" customFormat="false" ht="12.75" hidden="false" customHeight="false" outlineLevel="0" collapsed="false">
      <c r="A376" s="31" t="n">
        <f aca="false">$C376-$AF$4+1</f>
        <v>39511</v>
      </c>
      <c r="B376" s="31" t="n">
        <f aca="false">$C376-$BL$4+1</f>
        <v>39511</v>
      </c>
      <c r="C376" s="42" t="n">
        <f aca="false">C375+7</f>
        <v>39510</v>
      </c>
      <c r="D376" s="43" t="n">
        <f aca="true">IF(AND(ISNUMBER(D$1),$A376&gt;0),OFFSET(rngStartPriceCurves,$A376,D$1),0)</f>
        <v>0</v>
      </c>
      <c r="E376" s="43" t="n">
        <f aca="true">IF(AND(ISNUMBER(E$1),$A376&gt;0),OFFSET(rngStartPriceCurves,$A376,E$1),0)</f>
        <v>0</v>
      </c>
      <c r="F376" s="43" t="n">
        <f aca="true">IF(AND(ISNUMBER(F$1),$A376&gt;0),OFFSET(rngStartPriceCurves,$A376,F$1),0)</f>
        <v>0</v>
      </c>
      <c r="G376" s="43" t="n">
        <f aca="true">IF(AND(ISNUMBER(G$1),$A376&gt;0),OFFSET(rngStartPriceCurves,$A376,G$1),0)</f>
        <v>0</v>
      </c>
      <c r="H376" s="43" t="n">
        <f aca="true">IF(AND(ISNUMBER(H$1),$A376&gt;0),OFFSET(rngStartPriceCurves,$A376,H$1),0)</f>
        <v>0</v>
      </c>
      <c r="I376" s="43" t="n">
        <f aca="true">IF(AND(ISNUMBER(I$1),$A376&gt;0),OFFSET(rngStartPriceCurves,$A376,I$1),0)</f>
        <v>0</v>
      </c>
      <c r="J376" s="43" t="n">
        <f aca="true">IF(AND(ISNUMBER(J$1),$A376&gt;0),OFFSET(rngStartPriceCurves,$A376,J$1),0)</f>
        <v>0</v>
      </c>
      <c r="K376" s="43" t="n">
        <f aca="true">IF(AND(ISNUMBER(K$1),$A376&gt;0),OFFSET(rngStartPriceCurves,$A376,K$1),0)</f>
        <v>0</v>
      </c>
      <c r="L376" s="43" t="n">
        <f aca="true">IF(AND(ISNUMBER(L$1),$A376&gt;0),OFFSET(rngStartPriceCurves,$A376,L$1),0)</f>
        <v>0</v>
      </c>
      <c r="M376" s="43" t="n">
        <f aca="true">IF(AND(ISNUMBER(M$1),$A376&gt;0),OFFSET(rngStartPriceCurves,$A376,M$1),0)</f>
        <v>0</v>
      </c>
      <c r="N376" s="43" t="n">
        <f aca="true">IF(AND(ISNUMBER(N$1),$A376&gt;0),OFFSET(rngStartPriceCurves,$A376,N$1),0)</f>
        <v>0</v>
      </c>
      <c r="O376" s="43" t="n">
        <f aca="true">IF(AND(ISNUMBER(O$1),$A376&gt;0),OFFSET(rngStartPriceCurves,$A376,O$1),0)</f>
        <v>0</v>
      </c>
      <c r="P376" s="43" t="n">
        <f aca="true">IF(AND(ISNUMBER(P$1),$B376&gt;0),OFFSET(rngStartVolatilityCurves,$B376,P$1),0)</f>
        <v>0</v>
      </c>
      <c r="Q376" s="43" t="n">
        <f aca="true">IF(AND(ISNUMBER(Q$1),$B376&gt;0),OFFSET(rngStartVolatilityCurves,$B376,Q$1),0)</f>
        <v>0</v>
      </c>
      <c r="R376" s="43" t="n">
        <f aca="true">IF(AND(ISNUMBER(R$1),$B376&gt;0),OFFSET(rngStartVolatilityCurves,$B376,R$1),0)</f>
        <v>0</v>
      </c>
      <c r="S376" s="43" t="n">
        <f aca="true">IF(AND(ISNUMBER(S$1),$B376&gt;0),OFFSET(rngStartVolatilityCurves,$B376,S$1),0)</f>
        <v>0</v>
      </c>
      <c r="T376" s="43" t="n">
        <f aca="true">IF(AND(ISNUMBER(T$1),$B376&gt;0),OFFSET(rngStartVolatilityCurves,$B376,T$1),0)</f>
        <v>0</v>
      </c>
      <c r="U376" s="43" t="n">
        <f aca="true">IF(AND(ISNUMBER(U$1),$B376&gt;0),OFFSET(rngStartVolatilityCurves,$B376,U$1),0)</f>
        <v>0</v>
      </c>
      <c r="V376" s="43" t="n">
        <f aca="true">IF(AND(ISNUMBER(V$1),$B376&gt;0),OFFSET(rngStartVolatilityCurves,$B376,V$1),0)</f>
        <v>0</v>
      </c>
      <c r="W376" s="43" t="n">
        <f aca="true">IF(AND(ISNUMBER(W$1),$B376&gt;0),OFFSET(rngStartVolatilityCurves,$B376,W$1),0)</f>
        <v>0</v>
      </c>
      <c r="X376" s="43" t="n">
        <f aca="true">IF(AND(ISNUMBER(X$1),$B376&gt;0),OFFSET(rngStartVolatilityCurves,$B376,X$1),0)</f>
        <v>0</v>
      </c>
      <c r="Y376" s="43" t="n">
        <f aca="true">IF(AND(ISNUMBER(Y$1),$B376&gt;0),OFFSET(rngStartVolatilityCurves,$B376,Y$1),0)</f>
        <v>0</v>
      </c>
      <c r="Z376" s="43" t="n">
        <f aca="true">IF(AND(ISNUMBER(Z$1),$B376&gt;0),OFFSET(rngStartVolatilityCurves,$B376,Z$1),0)</f>
        <v>0</v>
      </c>
      <c r="AA376" s="43" t="n">
        <f aca="true">IF(AND(ISNUMBER(AA$1),$B376&gt;0),OFFSET(rngStartVolatilityCurves,$B376,AA$1),0)</f>
        <v>0</v>
      </c>
      <c r="AF376" s="36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7"/>
      <c r="AT376" s="37"/>
      <c r="AU376" s="37"/>
      <c r="AV376" s="37"/>
      <c r="AW376" s="37"/>
      <c r="AX376" s="37"/>
      <c r="AY376" s="37"/>
      <c r="AZ376" s="37"/>
      <c r="BA376" s="37"/>
      <c r="BB376" s="37"/>
      <c r="BC376" s="37"/>
      <c r="BD376" s="37"/>
      <c r="BE376" s="37"/>
      <c r="BF376" s="37"/>
      <c r="BH376" s="44"/>
      <c r="BI376" s="39"/>
      <c r="BJ376" s="39"/>
      <c r="BK376" s="39"/>
      <c r="BL376" s="36"/>
      <c r="BM376" s="37"/>
      <c r="BN376" s="37"/>
      <c r="BO376" s="37"/>
      <c r="BP376" s="37"/>
      <c r="BQ376" s="37"/>
      <c r="BR376" s="37"/>
      <c r="BS376" s="37"/>
      <c r="BT376" s="37"/>
      <c r="BU376" s="37"/>
      <c r="BV376" s="37"/>
      <c r="BW376" s="37"/>
      <c r="BX376" s="37"/>
      <c r="BY376" s="37"/>
      <c r="BZ376" s="37"/>
      <c r="CA376" s="37"/>
      <c r="CB376" s="37"/>
      <c r="CC376" s="37"/>
      <c r="CD376" s="37"/>
      <c r="CE376" s="37"/>
      <c r="CF376" s="37"/>
      <c r="CG376" s="40"/>
      <c r="CH376" s="40"/>
      <c r="CI376" s="40"/>
      <c r="CJ376" s="40"/>
      <c r="CK376" s="40"/>
      <c r="CL376" s="40"/>
      <c r="CM376" s="39"/>
      <c r="CN376" s="39"/>
      <c r="CO376" s="39"/>
      <c r="CP376" s="39"/>
      <c r="CQ376" s="39"/>
      <c r="CR376" s="39"/>
      <c r="CS376" s="39"/>
      <c r="CT376" s="39"/>
      <c r="CU376" s="39"/>
      <c r="CV376" s="39"/>
      <c r="CW376" s="39"/>
      <c r="CX376" s="39"/>
      <c r="CY376" s="39"/>
      <c r="CZ376" s="39"/>
      <c r="DA376" s="39"/>
      <c r="DB376" s="39"/>
      <c r="DC376" s="39"/>
      <c r="DD376" s="39"/>
      <c r="DE376" s="39"/>
      <c r="DF376" s="39"/>
      <c r="DG376" s="39"/>
      <c r="DI376" s="44"/>
      <c r="DJ376" s="39"/>
      <c r="DL376" s="44"/>
      <c r="DM376" s="39"/>
    </row>
    <row r="377" customFormat="false" ht="12.75" hidden="false" customHeight="false" outlineLevel="0" collapsed="false">
      <c r="A377" s="31" t="n">
        <f aca="false">$C377-$AF$4+1</f>
        <v>39518</v>
      </c>
      <c r="B377" s="31" t="n">
        <f aca="false">$C377-$BL$4+1</f>
        <v>39518</v>
      </c>
      <c r="C377" s="42" t="n">
        <f aca="false">C376+7</f>
        <v>39517</v>
      </c>
      <c r="D377" s="43" t="n">
        <f aca="true">IF(AND(ISNUMBER(D$1),$A377&gt;0),OFFSET(rngStartPriceCurves,$A377,D$1),0)</f>
        <v>0</v>
      </c>
      <c r="E377" s="43" t="n">
        <f aca="true">IF(AND(ISNUMBER(E$1),$A377&gt;0),OFFSET(rngStartPriceCurves,$A377,E$1),0)</f>
        <v>0</v>
      </c>
      <c r="F377" s="43" t="n">
        <f aca="true">IF(AND(ISNUMBER(F$1),$A377&gt;0),OFFSET(rngStartPriceCurves,$A377,F$1),0)</f>
        <v>0</v>
      </c>
      <c r="G377" s="43" t="n">
        <f aca="true">IF(AND(ISNUMBER(G$1),$A377&gt;0),OFFSET(rngStartPriceCurves,$A377,G$1),0)</f>
        <v>0</v>
      </c>
      <c r="H377" s="43" t="n">
        <f aca="true">IF(AND(ISNUMBER(H$1),$A377&gt;0),OFFSET(rngStartPriceCurves,$A377,H$1),0)</f>
        <v>0</v>
      </c>
      <c r="I377" s="43" t="n">
        <f aca="true">IF(AND(ISNUMBER(I$1),$A377&gt;0),OFFSET(rngStartPriceCurves,$A377,I$1),0)</f>
        <v>0</v>
      </c>
      <c r="J377" s="43" t="n">
        <f aca="true">IF(AND(ISNUMBER(J$1),$A377&gt;0),OFFSET(rngStartPriceCurves,$A377,J$1),0)</f>
        <v>0</v>
      </c>
      <c r="K377" s="43" t="n">
        <f aca="true">IF(AND(ISNUMBER(K$1),$A377&gt;0),OFFSET(rngStartPriceCurves,$A377,K$1),0)</f>
        <v>0</v>
      </c>
      <c r="L377" s="43" t="n">
        <f aca="true">IF(AND(ISNUMBER(L$1),$A377&gt;0),OFFSET(rngStartPriceCurves,$A377,L$1),0)</f>
        <v>0</v>
      </c>
      <c r="M377" s="43" t="n">
        <f aca="true">IF(AND(ISNUMBER(M$1),$A377&gt;0),OFFSET(rngStartPriceCurves,$A377,M$1),0)</f>
        <v>0</v>
      </c>
      <c r="N377" s="43" t="n">
        <f aca="true">IF(AND(ISNUMBER(N$1),$A377&gt;0),OFFSET(rngStartPriceCurves,$A377,N$1),0)</f>
        <v>0</v>
      </c>
      <c r="O377" s="43" t="n">
        <f aca="true">IF(AND(ISNUMBER(O$1),$A377&gt;0),OFFSET(rngStartPriceCurves,$A377,O$1),0)</f>
        <v>0</v>
      </c>
      <c r="P377" s="43" t="n">
        <f aca="true">IF(AND(ISNUMBER(P$1),$B377&gt;0),OFFSET(rngStartVolatilityCurves,$B377,P$1),0)</f>
        <v>0</v>
      </c>
      <c r="Q377" s="43" t="n">
        <f aca="true">IF(AND(ISNUMBER(Q$1),$B377&gt;0),OFFSET(rngStartVolatilityCurves,$B377,Q$1),0)</f>
        <v>0</v>
      </c>
      <c r="R377" s="43" t="n">
        <f aca="true">IF(AND(ISNUMBER(R$1),$B377&gt;0),OFFSET(rngStartVolatilityCurves,$B377,R$1),0)</f>
        <v>0</v>
      </c>
      <c r="S377" s="43" t="n">
        <f aca="true">IF(AND(ISNUMBER(S$1),$B377&gt;0),OFFSET(rngStartVolatilityCurves,$B377,S$1),0)</f>
        <v>0</v>
      </c>
      <c r="T377" s="43" t="n">
        <f aca="true">IF(AND(ISNUMBER(T$1),$B377&gt;0),OFFSET(rngStartVolatilityCurves,$B377,T$1),0)</f>
        <v>0</v>
      </c>
      <c r="U377" s="43" t="n">
        <f aca="true">IF(AND(ISNUMBER(U$1),$B377&gt;0),OFFSET(rngStartVolatilityCurves,$B377,U$1),0)</f>
        <v>0</v>
      </c>
      <c r="V377" s="43" t="n">
        <f aca="true">IF(AND(ISNUMBER(V$1),$B377&gt;0),OFFSET(rngStartVolatilityCurves,$B377,V$1),0)</f>
        <v>0</v>
      </c>
      <c r="W377" s="43" t="n">
        <f aca="true">IF(AND(ISNUMBER(W$1),$B377&gt;0),OFFSET(rngStartVolatilityCurves,$B377,W$1),0)</f>
        <v>0</v>
      </c>
      <c r="X377" s="43" t="n">
        <f aca="true">IF(AND(ISNUMBER(X$1),$B377&gt;0),OFFSET(rngStartVolatilityCurves,$B377,X$1),0)</f>
        <v>0</v>
      </c>
      <c r="Y377" s="43" t="n">
        <f aca="true">IF(AND(ISNUMBER(Y$1),$B377&gt;0),OFFSET(rngStartVolatilityCurves,$B377,Y$1),0)</f>
        <v>0</v>
      </c>
      <c r="Z377" s="43" t="n">
        <f aca="true">IF(AND(ISNUMBER(Z$1),$B377&gt;0),OFFSET(rngStartVolatilityCurves,$B377,Z$1),0)</f>
        <v>0</v>
      </c>
      <c r="AA377" s="43" t="n">
        <f aca="true">IF(AND(ISNUMBER(AA$1),$B377&gt;0),OFFSET(rngStartVolatilityCurves,$B377,AA$1),0)</f>
        <v>0</v>
      </c>
      <c r="AF377" s="36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37"/>
      <c r="AT377" s="37"/>
      <c r="AU377" s="37"/>
      <c r="AV377" s="37"/>
      <c r="AW377" s="37"/>
      <c r="AX377" s="37"/>
      <c r="AY377" s="37"/>
      <c r="AZ377" s="37"/>
      <c r="BA377" s="37"/>
      <c r="BB377" s="37"/>
      <c r="BC377" s="37"/>
      <c r="BD377" s="37"/>
      <c r="BE377" s="37"/>
      <c r="BF377" s="37"/>
      <c r="BH377" s="44"/>
      <c r="BI377" s="39"/>
      <c r="BJ377" s="39"/>
      <c r="BK377" s="39"/>
      <c r="BL377" s="36"/>
      <c r="BM377" s="37"/>
      <c r="BN377" s="37"/>
      <c r="BO377" s="37"/>
      <c r="BP377" s="37"/>
      <c r="BQ377" s="37"/>
      <c r="BR377" s="37"/>
      <c r="BS377" s="37"/>
      <c r="BT377" s="37"/>
      <c r="BU377" s="37"/>
      <c r="BV377" s="37"/>
      <c r="BW377" s="37"/>
      <c r="BX377" s="37"/>
      <c r="BY377" s="37"/>
      <c r="BZ377" s="37"/>
      <c r="CA377" s="37"/>
      <c r="CB377" s="37"/>
      <c r="CC377" s="37"/>
      <c r="CD377" s="37"/>
      <c r="CE377" s="37"/>
      <c r="CF377" s="37"/>
      <c r="CG377" s="40"/>
      <c r="CH377" s="40"/>
      <c r="CI377" s="40"/>
      <c r="CJ377" s="40"/>
      <c r="CK377" s="40"/>
      <c r="CL377" s="40"/>
      <c r="CM377" s="39"/>
      <c r="CN377" s="39"/>
      <c r="CO377" s="39"/>
      <c r="CP377" s="39"/>
      <c r="CQ377" s="39"/>
      <c r="CR377" s="39"/>
      <c r="CS377" s="39"/>
      <c r="CT377" s="39"/>
      <c r="CU377" s="39"/>
      <c r="CV377" s="39"/>
      <c r="CW377" s="39"/>
      <c r="CX377" s="39"/>
      <c r="CY377" s="39"/>
      <c r="CZ377" s="39"/>
      <c r="DA377" s="39"/>
      <c r="DB377" s="39"/>
      <c r="DC377" s="39"/>
      <c r="DD377" s="39"/>
      <c r="DE377" s="39"/>
      <c r="DF377" s="39"/>
      <c r="DG377" s="39"/>
      <c r="DI377" s="44"/>
      <c r="DJ377" s="39"/>
      <c r="DL377" s="44"/>
      <c r="DM377" s="39"/>
    </row>
    <row r="378" customFormat="false" ht="12.75" hidden="false" customHeight="false" outlineLevel="0" collapsed="false">
      <c r="A378" s="31" t="n">
        <f aca="false">$C378-$AF$4+1</f>
        <v>39525</v>
      </c>
      <c r="B378" s="31" t="n">
        <f aca="false">$C378-$BL$4+1</f>
        <v>39525</v>
      </c>
      <c r="C378" s="42" t="n">
        <f aca="false">C377+7</f>
        <v>39524</v>
      </c>
      <c r="D378" s="43" t="n">
        <f aca="true">IF(AND(ISNUMBER(D$1),$A378&gt;0),OFFSET(rngStartPriceCurves,$A378,D$1),0)</f>
        <v>0</v>
      </c>
      <c r="E378" s="43" t="n">
        <f aca="true">IF(AND(ISNUMBER(E$1),$A378&gt;0),OFFSET(rngStartPriceCurves,$A378,E$1),0)</f>
        <v>0</v>
      </c>
      <c r="F378" s="43" t="n">
        <f aca="true">IF(AND(ISNUMBER(F$1),$A378&gt;0),OFFSET(rngStartPriceCurves,$A378,F$1),0)</f>
        <v>0</v>
      </c>
      <c r="G378" s="43" t="n">
        <f aca="true">IF(AND(ISNUMBER(G$1),$A378&gt;0),OFFSET(rngStartPriceCurves,$A378,G$1),0)</f>
        <v>0</v>
      </c>
      <c r="H378" s="43" t="n">
        <f aca="true">IF(AND(ISNUMBER(H$1),$A378&gt;0),OFFSET(rngStartPriceCurves,$A378,H$1),0)</f>
        <v>0</v>
      </c>
      <c r="I378" s="43" t="n">
        <f aca="true">IF(AND(ISNUMBER(I$1),$A378&gt;0),OFFSET(rngStartPriceCurves,$A378,I$1),0)</f>
        <v>0</v>
      </c>
      <c r="J378" s="43" t="n">
        <f aca="true">IF(AND(ISNUMBER(J$1),$A378&gt;0),OFFSET(rngStartPriceCurves,$A378,J$1),0)</f>
        <v>0</v>
      </c>
      <c r="K378" s="43" t="n">
        <f aca="true">IF(AND(ISNUMBER(K$1),$A378&gt;0),OFFSET(rngStartPriceCurves,$A378,K$1),0)</f>
        <v>0</v>
      </c>
      <c r="L378" s="43" t="n">
        <f aca="true">IF(AND(ISNUMBER(L$1),$A378&gt;0),OFFSET(rngStartPriceCurves,$A378,L$1),0)</f>
        <v>0</v>
      </c>
      <c r="M378" s="43" t="n">
        <f aca="true">IF(AND(ISNUMBER(M$1),$A378&gt;0),OFFSET(rngStartPriceCurves,$A378,M$1),0)</f>
        <v>0</v>
      </c>
      <c r="N378" s="43" t="n">
        <f aca="true">IF(AND(ISNUMBER(N$1),$A378&gt;0),OFFSET(rngStartPriceCurves,$A378,N$1),0)</f>
        <v>0</v>
      </c>
      <c r="O378" s="43" t="n">
        <f aca="true">IF(AND(ISNUMBER(O$1),$A378&gt;0),OFFSET(rngStartPriceCurves,$A378,O$1),0)</f>
        <v>0</v>
      </c>
      <c r="P378" s="43" t="n">
        <f aca="true">IF(AND(ISNUMBER(P$1),$B378&gt;0),OFFSET(rngStartVolatilityCurves,$B378,P$1),0)</f>
        <v>0</v>
      </c>
      <c r="Q378" s="43" t="n">
        <f aca="true">IF(AND(ISNUMBER(Q$1),$B378&gt;0),OFFSET(rngStartVolatilityCurves,$B378,Q$1),0)</f>
        <v>0</v>
      </c>
      <c r="R378" s="43" t="n">
        <f aca="true">IF(AND(ISNUMBER(R$1),$B378&gt;0),OFFSET(rngStartVolatilityCurves,$B378,R$1),0)</f>
        <v>0</v>
      </c>
      <c r="S378" s="43" t="n">
        <f aca="true">IF(AND(ISNUMBER(S$1),$B378&gt;0),OFFSET(rngStartVolatilityCurves,$B378,S$1),0)</f>
        <v>0</v>
      </c>
      <c r="T378" s="43" t="n">
        <f aca="true">IF(AND(ISNUMBER(T$1),$B378&gt;0),OFFSET(rngStartVolatilityCurves,$B378,T$1),0)</f>
        <v>0</v>
      </c>
      <c r="U378" s="43" t="n">
        <f aca="true">IF(AND(ISNUMBER(U$1),$B378&gt;0),OFFSET(rngStartVolatilityCurves,$B378,U$1),0)</f>
        <v>0</v>
      </c>
      <c r="V378" s="43" t="n">
        <f aca="true">IF(AND(ISNUMBER(V$1),$B378&gt;0),OFFSET(rngStartVolatilityCurves,$B378,V$1),0)</f>
        <v>0</v>
      </c>
      <c r="W378" s="43" t="n">
        <f aca="true">IF(AND(ISNUMBER(W$1),$B378&gt;0),OFFSET(rngStartVolatilityCurves,$B378,W$1),0)</f>
        <v>0</v>
      </c>
      <c r="X378" s="43" t="n">
        <f aca="true">IF(AND(ISNUMBER(X$1),$B378&gt;0),OFFSET(rngStartVolatilityCurves,$B378,X$1),0)</f>
        <v>0</v>
      </c>
      <c r="Y378" s="43" t="n">
        <f aca="true">IF(AND(ISNUMBER(Y$1),$B378&gt;0),OFFSET(rngStartVolatilityCurves,$B378,Y$1),0)</f>
        <v>0</v>
      </c>
      <c r="Z378" s="43" t="n">
        <f aca="true">IF(AND(ISNUMBER(Z$1),$B378&gt;0),OFFSET(rngStartVolatilityCurves,$B378,Z$1),0)</f>
        <v>0</v>
      </c>
      <c r="AA378" s="43" t="n">
        <f aca="true">IF(AND(ISNUMBER(AA$1),$B378&gt;0),OFFSET(rngStartVolatilityCurves,$B378,AA$1),0)</f>
        <v>0</v>
      </c>
      <c r="AF378" s="36"/>
      <c r="AG378" s="37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  <c r="AR378" s="37"/>
      <c r="AS378" s="37"/>
      <c r="AT378" s="37"/>
      <c r="AU378" s="37"/>
      <c r="AV378" s="37"/>
      <c r="AW378" s="37"/>
      <c r="AX378" s="37"/>
      <c r="AY378" s="37"/>
      <c r="AZ378" s="37"/>
      <c r="BA378" s="37"/>
      <c r="BB378" s="37"/>
      <c r="BC378" s="37"/>
      <c r="BD378" s="37"/>
      <c r="BE378" s="37"/>
      <c r="BF378" s="37"/>
      <c r="BH378" s="44"/>
      <c r="BI378" s="39"/>
      <c r="BJ378" s="39"/>
      <c r="BK378" s="39"/>
      <c r="BL378" s="36"/>
      <c r="BM378" s="37"/>
      <c r="BN378" s="37"/>
      <c r="BO378" s="37"/>
      <c r="BP378" s="37"/>
      <c r="BQ378" s="37"/>
      <c r="BR378" s="37"/>
      <c r="BS378" s="37"/>
      <c r="BT378" s="37"/>
      <c r="BU378" s="37"/>
      <c r="BV378" s="37"/>
      <c r="BW378" s="37"/>
      <c r="BX378" s="37"/>
      <c r="BY378" s="37"/>
      <c r="BZ378" s="37"/>
      <c r="CA378" s="37"/>
      <c r="CB378" s="37"/>
      <c r="CC378" s="37"/>
      <c r="CD378" s="37"/>
      <c r="CE378" s="37"/>
      <c r="CF378" s="37"/>
      <c r="CG378" s="40"/>
      <c r="CH378" s="40"/>
      <c r="CI378" s="40"/>
      <c r="CJ378" s="40"/>
      <c r="CK378" s="40"/>
      <c r="CL378" s="40"/>
      <c r="CM378" s="39"/>
      <c r="CN378" s="39"/>
      <c r="CO378" s="39"/>
      <c r="CP378" s="39"/>
      <c r="CQ378" s="39"/>
      <c r="CR378" s="39"/>
      <c r="CS378" s="39"/>
      <c r="CT378" s="39"/>
      <c r="CU378" s="39"/>
      <c r="CV378" s="39"/>
      <c r="CW378" s="39"/>
      <c r="CX378" s="39"/>
      <c r="CY378" s="39"/>
      <c r="CZ378" s="39"/>
      <c r="DA378" s="39"/>
      <c r="DB378" s="39"/>
      <c r="DC378" s="39"/>
      <c r="DD378" s="39"/>
      <c r="DE378" s="39"/>
      <c r="DF378" s="39"/>
      <c r="DG378" s="39"/>
      <c r="DI378" s="44"/>
      <c r="DJ378" s="39"/>
      <c r="DL378" s="44"/>
      <c r="DM378" s="39"/>
    </row>
    <row r="379" customFormat="false" ht="12.75" hidden="false" customHeight="false" outlineLevel="0" collapsed="false">
      <c r="A379" s="31" t="n">
        <f aca="false">$C379-$AF$4+1</f>
        <v>39532</v>
      </c>
      <c r="B379" s="31" t="n">
        <f aca="false">$C379-$BL$4+1</f>
        <v>39532</v>
      </c>
      <c r="C379" s="42" t="n">
        <f aca="false">C378+7</f>
        <v>39531</v>
      </c>
      <c r="D379" s="43" t="n">
        <f aca="true">IF(AND(ISNUMBER(D$1),$A379&gt;0),OFFSET(rngStartPriceCurves,$A379,D$1),0)</f>
        <v>0</v>
      </c>
      <c r="E379" s="43" t="n">
        <f aca="true">IF(AND(ISNUMBER(E$1),$A379&gt;0),OFFSET(rngStartPriceCurves,$A379,E$1),0)</f>
        <v>0</v>
      </c>
      <c r="F379" s="43" t="n">
        <f aca="true">IF(AND(ISNUMBER(F$1),$A379&gt;0),OFFSET(rngStartPriceCurves,$A379,F$1),0)</f>
        <v>0</v>
      </c>
      <c r="G379" s="43" t="n">
        <f aca="true">IF(AND(ISNUMBER(G$1),$A379&gt;0),OFFSET(rngStartPriceCurves,$A379,G$1),0)</f>
        <v>0</v>
      </c>
      <c r="H379" s="43" t="n">
        <f aca="true">IF(AND(ISNUMBER(H$1),$A379&gt;0),OFFSET(rngStartPriceCurves,$A379,H$1),0)</f>
        <v>0</v>
      </c>
      <c r="I379" s="43" t="n">
        <f aca="true">IF(AND(ISNUMBER(I$1),$A379&gt;0),OFFSET(rngStartPriceCurves,$A379,I$1),0)</f>
        <v>0</v>
      </c>
      <c r="J379" s="43" t="n">
        <f aca="true">IF(AND(ISNUMBER(J$1),$A379&gt;0),OFFSET(rngStartPriceCurves,$A379,J$1),0)</f>
        <v>0</v>
      </c>
      <c r="K379" s="43" t="n">
        <f aca="true">IF(AND(ISNUMBER(K$1),$A379&gt;0),OFFSET(rngStartPriceCurves,$A379,K$1),0)</f>
        <v>0</v>
      </c>
      <c r="L379" s="43" t="n">
        <f aca="true">IF(AND(ISNUMBER(L$1),$A379&gt;0),OFFSET(rngStartPriceCurves,$A379,L$1),0)</f>
        <v>0</v>
      </c>
      <c r="M379" s="43" t="n">
        <f aca="true">IF(AND(ISNUMBER(M$1),$A379&gt;0),OFFSET(rngStartPriceCurves,$A379,M$1),0)</f>
        <v>0</v>
      </c>
      <c r="N379" s="43" t="n">
        <f aca="true">IF(AND(ISNUMBER(N$1),$A379&gt;0),OFFSET(rngStartPriceCurves,$A379,N$1),0)</f>
        <v>0</v>
      </c>
      <c r="O379" s="43" t="n">
        <f aca="true">IF(AND(ISNUMBER(O$1),$A379&gt;0),OFFSET(rngStartPriceCurves,$A379,O$1),0)</f>
        <v>0</v>
      </c>
      <c r="P379" s="43" t="n">
        <f aca="true">IF(AND(ISNUMBER(P$1),$B379&gt;0),OFFSET(rngStartVolatilityCurves,$B379,P$1),0)</f>
        <v>0</v>
      </c>
      <c r="Q379" s="43" t="n">
        <f aca="true">IF(AND(ISNUMBER(Q$1),$B379&gt;0),OFFSET(rngStartVolatilityCurves,$B379,Q$1),0)</f>
        <v>0</v>
      </c>
      <c r="R379" s="43" t="n">
        <f aca="true">IF(AND(ISNUMBER(R$1),$B379&gt;0),OFFSET(rngStartVolatilityCurves,$B379,R$1),0)</f>
        <v>0</v>
      </c>
      <c r="S379" s="43" t="n">
        <f aca="true">IF(AND(ISNUMBER(S$1),$B379&gt;0),OFFSET(rngStartVolatilityCurves,$B379,S$1),0)</f>
        <v>0</v>
      </c>
      <c r="T379" s="43" t="n">
        <f aca="true">IF(AND(ISNUMBER(T$1),$B379&gt;0),OFFSET(rngStartVolatilityCurves,$B379,T$1),0)</f>
        <v>0</v>
      </c>
      <c r="U379" s="43" t="n">
        <f aca="true">IF(AND(ISNUMBER(U$1),$B379&gt;0),OFFSET(rngStartVolatilityCurves,$B379,U$1),0)</f>
        <v>0</v>
      </c>
      <c r="V379" s="43" t="n">
        <f aca="true">IF(AND(ISNUMBER(V$1),$B379&gt;0),OFFSET(rngStartVolatilityCurves,$B379,V$1),0)</f>
        <v>0</v>
      </c>
      <c r="W379" s="43" t="n">
        <f aca="true">IF(AND(ISNUMBER(W$1),$B379&gt;0),OFFSET(rngStartVolatilityCurves,$B379,W$1),0)</f>
        <v>0</v>
      </c>
      <c r="X379" s="43" t="n">
        <f aca="true">IF(AND(ISNUMBER(X$1),$B379&gt;0),OFFSET(rngStartVolatilityCurves,$B379,X$1),0)</f>
        <v>0</v>
      </c>
      <c r="Y379" s="43" t="n">
        <f aca="true">IF(AND(ISNUMBER(Y$1),$B379&gt;0),OFFSET(rngStartVolatilityCurves,$B379,Y$1),0)</f>
        <v>0</v>
      </c>
      <c r="Z379" s="43" t="n">
        <f aca="true">IF(AND(ISNUMBER(Z$1),$B379&gt;0),OFFSET(rngStartVolatilityCurves,$B379,Z$1),0)</f>
        <v>0</v>
      </c>
      <c r="AA379" s="43" t="n">
        <f aca="true">IF(AND(ISNUMBER(AA$1),$B379&gt;0),OFFSET(rngStartVolatilityCurves,$B379,AA$1),0)</f>
        <v>0</v>
      </c>
      <c r="AF379" s="36"/>
      <c r="AG379" s="37"/>
      <c r="AH379" s="37"/>
      <c r="AI379" s="37"/>
      <c r="AJ379" s="37"/>
      <c r="AK379" s="37"/>
      <c r="AL379" s="37"/>
      <c r="AM379" s="37"/>
      <c r="AN379" s="37"/>
      <c r="AO379" s="37"/>
      <c r="AP379" s="37"/>
      <c r="AQ379" s="37"/>
      <c r="AR379" s="37"/>
      <c r="AS379" s="37"/>
      <c r="AT379" s="37"/>
      <c r="AU379" s="37"/>
      <c r="AV379" s="37"/>
      <c r="AW379" s="37"/>
      <c r="AX379" s="37"/>
      <c r="AY379" s="37"/>
      <c r="AZ379" s="37"/>
      <c r="BA379" s="37"/>
      <c r="BB379" s="37"/>
      <c r="BC379" s="37"/>
      <c r="BD379" s="37"/>
      <c r="BE379" s="37"/>
      <c r="BF379" s="37"/>
      <c r="BH379" s="44"/>
      <c r="BI379" s="39"/>
      <c r="BJ379" s="39"/>
      <c r="BK379" s="39"/>
      <c r="BL379" s="36"/>
      <c r="BM379" s="37"/>
      <c r="BN379" s="37"/>
      <c r="BO379" s="37"/>
      <c r="BP379" s="37"/>
      <c r="BQ379" s="37"/>
      <c r="BR379" s="37"/>
      <c r="BS379" s="37"/>
      <c r="BT379" s="37"/>
      <c r="BU379" s="37"/>
      <c r="BV379" s="37"/>
      <c r="BW379" s="37"/>
      <c r="BX379" s="37"/>
      <c r="BY379" s="37"/>
      <c r="BZ379" s="37"/>
      <c r="CA379" s="37"/>
      <c r="CB379" s="37"/>
      <c r="CC379" s="37"/>
      <c r="CD379" s="37"/>
      <c r="CE379" s="37"/>
      <c r="CF379" s="37"/>
      <c r="CG379" s="40"/>
      <c r="CH379" s="40"/>
      <c r="CI379" s="40"/>
      <c r="CJ379" s="40"/>
      <c r="CK379" s="40"/>
      <c r="CL379" s="40"/>
      <c r="CM379" s="39"/>
      <c r="CN379" s="39"/>
      <c r="CO379" s="39"/>
      <c r="CP379" s="39"/>
      <c r="CQ379" s="39"/>
      <c r="CR379" s="39"/>
      <c r="CS379" s="39"/>
      <c r="CT379" s="39"/>
      <c r="CU379" s="39"/>
      <c r="CV379" s="39"/>
      <c r="CW379" s="39"/>
      <c r="CX379" s="39"/>
      <c r="CY379" s="39"/>
      <c r="CZ379" s="39"/>
      <c r="DA379" s="39"/>
      <c r="DB379" s="39"/>
      <c r="DC379" s="39"/>
      <c r="DD379" s="39"/>
      <c r="DE379" s="39"/>
      <c r="DF379" s="39"/>
      <c r="DG379" s="39"/>
      <c r="DI379" s="44"/>
      <c r="DJ379" s="39"/>
      <c r="DL379" s="44"/>
      <c r="DM379" s="39"/>
    </row>
    <row r="380" customFormat="false" ht="12.75" hidden="false" customHeight="false" outlineLevel="0" collapsed="false">
      <c r="A380" s="31" t="n">
        <f aca="false">$C380-$AF$4+1</f>
        <v>39539</v>
      </c>
      <c r="B380" s="31" t="n">
        <f aca="false">$C380-$BL$4+1</f>
        <v>39539</v>
      </c>
      <c r="C380" s="42" t="n">
        <f aca="false">C379+7</f>
        <v>39538</v>
      </c>
      <c r="D380" s="43" t="n">
        <f aca="true">IF(AND(ISNUMBER(D$1),$A380&gt;0),OFFSET(rngStartPriceCurves,$A380,D$1),0)</f>
        <v>0</v>
      </c>
      <c r="E380" s="43" t="n">
        <f aca="true">IF(AND(ISNUMBER(E$1),$A380&gt;0),OFFSET(rngStartPriceCurves,$A380,E$1),0)</f>
        <v>0</v>
      </c>
      <c r="F380" s="43" t="n">
        <f aca="true">IF(AND(ISNUMBER(F$1),$A380&gt;0),OFFSET(rngStartPriceCurves,$A380,F$1),0)</f>
        <v>0</v>
      </c>
      <c r="G380" s="43" t="n">
        <f aca="true">IF(AND(ISNUMBER(G$1),$A380&gt;0),OFFSET(rngStartPriceCurves,$A380,G$1),0)</f>
        <v>0</v>
      </c>
      <c r="H380" s="43" t="n">
        <f aca="true">IF(AND(ISNUMBER(H$1),$A380&gt;0),OFFSET(rngStartPriceCurves,$A380,H$1),0)</f>
        <v>0</v>
      </c>
      <c r="I380" s="43" t="n">
        <f aca="true">IF(AND(ISNUMBER(I$1),$A380&gt;0),OFFSET(rngStartPriceCurves,$A380,I$1),0)</f>
        <v>0</v>
      </c>
      <c r="J380" s="43" t="n">
        <f aca="true">IF(AND(ISNUMBER(J$1),$A380&gt;0),OFFSET(rngStartPriceCurves,$A380,J$1),0)</f>
        <v>0</v>
      </c>
      <c r="K380" s="43" t="n">
        <f aca="true">IF(AND(ISNUMBER(K$1),$A380&gt;0),OFFSET(rngStartPriceCurves,$A380,K$1),0)</f>
        <v>0</v>
      </c>
      <c r="L380" s="43" t="n">
        <f aca="true">IF(AND(ISNUMBER(L$1),$A380&gt;0),OFFSET(rngStartPriceCurves,$A380,L$1),0)</f>
        <v>0</v>
      </c>
      <c r="M380" s="43" t="n">
        <f aca="true">IF(AND(ISNUMBER(M$1),$A380&gt;0),OFFSET(rngStartPriceCurves,$A380,M$1),0)</f>
        <v>0</v>
      </c>
      <c r="N380" s="43" t="n">
        <f aca="true">IF(AND(ISNUMBER(N$1),$A380&gt;0),OFFSET(rngStartPriceCurves,$A380,N$1),0)</f>
        <v>0</v>
      </c>
      <c r="O380" s="43" t="n">
        <f aca="true">IF(AND(ISNUMBER(O$1),$A380&gt;0),OFFSET(rngStartPriceCurves,$A380,O$1),0)</f>
        <v>0</v>
      </c>
      <c r="P380" s="43" t="n">
        <f aca="true">IF(AND(ISNUMBER(P$1),$B380&gt;0),OFFSET(rngStartVolatilityCurves,$B380,P$1),0)</f>
        <v>0</v>
      </c>
      <c r="Q380" s="43" t="n">
        <f aca="true">IF(AND(ISNUMBER(Q$1),$B380&gt;0),OFFSET(rngStartVolatilityCurves,$B380,Q$1),0)</f>
        <v>0</v>
      </c>
      <c r="R380" s="43" t="n">
        <f aca="true">IF(AND(ISNUMBER(R$1),$B380&gt;0),OFFSET(rngStartVolatilityCurves,$B380,R$1),0)</f>
        <v>0</v>
      </c>
      <c r="S380" s="43" t="n">
        <f aca="true">IF(AND(ISNUMBER(S$1),$B380&gt;0),OFFSET(rngStartVolatilityCurves,$B380,S$1),0)</f>
        <v>0</v>
      </c>
      <c r="T380" s="43" t="n">
        <f aca="true">IF(AND(ISNUMBER(T$1),$B380&gt;0),OFFSET(rngStartVolatilityCurves,$B380,T$1),0)</f>
        <v>0</v>
      </c>
      <c r="U380" s="43" t="n">
        <f aca="true">IF(AND(ISNUMBER(U$1),$B380&gt;0),OFFSET(rngStartVolatilityCurves,$B380,U$1),0)</f>
        <v>0</v>
      </c>
      <c r="V380" s="43" t="n">
        <f aca="true">IF(AND(ISNUMBER(V$1),$B380&gt;0),OFFSET(rngStartVolatilityCurves,$B380,V$1),0)</f>
        <v>0</v>
      </c>
      <c r="W380" s="43" t="n">
        <f aca="true">IF(AND(ISNUMBER(W$1),$B380&gt;0),OFFSET(rngStartVolatilityCurves,$B380,W$1),0)</f>
        <v>0</v>
      </c>
      <c r="X380" s="43" t="n">
        <f aca="true">IF(AND(ISNUMBER(X$1),$B380&gt;0),OFFSET(rngStartVolatilityCurves,$B380,X$1),0)</f>
        <v>0</v>
      </c>
      <c r="Y380" s="43" t="n">
        <f aca="true">IF(AND(ISNUMBER(Y$1),$B380&gt;0),OFFSET(rngStartVolatilityCurves,$B380,Y$1),0)</f>
        <v>0</v>
      </c>
      <c r="Z380" s="43" t="n">
        <f aca="true">IF(AND(ISNUMBER(Z$1),$B380&gt;0),OFFSET(rngStartVolatilityCurves,$B380,Z$1),0)</f>
        <v>0</v>
      </c>
      <c r="AA380" s="43" t="n">
        <f aca="true">IF(AND(ISNUMBER(AA$1),$B380&gt;0),OFFSET(rngStartVolatilityCurves,$B380,AA$1),0)</f>
        <v>0</v>
      </c>
      <c r="AF380" s="36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37"/>
      <c r="AT380" s="37"/>
      <c r="AU380" s="37"/>
      <c r="AV380" s="37"/>
      <c r="AW380" s="37"/>
      <c r="AX380" s="37"/>
      <c r="AY380" s="37"/>
      <c r="AZ380" s="37"/>
      <c r="BA380" s="37"/>
      <c r="BB380" s="37"/>
      <c r="BC380" s="37"/>
      <c r="BD380" s="37"/>
      <c r="BE380" s="37"/>
      <c r="BF380" s="37"/>
      <c r="BH380" s="44"/>
      <c r="BI380" s="39"/>
      <c r="BJ380" s="39"/>
      <c r="BK380" s="39"/>
      <c r="BL380" s="36"/>
      <c r="BM380" s="37"/>
      <c r="BN380" s="37"/>
      <c r="BO380" s="37"/>
      <c r="BP380" s="37"/>
      <c r="BQ380" s="37"/>
      <c r="BR380" s="37"/>
      <c r="BS380" s="37"/>
      <c r="BT380" s="37"/>
      <c r="BU380" s="37"/>
      <c r="BV380" s="37"/>
      <c r="BW380" s="37"/>
      <c r="BX380" s="37"/>
      <c r="BY380" s="37"/>
      <c r="BZ380" s="37"/>
      <c r="CA380" s="37"/>
      <c r="CB380" s="37"/>
      <c r="CC380" s="37"/>
      <c r="CD380" s="37"/>
      <c r="CE380" s="37"/>
      <c r="CF380" s="37"/>
      <c r="CG380" s="40"/>
      <c r="CH380" s="40"/>
      <c r="CI380" s="40"/>
      <c r="CJ380" s="40"/>
      <c r="CK380" s="40"/>
      <c r="CL380" s="40"/>
      <c r="CM380" s="39"/>
      <c r="CN380" s="39"/>
      <c r="CO380" s="39"/>
      <c r="CP380" s="39"/>
      <c r="CQ380" s="39"/>
      <c r="CR380" s="39"/>
      <c r="CS380" s="39"/>
      <c r="CT380" s="39"/>
      <c r="CU380" s="39"/>
      <c r="CV380" s="39"/>
      <c r="CW380" s="39"/>
      <c r="CX380" s="39"/>
      <c r="CY380" s="39"/>
      <c r="CZ380" s="39"/>
      <c r="DA380" s="39"/>
      <c r="DB380" s="39"/>
      <c r="DC380" s="39"/>
      <c r="DD380" s="39"/>
      <c r="DE380" s="39"/>
      <c r="DF380" s="39"/>
      <c r="DG380" s="39"/>
      <c r="DI380" s="44"/>
      <c r="DJ380" s="39"/>
      <c r="DL380" s="44"/>
      <c r="DM380" s="39"/>
    </row>
    <row r="381" customFormat="false" ht="12.75" hidden="false" customHeight="false" outlineLevel="0" collapsed="false">
      <c r="A381" s="31" t="n">
        <f aca="false">$C381-$AF$4+1</f>
        <v>39546</v>
      </c>
      <c r="B381" s="31" t="n">
        <f aca="false">$C381-$BL$4+1</f>
        <v>39546</v>
      </c>
      <c r="C381" s="42" t="n">
        <f aca="false">C380+7</f>
        <v>39545</v>
      </c>
      <c r="D381" s="43" t="n">
        <f aca="true">IF(AND(ISNUMBER(D$1),$A381&gt;0),OFFSET(rngStartPriceCurves,$A381,D$1),0)</f>
        <v>0</v>
      </c>
      <c r="E381" s="43" t="n">
        <f aca="true">IF(AND(ISNUMBER(E$1),$A381&gt;0),OFFSET(rngStartPriceCurves,$A381,E$1),0)</f>
        <v>0</v>
      </c>
      <c r="F381" s="43" t="n">
        <f aca="true">IF(AND(ISNUMBER(F$1),$A381&gt;0),OFFSET(rngStartPriceCurves,$A381,F$1),0)</f>
        <v>0</v>
      </c>
      <c r="G381" s="43" t="n">
        <f aca="true">IF(AND(ISNUMBER(G$1),$A381&gt;0),OFFSET(rngStartPriceCurves,$A381,G$1),0)</f>
        <v>0</v>
      </c>
      <c r="H381" s="43" t="n">
        <f aca="true">IF(AND(ISNUMBER(H$1),$A381&gt;0),OFFSET(rngStartPriceCurves,$A381,H$1),0)</f>
        <v>0</v>
      </c>
      <c r="I381" s="43" t="n">
        <f aca="true">IF(AND(ISNUMBER(I$1),$A381&gt;0),OFFSET(rngStartPriceCurves,$A381,I$1),0)</f>
        <v>0</v>
      </c>
      <c r="J381" s="43" t="n">
        <f aca="true">IF(AND(ISNUMBER(J$1),$A381&gt;0),OFFSET(rngStartPriceCurves,$A381,J$1),0)</f>
        <v>0</v>
      </c>
      <c r="K381" s="43" t="n">
        <f aca="true">IF(AND(ISNUMBER(K$1),$A381&gt;0),OFFSET(rngStartPriceCurves,$A381,K$1),0)</f>
        <v>0</v>
      </c>
      <c r="L381" s="43" t="n">
        <f aca="true">IF(AND(ISNUMBER(L$1),$A381&gt;0),OFFSET(rngStartPriceCurves,$A381,L$1),0)</f>
        <v>0</v>
      </c>
      <c r="M381" s="43" t="n">
        <f aca="true">IF(AND(ISNUMBER(M$1),$A381&gt;0),OFFSET(rngStartPriceCurves,$A381,M$1),0)</f>
        <v>0</v>
      </c>
      <c r="N381" s="43" t="n">
        <f aca="true">IF(AND(ISNUMBER(N$1),$A381&gt;0),OFFSET(rngStartPriceCurves,$A381,N$1),0)</f>
        <v>0</v>
      </c>
      <c r="O381" s="43" t="n">
        <f aca="true">IF(AND(ISNUMBER(O$1),$A381&gt;0),OFFSET(rngStartPriceCurves,$A381,O$1),0)</f>
        <v>0</v>
      </c>
      <c r="P381" s="43" t="n">
        <f aca="true">IF(AND(ISNUMBER(P$1),$B381&gt;0),OFFSET(rngStartVolatilityCurves,$B381,P$1),0)</f>
        <v>0</v>
      </c>
      <c r="Q381" s="43" t="n">
        <f aca="true">IF(AND(ISNUMBER(Q$1),$B381&gt;0),OFFSET(rngStartVolatilityCurves,$B381,Q$1),0)</f>
        <v>0</v>
      </c>
      <c r="R381" s="43" t="n">
        <f aca="true">IF(AND(ISNUMBER(R$1),$B381&gt;0),OFFSET(rngStartVolatilityCurves,$B381,R$1),0)</f>
        <v>0</v>
      </c>
      <c r="S381" s="43" t="n">
        <f aca="true">IF(AND(ISNUMBER(S$1),$B381&gt;0),OFFSET(rngStartVolatilityCurves,$B381,S$1),0)</f>
        <v>0</v>
      </c>
      <c r="T381" s="43" t="n">
        <f aca="true">IF(AND(ISNUMBER(T$1),$B381&gt;0),OFFSET(rngStartVolatilityCurves,$B381,T$1),0)</f>
        <v>0</v>
      </c>
      <c r="U381" s="43" t="n">
        <f aca="true">IF(AND(ISNUMBER(U$1),$B381&gt;0),OFFSET(rngStartVolatilityCurves,$B381,U$1),0)</f>
        <v>0</v>
      </c>
      <c r="V381" s="43" t="n">
        <f aca="true">IF(AND(ISNUMBER(V$1),$B381&gt;0),OFFSET(rngStartVolatilityCurves,$B381,V$1),0)</f>
        <v>0</v>
      </c>
      <c r="W381" s="43" t="n">
        <f aca="true">IF(AND(ISNUMBER(W$1),$B381&gt;0),OFFSET(rngStartVolatilityCurves,$B381,W$1),0)</f>
        <v>0</v>
      </c>
      <c r="X381" s="43" t="n">
        <f aca="true">IF(AND(ISNUMBER(X$1),$B381&gt;0),OFFSET(rngStartVolatilityCurves,$B381,X$1),0)</f>
        <v>0</v>
      </c>
      <c r="Y381" s="43" t="n">
        <f aca="true">IF(AND(ISNUMBER(Y$1),$B381&gt;0),OFFSET(rngStartVolatilityCurves,$B381,Y$1),0)</f>
        <v>0</v>
      </c>
      <c r="Z381" s="43" t="n">
        <f aca="true">IF(AND(ISNUMBER(Z$1),$B381&gt;0),OFFSET(rngStartVolatilityCurves,$B381,Z$1),0)</f>
        <v>0</v>
      </c>
      <c r="AA381" s="43" t="n">
        <f aca="true">IF(AND(ISNUMBER(AA$1),$B381&gt;0),OFFSET(rngStartVolatilityCurves,$B381,AA$1),0)</f>
        <v>0</v>
      </c>
      <c r="AF381" s="36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7"/>
      <c r="AT381" s="37"/>
      <c r="AU381" s="37"/>
      <c r="AV381" s="37"/>
      <c r="AW381" s="37"/>
      <c r="AX381" s="37"/>
      <c r="AY381" s="37"/>
      <c r="AZ381" s="37"/>
      <c r="BA381" s="37"/>
      <c r="BB381" s="37"/>
      <c r="BC381" s="37"/>
      <c r="BD381" s="37"/>
      <c r="BE381" s="37"/>
      <c r="BF381" s="37"/>
      <c r="BH381" s="44"/>
      <c r="BI381" s="39"/>
      <c r="BJ381" s="39"/>
      <c r="BK381" s="39"/>
      <c r="BL381" s="36"/>
      <c r="BM381" s="37"/>
      <c r="BN381" s="37"/>
      <c r="BO381" s="37"/>
      <c r="BP381" s="37"/>
      <c r="BQ381" s="37"/>
      <c r="BR381" s="37"/>
      <c r="BS381" s="37"/>
      <c r="BT381" s="37"/>
      <c r="BU381" s="37"/>
      <c r="BV381" s="37"/>
      <c r="BW381" s="37"/>
      <c r="BX381" s="37"/>
      <c r="BY381" s="37"/>
      <c r="BZ381" s="37"/>
      <c r="CA381" s="37"/>
      <c r="CB381" s="37"/>
      <c r="CC381" s="37"/>
      <c r="CD381" s="37"/>
      <c r="CE381" s="37"/>
      <c r="CF381" s="37"/>
      <c r="CG381" s="40"/>
      <c r="CH381" s="40"/>
      <c r="CI381" s="40"/>
      <c r="CJ381" s="40"/>
      <c r="CK381" s="40"/>
      <c r="CL381" s="40"/>
      <c r="CM381" s="39"/>
      <c r="CN381" s="39"/>
      <c r="CO381" s="39"/>
      <c r="CP381" s="39"/>
      <c r="CQ381" s="39"/>
      <c r="CR381" s="39"/>
      <c r="CS381" s="39"/>
      <c r="CT381" s="39"/>
      <c r="CU381" s="39"/>
      <c r="CV381" s="39"/>
      <c r="CW381" s="39"/>
      <c r="CX381" s="39"/>
      <c r="CY381" s="39"/>
      <c r="CZ381" s="39"/>
      <c r="DA381" s="39"/>
      <c r="DB381" s="39"/>
      <c r="DC381" s="39"/>
      <c r="DD381" s="39"/>
      <c r="DE381" s="39"/>
      <c r="DF381" s="39"/>
      <c r="DG381" s="39"/>
      <c r="DI381" s="44"/>
      <c r="DJ381" s="39"/>
      <c r="DL381" s="44"/>
      <c r="DM381" s="39"/>
    </row>
    <row r="382" customFormat="false" ht="12.75" hidden="false" customHeight="false" outlineLevel="0" collapsed="false">
      <c r="A382" s="31" t="n">
        <f aca="false">$C382-$AF$4+1</f>
        <v>39553</v>
      </c>
      <c r="B382" s="31" t="n">
        <f aca="false">$C382-$BL$4+1</f>
        <v>39553</v>
      </c>
      <c r="C382" s="42" t="n">
        <f aca="false">C381+7</f>
        <v>39552</v>
      </c>
      <c r="D382" s="43" t="n">
        <f aca="true">IF(AND(ISNUMBER(D$1),$A382&gt;0),OFFSET(rngStartPriceCurves,$A382,D$1),0)</f>
        <v>0</v>
      </c>
      <c r="E382" s="43" t="n">
        <f aca="true">IF(AND(ISNUMBER(E$1),$A382&gt;0),OFFSET(rngStartPriceCurves,$A382,E$1),0)</f>
        <v>0</v>
      </c>
      <c r="F382" s="43" t="n">
        <f aca="true">IF(AND(ISNUMBER(F$1),$A382&gt;0),OFFSET(rngStartPriceCurves,$A382,F$1),0)</f>
        <v>0</v>
      </c>
      <c r="G382" s="43" t="n">
        <f aca="true">IF(AND(ISNUMBER(G$1),$A382&gt;0),OFFSET(rngStartPriceCurves,$A382,G$1),0)</f>
        <v>0</v>
      </c>
      <c r="H382" s="43" t="n">
        <f aca="true">IF(AND(ISNUMBER(H$1),$A382&gt;0),OFFSET(rngStartPriceCurves,$A382,H$1),0)</f>
        <v>0</v>
      </c>
      <c r="I382" s="43" t="n">
        <f aca="true">IF(AND(ISNUMBER(I$1),$A382&gt;0),OFFSET(rngStartPriceCurves,$A382,I$1),0)</f>
        <v>0</v>
      </c>
      <c r="J382" s="43" t="n">
        <f aca="true">IF(AND(ISNUMBER(J$1),$A382&gt;0),OFFSET(rngStartPriceCurves,$A382,J$1),0)</f>
        <v>0</v>
      </c>
      <c r="K382" s="43" t="n">
        <f aca="true">IF(AND(ISNUMBER(K$1),$A382&gt;0),OFFSET(rngStartPriceCurves,$A382,K$1),0)</f>
        <v>0</v>
      </c>
      <c r="L382" s="43" t="n">
        <f aca="true">IF(AND(ISNUMBER(L$1),$A382&gt;0),OFFSET(rngStartPriceCurves,$A382,L$1),0)</f>
        <v>0</v>
      </c>
      <c r="M382" s="43" t="n">
        <f aca="true">IF(AND(ISNUMBER(M$1),$A382&gt;0),OFFSET(rngStartPriceCurves,$A382,M$1),0)</f>
        <v>0</v>
      </c>
      <c r="N382" s="43" t="n">
        <f aca="true">IF(AND(ISNUMBER(N$1),$A382&gt;0),OFFSET(rngStartPriceCurves,$A382,N$1),0)</f>
        <v>0</v>
      </c>
      <c r="O382" s="43" t="n">
        <f aca="true">IF(AND(ISNUMBER(O$1),$A382&gt;0),OFFSET(rngStartPriceCurves,$A382,O$1),0)</f>
        <v>0</v>
      </c>
      <c r="P382" s="43" t="n">
        <f aca="true">IF(AND(ISNUMBER(P$1),$B382&gt;0),OFFSET(rngStartVolatilityCurves,$B382,P$1),0)</f>
        <v>0</v>
      </c>
      <c r="Q382" s="43" t="n">
        <f aca="true">IF(AND(ISNUMBER(Q$1),$B382&gt;0),OFFSET(rngStartVolatilityCurves,$B382,Q$1),0)</f>
        <v>0</v>
      </c>
      <c r="R382" s="43" t="n">
        <f aca="true">IF(AND(ISNUMBER(R$1),$B382&gt;0),OFFSET(rngStartVolatilityCurves,$B382,R$1),0)</f>
        <v>0</v>
      </c>
      <c r="S382" s="43" t="n">
        <f aca="true">IF(AND(ISNUMBER(S$1),$B382&gt;0),OFFSET(rngStartVolatilityCurves,$B382,S$1),0)</f>
        <v>0</v>
      </c>
      <c r="T382" s="43" t="n">
        <f aca="true">IF(AND(ISNUMBER(T$1),$B382&gt;0),OFFSET(rngStartVolatilityCurves,$B382,T$1),0)</f>
        <v>0</v>
      </c>
      <c r="U382" s="43" t="n">
        <f aca="true">IF(AND(ISNUMBER(U$1),$B382&gt;0),OFFSET(rngStartVolatilityCurves,$B382,U$1),0)</f>
        <v>0</v>
      </c>
      <c r="V382" s="43" t="n">
        <f aca="true">IF(AND(ISNUMBER(V$1),$B382&gt;0),OFFSET(rngStartVolatilityCurves,$B382,V$1),0)</f>
        <v>0</v>
      </c>
      <c r="W382" s="43" t="n">
        <f aca="true">IF(AND(ISNUMBER(W$1),$B382&gt;0),OFFSET(rngStartVolatilityCurves,$B382,W$1),0)</f>
        <v>0</v>
      </c>
      <c r="X382" s="43" t="n">
        <f aca="true">IF(AND(ISNUMBER(X$1),$B382&gt;0),OFFSET(rngStartVolatilityCurves,$B382,X$1),0)</f>
        <v>0</v>
      </c>
      <c r="Y382" s="43" t="n">
        <f aca="true">IF(AND(ISNUMBER(Y$1),$B382&gt;0),OFFSET(rngStartVolatilityCurves,$B382,Y$1),0)</f>
        <v>0</v>
      </c>
      <c r="Z382" s="43" t="n">
        <f aca="true">IF(AND(ISNUMBER(Z$1),$B382&gt;0),OFFSET(rngStartVolatilityCurves,$B382,Z$1),0)</f>
        <v>0</v>
      </c>
      <c r="AA382" s="43" t="n">
        <f aca="true">IF(AND(ISNUMBER(AA$1),$B382&gt;0),OFFSET(rngStartVolatilityCurves,$B382,AA$1),0)</f>
        <v>0</v>
      </c>
      <c r="AF382" s="36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37"/>
      <c r="AT382" s="37"/>
      <c r="AU382" s="37"/>
      <c r="AV382" s="37"/>
      <c r="AW382" s="37"/>
      <c r="AX382" s="37"/>
      <c r="AY382" s="37"/>
      <c r="AZ382" s="37"/>
      <c r="BA382" s="37"/>
      <c r="BB382" s="37"/>
      <c r="BC382" s="37"/>
      <c r="BD382" s="37"/>
      <c r="BE382" s="37"/>
      <c r="BF382" s="37"/>
      <c r="BH382" s="44"/>
      <c r="BI382" s="39"/>
      <c r="BJ382" s="39"/>
      <c r="BK382" s="39"/>
      <c r="BL382" s="36"/>
      <c r="BM382" s="37"/>
      <c r="BN382" s="37"/>
      <c r="BO382" s="37"/>
      <c r="BP382" s="37"/>
      <c r="BQ382" s="37"/>
      <c r="BR382" s="37"/>
      <c r="BS382" s="37"/>
      <c r="BT382" s="37"/>
      <c r="BU382" s="37"/>
      <c r="BV382" s="37"/>
      <c r="BW382" s="37"/>
      <c r="BX382" s="37"/>
      <c r="BY382" s="37"/>
      <c r="BZ382" s="37"/>
      <c r="CA382" s="37"/>
      <c r="CB382" s="37"/>
      <c r="CC382" s="37"/>
      <c r="CD382" s="37"/>
      <c r="CE382" s="37"/>
      <c r="CF382" s="37"/>
      <c r="CG382" s="40"/>
      <c r="CH382" s="40"/>
      <c r="CI382" s="40"/>
      <c r="CJ382" s="40"/>
      <c r="CK382" s="40"/>
      <c r="CL382" s="40"/>
      <c r="CM382" s="39"/>
      <c r="CN382" s="39"/>
      <c r="CO382" s="39"/>
      <c r="CP382" s="39"/>
      <c r="CQ382" s="39"/>
      <c r="CR382" s="39"/>
      <c r="CS382" s="39"/>
      <c r="CT382" s="39"/>
      <c r="CU382" s="39"/>
      <c r="CV382" s="39"/>
      <c r="CW382" s="39"/>
      <c r="CX382" s="39"/>
      <c r="CY382" s="39"/>
      <c r="CZ382" s="39"/>
      <c r="DA382" s="39"/>
      <c r="DB382" s="39"/>
      <c r="DC382" s="39"/>
      <c r="DD382" s="39"/>
      <c r="DE382" s="39"/>
      <c r="DF382" s="39"/>
      <c r="DG382" s="39"/>
      <c r="DI382" s="44"/>
      <c r="DJ382" s="39"/>
      <c r="DL382" s="44"/>
      <c r="DM382" s="39"/>
    </row>
    <row r="383" customFormat="false" ht="12.75" hidden="false" customHeight="false" outlineLevel="0" collapsed="false">
      <c r="A383" s="31" t="n">
        <f aca="false">$C383-$AF$4+1</f>
        <v>39560</v>
      </c>
      <c r="B383" s="31" t="n">
        <f aca="false">$C383-$BL$4+1</f>
        <v>39560</v>
      </c>
      <c r="C383" s="42" t="n">
        <f aca="false">C382+7</f>
        <v>39559</v>
      </c>
      <c r="D383" s="43" t="n">
        <f aca="true">IF(AND(ISNUMBER(D$1),$A383&gt;0),OFFSET(rngStartPriceCurves,$A383,D$1),0)</f>
        <v>0</v>
      </c>
      <c r="E383" s="43" t="n">
        <f aca="true">IF(AND(ISNUMBER(E$1),$A383&gt;0),OFFSET(rngStartPriceCurves,$A383,E$1),0)</f>
        <v>0</v>
      </c>
      <c r="F383" s="43" t="n">
        <f aca="true">IF(AND(ISNUMBER(F$1),$A383&gt;0),OFFSET(rngStartPriceCurves,$A383,F$1),0)</f>
        <v>0</v>
      </c>
      <c r="G383" s="43" t="n">
        <f aca="true">IF(AND(ISNUMBER(G$1),$A383&gt;0),OFFSET(rngStartPriceCurves,$A383,G$1),0)</f>
        <v>0</v>
      </c>
      <c r="H383" s="43" t="n">
        <f aca="true">IF(AND(ISNUMBER(H$1),$A383&gt;0),OFFSET(rngStartPriceCurves,$A383,H$1),0)</f>
        <v>0</v>
      </c>
      <c r="I383" s="43" t="n">
        <f aca="true">IF(AND(ISNUMBER(I$1),$A383&gt;0),OFFSET(rngStartPriceCurves,$A383,I$1),0)</f>
        <v>0</v>
      </c>
      <c r="J383" s="43" t="n">
        <f aca="true">IF(AND(ISNUMBER(J$1),$A383&gt;0),OFFSET(rngStartPriceCurves,$A383,J$1),0)</f>
        <v>0</v>
      </c>
      <c r="K383" s="43" t="n">
        <f aca="true">IF(AND(ISNUMBER(K$1),$A383&gt;0),OFFSET(rngStartPriceCurves,$A383,K$1),0)</f>
        <v>0</v>
      </c>
      <c r="L383" s="43" t="n">
        <f aca="true">IF(AND(ISNUMBER(L$1),$A383&gt;0),OFFSET(rngStartPriceCurves,$A383,L$1),0)</f>
        <v>0</v>
      </c>
      <c r="M383" s="43" t="n">
        <f aca="true">IF(AND(ISNUMBER(M$1),$A383&gt;0),OFFSET(rngStartPriceCurves,$A383,M$1),0)</f>
        <v>0</v>
      </c>
      <c r="N383" s="43" t="n">
        <f aca="true">IF(AND(ISNUMBER(N$1),$A383&gt;0),OFFSET(rngStartPriceCurves,$A383,N$1),0)</f>
        <v>0</v>
      </c>
      <c r="O383" s="43" t="n">
        <f aca="true">IF(AND(ISNUMBER(O$1),$A383&gt;0),OFFSET(rngStartPriceCurves,$A383,O$1),0)</f>
        <v>0</v>
      </c>
      <c r="P383" s="43" t="n">
        <f aca="true">IF(AND(ISNUMBER(P$1),$B383&gt;0),OFFSET(rngStartVolatilityCurves,$B383,P$1),0)</f>
        <v>0</v>
      </c>
      <c r="Q383" s="43" t="n">
        <f aca="true">IF(AND(ISNUMBER(Q$1),$B383&gt;0),OFFSET(rngStartVolatilityCurves,$B383,Q$1),0)</f>
        <v>0</v>
      </c>
      <c r="R383" s="43" t="n">
        <f aca="true">IF(AND(ISNUMBER(R$1),$B383&gt;0),OFFSET(rngStartVolatilityCurves,$B383,R$1),0)</f>
        <v>0</v>
      </c>
      <c r="S383" s="43" t="n">
        <f aca="true">IF(AND(ISNUMBER(S$1),$B383&gt;0),OFFSET(rngStartVolatilityCurves,$B383,S$1),0)</f>
        <v>0</v>
      </c>
      <c r="T383" s="43" t="n">
        <f aca="true">IF(AND(ISNUMBER(T$1),$B383&gt;0),OFFSET(rngStartVolatilityCurves,$B383,T$1),0)</f>
        <v>0</v>
      </c>
      <c r="U383" s="43" t="n">
        <f aca="true">IF(AND(ISNUMBER(U$1),$B383&gt;0),OFFSET(rngStartVolatilityCurves,$B383,U$1),0)</f>
        <v>0</v>
      </c>
      <c r="V383" s="43" t="n">
        <f aca="true">IF(AND(ISNUMBER(V$1),$B383&gt;0),OFFSET(rngStartVolatilityCurves,$B383,V$1),0)</f>
        <v>0</v>
      </c>
      <c r="W383" s="43" t="n">
        <f aca="true">IF(AND(ISNUMBER(W$1),$B383&gt;0),OFFSET(rngStartVolatilityCurves,$B383,W$1),0)</f>
        <v>0</v>
      </c>
      <c r="X383" s="43" t="n">
        <f aca="true">IF(AND(ISNUMBER(X$1),$B383&gt;0),OFFSET(rngStartVolatilityCurves,$B383,X$1),0)</f>
        <v>0</v>
      </c>
      <c r="Y383" s="43" t="n">
        <f aca="true">IF(AND(ISNUMBER(Y$1),$B383&gt;0),OFFSET(rngStartVolatilityCurves,$B383,Y$1),0)</f>
        <v>0</v>
      </c>
      <c r="Z383" s="43" t="n">
        <f aca="true">IF(AND(ISNUMBER(Z$1),$B383&gt;0),OFFSET(rngStartVolatilityCurves,$B383,Z$1),0)</f>
        <v>0</v>
      </c>
      <c r="AA383" s="43" t="n">
        <f aca="true">IF(AND(ISNUMBER(AA$1),$B383&gt;0),OFFSET(rngStartVolatilityCurves,$B383,AA$1),0)</f>
        <v>0</v>
      </c>
      <c r="AF383" s="36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7"/>
      <c r="AU383" s="37"/>
      <c r="AV383" s="37"/>
      <c r="AW383" s="37"/>
      <c r="AX383" s="37"/>
      <c r="AY383" s="37"/>
      <c r="AZ383" s="37"/>
      <c r="BA383" s="37"/>
      <c r="BB383" s="37"/>
      <c r="BC383" s="37"/>
      <c r="BD383" s="37"/>
      <c r="BE383" s="37"/>
      <c r="BF383" s="37"/>
      <c r="BH383" s="44"/>
      <c r="BI383" s="39"/>
      <c r="BJ383" s="39"/>
      <c r="BK383" s="39"/>
      <c r="BL383" s="36"/>
      <c r="BM383" s="37"/>
      <c r="BN383" s="37"/>
      <c r="BO383" s="37"/>
      <c r="BP383" s="37"/>
      <c r="BQ383" s="37"/>
      <c r="BR383" s="37"/>
      <c r="BS383" s="37"/>
      <c r="BT383" s="37"/>
      <c r="BU383" s="37"/>
      <c r="BV383" s="37"/>
      <c r="BW383" s="37"/>
      <c r="BX383" s="37"/>
      <c r="BY383" s="37"/>
      <c r="BZ383" s="37"/>
      <c r="CA383" s="37"/>
      <c r="CB383" s="37"/>
      <c r="CC383" s="37"/>
      <c r="CD383" s="37"/>
      <c r="CE383" s="37"/>
      <c r="CF383" s="37"/>
      <c r="CG383" s="40"/>
      <c r="CH383" s="40"/>
      <c r="CI383" s="40"/>
      <c r="CJ383" s="40"/>
      <c r="CK383" s="40"/>
      <c r="CL383" s="40"/>
      <c r="CM383" s="39"/>
      <c r="CN383" s="39"/>
      <c r="CO383" s="39"/>
      <c r="CP383" s="39"/>
      <c r="CQ383" s="39"/>
      <c r="CR383" s="39"/>
      <c r="CS383" s="39"/>
      <c r="CT383" s="39"/>
      <c r="CU383" s="39"/>
      <c r="CV383" s="39"/>
      <c r="CW383" s="39"/>
      <c r="CX383" s="39"/>
      <c r="CY383" s="39"/>
      <c r="CZ383" s="39"/>
      <c r="DA383" s="39"/>
      <c r="DB383" s="39"/>
      <c r="DC383" s="39"/>
      <c r="DD383" s="39"/>
      <c r="DE383" s="39"/>
      <c r="DF383" s="39"/>
      <c r="DG383" s="39"/>
      <c r="DI383" s="44"/>
      <c r="DJ383" s="39"/>
      <c r="DL383" s="44"/>
      <c r="DM383" s="39"/>
    </row>
    <row r="384" customFormat="false" ht="12.75" hidden="false" customHeight="false" outlineLevel="0" collapsed="false">
      <c r="A384" s="31" t="n">
        <f aca="false">$C384-$AF$4+1</f>
        <v>39567</v>
      </c>
      <c r="B384" s="31" t="n">
        <f aca="false">$C384-$BL$4+1</f>
        <v>39567</v>
      </c>
      <c r="C384" s="42" t="n">
        <f aca="false">C383+7</f>
        <v>39566</v>
      </c>
      <c r="D384" s="43" t="n">
        <f aca="true">IF(AND(ISNUMBER(D$1),$A384&gt;0),OFFSET(rngStartPriceCurves,$A384,D$1),0)</f>
        <v>0</v>
      </c>
      <c r="E384" s="43" t="n">
        <f aca="true">IF(AND(ISNUMBER(E$1),$A384&gt;0),OFFSET(rngStartPriceCurves,$A384,E$1),0)</f>
        <v>0</v>
      </c>
      <c r="F384" s="43" t="n">
        <f aca="true">IF(AND(ISNUMBER(F$1),$A384&gt;0),OFFSET(rngStartPriceCurves,$A384,F$1),0)</f>
        <v>0</v>
      </c>
      <c r="G384" s="43" t="n">
        <f aca="true">IF(AND(ISNUMBER(G$1),$A384&gt;0),OFFSET(rngStartPriceCurves,$A384,G$1),0)</f>
        <v>0</v>
      </c>
      <c r="H384" s="43" t="n">
        <f aca="true">IF(AND(ISNUMBER(H$1),$A384&gt;0),OFFSET(rngStartPriceCurves,$A384,H$1),0)</f>
        <v>0</v>
      </c>
      <c r="I384" s="43" t="n">
        <f aca="true">IF(AND(ISNUMBER(I$1),$A384&gt;0),OFFSET(rngStartPriceCurves,$A384,I$1),0)</f>
        <v>0</v>
      </c>
      <c r="J384" s="43" t="n">
        <f aca="true">IF(AND(ISNUMBER(J$1),$A384&gt;0),OFFSET(rngStartPriceCurves,$A384,J$1),0)</f>
        <v>0</v>
      </c>
      <c r="K384" s="43" t="n">
        <f aca="true">IF(AND(ISNUMBER(K$1),$A384&gt;0),OFFSET(rngStartPriceCurves,$A384,K$1),0)</f>
        <v>0</v>
      </c>
      <c r="L384" s="43" t="n">
        <f aca="true">IF(AND(ISNUMBER(L$1),$A384&gt;0),OFFSET(rngStartPriceCurves,$A384,L$1),0)</f>
        <v>0</v>
      </c>
      <c r="M384" s="43" t="n">
        <f aca="true">IF(AND(ISNUMBER(M$1),$A384&gt;0),OFFSET(rngStartPriceCurves,$A384,M$1),0)</f>
        <v>0</v>
      </c>
      <c r="N384" s="43" t="n">
        <f aca="true">IF(AND(ISNUMBER(N$1),$A384&gt;0),OFFSET(rngStartPriceCurves,$A384,N$1),0)</f>
        <v>0</v>
      </c>
      <c r="O384" s="43" t="n">
        <f aca="true">IF(AND(ISNUMBER(O$1),$A384&gt;0),OFFSET(rngStartPriceCurves,$A384,O$1),0)</f>
        <v>0</v>
      </c>
      <c r="P384" s="43" t="n">
        <f aca="true">IF(AND(ISNUMBER(P$1),$B384&gt;0),OFFSET(rngStartVolatilityCurves,$B384,P$1),0)</f>
        <v>0</v>
      </c>
      <c r="Q384" s="43" t="n">
        <f aca="true">IF(AND(ISNUMBER(Q$1),$B384&gt;0),OFFSET(rngStartVolatilityCurves,$B384,Q$1),0)</f>
        <v>0</v>
      </c>
      <c r="R384" s="43" t="n">
        <f aca="true">IF(AND(ISNUMBER(R$1),$B384&gt;0),OFFSET(rngStartVolatilityCurves,$B384,R$1),0)</f>
        <v>0</v>
      </c>
      <c r="S384" s="43" t="n">
        <f aca="true">IF(AND(ISNUMBER(S$1),$B384&gt;0),OFFSET(rngStartVolatilityCurves,$B384,S$1),0)</f>
        <v>0</v>
      </c>
      <c r="T384" s="43" t="n">
        <f aca="true">IF(AND(ISNUMBER(T$1),$B384&gt;0),OFFSET(rngStartVolatilityCurves,$B384,T$1),0)</f>
        <v>0</v>
      </c>
      <c r="U384" s="43" t="n">
        <f aca="true">IF(AND(ISNUMBER(U$1),$B384&gt;0),OFFSET(rngStartVolatilityCurves,$B384,U$1),0)</f>
        <v>0</v>
      </c>
      <c r="V384" s="43" t="n">
        <f aca="true">IF(AND(ISNUMBER(V$1),$B384&gt;0),OFFSET(rngStartVolatilityCurves,$B384,V$1),0)</f>
        <v>0</v>
      </c>
      <c r="W384" s="43" t="n">
        <f aca="true">IF(AND(ISNUMBER(W$1),$B384&gt;0),OFFSET(rngStartVolatilityCurves,$B384,W$1),0)</f>
        <v>0</v>
      </c>
      <c r="X384" s="43" t="n">
        <f aca="true">IF(AND(ISNUMBER(X$1),$B384&gt;0),OFFSET(rngStartVolatilityCurves,$B384,X$1),0)</f>
        <v>0</v>
      </c>
      <c r="Y384" s="43" t="n">
        <f aca="true">IF(AND(ISNUMBER(Y$1),$B384&gt;0),OFFSET(rngStartVolatilityCurves,$B384,Y$1),0)</f>
        <v>0</v>
      </c>
      <c r="Z384" s="43" t="n">
        <f aca="true">IF(AND(ISNUMBER(Z$1),$B384&gt;0),OFFSET(rngStartVolatilityCurves,$B384,Z$1),0)</f>
        <v>0</v>
      </c>
      <c r="AA384" s="43" t="n">
        <f aca="true">IF(AND(ISNUMBER(AA$1),$B384&gt;0),OFFSET(rngStartVolatilityCurves,$B384,AA$1),0)</f>
        <v>0</v>
      </c>
      <c r="AF384" s="36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  <c r="AT384" s="37"/>
      <c r="AU384" s="37"/>
      <c r="AV384" s="37"/>
      <c r="AW384" s="37"/>
      <c r="AX384" s="37"/>
      <c r="AY384" s="37"/>
      <c r="AZ384" s="37"/>
      <c r="BA384" s="37"/>
      <c r="BB384" s="37"/>
      <c r="BC384" s="37"/>
      <c r="BD384" s="37"/>
      <c r="BE384" s="37"/>
      <c r="BF384" s="37"/>
      <c r="BH384" s="44"/>
      <c r="BI384" s="39"/>
      <c r="BJ384" s="39"/>
      <c r="BK384" s="39"/>
      <c r="BL384" s="36"/>
      <c r="BM384" s="37"/>
      <c r="BN384" s="37"/>
      <c r="BO384" s="37"/>
      <c r="BP384" s="37"/>
      <c r="BQ384" s="37"/>
      <c r="BR384" s="37"/>
      <c r="BS384" s="37"/>
      <c r="BT384" s="37"/>
      <c r="BU384" s="37"/>
      <c r="BV384" s="37"/>
      <c r="BW384" s="37"/>
      <c r="BX384" s="37"/>
      <c r="BY384" s="37"/>
      <c r="BZ384" s="37"/>
      <c r="CA384" s="37"/>
      <c r="CB384" s="37"/>
      <c r="CC384" s="37"/>
      <c r="CD384" s="37"/>
      <c r="CE384" s="37"/>
      <c r="CF384" s="37"/>
      <c r="CG384" s="40"/>
      <c r="CH384" s="40"/>
      <c r="CI384" s="40"/>
      <c r="CJ384" s="40"/>
      <c r="CK384" s="40"/>
      <c r="CL384" s="40"/>
      <c r="CM384" s="39"/>
      <c r="CN384" s="39"/>
      <c r="CO384" s="39"/>
      <c r="CP384" s="39"/>
      <c r="CQ384" s="39"/>
      <c r="CR384" s="39"/>
      <c r="CS384" s="39"/>
      <c r="CT384" s="39"/>
      <c r="CU384" s="39"/>
      <c r="CV384" s="39"/>
      <c r="CW384" s="39"/>
      <c r="CX384" s="39"/>
      <c r="CY384" s="39"/>
      <c r="CZ384" s="39"/>
      <c r="DA384" s="39"/>
      <c r="DB384" s="39"/>
      <c r="DC384" s="39"/>
      <c r="DD384" s="39"/>
      <c r="DE384" s="39"/>
      <c r="DF384" s="39"/>
      <c r="DG384" s="39"/>
      <c r="DI384" s="44"/>
      <c r="DJ384" s="39"/>
      <c r="DL384" s="44"/>
      <c r="DM384" s="39"/>
    </row>
    <row r="385" customFormat="false" ht="12.75" hidden="false" customHeight="false" outlineLevel="0" collapsed="false">
      <c r="A385" s="31" t="n">
        <f aca="false">$C385-$AF$4+1</f>
        <v>39574</v>
      </c>
      <c r="B385" s="31" t="n">
        <f aca="false">$C385-$BL$4+1</f>
        <v>39574</v>
      </c>
      <c r="C385" s="42" t="n">
        <f aca="false">C384+7</f>
        <v>39573</v>
      </c>
      <c r="D385" s="43" t="n">
        <f aca="true">IF(AND(ISNUMBER(D$1),$A385&gt;0),OFFSET(rngStartPriceCurves,$A385,D$1),0)</f>
        <v>0</v>
      </c>
      <c r="E385" s="43" t="n">
        <f aca="true">IF(AND(ISNUMBER(E$1),$A385&gt;0),OFFSET(rngStartPriceCurves,$A385,E$1),0)</f>
        <v>0</v>
      </c>
      <c r="F385" s="43" t="n">
        <f aca="true">IF(AND(ISNUMBER(F$1),$A385&gt;0),OFFSET(rngStartPriceCurves,$A385,F$1),0)</f>
        <v>0</v>
      </c>
      <c r="G385" s="43" t="n">
        <f aca="true">IF(AND(ISNUMBER(G$1),$A385&gt;0),OFFSET(rngStartPriceCurves,$A385,G$1),0)</f>
        <v>0</v>
      </c>
      <c r="H385" s="43" t="n">
        <f aca="true">IF(AND(ISNUMBER(H$1),$A385&gt;0),OFFSET(rngStartPriceCurves,$A385,H$1),0)</f>
        <v>0</v>
      </c>
      <c r="I385" s="43" t="n">
        <f aca="true">IF(AND(ISNUMBER(I$1),$A385&gt;0),OFFSET(rngStartPriceCurves,$A385,I$1),0)</f>
        <v>0</v>
      </c>
      <c r="J385" s="43" t="n">
        <f aca="true">IF(AND(ISNUMBER(J$1),$A385&gt;0),OFFSET(rngStartPriceCurves,$A385,J$1),0)</f>
        <v>0</v>
      </c>
      <c r="K385" s="43" t="n">
        <f aca="true">IF(AND(ISNUMBER(K$1),$A385&gt;0),OFFSET(rngStartPriceCurves,$A385,K$1),0)</f>
        <v>0</v>
      </c>
      <c r="L385" s="43" t="n">
        <f aca="true">IF(AND(ISNUMBER(L$1),$A385&gt;0),OFFSET(rngStartPriceCurves,$A385,L$1),0)</f>
        <v>0</v>
      </c>
      <c r="M385" s="43" t="n">
        <f aca="true">IF(AND(ISNUMBER(M$1),$A385&gt;0),OFFSET(rngStartPriceCurves,$A385,M$1),0)</f>
        <v>0</v>
      </c>
      <c r="N385" s="43" t="n">
        <f aca="true">IF(AND(ISNUMBER(N$1),$A385&gt;0),OFFSET(rngStartPriceCurves,$A385,N$1),0)</f>
        <v>0</v>
      </c>
      <c r="O385" s="43" t="n">
        <f aca="true">IF(AND(ISNUMBER(O$1),$A385&gt;0),OFFSET(rngStartPriceCurves,$A385,O$1),0)</f>
        <v>0</v>
      </c>
      <c r="P385" s="43" t="n">
        <f aca="true">IF(AND(ISNUMBER(P$1),$B385&gt;0),OFFSET(rngStartVolatilityCurves,$B385,P$1),0)</f>
        <v>0</v>
      </c>
      <c r="Q385" s="43" t="n">
        <f aca="true">IF(AND(ISNUMBER(Q$1),$B385&gt;0),OFFSET(rngStartVolatilityCurves,$B385,Q$1),0)</f>
        <v>0</v>
      </c>
      <c r="R385" s="43" t="n">
        <f aca="true">IF(AND(ISNUMBER(R$1),$B385&gt;0),OFFSET(rngStartVolatilityCurves,$B385,R$1),0)</f>
        <v>0</v>
      </c>
      <c r="S385" s="43" t="n">
        <f aca="true">IF(AND(ISNUMBER(S$1),$B385&gt;0),OFFSET(rngStartVolatilityCurves,$B385,S$1),0)</f>
        <v>0</v>
      </c>
      <c r="T385" s="43" t="n">
        <f aca="true">IF(AND(ISNUMBER(T$1),$B385&gt;0),OFFSET(rngStartVolatilityCurves,$B385,T$1),0)</f>
        <v>0</v>
      </c>
      <c r="U385" s="43" t="n">
        <f aca="true">IF(AND(ISNUMBER(U$1),$B385&gt;0),OFFSET(rngStartVolatilityCurves,$B385,U$1),0)</f>
        <v>0</v>
      </c>
      <c r="V385" s="43" t="n">
        <f aca="true">IF(AND(ISNUMBER(V$1),$B385&gt;0),OFFSET(rngStartVolatilityCurves,$B385,V$1),0)</f>
        <v>0</v>
      </c>
      <c r="W385" s="43" t="n">
        <f aca="true">IF(AND(ISNUMBER(W$1),$B385&gt;0),OFFSET(rngStartVolatilityCurves,$B385,W$1),0)</f>
        <v>0</v>
      </c>
      <c r="X385" s="43" t="n">
        <f aca="true">IF(AND(ISNUMBER(X$1),$B385&gt;0),OFFSET(rngStartVolatilityCurves,$B385,X$1),0)</f>
        <v>0</v>
      </c>
      <c r="Y385" s="43" t="n">
        <f aca="true">IF(AND(ISNUMBER(Y$1),$B385&gt;0),OFFSET(rngStartVolatilityCurves,$B385,Y$1),0)</f>
        <v>0</v>
      </c>
      <c r="Z385" s="43" t="n">
        <f aca="true">IF(AND(ISNUMBER(Z$1),$B385&gt;0),OFFSET(rngStartVolatilityCurves,$B385,Z$1),0)</f>
        <v>0</v>
      </c>
      <c r="AA385" s="43" t="n">
        <f aca="true">IF(AND(ISNUMBER(AA$1),$B385&gt;0),OFFSET(rngStartVolatilityCurves,$B385,AA$1),0)</f>
        <v>0</v>
      </c>
      <c r="AF385" s="36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37"/>
      <c r="AT385" s="37"/>
      <c r="AU385" s="37"/>
      <c r="AV385" s="37"/>
      <c r="AW385" s="37"/>
      <c r="AX385" s="37"/>
      <c r="AY385" s="37"/>
      <c r="AZ385" s="37"/>
      <c r="BA385" s="37"/>
      <c r="BB385" s="37"/>
      <c r="BC385" s="37"/>
      <c r="BD385" s="37"/>
      <c r="BE385" s="37"/>
      <c r="BF385" s="37"/>
      <c r="BH385" s="44"/>
      <c r="BI385" s="39"/>
      <c r="BJ385" s="39"/>
      <c r="BK385" s="39"/>
      <c r="BL385" s="36"/>
      <c r="BM385" s="37"/>
      <c r="BN385" s="37"/>
      <c r="BO385" s="37"/>
      <c r="BP385" s="37"/>
      <c r="BQ385" s="37"/>
      <c r="BR385" s="37"/>
      <c r="BS385" s="37"/>
      <c r="BT385" s="37"/>
      <c r="BU385" s="37"/>
      <c r="BV385" s="37"/>
      <c r="BW385" s="37"/>
      <c r="BX385" s="37"/>
      <c r="BY385" s="37"/>
      <c r="BZ385" s="37"/>
      <c r="CA385" s="37"/>
      <c r="CB385" s="37"/>
      <c r="CC385" s="37"/>
      <c r="CD385" s="37"/>
      <c r="CE385" s="37"/>
      <c r="CF385" s="37"/>
      <c r="CG385" s="40"/>
      <c r="CH385" s="40"/>
      <c r="CI385" s="40"/>
      <c r="CJ385" s="40"/>
      <c r="CK385" s="40"/>
      <c r="CL385" s="40"/>
      <c r="CM385" s="39"/>
      <c r="CN385" s="39"/>
      <c r="CO385" s="39"/>
      <c r="CP385" s="39"/>
      <c r="CQ385" s="39"/>
      <c r="CR385" s="39"/>
      <c r="CS385" s="39"/>
      <c r="CT385" s="39"/>
      <c r="CU385" s="39"/>
      <c r="CV385" s="39"/>
      <c r="CW385" s="39"/>
      <c r="CX385" s="39"/>
      <c r="CY385" s="39"/>
      <c r="CZ385" s="39"/>
      <c r="DA385" s="39"/>
      <c r="DB385" s="39"/>
      <c r="DC385" s="39"/>
      <c r="DD385" s="39"/>
      <c r="DE385" s="39"/>
      <c r="DF385" s="39"/>
      <c r="DG385" s="39"/>
      <c r="DI385" s="44"/>
      <c r="DJ385" s="39"/>
      <c r="DL385" s="44"/>
      <c r="DM385" s="39"/>
    </row>
    <row r="386" customFormat="false" ht="12.75" hidden="false" customHeight="false" outlineLevel="0" collapsed="false">
      <c r="A386" s="31" t="n">
        <f aca="false">$C386-$AF$4+1</f>
        <v>39581</v>
      </c>
      <c r="B386" s="31" t="n">
        <f aca="false">$C386-$BL$4+1</f>
        <v>39581</v>
      </c>
      <c r="C386" s="42" t="n">
        <f aca="false">C385+7</f>
        <v>39580</v>
      </c>
      <c r="D386" s="43" t="n">
        <f aca="true">IF(AND(ISNUMBER(D$1),$A386&gt;0),OFFSET(rngStartPriceCurves,$A386,D$1),0)</f>
        <v>0</v>
      </c>
      <c r="E386" s="43" t="n">
        <f aca="true">IF(AND(ISNUMBER(E$1),$A386&gt;0),OFFSET(rngStartPriceCurves,$A386,E$1),0)</f>
        <v>0</v>
      </c>
      <c r="F386" s="43" t="n">
        <f aca="true">IF(AND(ISNUMBER(F$1),$A386&gt;0),OFFSET(rngStartPriceCurves,$A386,F$1),0)</f>
        <v>0</v>
      </c>
      <c r="G386" s="43" t="n">
        <f aca="true">IF(AND(ISNUMBER(G$1),$A386&gt;0),OFFSET(rngStartPriceCurves,$A386,G$1),0)</f>
        <v>0</v>
      </c>
      <c r="H386" s="43" t="n">
        <f aca="true">IF(AND(ISNUMBER(H$1),$A386&gt;0),OFFSET(rngStartPriceCurves,$A386,H$1),0)</f>
        <v>0</v>
      </c>
      <c r="I386" s="43" t="n">
        <f aca="true">IF(AND(ISNUMBER(I$1),$A386&gt;0),OFFSET(rngStartPriceCurves,$A386,I$1),0)</f>
        <v>0</v>
      </c>
      <c r="J386" s="43" t="n">
        <f aca="true">IF(AND(ISNUMBER(J$1),$A386&gt;0),OFFSET(rngStartPriceCurves,$A386,J$1),0)</f>
        <v>0</v>
      </c>
      <c r="K386" s="43" t="n">
        <f aca="true">IF(AND(ISNUMBER(K$1),$A386&gt;0),OFFSET(rngStartPriceCurves,$A386,K$1),0)</f>
        <v>0</v>
      </c>
      <c r="L386" s="43" t="n">
        <f aca="true">IF(AND(ISNUMBER(L$1),$A386&gt;0),OFFSET(rngStartPriceCurves,$A386,L$1),0)</f>
        <v>0</v>
      </c>
      <c r="M386" s="43" t="n">
        <f aca="true">IF(AND(ISNUMBER(M$1),$A386&gt;0),OFFSET(rngStartPriceCurves,$A386,M$1),0)</f>
        <v>0</v>
      </c>
      <c r="N386" s="43" t="n">
        <f aca="true">IF(AND(ISNUMBER(N$1),$A386&gt;0),OFFSET(rngStartPriceCurves,$A386,N$1),0)</f>
        <v>0</v>
      </c>
      <c r="O386" s="43" t="n">
        <f aca="true">IF(AND(ISNUMBER(O$1),$A386&gt;0),OFFSET(rngStartPriceCurves,$A386,O$1),0)</f>
        <v>0</v>
      </c>
      <c r="P386" s="43" t="n">
        <f aca="true">IF(AND(ISNUMBER(P$1),$B386&gt;0),OFFSET(rngStartVolatilityCurves,$B386,P$1),0)</f>
        <v>0</v>
      </c>
      <c r="Q386" s="43" t="n">
        <f aca="true">IF(AND(ISNUMBER(Q$1),$B386&gt;0),OFFSET(rngStartVolatilityCurves,$B386,Q$1),0)</f>
        <v>0</v>
      </c>
      <c r="R386" s="43" t="n">
        <f aca="true">IF(AND(ISNUMBER(R$1),$B386&gt;0),OFFSET(rngStartVolatilityCurves,$B386,R$1),0)</f>
        <v>0</v>
      </c>
      <c r="S386" s="43" t="n">
        <f aca="true">IF(AND(ISNUMBER(S$1),$B386&gt;0),OFFSET(rngStartVolatilityCurves,$B386,S$1),0)</f>
        <v>0</v>
      </c>
      <c r="T386" s="43" t="n">
        <f aca="true">IF(AND(ISNUMBER(T$1),$B386&gt;0),OFFSET(rngStartVolatilityCurves,$B386,T$1),0)</f>
        <v>0</v>
      </c>
      <c r="U386" s="43" t="n">
        <f aca="true">IF(AND(ISNUMBER(U$1),$B386&gt;0),OFFSET(rngStartVolatilityCurves,$B386,U$1),0)</f>
        <v>0</v>
      </c>
      <c r="V386" s="43" t="n">
        <f aca="true">IF(AND(ISNUMBER(V$1),$B386&gt;0),OFFSET(rngStartVolatilityCurves,$B386,V$1),0)</f>
        <v>0</v>
      </c>
      <c r="W386" s="43" t="n">
        <f aca="true">IF(AND(ISNUMBER(W$1),$B386&gt;0),OFFSET(rngStartVolatilityCurves,$B386,W$1),0)</f>
        <v>0</v>
      </c>
      <c r="X386" s="43" t="n">
        <f aca="true">IF(AND(ISNUMBER(X$1),$B386&gt;0),OFFSET(rngStartVolatilityCurves,$B386,X$1),0)</f>
        <v>0</v>
      </c>
      <c r="Y386" s="43" t="n">
        <f aca="true">IF(AND(ISNUMBER(Y$1),$B386&gt;0),OFFSET(rngStartVolatilityCurves,$B386,Y$1),0)</f>
        <v>0</v>
      </c>
      <c r="Z386" s="43" t="n">
        <f aca="true">IF(AND(ISNUMBER(Z$1),$B386&gt;0),OFFSET(rngStartVolatilityCurves,$B386,Z$1),0)</f>
        <v>0</v>
      </c>
      <c r="AA386" s="43" t="n">
        <f aca="true">IF(AND(ISNUMBER(AA$1),$B386&gt;0),OFFSET(rngStartVolatilityCurves,$B386,AA$1),0)</f>
        <v>0</v>
      </c>
      <c r="AF386" s="36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7"/>
      <c r="AT386" s="37"/>
      <c r="AU386" s="37"/>
      <c r="AV386" s="37"/>
      <c r="AW386" s="37"/>
      <c r="AX386" s="37"/>
      <c r="AY386" s="37"/>
      <c r="AZ386" s="37"/>
      <c r="BA386" s="37"/>
      <c r="BB386" s="37"/>
      <c r="BC386" s="37"/>
      <c r="BD386" s="37"/>
      <c r="BE386" s="37"/>
      <c r="BF386" s="37"/>
      <c r="BH386" s="44"/>
      <c r="BI386" s="39"/>
      <c r="BJ386" s="39"/>
      <c r="BK386" s="39"/>
      <c r="BL386" s="36"/>
      <c r="BM386" s="37"/>
      <c r="BN386" s="37"/>
      <c r="BO386" s="37"/>
      <c r="BP386" s="37"/>
      <c r="BQ386" s="37"/>
      <c r="BR386" s="37"/>
      <c r="BS386" s="37"/>
      <c r="BT386" s="37"/>
      <c r="BU386" s="37"/>
      <c r="BV386" s="37"/>
      <c r="BW386" s="37"/>
      <c r="BX386" s="37"/>
      <c r="BY386" s="37"/>
      <c r="BZ386" s="37"/>
      <c r="CA386" s="37"/>
      <c r="CB386" s="37"/>
      <c r="CC386" s="37"/>
      <c r="CD386" s="37"/>
      <c r="CE386" s="37"/>
      <c r="CF386" s="37"/>
      <c r="CG386" s="40"/>
      <c r="CH386" s="40"/>
      <c r="CI386" s="40"/>
      <c r="CJ386" s="40"/>
      <c r="CK386" s="40"/>
      <c r="CL386" s="40"/>
      <c r="CM386" s="39"/>
      <c r="CN386" s="39"/>
      <c r="CO386" s="39"/>
      <c r="CP386" s="39"/>
      <c r="CQ386" s="39"/>
      <c r="CR386" s="39"/>
      <c r="CS386" s="39"/>
      <c r="CT386" s="39"/>
      <c r="CU386" s="39"/>
      <c r="CV386" s="39"/>
      <c r="CW386" s="39"/>
      <c r="CX386" s="39"/>
      <c r="CY386" s="39"/>
      <c r="CZ386" s="39"/>
      <c r="DA386" s="39"/>
      <c r="DB386" s="39"/>
      <c r="DC386" s="39"/>
      <c r="DD386" s="39"/>
      <c r="DE386" s="39"/>
      <c r="DF386" s="39"/>
      <c r="DG386" s="39"/>
      <c r="DI386" s="44"/>
      <c r="DJ386" s="39"/>
      <c r="DL386" s="44"/>
      <c r="DM386" s="39"/>
    </row>
    <row r="387" customFormat="false" ht="12.75" hidden="false" customHeight="false" outlineLevel="0" collapsed="false">
      <c r="A387" s="31" t="n">
        <f aca="false">$C387-$AF$4+1</f>
        <v>39588</v>
      </c>
      <c r="B387" s="31" t="n">
        <f aca="false">$C387-$BL$4+1</f>
        <v>39588</v>
      </c>
      <c r="C387" s="42" t="n">
        <f aca="false">C386+7</f>
        <v>39587</v>
      </c>
      <c r="D387" s="43" t="n">
        <f aca="true">IF(AND(ISNUMBER(D$1),$A387&gt;0),OFFSET(rngStartPriceCurves,$A387,D$1),0)</f>
        <v>0</v>
      </c>
      <c r="E387" s="43" t="n">
        <f aca="true">IF(AND(ISNUMBER(E$1),$A387&gt;0),OFFSET(rngStartPriceCurves,$A387,E$1),0)</f>
        <v>0</v>
      </c>
      <c r="F387" s="43" t="n">
        <f aca="true">IF(AND(ISNUMBER(F$1),$A387&gt;0),OFFSET(rngStartPriceCurves,$A387,F$1),0)</f>
        <v>0</v>
      </c>
      <c r="G387" s="43" t="n">
        <f aca="true">IF(AND(ISNUMBER(G$1),$A387&gt;0),OFFSET(rngStartPriceCurves,$A387,G$1),0)</f>
        <v>0</v>
      </c>
      <c r="H387" s="43" t="n">
        <f aca="true">IF(AND(ISNUMBER(H$1),$A387&gt;0),OFFSET(rngStartPriceCurves,$A387,H$1),0)</f>
        <v>0</v>
      </c>
      <c r="I387" s="43" t="n">
        <f aca="true">IF(AND(ISNUMBER(I$1),$A387&gt;0),OFFSET(rngStartPriceCurves,$A387,I$1),0)</f>
        <v>0</v>
      </c>
      <c r="J387" s="43" t="n">
        <f aca="true">IF(AND(ISNUMBER(J$1),$A387&gt;0),OFFSET(rngStartPriceCurves,$A387,J$1),0)</f>
        <v>0</v>
      </c>
      <c r="K387" s="43" t="n">
        <f aca="true">IF(AND(ISNUMBER(K$1),$A387&gt;0),OFFSET(rngStartPriceCurves,$A387,K$1),0)</f>
        <v>0</v>
      </c>
      <c r="L387" s="43" t="n">
        <f aca="true">IF(AND(ISNUMBER(L$1),$A387&gt;0),OFFSET(rngStartPriceCurves,$A387,L$1),0)</f>
        <v>0</v>
      </c>
      <c r="M387" s="43" t="n">
        <f aca="true">IF(AND(ISNUMBER(M$1),$A387&gt;0),OFFSET(rngStartPriceCurves,$A387,M$1),0)</f>
        <v>0</v>
      </c>
      <c r="N387" s="43" t="n">
        <f aca="true">IF(AND(ISNUMBER(N$1),$A387&gt;0),OFFSET(rngStartPriceCurves,$A387,N$1),0)</f>
        <v>0</v>
      </c>
      <c r="O387" s="43" t="n">
        <f aca="true">IF(AND(ISNUMBER(O$1),$A387&gt;0),OFFSET(rngStartPriceCurves,$A387,O$1),0)</f>
        <v>0</v>
      </c>
      <c r="P387" s="43" t="n">
        <f aca="true">IF(AND(ISNUMBER(P$1),$B387&gt;0),OFFSET(rngStartVolatilityCurves,$B387,P$1),0)</f>
        <v>0</v>
      </c>
      <c r="Q387" s="43" t="n">
        <f aca="true">IF(AND(ISNUMBER(Q$1),$B387&gt;0),OFFSET(rngStartVolatilityCurves,$B387,Q$1),0)</f>
        <v>0</v>
      </c>
      <c r="R387" s="43" t="n">
        <f aca="true">IF(AND(ISNUMBER(R$1),$B387&gt;0),OFFSET(rngStartVolatilityCurves,$B387,R$1),0)</f>
        <v>0</v>
      </c>
      <c r="S387" s="43" t="n">
        <f aca="true">IF(AND(ISNUMBER(S$1),$B387&gt;0),OFFSET(rngStartVolatilityCurves,$B387,S$1),0)</f>
        <v>0</v>
      </c>
      <c r="T387" s="43" t="n">
        <f aca="true">IF(AND(ISNUMBER(T$1),$B387&gt;0),OFFSET(rngStartVolatilityCurves,$B387,T$1),0)</f>
        <v>0</v>
      </c>
      <c r="U387" s="43" t="n">
        <f aca="true">IF(AND(ISNUMBER(U$1),$B387&gt;0),OFFSET(rngStartVolatilityCurves,$B387,U$1),0)</f>
        <v>0</v>
      </c>
      <c r="V387" s="43" t="n">
        <f aca="true">IF(AND(ISNUMBER(V$1),$B387&gt;0),OFFSET(rngStartVolatilityCurves,$B387,V$1),0)</f>
        <v>0</v>
      </c>
      <c r="W387" s="43" t="n">
        <f aca="true">IF(AND(ISNUMBER(W$1),$B387&gt;0),OFFSET(rngStartVolatilityCurves,$B387,W$1),0)</f>
        <v>0</v>
      </c>
      <c r="X387" s="43" t="n">
        <f aca="true">IF(AND(ISNUMBER(X$1),$B387&gt;0),OFFSET(rngStartVolatilityCurves,$B387,X$1),0)</f>
        <v>0</v>
      </c>
      <c r="Y387" s="43" t="n">
        <f aca="true">IF(AND(ISNUMBER(Y$1),$B387&gt;0),OFFSET(rngStartVolatilityCurves,$B387,Y$1),0)</f>
        <v>0</v>
      </c>
      <c r="Z387" s="43" t="n">
        <f aca="true">IF(AND(ISNUMBER(Z$1),$B387&gt;0),OFFSET(rngStartVolatilityCurves,$B387,Z$1),0)</f>
        <v>0</v>
      </c>
      <c r="AA387" s="43" t="n">
        <f aca="true">IF(AND(ISNUMBER(AA$1),$B387&gt;0),OFFSET(rngStartVolatilityCurves,$B387,AA$1),0)</f>
        <v>0</v>
      </c>
      <c r="AF387" s="36"/>
      <c r="AG387" s="37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  <c r="AR387" s="37"/>
      <c r="AS387" s="37"/>
      <c r="AT387" s="37"/>
      <c r="AU387" s="37"/>
      <c r="AV387" s="37"/>
      <c r="AW387" s="37"/>
      <c r="AX387" s="37"/>
      <c r="AY387" s="37"/>
      <c r="AZ387" s="37"/>
      <c r="BA387" s="37"/>
      <c r="BB387" s="37"/>
      <c r="BC387" s="37"/>
      <c r="BD387" s="37"/>
      <c r="BE387" s="37"/>
      <c r="BF387" s="37"/>
      <c r="BH387" s="44"/>
      <c r="BI387" s="39"/>
      <c r="BJ387" s="39"/>
      <c r="BK387" s="39"/>
      <c r="BL387" s="36"/>
      <c r="BM387" s="37"/>
      <c r="BN387" s="37"/>
      <c r="BO387" s="37"/>
      <c r="BP387" s="37"/>
      <c r="BQ387" s="37"/>
      <c r="BR387" s="37"/>
      <c r="BS387" s="37"/>
      <c r="BT387" s="37"/>
      <c r="BU387" s="37"/>
      <c r="BV387" s="37"/>
      <c r="BW387" s="37"/>
      <c r="BX387" s="37"/>
      <c r="BY387" s="37"/>
      <c r="BZ387" s="37"/>
      <c r="CA387" s="37"/>
      <c r="CB387" s="37"/>
      <c r="CC387" s="37"/>
      <c r="CD387" s="37"/>
      <c r="CE387" s="37"/>
      <c r="CF387" s="37"/>
      <c r="CG387" s="40"/>
      <c r="CH387" s="40"/>
      <c r="CI387" s="40"/>
      <c r="CJ387" s="40"/>
      <c r="CK387" s="40"/>
      <c r="CL387" s="40"/>
      <c r="CM387" s="39"/>
      <c r="CN387" s="39"/>
      <c r="CO387" s="39"/>
      <c r="CP387" s="39"/>
      <c r="CQ387" s="39"/>
      <c r="CR387" s="39"/>
      <c r="CS387" s="39"/>
      <c r="CT387" s="39"/>
      <c r="CU387" s="39"/>
      <c r="CV387" s="39"/>
      <c r="CW387" s="39"/>
      <c r="CX387" s="39"/>
      <c r="CY387" s="39"/>
      <c r="CZ387" s="39"/>
      <c r="DA387" s="39"/>
      <c r="DB387" s="39"/>
      <c r="DC387" s="39"/>
      <c r="DD387" s="39"/>
      <c r="DE387" s="39"/>
      <c r="DF387" s="39"/>
      <c r="DG387" s="39"/>
      <c r="DI387" s="44"/>
      <c r="DJ387" s="39"/>
      <c r="DL387" s="44"/>
      <c r="DM387" s="39"/>
    </row>
    <row r="388" customFormat="false" ht="12.75" hidden="false" customHeight="false" outlineLevel="0" collapsed="false">
      <c r="A388" s="31" t="n">
        <f aca="false">$C388-$AF$4+1</f>
        <v>39595</v>
      </c>
      <c r="B388" s="31" t="n">
        <f aca="false">$C388-$BL$4+1</f>
        <v>39595</v>
      </c>
      <c r="C388" s="42" t="n">
        <f aca="false">C387+7</f>
        <v>39594</v>
      </c>
      <c r="D388" s="43" t="n">
        <f aca="true">IF(AND(ISNUMBER(D$1),$A388&gt;0),OFFSET(rngStartPriceCurves,$A388,D$1),0)</f>
        <v>0</v>
      </c>
      <c r="E388" s="43" t="n">
        <f aca="true">IF(AND(ISNUMBER(E$1),$A388&gt;0),OFFSET(rngStartPriceCurves,$A388,E$1),0)</f>
        <v>0</v>
      </c>
      <c r="F388" s="43" t="n">
        <f aca="true">IF(AND(ISNUMBER(F$1),$A388&gt;0),OFFSET(rngStartPriceCurves,$A388,F$1),0)</f>
        <v>0</v>
      </c>
      <c r="G388" s="43" t="n">
        <f aca="true">IF(AND(ISNUMBER(G$1),$A388&gt;0),OFFSET(rngStartPriceCurves,$A388,G$1),0)</f>
        <v>0</v>
      </c>
      <c r="H388" s="43" t="n">
        <f aca="true">IF(AND(ISNUMBER(H$1),$A388&gt;0),OFFSET(rngStartPriceCurves,$A388,H$1),0)</f>
        <v>0</v>
      </c>
      <c r="I388" s="43" t="n">
        <f aca="true">IF(AND(ISNUMBER(I$1),$A388&gt;0),OFFSET(rngStartPriceCurves,$A388,I$1),0)</f>
        <v>0</v>
      </c>
      <c r="J388" s="43" t="n">
        <f aca="true">IF(AND(ISNUMBER(J$1),$A388&gt;0),OFFSET(rngStartPriceCurves,$A388,J$1),0)</f>
        <v>0</v>
      </c>
      <c r="K388" s="43" t="n">
        <f aca="true">IF(AND(ISNUMBER(K$1),$A388&gt;0),OFFSET(rngStartPriceCurves,$A388,K$1),0)</f>
        <v>0</v>
      </c>
      <c r="L388" s="43" t="n">
        <f aca="true">IF(AND(ISNUMBER(L$1),$A388&gt;0),OFFSET(rngStartPriceCurves,$A388,L$1),0)</f>
        <v>0</v>
      </c>
      <c r="M388" s="43" t="n">
        <f aca="true">IF(AND(ISNUMBER(M$1),$A388&gt;0),OFFSET(rngStartPriceCurves,$A388,M$1),0)</f>
        <v>0</v>
      </c>
      <c r="N388" s="43" t="n">
        <f aca="true">IF(AND(ISNUMBER(N$1),$A388&gt;0),OFFSET(rngStartPriceCurves,$A388,N$1),0)</f>
        <v>0</v>
      </c>
      <c r="O388" s="43" t="n">
        <f aca="true">IF(AND(ISNUMBER(O$1),$A388&gt;0),OFFSET(rngStartPriceCurves,$A388,O$1),0)</f>
        <v>0</v>
      </c>
      <c r="P388" s="43" t="n">
        <f aca="true">IF(AND(ISNUMBER(P$1),$B388&gt;0),OFFSET(rngStartVolatilityCurves,$B388,P$1),0)</f>
        <v>0</v>
      </c>
      <c r="Q388" s="43" t="n">
        <f aca="true">IF(AND(ISNUMBER(Q$1),$B388&gt;0),OFFSET(rngStartVolatilityCurves,$B388,Q$1),0)</f>
        <v>0</v>
      </c>
      <c r="R388" s="43" t="n">
        <f aca="true">IF(AND(ISNUMBER(R$1),$B388&gt;0),OFFSET(rngStartVolatilityCurves,$B388,R$1),0)</f>
        <v>0</v>
      </c>
      <c r="S388" s="43" t="n">
        <f aca="true">IF(AND(ISNUMBER(S$1),$B388&gt;0),OFFSET(rngStartVolatilityCurves,$B388,S$1),0)</f>
        <v>0</v>
      </c>
      <c r="T388" s="43" t="n">
        <f aca="true">IF(AND(ISNUMBER(T$1),$B388&gt;0),OFFSET(rngStartVolatilityCurves,$B388,T$1),0)</f>
        <v>0</v>
      </c>
      <c r="U388" s="43" t="n">
        <f aca="true">IF(AND(ISNUMBER(U$1),$B388&gt;0),OFFSET(rngStartVolatilityCurves,$B388,U$1),0)</f>
        <v>0</v>
      </c>
      <c r="V388" s="43" t="n">
        <f aca="true">IF(AND(ISNUMBER(V$1),$B388&gt;0),OFFSET(rngStartVolatilityCurves,$B388,V$1),0)</f>
        <v>0</v>
      </c>
      <c r="W388" s="43" t="n">
        <f aca="true">IF(AND(ISNUMBER(W$1),$B388&gt;0),OFFSET(rngStartVolatilityCurves,$B388,W$1),0)</f>
        <v>0</v>
      </c>
      <c r="X388" s="43" t="n">
        <f aca="true">IF(AND(ISNUMBER(X$1),$B388&gt;0),OFFSET(rngStartVolatilityCurves,$B388,X$1),0)</f>
        <v>0</v>
      </c>
      <c r="Y388" s="43" t="n">
        <f aca="true">IF(AND(ISNUMBER(Y$1),$B388&gt;0),OFFSET(rngStartVolatilityCurves,$B388,Y$1),0)</f>
        <v>0</v>
      </c>
      <c r="Z388" s="43" t="n">
        <f aca="true">IF(AND(ISNUMBER(Z$1),$B388&gt;0),OFFSET(rngStartVolatilityCurves,$B388,Z$1),0)</f>
        <v>0</v>
      </c>
      <c r="AA388" s="43" t="n">
        <f aca="true">IF(AND(ISNUMBER(AA$1),$B388&gt;0),OFFSET(rngStartVolatilityCurves,$B388,AA$1),0)</f>
        <v>0</v>
      </c>
      <c r="AF388" s="36"/>
      <c r="AG388" s="37"/>
      <c r="AH388" s="37"/>
      <c r="AI388" s="37"/>
      <c r="AJ388" s="37"/>
      <c r="AK388" s="37"/>
      <c r="AL388" s="37"/>
      <c r="AM388" s="37"/>
      <c r="AN388" s="37"/>
      <c r="AO388" s="37"/>
      <c r="AP388" s="37"/>
      <c r="AQ388" s="37"/>
      <c r="AR388" s="37"/>
      <c r="AS388" s="37"/>
      <c r="AT388" s="37"/>
      <c r="AU388" s="37"/>
      <c r="AV388" s="37"/>
      <c r="AW388" s="37"/>
      <c r="AX388" s="37"/>
      <c r="AY388" s="37"/>
      <c r="AZ388" s="37"/>
      <c r="BA388" s="37"/>
      <c r="BB388" s="37"/>
      <c r="BC388" s="37"/>
      <c r="BD388" s="37"/>
      <c r="BE388" s="37"/>
      <c r="BF388" s="37"/>
      <c r="BH388" s="44"/>
      <c r="BI388" s="39"/>
      <c r="BJ388" s="39"/>
      <c r="BK388" s="39"/>
      <c r="BL388" s="36"/>
      <c r="BM388" s="37"/>
      <c r="BN388" s="37"/>
      <c r="BO388" s="37"/>
      <c r="BP388" s="37"/>
      <c r="BQ388" s="37"/>
      <c r="BR388" s="37"/>
      <c r="BS388" s="37"/>
      <c r="BT388" s="37"/>
      <c r="BU388" s="37"/>
      <c r="BV388" s="37"/>
      <c r="BW388" s="37"/>
      <c r="BX388" s="37"/>
      <c r="BY388" s="37"/>
      <c r="BZ388" s="37"/>
      <c r="CA388" s="37"/>
      <c r="CB388" s="37"/>
      <c r="CC388" s="37"/>
      <c r="CD388" s="37"/>
      <c r="CE388" s="37"/>
      <c r="CF388" s="37"/>
      <c r="CG388" s="40"/>
      <c r="CH388" s="40"/>
      <c r="CI388" s="40"/>
      <c r="CJ388" s="40"/>
      <c r="CK388" s="40"/>
      <c r="CL388" s="40"/>
      <c r="CM388" s="39"/>
      <c r="CN388" s="39"/>
      <c r="CO388" s="39"/>
      <c r="CP388" s="39"/>
      <c r="CQ388" s="39"/>
      <c r="CR388" s="39"/>
      <c r="CS388" s="39"/>
      <c r="CT388" s="39"/>
      <c r="CU388" s="39"/>
      <c r="CV388" s="39"/>
      <c r="CW388" s="39"/>
      <c r="CX388" s="39"/>
      <c r="CY388" s="39"/>
      <c r="CZ388" s="39"/>
      <c r="DA388" s="39"/>
      <c r="DB388" s="39"/>
      <c r="DC388" s="39"/>
      <c r="DD388" s="39"/>
      <c r="DE388" s="39"/>
      <c r="DF388" s="39"/>
      <c r="DG388" s="39"/>
      <c r="DI388" s="44"/>
      <c r="DJ388" s="39"/>
      <c r="DL388" s="44"/>
      <c r="DM388" s="39"/>
    </row>
    <row r="389" customFormat="false" ht="12.75" hidden="false" customHeight="false" outlineLevel="0" collapsed="false">
      <c r="A389" s="31" t="n">
        <f aca="false">$C389-$AF$4+1</f>
        <v>39602</v>
      </c>
      <c r="B389" s="31" t="n">
        <f aca="false">$C389-$BL$4+1</f>
        <v>39602</v>
      </c>
      <c r="C389" s="42" t="n">
        <f aca="false">C388+7</f>
        <v>39601</v>
      </c>
      <c r="D389" s="43" t="n">
        <f aca="true">IF(AND(ISNUMBER(D$1),$A389&gt;0),OFFSET(rngStartPriceCurves,$A389,D$1),0)</f>
        <v>0</v>
      </c>
      <c r="E389" s="43" t="n">
        <f aca="true">IF(AND(ISNUMBER(E$1),$A389&gt;0),OFFSET(rngStartPriceCurves,$A389,E$1),0)</f>
        <v>0</v>
      </c>
      <c r="F389" s="43" t="n">
        <f aca="true">IF(AND(ISNUMBER(F$1),$A389&gt;0),OFFSET(rngStartPriceCurves,$A389,F$1),0)</f>
        <v>0</v>
      </c>
      <c r="G389" s="43" t="n">
        <f aca="true">IF(AND(ISNUMBER(G$1),$A389&gt;0),OFFSET(rngStartPriceCurves,$A389,G$1),0)</f>
        <v>0</v>
      </c>
      <c r="H389" s="43" t="n">
        <f aca="true">IF(AND(ISNUMBER(H$1),$A389&gt;0),OFFSET(rngStartPriceCurves,$A389,H$1),0)</f>
        <v>0</v>
      </c>
      <c r="I389" s="43" t="n">
        <f aca="true">IF(AND(ISNUMBER(I$1),$A389&gt;0),OFFSET(rngStartPriceCurves,$A389,I$1),0)</f>
        <v>0</v>
      </c>
      <c r="J389" s="43" t="n">
        <f aca="true">IF(AND(ISNUMBER(J$1),$A389&gt;0),OFFSET(rngStartPriceCurves,$A389,J$1),0)</f>
        <v>0</v>
      </c>
      <c r="K389" s="43" t="n">
        <f aca="true">IF(AND(ISNUMBER(K$1),$A389&gt;0),OFFSET(rngStartPriceCurves,$A389,K$1),0)</f>
        <v>0</v>
      </c>
      <c r="L389" s="43" t="n">
        <f aca="true">IF(AND(ISNUMBER(L$1),$A389&gt;0),OFFSET(rngStartPriceCurves,$A389,L$1),0)</f>
        <v>0</v>
      </c>
      <c r="M389" s="43" t="n">
        <f aca="true">IF(AND(ISNUMBER(M$1),$A389&gt;0),OFFSET(rngStartPriceCurves,$A389,M$1),0)</f>
        <v>0</v>
      </c>
      <c r="N389" s="43" t="n">
        <f aca="true">IF(AND(ISNUMBER(N$1),$A389&gt;0),OFFSET(rngStartPriceCurves,$A389,N$1),0)</f>
        <v>0</v>
      </c>
      <c r="O389" s="43" t="n">
        <f aca="true">IF(AND(ISNUMBER(O$1),$A389&gt;0),OFFSET(rngStartPriceCurves,$A389,O$1),0)</f>
        <v>0</v>
      </c>
      <c r="P389" s="43" t="n">
        <f aca="true">IF(AND(ISNUMBER(P$1),$B389&gt;0),OFFSET(rngStartVolatilityCurves,$B389,P$1),0)</f>
        <v>0</v>
      </c>
      <c r="Q389" s="43" t="n">
        <f aca="true">IF(AND(ISNUMBER(Q$1),$B389&gt;0),OFFSET(rngStartVolatilityCurves,$B389,Q$1),0)</f>
        <v>0</v>
      </c>
      <c r="R389" s="43" t="n">
        <f aca="true">IF(AND(ISNUMBER(R$1),$B389&gt;0),OFFSET(rngStartVolatilityCurves,$B389,R$1),0)</f>
        <v>0</v>
      </c>
      <c r="S389" s="43" t="n">
        <f aca="true">IF(AND(ISNUMBER(S$1),$B389&gt;0),OFFSET(rngStartVolatilityCurves,$B389,S$1),0)</f>
        <v>0</v>
      </c>
      <c r="T389" s="43" t="n">
        <f aca="true">IF(AND(ISNUMBER(T$1),$B389&gt;0),OFFSET(rngStartVolatilityCurves,$B389,T$1),0)</f>
        <v>0</v>
      </c>
      <c r="U389" s="43" t="n">
        <f aca="true">IF(AND(ISNUMBER(U$1),$B389&gt;0),OFFSET(rngStartVolatilityCurves,$B389,U$1),0)</f>
        <v>0</v>
      </c>
      <c r="V389" s="43" t="n">
        <f aca="true">IF(AND(ISNUMBER(V$1),$B389&gt;0),OFFSET(rngStartVolatilityCurves,$B389,V$1),0)</f>
        <v>0</v>
      </c>
      <c r="W389" s="43" t="n">
        <f aca="true">IF(AND(ISNUMBER(W$1),$B389&gt;0),OFFSET(rngStartVolatilityCurves,$B389,W$1),0)</f>
        <v>0</v>
      </c>
      <c r="X389" s="43" t="n">
        <f aca="true">IF(AND(ISNUMBER(X$1),$B389&gt;0),OFFSET(rngStartVolatilityCurves,$B389,X$1),0)</f>
        <v>0</v>
      </c>
      <c r="Y389" s="43" t="n">
        <f aca="true">IF(AND(ISNUMBER(Y$1),$B389&gt;0),OFFSET(rngStartVolatilityCurves,$B389,Y$1),0)</f>
        <v>0</v>
      </c>
      <c r="Z389" s="43" t="n">
        <f aca="true">IF(AND(ISNUMBER(Z$1),$B389&gt;0),OFFSET(rngStartVolatilityCurves,$B389,Z$1),0)</f>
        <v>0</v>
      </c>
      <c r="AA389" s="43" t="n">
        <f aca="true">IF(AND(ISNUMBER(AA$1),$B389&gt;0),OFFSET(rngStartVolatilityCurves,$B389,AA$1),0)</f>
        <v>0</v>
      </c>
      <c r="AF389" s="36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37"/>
      <c r="AT389" s="37"/>
      <c r="AU389" s="37"/>
      <c r="AV389" s="37"/>
      <c r="AW389" s="37"/>
      <c r="AX389" s="37"/>
      <c r="AY389" s="37"/>
      <c r="AZ389" s="37"/>
      <c r="BA389" s="37"/>
      <c r="BB389" s="37"/>
      <c r="BC389" s="37"/>
      <c r="BD389" s="37"/>
      <c r="BE389" s="37"/>
      <c r="BF389" s="37"/>
      <c r="BH389" s="44"/>
      <c r="BI389" s="39"/>
      <c r="BJ389" s="39"/>
      <c r="BK389" s="39"/>
      <c r="BL389" s="36"/>
      <c r="BM389" s="37"/>
      <c r="BN389" s="37"/>
      <c r="BO389" s="37"/>
      <c r="BP389" s="37"/>
      <c r="BQ389" s="37"/>
      <c r="BR389" s="37"/>
      <c r="BS389" s="37"/>
      <c r="BT389" s="37"/>
      <c r="BU389" s="37"/>
      <c r="BV389" s="37"/>
      <c r="BW389" s="37"/>
      <c r="BX389" s="37"/>
      <c r="BY389" s="37"/>
      <c r="BZ389" s="37"/>
      <c r="CA389" s="37"/>
      <c r="CB389" s="37"/>
      <c r="CC389" s="37"/>
      <c r="CD389" s="37"/>
      <c r="CE389" s="37"/>
      <c r="CF389" s="37"/>
      <c r="CG389" s="40"/>
      <c r="CH389" s="40"/>
      <c r="CI389" s="40"/>
      <c r="CJ389" s="40"/>
      <c r="CK389" s="40"/>
      <c r="CL389" s="40"/>
      <c r="CM389" s="39"/>
      <c r="CN389" s="39"/>
      <c r="CO389" s="39"/>
      <c r="CP389" s="39"/>
      <c r="CQ389" s="39"/>
      <c r="CR389" s="39"/>
      <c r="CS389" s="39"/>
      <c r="CT389" s="39"/>
      <c r="CU389" s="39"/>
      <c r="CV389" s="39"/>
      <c r="CW389" s="39"/>
      <c r="CX389" s="39"/>
      <c r="CY389" s="39"/>
      <c r="CZ389" s="39"/>
      <c r="DA389" s="39"/>
      <c r="DB389" s="39"/>
      <c r="DC389" s="39"/>
      <c r="DD389" s="39"/>
      <c r="DE389" s="39"/>
      <c r="DF389" s="39"/>
      <c r="DG389" s="39"/>
      <c r="DI389" s="44"/>
      <c r="DJ389" s="39"/>
      <c r="DL389" s="44"/>
      <c r="DM389" s="39"/>
    </row>
    <row r="390" customFormat="false" ht="12.75" hidden="false" customHeight="false" outlineLevel="0" collapsed="false">
      <c r="A390" s="31" t="n">
        <f aca="false">$C390-$AF$4+1</f>
        <v>39609</v>
      </c>
      <c r="B390" s="31" t="n">
        <f aca="false">$C390-$BL$4+1</f>
        <v>39609</v>
      </c>
      <c r="C390" s="42" t="n">
        <f aca="false">C389+7</f>
        <v>39608</v>
      </c>
      <c r="D390" s="43" t="n">
        <f aca="true">IF(AND(ISNUMBER(D$1),$A390&gt;0),OFFSET(rngStartPriceCurves,$A390,D$1),0)</f>
        <v>0</v>
      </c>
      <c r="E390" s="43" t="n">
        <f aca="true">IF(AND(ISNUMBER(E$1),$A390&gt;0),OFFSET(rngStartPriceCurves,$A390,E$1),0)</f>
        <v>0</v>
      </c>
      <c r="F390" s="43" t="n">
        <f aca="true">IF(AND(ISNUMBER(F$1),$A390&gt;0),OFFSET(rngStartPriceCurves,$A390,F$1),0)</f>
        <v>0</v>
      </c>
      <c r="G390" s="43" t="n">
        <f aca="true">IF(AND(ISNUMBER(G$1),$A390&gt;0),OFFSET(rngStartPriceCurves,$A390,G$1),0)</f>
        <v>0</v>
      </c>
      <c r="H390" s="43" t="n">
        <f aca="true">IF(AND(ISNUMBER(H$1),$A390&gt;0),OFFSET(rngStartPriceCurves,$A390,H$1),0)</f>
        <v>0</v>
      </c>
      <c r="I390" s="43" t="n">
        <f aca="true">IF(AND(ISNUMBER(I$1),$A390&gt;0),OFFSET(rngStartPriceCurves,$A390,I$1),0)</f>
        <v>0</v>
      </c>
      <c r="J390" s="43" t="n">
        <f aca="true">IF(AND(ISNUMBER(J$1),$A390&gt;0),OFFSET(rngStartPriceCurves,$A390,J$1),0)</f>
        <v>0</v>
      </c>
      <c r="K390" s="43" t="n">
        <f aca="true">IF(AND(ISNUMBER(K$1),$A390&gt;0),OFFSET(rngStartPriceCurves,$A390,K$1),0)</f>
        <v>0</v>
      </c>
      <c r="L390" s="43" t="n">
        <f aca="true">IF(AND(ISNUMBER(L$1),$A390&gt;0),OFFSET(rngStartPriceCurves,$A390,L$1),0)</f>
        <v>0</v>
      </c>
      <c r="M390" s="43" t="n">
        <f aca="true">IF(AND(ISNUMBER(M$1),$A390&gt;0),OFFSET(rngStartPriceCurves,$A390,M$1),0)</f>
        <v>0</v>
      </c>
      <c r="N390" s="43" t="n">
        <f aca="true">IF(AND(ISNUMBER(N$1),$A390&gt;0),OFFSET(rngStartPriceCurves,$A390,N$1),0)</f>
        <v>0</v>
      </c>
      <c r="O390" s="43" t="n">
        <f aca="true">IF(AND(ISNUMBER(O$1),$A390&gt;0),OFFSET(rngStartPriceCurves,$A390,O$1),0)</f>
        <v>0</v>
      </c>
      <c r="P390" s="43" t="n">
        <f aca="true">IF(AND(ISNUMBER(P$1),$B390&gt;0),OFFSET(rngStartVolatilityCurves,$B390,P$1),0)</f>
        <v>0</v>
      </c>
      <c r="Q390" s="43" t="n">
        <f aca="true">IF(AND(ISNUMBER(Q$1),$B390&gt;0),OFFSET(rngStartVolatilityCurves,$B390,Q$1),0)</f>
        <v>0</v>
      </c>
      <c r="R390" s="43" t="n">
        <f aca="true">IF(AND(ISNUMBER(R$1),$B390&gt;0),OFFSET(rngStartVolatilityCurves,$B390,R$1),0)</f>
        <v>0</v>
      </c>
      <c r="S390" s="43" t="n">
        <f aca="true">IF(AND(ISNUMBER(S$1),$B390&gt;0),OFFSET(rngStartVolatilityCurves,$B390,S$1),0)</f>
        <v>0</v>
      </c>
      <c r="T390" s="43" t="n">
        <f aca="true">IF(AND(ISNUMBER(T$1),$B390&gt;0),OFFSET(rngStartVolatilityCurves,$B390,T$1),0)</f>
        <v>0</v>
      </c>
      <c r="U390" s="43" t="n">
        <f aca="true">IF(AND(ISNUMBER(U$1),$B390&gt;0),OFFSET(rngStartVolatilityCurves,$B390,U$1),0)</f>
        <v>0</v>
      </c>
      <c r="V390" s="43" t="n">
        <f aca="true">IF(AND(ISNUMBER(V$1),$B390&gt;0),OFFSET(rngStartVolatilityCurves,$B390,V$1),0)</f>
        <v>0</v>
      </c>
      <c r="W390" s="43" t="n">
        <f aca="true">IF(AND(ISNUMBER(W$1),$B390&gt;0),OFFSET(rngStartVolatilityCurves,$B390,W$1),0)</f>
        <v>0</v>
      </c>
      <c r="X390" s="43" t="n">
        <f aca="true">IF(AND(ISNUMBER(X$1),$B390&gt;0),OFFSET(rngStartVolatilityCurves,$B390,X$1),0)</f>
        <v>0</v>
      </c>
      <c r="Y390" s="43" t="n">
        <f aca="true">IF(AND(ISNUMBER(Y$1),$B390&gt;0),OFFSET(rngStartVolatilityCurves,$B390,Y$1),0)</f>
        <v>0</v>
      </c>
      <c r="Z390" s="43" t="n">
        <f aca="true">IF(AND(ISNUMBER(Z$1),$B390&gt;0),OFFSET(rngStartVolatilityCurves,$B390,Z$1),0)</f>
        <v>0</v>
      </c>
      <c r="AA390" s="43" t="n">
        <f aca="true">IF(AND(ISNUMBER(AA$1),$B390&gt;0),OFFSET(rngStartVolatilityCurves,$B390,AA$1),0)</f>
        <v>0</v>
      </c>
      <c r="AF390" s="36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7"/>
      <c r="AT390" s="37"/>
      <c r="AU390" s="37"/>
      <c r="AV390" s="37"/>
      <c r="AW390" s="37"/>
      <c r="AX390" s="37"/>
      <c r="AY390" s="37"/>
      <c r="AZ390" s="37"/>
      <c r="BA390" s="37"/>
      <c r="BB390" s="37"/>
      <c r="BC390" s="37"/>
      <c r="BD390" s="37"/>
      <c r="BE390" s="37"/>
      <c r="BF390" s="37"/>
      <c r="BH390" s="44"/>
      <c r="BI390" s="39"/>
      <c r="BJ390" s="39"/>
      <c r="BK390" s="39"/>
      <c r="BL390" s="36"/>
      <c r="BM390" s="37"/>
      <c r="BN390" s="37"/>
      <c r="BO390" s="37"/>
      <c r="BP390" s="37"/>
      <c r="BQ390" s="37"/>
      <c r="BR390" s="37"/>
      <c r="BS390" s="37"/>
      <c r="BT390" s="37"/>
      <c r="BU390" s="37"/>
      <c r="BV390" s="37"/>
      <c r="BW390" s="37"/>
      <c r="BX390" s="37"/>
      <c r="BY390" s="37"/>
      <c r="BZ390" s="37"/>
      <c r="CA390" s="37"/>
      <c r="CB390" s="37"/>
      <c r="CC390" s="37"/>
      <c r="CD390" s="37"/>
      <c r="CE390" s="37"/>
      <c r="CF390" s="37"/>
      <c r="CG390" s="40"/>
      <c r="CH390" s="40"/>
      <c r="CI390" s="40"/>
      <c r="CJ390" s="40"/>
      <c r="CK390" s="40"/>
      <c r="CL390" s="40"/>
      <c r="CM390" s="39"/>
      <c r="CN390" s="39"/>
      <c r="CO390" s="39"/>
      <c r="CP390" s="39"/>
      <c r="CQ390" s="39"/>
      <c r="CR390" s="39"/>
      <c r="CS390" s="39"/>
      <c r="CT390" s="39"/>
      <c r="CU390" s="39"/>
      <c r="CV390" s="39"/>
      <c r="CW390" s="39"/>
      <c r="CX390" s="39"/>
      <c r="CY390" s="39"/>
      <c r="CZ390" s="39"/>
      <c r="DA390" s="39"/>
      <c r="DB390" s="39"/>
      <c r="DC390" s="39"/>
      <c r="DD390" s="39"/>
      <c r="DE390" s="39"/>
      <c r="DF390" s="39"/>
      <c r="DG390" s="39"/>
      <c r="DI390" s="44"/>
      <c r="DJ390" s="39"/>
      <c r="DL390" s="44"/>
      <c r="DM390" s="39"/>
    </row>
    <row r="391" customFormat="false" ht="12.75" hidden="false" customHeight="false" outlineLevel="0" collapsed="false">
      <c r="A391" s="31" t="n">
        <f aca="false">$C391-$AF$4+1</f>
        <v>39616</v>
      </c>
      <c r="B391" s="31" t="n">
        <f aca="false">$C391-$BL$4+1</f>
        <v>39616</v>
      </c>
      <c r="C391" s="42" t="n">
        <f aca="false">C390+7</f>
        <v>39615</v>
      </c>
      <c r="D391" s="43" t="n">
        <f aca="true">IF(AND(ISNUMBER(D$1),$A391&gt;0),OFFSET(rngStartPriceCurves,$A391,D$1),0)</f>
        <v>0</v>
      </c>
      <c r="E391" s="43" t="n">
        <f aca="true">IF(AND(ISNUMBER(E$1),$A391&gt;0),OFFSET(rngStartPriceCurves,$A391,E$1),0)</f>
        <v>0</v>
      </c>
      <c r="F391" s="43" t="n">
        <f aca="true">IF(AND(ISNUMBER(F$1),$A391&gt;0),OFFSET(rngStartPriceCurves,$A391,F$1),0)</f>
        <v>0</v>
      </c>
      <c r="G391" s="43" t="n">
        <f aca="true">IF(AND(ISNUMBER(G$1),$A391&gt;0),OFFSET(rngStartPriceCurves,$A391,G$1),0)</f>
        <v>0</v>
      </c>
      <c r="H391" s="43" t="n">
        <f aca="true">IF(AND(ISNUMBER(H$1),$A391&gt;0),OFFSET(rngStartPriceCurves,$A391,H$1),0)</f>
        <v>0</v>
      </c>
      <c r="I391" s="43" t="n">
        <f aca="true">IF(AND(ISNUMBER(I$1),$A391&gt;0),OFFSET(rngStartPriceCurves,$A391,I$1),0)</f>
        <v>0</v>
      </c>
      <c r="J391" s="43" t="n">
        <f aca="true">IF(AND(ISNUMBER(J$1),$A391&gt;0),OFFSET(rngStartPriceCurves,$A391,J$1),0)</f>
        <v>0</v>
      </c>
      <c r="K391" s="43" t="n">
        <f aca="true">IF(AND(ISNUMBER(K$1),$A391&gt;0),OFFSET(rngStartPriceCurves,$A391,K$1),0)</f>
        <v>0</v>
      </c>
      <c r="L391" s="43" t="n">
        <f aca="true">IF(AND(ISNUMBER(L$1),$A391&gt;0),OFFSET(rngStartPriceCurves,$A391,L$1),0)</f>
        <v>0</v>
      </c>
      <c r="M391" s="43" t="n">
        <f aca="true">IF(AND(ISNUMBER(M$1),$A391&gt;0),OFFSET(rngStartPriceCurves,$A391,M$1),0)</f>
        <v>0</v>
      </c>
      <c r="N391" s="43" t="n">
        <f aca="true">IF(AND(ISNUMBER(N$1),$A391&gt;0),OFFSET(rngStartPriceCurves,$A391,N$1),0)</f>
        <v>0</v>
      </c>
      <c r="O391" s="43" t="n">
        <f aca="true">IF(AND(ISNUMBER(O$1),$A391&gt;0),OFFSET(rngStartPriceCurves,$A391,O$1),0)</f>
        <v>0</v>
      </c>
      <c r="P391" s="43" t="n">
        <f aca="true">IF(AND(ISNUMBER(P$1),$B391&gt;0),OFFSET(rngStartVolatilityCurves,$B391,P$1),0)</f>
        <v>0</v>
      </c>
      <c r="Q391" s="43" t="n">
        <f aca="true">IF(AND(ISNUMBER(Q$1),$B391&gt;0),OFFSET(rngStartVolatilityCurves,$B391,Q$1),0)</f>
        <v>0</v>
      </c>
      <c r="R391" s="43" t="n">
        <f aca="true">IF(AND(ISNUMBER(R$1),$B391&gt;0),OFFSET(rngStartVolatilityCurves,$B391,R$1),0)</f>
        <v>0</v>
      </c>
      <c r="S391" s="43" t="n">
        <f aca="true">IF(AND(ISNUMBER(S$1),$B391&gt;0),OFFSET(rngStartVolatilityCurves,$B391,S$1),0)</f>
        <v>0</v>
      </c>
      <c r="T391" s="43" t="n">
        <f aca="true">IF(AND(ISNUMBER(T$1),$B391&gt;0),OFFSET(rngStartVolatilityCurves,$B391,T$1),0)</f>
        <v>0</v>
      </c>
      <c r="U391" s="43" t="n">
        <f aca="true">IF(AND(ISNUMBER(U$1),$B391&gt;0),OFFSET(rngStartVolatilityCurves,$B391,U$1),0)</f>
        <v>0</v>
      </c>
      <c r="V391" s="43" t="n">
        <f aca="true">IF(AND(ISNUMBER(V$1),$B391&gt;0),OFFSET(rngStartVolatilityCurves,$B391,V$1),0)</f>
        <v>0</v>
      </c>
      <c r="W391" s="43" t="n">
        <f aca="true">IF(AND(ISNUMBER(W$1),$B391&gt;0),OFFSET(rngStartVolatilityCurves,$B391,W$1),0)</f>
        <v>0</v>
      </c>
      <c r="X391" s="43" t="n">
        <f aca="true">IF(AND(ISNUMBER(X$1),$B391&gt;0),OFFSET(rngStartVolatilityCurves,$B391,X$1),0)</f>
        <v>0</v>
      </c>
      <c r="Y391" s="43" t="n">
        <f aca="true">IF(AND(ISNUMBER(Y$1),$B391&gt;0),OFFSET(rngStartVolatilityCurves,$B391,Y$1),0)</f>
        <v>0</v>
      </c>
      <c r="Z391" s="43" t="n">
        <f aca="true">IF(AND(ISNUMBER(Z$1),$B391&gt;0),OFFSET(rngStartVolatilityCurves,$B391,Z$1),0)</f>
        <v>0</v>
      </c>
      <c r="AA391" s="43" t="n">
        <f aca="true">IF(AND(ISNUMBER(AA$1),$B391&gt;0),OFFSET(rngStartVolatilityCurves,$B391,AA$1),0)</f>
        <v>0</v>
      </c>
      <c r="AF391" s="36"/>
      <c r="AG391" s="37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  <c r="AR391" s="37"/>
      <c r="AS391" s="37"/>
      <c r="AT391" s="37"/>
      <c r="AU391" s="37"/>
      <c r="AV391" s="37"/>
      <c r="AW391" s="37"/>
      <c r="AX391" s="37"/>
      <c r="AY391" s="37"/>
      <c r="AZ391" s="37"/>
      <c r="BA391" s="37"/>
      <c r="BB391" s="37"/>
      <c r="BC391" s="37"/>
      <c r="BD391" s="37"/>
      <c r="BE391" s="37"/>
      <c r="BF391" s="37"/>
      <c r="BH391" s="44"/>
      <c r="BI391" s="39"/>
      <c r="BJ391" s="39"/>
      <c r="BK391" s="39"/>
      <c r="BL391" s="36"/>
      <c r="BM391" s="37"/>
      <c r="BN391" s="37"/>
      <c r="BO391" s="37"/>
      <c r="BP391" s="37"/>
      <c r="BQ391" s="37"/>
      <c r="BR391" s="37"/>
      <c r="BS391" s="37"/>
      <c r="BT391" s="37"/>
      <c r="BU391" s="37"/>
      <c r="BV391" s="37"/>
      <c r="BW391" s="37"/>
      <c r="BX391" s="37"/>
      <c r="BY391" s="37"/>
      <c r="BZ391" s="37"/>
      <c r="CA391" s="37"/>
      <c r="CB391" s="37"/>
      <c r="CC391" s="37"/>
      <c r="CD391" s="37"/>
      <c r="CE391" s="37"/>
      <c r="CF391" s="37"/>
      <c r="CG391" s="40"/>
      <c r="CH391" s="40"/>
      <c r="CI391" s="40"/>
      <c r="CJ391" s="40"/>
      <c r="CK391" s="40"/>
      <c r="CL391" s="40"/>
      <c r="CM391" s="39"/>
      <c r="CN391" s="39"/>
      <c r="CO391" s="39"/>
      <c r="CP391" s="39"/>
      <c r="CQ391" s="39"/>
      <c r="CR391" s="39"/>
      <c r="CS391" s="39"/>
      <c r="CT391" s="39"/>
      <c r="CU391" s="39"/>
      <c r="CV391" s="39"/>
      <c r="CW391" s="39"/>
      <c r="CX391" s="39"/>
      <c r="CY391" s="39"/>
      <c r="CZ391" s="39"/>
      <c r="DA391" s="39"/>
      <c r="DB391" s="39"/>
      <c r="DC391" s="39"/>
      <c r="DD391" s="39"/>
      <c r="DE391" s="39"/>
      <c r="DF391" s="39"/>
      <c r="DG391" s="39"/>
      <c r="DI391" s="44"/>
      <c r="DJ391" s="39"/>
      <c r="DL391" s="44"/>
      <c r="DM391" s="39"/>
    </row>
    <row r="392" customFormat="false" ht="12.75" hidden="false" customHeight="false" outlineLevel="0" collapsed="false">
      <c r="A392" s="31" t="n">
        <f aca="false">$C392-$AF$4+1</f>
        <v>39623</v>
      </c>
      <c r="B392" s="31" t="n">
        <f aca="false">$C392-$BL$4+1</f>
        <v>39623</v>
      </c>
      <c r="C392" s="42" t="n">
        <f aca="false">C391+7</f>
        <v>39622</v>
      </c>
      <c r="D392" s="43" t="n">
        <f aca="true">IF(AND(ISNUMBER(D$1),$A392&gt;0),OFFSET(rngStartPriceCurves,$A392,D$1),0)</f>
        <v>0</v>
      </c>
      <c r="E392" s="43" t="n">
        <f aca="true">IF(AND(ISNUMBER(E$1),$A392&gt;0),OFFSET(rngStartPriceCurves,$A392,E$1),0)</f>
        <v>0</v>
      </c>
      <c r="F392" s="43" t="n">
        <f aca="true">IF(AND(ISNUMBER(F$1),$A392&gt;0),OFFSET(rngStartPriceCurves,$A392,F$1),0)</f>
        <v>0</v>
      </c>
      <c r="G392" s="43" t="n">
        <f aca="true">IF(AND(ISNUMBER(G$1),$A392&gt;0),OFFSET(rngStartPriceCurves,$A392,G$1),0)</f>
        <v>0</v>
      </c>
      <c r="H392" s="43" t="n">
        <f aca="true">IF(AND(ISNUMBER(H$1),$A392&gt;0),OFFSET(rngStartPriceCurves,$A392,H$1),0)</f>
        <v>0</v>
      </c>
      <c r="I392" s="43" t="n">
        <f aca="true">IF(AND(ISNUMBER(I$1),$A392&gt;0),OFFSET(rngStartPriceCurves,$A392,I$1),0)</f>
        <v>0</v>
      </c>
      <c r="J392" s="43" t="n">
        <f aca="true">IF(AND(ISNUMBER(J$1),$A392&gt;0),OFFSET(rngStartPriceCurves,$A392,J$1),0)</f>
        <v>0</v>
      </c>
      <c r="K392" s="43" t="n">
        <f aca="true">IF(AND(ISNUMBER(K$1),$A392&gt;0),OFFSET(rngStartPriceCurves,$A392,K$1),0)</f>
        <v>0</v>
      </c>
      <c r="L392" s="43" t="n">
        <f aca="true">IF(AND(ISNUMBER(L$1),$A392&gt;0),OFFSET(rngStartPriceCurves,$A392,L$1),0)</f>
        <v>0</v>
      </c>
      <c r="M392" s="43" t="n">
        <f aca="true">IF(AND(ISNUMBER(M$1),$A392&gt;0),OFFSET(rngStartPriceCurves,$A392,M$1),0)</f>
        <v>0</v>
      </c>
      <c r="N392" s="43" t="n">
        <f aca="true">IF(AND(ISNUMBER(N$1),$A392&gt;0),OFFSET(rngStartPriceCurves,$A392,N$1),0)</f>
        <v>0</v>
      </c>
      <c r="O392" s="43" t="n">
        <f aca="true">IF(AND(ISNUMBER(O$1),$A392&gt;0),OFFSET(rngStartPriceCurves,$A392,O$1),0)</f>
        <v>0</v>
      </c>
      <c r="P392" s="43" t="n">
        <f aca="true">IF(AND(ISNUMBER(P$1),$B392&gt;0),OFFSET(rngStartVolatilityCurves,$B392,P$1),0)</f>
        <v>0</v>
      </c>
      <c r="Q392" s="43" t="n">
        <f aca="true">IF(AND(ISNUMBER(Q$1),$B392&gt;0),OFFSET(rngStartVolatilityCurves,$B392,Q$1),0)</f>
        <v>0</v>
      </c>
      <c r="R392" s="43" t="n">
        <f aca="true">IF(AND(ISNUMBER(R$1),$B392&gt;0),OFFSET(rngStartVolatilityCurves,$B392,R$1),0)</f>
        <v>0</v>
      </c>
      <c r="S392" s="43" t="n">
        <f aca="true">IF(AND(ISNUMBER(S$1),$B392&gt;0),OFFSET(rngStartVolatilityCurves,$B392,S$1),0)</f>
        <v>0</v>
      </c>
      <c r="T392" s="43" t="n">
        <f aca="true">IF(AND(ISNUMBER(T$1),$B392&gt;0),OFFSET(rngStartVolatilityCurves,$B392,T$1),0)</f>
        <v>0</v>
      </c>
      <c r="U392" s="43" t="n">
        <f aca="true">IF(AND(ISNUMBER(U$1),$B392&gt;0),OFFSET(rngStartVolatilityCurves,$B392,U$1),0)</f>
        <v>0</v>
      </c>
      <c r="V392" s="43" t="n">
        <f aca="true">IF(AND(ISNUMBER(V$1),$B392&gt;0),OFFSET(rngStartVolatilityCurves,$B392,V$1),0)</f>
        <v>0</v>
      </c>
      <c r="W392" s="43" t="n">
        <f aca="true">IF(AND(ISNUMBER(W$1),$B392&gt;0),OFFSET(rngStartVolatilityCurves,$B392,W$1),0)</f>
        <v>0</v>
      </c>
      <c r="X392" s="43" t="n">
        <f aca="true">IF(AND(ISNUMBER(X$1),$B392&gt;0),OFFSET(rngStartVolatilityCurves,$B392,X$1),0)</f>
        <v>0</v>
      </c>
      <c r="Y392" s="43" t="n">
        <f aca="true">IF(AND(ISNUMBER(Y$1),$B392&gt;0),OFFSET(rngStartVolatilityCurves,$B392,Y$1),0)</f>
        <v>0</v>
      </c>
      <c r="Z392" s="43" t="n">
        <f aca="true">IF(AND(ISNUMBER(Z$1),$B392&gt;0),OFFSET(rngStartVolatilityCurves,$B392,Z$1),0)</f>
        <v>0</v>
      </c>
      <c r="AA392" s="43" t="n">
        <f aca="true">IF(AND(ISNUMBER(AA$1),$B392&gt;0),OFFSET(rngStartVolatilityCurves,$B392,AA$1),0)</f>
        <v>0</v>
      </c>
      <c r="AF392" s="36"/>
      <c r="AG392" s="37"/>
      <c r="AH392" s="37"/>
      <c r="AI392" s="37"/>
      <c r="AJ392" s="37"/>
      <c r="AK392" s="37"/>
      <c r="AL392" s="37"/>
      <c r="AM392" s="37"/>
      <c r="AN392" s="37"/>
      <c r="AO392" s="37"/>
      <c r="AP392" s="37"/>
      <c r="AQ392" s="37"/>
      <c r="AR392" s="37"/>
      <c r="AS392" s="37"/>
      <c r="AT392" s="37"/>
      <c r="AU392" s="37"/>
      <c r="AV392" s="37"/>
      <c r="AW392" s="37"/>
      <c r="AX392" s="37"/>
      <c r="AY392" s="37"/>
      <c r="AZ392" s="37"/>
      <c r="BA392" s="37"/>
      <c r="BB392" s="37"/>
      <c r="BC392" s="37"/>
      <c r="BD392" s="37"/>
      <c r="BE392" s="37"/>
      <c r="BF392" s="37"/>
      <c r="BH392" s="44"/>
      <c r="BI392" s="39"/>
      <c r="BJ392" s="39"/>
      <c r="BK392" s="39"/>
      <c r="BL392" s="36"/>
      <c r="BM392" s="37"/>
      <c r="BN392" s="37"/>
      <c r="BO392" s="37"/>
      <c r="BP392" s="37"/>
      <c r="BQ392" s="37"/>
      <c r="BR392" s="37"/>
      <c r="BS392" s="37"/>
      <c r="BT392" s="37"/>
      <c r="BU392" s="37"/>
      <c r="BV392" s="37"/>
      <c r="BW392" s="37"/>
      <c r="BX392" s="37"/>
      <c r="BY392" s="37"/>
      <c r="BZ392" s="37"/>
      <c r="CA392" s="37"/>
      <c r="CB392" s="37"/>
      <c r="CC392" s="37"/>
      <c r="CD392" s="37"/>
      <c r="CE392" s="37"/>
      <c r="CF392" s="37"/>
      <c r="CG392" s="40"/>
      <c r="CH392" s="40"/>
      <c r="CI392" s="40"/>
      <c r="CJ392" s="40"/>
      <c r="CK392" s="40"/>
      <c r="CL392" s="40"/>
      <c r="CM392" s="39"/>
      <c r="CN392" s="39"/>
      <c r="CO392" s="39"/>
      <c r="CP392" s="39"/>
      <c r="CQ392" s="39"/>
      <c r="CR392" s="39"/>
      <c r="CS392" s="39"/>
      <c r="CT392" s="39"/>
      <c r="CU392" s="39"/>
      <c r="CV392" s="39"/>
      <c r="CW392" s="39"/>
      <c r="CX392" s="39"/>
      <c r="CY392" s="39"/>
      <c r="CZ392" s="39"/>
      <c r="DA392" s="39"/>
      <c r="DB392" s="39"/>
      <c r="DC392" s="39"/>
      <c r="DD392" s="39"/>
      <c r="DE392" s="39"/>
      <c r="DF392" s="39"/>
      <c r="DG392" s="39"/>
      <c r="DI392" s="44"/>
      <c r="DJ392" s="39"/>
      <c r="DL392" s="44"/>
      <c r="DM392" s="39"/>
    </row>
    <row r="393" customFormat="false" ht="12.75" hidden="false" customHeight="false" outlineLevel="0" collapsed="false">
      <c r="A393" s="31" t="n">
        <f aca="false">$C393-$AF$4+1</f>
        <v>39630</v>
      </c>
      <c r="B393" s="31" t="n">
        <f aca="false">$C393-$BL$4+1</f>
        <v>39630</v>
      </c>
      <c r="C393" s="42" t="n">
        <f aca="false">C392+7</f>
        <v>39629</v>
      </c>
      <c r="D393" s="43" t="n">
        <f aca="true">IF(AND(ISNUMBER(D$1),$A393&gt;0),OFFSET(rngStartPriceCurves,$A393,D$1),0)</f>
        <v>0</v>
      </c>
      <c r="E393" s="43" t="n">
        <f aca="true">IF(AND(ISNUMBER(E$1),$A393&gt;0),OFFSET(rngStartPriceCurves,$A393,E$1),0)</f>
        <v>0</v>
      </c>
      <c r="F393" s="43" t="n">
        <f aca="true">IF(AND(ISNUMBER(F$1),$A393&gt;0),OFFSET(rngStartPriceCurves,$A393,F$1),0)</f>
        <v>0</v>
      </c>
      <c r="G393" s="43" t="n">
        <f aca="true">IF(AND(ISNUMBER(G$1),$A393&gt;0),OFFSET(rngStartPriceCurves,$A393,G$1),0)</f>
        <v>0</v>
      </c>
      <c r="H393" s="43" t="n">
        <f aca="true">IF(AND(ISNUMBER(H$1),$A393&gt;0),OFFSET(rngStartPriceCurves,$A393,H$1),0)</f>
        <v>0</v>
      </c>
      <c r="I393" s="43" t="n">
        <f aca="true">IF(AND(ISNUMBER(I$1),$A393&gt;0),OFFSET(rngStartPriceCurves,$A393,I$1),0)</f>
        <v>0</v>
      </c>
      <c r="J393" s="43" t="n">
        <f aca="true">IF(AND(ISNUMBER(J$1),$A393&gt;0),OFFSET(rngStartPriceCurves,$A393,J$1),0)</f>
        <v>0</v>
      </c>
      <c r="K393" s="43" t="n">
        <f aca="true">IF(AND(ISNUMBER(K$1),$A393&gt;0),OFFSET(rngStartPriceCurves,$A393,K$1),0)</f>
        <v>0</v>
      </c>
      <c r="L393" s="43" t="n">
        <f aca="true">IF(AND(ISNUMBER(L$1),$A393&gt;0),OFFSET(rngStartPriceCurves,$A393,L$1),0)</f>
        <v>0</v>
      </c>
      <c r="M393" s="43" t="n">
        <f aca="true">IF(AND(ISNUMBER(M$1),$A393&gt;0),OFFSET(rngStartPriceCurves,$A393,M$1),0)</f>
        <v>0</v>
      </c>
      <c r="N393" s="43" t="n">
        <f aca="true">IF(AND(ISNUMBER(N$1),$A393&gt;0),OFFSET(rngStartPriceCurves,$A393,N$1),0)</f>
        <v>0</v>
      </c>
      <c r="O393" s="43" t="n">
        <f aca="true">IF(AND(ISNUMBER(O$1),$A393&gt;0),OFFSET(rngStartPriceCurves,$A393,O$1),0)</f>
        <v>0</v>
      </c>
      <c r="P393" s="43" t="n">
        <f aca="true">IF(AND(ISNUMBER(P$1),$B393&gt;0),OFFSET(rngStartVolatilityCurves,$B393,P$1),0)</f>
        <v>0</v>
      </c>
      <c r="Q393" s="43" t="n">
        <f aca="true">IF(AND(ISNUMBER(Q$1),$B393&gt;0),OFFSET(rngStartVolatilityCurves,$B393,Q$1),0)</f>
        <v>0</v>
      </c>
      <c r="R393" s="43" t="n">
        <f aca="true">IF(AND(ISNUMBER(R$1),$B393&gt;0),OFFSET(rngStartVolatilityCurves,$B393,R$1),0)</f>
        <v>0</v>
      </c>
      <c r="S393" s="43" t="n">
        <f aca="true">IF(AND(ISNUMBER(S$1),$B393&gt;0),OFFSET(rngStartVolatilityCurves,$B393,S$1),0)</f>
        <v>0</v>
      </c>
      <c r="T393" s="43" t="n">
        <f aca="true">IF(AND(ISNUMBER(T$1),$B393&gt;0),OFFSET(rngStartVolatilityCurves,$B393,T$1),0)</f>
        <v>0</v>
      </c>
      <c r="U393" s="43" t="n">
        <f aca="true">IF(AND(ISNUMBER(U$1),$B393&gt;0),OFFSET(rngStartVolatilityCurves,$B393,U$1),0)</f>
        <v>0</v>
      </c>
      <c r="V393" s="43" t="n">
        <f aca="true">IF(AND(ISNUMBER(V$1),$B393&gt;0),OFFSET(rngStartVolatilityCurves,$B393,V$1),0)</f>
        <v>0</v>
      </c>
      <c r="W393" s="43" t="n">
        <f aca="true">IF(AND(ISNUMBER(W$1),$B393&gt;0),OFFSET(rngStartVolatilityCurves,$B393,W$1),0)</f>
        <v>0</v>
      </c>
      <c r="X393" s="43" t="n">
        <f aca="true">IF(AND(ISNUMBER(X$1),$B393&gt;0),OFFSET(rngStartVolatilityCurves,$B393,X$1),0)</f>
        <v>0</v>
      </c>
      <c r="Y393" s="43" t="n">
        <f aca="true">IF(AND(ISNUMBER(Y$1),$B393&gt;0),OFFSET(rngStartVolatilityCurves,$B393,Y$1),0)</f>
        <v>0</v>
      </c>
      <c r="Z393" s="43" t="n">
        <f aca="true">IF(AND(ISNUMBER(Z$1),$B393&gt;0),OFFSET(rngStartVolatilityCurves,$B393,Z$1),0)</f>
        <v>0</v>
      </c>
      <c r="AA393" s="43" t="n">
        <f aca="true">IF(AND(ISNUMBER(AA$1),$B393&gt;0),OFFSET(rngStartVolatilityCurves,$B393,AA$1),0)</f>
        <v>0</v>
      </c>
      <c r="AF393" s="36"/>
      <c r="AG393" s="37"/>
      <c r="AH393" s="37"/>
      <c r="AI393" s="37"/>
      <c r="AJ393" s="37"/>
      <c r="AK393" s="37"/>
      <c r="AL393" s="37"/>
      <c r="AM393" s="37"/>
      <c r="AN393" s="37"/>
      <c r="AO393" s="37"/>
      <c r="AP393" s="37"/>
      <c r="AQ393" s="37"/>
      <c r="AR393" s="37"/>
      <c r="AS393" s="37"/>
      <c r="AT393" s="37"/>
      <c r="AU393" s="37"/>
      <c r="AV393" s="37"/>
      <c r="AW393" s="37"/>
      <c r="AX393" s="37"/>
      <c r="AY393" s="37"/>
      <c r="AZ393" s="37"/>
      <c r="BA393" s="37"/>
      <c r="BB393" s="37"/>
      <c r="BC393" s="37"/>
      <c r="BD393" s="37"/>
      <c r="BE393" s="37"/>
      <c r="BF393" s="37"/>
      <c r="BH393" s="44"/>
      <c r="BI393" s="39"/>
      <c r="BJ393" s="39"/>
      <c r="BK393" s="39"/>
      <c r="BL393" s="36"/>
      <c r="BM393" s="37"/>
      <c r="BN393" s="37"/>
      <c r="BO393" s="37"/>
      <c r="BP393" s="37"/>
      <c r="BQ393" s="37"/>
      <c r="BR393" s="37"/>
      <c r="BS393" s="37"/>
      <c r="BT393" s="37"/>
      <c r="BU393" s="37"/>
      <c r="BV393" s="37"/>
      <c r="BW393" s="37"/>
      <c r="BX393" s="37"/>
      <c r="BY393" s="37"/>
      <c r="BZ393" s="37"/>
      <c r="CA393" s="37"/>
      <c r="CB393" s="37"/>
      <c r="CC393" s="37"/>
      <c r="CD393" s="37"/>
      <c r="CE393" s="37"/>
      <c r="CF393" s="37"/>
      <c r="CG393" s="40"/>
      <c r="CH393" s="40"/>
      <c r="CI393" s="40"/>
      <c r="CJ393" s="40"/>
      <c r="CK393" s="40"/>
      <c r="CL393" s="40"/>
      <c r="CM393" s="39"/>
      <c r="CN393" s="39"/>
      <c r="CO393" s="39"/>
      <c r="CP393" s="39"/>
      <c r="CQ393" s="39"/>
      <c r="CR393" s="39"/>
      <c r="CS393" s="39"/>
      <c r="CT393" s="39"/>
      <c r="CU393" s="39"/>
      <c r="CV393" s="39"/>
      <c r="CW393" s="39"/>
      <c r="CX393" s="39"/>
      <c r="CY393" s="39"/>
      <c r="CZ393" s="39"/>
      <c r="DA393" s="39"/>
      <c r="DB393" s="39"/>
      <c r="DC393" s="39"/>
      <c r="DD393" s="39"/>
      <c r="DE393" s="39"/>
      <c r="DF393" s="39"/>
      <c r="DG393" s="39"/>
      <c r="DI393" s="44"/>
      <c r="DJ393" s="39"/>
      <c r="DL393" s="44"/>
      <c r="DM393" s="39"/>
    </row>
    <row r="394" customFormat="false" ht="12.75" hidden="false" customHeight="false" outlineLevel="0" collapsed="false">
      <c r="A394" s="31" t="n">
        <f aca="false">$C394-$AF$4+1</f>
        <v>39637</v>
      </c>
      <c r="B394" s="31" t="n">
        <f aca="false">$C394-$BL$4+1</f>
        <v>39637</v>
      </c>
      <c r="C394" s="42" t="n">
        <f aca="false">C393+7</f>
        <v>39636</v>
      </c>
      <c r="D394" s="43" t="n">
        <f aca="true">IF(AND(ISNUMBER(D$1),$A394&gt;0),OFFSET(rngStartPriceCurves,$A394,D$1),0)</f>
        <v>0</v>
      </c>
      <c r="E394" s="43" t="n">
        <f aca="true">IF(AND(ISNUMBER(E$1),$A394&gt;0),OFFSET(rngStartPriceCurves,$A394,E$1),0)</f>
        <v>0</v>
      </c>
      <c r="F394" s="43" t="n">
        <f aca="true">IF(AND(ISNUMBER(F$1),$A394&gt;0),OFFSET(rngStartPriceCurves,$A394,F$1),0)</f>
        <v>0</v>
      </c>
      <c r="G394" s="43" t="n">
        <f aca="true">IF(AND(ISNUMBER(G$1),$A394&gt;0),OFFSET(rngStartPriceCurves,$A394,G$1),0)</f>
        <v>0</v>
      </c>
      <c r="H394" s="43" t="n">
        <f aca="true">IF(AND(ISNUMBER(H$1),$A394&gt;0),OFFSET(rngStartPriceCurves,$A394,H$1),0)</f>
        <v>0</v>
      </c>
      <c r="I394" s="43" t="n">
        <f aca="true">IF(AND(ISNUMBER(I$1),$A394&gt;0),OFFSET(rngStartPriceCurves,$A394,I$1),0)</f>
        <v>0</v>
      </c>
      <c r="J394" s="43" t="n">
        <f aca="true">IF(AND(ISNUMBER(J$1),$A394&gt;0),OFFSET(rngStartPriceCurves,$A394,J$1),0)</f>
        <v>0</v>
      </c>
      <c r="K394" s="43" t="n">
        <f aca="true">IF(AND(ISNUMBER(K$1),$A394&gt;0),OFFSET(rngStartPriceCurves,$A394,K$1),0)</f>
        <v>0</v>
      </c>
      <c r="L394" s="43" t="n">
        <f aca="true">IF(AND(ISNUMBER(L$1),$A394&gt;0),OFFSET(rngStartPriceCurves,$A394,L$1),0)</f>
        <v>0</v>
      </c>
      <c r="M394" s="43" t="n">
        <f aca="true">IF(AND(ISNUMBER(M$1),$A394&gt;0),OFFSET(rngStartPriceCurves,$A394,M$1),0)</f>
        <v>0</v>
      </c>
      <c r="N394" s="43" t="n">
        <f aca="true">IF(AND(ISNUMBER(N$1),$A394&gt;0),OFFSET(rngStartPriceCurves,$A394,N$1),0)</f>
        <v>0</v>
      </c>
      <c r="O394" s="43" t="n">
        <f aca="true">IF(AND(ISNUMBER(O$1),$A394&gt;0),OFFSET(rngStartPriceCurves,$A394,O$1),0)</f>
        <v>0</v>
      </c>
      <c r="P394" s="43" t="n">
        <f aca="true">IF(AND(ISNUMBER(P$1),$B394&gt;0),OFFSET(rngStartVolatilityCurves,$B394,P$1),0)</f>
        <v>0</v>
      </c>
      <c r="Q394" s="43" t="n">
        <f aca="true">IF(AND(ISNUMBER(Q$1),$B394&gt;0),OFFSET(rngStartVolatilityCurves,$B394,Q$1),0)</f>
        <v>0</v>
      </c>
      <c r="R394" s="43" t="n">
        <f aca="true">IF(AND(ISNUMBER(R$1),$B394&gt;0),OFFSET(rngStartVolatilityCurves,$B394,R$1),0)</f>
        <v>0</v>
      </c>
      <c r="S394" s="43" t="n">
        <f aca="true">IF(AND(ISNUMBER(S$1),$B394&gt;0),OFFSET(rngStartVolatilityCurves,$B394,S$1),0)</f>
        <v>0</v>
      </c>
      <c r="T394" s="43" t="n">
        <f aca="true">IF(AND(ISNUMBER(T$1),$B394&gt;0),OFFSET(rngStartVolatilityCurves,$B394,T$1),0)</f>
        <v>0</v>
      </c>
      <c r="U394" s="43" t="n">
        <f aca="true">IF(AND(ISNUMBER(U$1),$B394&gt;0),OFFSET(rngStartVolatilityCurves,$B394,U$1),0)</f>
        <v>0</v>
      </c>
      <c r="V394" s="43" t="n">
        <f aca="true">IF(AND(ISNUMBER(V$1),$B394&gt;0),OFFSET(rngStartVolatilityCurves,$B394,V$1),0)</f>
        <v>0</v>
      </c>
      <c r="W394" s="43" t="n">
        <f aca="true">IF(AND(ISNUMBER(W$1),$B394&gt;0),OFFSET(rngStartVolatilityCurves,$B394,W$1),0)</f>
        <v>0</v>
      </c>
      <c r="X394" s="43" t="n">
        <f aca="true">IF(AND(ISNUMBER(X$1),$B394&gt;0),OFFSET(rngStartVolatilityCurves,$B394,X$1),0)</f>
        <v>0</v>
      </c>
      <c r="Y394" s="43" t="n">
        <f aca="true">IF(AND(ISNUMBER(Y$1),$B394&gt;0),OFFSET(rngStartVolatilityCurves,$B394,Y$1),0)</f>
        <v>0</v>
      </c>
      <c r="Z394" s="43" t="n">
        <f aca="true">IF(AND(ISNUMBER(Z$1),$B394&gt;0),OFFSET(rngStartVolatilityCurves,$B394,Z$1),0)</f>
        <v>0</v>
      </c>
      <c r="AA394" s="43" t="n">
        <f aca="true">IF(AND(ISNUMBER(AA$1),$B394&gt;0),OFFSET(rngStartVolatilityCurves,$B394,AA$1),0)</f>
        <v>0</v>
      </c>
      <c r="AF394" s="36"/>
      <c r="AG394" s="37"/>
      <c r="AH394" s="37"/>
      <c r="AI394" s="37"/>
      <c r="AJ394" s="37"/>
      <c r="AK394" s="37"/>
      <c r="AL394" s="37"/>
      <c r="AM394" s="37"/>
      <c r="AN394" s="37"/>
      <c r="AO394" s="37"/>
      <c r="AP394" s="37"/>
      <c r="AQ394" s="37"/>
      <c r="AR394" s="37"/>
      <c r="AS394" s="37"/>
      <c r="AT394" s="37"/>
      <c r="AU394" s="37"/>
      <c r="AV394" s="37"/>
      <c r="AW394" s="37"/>
      <c r="AX394" s="37"/>
      <c r="AY394" s="37"/>
      <c r="AZ394" s="37"/>
      <c r="BA394" s="37"/>
      <c r="BB394" s="37"/>
      <c r="BC394" s="37"/>
      <c r="BD394" s="37"/>
      <c r="BE394" s="37"/>
      <c r="BF394" s="37"/>
      <c r="BH394" s="44"/>
      <c r="BI394" s="39"/>
      <c r="BJ394" s="39"/>
      <c r="BK394" s="39"/>
      <c r="BL394" s="36"/>
      <c r="BM394" s="37"/>
      <c r="BN394" s="37"/>
      <c r="BO394" s="37"/>
      <c r="BP394" s="37"/>
      <c r="BQ394" s="37"/>
      <c r="BR394" s="37"/>
      <c r="BS394" s="37"/>
      <c r="BT394" s="37"/>
      <c r="BU394" s="37"/>
      <c r="BV394" s="37"/>
      <c r="BW394" s="37"/>
      <c r="BX394" s="37"/>
      <c r="BY394" s="37"/>
      <c r="BZ394" s="37"/>
      <c r="CA394" s="37"/>
      <c r="CB394" s="37"/>
      <c r="CC394" s="37"/>
      <c r="CD394" s="37"/>
      <c r="CE394" s="37"/>
      <c r="CF394" s="37"/>
      <c r="CG394" s="40"/>
      <c r="CH394" s="40"/>
      <c r="CI394" s="40"/>
      <c r="CJ394" s="40"/>
      <c r="CK394" s="40"/>
      <c r="CL394" s="40"/>
      <c r="CM394" s="39"/>
      <c r="CN394" s="39"/>
      <c r="CO394" s="39"/>
      <c r="CP394" s="39"/>
      <c r="CQ394" s="39"/>
      <c r="CR394" s="39"/>
      <c r="CS394" s="39"/>
      <c r="CT394" s="39"/>
      <c r="CU394" s="39"/>
      <c r="CV394" s="39"/>
      <c r="CW394" s="39"/>
      <c r="CX394" s="39"/>
      <c r="CY394" s="39"/>
      <c r="CZ394" s="39"/>
      <c r="DA394" s="39"/>
      <c r="DB394" s="39"/>
      <c r="DC394" s="39"/>
      <c r="DD394" s="39"/>
      <c r="DE394" s="39"/>
      <c r="DF394" s="39"/>
      <c r="DG394" s="39"/>
      <c r="DI394" s="44"/>
      <c r="DJ394" s="39"/>
      <c r="DL394" s="44"/>
      <c r="DM394" s="39"/>
    </row>
    <row r="395" customFormat="false" ht="12.75" hidden="false" customHeight="false" outlineLevel="0" collapsed="false">
      <c r="A395" s="31" t="n">
        <f aca="false">$C395-$AF$4+1</f>
        <v>39644</v>
      </c>
      <c r="B395" s="31" t="n">
        <f aca="false">$C395-$BL$4+1</f>
        <v>39644</v>
      </c>
      <c r="C395" s="42" t="n">
        <f aca="false">C394+7</f>
        <v>39643</v>
      </c>
      <c r="D395" s="43" t="n">
        <f aca="true">IF(AND(ISNUMBER(D$1),$A395&gt;0),OFFSET(rngStartPriceCurves,$A395,D$1),0)</f>
        <v>0</v>
      </c>
      <c r="E395" s="43" t="n">
        <f aca="true">IF(AND(ISNUMBER(E$1),$A395&gt;0),OFFSET(rngStartPriceCurves,$A395,E$1),0)</f>
        <v>0</v>
      </c>
      <c r="F395" s="43" t="n">
        <f aca="true">IF(AND(ISNUMBER(F$1),$A395&gt;0),OFFSET(rngStartPriceCurves,$A395,F$1),0)</f>
        <v>0</v>
      </c>
      <c r="G395" s="43" t="n">
        <f aca="true">IF(AND(ISNUMBER(G$1),$A395&gt;0),OFFSET(rngStartPriceCurves,$A395,G$1),0)</f>
        <v>0</v>
      </c>
      <c r="H395" s="43" t="n">
        <f aca="true">IF(AND(ISNUMBER(H$1),$A395&gt;0),OFFSET(rngStartPriceCurves,$A395,H$1),0)</f>
        <v>0</v>
      </c>
      <c r="I395" s="43" t="n">
        <f aca="true">IF(AND(ISNUMBER(I$1),$A395&gt;0),OFFSET(rngStartPriceCurves,$A395,I$1),0)</f>
        <v>0</v>
      </c>
      <c r="J395" s="43" t="n">
        <f aca="true">IF(AND(ISNUMBER(J$1),$A395&gt;0),OFFSET(rngStartPriceCurves,$A395,J$1),0)</f>
        <v>0</v>
      </c>
      <c r="K395" s="43" t="n">
        <f aca="true">IF(AND(ISNUMBER(K$1),$A395&gt;0),OFFSET(rngStartPriceCurves,$A395,K$1),0)</f>
        <v>0</v>
      </c>
      <c r="L395" s="43" t="n">
        <f aca="true">IF(AND(ISNUMBER(L$1),$A395&gt;0),OFFSET(rngStartPriceCurves,$A395,L$1),0)</f>
        <v>0</v>
      </c>
      <c r="M395" s="43" t="n">
        <f aca="true">IF(AND(ISNUMBER(M$1),$A395&gt;0),OFFSET(rngStartPriceCurves,$A395,M$1),0)</f>
        <v>0</v>
      </c>
      <c r="N395" s="43" t="n">
        <f aca="true">IF(AND(ISNUMBER(N$1),$A395&gt;0),OFFSET(rngStartPriceCurves,$A395,N$1),0)</f>
        <v>0</v>
      </c>
      <c r="O395" s="43" t="n">
        <f aca="true">IF(AND(ISNUMBER(O$1),$A395&gt;0),OFFSET(rngStartPriceCurves,$A395,O$1),0)</f>
        <v>0</v>
      </c>
      <c r="P395" s="43" t="n">
        <f aca="true">IF(AND(ISNUMBER(P$1),$B395&gt;0),OFFSET(rngStartVolatilityCurves,$B395,P$1),0)</f>
        <v>0</v>
      </c>
      <c r="Q395" s="43" t="n">
        <f aca="true">IF(AND(ISNUMBER(Q$1),$B395&gt;0),OFFSET(rngStartVolatilityCurves,$B395,Q$1),0)</f>
        <v>0</v>
      </c>
      <c r="R395" s="43" t="n">
        <f aca="true">IF(AND(ISNUMBER(R$1),$B395&gt;0),OFFSET(rngStartVolatilityCurves,$B395,R$1),0)</f>
        <v>0</v>
      </c>
      <c r="S395" s="43" t="n">
        <f aca="true">IF(AND(ISNUMBER(S$1),$B395&gt;0),OFFSET(rngStartVolatilityCurves,$B395,S$1),0)</f>
        <v>0</v>
      </c>
      <c r="T395" s="43" t="n">
        <f aca="true">IF(AND(ISNUMBER(T$1),$B395&gt;0),OFFSET(rngStartVolatilityCurves,$B395,T$1),0)</f>
        <v>0</v>
      </c>
      <c r="U395" s="43" t="n">
        <f aca="true">IF(AND(ISNUMBER(U$1),$B395&gt;0),OFFSET(rngStartVolatilityCurves,$B395,U$1),0)</f>
        <v>0</v>
      </c>
      <c r="V395" s="43" t="n">
        <f aca="true">IF(AND(ISNUMBER(V$1),$B395&gt;0),OFFSET(rngStartVolatilityCurves,$B395,V$1),0)</f>
        <v>0</v>
      </c>
      <c r="W395" s="43" t="n">
        <f aca="true">IF(AND(ISNUMBER(W$1),$B395&gt;0),OFFSET(rngStartVolatilityCurves,$B395,W$1),0)</f>
        <v>0</v>
      </c>
      <c r="X395" s="43" t="n">
        <f aca="true">IF(AND(ISNUMBER(X$1),$B395&gt;0),OFFSET(rngStartVolatilityCurves,$B395,X$1),0)</f>
        <v>0</v>
      </c>
      <c r="Y395" s="43" t="n">
        <f aca="true">IF(AND(ISNUMBER(Y$1),$B395&gt;0),OFFSET(rngStartVolatilityCurves,$B395,Y$1),0)</f>
        <v>0</v>
      </c>
      <c r="Z395" s="43" t="n">
        <f aca="true">IF(AND(ISNUMBER(Z$1),$B395&gt;0),OFFSET(rngStartVolatilityCurves,$B395,Z$1),0)</f>
        <v>0</v>
      </c>
      <c r="AA395" s="43" t="n">
        <f aca="true">IF(AND(ISNUMBER(AA$1),$B395&gt;0),OFFSET(rngStartVolatilityCurves,$B395,AA$1),0)</f>
        <v>0</v>
      </c>
      <c r="AF395" s="36"/>
      <c r="AG395" s="37"/>
      <c r="AH395" s="37"/>
      <c r="AI395" s="37"/>
      <c r="AJ395" s="37"/>
      <c r="AK395" s="37"/>
      <c r="AL395" s="37"/>
      <c r="AM395" s="37"/>
      <c r="AN395" s="37"/>
      <c r="AO395" s="37"/>
      <c r="AP395" s="37"/>
      <c r="AQ395" s="37"/>
      <c r="AR395" s="37"/>
      <c r="AS395" s="37"/>
      <c r="AT395" s="37"/>
      <c r="AU395" s="37"/>
      <c r="AV395" s="37"/>
      <c r="AW395" s="37"/>
      <c r="AX395" s="37"/>
      <c r="AY395" s="37"/>
      <c r="AZ395" s="37"/>
      <c r="BA395" s="37"/>
      <c r="BB395" s="37"/>
      <c r="BC395" s="37"/>
      <c r="BD395" s="37"/>
      <c r="BE395" s="37"/>
      <c r="BF395" s="37"/>
      <c r="BH395" s="44"/>
      <c r="BI395" s="39"/>
      <c r="BJ395" s="39"/>
      <c r="BK395" s="39"/>
      <c r="BL395" s="36"/>
      <c r="BM395" s="37"/>
      <c r="BN395" s="37"/>
      <c r="BO395" s="37"/>
      <c r="BP395" s="37"/>
      <c r="BQ395" s="37"/>
      <c r="BR395" s="37"/>
      <c r="BS395" s="37"/>
      <c r="BT395" s="37"/>
      <c r="BU395" s="37"/>
      <c r="BV395" s="37"/>
      <c r="BW395" s="37"/>
      <c r="BX395" s="37"/>
      <c r="BY395" s="37"/>
      <c r="BZ395" s="37"/>
      <c r="CA395" s="37"/>
      <c r="CB395" s="37"/>
      <c r="CC395" s="37"/>
      <c r="CD395" s="37"/>
      <c r="CE395" s="37"/>
      <c r="CF395" s="37"/>
      <c r="CG395" s="40"/>
      <c r="CH395" s="40"/>
      <c r="CI395" s="40"/>
      <c r="CJ395" s="40"/>
      <c r="CK395" s="40"/>
      <c r="CL395" s="40"/>
      <c r="CM395" s="39"/>
      <c r="CN395" s="39"/>
      <c r="CO395" s="39"/>
      <c r="CP395" s="39"/>
      <c r="CQ395" s="39"/>
      <c r="CR395" s="39"/>
      <c r="CS395" s="39"/>
      <c r="CT395" s="39"/>
      <c r="CU395" s="39"/>
      <c r="CV395" s="39"/>
      <c r="CW395" s="39"/>
      <c r="CX395" s="39"/>
      <c r="CY395" s="39"/>
      <c r="CZ395" s="39"/>
      <c r="DA395" s="39"/>
      <c r="DB395" s="39"/>
      <c r="DC395" s="39"/>
      <c r="DD395" s="39"/>
      <c r="DE395" s="39"/>
      <c r="DF395" s="39"/>
      <c r="DG395" s="39"/>
      <c r="DI395" s="44"/>
      <c r="DJ395" s="39"/>
      <c r="DL395" s="44"/>
      <c r="DM395" s="39"/>
    </row>
    <row r="396" customFormat="false" ht="12.75" hidden="false" customHeight="false" outlineLevel="0" collapsed="false">
      <c r="A396" s="31" t="n">
        <f aca="false">$C396-$AF$4+1</f>
        <v>39651</v>
      </c>
      <c r="B396" s="31" t="n">
        <f aca="false">$C396-$BL$4+1</f>
        <v>39651</v>
      </c>
      <c r="C396" s="42" t="n">
        <f aca="false">C395+7</f>
        <v>39650</v>
      </c>
      <c r="D396" s="43" t="n">
        <f aca="true">IF(AND(ISNUMBER(D$1),$A396&gt;0),OFFSET(rngStartPriceCurves,$A396,D$1),0)</f>
        <v>0</v>
      </c>
      <c r="E396" s="43" t="n">
        <f aca="true">IF(AND(ISNUMBER(E$1),$A396&gt;0),OFFSET(rngStartPriceCurves,$A396,E$1),0)</f>
        <v>0</v>
      </c>
      <c r="F396" s="43" t="n">
        <f aca="true">IF(AND(ISNUMBER(F$1),$A396&gt;0),OFFSET(rngStartPriceCurves,$A396,F$1),0)</f>
        <v>0</v>
      </c>
      <c r="G396" s="43" t="n">
        <f aca="true">IF(AND(ISNUMBER(G$1),$A396&gt;0),OFFSET(rngStartPriceCurves,$A396,G$1),0)</f>
        <v>0</v>
      </c>
      <c r="H396" s="43" t="n">
        <f aca="true">IF(AND(ISNUMBER(H$1),$A396&gt;0),OFFSET(rngStartPriceCurves,$A396,H$1),0)</f>
        <v>0</v>
      </c>
      <c r="I396" s="43" t="n">
        <f aca="true">IF(AND(ISNUMBER(I$1),$A396&gt;0),OFFSET(rngStartPriceCurves,$A396,I$1),0)</f>
        <v>0</v>
      </c>
      <c r="J396" s="43" t="n">
        <f aca="true">IF(AND(ISNUMBER(J$1),$A396&gt;0),OFFSET(rngStartPriceCurves,$A396,J$1),0)</f>
        <v>0</v>
      </c>
      <c r="K396" s="43" t="n">
        <f aca="true">IF(AND(ISNUMBER(K$1),$A396&gt;0),OFFSET(rngStartPriceCurves,$A396,K$1),0)</f>
        <v>0</v>
      </c>
      <c r="L396" s="43" t="n">
        <f aca="true">IF(AND(ISNUMBER(L$1),$A396&gt;0),OFFSET(rngStartPriceCurves,$A396,L$1),0)</f>
        <v>0</v>
      </c>
      <c r="M396" s="43" t="n">
        <f aca="true">IF(AND(ISNUMBER(M$1),$A396&gt;0),OFFSET(rngStartPriceCurves,$A396,M$1),0)</f>
        <v>0</v>
      </c>
      <c r="N396" s="43" t="n">
        <f aca="true">IF(AND(ISNUMBER(N$1),$A396&gt;0),OFFSET(rngStartPriceCurves,$A396,N$1),0)</f>
        <v>0</v>
      </c>
      <c r="O396" s="43" t="n">
        <f aca="true">IF(AND(ISNUMBER(O$1),$A396&gt;0),OFFSET(rngStartPriceCurves,$A396,O$1),0)</f>
        <v>0</v>
      </c>
      <c r="P396" s="43" t="n">
        <f aca="true">IF(AND(ISNUMBER(P$1),$B396&gt;0),OFFSET(rngStartVolatilityCurves,$B396,P$1),0)</f>
        <v>0</v>
      </c>
      <c r="Q396" s="43" t="n">
        <f aca="true">IF(AND(ISNUMBER(Q$1),$B396&gt;0),OFFSET(rngStartVolatilityCurves,$B396,Q$1),0)</f>
        <v>0</v>
      </c>
      <c r="R396" s="43" t="n">
        <f aca="true">IF(AND(ISNUMBER(R$1),$B396&gt;0),OFFSET(rngStartVolatilityCurves,$B396,R$1),0)</f>
        <v>0</v>
      </c>
      <c r="S396" s="43" t="n">
        <f aca="true">IF(AND(ISNUMBER(S$1),$B396&gt;0),OFFSET(rngStartVolatilityCurves,$B396,S$1),0)</f>
        <v>0</v>
      </c>
      <c r="T396" s="43" t="n">
        <f aca="true">IF(AND(ISNUMBER(T$1),$B396&gt;0),OFFSET(rngStartVolatilityCurves,$B396,T$1),0)</f>
        <v>0</v>
      </c>
      <c r="U396" s="43" t="n">
        <f aca="true">IF(AND(ISNUMBER(U$1),$B396&gt;0),OFFSET(rngStartVolatilityCurves,$B396,U$1),0)</f>
        <v>0</v>
      </c>
      <c r="V396" s="43" t="n">
        <f aca="true">IF(AND(ISNUMBER(V$1),$B396&gt;0),OFFSET(rngStartVolatilityCurves,$B396,V$1),0)</f>
        <v>0</v>
      </c>
      <c r="W396" s="43" t="n">
        <f aca="true">IF(AND(ISNUMBER(W$1),$B396&gt;0),OFFSET(rngStartVolatilityCurves,$B396,W$1),0)</f>
        <v>0</v>
      </c>
      <c r="X396" s="43" t="n">
        <f aca="true">IF(AND(ISNUMBER(X$1),$B396&gt;0),OFFSET(rngStartVolatilityCurves,$B396,X$1),0)</f>
        <v>0</v>
      </c>
      <c r="Y396" s="43" t="n">
        <f aca="true">IF(AND(ISNUMBER(Y$1),$B396&gt;0),OFFSET(rngStartVolatilityCurves,$B396,Y$1),0)</f>
        <v>0</v>
      </c>
      <c r="Z396" s="43" t="n">
        <f aca="true">IF(AND(ISNUMBER(Z$1),$B396&gt;0),OFFSET(rngStartVolatilityCurves,$B396,Z$1),0)</f>
        <v>0</v>
      </c>
      <c r="AA396" s="43" t="n">
        <f aca="true">IF(AND(ISNUMBER(AA$1),$B396&gt;0),OFFSET(rngStartVolatilityCurves,$B396,AA$1),0)</f>
        <v>0</v>
      </c>
      <c r="AF396" s="36"/>
      <c r="AG396" s="37"/>
      <c r="AH396" s="37"/>
      <c r="AI396" s="37"/>
      <c r="AJ396" s="37"/>
      <c r="AK396" s="37"/>
      <c r="AL396" s="37"/>
      <c r="AM396" s="37"/>
      <c r="AN396" s="37"/>
      <c r="AO396" s="37"/>
      <c r="AP396" s="37"/>
      <c r="AQ396" s="37"/>
      <c r="AR396" s="37"/>
      <c r="AS396" s="37"/>
      <c r="AT396" s="37"/>
      <c r="AU396" s="37"/>
      <c r="AV396" s="37"/>
      <c r="AW396" s="37"/>
      <c r="AX396" s="37"/>
      <c r="AY396" s="37"/>
      <c r="AZ396" s="37"/>
      <c r="BA396" s="37"/>
      <c r="BB396" s="37"/>
      <c r="BC396" s="37"/>
      <c r="BD396" s="37"/>
      <c r="BE396" s="37"/>
      <c r="BF396" s="37"/>
      <c r="BH396" s="44"/>
      <c r="BI396" s="39"/>
      <c r="BJ396" s="39"/>
      <c r="BK396" s="39"/>
      <c r="BL396" s="36"/>
      <c r="BM396" s="37"/>
      <c r="BN396" s="37"/>
      <c r="BO396" s="37"/>
      <c r="BP396" s="37"/>
      <c r="BQ396" s="37"/>
      <c r="BR396" s="37"/>
      <c r="BS396" s="37"/>
      <c r="BT396" s="37"/>
      <c r="BU396" s="37"/>
      <c r="BV396" s="37"/>
      <c r="BW396" s="37"/>
      <c r="BX396" s="37"/>
      <c r="BY396" s="37"/>
      <c r="BZ396" s="37"/>
      <c r="CA396" s="37"/>
      <c r="CB396" s="37"/>
      <c r="CC396" s="37"/>
      <c r="CD396" s="37"/>
      <c r="CE396" s="37"/>
      <c r="CF396" s="37"/>
      <c r="CG396" s="40"/>
      <c r="CH396" s="40"/>
      <c r="CI396" s="40"/>
      <c r="CJ396" s="40"/>
      <c r="CK396" s="40"/>
      <c r="CL396" s="40"/>
      <c r="CM396" s="39"/>
      <c r="CN396" s="39"/>
      <c r="CO396" s="39"/>
      <c r="CP396" s="39"/>
      <c r="CQ396" s="39"/>
      <c r="CR396" s="39"/>
      <c r="CS396" s="39"/>
      <c r="CT396" s="39"/>
      <c r="CU396" s="39"/>
      <c r="CV396" s="39"/>
      <c r="CW396" s="39"/>
      <c r="CX396" s="39"/>
      <c r="CY396" s="39"/>
      <c r="CZ396" s="39"/>
      <c r="DA396" s="39"/>
      <c r="DB396" s="39"/>
      <c r="DC396" s="39"/>
      <c r="DD396" s="39"/>
      <c r="DE396" s="39"/>
      <c r="DF396" s="39"/>
      <c r="DG396" s="39"/>
      <c r="DI396" s="44"/>
      <c r="DJ396" s="39"/>
      <c r="DL396" s="44"/>
      <c r="DM396" s="39"/>
    </row>
    <row r="397" customFormat="false" ht="12.75" hidden="false" customHeight="false" outlineLevel="0" collapsed="false">
      <c r="A397" s="31" t="n">
        <f aca="false">$C397-$AF$4+1</f>
        <v>39658</v>
      </c>
      <c r="B397" s="31" t="n">
        <f aca="false">$C397-$BL$4+1</f>
        <v>39658</v>
      </c>
      <c r="C397" s="42" t="n">
        <f aca="false">C396+7</f>
        <v>39657</v>
      </c>
      <c r="D397" s="43" t="n">
        <f aca="true">IF(AND(ISNUMBER(D$1),$A397&gt;0),OFFSET(rngStartPriceCurves,$A397,D$1),0)</f>
        <v>0</v>
      </c>
      <c r="E397" s="43" t="n">
        <f aca="true">IF(AND(ISNUMBER(E$1),$A397&gt;0),OFFSET(rngStartPriceCurves,$A397,E$1),0)</f>
        <v>0</v>
      </c>
      <c r="F397" s="43" t="n">
        <f aca="true">IF(AND(ISNUMBER(F$1),$A397&gt;0),OFFSET(rngStartPriceCurves,$A397,F$1),0)</f>
        <v>0</v>
      </c>
      <c r="G397" s="43" t="n">
        <f aca="true">IF(AND(ISNUMBER(G$1),$A397&gt;0),OFFSET(rngStartPriceCurves,$A397,G$1),0)</f>
        <v>0</v>
      </c>
      <c r="H397" s="43" t="n">
        <f aca="true">IF(AND(ISNUMBER(H$1),$A397&gt;0),OFFSET(rngStartPriceCurves,$A397,H$1),0)</f>
        <v>0</v>
      </c>
      <c r="I397" s="43" t="n">
        <f aca="true">IF(AND(ISNUMBER(I$1),$A397&gt;0),OFFSET(rngStartPriceCurves,$A397,I$1),0)</f>
        <v>0</v>
      </c>
      <c r="J397" s="43" t="n">
        <f aca="true">IF(AND(ISNUMBER(J$1),$A397&gt;0),OFFSET(rngStartPriceCurves,$A397,J$1),0)</f>
        <v>0</v>
      </c>
      <c r="K397" s="43" t="n">
        <f aca="true">IF(AND(ISNUMBER(K$1),$A397&gt;0),OFFSET(rngStartPriceCurves,$A397,K$1),0)</f>
        <v>0</v>
      </c>
      <c r="L397" s="43" t="n">
        <f aca="true">IF(AND(ISNUMBER(L$1),$A397&gt;0),OFFSET(rngStartPriceCurves,$A397,L$1),0)</f>
        <v>0</v>
      </c>
      <c r="M397" s="43" t="n">
        <f aca="true">IF(AND(ISNUMBER(M$1),$A397&gt;0),OFFSET(rngStartPriceCurves,$A397,M$1),0)</f>
        <v>0</v>
      </c>
      <c r="N397" s="43" t="n">
        <f aca="true">IF(AND(ISNUMBER(N$1),$A397&gt;0),OFFSET(rngStartPriceCurves,$A397,N$1),0)</f>
        <v>0</v>
      </c>
      <c r="O397" s="43" t="n">
        <f aca="true">IF(AND(ISNUMBER(O$1),$A397&gt;0),OFFSET(rngStartPriceCurves,$A397,O$1),0)</f>
        <v>0</v>
      </c>
      <c r="P397" s="43" t="n">
        <f aca="true">IF(AND(ISNUMBER(P$1),$B397&gt;0),OFFSET(rngStartVolatilityCurves,$B397,P$1),0)</f>
        <v>0</v>
      </c>
      <c r="Q397" s="43" t="n">
        <f aca="true">IF(AND(ISNUMBER(Q$1),$B397&gt;0),OFFSET(rngStartVolatilityCurves,$B397,Q$1),0)</f>
        <v>0</v>
      </c>
      <c r="R397" s="43" t="n">
        <f aca="true">IF(AND(ISNUMBER(R$1),$B397&gt;0),OFFSET(rngStartVolatilityCurves,$B397,R$1),0)</f>
        <v>0</v>
      </c>
      <c r="S397" s="43" t="n">
        <f aca="true">IF(AND(ISNUMBER(S$1),$B397&gt;0),OFFSET(rngStartVolatilityCurves,$B397,S$1),0)</f>
        <v>0</v>
      </c>
      <c r="T397" s="43" t="n">
        <f aca="true">IF(AND(ISNUMBER(T$1),$B397&gt;0),OFFSET(rngStartVolatilityCurves,$B397,T$1),0)</f>
        <v>0</v>
      </c>
      <c r="U397" s="43" t="n">
        <f aca="true">IF(AND(ISNUMBER(U$1),$B397&gt;0),OFFSET(rngStartVolatilityCurves,$B397,U$1),0)</f>
        <v>0</v>
      </c>
      <c r="V397" s="43" t="n">
        <f aca="true">IF(AND(ISNUMBER(V$1),$B397&gt;0),OFFSET(rngStartVolatilityCurves,$B397,V$1),0)</f>
        <v>0</v>
      </c>
      <c r="W397" s="43" t="n">
        <f aca="true">IF(AND(ISNUMBER(W$1),$B397&gt;0),OFFSET(rngStartVolatilityCurves,$B397,W$1),0)</f>
        <v>0</v>
      </c>
      <c r="X397" s="43" t="n">
        <f aca="true">IF(AND(ISNUMBER(X$1),$B397&gt;0),OFFSET(rngStartVolatilityCurves,$B397,X$1),0)</f>
        <v>0</v>
      </c>
      <c r="Y397" s="43" t="n">
        <f aca="true">IF(AND(ISNUMBER(Y$1),$B397&gt;0),OFFSET(rngStartVolatilityCurves,$B397,Y$1),0)</f>
        <v>0</v>
      </c>
      <c r="Z397" s="43" t="n">
        <f aca="true">IF(AND(ISNUMBER(Z$1),$B397&gt;0),OFFSET(rngStartVolatilityCurves,$B397,Z$1),0)</f>
        <v>0</v>
      </c>
      <c r="AA397" s="43" t="n">
        <f aca="true">IF(AND(ISNUMBER(AA$1),$B397&gt;0),OFFSET(rngStartVolatilityCurves,$B397,AA$1),0)</f>
        <v>0</v>
      </c>
      <c r="AF397" s="36"/>
      <c r="AG397" s="37"/>
      <c r="AH397" s="37"/>
      <c r="AI397" s="37"/>
      <c r="AJ397" s="37"/>
      <c r="AK397" s="37"/>
      <c r="AL397" s="37"/>
      <c r="AM397" s="37"/>
      <c r="AN397" s="37"/>
      <c r="AO397" s="37"/>
      <c r="AP397" s="37"/>
      <c r="AQ397" s="37"/>
      <c r="AR397" s="37"/>
      <c r="AS397" s="37"/>
      <c r="AT397" s="37"/>
      <c r="AU397" s="37"/>
      <c r="AV397" s="37"/>
      <c r="AW397" s="37"/>
      <c r="AX397" s="37"/>
      <c r="AY397" s="37"/>
      <c r="AZ397" s="37"/>
      <c r="BA397" s="37"/>
      <c r="BB397" s="37"/>
      <c r="BC397" s="37"/>
      <c r="BD397" s="37"/>
      <c r="BE397" s="37"/>
      <c r="BF397" s="37"/>
      <c r="BH397" s="44"/>
      <c r="BI397" s="39"/>
      <c r="BJ397" s="39"/>
      <c r="BK397" s="39"/>
      <c r="BL397" s="36"/>
      <c r="BM397" s="37"/>
      <c r="BN397" s="37"/>
      <c r="BO397" s="37"/>
      <c r="BP397" s="37"/>
      <c r="BQ397" s="37"/>
      <c r="BR397" s="37"/>
      <c r="BS397" s="37"/>
      <c r="BT397" s="37"/>
      <c r="BU397" s="37"/>
      <c r="BV397" s="37"/>
      <c r="BW397" s="37"/>
      <c r="BX397" s="37"/>
      <c r="BY397" s="37"/>
      <c r="BZ397" s="37"/>
      <c r="CA397" s="37"/>
      <c r="CB397" s="37"/>
      <c r="CC397" s="37"/>
      <c r="CD397" s="37"/>
      <c r="CE397" s="37"/>
      <c r="CF397" s="37"/>
      <c r="CG397" s="40"/>
      <c r="CH397" s="40"/>
      <c r="CI397" s="40"/>
      <c r="CJ397" s="40"/>
      <c r="CK397" s="40"/>
      <c r="CL397" s="40"/>
      <c r="CM397" s="39"/>
      <c r="CN397" s="39"/>
      <c r="CO397" s="39"/>
      <c r="CP397" s="39"/>
      <c r="CQ397" s="39"/>
      <c r="CR397" s="39"/>
      <c r="CS397" s="39"/>
      <c r="CT397" s="39"/>
      <c r="CU397" s="39"/>
      <c r="CV397" s="39"/>
      <c r="CW397" s="39"/>
      <c r="CX397" s="39"/>
      <c r="CY397" s="39"/>
      <c r="CZ397" s="39"/>
      <c r="DA397" s="39"/>
      <c r="DB397" s="39"/>
      <c r="DC397" s="39"/>
      <c r="DD397" s="39"/>
      <c r="DE397" s="39"/>
      <c r="DF397" s="39"/>
      <c r="DG397" s="39"/>
      <c r="DI397" s="44"/>
      <c r="DJ397" s="39"/>
      <c r="DL397" s="44"/>
      <c r="DM397" s="39"/>
    </row>
    <row r="398" customFormat="false" ht="12.75" hidden="false" customHeight="false" outlineLevel="0" collapsed="false">
      <c r="A398" s="31" t="n">
        <f aca="false">$C398-$AF$4+1</f>
        <v>39665</v>
      </c>
      <c r="B398" s="31" t="n">
        <f aca="false">$C398-$BL$4+1</f>
        <v>39665</v>
      </c>
      <c r="C398" s="42" t="n">
        <f aca="false">C397+7</f>
        <v>39664</v>
      </c>
      <c r="D398" s="43" t="n">
        <f aca="true">IF(AND(ISNUMBER(D$1),$A398&gt;0),OFFSET(rngStartPriceCurves,$A398,D$1),0)</f>
        <v>0</v>
      </c>
      <c r="E398" s="43" t="n">
        <f aca="true">IF(AND(ISNUMBER(E$1),$A398&gt;0),OFFSET(rngStartPriceCurves,$A398,E$1),0)</f>
        <v>0</v>
      </c>
      <c r="F398" s="43" t="n">
        <f aca="true">IF(AND(ISNUMBER(F$1),$A398&gt;0),OFFSET(rngStartPriceCurves,$A398,F$1),0)</f>
        <v>0</v>
      </c>
      <c r="G398" s="43" t="n">
        <f aca="true">IF(AND(ISNUMBER(G$1),$A398&gt;0),OFFSET(rngStartPriceCurves,$A398,G$1),0)</f>
        <v>0</v>
      </c>
      <c r="H398" s="43" t="n">
        <f aca="true">IF(AND(ISNUMBER(H$1),$A398&gt;0),OFFSET(rngStartPriceCurves,$A398,H$1),0)</f>
        <v>0</v>
      </c>
      <c r="I398" s="43" t="n">
        <f aca="true">IF(AND(ISNUMBER(I$1),$A398&gt;0),OFFSET(rngStartPriceCurves,$A398,I$1),0)</f>
        <v>0</v>
      </c>
      <c r="J398" s="43" t="n">
        <f aca="true">IF(AND(ISNUMBER(J$1),$A398&gt;0),OFFSET(rngStartPriceCurves,$A398,J$1),0)</f>
        <v>0</v>
      </c>
      <c r="K398" s="43" t="n">
        <f aca="true">IF(AND(ISNUMBER(K$1),$A398&gt;0),OFFSET(rngStartPriceCurves,$A398,K$1),0)</f>
        <v>0</v>
      </c>
      <c r="L398" s="43" t="n">
        <f aca="true">IF(AND(ISNUMBER(L$1),$A398&gt;0),OFFSET(rngStartPriceCurves,$A398,L$1),0)</f>
        <v>0</v>
      </c>
      <c r="M398" s="43" t="n">
        <f aca="true">IF(AND(ISNUMBER(M$1),$A398&gt;0),OFFSET(rngStartPriceCurves,$A398,M$1),0)</f>
        <v>0</v>
      </c>
      <c r="N398" s="43" t="n">
        <f aca="true">IF(AND(ISNUMBER(N$1),$A398&gt;0),OFFSET(rngStartPriceCurves,$A398,N$1),0)</f>
        <v>0</v>
      </c>
      <c r="O398" s="43" t="n">
        <f aca="true">IF(AND(ISNUMBER(O$1),$A398&gt;0),OFFSET(rngStartPriceCurves,$A398,O$1),0)</f>
        <v>0</v>
      </c>
      <c r="P398" s="43" t="n">
        <f aca="true">IF(AND(ISNUMBER(P$1),$B398&gt;0),OFFSET(rngStartVolatilityCurves,$B398,P$1),0)</f>
        <v>0</v>
      </c>
      <c r="Q398" s="43" t="n">
        <f aca="true">IF(AND(ISNUMBER(Q$1),$B398&gt;0),OFFSET(rngStartVolatilityCurves,$B398,Q$1),0)</f>
        <v>0</v>
      </c>
      <c r="R398" s="43" t="n">
        <f aca="true">IF(AND(ISNUMBER(R$1),$B398&gt;0),OFFSET(rngStartVolatilityCurves,$B398,R$1),0)</f>
        <v>0</v>
      </c>
      <c r="S398" s="43" t="n">
        <f aca="true">IF(AND(ISNUMBER(S$1),$B398&gt;0),OFFSET(rngStartVolatilityCurves,$B398,S$1),0)</f>
        <v>0</v>
      </c>
      <c r="T398" s="43" t="n">
        <f aca="true">IF(AND(ISNUMBER(T$1),$B398&gt;0),OFFSET(rngStartVolatilityCurves,$B398,T$1),0)</f>
        <v>0</v>
      </c>
      <c r="U398" s="43" t="n">
        <f aca="true">IF(AND(ISNUMBER(U$1),$B398&gt;0),OFFSET(rngStartVolatilityCurves,$B398,U$1),0)</f>
        <v>0</v>
      </c>
      <c r="V398" s="43" t="n">
        <f aca="true">IF(AND(ISNUMBER(V$1),$B398&gt;0),OFFSET(rngStartVolatilityCurves,$B398,V$1),0)</f>
        <v>0</v>
      </c>
      <c r="W398" s="43" t="n">
        <f aca="true">IF(AND(ISNUMBER(W$1),$B398&gt;0),OFFSET(rngStartVolatilityCurves,$B398,W$1),0)</f>
        <v>0</v>
      </c>
      <c r="X398" s="43" t="n">
        <f aca="true">IF(AND(ISNUMBER(X$1),$B398&gt;0),OFFSET(rngStartVolatilityCurves,$B398,X$1),0)</f>
        <v>0</v>
      </c>
      <c r="Y398" s="43" t="n">
        <f aca="true">IF(AND(ISNUMBER(Y$1),$B398&gt;0),OFFSET(rngStartVolatilityCurves,$B398,Y$1),0)</f>
        <v>0</v>
      </c>
      <c r="Z398" s="43" t="n">
        <f aca="true">IF(AND(ISNUMBER(Z$1),$B398&gt;0),OFFSET(rngStartVolatilityCurves,$B398,Z$1),0)</f>
        <v>0</v>
      </c>
      <c r="AA398" s="43" t="n">
        <f aca="true">IF(AND(ISNUMBER(AA$1),$B398&gt;0),OFFSET(rngStartVolatilityCurves,$B398,AA$1),0)</f>
        <v>0</v>
      </c>
      <c r="AF398" s="36"/>
      <c r="AG398" s="37"/>
      <c r="AH398" s="37"/>
      <c r="AI398" s="37"/>
      <c r="AJ398" s="37"/>
      <c r="AK398" s="37"/>
      <c r="AL398" s="37"/>
      <c r="AM398" s="37"/>
      <c r="AN398" s="37"/>
      <c r="AO398" s="37"/>
      <c r="AP398" s="37"/>
      <c r="AQ398" s="37"/>
      <c r="AR398" s="37"/>
      <c r="AS398" s="37"/>
      <c r="AT398" s="37"/>
      <c r="AU398" s="37"/>
      <c r="AV398" s="37"/>
      <c r="AW398" s="37"/>
      <c r="AX398" s="37"/>
      <c r="AY398" s="37"/>
      <c r="AZ398" s="37"/>
      <c r="BA398" s="37"/>
      <c r="BB398" s="37"/>
      <c r="BC398" s="37"/>
      <c r="BD398" s="37"/>
      <c r="BE398" s="37"/>
      <c r="BF398" s="37"/>
      <c r="BH398" s="44"/>
      <c r="BI398" s="39"/>
      <c r="BJ398" s="39"/>
      <c r="BK398" s="39"/>
      <c r="BL398" s="36"/>
      <c r="BM398" s="37"/>
      <c r="BN398" s="37"/>
      <c r="BO398" s="37"/>
      <c r="BP398" s="37"/>
      <c r="BQ398" s="37"/>
      <c r="BR398" s="37"/>
      <c r="BS398" s="37"/>
      <c r="BT398" s="37"/>
      <c r="BU398" s="37"/>
      <c r="BV398" s="37"/>
      <c r="BW398" s="37"/>
      <c r="BX398" s="37"/>
      <c r="BY398" s="37"/>
      <c r="BZ398" s="37"/>
      <c r="CA398" s="37"/>
      <c r="CB398" s="37"/>
      <c r="CC398" s="37"/>
      <c r="CD398" s="37"/>
      <c r="CE398" s="37"/>
      <c r="CF398" s="37"/>
      <c r="CG398" s="40"/>
      <c r="CH398" s="40"/>
      <c r="CI398" s="40"/>
      <c r="CJ398" s="40"/>
      <c r="CK398" s="40"/>
      <c r="CL398" s="40"/>
      <c r="CM398" s="39"/>
      <c r="CN398" s="39"/>
      <c r="CO398" s="39"/>
      <c r="CP398" s="39"/>
      <c r="CQ398" s="39"/>
      <c r="CR398" s="39"/>
      <c r="CS398" s="39"/>
      <c r="CT398" s="39"/>
      <c r="CU398" s="39"/>
      <c r="CV398" s="39"/>
      <c r="CW398" s="39"/>
      <c r="CX398" s="39"/>
      <c r="CY398" s="39"/>
      <c r="CZ398" s="39"/>
      <c r="DA398" s="39"/>
      <c r="DB398" s="39"/>
      <c r="DC398" s="39"/>
      <c r="DD398" s="39"/>
      <c r="DE398" s="39"/>
      <c r="DF398" s="39"/>
      <c r="DG398" s="39"/>
      <c r="DI398" s="44"/>
      <c r="DJ398" s="39"/>
      <c r="DL398" s="44"/>
      <c r="DM398" s="39"/>
    </row>
    <row r="399" customFormat="false" ht="12.75" hidden="false" customHeight="false" outlineLevel="0" collapsed="false">
      <c r="A399" s="31" t="n">
        <f aca="false">$C399-$AF$4+1</f>
        <v>39672</v>
      </c>
      <c r="B399" s="31" t="n">
        <f aca="false">$C399-$BL$4+1</f>
        <v>39672</v>
      </c>
      <c r="C399" s="42" t="n">
        <f aca="false">C398+7</f>
        <v>39671</v>
      </c>
      <c r="D399" s="43" t="n">
        <f aca="true">IF(AND(ISNUMBER(D$1),$A399&gt;0),OFFSET(rngStartPriceCurves,$A399,D$1),0)</f>
        <v>0</v>
      </c>
      <c r="E399" s="43" t="n">
        <f aca="true">IF(AND(ISNUMBER(E$1),$A399&gt;0),OFFSET(rngStartPriceCurves,$A399,E$1),0)</f>
        <v>0</v>
      </c>
      <c r="F399" s="43" t="n">
        <f aca="true">IF(AND(ISNUMBER(F$1),$A399&gt;0),OFFSET(rngStartPriceCurves,$A399,F$1),0)</f>
        <v>0</v>
      </c>
      <c r="G399" s="43" t="n">
        <f aca="true">IF(AND(ISNUMBER(G$1),$A399&gt;0),OFFSET(rngStartPriceCurves,$A399,G$1),0)</f>
        <v>0</v>
      </c>
      <c r="H399" s="43" t="n">
        <f aca="true">IF(AND(ISNUMBER(H$1),$A399&gt;0),OFFSET(rngStartPriceCurves,$A399,H$1),0)</f>
        <v>0</v>
      </c>
      <c r="I399" s="43" t="n">
        <f aca="true">IF(AND(ISNUMBER(I$1),$A399&gt;0),OFFSET(rngStartPriceCurves,$A399,I$1),0)</f>
        <v>0</v>
      </c>
      <c r="J399" s="43" t="n">
        <f aca="true">IF(AND(ISNUMBER(J$1),$A399&gt;0),OFFSET(rngStartPriceCurves,$A399,J$1),0)</f>
        <v>0</v>
      </c>
      <c r="K399" s="43" t="n">
        <f aca="true">IF(AND(ISNUMBER(K$1),$A399&gt;0),OFFSET(rngStartPriceCurves,$A399,K$1),0)</f>
        <v>0</v>
      </c>
      <c r="L399" s="43" t="n">
        <f aca="true">IF(AND(ISNUMBER(L$1),$A399&gt;0),OFFSET(rngStartPriceCurves,$A399,L$1),0)</f>
        <v>0</v>
      </c>
      <c r="M399" s="43" t="n">
        <f aca="true">IF(AND(ISNUMBER(M$1),$A399&gt;0),OFFSET(rngStartPriceCurves,$A399,M$1),0)</f>
        <v>0</v>
      </c>
      <c r="N399" s="43" t="n">
        <f aca="true">IF(AND(ISNUMBER(N$1),$A399&gt;0),OFFSET(rngStartPriceCurves,$A399,N$1),0)</f>
        <v>0</v>
      </c>
      <c r="O399" s="43" t="n">
        <f aca="true">IF(AND(ISNUMBER(O$1),$A399&gt;0),OFFSET(rngStartPriceCurves,$A399,O$1),0)</f>
        <v>0</v>
      </c>
      <c r="P399" s="43" t="n">
        <f aca="true">IF(AND(ISNUMBER(P$1),$B399&gt;0),OFFSET(rngStartVolatilityCurves,$B399,P$1),0)</f>
        <v>0</v>
      </c>
      <c r="Q399" s="43" t="n">
        <f aca="true">IF(AND(ISNUMBER(Q$1),$B399&gt;0),OFFSET(rngStartVolatilityCurves,$B399,Q$1),0)</f>
        <v>0</v>
      </c>
      <c r="R399" s="43" t="n">
        <f aca="true">IF(AND(ISNUMBER(R$1),$B399&gt;0),OFFSET(rngStartVolatilityCurves,$B399,R$1),0)</f>
        <v>0</v>
      </c>
      <c r="S399" s="43" t="n">
        <f aca="true">IF(AND(ISNUMBER(S$1),$B399&gt;0),OFFSET(rngStartVolatilityCurves,$B399,S$1),0)</f>
        <v>0</v>
      </c>
      <c r="T399" s="43" t="n">
        <f aca="true">IF(AND(ISNUMBER(T$1),$B399&gt;0),OFFSET(rngStartVolatilityCurves,$B399,T$1),0)</f>
        <v>0</v>
      </c>
      <c r="U399" s="43" t="n">
        <f aca="true">IF(AND(ISNUMBER(U$1),$B399&gt;0),OFFSET(rngStartVolatilityCurves,$B399,U$1),0)</f>
        <v>0</v>
      </c>
      <c r="V399" s="43" t="n">
        <f aca="true">IF(AND(ISNUMBER(V$1),$B399&gt;0),OFFSET(rngStartVolatilityCurves,$B399,V$1),0)</f>
        <v>0</v>
      </c>
      <c r="W399" s="43" t="n">
        <f aca="true">IF(AND(ISNUMBER(W$1),$B399&gt;0),OFFSET(rngStartVolatilityCurves,$B399,W$1),0)</f>
        <v>0</v>
      </c>
      <c r="X399" s="43" t="n">
        <f aca="true">IF(AND(ISNUMBER(X$1),$B399&gt;0),OFFSET(rngStartVolatilityCurves,$B399,X$1),0)</f>
        <v>0</v>
      </c>
      <c r="Y399" s="43" t="n">
        <f aca="true">IF(AND(ISNUMBER(Y$1),$B399&gt;0),OFFSET(rngStartVolatilityCurves,$B399,Y$1),0)</f>
        <v>0</v>
      </c>
      <c r="Z399" s="43" t="n">
        <f aca="true">IF(AND(ISNUMBER(Z$1),$B399&gt;0),OFFSET(rngStartVolatilityCurves,$B399,Z$1),0)</f>
        <v>0</v>
      </c>
      <c r="AA399" s="43" t="n">
        <f aca="true">IF(AND(ISNUMBER(AA$1),$B399&gt;0),OFFSET(rngStartVolatilityCurves,$B399,AA$1),0)</f>
        <v>0</v>
      </c>
      <c r="AF399" s="36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7"/>
      <c r="AT399" s="37"/>
      <c r="AU399" s="37"/>
      <c r="AV399" s="37"/>
      <c r="AW399" s="37"/>
      <c r="AX399" s="37"/>
      <c r="AY399" s="37"/>
      <c r="AZ399" s="37"/>
      <c r="BA399" s="37"/>
      <c r="BB399" s="37"/>
      <c r="BC399" s="37"/>
      <c r="BD399" s="37"/>
      <c r="BE399" s="37"/>
      <c r="BF399" s="37"/>
      <c r="BH399" s="44"/>
      <c r="BI399" s="39"/>
      <c r="BJ399" s="39"/>
      <c r="BK399" s="39"/>
      <c r="BL399" s="36"/>
      <c r="BM399" s="37"/>
      <c r="BN399" s="37"/>
      <c r="BO399" s="37"/>
      <c r="BP399" s="37"/>
      <c r="BQ399" s="37"/>
      <c r="BR399" s="37"/>
      <c r="BS399" s="37"/>
      <c r="BT399" s="37"/>
      <c r="BU399" s="37"/>
      <c r="BV399" s="37"/>
      <c r="BW399" s="37"/>
      <c r="BX399" s="37"/>
      <c r="BY399" s="37"/>
      <c r="BZ399" s="37"/>
      <c r="CA399" s="37"/>
      <c r="CB399" s="37"/>
      <c r="CC399" s="37"/>
      <c r="CD399" s="37"/>
      <c r="CE399" s="37"/>
      <c r="CF399" s="37"/>
      <c r="CG399" s="40"/>
      <c r="CH399" s="40"/>
      <c r="CI399" s="40"/>
      <c r="CJ399" s="40"/>
      <c r="CK399" s="40"/>
      <c r="CL399" s="40"/>
      <c r="CM399" s="39"/>
      <c r="CN399" s="39"/>
      <c r="CO399" s="39"/>
      <c r="CP399" s="39"/>
      <c r="CQ399" s="39"/>
      <c r="CR399" s="39"/>
      <c r="CS399" s="39"/>
      <c r="CT399" s="39"/>
      <c r="CU399" s="39"/>
      <c r="CV399" s="39"/>
      <c r="CW399" s="39"/>
      <c r="CX399" s="39"/>
      <c r="CY399" s="39"/>
      <c r="CZ399" s="39"/>
      <c r="DA399" s="39"/>
      <c r="DB399" s="39"/>
      <c r="DC399" s="39"/>
      <c r="DD399" s="39"/>
      <c r="DE399" s="39"/>
      <c r="DF399" s="39"/>
      <c r="DG399" s="39"/>
      <c r="DI399" s="44"/>
      <c r="DJ399" s="39"/>
      <c r="DL399" s="44"/>
      <c r="DM399" s="39"/>
    </row>
    <row r="400" customFormat="false" ht="12.75" hidden="false" customHeight="false" outlineLevel="0" collapsed="false">
      <c r="A400" s="31" t="n">
        <f aca="false">$C400-$AF$4+1</f>
        <v>39679</v>
      </c>
      <c r="B400" s="31" t="n">
        <f aca="false">$C400-$BL$4+1</f>
        <v>39679</v>
      </c>
      <c r="C400" s="42" t="n">
        <f aca="false">C399+7</f>
        <v>39678</v>
      </c>
      <c r="D400" s="43" t="n">
        <f aca="true">IF(AND(ISNUMBER(D$1),$A400&gt;0),OFFSET(rngStartPriceCurves,$A400,D$1),0)</f>
        <v>0</v>
      </c>
      <c r="E400" s="43" t="n">
        <f aca="true">IF(AND(ISNUMBER(E$1),$A400&gt;0),OFFSET(rngStartPriceCurves,$A400,E$1),0)</f>
        <v>0</v>
      </c>
      <c r="F400" s="43" t="n">
        <f aca="true">IF(AND(ISNUMBER(F$1),$A400&gt;0),OFFSET(rngStartPriceCurves,$A400,F$1),0)</f>
        <v>0</v>
      </c>
      <c r="G400" s="43" t="n">
        <f aca="true">IF(AND(ISNUMBER(G$1),$A400&gt;0),OFFSET(rngStartPriceCurves,$A400,G$1),0)</f>
        <v>0</v>
      </c>
      <c r="H400" s="43" t="n">
        <f aca="true">IF(AND(ISNUMBER(H$1),$A400&gt;0),OFFSET(rngStartPriceCurves,$A400,H$1),0)</f>
        <v>0</v>
      </c>
      <c r="I400" s="43" t="n">
        <f aca="true">IF(AND(ISNUMBER(I$1),$A400&gt;0),OFFSET(rngStartPriceCurves,$A400,I$1),0)</f>
        <v>0</v>
      </c>
      <c r="J400" s="43" t="n">
        <f aca="true">IF(AND(ISNUMBER(J$1),$A400&gt;0),OFFSET(rngStartPriceCurves,$A400,J$1),0)</f>
        <v>0</v>
      </c>
      <c r="K400" s="43" t="n">
        <f aca="true">IF(AND(ISNUMBER(K$1),$A400&gt;0),OFFSET(rngStartPriceCurves,$A400,K$1),0)</f>
        <v>0</v>
      </c>
      <c r="L400" s="43" t="n">
        <f aca="true">IF(AND(ISNUMBER(L$1),$A400&gt;0),OFFSET(rngStartPriceCurves,$A400,L$1),0)</f>
        <v>0</v>
      </c>
      <c r="M400" s="43" t="n">
        <f aca="true">IF(AND(ISNUMBER(M$1),$A400&gt;0),OFFSET(rngStartPriceCurves,$A400,M$1),0)</f>
        <v>0</v>
      </c>
      <c r="N400" s="43" t="n">
        <f aca="true">IF(AND(ISNUMBER(N$1),$A400&gt;0),OFFSET(rngStartPriceCurves,$A400,N$1),0)</f>
        <v>0</v>
      </c>
      <c r="O400" s="43" t="n">
        <f aca="true">IF(AND(ISNUMBER(O$1),$A400&gt;0),OFFSET(rngStartPriceCurves,$A400,O$1),0)</f>
        <v>0</v>
      </c>
      <c r="P400" s="43" t="n">
        <f aca="true">IF(AND(ISNUMBER(P$1),$B400&gt;0),OFFSET(rngStartVolatilityCurves,$B400,P$1),0)</f>
        <v>0</v>
      </c>
      <c r="Q400" s="43" t="n">
        <f aca="true">IF(AND(ISNUMBER(Q$1),$B400&gt;0),OFFSET(rngStartVolatilityCurves,$B400,Q$1),0)</f>
        <v>0</v>
      </c>
      <c r="R400" s="43" t="n">
        <f aca="true">IF(AND(ISNUMBER(R$1),$B400&gt;0),OFFSET(rngStartVolatilityCurves,$B400,R$1),0)</f>
        <v>0</v>
      </c>
      <c r="S400" s="43" t="n">
        <f aca="true">IF(AND(ISNUMBER(S$1),$B400&gt;0),OFFSET(rngStartVolatilityCurves,$B400,S$1),0)</f>
        <v>0</v>
      </c>
      <c r="T400" s="43" t="n">
        <f aca="true">IF(AND(ISNUMBER(T$1),$B400&gt;0),OFFSET(rngStartVolatilityCurves,$B400,T$1),0)</f>
        <v>0</v>
      </c>
      <c r="U400" s="43" t="n">
        <f aca="true">IF(AND(ISNUMBER(U$1),$B400&gt;0),OFFSET(rngStartVolatilityCurves,$B400,U$1),0)</f>
        <v>0</v>
      </c>
      <c r="V400" s="43" t="n">
        <f aca="true">IF(AND(ISNUMBER(V$1),$B400&gt;0),OFFSET(rngStartVolatilityCurves,$B400,V$1),0)</f>
        <v>0</v>
      </c>
      <c r="W400" s="43" t="n">
        <f aca="true">IF(AND(ISNUMBER(W$1),$B400&gt;0),OFFSET(rngStartVolatilityCurves,$B400,W$1),0)</f>
        <v>0</v>
      </c>
      <c r="X400" s="43" t="n">
        <f aca="true">IF(AND(ISNUMBER(X$1),$B400&gt;0),OFFSET(rngStartVolatilityCurves,$B400,X$1),0)</f>
        <v>0</v>
      </c>
      <c r="Y400" s="43" t="n">
        <f aca="true">IF(AND(ISNUMBER(Y$1),$B400&gt;0),OFFSET(rngStartVolatilityCurves,$B400,Y$1),0)</f>
        <v>0</v>
      </c>
      <c r="Z400" s="43" t="n">
        <f aca="true">IF(AND(ISNUMBER(Z$1),$B400&gt;0),OFFSET(rngStartVolatilityCurves,$B400,Z$1),0)</f>
        <v>0</v>
      </c>
      <c r="AA400" s="43" t="n">
        <f aca="true">IF(AND(ISNUMBER(AA$1),$B400&gt;0),OFFSET(rngStartVolatilityCurves,$B400,AA$1),0)</f>
        <v>0</v>
      </c>
      <c r="AF400" s="36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  <c r="AR400" s="37"/>
      <c r="AS400" s="37"/>
      <c r="AT400" s="37"/>
      <c r="AU400" s="37"/>
      <c r="AV400" s="37"/>
      <c r="AW400" s="37"/>
      <c r="AX400" s="37"/>
      <c r="AY400" s="37"/>
      <c r="AZ400" s="37"/>
      <c r="BA400" s="37"/>
      <c r="BB400" s="37"/>
      <c r="BC400" s="37"/>
      <c r="BD400" s="37"/>
      <c r="BE400" s="37"/>
      <c r="BF400" s="37"/>
      <c r="BH400" s="44"/>
      <c r="BI400" s="39"/>
      <c r="BJ400" s="39"/>
      <c r="BK400" s="39"/>
      <c r="BL400" s="36"/>
      <c r="BM400" s="37"/>
      <c r="BN400" s="37"/>
      <c r="BO400" s="37"/>
      <c r="BP400" s="37"/>
      <c r="BQ400" s="37"/>
      <c r="BR400" s="37"/>
      <c r="BS400" s="37"/>
      <c r="BT400" s="37"/>
      <c r="BU400" s="37"/>
      <c r="BV400" s="37"/>
      <c r="BW400" s="37"/>
      <c r="BX400" s="37"/>
      <c r="BY400" s="37"/>
      <c r="BZ400" s="37"/>
      <c r="CA400" s="37"/>
      <c r="CB400" s="37"/>
      <c r="CC400" s="37"/>
      <c r="CD400" s="37"/>
      <c r="CE400" s="37"/>
      <c r="CF400" s="37"/>
      <c r="CG400" s="40"/>
      <c r="CH400" s="40"/>
      <c r="CI400" s="40"/>
      <c r="CJ400" s="40"/>
      <c r="CK400" s="40"/>
      <c r="CL400" s="40"/>
      <c r="CM400" s="39"/>
      <c r="CN400" s="39"/>
      <c r="CO400" s="39"/>
      <c r="CP400" s="39"/>
      <c r="CQ400" s="39"/>
      <c r="CR400" s="39"/>
      <c r="CS400" s="39"/>
      <c r="CT400" s="39"/>
      <c r="CU400" s="39"/>
      <c r="CV400" s="39"/>
      <c r="CW400" s="39"/>
      <c r="CX400" s="39"/>
      <c r="CY400" s="39"/>
      <c r="CZ400" s="39"/>
      <c r="DA400" s="39"/>
      <c r="DB400" s="39"/>
      <c r="DC400" s="39"/>
      <c r="DD400" s="39"/>
      <c r="DE400" s="39"/>
      <c r="DF400" s="39"/>
      <c r="DG400" s="39"/>
      <c r="DI400" s="44"/>
      <c r="DJ400" s="39"/>
      <c r="DL400" s="44"/>
      <c r="DM400" s="39"/>
    </row>
    <row r="401" customFormat="false" ht="12.75" hidden="false" customHeight="false" outlineLevel="0" collapsed="false">
      <c r="A401" s="31" t="n">
        <f aca="false">$C401-$AF$4+1</f>
        <v>39686</v>
      </c>
      <c r="B401" s="31" t="n">
        <f aca="false">$C401-$BL$4+1</f>
        <v>39686</v>
      </c>
      <c r="C401" s="42" t="n">
        <f aca="false">C400+7</f>
        <v>39685</v>
      </c>
      <c r="D401" s="43" t="n">
        <f aca="true">IF(AND(ISNUMBER(D$1),$A401&gt;0),OFFSET(rngStartPriceCurves,$A401,D$1),0)</f>
        <v>0</v>
      </c>
      <c r="E401" s="43" t="n">
        <f aca="true">IF(AND(ISNUMBER(E$1),$A401&gt;0),OFFSET(rngStartPriceCurves,$A401,E$1),0)</f>
        <v>0</v>
      </c>
      <c r="F401" s="43" t="n">
        <f aca="true">IF(AND(ISNUMBER(F$1),$A401&gt;0),OFFSET(rngStartPriceCurves,$A401,F$1),0)</f>
        <v>0</v>
      </c>
      <c r="G401" s="43" t="n">
        <f aca="true">IF(AND(ISNUMBER(G$1),$A401&gt;0),OFFSET(rngStartPriceCurves,$A401,G$1),0)</f>
        <v>0</v>
      </c>
      <c r="H401" s="43" t="n">
        <f aca="true">IF(AND(ISNUMBER(H$1),$A401&gt;0),OFFSET(rngStartPriceCurves,$A401,H$1),0)</f>
        <v>0</v>
      </c>
      <c r="I401" s="43" t="n">
        <f aca="true">IF(AND(ISNUMBER(I$1),$A401&gt;0),OFFSET(rngStartPriceCurves,$A401,I$1),0)</f>
        <v>0</v>
      </c>
      <c r="J401" s="43" t="n">
        <f aca="true">IF(AND(ISNUMBER(J$1),$A401&gt;0),OFFSET(rngStartPriceCurves,$A401,J$1),0)</f>
        <v>0</v>
      </c>
      <c r="K401" s="43" t="n">
        <f aca="true">IF(AND(ISNUMBER(K$1),$A401&gt;0),OFFSET(rngStartPriceCurves,$A401,K$1),0)</f>
        <v>0</v>
      </c>
      <c r="L401" s="43" t="n">
        <f aca="true">IF(AND(ISNUMBER(L$1),$A401&gt;0),OFFSET(rngStartPriceCurves,$A401,L$1),0)</f>
        <v>0</v>
      </c>
      <c r="M401" s="43" t="n">
        <f aca="true">IF(AND(ISNUMBER(M$1),$A401&gt;0),OFFSET(rngStartPriceCurves,$A401,M$1),0)</f>
        <v>0</v>
      </c>
      <c r="N401" s="43" t="n">
        <f aca="true">IF(AND(ISNUMBER(N$1),$A401&gt;0),OFFSET(rngStartPriceCurves,$A401,N$1),0)</f>
        <v>0</v>
      </c>
      <c r="O401" s="43" t="n">
        <f aca="true">IF(AND(ISNUMBER(O$1),$A401&gt;0),OFFSET(rngStartPriceCurves,$A401,O$1),0)</f>
        <v>0</v>
      </c>
      <c r="P401" s="43" t="n">
        <f aca="true">IF(AND(ISNUMBER(P$1),$B401&gt;0),OFFSET(rngStartVolatilityCurves,$B401,P$1),0)</f>
        <v>0</v>
      </c>
      <c r="Q401" s="43" t="n">
        <f aca="true">IF(AND(ISNUMBER(Q$1),$B401&gt;0),OFFSET(rngStartVolatilityCurves,$B401,Q$1),0)</f>
        <v>0</v>
      </c>
      <c r="R401" s="43" t="n">
        <f aca="true">IF(AND(ISNUMBER(R$1),$B401&gt;0),OFFSET(rngStartVolatilityCurves,$B401,R$1),0)</f>
        <v>0</v>
      </c>
      <c r="S401" s="43" t="n">
        <f aca="true">IF(AND(ISNUMBER(S$1),$B401&gt;0),OFFSET(rngStartVolatilityCurves,$B401,S$1),0)</f>
        <v>0</v>
      </c>
      <c r="T401" s="43" t="n">
        <f aca="true">IF(AND(ISNUMBER(T$1),$B401&gt;0),OFFSET(rngStartVolatilityCurves,$B401,T$1),0)</f>
        <v>0</v>
      </c>
      <c r="U401" s="43" t="n">
        <f aca="true">IF(AND(ISNUMBER(U$1),$B401&gt;0),OFFSET(rngStartVolatilityCurves,$B401,U$1),0)</f>
        <v>0</v>
      </c>
      <c r="V401" s="43" t="n">
        <f aca="true">IF(AND(ISNUMBER(V$1),$B401&gt;0),OFFSET(rngStartVolatilityCurves,$B401,V$1),0)</f>
        <v>0</v>
      </c>
      <c r="W401" s="43" t="n">
        <f aca="true">IF(AND(ISNUMBER(W$1),$B401&gt;0),OFFSET(rngStartVolatilityCurves,$B401,W$1),0)</f>
        <v>0</v>
      </c>
      <c r="X401" s="43" t="n">
        <f aca="true">IF(AND(ISNUMBER(X$1),$B401&gt;0),OFFSET(rngStartVolatilityCurves,$B401,X$1),0)</f>
        <v>0</v>
      </c>
      <c r="Y401" s="43" t="n">
        <f aca="true">IF(AND(ISNUMBER(Y$1),$B401&gt;0),OFFSET(rngStartVolatilityCurves,$B401,Y$1),0)</f>
        <v>0</v>
      </c>
      <c r="Z401" s="43" t="n">
        <f aca="true">IF(AND(ISNUMBER(Z$1),$B401&gt;0),OFFSET(rngStartVolatilityCurves,$B401,Z$1),0)</f>
        <v>0</v>
      </c>
      <c r="AA401" s="43" t="n">
        <f aca="true">IF(AND(ISNUMBER(AA$1),$B401&gt;0),OFFSET(rngStartVolatilityCurves,$B401,AA$1),0)</f>
        <v>0</v>
      </c>
      <c r="AF401" s="36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7"/>
      <c r="AT401" s="37"/>
      <c r="AU401" s="37"/>
      <c r="AV401" s="37"/>
      <c r="AW401" s="37"/>
      <c r="AX401" s="37"/>
      <c r="AY401" s="37"/>
      <c r="AZ401" s="37"/>
      <c r="BA401" s="37"/>
      <c r="BB401" s="37"/>
      <c r="BC401" s="37"/>
      <c r="BD401" s="37"/>
      <c r="BE401" s="37"/>
      <c r="BF401" s="37"/>
      <c r="BH401" s="44"/>
      <c r="BI401" s="39"/>
      <c r="BJ401" s="39"/>
      <c r="BK401" s="39"/>
      <c r="BL401" s="36"/>
      <c r="BM401" s="37"/>
      <c r="BN401" s="37"/>
      <c r="BO401" s="37"/>
      <c r="BP401" s="37"/>
      <c r="BQ401" s="37"/>
      <c r="BR401" s="37"/>
      <c r="BS401" s="37"/>
      <c r="BT401" s="37"/>
      <c r="BU401" s="37"/>
      <c r="BV401" s="37"/>
      <c r="BW401" s="37"/>
      <c r="BX401" s="37"/>
      <c r="BY401" s="37"/>
      <c r="BZ401" s="37"/>
      <c r="CA401" s="37"/>
      <c r="CB401" s="37"/>
      <c r="CC401" s="37"/>
      <c r="CD401" s="37"/>
      <c r="CE401" s="37"/>
      <c r="CF401" s="37"/>
      <c r="CG401" s="40"/>
      <c r="CH401" s="40"/>
      <c r="CI401" s="40"/>
      <c r="CJ401" s="40"/>
      <c r="CK401" s="40"/>
      <c r="CL401" s="40"/>
      <c r="CM401" s="39"/>
      <c r="CN401" s="39"/>
      <c r="CO401" s="39"/>
      <c r="CP401" s="39"/>
      <c r="CQ401" s="39"/>
      <c r="CR401" s="39"/>
      <c r="CS401" s="39"/>
      <c r="CT401" s="39"/>
      <c r="CU401" s="39"/>
      <c r="CV401" s="39"/>
      <c r="CW401" s="39"/>
      <c r="CX401" s="39"/>
      <c r="CY401" s="39"/>
      <c r="CZ401" s="39"/>
      <c r="DA401" s="39"/>
      <c r="DB401" s="39"/>
      <c r="DC401" s="39"/>
      <c r="DD401" s="39"/>
      <c r="DE401" s="39"/>
      <c r="DF401" s="39"/>
      <c r="DG401" s="39"/>
      <c r="DI401" s="44"/>
      <c r="DJ401" s="39"/>
      <c r="DL401" s="44"/>
      <c r="DM401" s="39"/>
    </row>
    <row r="402" customFormat="false" ht="12.75" hidden="false" customHeight="false" outlineLevel="0" collapsed="false">
      <c r="A402" s="31" t="n">
        <f aca="false">$C402-$AF$4+1</f>
        <v>39693</v>
      </c>
      <c r="B402" s="31" t="n">
        <f aca="false">$C402-$BL$4+1</f>
        <v>39693</v>
      </c>
      <c r="C402" s="42" t="n">
        <f aca="false">C401+7</f>
        <v>39692</v>
      </c>
      <c r="D402" s="43" t="n">
        <f aca="true">IF(AND(ISNUMBER(D$1),$A402&gt;0),OFFSET(rngStartPriceCurves,$A402,D$1),0)</f>
        <v>0</v>
      </c>
      <c r="E402" s="43" t="n">
        <f aca="true">IF(AND(ISNUMBER(E$1),$A402&gt;0),OFFSET(rngStartPriceCurves,$A402,E$1),0)</f>
        <v>0</v>
      </c>
      <c r="F402" s="43" t="n">
        <f aca="true">IF(AND(ISNUMBER(F$1),$A402&gt;0),OFFSET(rngStartPriceCurves,$A402,F$1),0)</f>
        <v>0</v>
      </c>
      <c r="G402" s="43" t="n">
        <f aca="true">IF(AND(ISNUMBER(G$1),$A402&gt;0),OFFSET(rngStartPriceCurves,$A402,G$1),0)</f>
        <v>0</v>
      </c>
      <c r="H402" s="43" t="n">
        <f aca="true">IF(AND(ISNUMBER(H$1),$A402&gt;0),OFFSET(rngStartPriceCurves,$A402,H$1),0)</f>
        <v>0</v>
      </c>
      <c r="I402" s="43" t="n">
        <f aca="true">IF(AND(ISNUMBER(I$1),$A402&gt;0),OFFSET(rngStartPriceCurves,$A402,I$1),0)</f>
        <v>0</v>
      </c>
      <c r="J402" s="43" t="n">
        <f aca="true">IF(AND(ISNUMBER(J$1),$A402&gt;0),OFFSET(rngStartPriceCurves,$A402,J$1),0)</f>
        <v>0</v>
      </c>
      <c r="K402" s="43" t="n">
        <f aca="true">IF(AND(ISNUMBER(K$1),$A402&gt;0),OFFSET(rngStartPriceCurves,$A402,K$1),0)</f>
        <v>0</v>
      </c>
      <c r="L402" s="43" t="n">
        <f aca="true">IF(AND(ISNUMBER(L$1),$A402&gt;0),OFFSET(rngStartPriceCurves,$A402,L$1),0)</f>
        <v>0</v>
      </c>
      <c r="M402" s="43" t="n">
        <f aca="true">IF(AND(ISNUMBER(M$1),$A402&gt;0),OFFSET(rngStartPriceCurves,$A402,M$1),0)</f>
        <v>0</v>
      </c>
      <c r="N402" s="43" t="n">
        <f aca="true">IF(AND(ISNUMBER(N$1),$A402&gt;0),OFFSET(rngStartPriceCurves,$A402,N$1),0)</f>
        <v>0</v>
      </c>
      <c r="O402" s="43" t="n">
        <f aca="true">IF(AND(ISNUMBER(O$1),$A402&gt;0),OFFSET(rngStartPriceCurves,$A402,O$1),0)</f>
        <v>0</v>
      </c>
      <c r="P402" s="43" t="n">
        <f aca="true">IF(AND(ISNUMBER(P$1),$B402&gt;0),OFFSET(rngStartVolatilityCurves,$B402,P$1),0)</f>
        <v>0</v>
      </c>
      <c r="Q402" s="43" t="n">
        <f aca="true">IF(AND(ISNUMBER(Q$1),$B402&gt;0),OFFSET(rngStartVolatilityCurves,$B402,Q$1),0)</f>
        <v>0</v>
      </c>
      <c r="R402" s="43" t="n">
        <f aca="true">IF(AND(ISNUMBER(R$1),$B402&gt;0),OFFSET(rngStartVolatilityCurves,$B402,R$1),0)</f>
        <v>0</v>
      </c>
      <c r="S402" s="43" t="n">
        <f aca="true">IF(AND(ISNUMBER(S$1),$B402&gt;0),OFFSET(rngStartVolatilityCurves,$B402,S$1),0)</f>
        <v>0</v>
      </c>
      <c r="T402" s="43" t="n">
        <f aca="true">IF(AND(ISNUMBER(T$1),$B402&gt;0),OFFSET(rngStartVolatilityCurves,$B402,T$1),0)</f>
        <v>0</v>
      </c>
      <c r="U402" s="43" t="n">
        <f aca="true">IF(AND(ISNUMBER(U$1),$B402&gt;0),OFFSET(rngStartVolatilityCurves,$B402,U$1),0)</f>
        <v>0</v>
      </c>
      <c r="V402" s="43" t="n">
        <f aca="true">IF(AND(ISNUMBER(V$1),$B402&gt;0),OFFSET(rngStartVolatilityCurves,$B402,V$1),0)</f>
        <v>0</v>
      </c>
      <c r="W402" s="43" t="n">
        <f aca="true">IF(AND(ISNUMBER(W$1),$B402&gt;0),OFFSET(rngStartVolatilityCurves,$B402,W$1),0)</f>
        <v>0</v>
      </c>
      <c r="X402" s="43" t="n">
        <f aca="true">IF(AND(ISNUMBER(X$1),$B402&gt;0),OFFSET(rngStartVolatilityCurves,$B402,X$1),0)</f>
        <v>0</v>
      </c>
      <c r="Y402" s="43" t="n">
        <f aca="true">IF(AND(ISNUMBER(Y$1),$B402&gt;0),OFFSET(rngStartVolatilityCurves,$B402,Y$1),0)</f>
        <v>0</v>
      </c>
      <c r="Z402" s="43" t="n">
        <f aca="true">IF(AND(ISNUMBER(Z$1),$B402&gt;0),OFFSET(rngStartVolatilityCurves,$B402,Z$1),0)</f>
        <v>0</v>
      </c>
      <c r="AA402" s="43" t="n">
        <f aca="true">IF(AND(ISNUMBER(AA$1),$B402&gt;0),OFFSET(rngStartVolatilityCurves,$B402,AA$1),0)</f>
        <v>0</v>
      </c>
      <c r="AF402" s="36"/>
      <c r="AG402" s="37"/>
      <c r="AH402" s="37"/>
      <c r="AI402" s="37"/>
      <c r="AJ402" s="37"/>
      <c r="AK402" s="37"/>
      <c r="AL402" s="37"/>
      <c r="AM402" s="37"/>
      <c r="AN402" s="37"/>
      <c r="AO402" s="37"/>
      <c r="AP402" s="37"/>
      <c r="AQ402" s="37"/>
      <c r="AR402" s="37"/>
      <c r="AS402" s="37"/>
      <c r="AT402" s="37"/>
      <c r="AU402" s="37"/>
      <c r="AV402" s="37"/>
      <c r="AW402" s="37"/>
      <c r="AX402" s="37"/>
      <c r="AY402" s="37"/>
      <c r="AZ402" s="37"/>
      <c r="BA402" s="37"/>
      <c r="BB402" s="37"/>
      <c r="BC402" s="37"/>
      <c r="BD402" s="37"/>
      <c r="BE402" s="37"/>
      <c r="BF402" s="37"/>
      <c r="BH402" s="44"/>
      <c r="BI402" s="39"/>
      <c r="BJ402" s="39"/>
      <c r="BK402" s="39"/>
      <c r="BL402" s="36"/>
      <c r="BM402" s="37"/>
      <c r="BN402" s="37"/>
      <c r="BO402" s="37"/>
      <c r="BP402" s="37"/>
      <c r="BQ402" s="37"/>
      <c r="BR402" s="37"/>
      <c r="BS402" s="37"/>
      <c r="BT402" s="37"/>
      <c r="BU402" s="37"/>
      <c r="BV402" s="37"/>
      <c r="BW402" s="37"/>
      <c r="BX402" s="37"/>
      <c r="BY402" s="37"/>
      <c r="BZ402" s="37"/>
      <c r="CA402" s="37"/>
      <c r="CB402" s="37"/>
      <c r="CC402" s="37"/>
      <c r="CD402" s="37"/>
      <c r="CE402" s="37"/>
      <c r="CF402" s="37"/>
      <c r="CG402" s="40"/>
      <c r="CH402" s="40"/>
      <c r="CI402" s="40"/>
      <c r="CJ402" s="40"/>
      <c r="CK402" s="40"/>
      <c r="CL402" s="40"/>
      <c r="CM402" s="39"/>
      <c r="CN402" s="39"/>
      <c r="CO402" s="39"/>
      <c r="CP402" s="39"/>
      <c r="CQ402" s="39"/>
      <c r="CR402" s="39"/>
      <c r="CS402" s="39"/>
      <c r="CT402" s="39"/>
      <c r="CU402" s="39"/>
      <c r="CV402" s="39"/>
      <c r="CW402" s="39"/>
      <c r="CX402" s="39"/>
      <c r="CY402" s="39"/>
      <c r="CZ402" s="39"/>
      <c r="DA402" s="39"/>
      <c r="DB402" s="39"/>
      <c r="DC402" s="39"/>
      <c r="DD402" s="39"/>
      <c r="DE402" s="39"/>
      <c r="DF402" s="39"/>
      <c r="DG402" s="39"/>
      <c r="DI402" s="44"/>
      <c r="DJ402" s="39"/>
      <c r="DL402" s="44"/>
      <c r="DM402" s="39"/>
    </row>
    <row r="403" customFormat="false" ht="12.75" hidden="false" customHeight="false" outlineLevel="0" collapsed="false">
      <c r="A403" s="31" t="n">
        <f aca="false">$C403-$AF$4+1</f>
        <v>39700</v>
      </c>
      <c r="B403" s="31" t="n">
        <f aca="false">$C403-$BL$4+1</f>
        <v>39700</v>
      </c>
      <c r="C403" s="42" t="n">
        <f aca="false">C402+7</f>
        <v>39699</v>
      </c>
      <c r="D403" s="43" t="n">
        <f aca="true">IF(AND(ISNUMBER(D$1),$A403&gt;0),OFFSET(rngStartPriceCurves,$A403,D$1),0)</f>
        <v>0</v>
      </c>
      <c r="E403" s="43" t="n">
        <f aca="true">IF(AND(ISNUMBER(E$1),$A403&gt;0),OFFSET(rngStartPriceCurves,$A403,E$1),0)</f>
        <v>0</v>
      </c>
      <c r="F403" s="43" t="n">
        <f aca="true">IF(AND(ISNUMBER(F$1),$A403&gt;0),OFFSET(rngStartPriceCurves,$A403,F$1),0)</f>
        <v>0</v>
      </c>
      <c r="G403" s="43" t="n">
        <f aca="true">IF(AND(ISNUMBER(G$1),$A403&gt;0),OFFSET(rngStartPriceCurves,$A403,G$1),0)</f>
        <v>0</v>
      </c>
      <c r="H403" s="43" t="n">
        <f aca="true">IF(AND(ISNUMBER(H$1),$A403&gt;0),OFFSET(rngStartPriceCurves,$A403,H$1),0)</f>
        <v>0</v>
      </c>
      <c r="I403" s="43" t="n">
        <f aca="true">IF(AND(ISNUMBER(I$1),$A403&gt;0),OFFSET(rngStartPriceCurves,$A403,I$1),0)</f>
        <v>0</v>
      </c>
      <c r="J403" s="43" t="n">
        <f aca="true">IF(AND(ISNUMBER(J$1),$A403&gt;0),OFFSET(rngStartPriceCurves,$A403,J$1),0)</f>
        <v>0</v>
      </c>
      <c r="K403" s="43" t="n">
        <f aca="true">IF(AND(ISNUMBER(K$1),$A403&gt;0),OFFSET(rngStartPriceCurves,$A403,K$1),0)</f>
        <v>0</v>
      </c>
      <c r="L403" s="43" t="n">
        <f aca="true">IF(AND(ISNUMBER(L$1),$A403&gt;0),OFFSET(rngStartPriceCurves,$A403,L$1),0)</f>
        <v>0</v>
      </c>
      <c r="M403" s="43" t="n">
        <f aca="true">IF(AND(ISNUMBER(M$1),$A403&gt;0),OFFSET(rngStartPriceCurves,$A403,M$1),0)</f>
        <v>0</v>
      </c>
      <c r="N403" s="43" t="n">
        <f aca="true">IF(AND(ISNUMBER(N$1),$A403&gt;0),OFFSET(rngStartPriceCurves,$A403,N$1),0)</f>
        <v>0</v>
      </c>
      <c r="O403" s="43" t="n">
        <f aca="true">IF(AND(ISNUMBER(O$1),$A403&gt;0),OFFSET(rngStartPriceCurves,$A403,O$1),0)</f>
        <v>0</v>
      </c>
      <c r="P403" s="43" t="n">
        <f aca="true">IF(AND(ISNUMBER(P$1),$B403&gt;0),OFFSET(rngStartVolatilityCurves,$B403,P$1),0)</f>
        <v>0</v>
      </c>
      <c r="Q403" s="43" t="n">
        <f aca="true">IF(AND(ISNUMBER(Q$1),$B403&gt;0),OFFSET(rngStartVolatilityCurves,$B403,Q$1),0)</f>
        <v>0</v>
      </c>
      <c r="R403" s="43" t="n">
        <f aca="true">IF(AND(ISNUMBER(R$1),$B403&gt;0),OFFSET(rngStartVolatilityCurves,$B403,R$1),0)</f>
        <v>0</v>
      </c>
      <c r="S403" s="43" t="n">
        <f aca="true">IF(AND(ISNUMBER(S$1),$B403&gt;0),OFFSET(rngStartVolatilityCurves,$B403,S$1),0)</f>
        <v>0</v>
      </c>
      <c r="T403" s="43" t="n">
        <f aca="true">IF(AND(ISNUMBER(T$1),$B403&gt;0),OFFSET(rngStartVolatilityCurves,$B403,T$1),0)</f>
        <v>0</v>
      </c>
      <c r="U403" s="43" t="n">
        <f aca="true">IF(AND(ISNUMBER(U$1),$B403&gt;0),OFFSET(rngStartVolatilityCurves,$B403,U$1),0)</f>
        <v>0</v>
      </c>
      <c r="V403" s="43" t="n">
        <f aca="true">IF(AND(ISNUMBER(V$1),$B403&gt;0),OFFSET(rngStartVolatilityCurves,$B403,V$1),0)</f>
        <v>0</v>
      </c>
      <c r="W403" s="43" t="n">
        <f aca="true">IF(AND(ISNUMBER(W$1),$B403&gt;0),OFFSET(rngStartVolatilityCurves,$B403,W$1),0)</f>
        <v>0</v>
      </c>
      <c r="X403" s="43" t="n">
        <f aca="true">IF(AND(ISNUMBER(X$1),$B403&gt;0),OFFSET(rngStartVolatilityCurves,$B403,X$1),0)</f>
        <v>0</v>
      </c>
      <c r="Y403" s="43" t="n">
        <f aca="true">IF(AND(ISNUMBER(Y$1),$B403&gt;0),OFFSET(rngStartVolatilityCurves,$B403,Y$1),0)</f>
        <v>0</v>
      </c>
      <c r="Z403" s="43" t="n">
        <f aca="true">IF(AND(ISNUMBER(Z$1),$B403&gt;0),OFFSET(rngStartVolatilityCurves,$B403,Z$1),0)</f>
        <v>0</v>
      </c>
      <c r="AA403" s="43" t="n">
        <f aca="true">IF(AND(ISNUMBER(AA$1),$B403&gt;0),OFFSET(rngStartVolatilityCurves,$B403,AA$1),0)</f>
        <v>0</v>
      </c>
      <c r="AF403" s="36"/>
      <c r="AG403" s="37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  <c r="AR403" s="37"/>
      <c r="AS403" s="37"/>
      <c r="AT403" s="37"/>
      <c r="AU403" s="37"/>
      <c r="AV403" s="37"/>
      <c r="AW403" s="37"/>
      <c r="AX403" s="37"/>
      <c r="AY403" s="37"/>
      <c r="AZ403" s="37"/>
      <c r="BA403" s="37"/>
      <c r="BB403" s="37"/>
      <c r="BC403" s="37"/>
      <c r="BD403" s="37"/>
      <c r="BE403" s="37"/>
      <c r="BF403" s="37"/>
      <c r="BH403" s="44"/>
      <c r="BI403" s="39"/>
      <c r="BJ403" s="39"/>
      <c r="BK403" s="39"/>
      <c r="BL403" s="36"/>
      <c r="BM403" s="37"/>
      <c r="BN403" s="37"/>
      <c r="BO403" s="37"/>
      <c r="BP403" s="37"/>
      <c r="BQ403" s="37"/>
      <c r="BR403" s="37"/>
      <c r="BS403" s="37"/>
      <c r="BT403" s="37"/>
      <c r="BU403" s="37"/>
      <c r="BV403" s="37"/>
      <c r="BW403" s="37"/>
      <c r="BX403" s="37"/>
      <c r="BY403" s="37"/>
      <c r="BZ403" s="37"/>
      <c r="CA403" s="37"/>
      <c r="CB403" s="37"/>
      <c r="CC403" s="37"/>
      <c r="CD403" s="37"/>
      <c r="CE403" s="37"/>
      <c r="CF403" s="37"/>
      <c r="CG403" s="40"/>
      <c r="CH403" s="40"/>
      <c r="CI403" s="40"/>
      <c r="CJ403" s="40"/>
      <c r="CK403" s="40"/>
      <c r="CL403" s="40"/>
      <c r="CM403" s="39"/>
      <c r="CN403" s="39"/>
      <c r="CO403" s="39"/>
      <c r="CP403" s="39"/>
      <c r="CQ403" s="39"/>
      <c r="CR403" s="39"/>
      <c r="CS403" s="39"/>
      <c r="CT403" s="39"/>
      <c r="CU403" s="39"/>
      <c r="CV403" s="39"/>
      <c r="CW403" s="39"/>
      <c r="CX403" s="39"/>
      <c r="CY403" s="39"/>
      <c r="CZ403" s="39"/>
      <c r="DA403" s="39"/>
      <c r="DB403" s="39"/>
      <c r="DC403" s="39"/>
      <c r="DD403" s="39"/>
      <c r="DE403" s="39"/>
      <c r="DF403" s="39"/>
      <c r="DG403" s="39"/>
      <c r="DI403" s="44"/>
      <c r="DJ403" s="39"/>
      <c r="DL403" s="44"/>
      <c r="DM403" s="39"/>
    </row>
    <row r="404" customFormat="false" ht="12.75" hidden="false" customHeight="false" outlineLevel="0" collapsed="false">
      <c r="A404" s="31" t="n">
        <f aca="false">$C404-$AF$4+1</f>
        <v>39707</v>
      </c>
      <c r="B404" s="31" t="n">
        <f aca="false">$C404-$BL$4+1</f>
        <v>39707</v>
      </c>
      <c r="C404" s="42" t="n">
        <f aca="false">C403+7</f>
        <v>39706</v>
      </c>
      <c r="D404" s="43" t="n">
        <f aca="true">IF(AND(ISNUMBER(D$1),$A404&gt;0),OFFSET(rngStartPriceCurves,$A404,D$1),0)</f>
        <v>0</v>
      </c>
      <c r="E404" s="43" t="n">
        <f aca="true">IF(AND(ISNUMBER(E$1),$A404&gt;0),OFFSET(rngStartPriceCurves,$A404,E$1),0)</f>
        <v>0</v>
      </c>
      <c r="F404" s="43" t="n">
        <f aca="true">IF(AND(ISNUMBER(F$1),$A404&gt;0),OFFSET(rngStartPriceCurves,$A404,F$1),0)</f>
        <v>0</v>
      </c>
      <c r="G404" s="43" t="n">
        <f aca="true">IF(AND(ISNUMBER(G$1),$A404&gt;0),OFFSET(rngStartPriceCurves,$A404,G$1),0)</f>
        <v>0</v>
      </c>
      <c r="H404" s="43" t="n">
        <f aca="true">IF(AND(ISNUMBER(H$1),$A404&gt;0),OFFSET(rngStartPriceCurves,$A404,H$1),0)</f>
        <v>0</v>
      </c>
      <c r="I404" s="43" t="n">
        <f aca="true">IF(AND(ISNUMBER(I$1),$A404&gt;0),OFFSET(rngStartPriceCurves,$A404,I$1),0)</f>
        <v>0</v>
      </c>
      <c r="J404" s="43" t="n">
        <f aca="true">IF(AND(ISNUMBER(J$1),$A404&gt;0),OFFSET(rngStartPriceCurves,$A404,J$1),0)</f>
        <v>0</v>
      </c>
      <c r="K404" s="43" t="n">
        <f aca="true">IF(AND(ISNUMBER(K$1),$A404&gt;0),OFFSET(rngStartPriceCurves,$A404,K$1),0)</f>
        <v>0</v>
      </c>
      <c r="L404" s="43" t="n">
        <f aca="true">IF(AND(ISNUMBER(L$1),$A404&gt;0),OFFSET(rngStartPriceCurves,$A404,L$1),0)</f>
        <v>0</v>
      </c>
      <c r="M404" s="43" t="n">
        <f aca="true">IF(AND(ISNUMBER(M$1),$A404&gt;0),OFFSET(rngStartPriceCurves,$A404,M$1),0)</f>
        <v>0</v>
      </c>
      <c r="N404" s="43" t="n">
        <f aca="true">IF(AND(ISNUMBER(N$1),$A404&gt;0),OFFSET(rngStartPriceCurves,$A404,N$1),0)</f>
        <v>0</v>
      </c>
      <c r="O404" s="43" t="n">
        <f aca="true">IF(AND(ISNUMBER(O$1),$A404&gt;0),OFFSET(rngStartPriceCurves,$A404,O$1),0)</f>
        <v>0</v>
      </c>
      <c r="P404" s="43" t="n">
        <f aca="true">IF(AND(ISNUMBER(P$1),$B404&gt;0),OFFSET(rngStartVolatilityCurves,$B404,P$1),0)</f>
        <v>0</v>
      </c>
      <c r="Q404" s="43" t="n">
        <f aca="true">IF(AND(ISNUMBER(Q$1),$B404&gt;0),OFFSET(rngStartVolatilityCurves,$B404,Q$1),0)</f>
        <v>0</v>
      </c>
      <c r="R404" s="43" t="n">
        <f aca="true">IF(AND(ISNUMBER(R$1),$B404&gt;0),OFFSET(rngStartVolatilityCurves,$B404,R$1),0)</f>
        <v>0</v>
      </c>
      <c r="S404" s="43" t="n">
        <f aca="true">IF(AND(ISNUMBER(S$1),$B404&gt;0),OFFSET(rngStartVolatilityCurves,$B404,S$1),0)</f>
        <v>0</v>
      </c>
      <c r="T404" s="43" t="n">
        <f aca="true">IF(AND(ISNUMBER(T$1),$B404&gt;0),OFFSET(rngStartVolatilityCurves,$B404,T$1),0)</f>
        <v>0</v>
      </c>
      <c r="U404" s="43" t="n">
        <f aca="true">IF(AND(ISNUMBER(U$1),$B404&gt;0),OFFSET(rngStartVolatilityCurves,$B404,U$1),0)</f>
        <v>0</v>
      </c>
      <c r="V404" s="43" t="n">
        <f aca="true">IF(AND(ISNUMBER(V$1),$B404&gt;0),OFFSET(rngStartVolatilityCurves,$B404,V$1),0)</f>
        <v>0</v>
      </c>
      <c r="W404" s="43" t="n">
        <f aca="true">IF(AND(ISNUMBER(W$1),$B404&gt;0),OFFSET(rngStartVolatilityCurves,$B404,W$1),0)</f>
        <v>0</v>
      </c>
      <c r="X404" s="43" t="n">
        <f aca="true">IF(AND(ISNUMBER(X$1),$B404&gt;0),OFFSET(rngStartVolatilityCurves,$B404,X$1),0)</f>
        <v>0</v>
      </c>
      <c r="Y404" s="43" t="n">
        <f aca="true">IF(AND(ISNUMBER(Y$1),$B404&gt;0),OFFSET(rngStartVolatilityCurves,$B404,Y$1),0)</f>
        <v>0</v>
      </c>
      <c r="Z404" s="43" t="n">
        <f aca="true">IF(AND(ISNUMBER(Z$1),$B404&gt;0),OFFSET(rngStartVolatilityCurves,$B404,Z$1),0)</f>
        <v>0</v>
      </c>
      <c r="AA404" s="43" t="n">
        <f aca="true">IF(AND(ISNUMBER(AA$1),$B404&gt;0),OFFSET(rngStartVolatilityCurves,$B404,AA$1),0)</f>
        <v>0</v>
      </c>
      <c r="AF404" s="36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37"/>
      <c r="AT404" s="37"/>
      <c r="AU404" s="37"/>
      <c r="AV404" s="37"/>
      <c r="AW404" s="37"/>
      <c r="AX404" s="37"/>
      <c r="AY404" s="37"/>
      <c r="AZ404" s="37"/>
      <c r="BA404" s="37"/>
      <c r="BB404" s="37"/>
      <c r="BC404" s="37"/>
      <c r="BD404" s="37"/>
      <c r="BE404" s="37"/>
      <c r="BF404" s="37"/>
      <c r="BH404" s="44"/>
      <c r="BI404" s="39"/>
      <c r="BJ404" s="39"/>
      <c r="BK404" s="39"/>
      <c r="BL404" s="36"/>
      <c r="BM404" s="37"/>
      <c r="BN404" s="37"/>
      <c r="BO404" s="37"/>
      <c r="BP404" s="37"/>
      <c r="BQ404" s="37"/>
      <c r="BR404" s="37"/>
      <c r="BS404" s="37"/>
      <c r="BT404" s="37"/>
      <c r="BU404" s="37"/>
      <c r="BV404" s="37"/>
      <c r="BW404" s="37"/>
      <c r="BX404" s="37"/>
      <c r="BY404" s="37"/>
      <c r="BZ404" s="37"/>
      <c r="CA404" s="37"/>
      <c r="CB404" s="37"/>
      <c r="CC404" s="37"/>
      <c r="CD404" s="37"/>
      <c r="CE404" s="37"/>
      <c r="CF404" s="37"/>
      <c r="CG404" s="40"/>
      <c r="CH404" s="40"/>
      <c r="CI404" s="40"/>
      <c r="CJ404" s="40"/>
      <c r="CK404" s="40"/>
      <c r="CL404" s="40"/>
      <c r="CM404" s="39"/>
      <c r="CN404" s="39"/>
      <c r="CO404" s="39"/>
      <c r="CP404" s="39"/>
      <c r="CQ404" s="39"/>
      <c r="CR404" s="39"/>
      <c r="CS404" s="39"/>
      <c r="CT404" s="39"/>
      <c r="CU404" s="39"/>
      <c r="CV404" s="39"/>
      <c r="CW404" s="39"/>
      <c r="CX404" s="39"/>
      <c r="CY404" s="39"/>
      <c r="CZ404" s="39"/>
      <c r="DA404" s="39"/>
      <c r="DB404" s="39"/>
      <c r="DC404" s="39"/>
      <c r="DD404" s="39"/>
      <c r="DE404" s="39"/>
      <c r="DF404" s="39"/>
      <c r="DG404" s="39"/>
      <c r="DI404" s="44"/>
      <c r="DJ404" s="39"/>
      <c r="DL404" s="44"/>
      <c r="DM404" s="39"/>
    </row>
    <row r="405" customFormat="false" ht="12.75" hidden="false" customHeight="false" outlineLevel="0" collapsed="false">
      <c r="A405" s="31" t="n">
        <f aca="false">$C405-$AF$4+1</f>
        <v>39714</v>
      </c>
      <c r="B405" s="31" t="n">
        <f aca="false">$C405-$BL$4+1</f>
        <v>39714</v>
      </c>
      <c r="C405" s="42" t="n">
        <f aca="false">C404+7</f>
        <v>39713</v>
      </c>
      <c r="D405" s="43" t="n">
        <f aca="true">IF(AND(ISNUMBER(D$1),$A405&gt;0),OFFSET(rngStartPriceCurves,$A405,D$1),0)</f>
        <v>0</v>
      </c>
      <c r="E405" s="43" t="n">
        <f aca="true">IF(AND(ISNUMBER(E$1),$A405&gt;0),OFFSET(rngStartPriceCurves,$A405,E$1),0)</f>
        <v>0</v>
      </c>
      <c r="F405" s="43" t="n">
        <f aca="true">IF(AND(ISNUMBER(F$1),$A405&gt;0),OFFSET(rngStartPriceCurves,$A405,F$1),0)</f>
        <v>0</v>
      </c>
      <c r="G405" s="43" t="n">
        <f aca="true">IF(AND(ISNUMBER(G$1),$A405&gt;0),OFFSET(rngStartPriceCurves,$A405,G$1),0)</f>
        <v>0</v>
      </c>
      <c r="H405" s="43" t="n">
        <f aca="true">IF(AND(ISNUMBER(H$1),$A405&gt;0),OFFSET(rngStartPriceCurves,$A405,H$1),0)</f>
        <v>0</v>
      </c>
      <c r="I405" s="43" t="n">
        <f aca="true">IF(AND(ISNUMBER(I$1),$A405&gt;0),OFFSET(rngStartPriceCurves,$A405,I$1),0)</f>
        <v>0</v>
      </c>
      <c r="J405" s="43" t="n">
        <f aca="true">IF(AND(ISNUMBER(J$1),$A405&gt;0),OFFSET(rngStartPriceCurves,$A405,J$1),0)</f>
        <v>0</v>
      </c>
      <c r="K405" s="43" t="n">
        <f aca="true">IF(AND(ISNUMBER(K$1),$A405&gt;0),OFFSET(rngStartPriceCurves,$A405,K$1),0)</f>
        <v>0</v>
      </c>
      <c r="L405" s="43" t="n">
        <f aca="true">IF(AND(ISNUMBER(L$1),$A405&gt;0),OFFSET(rngStartPriceCurves,$A405,L$1),0)</f>
        <v>0</v>
      </c>
      <c r="M405" s="43" t="n">
        <f aca="true">IF(AND(ISNUMBER(M$1),$A405&gt;0),OFFSET(rngStartPriceCurves,$A405,M$1),0)</f>
        <v>0</v>
      </c>
      <c r="N405" s="43" t="n">
        <f aca="true">IF(AND(ISNUMBER(N$1),$A405&gt;0),OFFSET(rngStartPriceCurves,$A405,N$1),0)</f>
        <v>0</v>
      </c>
      <c r="O405" s="43" t="n">
        <f aca="true">IF(AND(ISNUMBER(O$1),$A405&gt;0),OFFSET(rngStartPriceCurves,$A405,O$1),0)</f>
        <v>0</v>
      </c>
      <c r="P405" s="43" t="n">
        <f aca="true">IF(AND(ISNUMBER(P$1),$B405&gt;0),OFFSET(rngStartVolatilityCurves,$B405,P$1),0)</f>
        <v>0</v>
      </c>
      <c r="Q405" s="43" t="n">
        <f aca="true">IF(AND(ISNUMBER(Q$1),$B405&gt;0),OFFSET(rngStartVolatilityCurves,$B405,Q$1),0)</f>
        <v>0</v>
      </c>
      <c r="R405" s="43" t="n">
        <f aca="true">IF(AND(ISNUMBER(R$1),$B405&gt;0),OFFSET(rngStartVolatilityCurves,$B405,R$1),0)</f>
        <v>0</v>
      </c>
      <c r="S405" s="43" t="n">
        <f aca="true">IF(AND(ISNUMBER(S$1),$B405&gt;0),OFFSET(rngStartVolatilityCurves,$B405,S$1),0)</f>
        <v>0</v>
      </c>
      <c r="T405" s="43" t="n">
        <f aca="true">IF(AND(ISNUMBER(T$1),$B405&gt;0),OFFSET(rngStartVolatilityCurves,$B405,T$1),0)</f>
        <v>0</v>
      </c>
      <c r="U405" s="43" t="n">
        <f aca="true">IF(AND(ISNUMBER(U$1),$B405&gt;0),OFFSET(rngStartVolatilityCurves,$B405,U$1),0)</f>
        <v>0</v>
      </c>
      <c r="V405" s="43" t="n">
        <f aca="true">IF(AND(ISNUMBER(V$1),$B405&gt;0),OFFSET(rngStartVolatilityCurves,$B405,V$1),0)</f>
        <v>0</v>
      </c>
      <c r="W405" s="43" t="n">
        <f aca="true">IF(AND(ISNUMBER(W$1),$B405&gt;0),OFFSET(rngStartVolatilityCurves,$B405,W$1),0)</f>
        <v>0</v>
      </c>
      <c r="X405" s="43" t="n">
        <f aca="true">IF(AND(ISNUMBER(X$1),$B405&gt;0),OFFSET(rngStartVolatilityCurves,$B405,X$1),0)</f>
        <v>0</v>
      </c>
      <c r="Y405" s="43" t="n">
        <f aca="true">IF(AND(ISNUMBER(Y$1),$B405&gt;0),OFFSET(rngStartVolatilityCurves,$B405,Y$1),0)</f>
        <v>0</v>
      </c>
      <c r="Z405" s="43" t="n">
        <f aca="true">IF(AND(ISNUMBER(Z$1),$B405&gt;0),OFFSET(rngStartVolatilityCurves,$B405,Z$1),0)</f>
        <v>0</v>
      </c>
      <c r="AA405" s="43" t="n">
        <f aca="true">IF(AND(ISNUMBER(AA$1),$B405&gt;0),OFFSET(rngStartVolatilityCurves,$B405,AA$1),0)</f>
        <v>0</v>
      </c>
      <c r="AF405" s="36"/>
      <c r="AG405" s="37"/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  <c r="AR405" s="37"/>
      <c r="AS405" s="37"/>
      <c r="AT405" s="37"/>
      <c r="AU405" s="37"/>
      <c r="AV405" s="37"/>
      <c r="AW405" s="37"/>
      <c r="AX405" s="37"/>
      <c r="AY405" s="37"/>
      <c r="AZ405" s="37"/>
      <c r="BA405" s="37"/>
      <c r="BB405" s="37"/>
      <c r="BC405" s="37"/>
      <c r="BD405" s="37"/>
      <c r="BE405" s="37"/>
      <c r="BF405" s="37"/>
      <c r="BH405" s="44"/>
      <c r="BI405" s="39"/>
      <c r="BJ405" s="39"/>
      <c r="BK405" s="39"/>
      <c r="BL405" s="36"/>
      <c r="BM405" s="37"/>
      <c r="BN405" s="37"/>
      <c r="BO405" s="37"/>
      <c r="BP405" s="37"/>
      <c r="BQ405" s="37"/>
      <c r="BR405" s="37"/>
      <c r="BS405" s="37"/>
      <c r="BT405" s="37"/>
      <c r="BU405" s="37"/>
      <c r="BV405" s="37"/>
      <c r="BW405" s="37"/>
      <c r="BX405" s="37"/>
      <c r="BY405" s="37"/>
      <c r="BZ405" s="37"/>
      <c r="CA405" s="37"/>
      <c r="CB405" s="37"/>
      <c r="CC405" s="37"/>
      <c r="CD405" s="37"/>
      <c r="CE405" s="37"/>
      <c r="CF405" s="37"/>
      <c r="CG405" s="40"/>
      <c r="CH405" s="40"/>
      <c r="CI405" s="40"/>
      <c r="CJ405" s="40"/>
      <c r="CK405" s="40"/>
      <c r="CL405" s="40"/>
      <c r="CM405" s="39"/>
      <c r="CN405" s="39"/>
      <c r="CO405" s="39"/>
      <c r="CP405" s="39"/>
      <c r="CQ405" s="39"/>
      <c r="CR405" s="39"/>
      <c r="CS405" s="39"/>
      <c r="CT405" s="39"/>
      <c r="CU405" s="39"/>
      <c r="CV405" s="39"/>
      <c r="CW405" s="39"/>
      <c r="CX405" s="39"/>
      <c r="CY405" s="39"/>
      <c r="CZ405" s="39"/>
      <c r="DA405" s="39"/>
      <c r="DB405" s="39"/>
      <c r="DC405" s="39"/>
      <c r="DD405" s="39"/>
      <c r="DE405" s="39"/>
      <c r="DF405" s="39"/>
      <c r="DG405" s="39"/>
      <c r="DI405" s="44"/>
      <c r="DJ405" s="39"/>
      <c r="DL405" s="44"/>
      <c r="DM405" s="39"/>
    </row>
    <row r="406" customFormat="false" ht="12.75" hidden="false" customHeight="false" outlineLevel="0" collapsed="false">
      <c r="A406" s="31" t="n">
        <f aca="false">$C406-$AF$4+1</f>
        <v>39721</v>
      </c>
      <c r="B406" s="31" t="n">
        <f aca="false">$C406-$BL$4+1</f>
        <v>39721</v>
      </c>
      <c r="C406" s="42" t="n">
        <f aca="false">C405+7</f>
        <v>39720</v>
      </c>
      <c r="D406" s="43" t="n">
        <f aca="true">IF(AND(ISNUMBER(D$1),$A406&gt;0),OFFSET(rngStartPriceCurves,$A406,D$1),0)</f>
        <v>0</v>
      </c>
      <c r="E406" s="43" t="n">
        <f aca="true">IF(AND(ISNUMBER(E$1),$A406&gt;0),OFFSET(rngStartPriceCurves,$A406,E$1),0)</f>
        <v>0</v>
      </c>
      <c r="F406" s="43" t="n">
        <f aca="true">IF(AND(ISNUMBER(F$1),$A406&gt;0),OFFSET(rngStartPriceCurves,$A406,F$1),0)</f>
        <v>0</v>
      </c>
      <c r="G406" s="43" t="n">
        <f aca="true">IF(AND(ISNUMBER(G$1),$A406&gt;0),OFFSET(rngStartPriceCurves,$A406,G$1),0)</f>
        <v>0</v>
      </c>
      <c r="H406" s="43" t="n">
        <f aca="true">IF(AND(ISNUMBER(H$1),$A406&gt;0),OFFSET(rngStartPriceCurves,$A406,H$1),0)</f>
        <v>0</v>
      </c>
      <c r="I406" s="43" t="n">
        <f aca="true">IF(AND(ISNUMBER(I$1),$A406&gt;0),OFFSET(rngStartPriceCurves,$A406,I$1),0)</f>
        <v>0</v>
      </c>
      <c r="J406" s="43" t="n">
        <f aca="true">IF(AND(ISNUMBER(J$1),$A406&gt;0),OFFSET(rngStartPriceCurves,$A406,J$1),0)</f>
        <v>0</v>
      </c>
      <c r="K406" s="43" t="n">
        <f aca="true">IF(AND(ISNUMBER(K$1),$A406&gt;0),OFFSET(rngStartPriceCurves,$A406,K$1),0)</f>
        <v>0</v>
      </c>
      <c r="L406" s="43" t="n">
        <f aca="true">IF(AND(ISNUMBER(L$1),$A406&gt;0),OFFSET(rngStartPriceCurves,$A406,L$1),0)</f>
        <v>0</v>
      </c>
      <c r="M406" s="43" t="n">
        <f aca="true">IF(AND(ISNUMBER(M$1),$A406&gt;0),OFFSET(rngStartPriceCurves,$A406,M$1),0)</f>
        <v>0</v>
      </c>
      <c r="N406" s="43" t="n">
        <f aca="true">IF(AND(ISNUMBER(N$1),$A406&gt;0),OFFSET(rngStartPriceCurves,$A406,N$1),0)</f>
        <v>0</v>
      </c>
      <c r="O406" s="43" t="n">
        <f aca="true">IF(AND(ISNUMBER(O$1),$A406&gt;0),OFFSET(rngStartPriceCurves,$A406,O$1),0)</f>
        <v>0</v>
      </c>
      <c r="P406" s="43" t="n">
        <f aca="true">IF(AND(ISNUMBER(P$1),$B406&gt;0),OFFSET(rngStartVolatilityCurves,$B406,P$1),0)</f>
        <v>0</v>
      </c>
      <c r="Q406" s="43" t="n">
        <f aca="true">IF(AND(ISNUMBER(Q$1),$B406&gt;0),OFFSET(rngStartVolatilityCurves,$B406,Q$1),0)</f>
        <v>0</v>
      </c>
      <c r="R406" s="43" t="n">
        <f aca="true">IF(AND(ISNUMBER(R$1),$B406&gt;0),OFFSET(rngStartVolatilityCurves,$B406,R$1),0)</f>
        <v>0</v>
      </c>
      <c r="S406" s="43" t="n">
        <f aca="true">IF(AND(ISNUMBER(S$1),$B406&gt;0),OFFSET(rngStartVolatilityCurves,$B406,S$1),0)</f>
        <v>0</v>
      </c>
      <c r="T406" s="43" t="n">
        <f aca="true">IF(AND(ISNUMBER(T$1),$B406&gt;0),OFFSET(rngStartVolatilityCurves,$B406,T$1),0)</f>
        <v>0</v>
      </c>
      <c r="U406" s="43" t="n">
        <f aca="true">IF(AND(ISNUMBER(U$1),$B406&gt;0),OFFSET(rngStartVolatilityCurves,$B406,U$1),0)</f>
        <v>0</v>
      </c>
      <c r="V406" s="43" t="n">
        <f aca="true">IF(AND(ISNUMBER(V$1),$B406&gt;0),OFFSET(rngStartVolatilityCurves,$B406,V$1),0)</f>
        <v>0</v>
      </c>
      <c r="W406" s="43" t="n">
        <f aca="true">IF(AND(ISNUMBER(W$1),$B406&gt;0),OFFSET(rngStartVolatilityCurves,$B406,W$1),0)</f>
        <v>0</v>
      </c>
      <c r="X406" s="43" t="n">
        <f aca="true">IF(AND(ISNUMBER(X$1),$B406&gt;0),OFFSET(rngStartVolatilityCurves,$B406,X$1),0)</f>
        <v>0</v>
      </c>
      <c r="Y406" s="43" t="n">
        <f aca="true">IF(AND(ISNUMBER(Y$1),$B406&gt;0),OFFSET(rngStartVolatilityCurves,$B406,Y$1),0)</f>
        <v>0</v>
      </c>
      <c r="Z406" s="43" t="n">
        <f aca="true">IF(AND(ISNUMBER(Z$1),$B406&gt;0),OFFSET(rngStartVolatilityCurves,$B406,Z$1),0)</f>
        <v>0</v>
      </c>
      <c r="AA406" s="43" t="n">
        <f aca="true">IF(AND(ISNUMBER(AA$1),$B406&gt;0),OFFSET(rngStartVolatilityCurves,$B406,AA$1),0)</f>
        <v>0</v>
      </c>
      <c r="AF406" s="36"/>
      <c r="AG406" s="37"/>
      <c r="AH406" s="37"/>
      <c r="AI406" s="37"/>
      <c r="AJ406" s="37"/>
      <c r="AK406" s="37"/>
      <c r="AL406" s="37"/>
      <c r="AM406" s="37"/>
      <c r="AN406" s="37"/>
      <c r="AO406" s="37"/>
      <c r="AP406" s="37"/>
      <c r="AQ406" s="37"/>
      <c r="AR406" s="37"/>
      <c r="AS406" s="37"/>
      <c r="AT406" s="37"/>
      <c r="AU406" s="37"/>
      <c r="AV406" s="37"/>
      <c r="AW406" s="37"/>
      <c r="AX406" s="37"/>
      <c r="AY406" s="37"/>
      <c r="AZ406" s="37"/>
      <c r="BA406" s="37"/>
      <c r="BB406" s="37"/>
      <c r="BC406" s="37"/>
      <c r="BD406" s="37"/>
      <c r="BE406" s="37"/>
      <c r="BF406" s="37"/>
      <c r="BH406" s="44"/>
      <c r="BI406" s="39"/>
      <c r="BJ406" s="39"/>
      <c r="BK406" s="39"/>
      <c r="BL406" s="36"/>
      <c r="BM406" s="37"/>
      <c r="BN406" s="37"/>
      <c r="BO406" s="37"/>
      <c r="BP406" s="37"/>
      <c r="BQ406" s="37"/>
      <c r="BR406" s="37"/>
      <c r="BS406" s="37"/>
      <c r="BT406" s="37"/>
      <c r="BU406" s="37"/>
      <c r="BV406" s="37"/>
      <c r="BW406" s="37"/>
      <c r="BX406" s="37"/>
      <c r="BY406" s="37"/>
      <c r="BZ406" s="37"/>
      <c r="CA406" s="37"/>
      <c r="CB406" s="37"/>
      <c r="CC406" s="37"/>
      <c r="CD406" s="37"/>
      <c r="CE406" s="37"/>
      <c r="CF406" s="37"/>
      <c r="CG406" s="40"/>
      <c r="CH406" s="40"/>
      <c r="CI406" s="40"/>
      <c r="CJ406" s="40"/>
      <c r="CK406" s="40"/>
      <c r="CL406" s="40"/>
      <c r="CM406" s="39"/>
      <c r="CN406" s="39"/>
      <c r="CO406" s="39"/>
      <c r="CP406" s="39"/>
      <c r="CQ406" s="39"/>
      <c r="CR406" s="39"/>
      <c r="CS406" s="39"/>
      <c r="CT406" s="39"/>
      <c r="CU406" s="39"/>
      <c r="CV406" s="39"/>
      <c r="CW406" s="39"/>
      <c r="CX406" s="39"/>
      <c r="CY406" s="39"/>
      <c r="CZ406" s="39"/>
      <c r="DA406" s="39"/>
      <c r="DB406" s="39"/>
      <c r="DC406" s="39"/>
      <c r="DD406" s="39"/>
      <c r="DE406" s="39"/>
      <c r="DF406" s="39"/>
      <c r="DG406" s="39"/>
      <c r="DI406" s="44"/>
      <c r="DJ406" s="39"/>
      <c r="DL406" s="44"/>
      <c r="DM406" s="39"/>
    </row>
    <row r="407" customFormat="false" ht="12.75" hidden="false" customHeight="false" outlineLevel="0" collapsed="false">
      <c r="A407" s="31" t="n">
        <f aca="false">$C407-$AF$4+1</f>
        <v>39728</v>
      </c>
      <c r="B407" s="31" t="n">
        <f aca="false">$C407-$BL$4+1</f>
        <v>39728</v>
      </c>
      <c r="C407" s="42" t="n">
        <f aca="false">C406+7</f>
        <v>39727</v>
      </c>
      <c r="D407" s="43" t="n">
        <f aca="true">IF(AND(ISNUMBER(D$1),$A407&gt;0),OFFSET(rngStartPriceCurves,$A407,D$1),0)</f>
        <v>0</v>
      </c>
      <c r="E407" s="43" t="n">
        <f aca="true">IF(AND(ISNUMBER(E$1),$A407&gt;0),OFFSET(rngStartPriceCurves,$A407,E$1),0)</f>
        <v>0</v>
      </c>
      <c r="F407" s="43" t="n">
        <f aca="true">IF(AND(ISNUMBER(F$1),$A407&gt;0),OFFSET(rngStartPriceCurves,$A407,F$1),0)</f>
        <v>0</v>
      </c>
      <c r="G407" s="43" t="n">
        <f aca="true">IF(AND(ISNUMBER(G$1),$A407&gt;0),OFFSET(rngStartPriceCurves,$A407,G$1),0)</f>
        <v>0</v>
      </c>
      <c r="H407" s="43" t="n">
        <f aca="true">IF(AND(ISNUMBER(H$1),$A407&gt;0),OFFSET(rngStartPriceCurves,$A407,H$1),0)</f>
        <v>0</v>
      </c>
      <c r="I407" s="43" t="n">
        <f aca="true">IF(AND(ISNUMBER(I$1),$A407&gt;0),OFFSET(rngStartPriceCurves,$A407,I$1),0)</f>
        <v>0</v>
      </c>
      <c r="J407" s="43" t="n">
        <f aca="true">IF(AND(ISNUMBER(J$1),$A407&gt;0),OFFSET(rngStartPriceCurves,$A407,J$1),0)</f>
        <v>0</v>
      </c>
      <c r="K407" s="43" t="n">
        <f aca="true">IF(AND(ISNUMBER(K$1),$A407&gt;0),OFFSET(rngStartPriceCurves,$A407,K$1),0)</f>
        <v>0</v>
      </c>
      <c r="L407" s="43" t="n">
        <f aca="true">IF(AND(ISNUMBER(L$1),$A407&gt;0),OFFSET(rngStartPriceCurves,$A407,L$1),0)</f>
        <v>0</v>
      </c>
      <c r="M407" s="43" t="n">
        <f aca="true">IF(AND(ISNUMBER(M$1),$A407&gt;0),OFFSET(rngStartPriceCurves,$A407,M$1),0)</f>
        <v>0</v>
      </c>
      <c r="N407" s="43" t="n">
        <f aca="true">IF(AND(ISNUMBER(N$1),$A407&gt;0),OFFSET(rngStartPriceCurves,$A407,N$1),0)</f>
        <v>0</v>
      </c>
      <c r="O407" s="43" t="n">
        <f aca="true">IF(AND(ISNUMBER(O$1),$A407&gt;0),OFFSET(rngStartPriceCurves,$A407,O$1),0)</f>
        <v>0</v>
      </c>
      <c r="P407" s="43" t="n">
        <f aca="true">IF(AND(ISNUMBER(P$1),$B407&gt;0),OFFSET(rngStartVolatilityCurves,$B407,P$1),0)</f>
        <v>0</v>
      </c>
      <c r="Q407" s="43" t="n">
        <f aca="true">IF(AND(ISNUMBER(Q$1),$B407&gt;0),OFFSET(rngStartVolatilityCurves,$B407,Q$1),0)</f>
        <v>0</v>
      </c>
      <c r="R407" s="43" t="n">
        <f aca="true">IF(AND(ISNUMBER(R$1),$B407&gt;0),OFFSET(rngStartVolatilityCurves,$B407,R$1),0)</f>
        <v>0</v>
      </c>
      <c r="S407" s="43" t="n">
        <f aca="true">IF(AND(ISNUMBER(S$1),$B407&gt;0),OFFSET(rngStartVolatilityCurves,$B407,S$1),0)</f>
        <v>0</v>
      </c>
      <c r="T407" s="43" t="n">
        <f aca="true">IF(AND(ISNUMBER(T$1),$B407&gt;0),OFFSET(rngStartVolatilityCurves,$B407,T$1),0)</f>
        <v>0</v>
      </c>
      <c r="U407" s="43" t="n">
        <f aca="true">IF(AND(ISNUMBER(U$1),$B407&gt;0),OFFSET(rngStartVolatilityCurves,$B407,U$1),0)</f>
        <v>0</v>
      </c>
      <c r="V407" s="43" t="n">
        <f aca="true">IF(AND(ISNUMBER(V$1),$B407&gt;0),OFFSET(rngStartVolatilityCurves,$B407,V$1),0)</f>
        <v>0</v>
      </c>
      <c r="W407" s="43" t="n">
        <f aca="true">IF(AND(ISNUMBER(W$1),$B407&gt;0),OFFSET(rngStartVolatilityCurves,$B407,W$1),0)</f>
        <v>0</v>
      </c>
      <c r="X407" s="43" t="n">
        <f aca="true">IF(AND(ISNUMBER(X$1),$B407&gt;0),OFFSET(rngStartVolatilityCurves,$B407,X$1),0)</f>
        <v>0</v>
      </c>
      <c r="Y407" s="43" t="n">
        <f aca="true">IF(AND(ISNUMBER(Y$1),$B407&gt;0),OFFSET(rngStartVolatilityCurves,$B407,Y$1),0)</f>
        <v>0</v>
      </c>
      <c r="Z407" s="43" t="n">
        <f aca="true">IF(AND(ISNUMBER(Z$1),$B407&gt;0),OFFSET(rngStartVolatilityCurves,$B407,Z$1),0)</f>
        <v>0</v>
      </c>
      <c r="AA407" s="43" t="n">
        <f aca="true">IF(AND(ISNUMBER(AA$1),$B407&gt;0),OFFSET(rngStartVolatilityCurves,$B407,AA$1),0)</f>
        <v>0</v>
      </c>
      <c r="AF407" s="36"/>
      <c r="AG407" s="37"/>
      <c r="AH407" s="37"/>
      <c r="AI407" s="37"/>
      <c r="AJ407" s="37"/>
      <c r="AK407" s="37"/>
      <c r="AL407" s="37"/>
      <c r="AM407" s="37"/>
      <c r="AN407" s="37"/>
      <c r="AO407" s="37"/>
      <c r="AP407" s="37"/>
      <c r="AQ407" s="37"/>
      <c r="AR407" s="37"/>
      <c r="AS407" s="37"/>
      <c r="AT407" s="37"/>
      <c r="AU407" s="37"/>
      <c r="AV407" s="37"/>
      <c r="AW407" s="37"/>
      <c r="AX407" s="37"/>
      <c r="AY407" s="37"/>
      <c r="AZ407" s="37"/>
      <c r="BA407" s="37"/>
      <c r="BB407" s="37"/>
      <c r="BC407" s="37"/>
      <c r="BD407" s="37"/>
      <c r="BE407" s="37"/>
      <c r="BF407" s="37"/>
      <c r="BH407" s="44"/>
      <c r="BI407" s="39"/>
      <c r="BJ407" s="39"/>
      <c r="BK407" s="39"/>
      <c r="BL407" s="36"/>
      <c r="BM407" s="37"/>
      <c r="BN407" s="37"/>
      <c r="BO407" s="37"/>
      <c r="BP407" s="37"/>
      <c r="BQ407" s="37"/>
      <c r="BR407" s="37"/>
      <c r="BS407" s="37"/>
      <c r="BT407" s="37"/>
      <c r="BU407" s="37"/>
      <c r="BV407" s="37"/>
      <c r="BW407" s="37"/>
      <c r="BX407" s="37"/>
      <c r="BY407" s="37"/>
      <c r="BZ407" s="37"/>
      <c r="CA407" s="37"/>
      <c r="CB407" s="37"/>
      <c r="CC407" s="37"/>
      <c r="CD407" s="37"/>
      <c r="CE407" s="37"/>
      <c r="CF407" s="37"/>
      <c r="CG407" s="40"/>
      <c r="CH407" s="40"/>
      <c r="CI407" s="40"/>
      <c r="CJ407" s="40"/>
      <c r="CK407" s="40"/>
      <c r="CL407" s="40"/>
      <c r="CM407" s="39"/>
      <c r="CN407" s="39"/>
      <c r="CO407" s="39"/>
      <c r="CP407" s="39"/>
      <c r="CQ407" s="39"/>
      <c r="CR407" s="39"/>
      <c r="CS407" s="39"/>
      <c r="CT407" s="39"/>
      <c r="CU407" s="39"/>
      <c r="CV407" s="39"/>
      <c r="CW407" s="39"/>
      <c r="CX407" s="39"/>
      <c r="CY407" s="39"/>
      <c r="CZ407" s="39"/>
      <c r="DA407" s="39"/>
      <c r="DB407" s="39"/>
      <c r="DC407" s="39"/>
      <c r="DD407" s="39"/>
      <c r="DE407" s="39"/>
      <c r="DF407" s="39"/>
      <c r="DG407" s="39"/>
      <c r="DI407" s="44"/>
      <c r="DJ407" s="39"/>
      <c r="DL407" s="44"/>
      <c r="DM407" s="39"/>
    </row>
    <row r="408" customFormat="false" ht="12.75" hidden="false" customHeight="false" outlineLevel="0" collapsed="false">
      <c r="A408" s="31" t="n">
        <f aca="false">$C408-$AF$4+1</f>
        <v>39735</v>
      </c>
      <c r="B408" s="31" t="n">
        <f aca="false">$C408-$BL$4+1</f>
        <v>39735</v>
      </c>
      <c r="C408" s="42" t="n">
        <f aca="false">C407+7</f>
        <v>39734</v>
      </c>
      <c r="D408" s="43" t="n">
        <f aca="true">IF(AND(ISNUMBER(D$1),$A408&gt;0),OFFSET(rngStartPriceCurves,$A408,D$1),0)</f>
        <v>0</v>
      </c>
      <c r="E408" s="43" t="n">
        <f aca="true">IF(AND(ISNUMBER(E$1),$A408&gt;0),OFFSET(rngStartPriceCurves,$A408,E$1),0)</f>
        <v>0</v>
      </c>
      <c r="F408" s="43" t="n">
        <f aca="true">IF(AND(ISNUMBER(F$1),$A408&gt;0),OFFSET(rngStartPriceCurves,$A408,F$1),0)</f>
        <v>0</v>
      </c>
      <c r="G408" s="43" t="n">
        <f aca="true">IF(AND(ISNUMBER(G$1),$A408&gt;0),OFFSET(rngStartPriceCurves,$A408,G$1),0)</f>
        <v>0</v>
      </c>
      <c r="H408" s="43" t="n">
        <f aca="true">IF(AND(ISNUMBER(H$1),$A408&gt;0),OFFSET(rngStartPriceCurves,$A408,H$1),0)</f>
        <v>0</v>
      </c>
      <c r="I408" s="43" t="n">
        <f aca="true">IF(AND(ISNUMBER(I$1),$A408&gt;0),OFFSET(rngStartPriceCurves,$A408,I$1),0)</f>
        <v>0</v>
      </c>
      <c r="J408" s="43" t="n">
        <f aca="true">IF(AND(ISNUMBER(J$1),$A408&gt;0),OFFSET(rngStartPriceCurves,$A408,J$1),0)</f>
        <v>0</v>
      </c>
      <c r="K408" s="43" t="n">
        <f aca="true">IF(AND(ISNUMBER(K$1),$A408&gt;0),OFFSET(rngStartPriceCurves,$A408,K$1),0)</f>
        <v>0</v>
      </c>
      <c r="L408" s="43" t="n">
        <f aca="true">IF(AND(ISNUMBER(L$1),$A408&gt;0),OFFSET(rngStartPriceCurves,$A408,L$1),0)</f>
        <v>0</v>
      </c>
      <c r="M408" s="43" t="n">
        <f aca="true">IF(AND(ISNUMBER(M$1),$A408&gt;0),OFFSET(rngStartPriceCurves,$A408,M$1),0)</f>
        <v>0</v>
      </c>
      <c r="N408" s="43" t="n">
        <f aca="true">IF(AND(ISNUMBER(N$1),$A408&gt;0),OFFSET(rngStartPriceCurves,$A408,N$1),0)</f>
        <v>0</v>
      </c>
      <c r="O408" s="43" t="n">
        <f aca="true">IF(AND(ISNUMBER(O$1),$A408&gt;0),OFFSET(rngStartPriceCurves,$A408,O$1),0)</f>
        <v>0</v>
      </c>
      <c r="P408" s="43" t="n">
        <f aca="true">IF(AND(ISNUMBER(P$1),$B408&gt;0),OFFSET(rngStartVolatilityCurves,$B408,P$1),0)</f>
        <v>0</v>
      </c>
      <c r="Q408" s="43" t="n">
        <f aca="true">IF(AND(ISNUMBER(Q$1),$B408&gt;0),OFFSET(rngStartVolatilityCurves,$B408,Q$1),0)</f>
        <v>0</v>
      </c>
      <c r="R408" s="43" t="n">
        <f aca="true">IF(AND(ISNUMBER(R$1),$B408&gt;0),OFFSET(rngStartVolatilityCurves,$B408,R$1),0)</f>
        <v>0</v>
      </c>
      <c r="S408" s="43" t="n">
        <f aca="true">IF(AND(ISNUMBER(S$1),$B408&gt;0),OFFSET(rngStartVolatilityCurves,$B408,S$1),0)</f>
        <v>0</v>
      </c>
      <c r="T408" s="43" t="n">
        <f aca="true">IF(AND(ISNUMBER(T$1),$B408&gt;0),OFFSET(rngStartVolatilityCurves,$B408,T$1),0)</f>
        <v>0</v>
      </c>
      <c r="U408" s="43" t="n">
        <f aca="true">IF(AND(ISNUMBER(U$1),$B408&gt;0),OFFSET(rngStartVolatilityCurves,$B408,U$1),0)</f>
        <v>0</v>
      </c>
      <c r="V408" s="43" t="n">
        <f aca="true">IF(AND(ISNUMBER(V$1),$B408&gt;0),OFFSET(rngStartVolatilityCurves,$B408,V$1),0)</f>
        <v>0</v>
      </c>
      <c r="W408" s="43" t="n">
        <f aca="true">IF(AND(ISNUMBER(W$1),$B408&gt;0),OFFSET(rngStartVolatilityCurves,$B408,W$1),0)</f>
        <v>0</v>
      </c>
      <c r="X408" s="43" t="n">
        <f aca="true">IF(AND(ISNUMBER(X$1),$B408&gt;0),OFFSET(rngStartVolatilityCurves,$B408,X$1),0)</f>
        <v>0</v>
      </c>
      <c r="Y408" s="43" t="n">
        <f aca="true">IF(AND(ISNUMBER(Y$1),$B408&gt;0),OFFSET(rngStartVolatilityCurves,$B408,Y$1),0)</f>
        <v>0</v>
      </c>
      <c r="Z408" s="43" t="n">
        <f aca="true">IF(AND(ISNUMBER(Z$1),$B408&gt;0),OFFSET(rngStartVolatilityCurves,$B408,Z$1),0)</f>
        <v>0</v>
      </c>
      <c r="AA408" s="43" t="n">
        <f aca="true">IF(AND(ISNUMBER(AA$1),$B408&gt;0),OFFSET(rngStartVolatilityCurves,$B408,AA$1),0)</f>
        <v>0</v>
      </c>
      <c r="AF408" s="36"/>
      <c r="AG408" s="37"/>
      <c r="AH408" s="37"/>
      <c r="AI408" s="37"/>
      <c r="AJ408" s="37"/>
      <c r="AK408" s="37"/>
      <c r="AL408" s="37"/>
      <c r="AM408" s="37"/>
      <c r="AN408" s="37"/>
      <c r="AO408" s="37"/>
      <c r="AP408" s="37"/>
      <c r="AQ408" s="37"/>
      <c r="AR408" s="37"/>
      <c r="AS408" s="37"/>
      <c r="AT408" s="37"/>
      <c r="AU408" s="37"/>
      <c r="AV408" s="37"/>
      <c r="AW408" s="37"/>
      <c r="AX408" s="37"/>
      <c r="AY408" s="37"/>
      <c r="AZ408" s="37"/>
      <c r="BA408" s="37"/>
      <c r="BB408" s="37"/>
      <c r="BC408" s="37"/>
      <c r="BD408" s="37"/>
      <c r="BE408" s="37"/>
      <c r="BF408" s="37"/>
      <c r="BH408" s="44"/>
      <c r="BI408" s="39"/>
      <c r="BJ408" s="39"/>
      <c r="BK408" s="39"/>
      <c r="BL408" s="36"/>
      <c r="BM408" s="37"/>
      <c r="BN408" s="37"/>
      <c r="BO408" s="37"/>
      <c r="BP408" s="37"/>
      <c r="BQ408" s="37"/>
      <c r="BR408" s="37"/>
      <c r="BS408" s="37"/>
      <c r="BT408" s="37"/>
      <c r="BU408" s="37"/>
      <c r="BV408" s="37"/>
      <c r="BW408" s="37"/>
      <c r="BX408" s="37"/>
      <c r="BY408" s="37"/>
      <c r="BZ408" s="37"/>
      <c r="CA408" s="37"/>
      <c r="CB408" s="37"/>
      <c r="CC408" s="37"/>
      <c r="CD408" s="37"/>
      <c r="CE408" s="37"/>
      <c r="CF408" s="37"/>
      <c r="CG408" s="40"/>
      <c r="CH408" s="40"/>
      <c r="CI408" s="40"/>
      <c r="CJ408" s="40"/>
      <c r="CK408" s="40"/>
      <c r="CL408" s="40"/>
      <c r="CM408" s="39"/>
      <c r="CN408" s="39"/>
      <c r="CO408" s="39"/>
      <c r="CP408" s="39"/>
      <c r="CQ408" s="39"/>
      <c r="CR408" s="39"/>
      <c r="CS408" s="39"/>
      <c r="CT408" s="39"/>
      <c r="CU408" s="39"/>
      <c r="CV408" s="39"/>
      <c r="CW408" s="39"/>
      <c r="CX408" s="39"/>
      <c r="CY408" s="39"/>
      <c r="CZ408" s="39"/>
      <c r="DA408" s="39"/>
      <c r="DB408" s="39"/>
      <c r="DC408" s="39"/>
      <c r="DD408" s="39"/>
      <c r="DE408" s="39"/>
      <c r="DF408" s="39"/>
      <c r="DG408" s="39"/>
      <c r="DI408" s="44"/>
      <c r="DJ408" s="39"/>
      <c r="DL408" s="44"/>
      <c r="DM408" s="39"/>
    </row>
    <row r="409" customFormat="false" ht="12.75" hidden="false" customHeight="false" outlineLevel="0" collapsed="false">
      <c r="A409" s="31" t="n">
        <f aca="false">$C409-$AF$4+1</f>
        <v>39742</v>
      </c>
      <c r="B409" s="31" t="n">
        <f aca="false">$C409-$BL$4+1</f>
        <v>39742</v>
      </c>
      <c r="C409" s="42" t="n">
        <f aca="false">C408+7</f>
        <v>39741</v>
      </c>
      <c r="D409" s="43" t="n">
        <f aca="true">IF(AND(ISNUMBER(D$1),$A409&gt;0),OFFSET(rngStartPriceCurves,$A409,D$1),0)</f>
        <v>0</v>
      </c>
      <c r="E409" s="43" t="n">
        <f aca="true">IF(AND(ISNUMBER(E$1),$A409&gt;0),OFFSET(rngStartPriceCurves,$A409,E$1),0)</f>
        <v>0</v>
      </c>
      <c r="F409" s="43" t="n">
        <f aca="true">IF(AND(ISNUMBER(F$1),$A409&gt;0),OFFSET(rngStartPriceCurves,$A409,F$1),0)</f>
        <v>0</v>
      </c>
      <c r="G409" s="43" t="n">
        <f aca="true">IF(AND(ISNUMBER(G$1),$A409&gt;0),OFFSET(rngStartPriceCurves,$A409,G$1),0)</f>
        <v>0</v>
      </c>
      <c r="H409" s="43" t="n">
        <f aca="true">IF(AND(ISNUMBER(H$1),$A409&gt;0),OFFSET(rngStartPriceCurves,$A409,H$1),0)</f>
        <v>0</v>
      </c>
      <c r="I409" s="43" t="n">
        <f aca="true">IF(AND(ISNUMBER(I$1),$A409&gt;0),OFFSET(rngStartPriceCurves,$A409,I$1),0)</f>
        <v>0</v>
      </c>
      <c r="J409" s="43" t="n">
        <f aca="true">IF(AND(ISNUMBER(J$1),$A409&gt;0),OFFSET(rngStartPriceCurves,$A409,J$1),0)</f>
        <v>0</v>
      </c>
      <c r="K409" s="43" t="n">
        <f aca="true">IF(AND(ISNUMBER(K$1),$A409&gt;0),OFFSET(rngStartPriceCurves,$A409,K$1),0)</f>
        <v>0</v>
      </c>
      <c r="L409" s="43" t="n">
        <f aca="true">IF(AND(ISNUMBER(L$1),$A409&gt;0),OFFSET(rngStartPriceCurves,$A409,L$1),0)</f>
        <v>0</v>
      </c>
      <c r="M409" s="43" t="n">
        <f aca="true">IF(AND(ISNUMBER(M$1),$A409&gt;0),OFFSET(rngStartPriceCurves,$A409,M$1),0)</f>
        <v>0</v>
      </c>
      <c r="N409" s="43" t="n">
        <f aca="true">IF(AND(ISNUMBER(N$1),$A409&gt;0),OFFSET(rngStartPriceCurves,$A409,N$1),0)</f>
        <v>0</v>
      </c>
      <c r="O409" s="43" t="n">
        <f aca="true">IF(AND(ISNUMBER(O$1),$A409&gt;0),OFFSET(rngStartPriceCurves,$A409,O$1),0)</f>
        <v>0</v>
      </c>
      <c r="P409" s="43" t="n">
        <f aca="true">IF(AND(ISNUMBER(P$1),$B409&gt;0),OFFSET(rngStartVolatilityCurves,$B409,P$1),0)</f>
        <v>0</v>
      </c>
      <c r="Q409" s="43" t="n">
        <f aca="true">IF(AND(ISNUMBER(Q$1),$B409&gt;0),OFFSET(rngStartVolatilityCurves,$B409,Q$1),0)</f>
        <v>0</v>
      </c>
      <c r="R409" s="43" t="n">
        <f aca="true">IF(AND(ISNUMBER(R$1),$B409&gt;0),OFFSET(rngStartVolatilityCurves,$B409,R$1),0)</f>
        <v>0</v>
      </c>
      <c r="S409" s="43" t="n">
        <f aca="true">IF(AND(ISNUMBER(S$1),$B409&gt;0),OFFSET(rngStartVolatilityCurves,$B409,S$1),0)</f>
        <v>0</v>
      </c>
      <c r="T409" s="43" t="n">
        <f aca="true">IF(AND(ISNUMBER(T$1),$B409&gt;0),OFFSET(rngStartVolatilityCurves,$B409,T$1),0)</f>
        <v>0</v>
      </c>
      <c r="U409" s="43" t="n">
        <f aca="true">IF(AND(ISNUMBER(U$1),$B409&gt;0),OFFSET(rngStartVolatilityCurves,$B409,U$1),0)</f>
        <v>0</v>
      </c>
      <c r="V409" s="43" t="n">
        <f aca="true">IF(AND(ISNUMBER(V$1),$B409&gt;0),OFFSET(rngStartVolatilityCurves,$B409,V$1),0)</f>
        <v>0</v>
      </c>
      <c r="W409" s="43" t="n">
        <f aca="true">IF(AND(ISNUMBER(W$1),$B409&gt;0),OFFSET(rngStartVolatilityCurves,$B409,W$1),0)</f>
        <v>0</v>
      </c>
      <c r="X409" s="43" t="n">
        <f aca="true">IF(AND(ISNUMBER(X$1),$B409&gt;0),OFFSET(rngStartVolatilityCurves,$B409,X$1),0)</f>
        <v>0</v>
      </c>
      <c r="Y409" s="43" t="n">
        <f aca="true">IF(AND(ISNUMBER(Y$1),$B409&gt;0),OFFSET(rngStartVolatilityCurves,$B409,Y$1),0)</f>
        <v>0</v>
      </c>
      <c r="Z409" s="43" t="n">
        <f aca="true">IF(AND(ISNUMBER(Z$1),$B409&gt;0),OFFSET(rngStartVolatilityCurves,$B409,Z$1),0)</f>
        <v>0</v>
      </c>
      <c r="AA409" s="43" t="n">
        <f aca="true">IF(AND(ISNUMBER(AA$1),$B409&gt;0),OFFSET(rngStartVolatilityCurves,$B409,AA$1),0)</f>
        <v>0</v>
      </c>
      <c r="AF409" s="36"/>
      <c r="AG409" s="37"/>
      <c r="AH409" s="37"/>
      <c r="AI409" s="37"/>
      <c r="AJ409" s="37"/>
      <c r="AK409" s="37"/>
      <c r="AL409" s="37"/>
      <c r="AM409" s="37"/>
      <c r="AN409" s="37"/>
      <c r="AO409" s="37"/>
      <c r="AP409" s="37"/>
      <c r="AQ409" s="37"/>
      <c r="AR409" s="37"/>
      <c r="AS409" s="37"/>
      <c r="AT409" s="37"/>
      <c r="AU409" s="37"/>
      <c r="AV409" s="37"/>
      <c r="AW409" s="37"/>
      <c r="AX409" s="37"/>
      <c r="AY409" s="37"/>
      <c r="AZ409" s="37"/>
      <c r="BA409" s="37"/>
      <c r="BB409" s="37"/>
      <c r="BC409" s="37"/>
      <c r="BD409" s="37"/>
      <c r="BE409" s="37"/>
      <c r="BF409" s="37"/>
      <c r="BH409" s="44"/>
      <c r="BI409" s="39"/>
      <c r="BJ409" s="39"/>
      <c r="BK409" s="39"/>
      <c r="BL409" s="36"/>
      <c r="BM409" s="37"/>
      <c r="BN409" s="37"/>
      <c r="BO409" s="37"/>
      <c r="BP409" s="37"/>
      <c r="BQ409" s="37"/>
      <c r="BR409" s="37"/>
      <c r="BS409" s="37"/>
      <c r="BT409" s="37"/>
      <c r="BU409" s="37"/>
      <c r="BV409" s="37"/>
      <c r="BW409" s="37"/>
      <c r="BX409" s="37"/>
      <c r="BY409" s="37"/>
      <c r="BZ409" s="37"/>
      <c r="CA409" s="37"/>
      <c r="CB409" s="37"/>
      <c r="CC409" s="37"/>
      <c r="CD409" s="37"/>
      <c r="CE409" s="37"/>
      <c r="CF409" s="37"/>
      <c r="CG409" s="40"/>
      <c r="CH409" s="40"/>
      <c r="CI409" s="40"/>
      <c r="CJ409" s="40"/>
      <c r="CK409" s="40"/>
      <c r="CL409" s="40"/>
      <c r="CM409" s="39"/>
      <c r="CN409" s="39"/>
      <c r="CO409" s="39"/>
      <c r="CP409" s="39"/>
      <c r="CQ409" s="39"/>
      <c r="CR409" s="39"/>
      <c r="CS409" s="39"/>
      <c r="CT409" s="39"/>
      <c r="CU409" s="39"/>
      <c r="CV409" s="39"/>
      <c r="CW409" s="39"/>
      <c r="CX409" s="39"/>
      <c r="CY409" s="39"/>
      <c r="CZ409" s="39"/>
      <c r="DA409" s="39"/>
      <c r="DB409" s="39"/>
      <c r="DC409" s="39"/>
      <c r="DD409" s="39"/>
      <c r="DE409" s="39"/>
      <c r="DF409" s="39"/>
      <c r="DG409" s="39"/>
      <c r="DI409" s="44"/>
      <c r="DJ409" s="39"/>
      <c r="DL409" s="44"/>
      <c r="DM409" s="39"/>
    </row>
    <row r="410" customFormat="false" ht="12.75" hidden="false" customHeight="false" outlineLevel="0" collapsed="false">
      <c r="A410" s="31" t="n">
        <f aca="false">$C410-$AF$4+1</f>
        <v>39749</v>
      </c>
      <c r="B410" s="31" t="n">
        <f aca="false">$C410-$BL$4+1</f>
        <v>39749</v>
      </c>
      <c r="C410" s="42" t="n">
        <f aca="false">C409+7</f>
        <v>39748</v>
      </c>
      <c r="D410" s="43" t="n">
        <f aca="true">IF(AND(ISNUMBER(D$1),$A410&gt;0),OFFSET(rngStartPriceCurves,$A410,D$1),0)</f>
        <v>0</v>
      </c>
      <c r="E410" s="43" t="n">
        <f aca="true">IF(AND(ISNUMBER(E$1),$A410&gt;0),OFFSET(rngStartPriceCurves,$A410,E$1),0)</f>
        <v>0</v>
      </c>
      <c r="F410" s="43" t="n">
        <f aca="true">IF(AND(ISNUMBER(F$1),$A410&gt;0),OFFSET(rngStartPriceCurves,$A410,F$1),0)</f>
        <v>0</v>
      </c>
      <c r="G410" s="43" t="n">
        <f aca="true">IF(AND(ISNUMBER(G$1),$A410&gt;0),OFFSET(rngStartPriceCurves,$A410,G$1),0)</f>
        <v>0</v>
      </c>
      <c r="H410" s="43" t="n">
        <f aca="true">IF(AND(ISNUMBER(H$1),$A410&gt;0),OFFSET(rngStartPriceCurves,$A410,H$1),0)</f>
        <v>0</v>
      </c>
      <c r="I410" s="43" t="n">
        <f aca="true">IF(AND(ISNUMBER(I$1),$A410&gt;0),OFFSET(rngStartPriceCurves,$A410,I$1),0)</f>
        <v>0</v>
      </c>
      <c r="J410" s="43" t="n">
        <f aca="true">IF(AND(ISNUMBER(J$1),$A410&gt;0),OFFSET(rngStartPriceCurves,$A410,J$1),0)</f>
        <v>0</v>
      </c>
      <c r="K410" s="43" t="n">
        <f aca="true">IF(AND(ISNUMBER(K$1),$A410&gt;0),OFFSET(rngStartPriceCurves,$A410,K$1),0)</f>
        <v>0</v>
      </c>
      <c r="L410" s="43" t="n">
        <f aca="true">IF(AND(ISNUMBER(L$1),$A410&gt;0),OFFSET(rngStartPriceCurves,$A410,L$1),0)</f>
        <v>0</v>
      </c>
      <c r="M410" s="43" t="n">
        <f aca="true">IF(AND(ISNUMBER(M$1),$A410&gt;0),OFFSET(rngStartPriceCurves,$A410,M$1),0)</f>
        <v>0</v>
      </c>
      <c r="N410" s="43" t="n">
        <f aca="true">IF(AND(ISNUMBER(N$1),$A410&gt;0),OFFSET(rngStartPriceCurves,$A410,N$1),0)</f>
        <v>0</v>
      </c>
      <c r="O410" s="43" t="n">
        <f aca="true">IF(AND(ISNUMBER(O$1),$A410&gt;0),OFFSET(rngStartPriceCurves,$A410,O$1),0)</f>
        <v>0</v>
      </c>
      <c r="P410" s="43" t="n">
        <f aca="true">IF(AND(ISNUMBER(P$1),$B410&gt;0),OFFSET(rngStartVolatilityCurves,$B410,P$1),0)</f>
        <v>0</v>
      </c>
      <c r="Q410" s="43" t="n">
        <f aca="true">IF(AND(ISNUMBER(Q$1),$B410&gt;0),OFFSET(rngStartVolatilityCurves,$B410,Q$1),0)</f>
        <v>0</v>
      </c>
      <c r="R410" s="43" t="n">
        <f aca="true">IF(AND(ISNUMBER(R$1),$B410&gt;0),OFFSET(rngStartVolatilityCurves,$B410,R$1),0)</f>
        <v>0</v>
      </c>
      <c r="S410" s="43" t="n">
        <f aca="true">IF(AND(ISNUMBER(S$1),$B410&gt;0),OFFSET(rngStartVolatilityCurves,$B410,S$1),0)</f>
        <v>0</v>
      </c>
      <c r="T410" s="43" t="n">
        <f aca="true">IF(AND(ISNUMBER(T$1),$B410&gt;0),OFFSET(rngStartVolatilityCurves,$B410,T$1),0)</f>
        <v>0</v>
      </c>
      <c r="U410" s="43" t="n">
        <f aca="true">IF(AND(ISNUMBER(U$1),$B410&gt;0),OFFSET(rngStartVolatilityCurves,$B410,U$1),0)</f>
        <v>0</v>
      </c>
      <c r="V410" s="43" t="n">
        <f aca="true">IF(AND(ISNUMBER(V$1),$B410&gt;0),OFFSET(rngStartVolatilityCurves,$B410,V$1),0)</f>
        <v>0</v>
      </c>
      <c r="W410" s="43" t="n">
        <f aca="true">IF(AND(ISNUMBER(W$1),$B410&gt;0),OFFSET(rngStartVolatilityCurves,$B410,W$1),0)</f>
        <v>0</v>
      </c>
      <c r="X410" s="43" t="n">
        <f aca="true">IF(AND(ISNUMBER(X$1),$B410&gt;0),OFFSET(rngStartVolatilityCurves,$B410,X$1),0)</f>
        <v>0</v>
      </c>
      <c r="Y410" s="43" t="n">
        <f aca="true">IF(AND(ISNUMBER(Y$1),$B410&gt;0),OFFSET(rngStartVolatilityCurves,$B410,Y$1),0)</f>
        <v>0</v>
      </c>
      <c r="Z410" s="43" t="n">
        <f aca="true">IF(AND(ISNUMBER(Z$1),$B410&gt;0),OFFSET(rngStartVolatilityCurves,$B410,Z$1),0)</f>
        <v>0</v>
      </c>
      <c r="AA410" s="43" t="n">
        <f aca="true">IF(AND(ISNUMBER(AA$1),$B410&gt;0),OFFSET(rngStartVolatilityCurves,$B410,AA$1),0)</f>
        <v>0</v>
      </c>
      <c r="AF410" s="36"/>
      <c r="AG410" s="37"/>
      <c r="AH410" s="37"/>
      <c r="AI410" s="37"/>
      <c r="AJ410" s="37"/>
      <c r="AK410" s="37"/>
      <c r="AL410" s="37"/>
      <c r="AM410" s="37"/>
      <c r="AN410" s="37"/>
      <c r="AO410" s="37"/>
      <c r="AP410" s="37"/>
      <c r="AQ410" s="37"/>
      <c r="AR410" s="37"/>
      <c r="AS410" s="37"/>
      <c r="AT410" s="37"/>
      <c r="AU410" s="37"/>
      <c r="AV410" s="37"/>
      <c r="AW410" s="37"/>
      <c r="AX410" s="37"/>
      <c r="AY410" s="37"/>
      <c r="AZ410" s="37"/>
      <c r="BA410" s="37"/>
      <c r="BB410" s="37"/>
      <c r="BC410" s="37"/>
      <c r="BD410" s="37"/>
      <c r="BE410" s="37"/>
      <c r="BF410" s="37"/>
      <c r="BH410" s="44"/>
      <c r="BI410" s="39"/>
      <c r="BJ410" s="39"/>
      <c r="BK410" s="39"/>
      <c r="BL410" s="36"/>
      <c r="BM410" s="37"/>
      <c r="BN410" s="37"/>
      <c r="BO410" s="37"/>
      <c r="BP410" s="37"/>
      <c r="BQ410" s="37"/>
      <c r="BR410" s="37"/>
      <c r="BS410" s="37"/>
      <c r="BT410" s="37"/>
      <c r="BU410" s="37"/>
      <c r="BV410" s="37"/>
      <c r="BW410" s="37"/>
      <c r="BX410" s="37"/>
      <c r="BY410" s="37"/>
      <c r="BZ410" s="37"/>
      <c r="CA410" s="37"/>
      <c r="CB410" s="37"/>
      <c r="CC410" s="37"/>
      <c r="CD410" s="37"/>
      <c r="CE410" s="37"/>
      <c r="CF410" s="37"/>
      <c r="CG410" s="40"/>
      <c r="CH410" s="40"/>
      <c r="CI410" s="40"/>
      <c r="CJ410" s="40"/>
      <c r="CK410" s="40"/>
      <c r="CL410" s="40"/>
      <c r="CM410" s="39"/>
      <c r="CN410" s="39"/>
      <c r="CO410" s="39"/>
      <c r="CP410" s="39"/>
      <c r="CQ410" s="39"/>
      <c r="CR410" s="39"/>
      <c r="CS410" s="39"/>
      <c r="CT410" s="39"/>
      <c r="CU410" s="39"/>
      <c r="CV410" s="39"/>
      <c r="CW410" s="39"/>
      <c r="CX410" s="39"/>
      <c r="CY410" s="39"/>
      <c r="CZ410" s="39"/>
      <c r="DA410" s="39"/>
      <c r="DB410" s="39"/>
      <c r="DC410" s="39"/>
      <c r="DD410" s="39"/>
      <c r="DE410" s="39"/>
      <c r="DF410" s="39"/>
      <c r="DG410" s="39"/>
      <c r="DI410" s="44"/>
      <c r="DJ410" s="39"/>
      <c r="DL410" s="44"/>
      <c r="DM410" s="39"/>
    </row>
    <row r="411" customFormat="false" ht="12.75" hidden="false" customHeight="false" outlineLevel="0" collapsed="false">
      <c r="A411" s="31" t="n">
        <f aca="false">$C411-$AF$4+1</f>
        <v>39756</v>
      </c>
      <c r="B411" s="31" t="n">
        <f aca="false">$C411-$BL$4+1</f>
        <v>39756</v>
      </c>
      <c r="C411" s="42" t="n">
        <f aca="false">C410+7</f>
        <v>39755</v>
      </c>
      <c r="D411" s="43" t="n">
        <f aca="true">IF(AND(ISNUMBER(D$1),$A411&gt;0),OFFSET(rngStartPriceCurves,$A411,D$1),0)</f>
        <v>0</v>
      </c>
      <c r="E411" s="43" t="n">
        <f aca="true">IF(AND(ISNUMBER(E$1),$A411&gt;0),OFFSET(rngStartPriceCurves,$A411,E$1),0)</f>
        <v>0</v>
      </c>
      <c r="F411" s="43" t="n">
        <f aca="true">IF(AND(ISNUMBER(F$1),$A411&gt;0),OFFSET(rngStartPriceCurves,$A411,F$1),0)</f>
        <v>0</v>
      </c>
      <c r="G411" s="43" t="n">
        <f aca="true">IF(AND(ISNUMBER(G$1),$A411&gt;0),OFFSET(rngStartPriceCurves,$A411,G$1),0)</f>
        <v>0</v>
      </c>
      <c r="H411" s="43" t="n">
        <f aca="true">IF(AND(ISNUMBER(H$1),$A411&gt;0),OFFSET(rngStartPriceCurves,$A411,H$1),0)</f>
        <v>0</v>
      </c>
      <c r="I411" s="43" t="n">
        <f aca="true">IF(AND(ISNUMBER(I$1),$A411&gt;0),OFFSET(rngStartPriceCurves,$A411,I$1),0)</f>
        <v>0</v>
      </c>
      <c r="J411" s="43" t="n">
        <f aca="true">IF(AND(ISNUMBER(J$1),$A411&gt;0),OFFSET(rngStartPriceCurves,$A411,J$1),0)</f>
        <v>0</v>
      </c>
      <c r="K411" s="43" t="n">
        <f aca="true">IF(AND(ISNUMBER(K$1),$A411&gt;0),OFFSET(rngStartPriceCurves,$A411,K$1),0)</f>
        <v>0</v>
      </c>
      <c r="L411" s="43" t="n">
        <f aca="true">IF(AND(ISNUMBER(L$1),$A411&gt;0),OFFSET(rngStartPriceCurves,$A411,L$1),0)</f>
        <v>0</v>
      </c>
      <c r="M411" s="43" t="n">
        <f aca="true">IF(AND(ISNUMBER(M$1),$A411&gt;0),OFFSET(rngStartPriceCurves,$A411,M$1),0)</f>
        <v>0</v>
      </c>
      <c r="N411" s="43" t="n">
        <f aca="true">IF(AND(ISNUMBER(N$1),$A411&gt;0),OFFSET(rngStartPriceCurves,$A411,N$1),0)</f>
        <v>0</v>
      </c>
      <c r="O411" s="43" t="n">
        <f aca="true">IF(AND(ISNUMBER(O$1),$A411&gt;0),OFFSET(rngStartPriceCurves,$A411,O$1),0)</f>
        <v>0</v>
      </c>
      <c r="P411" s="43" t="n">
        <f aca="true">IF(AND(ISNUMBER(P$1),$B411&gt;0),OFFSET(rngStartVolatilityCurves,$B411,P$1),0)</f>
        <v>0</v>
      </c>
      <c r="Q411" s="43" t="n">
        <f aca="true">IF(AND(ISNUMBER(Q$1),$B411&gt;0),OFFSET(rngStartVolatilityCurves,$B411,Q$1),0)</f>
        <v>0</v>
      </c>
      <c r="R411" s="43" t="n">
        <f aca="true">IF(AND(ISNUMBER(R$1),$B411&gt;0),OFFSET(rngStartVolatilityCurves,$B411,R$1),0)</f>
        <v>0</v>
      </c>
      <c r="S411" s="43" t="n">
        <f aca="true">IF(AND(ISNUMBER(S$1),$B411&gt;0),OFFSET(rngStartVolatilityCurves,$B411,S$1),0)</f>
        <v>0</v>
      </c>
      <c r="T411" s="43" t="n">
        <f aca="true">IF(AND(ISNUMBER(T$1),$B411&gt;0),OFFSET(rngStartVolatilityCurves,$B411,T$1),0)</f>
        <v>0</v>
      </c>
      <c r="U411" s="43" t="n">
        <f aca="true">IF(AND(ISNUMBER(U$1),$B411&gt;0),OFFSET(rngStartVolatilityCurves,$B411,U$1),0)</f>
        <v>0</v>
      </c>
      <c r="V411" s="43" t="n">
        <f aca="true">IF(AND(ISNUMBER(V$1),$B411&gt;0),OFFSET(rngStartVolatilityCurves,$B411,V$1),0)</f>
        <v>0</v>
      </c>
      <c r="W411" s="43" t="n">
        <f aca="true">IF(AND(ISNUMBER(W$1),$B411&gt;0),OFFSET(rngStartVolatilityCurves,$B411,W$1),0)</f>
        <v>0</v>
      </c>
      <c r="X411" s="43" t="n">
        <f aca="true">IF(AND(ISNUMBER(X$1),$B411&gt;0),OFFSET(rngStartVolatilityCurves,$B411,X$1),0)</f>
        <v>0</v>
      </c>
      <c r="Y411" s="43" t="n">
        <f aca="true">IF(AND(ISNUMBER(Y$1),$B411&gt;0),OFFSET(rngStartVolatilityCurves,$B411,Y$1),0)</f>
        <v>0</v>
      </c>
      <c r="Z411" s="43" t="n">
        <f aca="true">IF(AND(ISNUMBER(Z$1),$B411&gt;0),OFFSET(rngStartVolatilityCurves,$B411,Z$1),0)</f>
        <v>0</v>
      </c>
      <c r="AA411" s="43" t="n">
        <f aca="true">IF(AND(ISNUMBER(AA$1),$B411&gt;0),OFFSET(rngStartVolatilityCurves,$B411,AA$1),0)</f>
        <v>0</v>
      </c>
      <c r="AF411" s="36"/>
      <c r="AG411" s="37"/>
      <c r="AH411" s="37"/>
      <c r="AI411" s="37"/>
      <c r="AJ411" s="37"/>
      <c r="AK411" s="37"/>
      <c r="AL411" s="37"/>
      <c r="AM411" s="37"/>
      <c r="AN411" s="37"/>
      <c r="AO411" s="37"/>
      <c r="AP411" s="37"/>
      <c r="AQ411" s="37"/>
      <c r="AR411" s="37"/>
      <c r="AS411" s="37"/>
      <c r="AT411" s="37"/>
      <c r="AU411" s="37"/>
      <c r="AV411" s="37"/>
      <c r="AW411" s="37"/>
      <c r="AX411" s="37"/>
      <c r="AY411" s="37"/>
      <c r="AZ411" s="37"/>
      <c r="BA411" s="37"/>
      <c r="BB411" s="37"/>
      <c r="BC411" s="37"/>
      <c r="BD411" s="37"/>
      <c r="BE411" s="37"/>
      <c r="BF411" s="37"/>
      <c r="BH411" s="44"/>
      <c r="BI411" s="39"/>
      <c r="BJ411" s="39"/>
      <c r="BK411" s="39"/>
      <c r="BL411" s="36"/>
      <c r="BM411" s="37"/>
      <c r="BN411" s="37"/>
      <c r="BO411" s="37"/>
      <c r="BP411" s="37"/>
      <c r="BQ411" s="37"/>
      <c r="BR411" s="37"/>
      <c r="BS411" s="37"/>
      <c r="BT411" s="37"/>
      <c r="BU411" s="37"/>
      <c r="BV411" s="37"/>
      <c r="BW411" s="37"/>
      <c r="BX411" s="37"/>
      <c r="BY411" s="37"/>
      <c r="BZ411" s="37"/>
      <c r="CA411" s="37"/>
      <c r="CB411" s="37"/>
      <c r="CC411" s="37"/>
      <c r="CD411" s="37"/>
      <c r="CE411" s="37"/>
      <c r="CF411" s="37"/>
      <c r="CG411" s="40"/>
      <c r="CH411" s="40"/>
      <c r="CI411" s="40"/>
      <c r="CJ411" s="40"/>
      <c r="CK411" s="40"/>
      <c r="CL411" s="40"/>
      <c r="CM411" s="39"/>
      <c r="CN411" s="39"/>
      <c r="CO411" s="39"/>
      <c r="CP411" s="39"/>
      <c r="CQ411" s="39"/>
      <c r="CR411" s="39"/>
      <c r="CS411" s="39"/>
      <c r="CT411" s="39"/>
      <c r="CU411" s="39"/>
      <c r="CV411" s="39"/>
      <c r="CW411" s="39"/>
      <c r="CX411" s="39"/>
      <c r="CY411" s="39"/>
      <c r="CZ411" s="39"/>
      <c r="DA411" s="39"/>
      <c r="DB411" s="39"/>
      <c r="DC411" s="39"/>
      <c r="DD411" s="39"/>
      <c r="DE411" s="39"/>
      <c r="DF411" s="39"/>
      <c r="DG411" s="39"/>
      <c r="DI411" s="44"/>
      <c r="DJ411" s="39"/>
      <c r="DL411" s="44"/>
      <c r="DM411" s="39"/>
    </row>
    <row r="412" customFormat="false" ht="12.75" hidden="false" customHeight="false" outlineLevel="0" collapsed="false">
      <c r="A412" s="31" t="n">
        <f aca="false">$C412-$AF$4+1</f>
        <v>39763</v>
      </c>
      <c r="B412" s="31" t="n">
        <f aca="false">$C412-$BL$4+1</f>
        <v>39763</v>
      </c>
      <c r="C412" s="42" t="n">
        <f aca="false">C411+7</f>
        <v>39762</v>
      </c>
      <c r="D412" s="43" t="n">
        <f aca="true">IF(AND(ISNUMBER(D$1),$A412&gt;0),OFFSET(rngStartPriceCurves,$A412,D$1),0)</f>
        <v>0</v>
      </c>
      <c r="E412" s="43" t="n">
        <f aca="true">IF(AND(ISNUMBER(E$1),$A412&gt;0),OFFSET(rngStartPriceCurves,$A412,E$1),0)</f>
        <v>0</v>
      </c>
      <c r="F412" s="43" t="n">
        <f aca="true">IF(AND(ISNUMBER(F$1),$A412&gt;0),OFFSET(rngStartPriceCurves,$A412,F$1),0)</f>
        <v>0</v>
      </c>
      <c r="G412" s="43" t="n">
        <f aca="true">IF(AND(ISNUMBER(G$1),$A412&gt;0),OFFSET(rngStartPriceCurves,$A412,G$1),0)</f>
        <v>0</v>
      </c>
      <c r="H412" s="43" t="n">
        <f aca="true">IF(AND(ISNUMBER(H$1),$A412&gt;0),OFFSET(rngStartPriceCurves,$A412,H$1),0)</f>
        <v>0</v>
      </c>
      <c r="I412" s="43" t="n">
        <f aca="true">IF(AND(ISNUMBER(I$1),$A412&gt;0),OFFSET(rngStartPriceCurves,$A412,I$1),0)</f>
        <v>0</v>
      </c>
      <c r="J412" s="43" t="n">
        <f aca="true">IF(AND(ISNUMBER(J$1),$A412&gt;0),OFFSET(rngStartPriceCurves,$A412,J$1),0)</f>
        <v>0</v>
      </c>
      <c r="K412" s="43" t="n">
        <f aca="true">IF(AND(ISNUMBER(K$1),$A412&gt;0),OFFSET(rngStartPriceCurves,$A412,K$1),0)</f>
        <v>0</v>
      </c>
      <c r="L412" s="43" t="n">
        <f aca="true">IF(AND(ISNUMBER(L$1),$A412&gt;0),OFFSET(rngStartPriceCurves,$A412,L$1),0)</f>
        <v>0</v>
      </c>
      <c r="M412" s="43" t="n">
        <f aca="true">IF(AND(ISNUMBER(M$1),$A412&gt;0),OFFSET(rngStartPriceCurves,$A412,M$1),0)</f>
        <v>0</v>
      </c>
      <c r="N412" s="43" t="n">
        <f aca="true">IF(AND(ISNUMBER(N$1),$A412&gt;0),OFFSET(rngStartPriceCurves,$A412,N$1),0)</f>
        <v>0</v>
      </c>
      <c r="O412" s="43" t="n">
        <f aca="true">IF(AND(ISNUMBER(O$1),$A412&gt;0),OFFSET(rngStartPriceCurves,$A412,O$1),0)</f>
        <v>0</v>
      </c>
      <c r="P412" s="43" t="n">
        <f aca="true">IF(AND(ISNUMBER(P$1),$B412&gt;0),OFFSET(rngStartVolatilityCurves,$B412,P$1),0)</f>
        <v>0</v>
      </c>
      <c r="Q412" s="43" t="n">
        <f aca="true">IF(AND(ISNUMBER(Q$1),$B412&gt;0),OFFSET(rngStartVolatilityCurves,$B412,Q$1),0)</f>
        <v>0</v>
      </c>
      <c r="R412" s="43" t="n">
        <f aca="true">IF(AND(ISNUMBER(R$1),$B412&gt;0),OFFSET(rngStartVolatilityCurves,$B412,R$1),0)</f>
        <v>0</v>
      </c>
      <c r="S412" s="43" t="n">
        <f aca="true">IF(AND(ISNUMBER(S$1),$B412&gt;0),OFFSET(rngStartVolatilityCurves,$B412,S$1),0)</f>
        <v>0</v>
      </c>
      <c r="T412" s="43" t="n">
        <f aca="true">IF(AND(ISNUMBER(T$1),$B412&gt;0),OFFSET(rngStartVolatilityCurves,$B412,T$1),0)</f>
        <v>0</v>
      </c>
      <c r="U412" s="43" t="n">
        <f aca="true">IF(AND(ISNUMBER(U$1),$B412&gt;0),OFFSET(rngStartVolatilityCurves,$B412,U$1),0)</f>
        <v>0</v>
      </c>
      <c r="V412" s="43" t="n">
        <f aca="true">IF(AND(ISNUMBER(V$1),$B412&gt;0),OFFSET(rngStartVolatilityCurves,$B412,V$1),0)</f>
        <v>0</v>
      </c>
      <c r="W412" s="43" t="n">
        <f aca="true">IF(AND(ISNUMBER(W$1),$B412&gt;0),OFFSET(rngStartVolatilityCurves,$B412,W$1),0)</f>
        <v>0</v>
      </c>
      <c r="X412" s="43" t="n">
        <f aca="true">IF(AND(ISNUMBER(X$1),$B412&gt;0),OFFSET(rngStartVolatilityCurves,$B412,X$1),0)</f>
        <v>0</v>
      </c>
      <c r="Y412" s="43" t="n">
        <f aca="true">IF(AND(ISNUMBER(Y$1),$B412&gt;0),OFFSET(rngStartVolatilityCurves,$B412,Y$1),0)</f>
        <v>0</v>
      </c>
      <c r="Z412" s="43" t="n">
        <f aca="true">IF(AND(ISNUMBER(Z$1),$B412&gt;0),OFFSET(rngStartVolatilityCurves,$B412,Z$1),0)</f>
        <v>0</v>
      </c>
      <c r="AA412" s="43" t="n">
        <f aca="true">IF(AND(ISNUMBER(AA$1),$B412&gt;0),OFFSET(rngStartVolatilityCurves,$B412,AA$1),0)</f>
        <v>0</v>
      </c>
      <c r="AF412" s="36"/>
      <c r="AG412" s="37"/>
      <c r="AH412" s="37"/>
      <c r="AI412" s="37"/>
      <c r="AJ412" s="37"/>
      <c r="AK412" s="37"/>
      <c r="AL412" s="37"/>
      <c r="AM412" s="37"/>
      <c r="AN412" s="37"/>
      <c r="AO412" s="37"/>
      <c r="AP412" s="37"/>
      <c r="AQ412" s="37"/>
      <c r="AR412" s="37"/>
      <c r="AS412" s="37"/>
      <c r="AT412" s="37"/>
      <c r="AU412" s="37"/>
      <c r="AV412" s="37"/>
      <c r="AW412" s="37"/>
      <c r="AX412" s="37"/>
      <c r="AY412" s="37"/>
      <c r="AZ412" s="37"/>
      <c r="BA412" s="37"/>
      <c r="BB412" s="37"/>
      <c r="BC412" s="37"/>
      <c r="BD412" s="37"/>
      <c r="BE412" s="37"/>
      <c r="BF412" s="37"/>
      <c r="BH412" s="44"/>
      <c r="BI412" s="39"/>
      <c r="BJ412" s="39"/>
      <c r="BK412" s="39"/>
      <c r="BL412" s="36"/>
      <c r="BM412" s="37"/>
      <c r="BN412" s="37"/>
      <c r="BO412" s="37"/>
      <c r="BP412" s="37"/>
      <c r="BQ412" s="37"/>
      <c r="BR412" s="37"/>
      <c r="BS412" s="37"/>
      <c r="BT412" s="37"/>
      <c r="BU412" s="37"/>
      <c r="BV412" s="37"/>
      <c r="BW412" s="37"/>
      <c r="BX412" s="37"/>
      <c r="BY412" s="37"/>
      <c r="BZ412" s="37"/>
      <c r="CA412" s="37"/>
      <c r="CB412" s="37"/>
      <c r="CC412" s="37"/>
      <c r="CD412" s="37"/>
      <c r="CE412" s="37"/>
      <c r="CF412" s="37"/>
      <c r="CG412" s="40"/>
      <c r="CH412" s="40"/>
      <c r="CI412" s="40"/>
      <c r="CJ412" s="40"/>
      <c r="CK412" s="40"/>
      <c r="CL412" s="40"/>
      <c r="CM412" s="39"/>
      <c r="CN412" s="39"/>
      <c r="CO412" s="39"/>
      <c r="CP412" s="39"/>
      <c r="CQ412" s="39"/>
      <c r="CR412" s="39"/>
      <c r="CS412" s="39"/>
      <c r="CT412" s="39"/>
      <c r="CU412" s="39"/>
      <c r="CV412" s="39"/>
      <c r="CW412" s="39"/>
      <c r="CX412" s="39"/>
      <c r="CY412" s="39"/>
      <c r="CZ412" s="39"/>
      <c r="DA412" s="39"/>
      <c r="DB412" s="39"/>
      <c r="DC412" s="39"/>
      <c r="DD412" s="39"/>
      <c r="DE412" s="39"/>
      <c r="DF412" s="39"/>
      <c r="DG412" s="39"/>
      <c r="DI412" s="44"/>
      <c r="DJ412" s="39"/>
      <c r="DL412" s="44"/>
      <c r="DM412" s="39"/>
    </row>
    <row r="413" customFormat="false" ht="12.75" hidden="false" customHeight="false" outlineLevel="0" collapsed="false">
      <c r="A413" s="31" t="n">
        <f aca="false">$C413-$AF$4+1</f>
        <v>39770</v>
      </c>
      <c r="B413" s="31" t="n">
        <f aca="false">$C413-$BL$4+1</f>
        <v>39770</v>
      </c>
      <c r="C413" s="42" t="n">
        <f aca="false">C412+7</f>
        <v>39769</v>
      </c>
      <c r="D413" s="43" t="n">
        <f aca="true">IF(AND(ISNUMBER(D$1),$A413&gt;0),OFFSET(rngStartPriceCurves,$A413,D$1),0)</f>
        <v>0</v>
      </c>
      <c r="E413" s="43" t="n">
        <f aca="true">IF(AND(ISNUMBER(E$1),$A413&gt;0),OFFSET(rngStartPriceCurves,$A413,E$1),0)</f>
        <v>0</v>
      </c>
      <c r="F413" s="43" t="n">
        <f aca="true">IF(AND(ISNUMBER(F$1),$A413&gt;0),OFFSET(rngStartPriceCurves,$A413,F$1),0)</f>
        <v>0</v>
      </c>
      <c r="G413" s="43" t="n">
        <f aca="true">IF(AND(ISNUMBER(G$1),$A413&gt;0),OFFSET(rngStartPriceCurves,$A413,G$1),0)</f>
        <v>0</v>
      </c>
      <c r="H413" s="43" t="n">
        <f aca="true">IF(AND(ISNUMBER(H$1),$A413&gt;0),OFFSET(rngStartPriceCurves,$A413,H$1),0)</f>
        <v>0</v>
      </c>
      <c r="I413" s="43" t="n">
        <f aca="true">IF(AND(ISNUMBER(I$1),$A413&gt;0),OFFSET(rngStartPriceCurves,$A413,I$1),0)</f>
        <v>0</v>
      </c>
      <c r="J413" s="43" t="n">
        <f aca="true">IF(AND(ISNUMBER(J$1),$A413&gt;0),OFFSET(rngStartPriceCurves,$A413,J$1),0)</f>
        <v>0</v>
      </c>
      <c r="K413" s="43" t="n">
        <f aca="true">IF(AND(ISNUMBER(K$1),$A413&gt;0),OFFSET(rngStartPriceCurves,$A413,K$1),0)</f>
        <v>0</v>
      </c>
      <c r="L413" s="43" t="n">
        <f aca="true">IF(AND(ISNUMBER(L$1),$A413&gt;0),OFFSET(rngStartPriceCurves,$A413,L$1),0)</f>
        <v>0</v>
      </c>
      <c r="M413" s="43" t="n">
        <f aca="true">IF(AND(ISNUMBER(M$1),$A413&gt;0),OFFSET(rngStartPriceCurves,$A413,M$1),0)</f>
        <v>0</v>
      </c>
      <c r="N413" s="43" t="n">
        <f aca="true">IF(AND(ISNUMBER(N$1),$A413&gt;0),OFFSET(rngStartPriceCurves,$A413,N$1),0)</f>
        <v>0</v>
      </c>
      <c r="O413" s="43" t="n">
        <f aca="true">IF(AND(ISNUMBER(O$1),$A413&gt;0),OFFSET(rngStartPriceCurves,$A413,O$1),0)</f>
        <v>0</v>
      </c>
      <c r="P413" s="43" t="n">
        <f aca="true">IF(AND(ISNUMBER(P$1),$B413&gt;0),OFFSET(rngStartVolatilityCurves,$B413,P$1),0)</f>
        <v>0</v>
      </c>
      <c r="Q413" s="43" t="n">
        <f aca="true">IF(AND(ISNUMBER(Q$1),$B413&gt;0),OFFSET(rngStartVolatilityCurves,$B413,Q$1),0)</f>
        <v>0</v>
      </c>
      <c r="R413" s="43" t="n">
        <f aca="true">IF(AND(ISNUMBER(R$1),$B413&gt;0),OFFSET(rngStartVolatilityCurves,$B413,R$1),0)</f>
        <v>0</v>
      </c>
      <c r="S413" s="43" t="n">
        <f aca="true">IF(AND(ISNUMBER(S$1),$B413&gt;0),OFFSET(rngStartVolatilityCurves,$B413,S$1),0)</f>
        <v>0</v>
      </c>
      <c r="T413" s="43" t="n">
        <f aca="true">IF(AND(ISNUMBER(T$1),$B413&gt;0),OFFSET(rngStartVolatilityCurves,$B413,T$1),0)</f>
        <v>0</v>
      </c>
      <c r="U413" s="43" t="n">
        <f aca="true">IF(AND(ISNUMBER(U$1),$B413&gt;0),OFFSET(rngStartVolatilityCurves,$B413,U$1),0)</f>
        <v>0</v>
      </c>
      <c r="V413" s="43" t="n">
        <f aca="true">IF(AND(ISNUMBER(V$1),$B413&gt;0),OFFSET(rngStartVolatilityCurves,$B413,V$1),0)</f>
        <v>0</v>
      </c>
      <c r="W413" s="43" t="n">
        <f aca="true">IF(AND(ISNUMBER(W$1),$B413&gt;0),OFFSET(rngStartVolatilityCurves,$B413,W$1),0)</f>
        <v>0</v>
      </c>
      <c r="X413" s="43" t="n">
        <f aca="true">IF(AND(ISNUMBER(X$1),$B413&gt;0),OFFSET(rngStartVolatilityCurves,$B413,X$1),0)</f>
        <v>0</v>
      </c>
      <c r="Y413" s="43" t="n">
        <f aca="true">IF(AND(ISNUMBER(Y$1),$B413&gt;0),OFFSET(rngStartVolatilityCurves,$B413,Y$1),0)</f>
        <v>0</v>
      </c>
      <c r="Z413" s="43" t="n">
        <f aca="true">IF(AND(ISNUMBER(Z$1),$B413&gt;0),OFFSET(rngStartVolatilityCurves,$B413,Z$1),0)</f>
        <v>0</v>
      </c>
      <c r="AA413" s="43" t="n">
        <f aca="true">IF(AND(ISNUMBER(AA$1),$B413&gt;0),OFFSET(rngStartVolatilityCurves,$B413,AA$1),0)</f>
        <v>0</v>
      </c>
      <c r="AF413" s="36"/>
      <c r="AG413" s="37"/>
      <c r="AH413" s="37"/>
      <c r="AI413" s="37"/>
      <c r="AJ413" s="37"/>
      <c r="AK413" s="37"/>
      <c r="AL413" s="37"/>
      <c r="AM413" s="37"/>
      <c r="AN413" s="37"/>
      <c r="AO413" s="37"/>
      <c r="AP413" s="37"/>
      <c r="AQ413" s="37"/>
      <c r="AR413" s="37"/>
      <c r="AS413" s="37"/>
      <c r="AT413" s="37"/>
      <c r="AU413" s="37"/>
      <c r="AV413" s="37"/>
      <c r="AW413" s="37"/>
      <c r="AX413" s="37"/>
      <c r="AY413" s="37"/>
      <c r="AZ413" s="37"/>
      <c r="BA413" s="37"/>
      <c r="BB413" s="37"/>
      <c r="BC413" s="37"/>
      <c r="BD413" s="37"/>
      <c r="BE413" s="37"/>
      <c r="BF413" s="37"/>
      <c r="BH413" s="44"/>
      <c r="BI413" s="39"/>
      <c r="BJ413" s="39"/>
      <c r="BK413" s="39"/>
      <c r="BL413" s="36"/>
      <c r="BM413" s="37"/>
      <c r="BN413" s="37"/>
      <c r="BO413" s="37"/>
      <c r="BP413" s="37"/>
      <c r="BQ413" s="37"/>
      <c r="BR413" s="37"/>
      <c r="BS413" s="37"/>
      <c r="BT413" s="37"/>
      <c r="BU413" s="37"/>
      <c r="BV413" s="37"/>
      <c r="BW413" s="37"/>
      <c r="BX413" s="37"/>
      <c r="BY413" s="37"/>
      <c r="BZ413" s="37"/>
      <c r="CA413" s="37"/>
      <c r="CB413" s="37"/>
      <c r="CC413" s="37"/>
      <c r="CD413" s="37"/>
      <c r="CE413" s="37"/>
      <c r="CF413" s="37"/>
      <c r="CG413" s="40"/>
      <c r="CH413" s="40"/>
      <c r="CI413" s="40"/>
      <c r="CJ413" s="40"/>
      <c r="CK413" s="40"/>
      <c r="CL413" s="40"/>
      <c r="CM413" s="39"/>
      <c r="CN413" s="39"/>
      <c r="CO413" s="39"/>
      <c r="CP413" s="39"/>
      <c r="CQ413" s="39"/>
      <c r="CR413" s="39"/>
      <c r="CS413" s="39"/>
      <c r="CT413" s="39"/>
      <c r="CU413" s="39"/>
      <c r="CV413" s="39"/>
      <c r="CW413" s="39"/>
      <c r="CX413" s="39"/>
      <c r="CY413" s="39"/>
      <c r="CZ413" s="39"/>
      <c r="DA413" s="39"/>
      <c r="DB413" s="39"/>
      <c r="DC413" s="39"/>
      <c r="DD413" s="39"/>
      <c r="DE413" s="39"/>
      <c r="DF413" s="39"/>
      <c r="DG413" s="39"/>
      <c r="DI413" s="44"/>
      <c r="DJ413" s="39"/>
      <c r="DL413" s="44"/>
      <c r="DM413" s="39"/>
    </row>
    <row r="414" customFormat="false" ht="12.75" hidden="false" customHeight="false" outlineLevel="0" collapsed="false">
      <c r="A414" s="31" t="n">
        <f aca="false">$C414-$AF$4+1</f>
        <v>39777</v>
      </c>
      <c r="B414" s="31" t="n">
        <f aca="false">$C414-$BL$4+1</f>
        <v>39777</v>
      </c>
      <c r="C414" s="42" t="n">
        <f aca="false">C413+7</f>
        <v>39776</v>
      </c>
      <c r="D414" s="43" t="n">
        <f aca="true">IF(AND(ISNUMBER(D$1),$A414&gt;0),OFFSET(rngStartPriceCurves,$A414,D$1),0)</f>
        <v>0</v>
      </c>
      <c r="E414" s="43" t="n">
        <f aca="true">IF(AND(ISNUMBER(E$1),$A414&gt;0),OFFSET(rngStartPriceCurves,$A414,E$1),0)</f>
        <v>0</v>
      </c>
      <c r="F414" s="43" t="n">
        <f aca="true">IF(AND(ISNUMBER(F$1),$A414&gt;0),OFFSET(rngStartPriceCurves,$A414,F$1),0)</f>
        <v>0</v>
      </c>
      <c r="G414" s="43" t="n">
        <f aca="true">IF(AND(ISNUMBER(G$1),$A414&gt;0),OFFSET(rngStartPriceCurves,$A414,G$1),0)</f>
        <v>0</v>
      </c>
      <c r="H414" s="43" t="n">
        <f aca="true">IF(AND(ISNUMBER(H$1),$A414&gt;0),OFFSET(rngStartPriceCurves,$A414,H$1),0)</f>
        <v>0</v>
      </c>
      <c r="I414" s="43" t="n">
        <f aca="true">IF(AND(ISNUMBER(I$1),$A414&gt;0),OFFSET(rngStartPriceCurves,$A414,I$1),0)</f>
        <v>0</v>
      </c>
      <c r="J414" s="43" t="n">
        <f aca="true">IF(AND(ISNUMBER(J$1),$A414&gt;0),OFFSET(rngStartPriceCurves,$A414,J$1),0)</f>
        <v>0</v>
      </c>
      <c r="K414" s="43" t="n">
        <f aca="true">IF(AND(ISNUMBER(K$1),$A414&gt;0),OFFSET(rngStartPriceCurves,$A414,K$1),0)</f>
        <v>0</v>
      </c>
      <c r="L414" s="43" t="n">
        <f aca="true">IF(AND(ISNUMBER(L$1),$A414&gt;0),OFFSET(rngStartPriceCurves,$A414,L$1),0)</f>
        <v>0</v>
      </c>
      <c r="M414" s="43" t="n">
        <f aca="true">IF(AND(ISNUMBER(M$1),$A414&gt;0),OFFSET(rngStartPriceCurves,$A414,M$1),0)</f>
        <v>0</v>
      </c>
      <c r="N414" s="43" t="n">
        <f aca="true">IF(AND(ISNUMBER(N$1),$A414&gt;0),OFFSET(rngStartPriceCurves,$A414,N$1),0)</f>
        <v>0</v>
      </c>
      <c r="O414" s="43" t="n">
        <f aca="true">IF(AND(ISNUMBER(O$1),$A414&gt;0),OFFSET(rngStartPriceCurves,$A414,O$1),0)</f>
        <v>0</v>
      </c>
      <c r="P414" s="43" t="n">
        <f aca="true">IF(AND(ISNUMBER(P$1),$B414&gt;0),OFFSET(rngStartVolatilityCurves,$B414,P$1),0)</f>
        <v>0</v>
      </c>
      <c r="Q414" s="43" t="n">
        <f aca="true">IF(AND(ISNUMBER(Q$1),$B414&gt;0),OFFSET(rngStartVolatilityCurves,$B414,Q$1),0)</f>
        <v>0</v>
      </c>
      <c r="R414" s="43" t="n">
        <f aca="true">IF(AND(ISNUMBER(R$1),$B414&gt;0),OFFSET(rngStartVolatilityCurves,$B414,R$1),0)</f>
        <v>0</v>
      </c>
      <c r="S414" s="43" t="n">
        <f aca="true">IF(AND(ISNUMBER(S$1),$B414&gt;0),OFFSET(rngStartVolatilityCurves,$B414,S$1),0)</f>
        <v>0</v>
      </c>
      <c r="T414" s="43" t="n">
        <f aca="true">IF(AND(ISNUMBER(T$1),$B414&gt;0),OFFSET(rngStartVolatilityCurves,$B414,T$1),0)</f>
        <v>0</v>
      </c>
      <c r="U414" s="43" t="n">
        <f aca="true">IF(AND(ISNUMBER(U$1),$B414&gt;0),OFFSET(rngStartVolatilityCurves,$B414,U$1),0)</f>
        <v>0</v>
      </c>
      <c r="V414" s="43" t="n">
        <f aca="true">IF(AND(ISNUMBER(V$1),$B414&gt;0),OFFSET(rngStartVolatilityCurves,$B414,V$1),0)</f>
        <v>0</v>
      </c>
      <c r="W414" s="43" t="n">
        <f aca="true">IF(AND(ISNUMBER(W$1),$B414&gt;0),OFFSET(rngStartVolatilityCurves,$B414,W$1),0)</f>
        <v>0</v>
      </c>
      <c r="X414" s="43" t="n">
        <f aca="true">IF(AND(ISNUMBER(X$1),$B414&gt;0),OFFSET(rngStartVolatilityCurves,$B414,X$1),0)</f>
        <v>0</v>
      </c>
      <c r="Y414" s="43" t="n">
        <f aca="true">IF(AND(ISNUMBER(Y$1),$B414&gt;0),OFFSET(rngStartVolatilityCurves,$B414,Y$1),0)</f>
        <v>0</v>
      </c>
      <c r="Z414" s="43" t="n">
        <f aca="true">IF(AND(ISNUMBER(Z$1),$B414&gt;0),OFFSET(rngStartVolatilityCurves,$B414,Z$1),0)</f>
        <v>0</v>
      </c>
      <c r="AA414" s="43" t="n">
        <f aca="true">IF(AND(ISNUMBER(AA$1),$B414&gt;0),OFFSET(rngStartVolatilityCurves,$B414,AA$1),0)</f>
        <v>0</v>
      </c>
      <c r="AF414" s="36"/>
      <c r="AG414" s="37"/>
      <c r="AH414" s="37"/>
      <c r="AI414" s="37"/>
      <c r="AJ414" s="37"/>
      <c r="AK414" s="37"/>
      <c r="AL414" s="37"/>
      <c r="AM414" s="37"/>
      <c r="AN414" s="37"/>
      <c r="AO414" s="37"/>
      <c r="AP414" s="37"/>
      <c r="AQ414" s="37"/>
      <c r="AR414" s="37"/>
      <c r="AS414" s="37"/>
      <c r="AT414" s="37"/>
      <c r="AU414" s="37"/>
      <c r="AV414" s="37"/>
      <c r="AW414" s="37"/>
      <c r="AX414" s="37"/>
      <c r="AY414" s="37"/>
      <c r="AZ414" s="37"/>
      <c r="BA414" s="37"/>
      <c r="BB414" s="37"/>
      <c r="BC414" s="37"/>
      <c r="BD414" s="37"/>
      <c r="BE414" s="37"/>
      <c r="BF414" s="37"/>
      <c r="BH414" s="44"/>
      <c r="BI414" s="39"/>
      <c r="BJ414" s="39"/>
      <c r="BK414" s="39"/>
      <c r="BL414" s="36"/>
      <c r="BM414" s="37"/>
      <c r="BN414" s="37"/>
      <c r="BO414" s="37"/>
      <c r="BP414" s="37"/>
      <c r="BQ414" s="37"/>
      <c r="BR414" s="37"/>
      <c r="BS414" s="37"/>
      <c r="BT414" s="37"/>
      <c r="BU414" s="37"/>
      <c r="BV414" s="37"/>
      <c r="BW414" s="37"/>
      <c r="BX414" s="37"/>
      <c r="BY414" s="37"/>
      <c r="BZ414" s="37"/>
      <c r="CA414" s="37"/>
      <c r="CB414" s="37"/>
      <c r="CC414" s="37"/>
      <c r="CD414" s="37"/>
      <c r="CE414" s="37"/>
      <c r="CF414" s="37"/>
      <c r="CG414" s="40"/>
      <c r="CH414" s="40"/>
      <c r="CI414" s="40"/>
      <c r="CJ414" s="40"/>
      <c r="CK414" s="40"/>
      <c r="CL414" s="40"/>
      <c r="CM414" s="39"/>
      <c r="CN414" s="39"/>
      <c r="CO414" s="39"/>
      <c r="CP414" s="39"/>
      <c r="CQ414" s="39"/>
      <c r="CR414" s="39"/>
      <c r="CS414" s="39"/>
      <c r="CT414" s="39"/>
      <c r="CU414" s="39"/>
      <c r="CV414" s="39"/>
      <c r="CW414" s="39"/>
      <c r="CX414" s="39"/>
      <c r="CY414" s="39"/>
      <c r="CZ414" s="39"/>
      <c r="DA414" s="39"/>
      <c r="DB414" s="39"/>
      <c r="DC414" s="39"/>
      <c r="DD414" s="39"/>
      <c r="DE414" s="39"/>
      <c r="DF414" s="39"/>
      <c r="DG414" s="39"/>
      <c r="DI414" s="44"/>
      <c r="DJ414" s="39"/>
      <c r="DL414" s="44"/>
      <c r="DM414" s="39"/>
    </row>
    <row r="415" customFormat="false" ht="12.75" hidden="false" customHeight="false" outlineLevel="0" collapsed="false">
      <c r="A415" s="31" t="n">
        <f aca="false">$C415-$AF$4+1</f>
        <v>39784</v>
      </c>
      <c r="B415" s="31" t="n">
        <f aca="false">$C415-$BL$4+1</f>
        <v>39784</v>
      </c>
      <c r="C415" s="42" t="n">
        <f aca="false">C414+7</f>
        <v>39783</v>
      </c>
      <c r="D415" s="43" t="n">
        <f aca="true">IF(AND(ISNUMBER(D$1),$A415&gt;0),OFFSET(rngStartPriceCurves,$A415,D$1),0)</f>
        <v>0</v>
      </c>
      <c r="E415" s="43" t="n">
        <f aca="true">IF(AND(ISNUMBER(E$1),$A415&gt;0),OFFSET(rngStartPriceCurves,$A415,E$1),0)</f>
        <v>0</v>
      </c>
      <c r="F415" s="43" t="n">
        <f aca="true">IF(AND(ISNUMBER(F$1),$A415&gt;0),OFFSET(rngStartPriceCurves,$A415,F$1),0)</f>
        <v>0</v>
      </c>
      <c r="G415" s="43" t="n">
        <f aca="true">IF(AND(ISNUMBER(G$1),$A415&gt;0),OFFSET(rngStartPriceCurves,$A415,G$1),0)</f>
        <v>0</v>
      </c>
      <c r="H415" s="43" t="n">
        <f aca="true">IF(AND(ISNUMBER(H$1),$A415&gt;0),OFFSET(rngStartPriceCurves,$A415,H$1),0)</f>
        <v>0</v>
      </c>
      <c r="I415" s="43" t="n">
        <f aca="true">IF(AND(ISNUMBER(I$1),$A415&gt;0),OFFSET(rngStartPriceCurves,$A415,I$1),0)</f>
        <v>0</v>
      </c>
      <c r="J415" s="43" t="n">
        <f aca="true">IF(AND(ISNUMBER(J$1),$A415&gt;0),OFFSET(rngStartPriceCurves,$A415,J$1),0)</f>
        <v>0</v>
      </c>
      <c r="K415" s="43" t="n">
        <f aca="true">IF(AND(ISNUMBER(K$1),$A415&gt;0),OFFSET(rngStartPriceCurves,$A415,K$1),0)</f>
        <v>0</v>
      </c>
      <c r="L415" s="43" t="n">
        <f aca="true">IF(AND(ISNUMBER(L$1),$A415&gt;0),OFFSET(rngStartPriceCurves,$A415,L$1),0)</f>
        <v>0</v>
      </c>
      <c r="M415" s="43" t="n">
        <f aca="true">IF(AND(ISNUMBER(M$1),$A415&gt;0),OFFSET(rngStartPriceCurves,$A415,M$1),0)</f>
        <v>0</v>
      </c>
      <c r="N415" s="43" t="n">
        <f aca="true">IF(AND(ISNUMBER(N$1),$A415&gt;0),OFFSET(rngStartPriceCurves,$A415,N$1),0)</f>
        <v>0</v>
      </c>
      <c r="O415" s="43" t="n">
        <f aca="true">IF(AND(ISNUMBER(O$1),$A415&gt;0),OFFSET(rngStartPriceCurves,$A415,O$1),0)</f>
        <v>0</v>
      </c>
      <c r="P415" s="43" t="n">
        <f aca="true">IF(AND(ISNUMBER(P$1),$B415&gt;0),OFFSET(rngStartVolatilityCurves,$B415,P$1),0)</f>
        <v>0</v>
      </c>
      <c r="Q415" s="43" t="n">
        <f aca="true">IF(AND(ISNUMBER(Q$1),$B415&gt;0),OFFSET(rngStartVolatilityCurves,$B415,Q$1),0)</f>
        <v>0</v>
      </c>
      <c r="R415" s="43" t="n">
        <f aca="true">IF(AND(ISNUMBER(R$1),$B415&gt;0),OFFSET(rngStartVolatilityCurves,$B415,R$1),0)</f>
        <v>0</v>
      </c>
      <c r="S415" s="43" t="n">
        <f aca="true">IF(AND(ISNUMBER(S$1),$B415&gt;0),OFFSET(rngStartVolatilityCurves,$B415,S$1),0)</f>
        <v>0</v>
      </c>
      <c r="T415" s="43" t="n">
        <f aca="true">IF(AND(ISNUMBER(T$1),$B415&gt;0),OFFSET(rngStartVolatilityCurves,$B415,T$1),0)</f>
        <v>0</v>
      </c>
      <c r="U415" s="43" t="n">
        <f aca="true">IF(AND(ISNUMBER(U$1),$B415&gt;0),OFFSET(rngStartVolatilityCurves,$B415,U$1),0)</f>
        <v>0</v>
      </c>
      <c r="V415" s="43" t="n">
        <f aca="true">IF(AND(ISNUMBER(V$1),$B415&gt;0),OFFSET(rngStartVolatilityCurves,$B415,V$1),0)</f>
        <v>0</v>
      </c>
      <c r="W415" s="43" t="n">
        <f aca="true">IF(AND(ISNUMBER(W$1),$B415&gt;0),OFFSET(rngStartVolatilityCurves,$B415,W$1),0)</f>
        <v>0</v>
      </c>
      <c r="X415" s="43" t="n">
        <f aca="true">IF(AND(ISNUMBER(X$1),$B415&gt;0),OFFSET(rngStartVolatilityCurves,$B415,X$1),0)</f>
        <v>0</v>
      </c>
      <c r="Y415" s="43" t="n">
        <f aca="true">IF(AND(ISNUMBER(Y$1),$B415&gt;0),OFFSET(rngStartVolatilityCurves,$B415,Y$1),0)</f>
        <v>0</v>
      </c>
      <c r="Z415" s="43" t="n">
        <f aca="true">IF(AND(ISNUMBER(Z$1),$B415&gt;0),OFFSET(rngStartVolatilityCurves,$B415,Z$1),0)</f>
        <v>0</v>
      </c>
      <c r="AA415" s="43" t="n">
        <f aca="true">IF(AND(ISNUMBER(AA$1),$B415&gt;0),OFFSET(rngStartVolatilityCurves,$B415,AA$1),0)</f>
        <v>0</v>
      </c>
      <c r="AF415" s="36"/>
      <c r="AG415" s="37"/>
      <c r="AH415" s="37"/>
      <c r="AI415" s="37"/>
      <c r="AJ415" s="37"/>
      <c r="AK415" s="37"/>
      <c r="AL415" s="37"/>
      <c r="AM415" s="37"/>
      <c r="AN415" s="37"/>
      <c r="AO415" s="37"/>
      <c r="AP415" s="37"/>
      <c r="AQ415" s="37"/>
      <c r="AR415" s="37"/>
      <c r="AS415" s="37"/>
      <c r="AT415" s="37"/>
      <c r="AU415" s="37"/>
      <c r="AV415" s="37"/>
      <c r="AW415" s="37"/>
      <c r="AX415" s="37"/>
      <c r="AY415" s="37"/>
      <c r="AZ415" s="37"/>
      <c r="BA415" s="37"/>
      <c r="BB415" s="37"/>
      <c r="BC415" s="37"/>
      <c r="BD415" s="37"/>
      <c r="BE415" s="37"/>
      <c r="BF415" s="37"/>
      <c r="BH415" s="44"/>
      <c r="BI415" s="39"/>
      <c r="BJ415" s="39"/>
      <c r="BK415" s="39"/>
      <c r="BL415" s="36"/>
      <c r="BM415" s="37"/>
      <c r="BN415" s="37"/>
      <c r="BO415" s="37"/>
      <c r="BP415" s="37"/>
      <c r="BQ415" s="37"/>
      <c r="BR415" s="37"/>
      <c r="BS415" s="37"/>
      <c r="BT415" s="37"/>
      <c r="BU415" s="37"/>
      <c r="BV415" s="37"/>
      <c r="BW415" s="37"/>
      <c r="BX415" s="37"/>
      <c r="BY415" s="37"/>
      <c r="BZ415" s="37"/>
      <c r="CA415" s="37"/>
      <c r="CB415" s="37"/>
      <c r="CC415" s="37"/>
      <c r="CD415" s="37"/>
      <c r="CE415" s="37"/>
      <c r="CF415" s="37"/>
      <c r="CG415" s="40"/>
      <c r="CH415" s="40"/>
      <c r="CI415" s="40"/>
      <c r="CJ415" s="40"/>
      <c r="CK415" s="40"/>
      <c r="CL415" s="40"/>
      <c r="CM415" s="39"/>
      <c r="CN415" s="39"/>
      <c r="CO415" s="39"/>
      <c r="CP415" s="39"/>
      <c r="CQ415" s="39"/>
      <c r="CR415" s="39"/>
      <c r="CS415" s="39"/>
      <c r="CT415" s="39"/>
      <c r="CU415" s="39"/>
      <c r="CV415" s="39"/>
      <c r="CW415" s="39"/>
      <c r="CX415" s="39"/>
      <c r="CY415" s="39"/>
      <c r="CZ415" s="39"/>
      <c r="DA415" s="39"/>
      <c r="DB415" s="39"/>
      <c r="DC415" s="39"/>
      <c r="DD415" s="39"/>
      <c r="DE415" s="39"/>
      <c r="DF415" s="39"/>
      <c r="DG415" s="39"/>
      <c r="DI415" s="44"/>
      <c r="DJ415" s="39"/>
      <c r="DL415" s="44"/>
      <c r="DM415" s="39"/>
    </row>
    <row r="416" customFormat="false" ht="12.75" hidden="false" customHeight="false" outlineLevel="0" collapsed="false">
      <c r="A416" s="31" t="n">
        <f aca="false">$C416-$AF$4+1</f>
        <v>39791</v>
      </c>
      <c r="B416" s="31" t="n">
        <f aca="false">$C416-$BL$4+1</f>
        <v>39791</v>
      </c>
      <c r="C416" s="42" t="n">
        <f aca="false">C415+7</f>
        <v>39790</v>
      </c>
      <c r="D416" s="43" t="n">
        <f aca="true">IF(AND(ISNUMBER(D$1),$A416&gt;0),OFFSET(rngStartPriceCurves,$A416,D$1),0)</f>
        <v>0</v>
      </c>
      <c r="E416" s="43" t="n">
        <f aca="true">IF(AND(ISNUMBER(E$1),$A416&gt;0),OFFSET(rngStartPriceCurves,$A416,E$1),0)</f>
        <v>0</v>
      </c>
      <c r="F416" s="43" t="n">
        <f aca="true">IF(AND(ISNUMBER(F$1),$A416&gt;0),OFFSET(rngStartPriceCurves,$A416,F$1),0)</f>
        <v>0</v>
      </c>
      <c r="G416" s="43" t="n">
        <f aca="true">IF(AND(ISNUMBER(G$1),$A416&gt;0),OFFSET(rngStartPriceCurves,$A416,G$1),0)</f>
        <v>0</v>
      </c>
      <c r="H416" s="43" t="n">
        <f aca="true">IF(AND(ISNUMBER(H$1),$A416&gt;0),OFFSET(rngStartPriceCurves,$A416,H$1),0)</f>
        <v>0</v>
      </c>
      <c r="I416" s="43" t="n">
        <f aca="true">IF(AND(ISNUMBER(I$1),$A416&gt;0),OFFSET(rngStartPriceCurves,$A416,I$1),0)</f>
        <v>0</v>
      </c>
      <c r="J416" s="43" t="n">
        <f aca="true">IF(AND(ISNUMBER(J$1),$A416&gt;0),OFFSET(rngStartPriceCurves,$A416,J$1),0)</f>
        <v>0</v>
      </c>
      <c r="K416" s="43" t="n">
        <f aca="true">IF(AND(ISNUMBER(K$1),$A416&gt;0),OFFSET(rngStartPriceCurves,$A416,K$1),0)</f>
        <v>0</v>
      </c>
      <c r="L416" s="43" t="n">
        <f aca="true">IF(AND(ISNUMBER(L$1),$A416&gt;0),OFFSET(rngStartPriceCurves,$A416,L$1),0)</f>
        <v>0</v>
      </c>
      <c r="M416" s="43" t="n">
        <f aca="true">IF(AND(ISNUMBER(M$1),$A416&gt;0),OFFSET(rngStartPriceCurves,$A416,M$1),0)</f>
        <v>0</v>
      </c>
      <c r="N416" s="43" t="n">
        <f aca="true">IF(AND(ISNUMBER(N$1),$A416&gt;0),OFFSET(rngStartPriceCurves,$A416,N$1),0)</f>
        <v>0</v>
      </c>
      <c r="O416" s="43" t="n">
        <f aca="true">IF(AND(ISNUMBER(O$1),$A416&gt;0),OFFSET(rngStartPriceCurves,$A416,O$1),0)</f>
        <v>0</v>
      </c>
      <c r="P416" s="43" t="n">
        <f aca="true">IF(AND(ISNUMBER(P$1),$B416&gt;0),OFFSET(rngStartVolatilityCurves,$B416,P$1),0)</f>
        <v>0</v>
      </c>
      <c r="Q416" s="43" t="n">
        <f aca="true">IF(AND(ISNUMBER(Q$1),$B416&gt;0),OFFSET(rngStartVolatilityCurves,$B416,Q$1),0)</f>
        <v>0</v>
      </c>
      <c r="R416" s="43" t="n">
        <f aca="true">IF(AND(ISNUMBER(R$1),$B416&gt;0),OFFSET(rngStartVolatilityCurves,$B416,R$1),0)</f>
        <v>0</v>
      </c>
      <c r="S416" s="43" t="n">
        <f aca="true">IF(AND(ISNUMBER(S$1),$B416&gt;0),OFFSET(rngStartVolatilityCurves,$B416,S$1),0)</f>
        <v>0</v>
      </c>
      <c r="T416" s="43" t="n">
        <f aca="true">IF(AND(ISNUMBER(T$1),$B416&gt;0),OFFSET(rngStartVolatilityCurves,$B416,T$1),0)</f>
        <v>0</v>
      </c>
      <c r="U416" s="43" t="n">
        <f aca="true">IF(AND(ISNUMBER(U$1),$B416&gt;0),OFFSET(rngStartVolatilityCurves,$B416,U$1),0)</f>
        <v>0</v>
      </c>
      <c r="V416" s="43" t="n">
        <f aca="true">IF(AND(ISNUMBER(V$1),$B416&gt;0),OFFSET(rngStartVolatilityCurves,$B416,V$1),0)</f>
        <v>0</v>
      </c>
      <c r="W416" s="43" t="n">
        <f aca="true">IF(AND(ISNUMBER(W$1),$B416&gt;0),OFFSET(rngStartVolatilityCurves,$B416,W$1),0)</f>
        <v>0</v>
      </c>
      <c r="X416" s="43" t="n">
        <f aca="true">IF(AND(ISNUMBER(X$1),$B416&gt;0),OFFSET(rngStartVolatilityCurves,$B416,X$1),0)</f>
        <v>0</v>
      </c>
      <c r="Y416" s="43" t="n">
        <f aca="true">IF(AND(ISNUMBER(Y$1),$B416&gt;0),OFFSET(rngStartVolatilityCurves,$B416,Y$1),0)</f>
        <v>0</v>
      </c>
      <c r="Z416" s="43" t="n">
        <f aca="true">IF(AND(ISNUMBER(Z$1),$B416&gt;0),OFFSET(rngStartVolatilityCurves,$B416,Z$1),0)</f>
        <v>0</v>
      </c>
      <c r="AA416" s="43" t="n">
        <f aca="true">IF(AND(ISNUMBER(AA$1),$B416&gt;0),OFFSET(rngStartVolatilityCurves,$B416,AA$1),0)</f>
        <v>0</v>
      </c>
      <c r="AF416" s="36"/>
      <c r="AG416" s="37"/>
      <c r="AH416" s="37"/>
      <c r="AI416" s="37"/>
      <c r="AJ416" s="37"/>
      <c r="AK416" s="37"/>
      <c r="AL416" s="37"/>
      <c r="AM416" s="37"/>
      <c r="AN416" s="37"/>
      <c r="AO416" s="37"/>
      <c r="AP416" s="37"/>
      <c r="AQ416" s="37"/>
      <c r="AR416" s="37"/>
      <c r="AS416" s="37"/>
      <c r="AT416" s="37"/>
      <c r="AU416" s="37"/>
      <c r="AV416" s="37"/>
      <c r="AW416" s="37"/>
      <c r="AX416" s="37"/>
      <c r="AY416" s="37"/>
      <c r="AZ416" s="37"/>
      <c r="BA416" s="37"/>
      <c r="BB416" s="37"/>
      <c r="BC416" s="37"/>
      <c r="BD416" s="37"/>
      <c r="BE416" s="37"/>
      <c r="BF416" s="37"/>
      <c r="BH416" s="44"/>
      <c r="BI416" s="39"/>
      <c r="BJ416" s="39"/>
      <c r="BK416" s="39"/>
      <c r="BL416" s="36"/>
      <c r="BM416" s="37"/>
      <c r="BN416" s="37"/>
      <c r="BO416" s="37"/>
      <c r="BP416" s="37"/>
      <c r="BQ416" s="37"/>
      <c r="BR416" s="37"/>
      <c r="BS416" s="37"/>
      <c r="BT416" s="37"/>
      <c r="BU416" s="37"/>
      <c r="BV416" s="37"/>
      <c r="BW416" s="37"/>
      <c r="BX416" s="37"/>
      <c r="BY416" s="37"/>
      <c r="BZ416" s="37"/>
      <c r="CA416" s="37"/>
      <c r="CB416" s="37"/>
      <c r="CC416" s="37"/>
      <c r="CD416" s="37"/>
      <c r="CE416" s="37"/>
      <c r="CF416" s="37"/>
      <c r="CG416" s="40"/>
      <c r="CH416" s="40"/>
      <c r="CI416" s="40"/>
      <c r="CJ416" s="40"/>
      <c r="CK416" s="40"/>
      <c r="CL416" s="40"/>
      <c r="CM416" s="39"/>
      <c r="CN416" s="39"/>
      <c r="CO416" s="39"/>
      <c r="CP416" s="39"/>
      <c r="CQ416" s="39"/>
      <c r="CR416" s="39"/>
      <c r="CS416" s="39"/>
      <c r="CT416" s="39"/>
      <c r="CU416" s="39"/>
      <c r="CV416" s="39"/>
      <c r="CW416" s="39"/>
      <c r="CX416" s="39"/>
      <c r="CY416" s="39"/>
      <c r="CZ416" s="39"/>
      <c r="DA416" s="39"/>
      <c r="DB416" s="39"/>
      <c r="DC416" s="39"/>
      <c r="DD416" s="39"/>
      <c r="DE416" s="39"/>
      <c r="DF416" s="39"/>
      <c r="DG416" s="39"/>
      <c r="DI416" s="44"/>
      <c r="DJ416" s="39"/>
      <c r="DL416" s="44"/>
      <c r="DM416" s="39"/>
    </row>
    <row r="417" customFormat="false" ht="12.75" hidden="false" customHeight="false" outlineLevel="0" collapsed="false">
      <c r="A417" s="31" t="n">
        <f aca="false">$C417-$AF$4+1</f>
        <v>39798</v>
      </c>
      <c r="B417" s="31" t="n">
        <f aca="false">$C417-$BL$4+1</f>
        <v>39798</v>
      </c>
      <c r="C417" s="42" t="n">
        <f aca="false">C416+7</f>
        <v>39797</v>
      </c>
      <c r="D417" s="43" t="n">
        <f aca="true">IF(AND(ISNUMBER(D$1),$A417&gt;0),OFFSET(rngStartPriceCurves,$A417,D$1),0)</f>
        <v>0</v>
      </c>
      <c r="E417" s="43" t="n">
        <f aca="true">IF(AND(ISNUMBER(E$1),$A417&gt;0),OFFSET(rngStartPriceCurves,$A417,E$1),0)</f>
        <v>0</v>
      </c>
      <c r="F417" s="43" t="n">
        <f aca="true">IF(AND(ISNUMBER(F$1),$A417&gt;0),OFFSET(rngStartPriceCurves,$A417,F$1),0)</f>
        <v>0</v>
      </c>
      <c r="G417" s="43" t="n">
        <f aca="true">IF(AND(ISNUMBER(G$1),$A417&gt;0),OFFSET(rngStartPriceCurves,$A417,G$1),0)</f>
        <v>0</v>
      </c>
      <c r="H417" s="43" t="n">
        <f aca="true">IF(AND(ISNUMBER(H$1),$A417&gt;0),OFFSET(rngStartPriceCurves,$A417,H$1),0)</f>
        <v>0</v>
      </c>
      <c r="I417" s="43" t="n">
        <f aca="true">IF(AND(ISNUMBER(I$1),$A417&gt;0),OFFSET(rngStartPriceCurves,$A417,I$1),0)</f>
        <v>0</v>
      </c>
      <c r="J417" s="43" t="n">
        <f aca="true">IF(AND(ISNUMBER(J$1),$A417&gt;0),OFFSET(rngStartPriceCurves,$A417,J$1),0)</f>
        <v>0</v>
      </c>
      <c r="K417" s="43" t="n">
        <f aca="true">IF(AND(ISNUMBER(K$1),$A417&gt;0),OFFSET(rngStartPriceCurves,$A417,K$1),0)</f>
        <v>0</v>
      </c>
      <c r="L417" s="43" t="n">
        <f aca="true">IF(AND(ISNUMBER(L$1),$A417&gt;0),OFFSET(rngStartPriceCurves,$A417,L$1),0)</f>
        <v>0</v>
      </c>
      <c r="M417" s="43" t="n">
        <f aca="true">IF(AND(ISNUMBER(M$1),$A417&gt;0),OFFSET(rngStartPriceCurves,$A417,M$1),0)</f>
        <v>0</v>
      </c>
      <c r="N417" s="43" t="n">
        <f aca="true">IF(AND(ISNUMBER(N$1),$A417&gt;0),OFFSET(rngStartPriceCurves,$A417,N$1),0)</f>
        <v>0</v>
      </c>
      <c r="O417" s="43" t="n">
        <f aca="true">IF(AND(ISNUMBER(O$1),$A417&gt;0),OFFSET(rngStartPriceCurves,$A417,O$1),0)</f>
        <v>0</v>
      </c>
      <c r="P417" s="43" t="n">
        <f aca="true">IF(AND(ISNUMBER(P$1),$B417&gt;0),OFFSET(rngStartVolatilityCurves,$B417,P$1),0)</f>
        <v>0</v>
      </c>
      <c r="Q417" s="43" t="n">
        <f aca="true">IF(AND(ISNUMBER(Q$1),$B417&gt;0),OFFSET(rngStartVolatilityCurves,$B417,Q$1),0)</f>
        <v>0</v>
      </c>
      <c r="R417" s="43" t="n">
        <f aca="true">IF(AND(ISNUMBER(R$1),$B417&gt;0),OFFSET(rngStartVolatilityCurves,$B417,R$1),0)</f>
        <v>0</v>
      </c>
      <c r="S417" s="43" t="n">
        <f aca="true">IF(AND(ISNUMBER(S$1),$B417&gt;0),OFFSET(rngStartVolatilityCurves,$B417,S$1),0)</f>
        <v>0</v>
      </c>
      <c r="T417" s="43" t="n">
        <f aca="true">IF(AND(ISNUMBER(T$1),$B417&gt;0),OFFSET(rngStartVolatilityCurves,$B417,T$1),0)</f>
        <v>0</v>
      </c>
      <c r="U417" s="43" t="n">
        <f aca="true">IF(AND(ISNUMBER(U$1),$B417&gt;0),OFFSET(rngStartVolatilityCurves,$B417,U$1),0)</f>
        <v>0</v>
      </c>
      <c r="V417" s="43" t="n">
        <f aca="true">IF(AND(ISNUMBER(V$1),$B417&gt;0),OFFSET(rngStartVolatilityCurves,$B417,V$1),0)</f>
        <v>0</v>
      </c>
      <c r="W417" s="43" t="n">
        <f aca="true">IF(AND(ISNUMBER(W$1),$B417&gt;0),OFFSET(rngStartVolatilityCurves,$B417,W$1),0)</f>
        <v>0</v>
      </c>
      <c r="X417" s="43" t="n">
        <f aca="true">IF(AND(ISNUMBER(X$1),$B417&gt;0),OFFSET(rngStartVolatilityCurves,$B417,X$1),0)</f>
        <v>0</v>
      </c>
      <c r="Y417" s="43" t="n">
        <f aca="true">IF(AND(ISNUMBER(Y$1),$B417&gt;0),OFFSET(rngStartVolatilityCurves,$B417,Y$1),0)</f>
        <v>0</v>
      </c>
      <c r="Z417" s="43" t="n">
        <f aca="true">IF(AND(ISNUMBER(Z$1),$B417&gt;0),OFFSET(rngStartVolatilityCurves,$B417,Z$1),0)</f>
        <v>0</v>
      </c>
      <c r="AA417" s="43" t="n">
        <f aca="true">IF(AND(ISNUMBER(AA$1),$B417&gt;0),OFFSET(rngStartVolatilityCurves,$B417,AA$1),0)</f>
        <v>0</v>
      </c>
      <c r="AF417" s="36"/>
      <c r="AG417" s="37"/>
      <c r="AH417" s="37"/>
      <c r="AI417" s="37"/>
      <c r="AJ417" s="37"/>
      <c r="AK417" s="37"/>
      <c r="AL417" s="37"/>
      <c r="AM417" s="37"/>
      <c r="AN417" s="37"/>
      <c r="AO417" s="37"/>
      <c r="AP417" s="37"/>
      <c r="AQ417" s="37"/>
      <c r="AR417" s="37"/>
      <c r="AS417" s="37"/>
      <c r="AT417" s="37"/>
      <c r="AU417" s="37"/>
      <c r="AV417" s="37"/>
      <c r="AW417" s="37"/>
      <c r="AX417" s="37"/>
      <c r="AY417" s="37"/>
      <c r="AZ417" s="37"/>
      <c r="BA417" s="37"/>
      <c r="BB417" s="37"/>
      <c r="BC417" s="37"/>
      <c r="BD417" s="37"/>
      <c r="BE417" s="37"/>
      <c r="BF417" s="37"/>
      <c r="BH417" s="44"/>
      <c r="BI417" s="39"/>
      <c r="BJ417" s="39"/>
      <c r="BK417" s="39"/>
      <c r="BL417" s="36"/>
      <c r="BM417" s="37"/>
      <c r="BN417" s="37"/>
      <c r="BO417" s="37"/>
      <c r="BP417" s="37"/>
      <c r="BQ417" s="37"/>
      <c r="BR417" s="37"/>
      <c r="BS417" s="37"/>
      <c r="BT417" s="37"/>
      <c r="BU417" s="37"/>
      <c r="BV417" s="37"/>
      <c r="BW417" s="37"/>
      <c r="BX417" s="37"/>
      <c r="BY417" s="37"/>
      <c r="BZ417" s="37"/>
      <c r="CA417" s="37"/>
      <c r="CB417" s="37"/>
      <c r="CC417" s="37"/>
      <c r="CD417" s="37"/>
      <c r="CE417" s="37"/>
      <c r="CF417" s="37"/>
      <c r="CG417" s="40"/>
      <c r="CH417" s="40"/>
      <c r="CI417" s="40"/>
      <c r="CJ417" s="40"/>
      <c r="CK417" s="40"/>
      <c r="CL417" s="40"/>
      <c r="CM417" s="39"/>
      <c r="CN417" s="39"/>
      <c r="CO417" s="39"/>
      <c r="CP417" s="39"/>
      <c r="CQ417" s="39"/>
      <c r="CR417" s="39"/>
      <c r="CS417" s="39"/>
      <c r="CT417" s="39"/>
      <c r="CU417" s="39"/>
      <c r="CV417" s="39"/>
      <c r="CW417" s="39"/>
      <c r="CX417" s="39"/>
      <c r="CY417" s="39"/>
      <c r="CZ417" s="39"/>
      <c r="DA417" s="39"/>
      <c r="DB417" s="39"/>
      <c r="DC417" s="39"/>
      <c r="DD417" s="39"/>
      <c r="DE417" s="39"/>
      <c r="DF417" s="39"/>
      <c r="DG417" s="39"/>
      <c r="DI417" s="44"/>
      <c r="DJ417" s="39"/>
      <c r="DL417" s="44"/>
      <c r="DM417" s="39"/>
    </row>
    <row r="418" customFormat="false" ht="12.75" hidden="false" customHeight="false" outlineLevel="0" collapsed="false">
      <c r="A418" s="31" t="n">
        <f aca="false">$C418-$AF$4+1</f>
        <v>39805</v>
      </c>
      <c r="B418" s="31" t="n">
        <f aca="false">$C418-$BL$4+1</f>
        <v>39805</v>
      </c>
      <c r="C418" s="42" t="n">
        <f aca="false">C417+7</f>
        <v>39804</v>
      </c>
      <c r="D418" s="43" t="n">
        <f aca="true">IF(AND(ISNUMBER(D$1),$A418&gt;0),OFFSET(rngStartPriceCurves,$A418,D$1),0)</f>
        <v>0</v>
      </c>
      <c r="E418" s="43" t="n">
        <f aca="true">IF(AND(ISNUMBER(E$1),$A418&gt;0),OFFSET(rngStartPriceCurves,$A418,E$1),0)</f>
        <v>0</v>
      </c>
      <c r="F418" s="43" t="n">
        <f aca="true">IF(AND(ISNUMBER(F$1),$A418&gt;0),OFFSET(rngStartPriceCurves,$A418,F$1),0)</f>
        <v>0</v>
      </c>
      <c r="G418" s="43" t="n">
        <f aca="true">IF(AND(ISNUMBER(G$1),$A418&gt;0),OFFSET(rngStartPriceCurves,$A418,G$1),0)</f>
        <v>0</v>
      </c>
      <c r="H418" s="43" t="n">
        <f aca="true">IF(AND(ISNUMBER(H$1),$A418&gt;0),OFFSET(rngStartPriceCurves,$A418,H$1),0)</f>
        <v>0</v>
      </c>
      <c r="I418" s="43" t="n">
        <f aca="true">IF(AND(ISNUMBER(I$1),$A418&gt;0),OFFSET(rngStartPriceCurves,$A418,I$1),0)</f>
        <v>0</v>
      </c>
      <c r="J418" s="43" t="n">
        <f aca="true">IF(AND(ISNUMBER(J$1),$A418&gt;0),OFFSET(rngStartPriceCurves,$A418,J$1),0)</f>
        <v>0</v>
      </c>
      <c r="K418" s="43" t="n">
        <f aca="true">IF(AND(ISNUMBER(K$1),$A418&gt;0),OFFSET(rngStartPriceCurves,$A418,K$1),0)</f>
        <v>0</v>
      </c>
      <c r="L418" s="43" t="n">
        <f aca="true">IF(AND(ISNUMBER(L$1),$A418&gt;0),OFFSET(rngStartPriceCurves,$A418,L$1),0)</f>
        <v>0</v>
      </c>
      <c r="M418" s="43" t="n">
        <f aca="true">IF(AND(ISNUMBER(M$1),$A418&gt;0),OFFSET(rngStartPriceCurves,$A418,M$1),0)</f>
        <v>0</v>
      </c>
      <c r="N418" s="43" t="n">
        <f aca="true">IF(AND(ISNUMBER(N$1),$A418&gt;0),OFFSET(rngStartPriceCurves,$A418,N$1),0)</f>
        <v>0</v>
      </c>
      <c r="O418" s="43" t="n">
        <f aca="true">IF(AND(ISNUMBER(O$1),$A418&gt;0),OFFSET(rngStartPriceCurves,$A418,O$1),0)</f>
        <v>0</v>
      </c>
      <c r="P418" s="43" t="n">
        <f aca="true">IF(AND(ISNUMBER(P$1),$B418&gt;0),OFFSET(rngStartVolatilityCurves,$B418,P$1),0)</f>
        <v>0</v>
      </c>
      <c r="Q418" s="43" t="n">
        <f aca="true">IF(AND(ISNUMBER(Q$1),$B418&gt;0),OFFSET(rngStartVolatilityCurves,$B418,Q$1),0)</f>
        <v>0</v>
      </c>
      <c r="R418" s="43" t="n">
        <f aca="true">IF(AND(ISNUMBER(R$1),$B418&gt;0),OFFSET(rngStartVolatilityCurves,$B418,R$1),0)</f>
        <v>0</v>
      </c>
      <c r="S418" s="43" t="n">
        <f aca="true">IF(AND(ISNUMBER(S$1),$B418&gt;0),OFFSET(rngStartVolatilityCurves,$B418,S$1),0)</f>
        <v>0</v>
      </c>
      <c r="T418" s="43" t="n">
        <f aca="true">IF(AND(ISNUMBER(T$1),$B418&gt;0),OFFSET(rngStartVolatilityCurves,$B418,T$1),0)</f>
        <v>0</v>
      </c>
      <c r="U418" s="43" t="n">
        <f aca="true">IF(AND(ISNUMBER(U$1),$B418&gt;0),OFFSET(rngStartVolatilityCurves,$B418,U$1),0)</f>
        <v>0</v>
      </c>
      <c r="V418" s="43" t="n">
        <f aca="true">IF(AND(ISNUMBER(V$1),$B418&gt;0),OFFSET(rngStartVolatilityCurves,$B418,V$1),0)</f>
        <v>0</v>
      </c>
      <c r="W418" s="43" t="n">
        <f aca="true">IF(AND(ISNUMBER(W$1),$B418&gt;0),OFFSET(rngStartVolatilityCurves,$B418,W$1),0)</f>
        <v>0</v>
      </c>
      <c r="X418" s="43" t="n">
        <f aca="true">IF(AND(ISNUMBER(X$1),$B418&gt;0),OFFSET(rngStartVolatilityCurves,$B418,X$1),0)</f>
        <v>0</v>
      </c>
      <c r="Y418" s="43" t="n">
        <f aca="true">IF(AND(ISNUMBER(Y$1),$B418&gt;0),OFFSET(rngStartVolatilityCurves,$B418,Y$1),0)</f>
        <v>0</v>
      </c>
      <c r="Z418" s="43" t="n">
        <f aca="true">IF(AND(ISNUMBER(Z$1),$B418&gt;0),OFFSET(rngStartVolatilityCurves,$B418,Z$1),0)</f>
        <v>0</v>
      </c>
      <c r="AA418" s="43" t="n">
        <f aca="true">IF(AND(ISNUMBER(AA$1),$B418&gt;0),OFFSET(rngStartVolatilityCurves,$B418,AA$1),0)</f>
        <v>0</v>
      </c>
      <c r="AF418" s="36"/>
      <c r="AG418" s="37"/>
      <c r="AH418" s="37"/>
      <c r="AI418" s="37"/>
      <c r="AJ418" s="37"/>
      <c r="AK418" s="37"/>
      <c r="AL418" s="37"/>
      <c r="AM418" s="37"/>
      <c r="AN418" s="37"/>
      <c r="AO418" s="37"/>
      <c r="AP418" s="37"/>
      <c r="AQ418" s="37"/>
      <c r="AR418" s="37"/>
      <c r="AS418" s="37"/>
      <c r="AT418" s="37"/>
      <c r="AU418" s="37"/>
      <c r="AV418" s="37"/>
      <c r="AW418" s="37"/>
      <c r="AX418" s="37"/>
      <c r="AY418" s="37"/>
      <c r="AZ418" s="37"/>
      <c r="BA418" s="37"/>
      <c r="BB418" s="37"/>
      <c r="BC418" s="37"/>
      <c r="BD418" s="37"/>
      <c r="BE418" s="37"/>
      <c r="BF418" s="37"/>
      <c r="BH418" s="44"/>
      <c r="BI418" s="39"/>
      <c r="BJ418" s="39"/>
      <c r="BK418" s="39"/>
      <c r="BL418" s="36"/>
      <c r="BM418" s="37"/>
      <c r="BN418" s="37"/>
      <c r="BO418" s="37"/>
      <c r="BP418" s="37"/>
      <c r="BQ418" s="37"/>
      <c r="BR418" s="37"/>
      <c r="BS418" s="37"/>
      <c r="BT418" s="37"/>
      <c r="BU418" s="37"/>
      <c r="BV418" s="37"/>
      <c r="BW418" s="37"/>
      <c r="BX418" s="37"/>
      <c r="BY418" s="37"/>
      <c r="BZ418" s="37"/>
      <c r="CA418" s="37"/>
      <c r="CB418" s="37"/>
      <c r="CC418" s="37"/>
      <c r="CD418" s="37"/>
      <c r="CE418" s="37"/>
      <c r="CF418" s="37"/>
      <c r="CG418" s="40"/>
      <c r="CH418" s="40"/>
      <c r="CI418" s="40"/>
      <c r="CJ418" s="40"/>
      <c r="CK418" s="40"/>
      <c r="CL418" s="40"/>
      <c r="CM418" s="39"/>
      <c r="CN418" s="39"/>
      <c r="CO418" s="39"/>
      <c r="CP418" s="39"/>
      <c r="CQ418" s="39"/>
      <c r="CR418" s="39"/>
      <c r="CS418" s="39"/>
      <c r="CT418" s="39"/>
      <c r="CU418" s="39"/>
      <c r="CV418" s="39"/>
      <c r="CW418" s="39"/>
      <c r="CX418" s="39"/>
      <c r="CY418" s="39"/>
      <c r="CZ418" s="39"/>
      <c r="DA418" s="39"/>
      <c r="DB418" s="39"/>
      <c r="DC418" s="39"/>
      <c r="DD418" s="39"/>
      <c r="DE418" s="39"/>
      <c r="DF418" s="39"/>
      <c r="DG418" s="39"/>
      <c r="DI418" s="44"/>
      <c r="DJ418" s="39"/>
      <c r="DL418" s="44"/>
      <c r="DM418" s="39"/>
    </row>
    <row r="419" customFormat="false" ht="12.75" hidden="false" customHeight="false" outlineLevel="0" collapsed="false">
      <c r="A419" s="31" t="n">
        <f aca="false">$C419-$AF$4+1</f>
        <v>39812</v>
      </c>
      <c r="B419" s="31" t="n">
        <f aca="false">$C419-$BL$4+1</f>
        <v>39812</v>
      </c>
      <c r="C419" s="42" t="n">
        <f aca="false">C418+7</f>
        <v>39811</v>
      </c>
      <c r="D419" s="43" t="n">
        <f aca="true">IF(AND(ISNUMBER(D$1),$A419&gt;0),OFFSET(rngStartPriceCurves,$A419,D$1),0)</f>
        <v>0</v>
      </c>
      <c r="E419" s="43" t="n">
        <f aca="true">IF(AND(ISNUMBER(E$1),$A419&gt;0),OFFSET(rngStartPriceCurves,$A419,E$1),0)</f>
        <v>0</v>
      </c>
      <c r="F419" s="43" t="n">
        <f aca="true">IF(AND(ISNUMBER(F$1),$A419&gt;0),OFFSET(rngStartPriceCurves,$A419,F$1),0)</f>
        <v>0</v>
      </c>
      <c r="G419" s="43" t="n">
        <f aca="true">IF(AND(ISNUMBER(G$1),$A419&gt;0),OFFSET(rngStartPriceCurves,$A419,G$1),0)</f>
        <v>0</v>
      </c>
      <c r="H419" s="43" t="n">
        <f aca="true">IF(AND(ISNUMBER(H$1),$A419&gt;0),OFFSET(rngStartPriceCurves,$A419,H$1),0)</f>
        <v>0</v>
      </c>
      <c r="I419" s="43" t="n">
        <f aca="true">IF(AND(ISNUMBER(I$1),$A419&gt;0),OFFSET(rngStartPriceCurves,$A419,I$1),0)</f>
        <v>0</v>
      </c>
      <c r="J419" s="43" t="n">
        <f aca="true">IF(AND(ISNUMBER(J$1),$A419&gt;0),OFFSET(rngStartPriceCurves,$A419,J$1),0)</f>
        <v>0</v>
      </c>
      <c r="K419" s="43" t="n">
        <f aca="true">IF(AND(ISNUMBER(K$1),$A419&gt;0),OFFSET(rngStartPriceCurves,$A419,K$1),0)</f>
        <v>0</v>
      </c>
      <c r="L419" s="43" t="n">
        <f aca="true">IF(AND(ISNUMBER(L$1),$A419&gt;0),OFFSET(rngStartPriceCurves,$A419,L$1),0)</f>
        <v>0</v>
      </c>
      <c r="M419" s="43" t="n">
        <f aca="true">IF(AND(ISNUMBER(M$1),$A419&gt;0),OFFSET(rngStartPriceCurves,$A419,M$1),0)</f>
        <v>0</v>
      </c>
      <c r="N419" s="43" t="n">
        <f aca="true">IF(AND(ISNUMBER(N$1),$A419&gt;0),OFFSET(rngStartPriceCurves,$A419,N$1),0)</f>
        <v>0</v>
      </c>
      <c r="O419" s="43" t="n">
        <f aca="true">IF(AND(ISNUMBER(O$1),$A419&gt;0),OFFSET(rngStartPriceCurves,$A419,O$1),0)</f>
        <v>0</v>
      </c>
      <c r="P419" s="43" t="n">
        <f aca="true">IF(AND(ISNUMBER(P$1),$B419&gt;0),OFFSET(rngStartVolatilityCurves,$B419,P$1),0)</f>
        <v>0</v>
      </c>
      <c r="Q419" s="43" t="n">
        <f aca="true">IF(AND(ISNUMBER(Q$1),$B419&gt;0),OFFSET(rngStartVolatilityCurves,$B419,Q$1),0)</f>
        <v>0</v>
      </c>
      <c r="R419" s="43" t="n">
        <f aca="true">IF(AND(ISNUMBER(R$1),$B419&gt;0),OFFSET(rngStartVolatilityCurves,$B419,R$1),0)</f>
        <v>0</v>
      </c>
      <c r="S419" s="43" t="n">
        <f aca="true">IF(AND(ISNUMBER(S$1),$B419&gt;0),OFFSET(rngStartVolatilityCurves,$B419,S$1),0)</f>
        <v>0</v>
      </c>
      <c r="T419" s="43" t="n">
        <f aca="true">IF(AND(ISNUMBER(T$1),$B419&gt;0),OFFSET(rngStartVolatilityCurves,$B419,T$1),0)</f>
        <v>0</v>
      </c>
      <c r="U419" s="43" t="n">
        <f aca="true">IF(AND(ISNUMBER(U$1),$B419&gt;0),OFFSET(rngStartVolatilityCurves,$B419,U$1),0)</f>
        <v>0</v>
      </c>
      <c r="V419" s="43" t="n">
        <f aca="true">IF(AND(ISNUMBER(V$1),$B419&gt;0),OFFSET(rngStartVolatilityCurves,$B419,V$1),0)</f>
        <v>0</v>
      </c>
      <c r="W419" s="43" t="n">
        <f aca="true">IF(AND(ISNUMBER(W$1),$B419&gt;0),OFFSET(rngStartVolatilityCurves,$B419,W$1),0)</f>
        <v>0</v>
      </c>
      <c r="X419" s="43" t="n">
        <f aca="true">IF(AND(ISNUMBER(X$1),$B419&gt;0),OFFSET(rngStartVolatilityCurves,$B419,X$1),0)</f>
        <v>0</v>
      </c>
      <c r="Y419" s="43" t="n">
        <f aca="true">IF(AND(ISNUMBER(Y$1),$B419&gt;0),OFFSET(rngStartVolatilityCurves,$B419,Y$1),0)</f>
        <v>0</v>
      </c>
      <c r="Z419" s="43" t="n">
        <f aca="true">IF(AND(ISNUMBER(Z$1),$B419&gt;0),OFFSET(rngStartVolatilityCurves,$B419,Z$1),0)</f>
        <v>0</v>
      </c>
      <c r="AA419" s="43" t="n">
        <f aca="true">IF(AND(ISNUMBER(AA$1),$B419&gt;0),OFFSET(rngStartVolatilityCurves,$B419,AA$1),0)</f>
        <v>0</v>
      </c>
      <c r="AF419" s="36"/>
      <c r="AG419" s="37"/>
      <c r="AH419" s="37"/>
      <c r="AI419" s="37"/>
      <c r="AJ419" s="37"/>
      <c r="AK419" s="37"/>
      <c r="AL419" s="37"/>
      <c r="AM419" s="37"/>
      <c r="AN419" s="37"/>
      <c r="AO419" s="37"/>
      <c r="AP419" s="37"/>
      <c r="AQ419" s="37"/>
      <c r="AR419" s="37"/>
      <c r="AS419" s="37"/>
      <c r="AT419" s="37"/>
      <c r="AU419" s="37"/>
      <c r="AV419" s="37"/>
      <c r="AW419" s="37"/>
      <c r="AX419" s="37"/>
      <c r="AY419" s="37"/>
      <c r="AZ419" s="37"/>
      <c r="BA419" s="37"/>
      <c r="BB419" s="37"/>
      <c r="BC419" s="37"/>
      <c r="BD419" s="37"/>
      <c r="BE419" s="37"/>
      <c r="BF419" s="37"/>
      <c r="BH419" s="44"/>
      <c r="BI419" s="39"/>
      <c r="BJ419" s="39"/>
      <c r="BK419" s="39"/>
      <c r="BL419" s="36"/>
      <c r="BM419" s="37"/>
      <c r="BN419" s="37"/>
      <c r="BO419" s="37"/>
      <c r="BP419" s="37"/>
      <c r="BQ419" s="37"/>
      <c r="BR419" s="37"/>
      <c r="BS419" s="37"/>
      <c r="BT419" s="37"/>
      <c r="BU419" s="37"/>
      <c r="BV419" s="37"/>
      <c r="BW419" s="37"/>
      <c r="BX419" s="37"/>
      <c r="BY419" s="37"/>
      <c r="BZ419" s="37"/>
      <c r="CA419" s="37"/>
      <c r="CB419" s="37"/>
      <c r="CC419" s="37"/>
      <c r="CD419" s="37"/>
      <c r="CE419" s="37"/>
      <c r="CF419" s="37"/>
      <c r="CG419" s="40"/>
      <c r="CH419" s="40"/>
      <c r="CI419" s="40"/>
      <c r="CJ419" s="40"/>
      <c r="CK419" s="40"/>
      <c r="CL419" s="40"/>
      <c r="CM419" s="39"/>
      <c r="CN419" s="39"/>
      <c r="CO419" s="39"/>
      <c r="CP419" s="39"/>
      <c r="CQ419" s="39"/>
      <c r="CR419" s="39"/>
      <c r="CS419" s="39"/>
      <c r="CT419" s="39"/>
      <c r="CU419" s="39"/>
      <c r="CV419" s="39"/>
      <c r="CW419" s="39"/>
      <c r="CX419" s="39"/>
      <c r="CY419" s="39"/>
      <c r="CZ419" s="39"/>
      <c r="DA419" s="39"/>
      <c r="DB419" s="39"/>
      <c r="DC419" s="39"/>
      <c r="DD419" s="39"/>
      <c r="DE419" s="39"/>
      <c r="DF419" s="39"/>
      <c r="DG419" s="39"/>
      <c r="DI419" s="44"/>
      <c r="DJ419" s="39"/>
      <c r="DL419" s="44"/>
      <c r="DM419" s="39"/>
    </row>
    <row r="420" customFormat="false" ht="12.75" hidden="false" customHeight="false" outlineLevel="0" collapsed="false">
      <c r="A420" s="31" t="n">
        <f aca="false">$C420-$AF$4+1</f>
        <v>39819</v>
      </c>
      <c r="B420" s="31" t="n">
        <f aca="false">$C420-$BL$4+1</f>
        <v>39819</v>
      </c>
      <c r="C420" s="42" t="n">
        <f aca="false">C419+7</f>
        <v>39818</v>
      </c>
      <c r="D420" s="43" t="n">
        <f aca="true">IF(AND(ISNUMBER(D$1),$A420&gt;0),OFFSET(rngStartPriceCurves,$A420,D$1),0)</f>
        <v>0</v>
      </c>
      <c r="E420" s="43" t="n">
        <f aca="true">IF(AND(ISNUMBER(E$1),$A420&gt;0),OFFSET(rngStartPriceCurves,$A420,E$1),0)</f>
        <v>0</v>
      </c>
      <c r="F420" s="43" t="n">
        <f aca="true">IF(AND(ISNUMBER(F$1),$A420&gt;0),OFFSET(rngStartPriceCurves,$A420,F$1),0)</f>
        <v>0</v>
      </c>
      <c r="G420" s="43" t="n">
        <f aca="true">IF(AND(ISNUMBER(G$1),$A420&gt;0),OFFSET(rngStartPriceCurves,$A420,G$1),0)</f>
        <v>0</v>
      </c>
      <c r="H420" s="43" t="n">
        <f aca="true">IF(AND(ISNUMBER(H$1),$A420&gt;0),OFFSET(rngStartPriceCurves,$A420,H$1),0)</f>
        <v>0</v>
      </c>
      <c r="I420" s="43" t="n">
        <f aca="true">IF(AND(ISNUMBER(I$1),$A420&gt;0),OFFSET(rngStartPriceCurves,$A420,I$1),0)</f>
        <v>0</v>
      </c>
      <c r="J420" s="43" t="n">
        <f aca="true">IF(AND(ISNUMBER(J$1),$A420&gt;0),OFFSET(rngStartPriceCurves,$A420,J$1),0)</f>
        <v>0</v>
      </c>
      <c r="K420" s="43" t="n">
        <f aca="true">IF(AND(ISNUMBER(K$1),$A420&gt;0),OFFSET(rngStartPriceCurves,$A420,K$1),0)</f>
        <v>0</v>
      </c>
      <c r="L420" s="43" t="n">
        <f aca="true">IF(AND(ISNUMBER(L$1),$A420&gt;0),OFFSET(rngStartPriceCurves,$A420,L$1),0)</f>
        <v>0</v>
      </c>
      <c r="M420" s="43" t="n">
        <f aca="true">IF(AND(ISNUMBER(M$1),$A420&gt;0),OFFSET(rngStartPriceCurves,$A420,M$1),0)</f>
        <v>0</v>
      </c>
      <c r="N420" s="43" t="n">
        <f aca="true">IF(AND(ISNUMBER(N$1),$A420&gt;0),OFFSET(rngStartPriceCurves,$A420,N$1),0)</f>
        <v>0</v>
      </c>
      <c r="O420" s="43" t="n">
        <f aca="true">IF(AND(ISNUMBER(O$1),$A420&gt;0),OFFSET(rngStartPriceCurves,$A420,O$1),0)</f>
        <v>0</v>
      </c>
      <c r="P420" s="43" t="n">
        <f aca="true">IF(AND(ISNUMBER(P$1),$B420&gt;0),OFFSET(rngStartVolatilityCurves,$B420,P$1),0)</f>
        <v>0</v>
      </c>
      <c r="Q420" s="43" t="n">
        <f aca="true">IF(AND(ISNUMBER(Q$1),$B420&gt;0),OFFSET(rngStartVolatilityCurves,$B420,Q$1),0)</f>
        <v>0</v>
      </c>
      <c r="R420" s="43" t="n">
        <f aca="true">IF(AND(ISNUMBER(R$1),$B420&gt;0),OFFSET(rngStartVolatilityCurves,$B420,R$1),0)</f>
        <v>0</v>
      </c>
      <c r="S420" s="43" t="n">
        <f aca="true">IF(AND(ISNUMBER(S$1),$B420&gt;0),OFFSET(rngStartVolatilityCurves,$B420,S$1),0)</f>
        <v>0</v>
      </c>
      <c r="T420" s="43" t="n">
        <f aca="true">IF(AND(ISNUMBER(T$1),$B420&gt;0),OFFSET(rngStartVolatilityCurves,$B420,T$1),0)</f>
        <v>0</v>
      </c>
      <c r="U420" s="43" t="n">
        <f aca="true">IF(AND(ISNUMBER(U$1),$B420&gt;0),OFFSET(rngStartVolatilityCurves,$B420,U$1),0)</f>
        <v>0</v>
      </c>
      <c r="V420" s="43" t="n">
        <f aca="true">IF(AND(ISNUMBER(V$1),$B420&gt;0),OFFSET(rngStartVolatilityCurves,$B420,V$1),0)</f>
        <v>0</v>
      </c>
      <c r="W420" s="43" t="n">
        <f aca="true">IF(AND(ISNUMBER(W$1),$B420&gt;0),OFFSET(rngStartVolatilityCurves,$B420,W$1),0)</f>
        <v>0</v>
      </c>
      <c r="X420" s="43" t="n">
        <f aca="true">IF(AND(ISNUMBER(X$1),$B420&gt;0),OFFSET(rngStartVolatilityCurves,$B420,X$1),0)</f>
        <v>0</v>
      </c>
      <c r="Y420" s="43" t="n">
        <f aca="true">IF(AND(ISNUMBER(Y$1),$B420&gt;0),OFFSET(rngStartVolatilityCurves,$B420,Y$1),0)</f>
        <v>0</v>
      </c>
      <c r="Z420" s="43" t="n">
        <f aca="true">IF(AND(ISNUMBER(Z$1),$B420&gt;0),OFFSET(rngStartVolatilityCurves,$B420,Z$1),0)</f>
        <v>0</v>
      </c>
      <c r="AA420" s="43" t="n">
        <f aca="true">IF(AND(ISNUMBER(AA$1),$B420&gt;0),OFFSET(rngStartVolatilityCurves,$B420,AA$1),0)</f>
        <v>0</v>
      </c>
      <c r="AF420" s="36"/>
      <c r="AG420" s="37"/>
      <c r="AH420" s="37"/>
      <c r="AI420" s="37"/>
      <c r="AJ420" s="37"/>
      <c r="AK420" s="37"/>
      <c r="AL420" s="37"/>
      <c r="AM420" s="37"/>
      <c r="AN420" s="37"/>
      <c r="AO420" s="37"/>
      <c r="AP420" s="37"/>
      <c r="AQ420" s="37"/>
      <c r="AR420" s="37"/>
      <c r="AS420" s="37"/>
      <c r="AT420" s="37"/>
      <c r="AU420" s="37"/>
      <c r="AV420" s="37"/>
      <c r="AW420" s="37"/>
      <c r="AX420" s="37"/>
      <c r="AY420" s="37"/>
      <c r="AZ420" s="37"/>
      <c r="BA420" s="37"/>
      <c r="BB420" s="37"/>
      <c r="BC420" s="37"/>
      <c r="BD420" s="37"/>
      <c r="BE420" s="37"/>
      <c r="BF420" s="37"/>
      <c r="BH420" s="44"/>
      <c r="BI420" s="39"/>
      <c r="BJ420" s="39"/>
      <c r="BK420" s="39"/>
      <c r="BL420" s="36"/>
      <c r="BM420" s="37"/>
      <c r="BN420" s="37"/>
      <c r="BO420" s="37"/>
      <c r="BP420" s="37"/>
      <c r="BQ420" s="37"/>
      <c r="BR420" s="37"/>
      <c r="BS420" s="37"/>
      <c r="BT420" s="37"/>
      <c r="BU420" s="37"/>
      <c r="BV420" s="37"/>
      <c r="BW420" s="37"/>
      <c r="BX420" s="37"/>
      <c r="BY420" s="37"/>
      <c r="BZ420" s="37"/>
      <c r="CA420" s="37"/>
      <c r="CB420" s="37"/>
      <c r="CC420" s="37"/>
      <c r="CD420" s="37"/>
      <c r="CE420" s="37"/>
      <c r="CF420" s="37"/>
      <c r="CG420" s="40"/>
      <c r="CH420" s="40"/>
      <c r="CI420" s="40"/>
      <c r="CJ420" s="40"/>
      <c r="CK420" s="40"/>
      <c r="CL420" s="40"/>
      <c r="CM420" s="39"/>
      <c r="CN420" s="39"/>
      <c r="CO420" s="39"/>
      <c r="CP420" s="39"/>
      <c r="CQ420" s="39"/>
      <c r="CR420" s="39"/>
      <c r="CS420" s="39"/>
      <c r="CT420" s="39"/>
      <c r="CU420" s="39"/>
      <c r="CV420" s="39"/>
      <c r="CW420" s="39"/>
      <c r="CX420" s="39"/>
      <c r="CY420" s="39"/>
      <c r="CZ420" s="39"/>
      <c r="DA420" s="39"/>
      <c r="DB420" s="39"/>
      <c r="DC420" s="39"/>
      <c r="DD420" s="39"/>
      <c r="DE420" s="39"/>
      <c r="DF420" s="39"/>
      <c r="DG420" s="39"/>
      <c r="DI420" s="44"/>
      <c r="DJ420" s="39"/>
      <c r="DL420" s="44"/>
      <c r="DM420" s="39"/>
    </row>
    <row r="421" customFormat="false" ht="12.75" hidden="false" customHeight="false" outlineLevel="0" collapsed="false">
      <c r="A421" s="31" t="n">
        <f aca="false">$C421-$AF$4+1</f>
        <v>39826</v>
      </c>
      <c r="B421" s="31" t="n">
        <f aca="false">$C421-$BL$4+1</f>
        <v>39826</v>
      </c>
      <c r="C421" s="42" t="n">
        <f aca="false">C420+7</f>
        <v>39825</v>
      </c>
      <c r="D421" s="43" t="n">
        <f aca="true">IF(AND(ISNUMBER(D$1),$A421&gt;0),OFFSET(rngStartPriceCurves,$A421,D$1),0)</f>
        <v>0</v>
      </c>
      <c r="E421" s="43" t="n">
        <f aca="true">IF(AND(ISNUMBER(E$1),$A421&gt;0),OFFSET(rngStartPriceCurves,$A421,E$1),0)</f>
        <v>0</v>
      </c>
      <c r="F421" s="43" t="n">
        <f aca="true">IF(AND(ISNUMBER(F$1),$A421&gt;0),OFFSET(rngStartPriceCurves,$A421,F$1),0)</f>
        <v>0</v>
      </c>
      <c r="G421" s="43" t="n">
        <f aca="true">IF(AND(ISNUMBER(G$1),$A421&gt;0),OFFSET(rngStartPriceCurves,$A421,G$1),0)</f>
        <v>0</v>
      </c>
      <c r="H421" s="43" t="n">
        <f aca="true">IF(AND(ISNUMBER(H$1),$A421&gt;0),OFFSET(rngStartPriceCurves,$A421,H$1),0)</f>
        <v>0</v>
      </c>
      <c r="I421" s="43" t="n">
        <f aca="true">IF(AND(ISNUMBER(I$1),$A421&gt;0),OFFSET(rngStartPriceCurves,$A421,I$1),0)</f>
        <v>0</v>
      </c>
      <c r="J421" s="43" t="n">
        <f aca="true">IF(AND(ISNUMBER(J$1),$A421&gt;0),OFFSET(rngStartPriceCurves,$A421,J$1),0)</f>
        <v>0</v>
      </c>
      <c r="K421" s="43" t="n">
        <f aca="true">IF(AND(ISNUMBER(K$1),$A421&gt;0),OFFSET(rngStartPriceCurves,$A421,K$1),0)</f>
        <v>0</v>
      </c>
      <c r="L421" s="43" t="n">
        <f aca="true">IF(AND(ISNUMBER(L$1),$A421&gt;0),OFFSET(rngStartPriceCurves,$A421,L$1),0)</f>
        <v>0</v>
      </c>
      <c r="M421" s="43" t="n">
        <f aca="true">IF(AND(ISNUMBER(M$1),$A421&gt;0),OFFSET(rngStartPriceCurves,$A421,M$1),0)</f>
        <v>0</v>
      </c>
      <c r="N421" s="43" t="n">
        <f aca="true">IF(AND(ISNUMBER(N$1),$A421&gt;0),OFFSET(rngStartPriceCurves,$A421,N$1),0)</f>
        <v>0</v>
      </c>
      <c r="O421" s="43" t="n">
        <f aca="true">IF(AND(ISNUMBER(O$1),$A421&gt;0),OFFSET(rngStartPriceCurves,$A421,O$1),0)</f>
        <v>0</v>
      </c>
      <c r="P421" s="43" t="n">
        <f aca="true">IF(AND(ISNUMBER(P$1),$B421&gt;0),OFFSET(rngStartVolatilityCurves,$B421,P$1),0)</f>
        <v>0</v>
      </c>
      <c r="Q421" s="43" t="n">
        <f aca="true">IF(AND(ISNUMBER(Q$1),$B421&gt;0),OFFSET(rngStartVolatilityCurves,$B421,Q$1),0)</f>
        <v>0</v>
      </c>
      <c r="R421" s="43" t="n">
        <f aca="true">IF(AND(ISNUMBER(R$1),$B421&gt;0),OFFSET(rngStartVolatilityCurves,$B421,R$1),0)</f>
        <v>0</v>
      </c>
      <c r="S421" s="43" t="n">
        <f aca="true">IF(AND(ISNUMBER(S$1),$B421&gt;0),OFFSET(rngStartVolatilityCurves,$B421,S$1),0)</f>
        <v>0</v>
      </c>
      <c r="T421" s="43" t="n">
        <f aca="true">IF(AND(ISNUMBER(T$1),$B421&gt;0),OFFSET(rngStartVolatilityCurves,$B421,T$1),0)</f>
        <v>0</v>
      </c>
      <c r="U421" s="43" t="n">
        <f aca="true">IF(AND(ISNUMBER(U$1),$B421&gt;0),OFFSET(rngStartVolatilityCurves,$B421,U$1),0)</f>
        <v>0</v>
      </c>
      <c r="V421" s="43" t="n">
        <f aca="true">IF(AND(ISNUMBER(V$1),$B421&gt;0),OFFSET(rngStartVolatilityCurves,$B421,V$1),0)</f>
        <v>0</v>
      </c>
      <c r="W421" s="43" t="n">
        <f aca="true">IF(AND(ISNUMBER(W$1),$B421&gt;0),OFFSET(rngStartVolatilityCurves,$B421,W$1),0)</f>
        <v>0</v>
      </c>
      <c r="X421" s="43" t="n">
        <f aca="true">IF(AND(ISNUMBER(X$1),$B421&gt;0),OFFSET(rngStartVolatilityCurves,$B421,X$1),0)</f>
        <v>0</v>
      </c>
      <c r="Y421" s="43" t="n">
        <f aca="true">IF(AND(ISNUMBER(Y$1),$B421&gt;0),OFFSET(rngStartVolatilityCurves,$B421,Y$1),0)</f>
        <v>0</v>
      </c>
      <c r="Z421" s="43" t="n">
        <f aca="true">IF(AND(ISNUMBER(Z$1),$B421&gt;0),OFFSET(rngStartVolatilityCurves,$B421,Z$1),0)</f>
        <v>0</v>
      </c>
      <c r="AA421" s="43" t="n">
        <f aca="true">IF(AND(ISNUMBER(AA$1),$B421&gt;0),OFFSET(rngStartVolatilityCurves,$B421,AA$1),0)</f>
        <v>0</v>
      </c>
      <c r="AF421" s="36"/>
      <c r="AG421" s="37"/>
      <c r="AH421" s="37"/>
      <c r="AI421" s="37"/>
      <c r="AJ421" s="37"/>
      <c r="AK421" s="37"/>
      <c r="AL421" s="37"/>
      <c r="AM421" s="37"/>
      <c r="AN421" s="37"/>
      <c r="AO421" s="37"/>
      <c r="AP421" s="37"/>
      <c r="AQ421" s="37"/>
      <c r="AR421" s="37"/>
      <c r="AS421" s="37"/>
      <c r="AT421" s="37"/>
      <c r="AU421" s="37"/>
      <c r="AV421" s="37"/>
      <c r="AW421" s="37"/>
      <c r="AX421" s="37"/>
      <c r="AY421" s="37"/>
      <c r="AZ421" s="37"/>
      <c r="BA421" s="37"/>
      <c r="BB421" s="37"/>
      <c r="BC421" s="37"/>
      <c r="BD421" s="37"/>
      <c r="BE421" s="37"/>
      <c r="BF421" s="37"/>
      <c r="BH421" s="44"/>
      <c r="BI421" s="39"/>
      <c r="BJ421" s="39"/>
      <c r="BK421" s="39"/>
      <c r="BL421" s="36"/>
      <c r="BM421" s="37"/>
      <c r="BN421" s="37"/>
      <c r="BO421" s="37"/>
      <c r="BP421" s="37"/>
      <c r="BQ421" s="37"/>
      <c r="BR421" s="37"/>
      <c r="BS421" s="37"/>
      <c r="BT421" s="37"/>
      <c r="BU421" s="37"/>
      <c r="BV421" s="37"/>
      <c r="BW421" s="37"/>
      <c r="BX421" s="37"/>
      <c r="BY421" s="37"/>
      <c r="BZ421" s="37"/>
      <c r="CA421" s="37"/>
      <c r="CB421" s="37"/>
      <c r="CC421" s="37"/>
      <c r="CD421" s="37"/>
      <c r="CE421" s="37"/>
      <c r="CF421" s="37"/>
      <c r="CG421" s="40"/>
      <c r="CH421" s="40"/>
      <c r="CI421" s="40"/>
      <c r="CJ421" s="40"/>
      <c r="CK421" s="40"/>
      <c r="CL421" s="40"/>
      <c r="CM421" s="39"/>
      <c r="CN421" s="39"/>
      <c r="CO421" s="39"/>
      <c r="CP421" s="39"/>
      <c r="CQ421" s="39"/>
      <c r="CR421" s="39"/>
      <c r="CS421" s="39"/>
      <c r="CT421" s="39"/>
      <c r="CU421" s="39"/>
      <c r="CV421" s="39"/>
      <c r="CW421" s="39"/>
      <c r="CX421" s="39"/>
      <c r="CY421" s="39"/>
      <c r="CZ421" s="39"/>
      <c r="DA421" s="39"/>
      <c r="DB421" s="39"/>
      <c r="DC421" s="39"/>
      <c r="DD421" s="39"/>
      <c r="DE421" s="39"/>
      <c r="DF421" s="39"/>
      <c r="DG421" s="39"/>
      <c r="DI421" s="44"/>
      <c r="DJ421" s="39"/>
      <c r="DL421" s="44"/>
      <c r="DM421" s="39"/>
    </row>
    <row r="422" customFormat="false" ht="12.75" hidden="false" customHeight="false" outlineLevel="0" collapsed="false">
      <c r="A422" s="31" t="n">
        <f aca="false">$C422-$AF$4+1</f>
        <v>39833</v>
      </c>
      <c r="B422" s="31" t="n">
        <f aca="false">$C422-$BL$4+1</f>
        <v>39833</v>
      </c>
      <c r="C422" s="42" t="n">
        <f aca="false">C421+7</f>
        <v>39832</v>
      </c>
      <c r="D422" s="43" t="n">
        <f aca="true">IF(AND(ISNUMBER(D$1),$A422&gt;0),OFFSET(rngStartPriceCurves,$A422,D$1),0)</f>
        <v>0</v>
      </c>
      <c r="E422" s="43" t="n">
        <f aca="true">IF(AND(ISNUMBER(E$1),$A422&gt;0),OFFSET(rngStartPriceCurves,$A422,E$1),0)</f>
        <v>0</v>
      </c>
      <c r="F422" s="43" t="n">
        <f aca="true">IF(AND(ISNUMBER(F$1),$A422&gt;0),OFFSET(rngStartPriceCurves,$A422,F$1),0)</f>
        <v>0</v>
      </c>
      <c r="G422" s="43" t="n">
        <f aca="true">IF(AND(ISNUMBER(G$1),$A422&gt;0),OFFSET(rngStartPriceCurves,$A422,G$1),0)</f>
        <v>0</v>
      </c>
      <c r="H422" s="43" t="n">
        <f aca="true">IF(AND(ISNUMBER(H$1),$A422&gt;0),OFFSET(rngStartPriceCurves,$A422,H$1),0)</f>
        <v>0</v>
      </c>
      <c r="I422" s="43" t="n">
        <f aca="true">IF(AND(ISNUMBER(I$1),$A422&gt;0),OFFSET(rngStartPriceCurves,$A422,I$1),0)</f>
        <v>0</v>
      </c>
      <c r="J422" s="43" t="n">
        <f aca="true">IF(AND(ISNUMBER(J$1),$A422&gt;0),OFFSET(rngStartPriceCurves,$A422,J$1),0)</f>
        <v>0</v>
      </c>
      <c r="K422" s="43" t="n">
        <f aca="true">IF(AND(ISNUMBER(K$1),$A422&gt;0),OFFSET(rngStartPriceCurves,$A422,K$1),0)</f>
        <v>0</v>
      </c>
      <c r="L422" s="43" t="n">
        <f aca="true">IF(AND(ISNUMBER(L$1),$A422&gt;0),OFFSET(rngStartPriceCurves,$A422,L$1),0)</f>
        <v>0</v>
      </c>
      <c r="M422" s="43" t="n">
        <f aca="true">IF(AND(ISNUMBER(M$1),$A422&gt;0),OFFSET(rngStartPriceCurves,$A422,M$1),0)</f>
        <v>0</v>
      </c>
      <c r="N422" s="43" t="n">
        <f aca="true">IF(AND(ISNUMBER(N$1),$A422&gt;0),OFFSET(rngStartPriceCurves,$A422,N$1),0)</f>
        <v>0</v>
      </c>
      <c r="O422" s="43" t="n">
        <f aca="true">IF(AND(ISNUMBER(O$1),$A422&gt;0),OFFSET(rngStartPriceCurves,$A422,O$1),0)</f>
        <v>0</v>
      </c>
      <c r="P422" s="43" t="n">
        <f aca="true">IF(AND(ISNUMBER(P$1),$B422&gt;0),OFFSET(rngStartVolatilityCurves,$B422,P$1),0)</f>
        <v>0</v>
      </c>
      <c r="Q422" s="43" t="n">
        <f aca="true">IF(AND(ISNUMBER(Q$1),$B422&gt;0),OFFSET(rngStartVolatilityCurves,$B422,Q$1),0)</f>
        <v>0</v>
      </c>
      <c r="R422" s="43" t="n">
        <f aca="true">IF(AND(ISNUMBER(R$1),$B422&gt;0),OFFSET(rngStartVolatilityCurves,$B422,R$1),0)</f>
        <v>0</v>
      </c>
      <c r="S422" s="43" t="n">
        <f aca="true">IF(AND(ISNUMBER(S$1),$B422&gt;0),OFFSET(rngStartVolatilityCurves,$B422,S$1),0)</f>
        <v>0</v>
      </c>
      <c r="T422" s="43" t="n">
        <f aca="true">IF(AND(ISNUMBER(T$1),$B422&gt;0),OFFSET(rngStartVolatilityCurves,$B422,T$1),0)</f>
        <v>0</v>
      </c>
      <c r="U422" s="43" t="n">
        <f aca="true">IF(AND(ISNUMBER(U$1),$B422&gt;0),OFFSET(rngStartVolatilityCurves,$B422,U$1),0)</f>
        <v>0</v>
      </c>
      <c r="V422" s="43" t="n">
        <f aca="true">IF(AND(ISNUMBER(V$1),$B422&gt;0),OFFSET(rngStartVolatilityCurves,$B422,V$1),0)</f>
        <v>0</v>
      </c>
      <c r="W422" s="43" t="n">
        <f aca="true">IF(AND(ISNUMBER(W$1),$B422&gt;0),OFFSET(rngStartVolatilityCurves,$B422,W$1),0)</f>
        <v>0</v>
      </c>
      <c r="X422" s="43" t="n">
        <f aca="true">IF(AND(ISNUMBER(X$1),$B422&gt;0),OFFSET(rngStartVolatilityCurves,$B422,X$1),0)</f>
        <v>0</v>
      </c>
      <c r="Y422" s="43" t="n">
        <f aca="true">IF(AND(ISNUMBER(Y$1),$B422&gt;0),OFFSET(rngStartVolatilityCurves,$B422,Y$1),0)</f>
        <v>0</v>
      </c>
      <c r="Z422" s="43" t="n">
        <f aca="true">IF(AND(ISNUMBER(Z$1),$B422&gt;0),OFFSET(rngStartVolatilityCurves,$B422,Z$1),0)</f>
        <v>0</v>
      </c>
      <c r="AA422" s="43" t="n">
        <f aca="true">IF(AND(ISNUMBER(AA$1),$B422&gt;0),OFFSET(rngStartVolatilityCurves,$B422,AA$1),0)</f>
        <v>0</v>
      </c>
      <c r="AF422" s="36"/>
      <c r="AG422" s="37"/>
      <c r="AH422" s="37"/>
      <c r="AI422" s="37"/>
      <c r="AJ422" s="37"/>
      <c r="AK422" s="37"/>
      <c r="AL422" s="37"/>
      <c r="AM422" s="37"/>
      <c r="AN422" s="37"/>
      <c r="AO422" s="37"/>
      <c r="AP422" s="37"/>
      <c r="AQ422" s="37"/>
      <c r="AR422" s="37"/>
      <c r="AS422" s="37"/>
      <c r="AT422" s="37"/>
      <c r="AU422" s="37"/>
      <c r="AV422" s="37"/>
      <c r="AW422" s="37"/>
      <c r="AX422" s="37"/>
      <c r="AY422" s="37"/>
      <c r="AZ422" s="37"/>
      <c r="BA422" s="37"/>
      <c r="BB422" s="37"/>
      <c r="BC422" s="37"/>
      <c r="BD422" s="37"/>
      <c r="BE422" s="37"/>
      <c r="BF422" s="37"/>
      <c r="BH422" s="44"/>
      <c r="BI422" s="39"/>
      <c r="BJ422" s="39"/>
      <c r="BK422" s="39"/>
      <c r="BL422" s="36"/>
      <c r="BM422" s="37"/>
      <c r="BN422" s="37"/>
      <c r="BO422" s="37"/>
      <c r="BP422" s="37"/>
      <c r="BQ422" s="37"/>
      <c r="BR422" s="37"/>
      <c r="BS422" s="37"/>
      <c r="BT422" s="37"/>
      <c r="BU422" s="37"/>
      <c r="BV422" s="37"/>
      <c r="BW422" s="37"/>
      <c r="BX422" s="37"/>
      <c r="BY422" s="37"/>
      <c r="BZ422" s="37"/>
      <c r="CA422" s="37"/>
      <c r="CB422" s="37"/>
      <c r="CC422" s="37"/>
      <c r="CD422" s="37"/>
      <c r="CE422" s="37"/>
      <c r="CF422" s="37"/>
      <c r="CG422" s="40"/>
      <c r="CH422" s="40"/>
      <c r="CI422" s="40"/>
      <c r="CJ422" s="40"/>
      <c r="CK422" s="40"/>
      <c r="CL422" s="40"/>
      <c r="CM422" s="39"/>
      <c r="CN422" s="39"/>
      <c r="CO422" s="39"/>
      <c r="CP422" s="39"/>
      <c r="CQ422" s="39"/>
      <c r="CR422" s="39"/>
      <c r="CS422" s="39"/>
      <c r="CT422" s="39"/>
      <c r="CU422" s="39"/>
      <c r="CV422" s="39"/>
      <c r="CW422" s="39"/>
      <c r="CX422" s="39"/>
      <c r="CY422" s="39"/>
      <c r="CZ422" s="39"/>
      <c r="DA422" s="39"/>
      <c r="DB422" s="39"/>
      <c r="DC422" s="39"/>
      <c r="DD422" s="39"/>
      <c r="DE422" s="39"/>
      <c r="DF422" s="39"/>
      <c r="DG422" s="39"/>
      <c r="DI422" s="44"/>
      <c r="DJ422" s="39"/>
      <c r="DL422" s="44"/>
      <c r="DM422" s="39"/>
    </row>
    <row r="423" customFormat="false" ht="12.75" hidden="false" customHeight="false" outlineLevel="0" collapsed="false">
      <c r="A423" s="31" t="n">
        <f aca="false">$C423-$AF$4+1</f>
        <v>39840</v>
      </c>
      <c r="B423" s="31" t="n">
        <f aca="false">$C423-$BL$4+1</f>
        <v>39840</v>
      </c>
      <c r="C423" s="42" t="n">
        <f aca="false">C422+7</f>
        <v>39839</v>
      </c>
      <c r="D423" s="43" t="n">
        <f aca="true">IF(AND(ISNUMBER(D$1),$A423&gt;0),OFFSET(rngStartPriceCurves,$A423,D$1),0)</f>
        <v>0</v>
      </c>
      <c r="E423" s="43" t="n">
        <f aca="true">IF(AND(ISNUMBER(E$1),$A423&gt;0),OFFSET(rngStartPriceCurves,$A423,E$1),0)</f>
        <v>0</v>
      </c>
      <c r="F423" s="43" t="n">
        <f aca="true">IF(AND(ISNUMBER(F$1),$A423&gt;0),OFFSET(rngStartPriceCurves,$A423,F$1),0)</f>
        <v>0</v>
      </c>
      <c r="G423" s="43" t="n">
        <f aca="true">IF(AND(ISNUMBER(G$1),$A423&gt;0),OFFSET(rngStartPriceCurves,$A423,G$1),0)</f>
        <v>0</v>
      </c>
      <c r="H423" s="43" t="n">
        <f aca="true">IF(AND(ISNUMBER(H$1),$A423&gt;0),OFFSET(rngStartPriceCurves,$A423,H$1),0)</f>
        <v>0</v>
      </c>
      <c r="I423" s="43" t="n">
        <f aca="true">IF(AND(ISNUMBER(I$1),$A423&gt;0),OFFSET(rngStartPriceCurves,$A423,I$1),0)</f>
        <v>0</v>
      </c>
      <c r="J423" s="43" t="n">
        <f aca="true">IF(AND(ISNUMBER(J$1),$A423&gt;0),OFFSET(rngStartPriceCurves,$A423,J$1),0)</f>
        <v>0</v>
      </c>
      <c r="K423" s="43" t="n">
        <f aca="true">IF(AND(ISNUMBER(K$1),$A423&gt;0),OFFSET(rngStartPriceCurves,$A423,K$1),0)</f>
        <v>0</v>
      </c>
      <c r="L423" s="43" t="n">
        <f aca="true">IF(AND(ISNUMBER(L$1),$A423&gt;0),OFFSET(rngStartPriceCurves,$A423,L$1),0)</f>
        <v>0</v>
      </c>
      <c r="M423" s="43" t="n">
        <f aca="true">IF(AND(ISNUMBER(M$1),$A423&gt;0),OFFSET(rngStartPriceCurves,$A423,M$1),0)</f>
        <v>0</v>
      </c>
      <c r="N423" s="43" t="n">
        <f aca="true">IF(AND(ISNUMBER(N$1),$A423&gt;0),OFFSET(rngStartPriceCurves,$A423,N$1),0)</f>
        <v>0</v>
      </c>
      <c r="O423" s="43" t="n">
        <f aca="true">IF(AND(ISNUMBER(O$1),$A423&gt;0),OFFSET(rngStartPriceCurves,$A423,O$1),0)</f>
        <v>0</v>
      </c>
      <c r="P423" s="43" t="n">
        <f aca="true">IF(AND(ISNUMBER(P$1),$B423&gt;0),OFFSET(rngStartVolatilityCurves,$B423,P$1),0)</f>
        <v>0</v>
      </c>
      <c r="Q423" s="43" t="n">
        <f aca="true">IF(AND(ISNUMBER(Q$1),$B423&gt;0),OFFSET(rngStartVolatilityCurves,$B423,Q$1),0)</f>
        <v>0</v>
      </c>
      <c r="R423" s="43" t="n">
        <f aca="true">IF(AND(ISNUMBER(R$1),$B423&gt;0),OFFSET(rngStartVolatilityCurves,$B423,R$1),0)</f>
        <v>0</v>
      </c>
      <c r="S423" s="43" t="n">
        <f aca="true">IF(AND(ISNUMBER(S$1),$B423&gt;0),OFFSET(rngStartVolatilityCurves,$B423,S$1),0)</f>
        <v>0</v>
      </c>
      <c r="T423" s="43" t="n">
        <f aca="true">IF(AND(ISNUMBER(T$1),$B423&gt;0),OFFSET(rngStartVolatilityCurves,$B423,T$1),0)</f>
        <v>0</v>
      </c>
      <c r="U423" s="43" t="n">
        <f aca="true">IF(AND(ISNUMBER(U$1),$B423&gt;0),OFFSET(rngStartVolatilityCurves,$B423,U$1),0)</f>
        <v>0</v>
      </c>
      <c r="V423" s="43" t="n">
        <f aca="true">IF(AND(ISNUMBER(V$1),$B423&gt;0),OFFSET(rngStartVolatilityCurves,$B423,V$1),0)</f>
        <v>0</v>
      </c>
      <c r="W423" s="43" t="n">
        <f aca="true">IF(AND(ISNUMBER(W$1),$B423&gt;0),OFFSET(rngStartVolatilityCurves,$B423,W$1),0)</f>
        <v>0</v>
      </c>
      <c r="X423" s="43" t="n">
        <f aca="true">IF(AND(ISNUMBER(X$1),$B423&gt;0),OFFSET(rngStartVolatilityCurves,$B423,X$1),0)</f>
        <v>0</v>
      </c>
      <c r="Y423" s="43" t="n">
        <f aca="true">IF(AND(ISNUMBER(Y$1),$B423&gt;0),OFFSET(rngStartVolatilityCurves,$B423,Y$1),0)</f>
        <v>0</v>
      </c>
      <c r="Z423" s="43" t="n">
        <f aca="true">IF(AND(ISNUMBER(Z$1),$B423&gt;0),OFFSET(rngStartVolatilityCurves,$B423,Z$1),0)</f>
        <v>0</v>
      </c>
      <c r="AA423" s="43" t="n">
        <f aca="true">IF(AND(ISNUMBER(AA$1),$B423&gt;0),OFFSET(rngStartVolatilityCurves,$B423,AA$1),0)</f>
        <v>0</v>
      </c>
      <c r="AF423" s="36"/>
      <c r="AG423" s="37"/>
      <c r="AH423" s="37"/>
      <c r="AI423" s="37"/>
      <c r="AJ423" s="37"/>
      <c r="AK423" s="37"/>
      <c r="AL423" s="37"/>
      <c r="AM423" s="37"/>
      <c r="AN423" s="37"/>
      <c r="AO423" s="37"/>
      <c r="AP423" s="37"/>
      <c r="AQ423" s="37"/>
      <c r="AR423" s="37"/>
      <c r="AS423" s="37"/>
      <c r="AT423" s="37"/>
      <c r="AU423" s="37"/>
      <c r="AV423" s="37"/>
      <c r="AW423" s="37"/>
      <c r="AX423" s="37"/>
      <c r="AY423" s="37"/>
      <c r="AZ423" s="37"/>
      <c r="BA423" s="37"/>
      <c r="BB423" s="37"/>
      <c r="BC423" s="37"/>
      <c r="BD423" s="37"/>
      <c r="BE423" s="37"/>
      <c r="BF423" s="37"/>
      <c r="BH423" s="44"/>
      <c r="BI423" s="39"/>
      <c r="BJ423" s="39"/>
      <c r="BK423" s="39"/>
      <c r="BL423" s="36"/>
      <c r="BM423" s="37"/>
      <c r="BN423" s="37"/>
      <c r="BO423" s="37"/>
      <c r="BP423" s="37"/>
      <c r="BQ423" s="37"/>
      <c r="BR423" s="37"/>
      <c r="BS423" s="37"/>
      <c r="BT423" s="37"/>
      <c r="BU423" s="37"/>
      <c r="BV423" s="37"/>
      <c r="BW423" s="37"/>
      <c r="BX423" s="37"/>
      <c r="BY423" s="37"/>
      <c r="BZ423" s="37"/>
      <c r="CA423" s="37"/>
      <c r="CB423" s="37"/>
      <c r="CC423" s="37"/>
      <c r="CD423" s="37"/>
      <c r="CE423" s="37"/>
      <c r="CF423" s="37"/>
      <c r="CG423" s="40"/>
      <c r="CH423" s="40"/>
      <c r="CI423" s="40"/>
      <c r="CJ423" s="40"/>
      <c r="CK423" s="40"/>
      <c r="CL423" s="40"/>
      <c r="CM423" s="39"/>
      <c r="CN423" s="39"/>
      <c r="CO423" s="39"/>
      <c r="CP423" s="39"/>
      <c r="CQ423" s="39"/>
      <c r="CR423" s="39"/>
      <c r="CS423" s="39"/>
      <c r="CT423" s="39"/>
      <c r="CU423" s="39"/>
      <c r="CV423" s="39"/>
      <c r="CW423" s="39"/>
      <c r="CX423" s="39"/>
      <c r="CY423" s="39"/>
      <c r="CZ423" s="39"/>
      <c r="DA423" s="39"/>
      <c r="DB423" s="39"/>
      <c r="DC423" s="39"/>
      <c r="DD423" s="39"/>
      <c r="DE423" s="39"/>
      <c r="DF423" s="39"/>
      <c r="DG423" s="39"/>
      <c r="DI423" s="44"/>
      <c r="DJ423" s="39"/>
      <c r="DL423" s="44"/>
      <c r="DM423" s="39"/>
    </row>
    <row r="424" customFormat="false" ht="12.75" hidden="false" customHeight="false" outlineLevel="0" collapsed="false">
      <c r="A424" s="31" t="n">
        <f aca="false">$C424-$AF$4+1</f>
        <v>39847</v>
      </c>
      <c r="B424" s="31" t="n">
        <f aca="false">$C424-$BL$4+1</f>
        <v>39847</v>
      </c>
      <c r="C424" s="42" t="n">
        <f aca="false">C423+7</f>
        <v>39846</v>
      </c>
      <c r="D424" s="43" t="n">
        <f aca="true">IF(AND(ISNUMBER(D$1),$A424&gt;0),OFFSET(rngStartPriceCurves,$A424,D$1),0)</f>
        <v>0</v>
      </c>
      <c r="E424" s="43" t="n">
        <f aca="true">IF(AND(ISNUMBER(E$1),$A424&gt;0),OFFSET(rngStartPriceCurves,$A424,E$1),0)</f>
        <v>0</v>
      </c>
      <c r="F424" s="43" t="n">
        <f aca="true">IF(AND(ISNUMBER(F$1),$A424&gt;0),OFFSET(rngStartPriceCurves,$A424,F$1),0)</f>
        <v>0</v>
      </c>
      <c r="G424" s="43" t="n">
        <f aca="true">IF(AND(ISNUMBER(G$1),$A424&gt;0),OFFSET(rngStartPriceCurves,$A424,G$1),0)</f>
        <v>0</v>
      </c>
      <c r="H424" s="43" t="n">
        <f aca="true">IF(AND(ISNUMBER(H$1),$A424&gt;0),OFFSET(rngStartPriceCurves,$A424,H$1),0)</f>
        <v>0</v>
      </c>
      <c r="I424" s="43" t="n">
        <f aca="true">IF(AND(ISNUMBER(I$1),$A424&gt;0),OFFSET(rngStartPriceCurves,$A424,I$1),0)</f>
        <v>0</v>
      </c>
      <c r="J424" s="43" t="n">
        <f aca="true">IF(AND(ISNUMBER(J$1),$A424&gt;0),OFFSET(rngStartPriceCurves,$A424,J$1),0)</f>
        <v>0</v>
      </c>
      <c r="K424" s="43" t="n">
        <f aca="true">IF(AND(ISNUMBER(K$1),$A424&gt;0),OFFSET(rngStartPriceCurves,$A424,K$1),0)</f>
        <v>0</v>
      </c>
      <c r="L424" s="43" t="n">
        <f aca="true">IF(AND(ISNUMBER(L$1),$A424&gt;0),OFFSET(rngStartPriceCurves,$A424,L$1),0)</f>
        <v>0</v>
      </c>
      <c r="M424" s="43" t="n">
        <f aca="true">IF(AND(ISNUMBER(M$1),$A424&gt;0),OFFSET(rngStartPriceCurves,$A424,M$1),0)</f>
        <v>0</v>
      </c>
      <c r="N424" s="43" t="n">
        <f aca="true">IF(AND(ISNUMBER(N$1),$A424&gt;0),OFFSET(rngStartPriceCurves,$A424,N$1),0)</f>
        <v>0</v>
      </c>
      <c r="O424" s="43" t="n">
        <f aca="true">IF(AND(ISNUMBER(O$1),$A424&gt;0),OFFSET(rngStartPriceCurves,$A424,O$1),0)</f>
        <v>0</v>
      </c>
      <c r="P424" s="43" t="n">
        <f aca="true">IF(AND(ISNUMBER(P$1),$B424&gt;0),OFFSET(rngStartVolatilityCurves,$B424,P$1),0)</f>
        <v>0</v>
      </c>
      <c r="Q424" s="43" t="n">
        <f aca="true">IF(AND(ISNUMBER(Q$1),$B424&gt;0),OFFSET(rngStartVolatilityCurves,$B424,Q$1),0)</f>
        <v>0</v>
      </c>
      <c r="R424" s="43" t="n">
        <f aca="true">IF(AND(ISNUMBER(R$1),$B424&gt;0),OFFSET(rngStartVolatilityCurves,$B424,R$1),0)</f>
        <v>0</v>
      </c>
      <c r="S424" s="43" t="n">
        <f aca="true">IF(AND(ISNUMBER(S$1),$B424&gt;0),OFFSET(rngStartVolatilityCurves,$B424,S$1),0)</f>
        <v>0</v>
      </c>
      <c r="T424" s="43" t="n">
        <f aca="true">IF(AND(ISNUMBER(T$1),$B424&gt;0),OFFSET(rngStartVolatilityCurves,$B424,T$1),0)</f>
        <v>0</v>
      </c>
      <c r="U424" s="43" t="n">
        <f aca="true">IF(AND(ISNUMBER(U$1),$B424&gt;0),OFFSET(rngStartVolatilityCurves,$B424,U$1),0)</f>
        <v>0</v>
      </c>
      <c r="V424" s="43" t="n">
        <f aca="true">IF(AND(ISNUMBER(V$1),$B424&gt;0),OFFSET(rngStartVolatilityCurves,$B424,V$1),0)</f>
        <v>0</v>
      </c>
      <c r="W424" s="43" t="n">
        <f aca="true">IF(AND(ISNUMBER(W$1),$B424&gt;0),OFFSET(rngStartVolatilityCurves,$B424,W$1),0)</f>
        <v>0</v>
      </c>
      <c r="X424" s="43" t="n">
        <f aca="true">IF(AND(ISNUMBER(X$1),$B424&gt;0),OFFSET(rngStartVolatilityCurves,$B424,X$1),0)</f>
        <v>0</v>
      </c>
      <c r="Y424" s="43" t="n">
        <f aca="true">IF(AND(ISNUMBER(Y$1),$B424&gt;0),OFFSET(rngStartVolatilityCurves,$B424,Y$1),0)</f>
        <v>0</v>
      </c>
      <c r="Z424" s="43" t="n">
        <f aca="true">IF(AND(ISNUMBER(Z$1),$B424&gt;0),OFFSET(rngStartVolatilityCurves,$B424,Z$1),0)</f>
        <v>0</v>
      </c>
      <c r="AA424" s="43" t="n">
        <f aca="true">IF(AND(ISNUMBER(AA$1),$B424&gt;0),OFFSET(rngStartVolatilityCurves,$B424,AA$1),0)</f>
        <v>0</v>
      </c>
      <c r="AF424" s="36"/>
      <c r="AG424" s="37"/>
      <c r="AH424" s="37"/>
      <c r="AI424" s="37"/>
      <c r="AJ424" s="37"/>
      <c r="AK424" s="37"/>
      <c r="AL424" s="37"/>
      <c r="AM424" s="37"/>
      <c r="AN424" s="37"/>
      <c r="AO424" s="37"/>
      <c r="AP424" s="37"/>
      <c r="AQ424" s="37"/>
      <c r="AR424" s="37"/>
      <c r="AS424" s="37"/>
      <c r="AT424" s="37"/>
      <c r="AU424" s="37"/>
      <c r="AV424" s="37"/>
      <c r="AW424" s="37"/>
      <c r="AX424" s="37"/>
      <c r="AY424" s="37"/>
      <c r="AZ424" s="37"/>
      <c r="BA424" s="37"/>
      <c r="BB424" s="37"/>
      <c r="BC424" s="37"/>
      <c r="BD424" s="37"/>
      <c r="BE424" s="37"/>
      <c r="BF424" s="37"/>
      <c r="BH424" s="44"/>
      <c r="BI424" s="39"/>
      <c r="BJ424" s="39"/>
      <c r="BK424" s="39"/>
      <c r="BL424" s="36"/>
      <c r="BM424" s="37"/>
      <c r="BN424" s="37"/>
      <c r="BO424" s="37"/>
      <c r="BP424" s="37"/>
      <c r="BQ424" s="37"/>
      <c r="BR424" s="37"/>
      <c r="BS424" s="37"/>
      <c r="BT424" s="37"/>
      <c r="BU424" s="37"/>
      <c r="BV424" s="37"/>
      <c r="BW424" s="37"/>
      <c r="BX424" s="37"/>
      <c r="BY424" s="37"/>
      <c r="BZ424" s="37"/>
      <c r="CA424" s="37"/>
      <c r="CB424" s="37"/>
      <c r="CC424" s="37"/>
      <c r="CD424" s="37"/>
      <c r="CE424" s="37"/>
      <c r="CF424" s="37"/>
      <c r="CG424" s="40"/>
      <c r="CH424" s="40"/>
      <c r="CI424" s="40"/>
      <c r="CJ424" s="40"/>
      <c r="CK424" s="40"/>
      <c r="CL424" s="40"/>
      <c r="CM424" s="39"/>
      <c r="CN424" s="39"/>
      <c r="CO424" s="39"/>
      <c r="CP424" s="39"/>
      <c r="CQ424" s="39"/>
      <c r="CR424" s="39"/>
      <c r="CS424" s="39"/>
      <c r="CT424" s="39"/>
      <c r="CU424" s="39"/>
      <c r="CV424" s="39"/>
      <c r="CW424" s="39"/>
      <c r="CX424" s="39"/>
      <c r="CY424" s="39"/>
      <c r="CZ424" s="39"/>
      <c r="DA424" s="39"/>
      <c r="DB424" s="39"/>
      <c r="DC424" s="39"/>
      <c r="DD424" s="39"/>
      <c r="DE424" s="39"/>
      <c r="DF424" s="39"/>
      <c r="DG424" s="39"/>
      <c r="DI424" s="44"/>
      <c r="DJ424" s="39"/>
      <c r="DL424" s="44"/>
      <c r="DM424" s="39"/>
    </row>
    <row r="425" customFormat="false" ht="12.75" hidden="false" customHeight="false" outlineLevel="0" collapsed="false">
      <c r="A425" s="31" t="n">
        <f aca="false">$C425-$AF$4+1</f>
        <v>39854</v>
      </c>
      <c r="B425" s="31" t="n">
        <f aca="false">$C425-$BL$4+1</f>
        <v>39854</v>
      </c>
      <c r="C425" s="42" t="n">
        <f aca="false">C424+7</f>
        <v>39853</v>
      </c>
      <c r="D425" s="43" t="n">
        <f aca="true">IF(AND(ISNUMBER(D$1),$A425&gt;0),OFFSET(rngStartPriceCurves,$A425,D$1),0)</f>
        <v>0</v>
      </c>
      <c r="E425" s="43" t="n">
        <f aca="true">IF(AND(ISNUMBER(E$1),$A425&gt;0),OFFSET(rngStartPriceCurves,$A425,E$1),0)</f>
        <v>0</v>
      </c>
      <c r="F425" s="43" t="n">
        <f aca="true">IF(AND(ISNUMBER(F$1),$A425&gt;0),OFFSET(rngStartPriceCurves,$A425,F$1),0)</f>
        <v>0</v>
      </c>
      <c r="G425" s="43" t="n">
        <f aca="true">IF(AND(ISNUMBER(G$1),$A425&gt;0),OFFSET(rngStartPriceCurves,$A425,G$1),0)</f>
        <v>0</v>
      </c>
      <c r="H425" s="43" t="n">
        <f aca="true">IF(AND(ISNUMBER(H$1),$A425&gt;0),OFFSET(rngStartPriceCurves,$A425,H$1),0)</f>
        <v>0</v>
      </c>
      <c r="I425" s="43" t="n">
        <f aca="true">IF(AND(ISNUMBER(I$1),$A425&gt;0),OFFSET(rngStartPriceCurves,$A425,I$1),0)</f>
        <v>0</v>
      </c>
      <c r="J425" s="43" t="n">
        <f aca="true">IF(AND(ISNUMBER(J$1),$A425&gt;0),OFFSET(rngStartPriceCurves,$A425,J$1),0)</f>
        <v>0</v>
      </c>
      <c r="K425" s="43" t="n">
        <f aca="true">IF(AND(ISNUMBER(K$1),$A425&gt;0),OFFSET(rngStartPriceCurves,$A425,K$1),0)</f>
        <v>0</v>
      </c>
      <c r="L425" s="43" t="n">
        <f aca="true">IF(AND(ISNUMBER(L$1),$A425&gt;0),OFFSET(rngStartPriceCurves,$A425,L$1),0)</f>
        <v>0</v>
      </c>
      <c r="M425" s="43" t="n">
        <f aca="true">IF(AND(ISNUMBER(M$1),$A425&gt;0),OFFSET(rngStartPriceCurves,$A425,M$1),0)</f>
        <v>0</v>
      </c>
      <c r="N425" s="43" t="n">
        <f aca="true">IF(AND(ISNUMBER(N$1),$A425&gt;0),OFFSET(rngStartPriceCurves,$A425,N$1),0)</f>
        <v>0</v>
      </c>
      <c r="O425" s="43" t="n">
        <f aca="true">IF(AND(ISNUMBER(O$1),$A425&gt;0),OFFSET(rngStartPriceCurves,$A425,O$1),0)</f>
        <v>0</v>
      </c>
      <c r="P425" s="43" t="n">
        <f aca="true">IF(AND(ISNUMBER(P$1),$B425&gt;0),OFFSET(rngStartVolatilityCurves,$B425,P$1),0)</f>
        <v>0</v>
      </c>
      <c r="Q425" s="43" t="n">
        <f aca="true">IF(AND(ISNUMBER(Q$1),$B425&gt;0),OFFSET(rngStartVolatilityCurves,$B425,Q$1),0)</f>
        <v>0</v>
      </c>
      <c r="R425" s="43" t="n">
        <f aca="true">IF(AND(ISNUMBER(R$1),$B425&gt;0),OFFSET(rngStartVolatilityCurves,$B425,R$1),0)</f>
        <v>0</v>
      </c>
      <c r="S425" s="43" t="n">
        <f aca="true">IF(AND(ISNUMBER(S$1),$B425&gt;0),OFFSET(rngStartVolatilityCurves,$B425,S$1),0)</f>
        <v>0</v>
      </c>
      <c r="T425" s="43" t="n">
        <f aca="true">IF(AND(ISNUMBER(T$1),$B425&gt;0),OFFSET(rngStartVolatilityCurves,$B425,T$1),0)</f>
        <v>0</v>
      </c>
      <c r="U425" s="43" t="n">
        <f aca="true">IF(AND(ISNUMBER(U$1),$B425&gt;0),OFFSET(rngStartVolatilityCurves,$B425,U$1),0)</f>
        <v>0</v>
      </c>
      <c r="V425" s="43" t="n">
        <f aca="true">IF(AND(ISNUMBER(V$1),$B425&gt;0),OFFSET(rngStartVolatilityCurves,$B425,V$1),0)</f>
        <v>0</v>
      </c>
      <c r="W425" s="43" t="n">
        <f aca="true">IF(AND(ISNUMBER(W$1),$B425&gt;0),OFFSET(rngStartVolatilityCurves,$B425,W$1),0)</f>
        <v>0</v>
      </c>
      <c r="X425" s="43" t="n">
        <f aca="true">IF(AND(ISNUMBER(X$1),$B425&gt;0),OFFSET(rngStartVolatilityCurves,$B425,X$1),0)</f>
        <v>0</v>
      </c>
      <c r="Y425" s="43" t="n">
        <f aca="true">IF(AND(ISNUMBER(Y$1),$B425&gt;0),OFFSET(rngStartVolatilityCurves,$B425,Y$1),0)</f>
        <v>0</v>
      </c>
      <c r="Z425" s="43" t="n">
        <f aca="true">IF(AND(ISNUMBER(Z$1),$B425&gt;0),OFFSET(rngStartVolatilityCurves,$B425,Z$1),0)</f>
        <v>0</v>
      </c>
      <c r="AA425" s="43" t="n">
        <f aca="true">IF(AND(ISNUMBER(AA$1),$B425&gt;0),OFFSET(rngStartVolatilityCurves,$B425,AA$1),0)</f>
        <v>0</v>
      </c>
      <c r="AF425" s="36"/>
      <c r="AG425" s="37"/>
      <c r="AH425" s="37"/>
      <c r="AI425" s="37"/>
      <c r="AJ425" s="37"/>
      <c r="AK425" s="37"/>
      <c r="AL425" s="37"/>
      <c r="AM425" s="37"/>
      <c r="AN425" s="37"/>
      <c r="AO425" s="37"/>
      <c r="AP425" s="37"/>
      <c r="AQ425" s="37"/>
      <c r="AR425" s="37"/>
      <c r="AS425" s="37"/>
      <c r="AT425" s="37"/>
      <c r="AU425" s="37"/>
      <c r="AV425" s="37"/>
      <c r="AW425" s="37"/>
      <c r="AX425" s="37"/>
      <c r="AY425" s="37"/>
      <c r="AZ425" s="37"/>
      <c r="BA425" s="37"/>
      <c r="BB425" s="37"/>
      <c r="BC425" s="37"/>
      <c r="BD425" s="37"/>
      <c r="BE425" s="37"/>
      <c r="BF425" s="37"/>
      <c r="BH425" s="44"/>
      <c r="BI425" s="39"/>
      <c r="BJ425" s="39"/>
      <c r="BK425" s="39"/>
      <c r="BL425" s="36"/>
      <c r="BM425" s="37"/>
      <c r="BN425" s="37"/>
      <c r="BO425" s="37"/>
      <c r="BP425" s="37"/>
      <c r="BQ425" s="37"/>
      <c r="BR425" s="37"/>
      <c r="BS425" s="37"/>
      <c r="BT425" s="37"/>
      <c r="BU425" s="37"/>
      <c r="BV425" s="37"/>
      <c r="BW425" s="37"/>
      <c r="BX425" s="37"/>
      <c r="BY425" s="37"/>
      <c r="BZ425" s="37"/>
      <c r="CA425" s="37"/>
      <c r="CB425" s="37"/>
      <c r="CC425" s="37"/>
      <c r="CD425" s="37"/>
      <c r="CE425" s="37"/>
      <c r="CF425" s="37"/>
      <c r="CG425" s="40"/>
      <c r="CH425" s="40"/>
      <c r="CI425" s="40"/>
      <c r="CJ425" s="40"/>
      <c r="CK425" s="40"/>
      <c r="CL425" s="40"/>
      <c r="CM425" s="39"/>
      <c r="CN425" s="39"/>
      <c r="CO425" s="39"/>
      <c r="CP425" s="39"/>
      <c r="CQ425" s="39"/>
      <c r="CR425" s="39"/>
      <c r="CS425" s="39"/>
      <c r="CT425" s="39"/>
      <c r="CU425" s="39"/>
      <c r="CV425" s="39"/>
      <c r="CW425" s="39"/>
      <c r="CX425" s="39"/>
      <c r="CY425" s="39"/>
      <c r="CZ425" s="39"/>
      <c r="DA425" s="39"/>
      <c r="DB425" s="39"/>
      <c r="DC425" s="39"/>
      <c r="DD425" s="39"/>
      <c r="DE425" s="39"/>
      <c r="DF425" s="39"/>
      <c r="DG425" s="39"/>
      <c r="DI425" s="44"/>
      <c r="DJ425" s="39"/>
      <c r="DL425" s="44"/>
      <c r="DM425" s="39"/>
    </row>
    <row r="426" customFormat="false" ht="12.75" hidden="false" customHeight="false" outlineLevel="0" collapsed="false">
      <c r="A426" s="31" t="n">
        <f aca="false">$C426-$AF$4+1</f>
        <v>39861</v>
      </c>
      <c r="B426" s="31" t="n">
        <f aca="false">$C426-$BL$4+1</f>
        <v>39861</v>
      </c>
      <c r="C426" s="42" t="n">
        <f aca="false">C425+7</f>
        <v>39860</v>
      </c>
      <c r="D426" s="43" t="n">
        <f aca="true">IF(AND(ISNUMBER(D$1),$A426&gt;0),OFFSET(rngStartPriceCurves,$A426,D$1),0)</f>
        <v>0</v>
      </c>
      <c r="E426" s="43" t="n">
        <f aca="true">IF(AND(ISNUMBER(E$1),$A426&gt;0),OFFSET(rngStartPriceCurves,$A426,E$1),0)</f>
        <v>0</v>
      </c>
      <c r="F426" s="43" t="n">
        <f aca="true">IF(AND(ISNUMBER(F$1),$A426&gt;0),OFFSET(rngStartPriceCurves,$A426,F$1),0)</f>
        <v>0</v>
      </c>
      <c r="G426" s="43" t="n">
        <f aca="true">IF(AND(ISNUMBER(G$1),$A426&gt;0),OFFSET(rngStartPriceCurves,$A426,G$1),0)</f>
        <v>0</v>
      </c>
      <c r="H426" s="43" t="n">
        <f aca="true">IF(AND(ISNUMBER(H$1),$A426&gt;0),OFFSET(rngStartPriceCurves,$A426,H$1),0)</f>
        <v>0</v>
      </c>
      <c r="I426" s="43" t="n">
        <f aca="true">IF(AND(ISNUMBER(I$1),$A426&gt;0),OFFSET(rngStartPriceCurves,$A426,I$1),0)</f>
        <v>0</v>
      </c>
      <c r="J426" s="43" t="n">
        <f aca="true">IF(AND(ISNUMBER(J$1),$A426&gt;0),OFFSET(rngStartPriceCurves,$A426,J$1),0)</f>
        <v>0</v>
      </c>
      <c r="K426" s="43" t="n">
        <f aca="true">IF(AND(ISNUMBER(K$1),$A426&gt;0),OFFSET(rngStartPriceCurves,$A426,K$1),0)</f>
        <v>0</v>
      </c>
      <c r="L426" s="43" t="n">
        <f aca="true">IF(AND(ISNUMBER(L$1),$A426&gt;0),OFFSET(rngStartPriceCurves,$A426,L$1),0)</f>
        <v>0</v>
      </c>
      <c r="M426" s="43" t="n">
        <f aca="true">IF(AND(ISNUMBER(M$1),$A426&gt;0),OFFSET(rngStartPriceCurves,$A426,M$1),0)</f>
        <v>0</v>
      </c>
      <c r="N426" s="43" t="n">
        <f aca="true">IF(AND(ISNUMBER(N$1),$A426&gt;0),OFFSET(rngStartPriceCurves,$A426,N$1),0)</f>
        <v>0</v>
      </c>
      <c r="O426" s="43" t="n">
        <f aca="true">IF(AND(ISNUMBER(O$1),$A426&gt;0),OFFSET(rngStartPriceCurves,$A426,O$1),0)</f>
        <v>0</v>
      </c>
      <c r="P426" s="43" t="n">
        <f aca="true">IF(AND(ISNUMBER(P$1),$B426&gt;0),OFFSET(rngStartVolatilityCurves,$B426,P$1),0)</f>
        <v>0</v>
      </c>
      <c r="Q426" s="43" t="n">
        <f aca="true">IF(AND(ISNUMBER(Q$1),$B426&gt;0),OFFSET(rngStartVolatilityCurves,$B426,Q$1),0)</f>
        <v>0</v>
      </c>
      <c r="R426" s="43" t="n">
        <f aca="true">IF(AND(ISNUMBER(R$1),$B426&gt;0),OFFSET(rngStartVolatilityCurves,$B426,R$1),0)</f>
        <v>0</v>
      </c>
      <c r="S426" s="43" t="n">
        <f aca="true">IF(AND(ISNUMBER(S$1),$B426&gt;0),OFFSET(rngStartVolatilityCurves,$B426,S$1),0)</f>
        <v>0</v>
      </c>
      <c r="T426" s="43" t="n">
        <f aca="true">IF(AND(ISNUMBER(T$1),$B426&gt;0),OFFSET(rngStartVolatilityCurves,$B426,T$1),0)</f>
        <v>0</v>
      </c>
      <c r="U426" s="43" t="n">
        <f aca="true">IF(AND(ISNUMBER(U$1),$B426&gt;0),OFFSET(rngStartVolatilityCurves,$B426,U$1),0)</f>
        <v>0</v>
      </c>
      <c r="V426" s="43" t="n">
        <f aca="true">IF(AND(ISNUMBER(V$1),$B426&gt;0),OFFSET(rngStartVolatilityCurves,$B426,V$1),0)</f>
        <v>0</v>
      </c>
      <c r="W426" s="43" t="n">
        <f aca="true">IF(AND(ISNUMBER(W$1),$B426&gt;0),OFFSET(rngStartVolatilityCurves,$B426,W$1),0)</f>
        <v>0</v>
      </c>
      <c r="X426" s="43" t="n">
        <f aca="true">IF(AND(ISNUMBER(X$1),$B426&gt;0),OFFSET(rngStartVolatilityCurves,$B426,X$1),0)</f>
        <v>0</v>
      </c>
      <c r="Y426" s="43" t="n">
        <f aca="true">IF(AND(ISNUMBER(Y$1),$B426&gt;0),OFFSET(rngStartVolatilityCurves,$B426,Y$1),0)</f>
        <v>0</v>
      </c>
      <c r="Z426" s="43" t="n">
        <f aca="true">IF(AND(ISNUMBER(Z$1),$B426&gt;0),OFFSET(rngStartVolatilityCurves,$B426,Z$1),0)</f>
        <v>0</v>
      </c>
      <c r="AA426" s="43" t="n">
        <f aca="true">IF(AND(ISNUMBER(AA$1),$B426&gt;0),OFFSET(rngStartVolatilityCurves,$B426,AA$1),0)</f>
        <v>0</v>
      </c>
      <c r="AF426" s="36"/>
      <c r="AG426" s="37"/>
      <c r="AH426" s="37"/>
      <c r="AI426" s="37"/>
      <c r="AJ426" s="37"/>
      <c r="AK426" s="37"/>
      <c r="AL426" s="37"/>
      <c r="AM426" s="37"/>
      <c r="AN426" s="37"/>
      <c r="AO426" s="37"/>
      <c r="AP426" s="37"/>
      <c r="AQ426" s="37"/>
      <c r="AR426" s="37"/>
      <c r="AS426" s="37"/>
      <c r="AT426" s="37"/>
      <c r="AU426" s="37"/>
      <c r="AV426" s="37"/>
      <c r="AW426" s="37"/>
      <c r="AX426" s="37"/>
      <c r="AY426" s="37"/>
      <c r="AZ426" s="37"/>
      <c r="BA426" s="37"/>
      <c r="BB426" s="37"/>
      <c r="BC426" s="37"/>
      <c r="BD426" s="37"/>
      <c r="BE426" s="37"/>
      <c r="BF426" s="37"/>
      <c r="BH426" s="44"/>
      <c r="BI426" s="39"/>
      <c r="BJ426" s="39"/>
      <c r="BK426" s="39"/>
      <c r="BL426" s="36"/>
      <c r="BM426" s="37"/>
      <c r="BN426" s="37"/>
      <c r="BO426" s="37"/>
      <c r="BP426" s="37"/>
      <c r="BQ426" s="37"/>
      <c r="BR426" s="37"/>
      <c r="BS426" s="37"/>
      <c r="BT426" s="37"/>
      <c r="BU426" s="37"/>
      <c r="BV426" s="37"/>
      <c r="BW426" s="37"/>
      <c r="BX426" s="37"/>
      <c r="BY426" s="37"/>
      <c r="BZ426" s="37"/>
      <c r="CA426" s="37"/>
      <c r="CB426" s="37"/>
      <c r="CC426" s="37"/>
      <c r="CD426" s="37"/>
      <c r="CE426" s="37"/>
      <c r="CF426" s="37"/>
      <c r="CG426" s="40"/>
      <c r="CH426" s="40"/>
      <c r="CI426" s="40"/>
      <c r="CJ426" s="40"/>
      <c r="CK426" s="40"/>
      <c r="CL426" s="40"/>
      <c r="CM426" s="39"/>
      <c r="CN426" s="39"/>
      <c r="CO426" s="39"/>
      <c r="CP426" s="39"/>
      <c r="CQ426" s="39"/>
      <c r="CR426" s="39"/>
      <c r="CS426" s="39"/>
      <c r="CT426" s="39"/>
      <c r="CU426" s="39"/>
      <c r="CV426" s="39"/>
      <c r="CW426" s="39"/>
      <c r="CX426" s="39"/>
      <c r="CY426" s="39"/>
      <c r="CZ426" s="39"/>
      <c r="DA426" s="39"/>
      <c r="DB426" s="39"/>
      <c r="DC426" s="39"/>
      <c r="DD426" s="39"/>
      <c r="DE426" s="39"/>
      <c r="DF426" s="39"/>
      <c r="DG426" s="39"/>
      <c r="DI426" s="44"/>
      <c r="DJ426" s="39"/>
      <c r="DL426" s="44"/>
      <c r="DM426" s="39"/>
    </row>
    <row r="427" customFormat="false" ht="12.75" hidden="false" customHeight="false" outlineLevel="0" collapsed="false">
      <c r="A427" s="31" t="n">
        <f aca="false">$C427-$AF$4+1</f>
        <v>39868</v>
      </c>
      <c r="B427" s="31" t="n">
        <f aca="false">$C427-$BL$4+1</f>
        <v>39868</v>
      </c>
      <c r="C427" s="42" t="n">
        <f aca="false">C426+7</f>
        <v>39867</v>
      </c>
      <c r="D427" s="43" t="n">
        <f aca="true">IF(AND(ISNUMBER(D$1),$A427&gt;0),OFFSET(rngStartPriceCurves,$A427,D$1),0)</f>
        <v>0</v>
      </c>
      <c r="E427" s="43" t="n">
        <f aca="true">IF(AND(ISNUMBER(E$1),$A427&gt;0),OFFSET(rngStartPriceCurves,$A427,E$1),0)</f>
        <v>0</v>
      </c>
      <c r="F427" s="43" t="n">
        <f aca="true">IF(AND(ISNUMBER(F$1),$A427&gt;0),OFFSET(rngStartPriceCurves,$A427,F$1),0)</f>
        <v>0</v>
      </c>
      <c r="G427" s="43" t="n">
        <f aca="true">IF(AND(ISNUMBER(G$1),$A427&gt;0),OFFSET(rngStartPriceCurves,$A427,G$1),0)</f>
        <v>0</v>
      </c>
      <c r="H427" s="43" t="n">
        <f aca="true">IF(AND(ISNUMBER(H$1),$A427&gt;0),OFFSET(rngStartPriceCurves,$A427,H$1),0)</f>
        <v>0</v>
      </c>
      <c r="I427" s="43" t="n">
        <f aca="true">IF(AND(ISNUMBER(I$1),$A427&gt;0),OFFSET(rngStartPriceCurves,$A427,I$1),0)</f>
        <v>0</v>
      </c>
      <c r="J427" s="43" t="n">
        <f aca="true">IF(AND(ISNUMBER(J$1),$A427&gt;0),OFFSET(rngStartPriceCurves,$A427,J$1),0)</f>
        <v>0</v>
      </c>
      <c r="K427" s="43" t="n">
        <f aca="true">IF(AND(ISNUMBER(K$1),$A427&gt;0),OFFSET(rngStartPriceCurves,$A427,K$1),0)</f>
        <v>0</v>
      </c>
      <c r="L427" s="43" t="n">
        <f aca="true">IF(AND(ISNUMBER(L$1),$A427&gt;0),OFFSET(rngStartPriceCurves,$A427,L$1),0)</f>
        <v>0</v>
      </c>
      <c r="M427" s="43" t="n">
        <f aca="true">IF(AND(ISNUMBER(M$1),$A427&gt;0),OFFSET(rngStartPriceCurves,$A427,M$1),0)</f>
        <v>0</v>
      </c>
      <c r="N427" s="43" t="n">
        <f aca="true">IF(AND(ISNUMBER(N$1),$A427&gt;0),OFFSET(rngStartPriceCurves,$A427,N$1),0)</f>
        <v>0</v>
      </c>
      <c r="O427" s="43" t="n">
        <f aca="true">IF(AND(ISNUMBER(O$1),$A427&gt;0),OFFSET(rngStartPriceCurves,$A427,O$1),0)</f>
        <v>0</v>
      </c>
      <c r="P427" s="43" t="n">
        <f aca="true">IF(AND(ISNUMBER(P$1),$B427&gt;0),OFFSET(rngStartVolatilityCurves,$B427,P$1),0)</f>
        <v>0</v>
      </c>
      <c r="Q427" s="43" t="n">
        <f aca="true">IF(AND(ISNUMBER(Q$1),$B427&gt;0),OFFSET(rngStartVolatilityCurves,$B427,Q$1),0)</f>
        <v>0</v>
      </c>
      <c r="R427" s="43" t="n">
        <f aca="true">IF(AND(ISNUMBER(R$1),$B427&gt;0),OFFSET(rngStartVolatilityCurves,$B427,R$1),0)</f>
        <v>0</v>
      </c>
      <c r="S427" s="43" t="n">
        <f aca="true">IF(AND(ISNUMBER(S$1),$B427&gt;0),OFFSET(rngStartVolatilityCurves,$B427,S$1),0)</f>
        <v>0</v>
      </c>
      <c r="T427" s="43" t="n">
        <f aca="true">IF(AND(ISNUMBER(T$1),$B427&gt;0),OFFSET(rngStartVolatilityCurves,$B427,T$1),0)</f>
        <v>0</v>
      </c>
      <c r="U427" s="43" t="n">
        <f aca="true">IF(AND(ISNUMBER(U$1),$B427&gt;0),OFFSET(rngStartVolatilityCurves,$B427,U$1),0)</f>
        <v>0</v>
      </c>
      <c r="V427" s="43" t="n">
        <f aca="true">IF(AND(ISNUMBER(V$1),$B427&gt;0),OFFSET(rngStartVolatilityCurves,$B427,V$1),0)</f>
        <v>0</v>
      </c>
      <c r="W427" s="43" t="n">
        <f aca="true">IF(AND(ISNUMBER(W$1),$B427&gt;0),OFFSET(rngStartVolatilityCurves,$B427,W$1),0)</f>
        <v>0</v>
      </c>
      <c r="X427" s="43" t="n">
        <f aca="true">IF(AND(ISNUMBER(X$1),$B427&gt;0),OFFSET(rngStartVolatilityCurves,$B427,X$1),0)</f>
        <v>0</v>
      </c>
      <c r="Y427" s="43" t="n">
        <f aca="true">IF(AND(ISNUMBER(Y$1),$B427&gt;0),OFFSET(rngStartVolatilityCurves,$B427,Y$1),0)</f>
        <v>0</v>
      </c>
      <c r="Z427" s="43" t="n">
        <f aca="true">IF(AND(ISNUMBER(Z$1),$B427&gt;0),OFFSET(rngStartVolatilityCurves,$B427,Z$1),0)</f>
        <v>0</v>
      </c>
      <c r="AA427" s="43" t="n">
        <f aca="true">IF(AND(ISNUMBER(AA$1),$B427&gt;0),OFFSET(rngStartVolatilityCurves,$B427,AA$1),0)</f>
        <v>0</v>
      </c>
      <c r="AF427" s="36"/>
      <c r="AG427" s="37"/>
      <c r="AH427" s="37"/>
      <c r="AI427" s="37"/>
      <c r="AJ427" s="37"/>
      <c r="AK427" s="37"/>
      <c r="AL427" s="37"/>
      <c r="AM427" s="37"/>
      <c r="AN427" s="37"/>
      <c r="AO427" s="37"/>
      <c r="AP427" s="37"/>
      <c r="AQ427" s="37"/>
      <c r="AR427" s="37"/>
      <c r="AS427" s="37"/>
      <c r="AT427" s="37"/>
      <c r="AU427" s="37"/>
      <c r="AV427" s="37"/>
      <c r="AW427" s="37"/>
      <c r="AX427" s="37"/>
      <c r="AY427" s="37"/>
      <c r="AZ427" s="37"/>
      <c r="BA427" s="37"/>
      <c r="BB427" s="37"/>
      <c r="BC427" s="37"/>
      <c r="BD427" s="37"/>
      <c r="BE427" s="37"/>
      <c r="BF427" s="37"/>
      <c r="BH427" s="44"/>
      <c r="BI427" s="39"/>
      <c r="BJ427" s="39"/>
      <c r="BK427" s="39"/>
      <c r="BL427" s="36"/>
      <c r="BM427" s="37"/>
      <c r="BN427" s="37"/>
      <c r="BO427" s="37"/>
      <c r="BP427" s="37"/>
      <c r="BQ427" s="37"/>
      <c r="BR427" s="37"/>
      <c r="BS427" s="37"/>
      <c r="BT427" s="37"/>
      <c r="BU427" s="37"/>
      <c r="BV427" s="37"/>
      <c r="BW427" s="37"/>
      <c r="BX427" s="37"/>
      <c r="BY427" s="37"/>
      <c r="BZ427" s="37"/>
      <c r="CA427" s="37"/>
      <c r="CB427" s="37"/>
      <c r="CC427" s="37"/>
      <c r="CD427" s="37"/>
      <c r="CE427" s="37"/>
      <c r="CF427" s="37"/>
      <c r="CG427" s="40"/>
      <c r="CH427" s="40"/>
      <c r="CI427" s="40"/>
      <c r="CJ427" s="40"/>
      <c r="CK427" s="40"/>
      <c r="CL427" s="40"/>
      <c r="CM427" s="39"/>
      <c r="CN427" s="39"/>
      <c r="CO427" s="39"/>
      <c r="CP427" s="39"/>
      <c r="CQ427" s="39"/>
      <c r="CR427" s="39"/>
      <c r="CS427" s="39"/>
      <c r="CT427" s="39"/>
      <c r="CU427" s="39"/>
      <c r="CV427" s="39"/>
      <c r="CW427" s="39"/>
      <c r="CX427" s="39"/>
      <c r="CY427" s="39"/>
      <c r="CZ427" s="39"/>
      <c r="DA427" s="39"/>
      <c r="DB427" s="39"/>
      <c r="DC427" s="39"/>
      <c r="DD427" s="39"/>
      <c r="DE427" s="39"/>
      <c r="DF427" s="39"/>
      <c r="DG427" s="39"/>
      <c r="DI427" s="44"/>
      <c r="DJ427" s="39"/>
      <c r="DL427" s="44"/>
      <c r="DM427" s="39"/>
    </row>
    <row r="428" customFormat="false" ht="12.75" hidden="false" customHeight="false" outlineLevel="0" collapsed="false">
      <c r="A428" s="31" t="n">
        <f aca="false">$C428-$AF$4+1</f>
        <v>39875</v>
      </c>
      <c r="B428" s="31" t="n">
        <f aca="false">$C428-$BL$4+1</f>
        <v>39875</v>
      </c>
      <c r="C428" s="42" t="n">
        <f aca="false">C427+7</f>
        <v>39874</v>
      </c>
      <c r="D428" s="43" t="n">
        <f aca="true">IF(AND(ISNUMBER(D$1),$A428&gt;0),OFFSET(rngStartPriceCurves,$A428,D$1),0)</f>
        <v>0</v>
      </c>
      <c r="E428" s="43" t="n">
        <f aca="true">IF(AND(ISNUMBER(E$1),$A428&gt;0),OFFSET(rngStartPriceCurves,$A428,E$1),0)</f>
        <v>0</v>
      </c>
      <c r="F428" s="43" t="n">
        <f aca="true">IF(AND(ISNUMBER(F$1),$A428&gt;0),OFFSET(rngStartPriceCurves,$A428,F$1),0)</f>
        <v>0</v>
      </c>
      <c r="G428" s="43" t="n">
        <f aca="true">IF(AND(ISNUMBER(G$1),$A428&gt;0),OFFSET(rngStartPriceCurves,$A428,G$1),0)</f>
        <v>0</v>
      </c>
      <c r="H428" s="43" t="n">
        <f aca="true">IF(AND(ISNUMBER(H$1),$A428&gt;0),OFFSET(rngStartPriceCurves,$A428,H$1),0)</f>
        <v>0</v>
      </c>
      <c r="I428" s="43" t="n">
        <f aca="true">IF(AND(ISNUMBER(I$1),$A428&gt;0),OFFSET(rngStartPriceCurves,$A428,I$1),0)</f>
        <v>0</v>
      </c>
      <c r="J428" s="43" t="n">
        <f aca="true">IF(AND(ISNUMBER(J$1),$A428&gt;0),OFFSET(rngStartPriceCurves,$A428,J$1),0)</f>
        <v>0</v>
      </c>
      <c r="K428" s="43" t="n">
        <f aca="true">IF(AND(ISNUMBER(K$1),$A428&gt;0),OFFSET(rngStartPriceCurves,$A428,K$1),0)</f>
        <v>0</v>
      </c>
      <c r="L428" s="43" t="n">
        <f aca="true">IF(AND(ISNUMBER(L$1),$A428&gt;0),OFFSET(rngStartPriceCurves,$A428,L$1),0)</f>
        <v>0</v>
      </c>
      <c r="M428" s="43" t="n">
        <f aca="true">IF(AND(ISNUMBER(M$1),$A428&gt;0),OFFSET(rngStartPriceCurves,$A428,M$1),0)</f>
        <v>0</v>
      </c>
      <c r="N428" s="43" t="n">
        <f aca="true">IF(AND(ISNUMBER(N$1),$A428&gt;0),OFFSET(rngStartPriceCurves,$A428,N$1),0)</f>
        <v>0</v>
      </c>
      <c r="O428" s="43" t="n">
        <f aca="true">IF(AND(ISNUMBER(O$1),$A428&gt;0),OFFSET(rngStartPriceCurves,$A428,O$1),0)</f>
        <v>0</v>
      </c>
      <c r="P428" s="43" t="n">
        <f aca="true">IF(AND(ISNUMBER(P$1),$B428&gt;0),OFFSET(rngStartVolatilityCurves,$B428,P$1),0)</f>
        <v>0</v>
      </c>
      <c r="Q428" s="43" t="n">
        <f aca="true">IF(AND(ISNUMBER(Q$1),$B428&gt;0),OFFSET(rngStartVolatilityCurves,$B428,Q$1),0)</f>
        <v>0</v>
      </c>
      <c r="R428" s="43" t="n">
        <f aca="true">IF(AND(ISNUMBER(R$1),$B428&gt;0),OFFSET(rngStartVolatilityCurves,$B428,R$1),0)</f>
        <v>0</v>
      </c>
      <c r="S428" s="43" t="n">
        <f aca="true">IF(AND(ISNUMBER(S$1),$B428&gt;0),OFFSET(rngStartVolatilityCurves,$B428,S$1),0)</f>
        <v>0</v>
      </c>
      <c r="T428" s="43" t="n">
        <f aca="true">IF(AND(ISNUMBER(T$1),$B428&gt;0),OFFSET(rngStartVolatilityCurves,$B428,T$1),0)</f>
        <v>0</v>
      </c>
      <c r="U428" s="43" t="n">
        <f aca="true">IF(AND(ISNUMBER(U$1),$B428&gt;0),OFFSET(rngStartVolatilityCurves,$B428,U$1),0)</f>
        <v>0</v>
      </c>
      <c r="V428" s="43" t="n">
        <f aca="true">IF(AND(ISNUMBER(V$1),$B428&gt;0),OFFSET(rngStartVolatilityCurves,$B428,V$1),0)</f>
        <v>0</v>
      </c>
      <c r="W428" s="43" t="n">
        <f aca="true">IF(AND(ISNUMBER(W$1),$B428&gt;0),OFFSET(rngStartVolatilityCurves,$B428,W$1),0)</f>
        <v>0</v>
      </c>
      <c r="X428" s="43" t="n">
        <f aca="true">IF(AND(ISNUMBER(X$1),$B428&gt;0),OFFSET(rngStartVolatilityCurves,$B428,X$1),0)</f>
        <v>0</v>
      </c>
      <c r="Y428" s="43" t="n">
        <f aca="true">IF(AND(ISNUMBER(Y$1),$B428&gt;0),OFFSET(rngStartVolatilityCurves,$B428,Y$1),0)</f>
        <v>0</v>
      </c>
      <c r="Z428" s="43" t="n">
        <f aca="true">IF(AND(ISNUMBER(Z$1),$B428&gt;0),OFFSET(rngStartVolatilityCurves,$B428,Z$1),0)</f>
        <v>0</v>
      </c>
      <c r="AA428" s="43" t="n">
        <f aca="true">IF(AND(ISNUMBER(AA$1),$B428&gt;0),OFFSET(rngStartVolatilityCurves,$B428,AA$1),0)</f>
        <v>0</v>
      </c>
      <c r="AF428" s="36"/>
      <c r="AG428" s="37"/>
      <c r="AH428" s="37"/>
      <c r="AI428" s="37"/>
      <c r="AJ428" s="37"/>
      <c r="AK428" s="37"/>
      <c r="AL428" s="37"/>
      <c r="AM428" s="37"/>
      <c r="AN428" s="37"/>
      <c r="AO428" s="37"/>
      <c r="AP428" s="37"/>
      <c r="AQ428" s="37"/>
      <c r="AR428" s="37"/>
      <c r="AS428" s="37"/>
      <c r="AT428" s="37"/>
      <c r="AU428" s="37"/>
      <c r="AV428" s="37"/>
      <c r="AW428" s="37"/>
      <c r="AX428" s="37"/>
      <c r="AY428" s="37"/>
      <c r="AZ428" s="37"/>
      <c r="BA428" s="37"/>
      <c r="BB428" s="37"/>
      <c r="BC428" s="37"/>
      <c r="BD428" s="37"/>
      <c r="BE428" s="37"/>
      <c r="BF428" s="37"/>
      <c r="BH428" s="44"/>
      <c r="BI428" s="39"/>
      <c r="BJ428" s="39"/>
      <c r="BK428" s="39"/>
      <c r="BL428" s="36"/>
      <c r="BM428" s="37"/>
      <c r="BN428" s="37"/>
      <c r="BO428" s="37"/>
      <c r="BP428" s="37"/>
      <c r="BQ428" s="37"/>
      <c r="BR428" s="37"/>
      <c r="BS428" s="37"/>
      <c r="BT428" s="37"/>
      <c r="BU428" s="37"/>
      <c r="BV428" s="37"/>
      <c r="BW428" s="37"/>
      <c r="BX428" s="37"/>
      <c r="BY428" s="37"/>
      <c r="BZ428" s="37"/>
      <c r="CA428" s="37"/>
      <c r="CB428" s="37"/>
      <c r="CC428" s="37"/>
      <c r="CD428" s="37"/>
      <c r="CE428" s="37"/>
      <c r="CF428" s="37"/>
      <c r="CG428" s="40"/>
      <c r="CH428" s="40"/>
      <c r="CI428" s="40"/>
      <c r="CJ428" s="40"/>
      <c r="CK428" s="40"/>
      <c r="CL428" s="40"/>
      <c r="CM428" s="39"/>
      <c r="CN428" s="39"/>
      <c r="CO428" s="39"/>
      <c r="CP428" s="39"/>
      <c r="CQ428" s="39"/>
      <c r="CR428" s="39"/>
      <c r="CS428" s="39"/>
      <c r="CT428" s="39"/>
      <c r="CU428" s="39"/>
      <c r="CV428" s="39"/>
      <c r="CW428" s="39"/>
      <c r="CX428" s="39"/>
      <c r="CY428" s="39"/>
      <c r="CZ428" s="39"/>
      <c r="DA428" s="39"/>
      <c r="DB428" s="39"/>
      <c r="DC428" s="39"/>
      <c r="DD428" s="39"/>
      <c r="DE428" s="39"/>
      <c r="DF428" s="39"/>
      <c r="DG428" s="39"/>
      <c r="DI428" s="44"/>
      <c r="DJ428" s="39"/>
      <c r="DL428" s="44"/>
      <c r="DM428" s="39"/>
    </row>
    <row r="429" customFormat="false" ht="12.75" hidden="false" customHeight="false" outlineLevel="0" collapsed="false">
      <c r="A429" s="31" t="n">
        <f aca="false">$C429-$AF$4+1</f>
        <v>39882</v>
      </c>
      <c r="B429" s="31" t="n">
        <f aca="false">$C429-$BL$4+1</f>
        <v>39882</v>
      </c>
      <c r="C429" s="42" t="n">
        <f aca="false">C428+7</f>
        <v>39881</v>
      </c>
      <c r="D429" s="43" t="n">
        <f aca="true">IF(AND(ISNUMBER(D$1),$A429&gt;0),OFFSET(rngStartPriceCurves,$A429,D$1),0)</f>
        <v>0</v>
      </c>
      <c r="E429" s="43" t="n">
        <f aca="true">IF(AND(ISNUMBER(E$1),$A429&gt;0),OFFSET(rngStartPriceCurves,$A429,E$1),0)</f>
        <v>0</v>
      </c>
      <c r="F429" s="43" t="n">
        <f aca="true">IF(AND(ISNUMBER(F$1),$A429&gt;0),OFFSET(rngStartPriceCurves,$A429,F$1),0)</f>
        <v>0</v>
      </c>
      <c r="G429" s="43" t="n">
        <f aca="true">IF(AND(ISNUMBER(G$1),$A429&gt;0),OFFSET(rngStartPriceCurves,$A429,G$1),0)</f>
        <v>0</v>
      </c>
      <c r="H429" s="43" t="n">
        <f aca="true">IF(AND(ISNUMBER(H$1),$A429&gt;0),OFFSET(rngStartPriceCurves,$A429,H$1),0)</f>
        <v>0</v>
      </c>
      <c r="I429" s="43" t="n">
        <f aca="true">IF(AND(ISNUMBER(I$1),$A429&gt;0),OFFSET(rngStartPriceCurves,$A429,I$1),0)</f>
        <v>0</v>
      </c>
      <c r="J429" s="43" t="n">
        <f aca="true">IF(AND(ISNUMBER(J$1),$A429&gt;0),OFFSET(rngStartPriceCurves,$A429,J$1),0)</f>
        <v>0</v>
      </c>
      <c r="K429" s="43" t="n">
        <f aca="true">IF(AND(ISNUMBER(K$1),$A429&gt;0),OFFSET(rngStartPriceCurves,$A429,K$1),0)</f>
        <v>0</v>
      </c>
      <c r="L429" s="43" t="n">
        <f aca="true">IF(AND(ISNUMBER(L$1),$A429&gt;0),OFFSET(rngStartPriceCurves,$A429,L$1),0)</f>
        <v>0</v>
      </c>
      <c r="M429" s="43" t="n">
        <f aca="true">IF(AND(ISNUMBER(M$1),$A429&gt;0),OFFSET(rngStartPriceCurves,$A429,M$1),0)</f>
        <v>0</v>
      </c>
      <c r="N429" s="43" t="n">
        <f aca="true">IF(AND(ISNUMBER(N$1),$A429&gt;0),OFFSET(rngStartPriceCurves,$A429,N$1),0)</f>
        <v>0</v>
      </c>
      <c r="O429" s="43" t="n">
        <f aca="true">IF(AND(ISNUMBER(O$1),$A429&gt;0),OFFSET(rngStartPriceCurves,$A429,O$1),0)</f>
        <v>0</v>
      </c>
      <c r="P429" s="43" t="n">
        <f aca="true">IF(AND(ISNUMBER(P$1),$B429&gt;0),OFFSET(rngStartVolatilityCurves,$B429,P$1),0)</f>
        <v>0</v>
      </c>
      <c r="Q429" s="43" t="n">
        <f aca="true">IF(AND(ISNUMBER(Q$1),$B429&gt;0),OFFSET(rngStartVolatilityCurves,$B429,Q$1),0)</f>
        <v>0</v>
      </c>
      <c r="R429" s="43" t="n">
        <f aca="true">IF(AND(ISNUMBER(R$1),$B429&gt;0),OFFSET(rngStartVolatilityCurves,$B429,R$1),0)</f>
        <v>0</v>
      </c>
      <c r="S429" s="43" t="n">
        <f aca="true">IF(AND(ISNUMBER(S$1),$B429&gt;0),OFFSET(rngStartVolatilityCurves,$B429,S$1),0)</f>
        <v>0</v>
      </c>
      <c r="T429" s="43" t="n">
        <f aca="true">IF(AND(ISNUMBER(T$1),$B429&gt;0),OFFSET(rngStartVolatilityCurves,$B429,T$1),0)</f>
        <v>0</v>
      </c>
      <c r="U429" s="43" t="n">
        <f aca="true">IF(AND(ISNUMBER(U$1),$B429&gt;0),OFFSET(rngStartVolatilityCurves,$B429,U$1),0)</f>
        <v>0</v>
      </c>
      <c r="V429" s="43" t="n">
        <f aca="true">IF(AND(ISNUMBER(V$1),$B429&gt;0),OFFSET(rngStartVolatilityCurves,$B429,V$1),0)</f>
        <v>0</v>
      </c>
      <c r="W429" s="43" t="n">
        <f aca="true">IF(AND(ISNUMBER(W$1),$B429&gt;0),OFFSET(rngStartVolatilityCurves,$B429,W$1),0)</f>
        <v>0</v>
      </c>
      <c r="X429" s="43" t="n">
        <f aca="true">IF(AND(ISNUMBER(X$1),$B429&gt;0),OFFSET(rngStartVolatilityCurves,$B429,X$1),0)</f>
        <v>0</v>
      </c>
      <c r="Y429" s="43" t="n">
        <f aca="true">IF(AND(ISNUMBER(Y$1),$B429&gt;0),OFFSET(rngStartVolatilityCurves,$B429,Y$1),0)</f>
        <v>0</v>
      </c>
      <c r="Z429" s="43" t="n">
        <f aca="true">IF(AND(ISNUMBER(Z$1),$B429&gt;0),OFFSET(rngStartVolatilityCurves,$B429,Z$1),0)</f>
        <v>0</v>
      </c>
      <c r="AA429" s="43" t="n">
        <f aca="true">IF(AND(ISNUMBER(AA$1),$B429&gt;0),OFFSET(rngStartVolatilityCurves,$B429,AA$1),0)</f>
        <v>0</v>
      </c>
      <c r="AF429" s="36"/>
      <c r="AG429" s="37"/>
      <c r="AH429" s="37"/>
      <c r="AI429" s="37"/>
      <c r="AJ429" s="37"/>
      <c r="AK429" s="37"/>
      <c r="AL429" s="37"/>
      <c r="AM429" s="37"/>
      <c r="AN429" s="37"/>
      <c r="AO429" s="37"/>
      <c r="AP429" s="37"/>
      <c r="AQ429" s="37"/>
      <c r="AR429" s="37"/>
      <c r="AS429" s="37"/>
      <c r="AT429" s="37"/>
      <c r="AU429" s="37"/>
      <c r="AV429" s="37"/>
      <c r="AW429" s="37"/>
      <c r="AX429" s="37"/>
      <c r="AY429" s="37"/>
      <c r="AZ429" s="37"/>
      <c r="BA429" s="37"/>
      <c r="BB429" s="37"/>
      <c r="BC429" s="37"/>
      <c r="BD429" s="37"/>
      <c r="BE429" s="37"/>
      <c r="BF429" s="37"/>
      <c r="BH429" s="44"/>
      <c r="BI429" s="39"/>
      <c r="BJ429" s="39"/>
      <c r="BK429" s="39"/>
      <c r="BL429" s="36"/>
      <c r="BM429" s="37"/>
      <c r="BN429" s="37"/>
      <c r="BO429" s="37"/>
      <c r="BP429" s="37"/>
      <c r="BQ429" s="37"/>
      <c r="BR429" s="37"/>
      <c r="BS429" s="37"/>
      <c r="BT429" s="37"/>
      <c r="BU429" s="37"/>
      <c r="BV429" s="37"/>
      <c r="BW429" s="37"/>
      <c r="BX429" s="37"/>
      <c r="BY429" s="37"/>
      <c r="BZ429" s="37"/>
      <c r="CA429" s="37"/>
      <c r="CB429" s="37"/>
      <c r="CC429" s="37"/>
      <c r="CD429" s="37"/>
      <c r="CE429" s="37"/>
      <c r="CF429" s="37"/>
      <c r="CG429" s="40"/>
      <c r="CH429" s="40"/>
      <c r="CI429" s="40"/>
      <c r="CJ429" s="40"/>
      <c r="CK429" s="40"/>
      <c r="CL429" s="40"/>
      <c r="CM429" s="39"/>
      <c r="CN429" s="39"/>
      <c r="CO429" s="39"/>
      <c r="CP429" s="39"/>
      <c r="CQ429" s="39"/>
      <c r="CR429" s="39"/>
      <c r="CS429" s="39"/>
      <c r="CT429" s="39"/>
      <c r="CU429" s="39"/>
      <c r="CV429" s="39"/>
      <c r="CW429" s="39"/>
      <c r="CX429" s="39"/>
      <c r="CY429" s="39"/>
      <c r="CZ429" s="39"/>
      <c r="DA429" s="39"/>
      <c r="DB429" s="39"/>
      <c r="DC429" s="39"/>
      <c r="DD429" s="39"/>
      <c r="DE429" s="39"/>
      <c r="DF429" s="39"/>
      <c r="DG429" s="39"/>
      <c r="DI429" s="44"/>
      <c r="DJ429" s="39"/>
      <c r="DL429" s="44"/>
      <c r="DM429" s="39"/>
    </row>
    <row r="430" customFormat="false" ht="12.75" hidden="false" customHeight="false" outlineLevel="0" collapsed="false">
      <c r="A430" s="31" t="n">
        <f aca="false">$C430-$AF$4+1</f>
        <v>39889</v>
      </c>
      <c r="B430" s="31" t="n">
        <f aca="false">$C430-$BL$4+1</f>
        <v>39889</v>
      </c>
      <c r="C430" s="42" t="n">
        <f aca="false">C429+7</f>
        <v>39888</v>
      </c>
      <c r="D430" s="43" t="n">
        <f aca="true">IF(AND(ISNUMBER(D$1),$A430&gt;0),OFFSET(rngStartPriceCurves,$A430,D$1),0)</f>
        <v>0</v>
      </c>
      <c r="E430" s="43" t="n">
        <f aca="true">IF(AND(ISNUMBER(E$1),$A430&gt;0),OFFSET(rngStartPriceCurves,$A430,E$1),0)</f>
        <v>0</v>
      </c>
      <c r="F430" s="43" t="n">
        <f aca="true">IF(AND(ISNUMBER(F$1),$A430&gt;0),OFFSET(rngStartPriceCurves,$A430,F$1),0)</f>
        <v>0</v>
      </c>
      <c r="G430" s="43" t="n">
        <f aca="true">IF(AND(ISNUMBER(G$1),$A430&gt;0),OFFSET(rngStartPriceCurves,$A430,G$1),0)</f>
        <v>0</v>
      </c>
      <c r="H430" s="43" t="n">
        <f aca="true">IF(AND(ISNUMBER(H$1),$A430&gt;0),OFFSET(rngStartPriceCurves,$A430,H$1),0)</f>
        <v>0</v>
      </c>
      <c r="I430" s="43" t="n">
        <f aca="true">IF(AND(ISNUMBER(I$1),$A430&gt;0),OFFSET(rngStartPriceCurves,$A430,I$1),0)</f>
        <v>0</v>
      </c>
      <c r="J430" s="43" t="n">
        <f aca="true">IF(AND(ISNUMBER(J$1),$A430&gt;0),OFFSET(rngStartPriceCurves,$A430,J$1),0)</f>
        <v>0</v>
      </c>
      <c r="K430" s="43" t="n">
        <f aca="true">IF(AND(ISNUMBER(K$1),$A430&gt;0),OFFSET(rngStartPriceCurves,$A430,K$1),0)</f>
        <v>0</v>
      </c>
      <c r="L430" s="43" t="n">
        <f aca="true">IF(AND(ISNUMBER(L$1),$A430&gt;0),OFFSET(rngStartPriceCurves,$A430,L$1),0)</f>
        <v>0</v>
      </c>
      <c r="M430" s="43" t="n">
        <f aca="true">IF(AND(ISNUMBER(M$1),$A430&gt;0),OFFSET(rngStartPriceCurves,$A430,M$1),0)</f>
        <v>0</v>
      </c>
      <c r="N430" s="43" t="n">
        <f aca="true">IF(AND(ISNUMBER(N$1),$A430&gt;0),OFFSET(rngStartPriceCurves,$A430,N$1),0)</f>
        <v>0</v>
      </c>
      <c r="O430" s="43" t="n">
        <f aca="true">IF(AND(ISNUMBER(O$1),$A430&gt;0),OFFSET(rngStartPriceCurves,$A430,O$1),0)</f>
        <v>0</v>
      </c>
      <c r="P430" s="43" t="n">
        <f aca="true">IF(AND(ISNUMBER(P$1),$B430&gt;0),OFFSET(rngStartVolatilityCurves,$B430,P$1),0)</f>
        <v>0</v>
      </c>
      <c r="Q430" s="43" t="n">
        <f aca="true">IF(AND(ISNUMBER(Q$1),$B430&gt;0),OFFSET(rngStartVolatilityCurves,$B430,Q$1),0)</f>
        <v>0</v>
      </c>
      <c r="R430" s="43" t="n">
        <f aca="true">IF(AND(ISNUMBER(R$1),$B430&gt;0),OFFSET(rngStartVolatilityCurves,$B430,R$1),0)</f>
        <v>0</v>
      </c>
      <c r="S430" s="43" t="n">
        <f aca="true">IF(AND(ISNUMBER(S$1),$B430&gt;0),OFFSET(rngStartVolatilityCurves,$B430,S$1),0)</f>
        <v>0</v>
      </c>
      <c r="T430" s="43" t="n">
        <f aca="true">IF(AND(ISNUMBER(T$1),$B430&gt;0),OFFSET(rngStartVolatilityCurves,$B430,T$1),0)</f>
        <v>0</v>
      </c>
      <c r="U430" s="43" t="n">
        <f aca="true">IF(AND(ISNUMBER(U$1),$B430&gt;0),OFFSET(rngStartVolatilityCurves,$B430,U$1),0)</f>
        <v>0</v>
      </c>
      <c r="V430" s="43" t="n">
        <f aca="true">IF(AND(ISNUMBER(V$1),$B430&gt;0),OFFSET(rngStartVolatilityCurves,$B430,V$1),0)</f>
        <v>0</v>
      </c>
      <c r="W430" s="43" t="n">
        <f aca="true">IF(AND(ISNUMBER(W$1),$B430&gt;0),OFFSET(rngStartVolatilityCurves,$B430,W$1),0)</f>
        <v>0</v>
      </c>
      <c r="X430" s="43" t="n">
        <f aca="true">IF(AND(ISNUMBER(X$1),$B430&gt;0),OFFSET(rngStartVolatilityCurves,$B430,X$1),0)</f>
        <v>0</v>
      </c>
      <c r="Y430" s="43" t="n">
        <f aca="true">IF(AND(ISNUMBER(Y$1),$B430&gt;0),OFFSET(rngStartVolatilityCurves,$B430,Y$1),0)</f>
        <v>0</v>
      </c>
      <c r="Z430" s="43" t="n">
        <f aca="true">IF(AND(ISNUMBER(Z$1),$B430&gt;0),OFFSET(rngStartVolatilityCurves,$B430,Z$1),0)</f>
        <v>0</v>
      </c>
      <c r="AA430" s="43" t="n">
        <f aca="true">IF(AND(ISNUMBER(AA$1),$B430&gt;0),OFFSET(rngStartVolatilityCurves,$B430,AA$1),0)</f>
        <v>0</v>
      </c>
      <c r="AF430" s="36"/>
      <c r="AG430" s="37"/>
      <c r="AH430" s="37"/>
      <c r="AI430" s="37"/>
      <c r="AJ430" s="37"/>
      <c r="AK430" s="37"/>
      <c r="AL430" s="37"/>
      <c r="AM430" s="37"/>
      <c r="AN430" s="37"/>
      <c r="AO430" s="37"/>
      <c r="AP430" s="37"/>
      <c r="AQ430" s="37"/>
      <c r="AR430" s="37"/>
      <c r="AS430" s="37"/>
      <c r="AT430" s="37"/>
      <c r="AU430" s="37"/>
      <c r="AV430" s="37"/>
      <c r="AW430" s="37"/>
      <c r="AX430" s="37"/>
      <c r="AY430" s="37"/>
      <c r="AZ430" s="37"/>
      <c r="BA430" s="37"/>
      <c r="BB430" s="37"/>
      <c r="BC430" s="37"/>
      <c r="BD430" s="37"/>
      <c r="BE430" s="37"/>
      <c r="BF430" s="37"/>
      <c r="BH430" s="44"/>
      <c r="BI430" s="39"/>
      <c r="BJ430" s="39"/>
      <c r="BK430" s="39"/>
      <c r="BL430" s="36"/>
      <c r="BM430" s="37"/>
      <c r="BN430" s="37"/>
      <c r="BO430" s="37"/>
      <c r="BP430" s="37"/>
      <c r="BQ430" s="37"/>
      <c r="BR430" s="37"/>
      <c r="BS430" s="37"/>
      <c r="BT430" s="37"/>
      <c r="BU430" s="37"/>
      <c r="BV430" s="37"/>
      <c r="BW430" s="37"/>
      <c r="BX430" s="37"/>
      <c r="BY430" s="37"/>
      <c r="BZ430" s="37"/>
      <c r="CA430" s="37"/>
      <c r="CB430" s="37"/>
      <c r="CC430" s="37"/>
      <c r="CD430" s="37"/>
      <c r="CE430" s="37"/>
      <c r="CF430" s="37"/>
      <c r="CG430" s="40"/>
      <c r="CH430" s="40"/>
      <c r="CI430" s="40"/>
      <c r="CJ430" s="40"/>
      <c r="CK430" s="40"/>
      <c r="CL430" s="40"/>
      <c r="CM430" s="39"/>
      <c r="CN430" s="39"/>
      <c r="CO430" s="39"/>
      <c r="CP430" s="39"/>
      <c r="CQ430" s="39"/>
      <c r="CR430" s="39"/>
      <c r="CS430" s="39"/>
      <c r="CT430" s="39"/>
      <c r="CU430" s="39"/>
      <c r="CV430" s="39"/>
      <c r="CW430" s="39"/>
      <c r="CX430" s="39"/>
      <c r="CY430" s="39"/>
      <c r="CZ430" s="39"/>
      <c r="DA430" s="39"/>
      <c r="DB430" s="39"/>
      <c r="DC430" s="39"/>
      <c r="DD430" s="39"/>
      <c r="DE430" s="39"/>
      <c r="DF430" s="39"/>
      <c r="DG430" s="39"/>
      <c r="DI430" s="44"/>
      <c r="DJ430" s="39"/>
      <c r="DL430" s="44"/>
      <c r="DM430" s="39"/>
    </row>
    <row r="431" customFormat="false" ht="12.75" hidden="false" customHeight="false" outlineLevel="0" collapsed="false">
      <c r="A431" s="31" t="n">
        <f aca="false">$C431-$AF$4+1</f>
        <v>39896</v>
      </c>
      <c r="B431" s="31" t="n">
        <f aca="false">$C431-$BL$4+1</f>
        <v>39896</v>
      </c>
      <c r="C431" s="42" t="n">
        <f aca="false">C430+7</f>
        <v>39895</v>
      </c>
      <c r="D431" s="43" t="n">
        <f aca="true">IF(AND(ISNUMBER(D$1),$A431&gt;0),OFFSET(rngStartPriceCurves,$A431,D$1),0)</f>
        <v>0</v>
      </c>
      <c r="E431" s="43" t="n">
        <f aca="true">IF(AND(ISNUMBER(E$1),$A431&gt;0),OFFSET(rngStartPriceCurves,$A431,E$1),0)</f>
        <v>0</v>
      </c>
      <c r="F431" s="43" t="n">
        <f aca="true">IF(AND(ISNUMBER(F$1),$A431&gt;0),OFFSET(rngStartPriceCurves,$A431,F$1),0)</f>
        <v>0</v>
      </c>
      <c r="G431" s="43" t="n">
        <f aca="true">IF(AND(ISNUMBER(G$1),$A431&gt;0),OFFSET(rngStartPriceCurves,$A431,G$1),0)</f>
        <v>0</v>
      </c>
      <c r="H431" s="43" t="n">
        <f aca="true">IF(AND(ISNUMBER(H$1),$A431&gt;0),OFFSET(rngStartPriceCurves,$A431,H$1),0)</f>
        <v>0</v>
      </c>
      <c r="I431" s="43" t="n">
        <f aca="true">IF(AND(ISNUMBER(I$1),$A431&gt;0),OFFSET(rngStartPriceCurves,$A431,I$1),0)</f>
        <v>0</v>
      </c>
      <c r="J431" s="43" t="n">
        <f aca="true">IF(AND(ISNUMBER(J$1),$A431&gt;0),OFFSET(rngStartPriceCurves,$A431,J$1),0)</f>
        <v>0</v>
      </c>
      <c r="K431" s="43" t="n">
        <f aca="true">IF(AND(ISNUMBER(K$1),$A431&gt;0),OFFSET(rngStartPriceCurves,$A431,K$1),0)</f>
        <v>0</v>
      </c>
      <c r="L431" s="43" t="n">
        <f aca="true">IF(AND(ISNUMBER(L$1),$A431&gt;0),OFFSET(rngStartPriceCurves,$A431,L$1),0)</f>
        <v>0</v>
      </c>
      <c r="M431" s="43" t="n">
        <f aca="true">IF(AND(ISNUMBER(M$1),$A431&gt;0),OFFSET(rngStartPriceCurves,$A431,M$1),0)</f>
        <v>0</v>
      </c>
      <c r="N431" s="43" t="n">
        <f aca="true">IF(AND(ISNUMBER(N$1),$A431&gt;0),OFFSET(rngStartPriceCurves,$A431,N$1),0)</f>
        <v>0</v>
      </c>
      <c r="O431" s="43" t="n">
        <f aca="true">IF(AND(ISNUMBER(O$1),$A431&gt;0),OFFSET(rngStartPriceCurves,$A431,O$1),0)</f>
        <v>0</v>
      </c>
      <c r="P431" s="43" t="n">
        <f aca="true">IF(AND(ISNUMBER(P$1),$B431&gt;0),OFFSET(rngStartVolatilityCurves,$B431,P$1),0)</f>
        <v>0</v>
      </c>
      <c r="Q431" s="43" t="n">
        <f aca="true">IF(AND(ISNUMBER(Q$1),$B431&gt;0),OFFSET(rngStartVolatilityCurves,$B431,Q$1),0)</f>
        <v>0</v>
      </c>
      <c r="R431" s="43" t="n">
        <f aca="true">IF(AND(ISNUMBER(R$1),$B431&gt;0),OFFSET(rngStartVolatilityCurves,$B431,R$1),0)</f>
        <v>0</v>
      </c>
      <c r="S431" s="43" t="n">
        <f aca="true">IF(AND(ISNUMBER(S$1),$B431&gt;0),OFFSET(rngStartVolatilityCurves,$B431,S$1),0)</f>
        <v>0</v>
      </c>
      <c r="T431" s="43" t="n">
        <f aca="true">IF(AND(ISNUMBER(T$1),$B431&gt;0),OFFSET(rngStartVolatilityCurves,$B431,T$1),0)</f>
        <v>0</v>
      </c>
      <c r="U431" s="43" t="n">
        <f aca="true">IF(AND(ISNUMBER(U$1),$B431&gt;0),OFFSET(rngStartVolatilityCurves,$B431,U$1),0)</f>
        <v>0</v>
      </c>
      <c r="V431" s="43" t="n">
        <f aca="true">IF(AND(ISNUMBER(V$1),$B431&gt;0),OFFSET(rngStartVolatilityCurves,$B431,V$1),0)</f>
        <v>0</v>
      </c>
      <c r="W431" s="43" t="n">
        <f aca="true">IF(AND(ISNUMBER(W$1),$B431&gt;0),OFFSET(rngStartVolatilityCurves,$B431,W$1),0)</f>
        <v>0</v>
      </c>
      <c r="X431" s="43" t="n">
        <f aca="true">IF(AND(ISNUMBER(X$1),$B431&gt;0),OFFSET(rngStartVolatilityCurves,$B431,X$1),0)</f>
        <v>0</v>
      </c>
      <c r="Y431" s="43" t="n">
        <f aca="true">IF(AND(ISNUMBER(Y$1),$B431&gt;0),OFFSET(rngStartVolatilityCurves,$B431,Y$1),0)</f>
        <v>0</v>
      </c>
      <c r="Z431" s="43" t="n">
        <f aca="true">IF(AND(ISNUMBER(Z$1),$B431&gt;0),OFFSET(rngStartVolatilityCurves,$B431,Z$1),0)</f>
        <v>0</v>
      </c>
      <c r="AA431" s="43" t="n">
        <f aca="true">IF(AND(ISNUMBER(AA$1),$B431&gt;0),OFFSET(rngStartVolatilityCurves,$B431,AA$1),0)</f>
        <v>0</v>
      </c>
      <c r="AF431" s="36"/>
      <c r="AG431" s="37"/>
      <c r="AH431" s="37"/>
      <c r="AI431" s="37"/>
      <c r="AJ431" s="37"/>
      <c r="AK431" s="37"/>
      <c r="AL431" s="37"/>
      <c r="AM431" s="37"/>
      <c r="AN431" s="37"/>
      <c r="AO431" s="37"/>
      <c r="AP431" s="37"/>
      <c r="AQ431" s="37"/>
      <c r="AR431" s="37"/>
      <c r="AS431" s="37"/>
      <c r="AT431" s="37"/>
      <c r="AU431" s="37"/>
      <c r="AV431" s="37"/>
      <c r="AW431" s="37"/>
      <c r="AX431" s="37"/>
      <c r="AY431" s="37"/>
      <c r="AZ431" s="37"/>
      <c r="BA431" s="37"/>
      <c r="BB431" s="37"/>
      <c r="BC431" s="37"/>
      <c r="BD431" s="37"/>
      <c r="BE431" s="37"/>
      <c r="BF431" s="37"/>
      <c r="BH431" s="44"/>
      <c r="BI431" s="39"/>
      <c r="BJ431" s="39"/>
      <c r="BK431" s="39"/>
      <c r="BL431" s="36"/>
      <c r="BM431" s="37"/>
      <c r="BN431" s="37"/>
      <c r="BO431" s="37"/>
      <c r="BP431" s="37"/>
      <c r="BQ431" s="37"/>
      <c r="BR431" s="37"/>
      <c r="BS431" s="37"/>
      <c r="BT431" s="37"/>
      <c r="BU431" s="37"/>
      <c r="BV431" s="37"/>
      <c r="BW431" s="37"/>
      <c r="BX431" s="37"/>
      <c r="BY431" s="37"/>
      <c r="BZ431" s="37"/>
      <c r="CA431" s="37"/>
      <c r="CB431" s="37"/>
      <c r="CC431" s="37"/>
      <c r="CD431" s="37"/>
      <c r="CE431" s="37"/>
      <c r="CF431" s="37"/>
      <c r="CG431" s="40"/>
      <c r="CH431" s="40"/>
      <c r="CI431" s="40"/>
      <c r="CJ431" s="40"/>
      <c r="CK431" s="40"/>
      <c r="CL431" s="40"/>
      <c r="CM431" s="39"/>
      <c r="CN431" s="39"/>
      <c r="CO431" s="39"/>
      <c r="CP431" s="39"/>
      <c r="CQ431" s="39"/>
      <c r="CR431" s="39"/>
      <c r="CS431" s="39"/>
      <c r="CT431" s="39"/>
      <c r="CU431" s="39"/>
      <c r="CV431" s="39"/>
      <c r="CW431" s="39"/>
      <c r="CX431" s="39"/>
      <c r="CY431" s="39"/>
      <c r="CZ431" s="39"/>
      <c r="DA431" s="39"/>
      <c r="DB431" s="39"/>
      <c r="DC431" s="39"/>
      <c r="DD431" s="39"/>
      <c r="DE431" s="39"/>
      <c r="DF431" s="39"/>
      <c r="DG431" s="39"/>
      <c r="DI431" s="44"/>
      <c r="DJ431" s="39"/>
      <c r="DL431" s="44"/>
      <c r="DM431" s="39"/>
    </row>
    <row r="432" customFormat="false" ht="12.75" hidden="false" customHeight="false" outlineLevel="0" collapsed="false">
      <c r="A432" s="31" t="n">
        <f aca="false">$C432-$AF$4+1</f>
        <v>39903</v>
      </c>
      <c r="B432" s="31" t="n">
        <f aca="false">$C432-$BL$4+1</f>
        <v>39903</v>
      </c>
      <c r="C432" s="42" t="n">
        <f aca="false">C431+7</f>
        <v>39902</v>
      </c>
      <c r="D432" s="43" t="n">
        <f aca="true">IF(AND(ISNUMBER(D$1),$A432&gt;0),OFFSET(rngStartPriceCurves,$A432,D$1),0)</f>
        <v>0</v>
      </c>
      <c r="E432" s="43" t="n">
        <f aca="true">IF(AND(ISNUMBER(E$1),$A432&gt;0),OFFSET(rngStartPriceCurves,$A432,E$1),0)</f>
        <v>0</v>
      </c>
      <c r="F432" s="43" t="n">
        <f aca="true">IF(AND(ISNUMBER(F$1),$A432&gt;0),OFFSET(rngStartPriceCurves,$A432,F$1),0)</f>
        <v>0</v>
      </c>
      <c r="G432" s="43" t="n">
        <f aca="true">IF(AND(ISNUMBER(G$1),$A432&gt;0),OFFSET(rngStartPriceCurves,$A432,G$1),0)</f>
        <v>0</v>
      </c>
      <c r="H432" s="43" t="n">
        <f aca="true">IF(AND(ISNUMBER(H$1),$A432&gt;0),OFFSET(rngStartPriceCurves,$A432,H$1),0)</f>
        <v>0</v>
      </c>
      <c r="I432" s="43" t="n">
        <f aca="true">IF(AND(ISNUMBER(I$1),$A432&gt;0),OFFSET(rngStartPriceCurves,$A432,I$1),0)</f>
        <v>0</v>
      </c>
      <c r="J432" s="43" t="n">
        <f aca="true">IF(AND(ISNUMBER(J$1),$A432&gt;0),OFFSET(rngStartPriceCurves,$A432,J$1),0)</f>
        <v>0</v>
      </c>
      <c r="K432" s="43" t="n">
        <f aca="true">IF(AND(ISNUMBER(K$1),$A432&gt;0),OFFSET(rngStartPriceCurves,$A432,K$1),0)</f>
        <v>0</v>
      </c>
      <c r="L432" s="43" t="n">
        <f aca="true">IF(AND(ISNUMBER(L$1),$A432&gt;0),OFFSET(rngStartPriceCurves,$A432,L$1),0)</f>
        <v>0</v>
      </c>
      <c r="M432" s="43" t="n">
        <f aca="true">IF(AND(ISNUMBER(M$1),$A432&gt;0),OFFSET(rngStartPriceCurves,$A432,M$1),0)</f>
        <v>0</v>
      </c>
      <c r="N432" s="43" t="n">
        <f aca="true">IF(AND(ISNUMBER(N$1),$A432&gt;0),OFFSET(rngStartPriceCurves,$A432,N$1),0)</f>
        <v>0</v>
      </c>
      <c r="O432" s="43" t="n">
        <f aca="true">IF(AND(ISNUMBER(O$1),$A432&gt;0),OFFSET(rngStartPriceCurves,$A432,O$1),0)</f>
        <v>0</v>
      </c>
      <c r="P432" s="43" t="n">
        <f aca="true">IF(AND(ISNUMBER(P$1),$B432&gt;0),OFFSET(rngStartVolatilityCurves,$B432,P$1),0)</f>
        <v>0</v>
      </c>
      <c r="Q432" s="43" t="n">
        <f aca="true">IF(AND(ISNUMBER(Q$1),$B432&gt;0),OFFSET(rngStartVolatilityCurves,$B432,Q$1),0)</f>
        <v>0</v>
      </c>
      <c r="R432" s="43" t="n">
        <f aca="true">IF(AND(ISNUMBER(R$1),$B432&gt;0),OFFSET(rngStartVolatilityCurves,$B432,R$1),0)</f>
        <v>0</v>
      </c>
      <c r="S432" s="43" t="n">
        <f aca="true">IF(AND(ISNUMBER(S$1),$B432&gt;0),OFFSET(rngStartVolatilityCurves,$B432,S$1),0)</f>
        <v>0</v>
      </c>
      <c r="T432" s="43" t="n">
        <f aca="true">IF(AND(ISNUMBER(T$1),$B432&gt;0),OFFSET(rngStartVolatilityCurves,$B432,T$1),0)</f>
        <v>0</v>
      </c>
      <c r="U432" s="43" t="n">
        <f aca="true">IF(AND(ISNUMBER(U$1),$B432&gt;0),OFFSET(rngStartVolatilityCurves,$B432,U$1),0)</f>
        <v>0</v>
      </c>
      <c r="V432" s="43" t="n">
        <f aca="true">IF(AND(ISNUMBER(V$1),$B432&gt;0),OFFSET(rngStartVolatilityCurves,$B432,V$1),0)</f>
        <v>0</v>
      </c>
      <c r="W432" s="43" t="n">
        <f aca="true">IF(AND(ISNUMBER(W$1),$B432&gt;0),OFFSET(rngStartVolatilityCurves,$B432,W$1),0)</f>
        <v>0</v>
      </c>
      <c r="X432" s="43" t="n">
        <f aca="true">IF(AND(ISNUMBER(X$1),$B432&gt;0),OFFSET(rngStartVolatilityCurves,$B432,X$1),0)</f>
        <v>0</v>
      </c>
      <c r="Y432" s="43" t="n">
        <f aca="true">IF(AND(ISNUMBER(Y$1),$B432&gt;0),OFFSET(rngStartVolatilityCurves,$B432,Y$1),0)</f>
        <v>0</v>
      </c>
      <c r="Z432" s="43" t="n">
        <f aca="true">IF(AND(ISNUMBER(Z$1),$B432&gt;0),OFFSET(rngStartVolatilityCurves,$B432,Z$1),0)</f>
        <v>0</v>
      </c>
      <c r="AA432" s="43" t="n">
        <f aca="true">IF(AND(ISNUMBER(AA$1),$B432&gt;0),OFFSET(rngStartVolatilityCurves,$B432,AA$1),0)</f>
        <v>0</v>
      </c>
      <c r="AF432" s="36"/>
      <c r="AG432" s="37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  <c r="AR432" s="37"/>
      <c r="AS432" s="37"/>
      <c r="AT432" s="37"/>
      <c r="AU432" s="37"/>
      <c r="AV432" s="37"/>
      <c r="AW432" s="37"/>
      <c r="AX432" s="37"/>
      <c r="AY432" s="37"/>
      <c r="AZ432" s="37"/>
      <c r="BA432" s="37"/>
      <c r="BB432" s="37"/>
      <c r="BC432" s="37"/>
      <c r="BD432" s="37"/>
      <c r="BE432" s="37"/>
      <c r="BF432" s="37"/>
      <c r="BH432" s="44"/>
      <c r="BI432" s="39"/>
      <c r="BJ432" s="39"/>
      <c r="BK432" s="39"/>
      <c r="BL432" s="36"/>
      <c r="BM432" s="37"/>
      <c r="BN432" s="37"/>
      <c r="BO432" s="37"/>
      <c r="BP432" s="37"/>
      <c r="BQ432" s="37"/>
      <c r="BR432" s="37"/>
      <c r="BS432" s="37"/>
      <c r="BT432" s="37"/>
      <c r="BU432" s="37"/>
      <c r="BV432" s="37"/>
      <c r="BW432" s="37"/>
      <c r="BX432" s="37"/>
      <c r="BY432" s="37"/>
      <c r="BZ432" s="37"/>
      <c r="CA432" s="37"/>
      <c r="CB432" s="37"/>
      <c r="CC432" s="37"/>
      <c r="CD432" s="37"/>
      <c r="CE432" s="37"/>
      <c r="CF432" s="37"/>
      <c r="CG432" s="40"/>
      <c r="CH432" s="40"/>
      <c r="CI432" s="40"/>
      <c r="CJ432" s="40"/>
      <c r="CK432" s="40"/>
      <c r="CL432" s="40"/>
      <c r="CM432" s="39"/>
      <c r="CN432" s="39"/>
      <c r="CO432" s="39"/>
      <c r="CP432" s="39"/>
      <c r="CQ432" s="39"/>
      <c r="CR432" s="39"/>
      <c r="CS432" s="39"/>
      <c r="CT432" s="39"/>
      <c r="CU432" s="39"/>
      <c r="CV432" s="39"/>
      <c r="CW432" s="39"/>
      <c r="CX432" s="39"/>
      <c r="CY432" s="39"/>
      <c r="CZ432" s="39"/>
      <c r="DA432" s="39"/>
      <c r="DB432" s="39"/>
      <c r="DC432" s="39"/>
      <c r="DD432" s="39"/>
      <c r="DE432" s="39"/>
      <c r="DF432" s="39"/>
      <c r="DG432" s="39"/>
      <c r="DI432" s="44"/>
      <c r="DJ432" s="39"/>
      <c r="DL432" s="44"/>
      <c r="DM432" s="39"/>
    </row>
    <row r="433" customFormat="false" ht="12.75" hidden="false" customHeight="false" outlineLevel="0" collapsed="false">
      <c r="A433" s="31" t="n">
        <f aca="false">$C433-$AF$4+1</f>
        <v>39910</v>
      </c>
      <c r="B433" s="31" t="n">
        <f aca="false">$C433-$BL$4+1</f>
        <v>39910</v>
      </c>
      <c r="C433" s="42" t="n">
        <f aca="false">C432+7</f>
        <v>39909</v>
      </c>
      <c r="D433" s="43" t="n">
        <f aca="true">IF(AND(ISNUMBER(D$1),$A433&gt;0),OFFSET(rngStartPriceCurves,$A433,D$1),0)</f>
        <v>0</v>
      </c>
      <c r="E433" s="43" t="n">
        <f aca="true">IF(AND(ISNUMBER(E$1),$A433&gt;0),OFFSET(rngStartPriceCurves,$A433,E$1),0)</f>
        <v>0</v>
      </c>
      <c r="F433" s="43" t="n">
        <f aca="true">IF(AND(ISNUMBER(F$1),$A433&gt;0),OFFSET(rngStartPriceCurves,$A433,F$1),0)</f>
        <v>0</v>
      </c>
      <c r="G433" s="43" t="n">
        <f aca="true">IF(AND(ISNUMBER(G$1),$A433&gt;0),OFFSET(rngStartPriceCurves,$A433,G$1),0)</f>
        <v>0</v>
      </c>
      <c r="H433" s="43" t="n">
        <f aca="true">IF(AND(ISNUMBER(H$1),$A433&gt;0),OFFSET(rngStartPriceCurves,$A433,H$1),0)</f>
        <v>0</v>
      </c>
      <c r="I433" s="43" t="n">
        <f aca="true">IF(AND(ISNUMBER(I$1),$A433&gt;0),OFFSET(rngStartPriceCurves,$A433,I$1),0)</f>
        <v>0</v>
      </c>
      <c r="J433" s="43" t="n">
        <f aca="true">IF(AND(ISNUMBER(J$1),$A433&gt;0),OFFSET(rngStartPriceCurves,$A433,J$1),0)</f>
        <v>0</v>
      </c>
      <c r="K433" s="43" t="n">
        <f aca="true">IF(AND(ISNUMBER(K$1),$A433&gt;0),OFFSET(rngStartPriceCurves,$A433,K$1),0)</f>
        <v>0</v>
      </c>
      <c r="L433" s="43" t="n">
        <f aca="true">IF(AND(ISNUMBER(L$1),$A433&gt;0),OFFSET(rngStartPriceCurves,$A433,L$1),0)</f>
        <v>0</v>
      </c>
      <c r="M433" s="43" t="n">
        <f aca="true">IF(AND(ISNUMBER(M$1),$A433&gt;0),OFFSET(rngStartPriceCurves,$A433,M$1),0)</f>
        <v>0</v>
      </c>
      <c r="N433" s="43" t="n">
        <f aca="true">IF(AND(ISNUMBER(N$1),$A433&gt;0),OFFSET(rngStartPriceCurves,$A433,N$1),0)</f>
        <v>0</v>
      </c>
      <c r="O433" s="43" t="n">
        <f aca="true">IF(AND(ISNUMBER(O$1),$A433&gt;0),OFFSET(rngStartPriceCurves,$A433,O$1),0)</f>
        <v>0</v>
      </c>
      <c r="P433" s="43" t="n">
        <f aca="true">IF(AND(ISNUMBER(P$1),$B433&gt;0),OFFSET(rngStartVolatilityCurves,$B433,P$1),0)</f>
        <v>0</v>
      </c>
      <c r="Q433" s="43" t="n">
        <f aca="true">IF(AND(ISNUMBER(Q$1),$B433&gt;0),OFFSET(rngStartVolatilityCurves,$B433,Q$1),0)</f>
        <v>0</v>
      </c>
      <c r="R433" s="43" t="n">
        <f aca="true">IF(AND(ISNUMBER(R$1),$B433&gt;0),OFFSET(rngStartVolatilityCurves,$B433,R$1),0)</f>
        <v>0</v>
      </c>
      <c r="S433" s="43" t="n">
        <f aca="true">IF(AND(ISNUMBER(S$1),$B433&gt;0),OFFSET(rngStartVolatilityCurves,$B433,S$1),0)</f>
        <v>0</v>
      </c>
      <c r="T433" s="43" t="n">
        <f aca="true">IF(AND(ISNUMBER(T$1),$B433&gt;0),OFFSET(rngStartVolatilityCurves,$B433,T$1),0)</f>
        <v>0</v>
      </c>
      <c r="U433" s="43" t="n">
        <f aca="true">IF(AND(ISNUMBER(U$1),$B433&gt;0),OFFSET(rngStartVolatilityCurves,$B433,U$1),0)</f>
        <v>0</v>
      </c>
      <c r="V433" s="43" t="n">
        <f aca="true">IF(AND(ISNUMBER(V$1),$B433&gt;0),OFFSET(rngStartVolatilityCurves,$B433,V$1),0)</f>
        <v>0</v>
      </c>
      <c r="W433" s="43" t="n">
        <f aca="true">IF(AND(ISNUMBER(W$1),$B433&gt;0),OFFSET(rngStartVolatilityCurves,$B433,W$1),0)</f>
        <v>0</v>
      </c>
      <c r="X433" s="43" t="n">
        <f aca="true">IF(AND(ISNUMBER(X$1),$B433&gt;0),OFFSET(rngStartVolatilityCurves,$B433,X$1),0)</f>
        <v>0</v>
      </c>
      <c r="Y433" s="43" t="n">
        <f aca="true">IF(AND(ISNUMBER(Y$1),$B433&gt;0),OFFSET(rngStartVolatilityCurves,$B433,Y$1),0)</f>
        <v>0</v>
      </c>
      <c r="Z433" s="43" t="n">
        <f aca="true">IF(AND(ISNUMBER(Z$1),$B433&gt;0),OFFSET(rngStartVolatilityCurves,$B433,Z$1),0)</f>
        <v>0</v>
      </c>
      <c r="AA433" s="43" t="n">
        <f aca="true">IF(AND(ISNUMBER(AA$1),$B433&gt;0),OFFSET(rngStartVolatilityCurves,$B433,AA$1),0)</f>
        <v>0</v>
      </c>
      <c r="AF433" s="36"/>
      <c r="AG433" s="37"/>
      <c r="AH433" s="37"/>
      <c r="AI433" s="37"/>
      <c r="AJ433" s="37"/>
      <c r="AK433" s="37"/>
      <c r="AL433" s="37"/>
      <c r="AM433" s="37"/>
      <c r="AN433" s="37"/>
      <c r="AO433" s="37"/>
      <c r="AP433" s="37"/>
      <c r="AQ433" s="37"/>
      <c r="AR433" s="37"/>
      <c r="AS433" s="37"/>
      <c r="AT433" s="37"/>
      <c r="AU433" s="37"/>
      <c r="AV433" s="37"/>
      <c r="AW433" s="37"/>
      <c r="AX433" s="37"/>
      <c r="AY433" s="37"/>
      <c r="AZ433" s="37"/>
      <c r="BA433" s="37"/>
      <c r="BB433" s="37"/>
      <c r="BC433" s="37"/>
      <c r="BD433" s="37"/>
      <c r="BE433" s="37"/>
      <c r="BF433" s="37"/>
      <c r="BH433" s="44"/>
      <c r="BI433" s="39"/>
      <c r="BJ433" s="39"/>
      <c r="BK433" s="39"/>
      <c r="BL433" s="36"/>
      <c r="BM433" s="37"/>
      <c r="BN433" s="37"/>
      <c r="BO433" s="37"/>
      <c r="BP433" s="37"/>
      <c r="BQ433" s="37"/>
      <c r="BR433" s="37"/>
      <c r="BS433" s="37"/>
      <c r="BT433" s="37"/>
      <c r="BU433" s="37"/>
      <c r="BV433" s="37"/>
      <c r="BW433" s="37"/>
      <c r="BX433" s="37"/>
      <c r="BY433" s="37"/>
      <c r="BZ433" s="37"/>
      <c r="CA433" s="37"/>
      <c r="CB433" s="37"/>
      <c r="CC433" s="37"/>
      <c r="CD433" s="37"/>
      <c r="CE433" s="37"/>
      <c r="CF433" s="37"/>
      <c r="CG433" s="40"/>
      <c r="CH433" s="40"/>
      <c r="CI433" s="40"/>
      <c r="CJ433" s="40"/>
      <c r="CK433" s="40"/>
      <c r="CL433" s="40"/>
      <c r="CM433" s="39"/>
      <c r="CN433" s="39"/>
      <c r="CO433" s="39"/>
      <c r="CP433" s="39"/>
      <c r="CQ433" s="39"/>
      <c r="CR433" s="39"/>
      <c r="CS433" s="39"/>
      <c r="CT433" s="39"/>
      <c r="CU433" s="39"/>
      <c r="CV433" s="39"/>
      <c r="CW433" s="39"/>
      <c r="CX433" s="39"/>
      <c r="CY433" s="39"/>
      <c r="CZ433" s="39"/>
      <c r="DA433" s="39"/>
      <c r="DB433" s="39"/>
      <c r="DC433" s="39"/>
      <c r="DD433" s="39"/>
      <c r="DE433" s="39"/>
      <c r="DF433" s="39"/>
      <c r="DG433" s="39"/>
      <c r="DI433" s="44"/>
      <c r="DJ433" s="39"/>
      <c r="DL433" s="44"/>
      <c r="DM433" s="39"/>
    </row>
    <row r="434" customFormat="false" ht="12.75" hidden="false" customHeight="false" outlineLevel="0" collapsed="false">
      <c r="A434" s="31" t="n">
        <f aca="false">$C434-$AF$4+1</f>
        <v>39917</v>
      </c>
      <c r="B434" s="31" t="n">
        <f aca="false">$C434-$BL$4+1</f>
        <v>39917</v>
      </c>
      <c r="C434" s="42" t="n">
        <f aca="false">C433+7</f>
        <v>39916</v>
      </c>
      <c r="D434" s="43" t="n">
        <f aca="true">IF(AND(ISNUMBER(D$1),$A434&gt;0),OFFSET(rngStartPriceCurves,$A434,D$1),0)</f>
        <v>0</v>
      </c>
      <c r="E434" s="43" t="n">
        <f aca="true">IF(AND(ISNUMBER(E$1),$A434&gt;0),OFFSET(rngStartPriceCurves,$A434,E$1),0)</f>
        <v>0</v>
      </c>
      <c r="F434" s="43" t="n">
        <f aca="true">IF(AND(ISNUMBER(F$1),$A434&gt;0),OFFSET(rngStartPriceCurves,$A434,F$1),0)</f>
        <v>0</v>
      </c>
      <c r="G434" s="43" t="n">
        <f aca="true">IF(AND(ISNUMBER(G$1),$A434&gt;0),OFFSET(rngStartPriceCurves,$A434,G$1),0)</f>
        <v>0</v>
      </c>
      <c r="H434" s="43" t="n">
        <f aca="true">IF(AND(ISNUMBER(H$1),$A434&gt;0),OFFSET(rngStartPriceCurves,$A434,H$1),0)</f>
        <v>0</v>
      </c>
      <c r="I434" s="43" t="n">
        <f aca="true">IF(AND(ISNUMBER(I$1),$A434&gt;0),OFFSET(rngStartPriceCurves,$A434,I$1),0)</f>
        <v>0</v>
      </c>
      <c r="J434" s="43" t="n">
        <f aca="true">IF(AND(ISNUMBER(J$1),$A434&gt;0),OFFSET(rngStartPriceCurves,$A434,J$1),0)</f>
        <v>0</v>
      </c>
      <c r="K434" s="43" t="n">
        <f aca="true">IF(AND(ISNUMBER(K$1),$A434&gt;0),OFFSET(rngStartPriceCurves,$A434,K$1),0)</f>
        <v>0</v>
      </c>
      <c r="L434" s="43" t="n">
        <f aca="true">IF(AND(ISNUMBER(L$1),$A434&gt;0),OFFSET(rngStartPriceCurves,$A434,L$1),0)</f>
        <v>0</v>
      </c>
      <c r="M434" s="43" t="n">
        <f aca="true">IF(AND(ISNUMBER(M$1),$A434&gt;0),OFFSET(rngStartPriceCurves,$A434,M$1),0)</f>
        <v>0</v>
      </c>
      <c r="N434" s="43" t="n">
        <f aca="true">IF(AND(ISNUMBER(N$1),$A434&gt;0),OFFSET(rngStartPriceCurves,$A434,N$1),0)</f>
        <v>0</v>
      </c>
      <c r="O434" s="43" t="n">
        <f aca="true">IF(AND(ISNUMBER(O$1),$A434&gt;0),OFFSET(rngStartPriceCurves,$A434,O$1),0)</f>
        <v>0</v>
      </c>
      <c r="P434" s="43" t="n">
        <f aca="true">IF(AND(ISNUMBER(P$1),$B434&gt;0),OFFSET(rngStartVolatilityCurves,$B434,P$1),0)</f>
        <v>0</v>
      </c>
      <c r="Q434" s="43" t="n">
        <f aca="true">IF(AND(ISNUMBER(Q$1),$B434&gt;0),OFFSET(rngStartVolatilityCurves,$B434,Q$1),0)</f>
        <v>0</v>
      </c>
      <c r="R434" s="43" t="n">
        <f aca="true">IF(AND(ISNUMBER(R$1),$B434&gt;0),OFFSET(rngStartVolatilityCurves,$B434,R$1),0)</f>
        <v>0</v>
      </c>
      <c r="S434" s="43" t="n">
        <f aca="true">IF(AND(ISNUMBER(S$1),$B434&gt;0),OFFSET(rngStartVolatilityCurves,$B434,S$1),0)</f>
        <v>0</v>
      </c>
      <c r="T434" s="43" t="n">
        <f aca="true">IF(AND(ISNUMBER(T$1),$B434&gt;0),OFFSET(rngStartVolatilityCurves,$B434,T$1),0)</f>
        <v>0</v>
      </c>
      <c r="U434" s="43" t="n">
        <f aca="true">IF(AND(ISNUMBER(U$1),$B434&gt;0),OFFSET(rngStartVolatilityCurves,$B434,U$1),0)</f>
        <v>0</v>
      </c>
      <c r="V434" s="43" t="n">
        <f aca="true">IF(AND(ISNUMBER(V$1),$B434&gt;0),OFFSET(rngStartVolatilityCurves,$B434,V$1),0)</f>
        <v>0</v>
      </c>
      <c r="W434" s="43" t="n">
        <f aca="true">IF(AND(ISNUMBER(W$1),$B434&gt;0),OFFSET(rngStartVolatilityCurves,$B434,W$1),0)</f>
        <v>0</v>
      </c>
      <c r="X434" s="43" t="n">
        <f aca="true">IF(AND(ISNUMBER(X$1),$B434&gt;0),OFFSET(rngStartVolatilityCurves,$B434,X$1),0)</f>
        <v>0</v>
      </c>
      <c r="Y434" s="43" t="n">
        <f aca="true">IF(AND(ISNUMBER(Y$1),$B434&gt;0),OFFSET(rngStartVolatilityCurves,$B434,Y$1),0)</f>
        <v>0</v>
      </c>
      <c r="Z434" s="43" t="n">
        <f aca="true">IF(AND(ISNUMBER(Z$1),$B434&gt;0),OFFSET(rngStartVolatilityCurves,$B434,Z$1),0)</f>
        <v>0</v>
      </c>
      <c r="AA434" s="43" t="n">
        <f aca="true">IF(AND(ISNUMBER(AA$1),$B434&gt;0),OFFSET(rngStartVolatilityCurves,$B434,AA$1),0)</f>
        <v>0</v>
      </c>
      <c r="AF434" s="36"/>
      <c r="AG434" s="37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  <c r="AR434" s="37"/>
      <c r="AS434" s="37"/>
      <c r="AT434" s="37"/>
      <c r="AU434" s="37"/>
      <c r="AV434" s="37"/>
      <c r="AW434" s="37"/>
      <c r="AX434" s="37"/>
      <c r="AY434" s="37"/>
      <c r="AZ434" s="37"/>
      <c r="BA434" s="37"/>
      <c r="BB434" s="37"/>
      <c r="BC434" s="37"/>
      <c r="BD434" s="37"/>
      <c r="BE434" s="37"/>
      <c r="BF434" s="37"/>
      <c r="BH434" s="44"/>
      <c r="BI434" s="39"/>
      <c r="BJ434" s="39"/>
      <c r="BK434" s="39"/>
      <c r="BL434" s="36"/>
      <c r="BM434" s="37"/>
      <c r="BN434" s="37"/>
      <c r="BO434" s="37"/>
      <c r="BP434" s="37"/>
      <c r="BQ434" s="37"/>
      <c r="BR434" s="37"/>
      <c r="BS434" s="37"/>
      <c r="BT434" s="37"/>
      <c r="BU434" s="37"/>
      <c r="BV434" s="37"/>
      <c r="BW434" s="37"/>
      <c r="BX434" s="37"/>
      <c r="BY434" s="37"/>
      <c r="BZ434" s="37"/>
      <c r="CA434" s="37"/>
      <c r="CB434" s="37"/>
      <c r="CC434" s="37"/>
      <c r="CD434" s="37"/>
      <c r="CE434" s="37"/>
      <c r="CF434" s="37"/>
      <c r="CG434" s="40"/>
      <c r="CH434" s="40"/>
      <c r="CI434" s="40"/>
      <c r="CJ434" s="40"/>
      <c r="CK434" s="40"/>
      <c r="CL434" s="40"/>
      <c r="CM434" s="39"/>
      <c r="CN434" s="39"/>
      <c r="CO434" s="39"/>
      <c r="CP434" s="39"/>
      <c r="CQ434" s="39"/>
      <c r="CR434" s="39"/>
      <c r="CS434" s="39"/>
      <c r="CT434" s="39"/>
      <c r="CU434" s="39"/>
      <c r="CV434" s="39"/>
      <c r="CW434" s="39"/>
      <c r="CX434" s="39"/>
      <c r="CY434" s="39"/>
      <c r="CZ434" s="39"/>
      <c r="DA434" s="39"/>
      <c r="DB434" s="39"/>
      <c r="DC434" s="39"/>
      <c r="DD434" s="39"/>
      <c r="DE434" s="39"/>
      <c r="DF434" s="39"/>
      <c r="DG434" s="39"/>
      <c r="DI434" s="44"/>
      <c r="DJ434" s="39"/>
      <c r="DL434" s="44"/>
      <c r="DM434" s="39"/>
    </row>
    <row r="435" customFormat="false" ht="12.75" hidden="false" customHeight="false" outlineLevel="0" collapsed="false">
      <c r="A435" s="31" t="n">
        <f aca="false">$C435-$AF$4+1</f>
        <v>39924</v>
      </c>
      <c r="B435" s="31" t="n">
        <f aca="false">$C435-$BL$4+1</f>
        <v>39924</v>
      </c>
      <c r="C435" s="42" t="n">
        <f aca="false">C434+7</f>
        <v>39923</v>
      </c>
      <c r="D435" s="43" t="n">
        <f aca="true">IF(AND(ISNUMBER(D$1),$A435&gt;0),OFFSET(rngStartPriceCurves,$A435,D$1),0)</f>
        <v>0</v>
      </c>
      <c r="E435" s="43" t="n">
        <f aca="true">IF(AND(ISNUMBER(E$1),$A435&gt;0),OFFSET(rngStartPriceCurves,$A435,E$1),0)</f>
        <v>0</v>
      </c>
      <c r="F435" s="43" t="n">
        <f aca="true">IF(AND(ISNUMBER(F$1),$A435&gt;0),OFFSET(rngStartPriceCurves,$A435,F$1),0)</f>
        <v>0</v>
      </c>
      <c r="G435" s="43" t="n">
        <f aca="true">IF(AND(ISNUMBER(G$1),$A435&gt;0),OFFSET(rngStartPriceCurves,$A435,G$1),0)</f>
        <v>0</v>
      </c>
      <c r="H435" s="43" t="n">
        <f aca="true">IF(AND(ISNUMBER(H$1),$A435&gt;0),OFFSET(rngStartPriceCurves,$A435,H$1),0)</f>
        <v>0</v>
      </c>
      <c r="I435" s="43" t="n">
        <f aca="true">IF(AND(ISNUMBER(I$1),$A435&gt;0),OFFSET(rngStartPriceCurves,$A435,I$1),0)</f>
        <v>0</v>
      </c>
      <c r="J435" s="43" t="n">
        <f aca="true">IF(AND(ISNUMBER(J$1),$A435&gt;0),OFFSET(rngStartPriceCurves,$A435,J$1),0)</f>
        <v>0</v>
      </c>
      <c r="K435" s="43" t="n">
        <f aca="true">IF(AND(ISNUMBER(K$1),$A435&gt;0),OFFSET(rngStartPriceCurves,$A435,K$1),0)</f>
        <v>0</v>
      </c>
      <c r="L435" s="43" t="n">
        <f aca="true">IF(AND(ISNUMBER(L$1),$A435&gt;0),OFFSET(rngStartPriceCurves,$A435,L$1),0)</f>
        <v>0</v>
      </c>
      <c r="M435" s="43" t="n">
        <f aca="true">IF(AND(ISNUMBER(M$1),$A435&gt;0),OFFSET(rngStartPriceCurves,$A435,M$1),0)</f>
        <v>0</v>
      </c>
      <c r="N435" s="43" t="n">
        <f aca="true">IF(AND(ISNUMBER(N$1),$A435&gt;0),OFFSET(rngStartPriceCurves,$A435,N$1),0)</f>
        <v>0</v>
      </c>
      <c r="O435" s="43" t="n">
        <f aca="true">IF(AND(ISNUMBER(O$1),$A435&gt;0),OFFSET(rngStartPriceCurves,$A435,O$1),0)</f>
        <v>0</v>
      </c>
      <c r="P435" s="43" t="n">
        <f aca="true">IF(AND(ISNUMBER(P$1),$B435&gt;0),OFFSET(rngStartVolatilityCurves,$B435,P$1),0)</f>
        <v>0</v>
      </c>
      <c r="Q435" s="43" t="n">
        <f aca="true">IF(AND(ISNUMBER(Q$1),$B435&gt;0),OFFSET(rngStartVolatilityCurves,$B435,Q$1),0)</f>
        <v>0</v>
      </c>
      <c r="R435" s="43" t="n">
        <f aca="true">IF(AND(ISNUMBER(R$1),$B435&gt;0),OFFSET(rngStartVolatilityCurves,$B435,R$1),0)</f>
        <v>0</v>
      </c>
      <c r="S435" s="43" t="n">
        <f aca="true">IF(AND(ISNUMBER(S$1),$B435&gt;0),OFFSET(rngStartVolatilityCurves,$B435,S$1),0)</f>
        <v>0</v>
      </c>
      <c r="T435" s="43" t="n">
        <f aca="true">IF(AND(ISNUMBER(T$1),$B435&gt;0),OFFSET(rngStartVolatilityCurves,$B435,T$1),0)</f>
        <v>0</v>
      </c>
      <c r="U435" s="43" t="n">
        <f aca="true">IF(AND(ISNUMBER(U$1),$B435&gt;0),OFFSET(rngStartVolatilityCurves,$B435,U$1),0)</f>
        <v>0</v>
      </c>
      <c r="V435" s="43" t="n">
        <f aca="true">IF(AND(ISNUMBER(V$1),$B435&gt;0),OFFSET(rngStartVolatilityCurves,$B435,V$1),0)</f>
        <v>0</v>
      </c>
      <c r="W435" s="43" t="n">
        <f aca="true">IF(AND(ISNUMBER(W$1),$B435&gt;0),OFFSET(rngStartVolatilityCurves,$B435,W$1),0)</f>
        <v>0</v>
      </c>
      <c r="X435" s="43" t="n">
        <f aca="true">IF(AND(ISNUMBER(X$1),$B435&gt;0),OFFSET(rngStartVolatilityCurves,$B435,X$1),0)</f>
        <v>0</v>
      </c>
      <c r="Y435" s="43" t="n">
        <f aca="true">IF(AND(ISNUMBER(Y$1),$B435&gt;0),OFFSET(rngStartVolatilityCurves,$B435,Y$1),0)</f>
        <v>0</v>
      </c>
      <c r="Z435" s="43" t="n">
        <f aca="true">IF(AND(ISNUMBER(Z$1),$B435&gt;0),OFFSET(rngStartVolatilityCurves,$B435,Z$1),0)</f>
        <v>0</v>
      </c>
      <c r="AA435" s="43" t="n">
        <f aca="true">IF(AND(ISNUMBER(AA$1),$B435&gt;0),OFFSET(rngStartVolatilityCurves,$B435,AA$1),0)</f>
        <v>0</v>
      </c>
      <c r="AF435" s="36"/>
      <c r="AG435" s="37"/>
      <c r="AH435" s="37"/>
      <c r="AI435" s="37"/>
      <c r="AJ435" s="37"/>
      <c r="AK435" s="37"/>
      <c r="AL435" s="37"/>
      <c r="AM435" s="37"/>
      <c r="AN435" s="37"/>
      <c r="AO435" s="37"/>
      <c r="AP435" s="37"/>
      <c r="AQ435" s="37"/>
      <c r="AR435" s="37"/>
      <c r="AS435" s="37"/>
      <c r="AT435" s="37"/>
      <c r="AU435" s="37"/>
      <c r="AV435" s="37"/>
      <c r="AW435" s="37"/>
      <c r="AX435" s="37"/>
      <c r="AY435" s="37"/>
      <c r="AZ435" s="37"/>
      <c r="BA435" s="37"/>
      <c r="BB435" s="37"/>
      <c r="BC435" s="37"/>
      <c r="BD435" s="37"/>
      <c r="BE435" s="37"/>
      <c r="BF435" s="37"/>
      <c r="BH435" s="44"/>
      <c r="BI435" s="39"/>
      <c r="BJ435" s="39"/>
      <c r="BK435" s="39"/>
      <c r="BL435" s="36"/>
      <c r="BM435" s="37"/>
      <c r="BN435" s="37"/>
      <c r="BO435" s="37"/>
      <c r="BP435" s="37"/>
      <c r="BQ435" s="37"/>
      <c r="BR435" s="37"/>
      <c r="BS435" s="37"/>
      <c r="BT435" s="37"/>
      <c r="BU435" s="37"/>
      <c r="BV435" s="37"/>
      <c r="BW435" s="37"/>
      <c r="BX435" s="37"/>
      <c r="BY435" s="37"/>
      <c r="BZ435" s="37"/>
      <c r="CA435" s="37"/>
      <c r="CB435" s="37"/>
      <c r="CC435" s="37"/>
      <c r="CD435" s="37"/>
      <c r="CE435" s="37"/>
      <c r="CF435" s="37"/>
      <c r="CG435" s="40"/>
      <c r="CH435" s="40"/>
      <c r="CI435" s="40"/>
      <c r="CJ435" s="40"/>
      <c r="CK435" s="40"/>
      <c r="CL435" s="40"/>
      <c r="CM435" s="39"/>
      <c r="CN435" s="39"/>
      <c r="CO435" s="39"/>
      <c r="CP435" s="39"/>
      <c r="CQ435" s="39"/>
      <c r="CR435" s="39"/>
      <c r="CS435" s="39"/>
      <c r="CT435" s="39"/>
      <c r="CU435" s="39"/>
      <c r="CV435" s="39"/>
      <c r="CW435" s="39"/>
      <c r="CX435" s="39"/>
      <c r="CY435" s="39"/>
      <c r="CZ435" s="39"/>
      <c r="DA435" s="39"/>
      <c r="DB435" s="39"/>
      <c r="DC435" s="39"/>
      <c r="DD435" s="39"/>
      <c r="DE435" s="39"/>
      <c r="DF435" s="39"/>
      <c r="DG435" s="39"/>
      <c r="DI435" s="44"/>
      <c r="DJ435" s="39"/>
      <c r="DL435" s="44"/>
      <c r="DM435" s="39"/>
    </row>
    <row r="436" customFormat="false" ht="12.75" hidden="false" customHeight="false" outlineLevel="0" collapsed="false">
      <c r="A436" s="31" t="n">
        <f aca="false">$C436-$AF$4+1</f>
        <v>39931</v>
      </c>
      <c r="B436" s="31" t="n">
        <f aca="false">$C436-$BL$4+1</f>
        <v>39931</v>
      </c>
      <c r="C436" s="42" t="n">
        <f aca="false">C435+7</f>
        <v>39930</v>
      </c>
      <c r="D436" s="43" t="n">
        <f aca="true">IF(AND(ISNUMBER(D$1),$A436&gt;0),OFFSET(rngStartPriceCurves,$A436,D$1),0)</f>
        <v>0</v>
      </c>
      <c r="E436" s="43" t="n">
        <f aca="true">IF(AND(ISNUMBER(E$1),$A436&gt;0),OFFSET(rngStartPriceCurves,$A436,E$1),0)</f>
        <v>0</v>
      </c>
      <c r="F436" s="43" t="n">
        <f aca="true">IF(AND(ISNUMBER(F$1),$A436&gt;0),OFFSET(rngStartPriceCurves,$A436,F$1),0)</f>
        <v>0</v>
      </c>
      <c r="G436" s="43" t="n">
        <f aca="true">IF(AND(ISNUMBER(G$1),$A436&gt;0),OFFSET(rngStartPriceCurves,$A436,G$1),0)</f>
        <v>0</v>
      </c>
      <c r="H436" s="43" t="n">
        <f aca="true">IF(AND(ISNUMBER(H$1),$A436&gt;0),OFFSET(rngStartPriceCurves,$A436,H$1),0)</f>
        <v>0</v>
      </c>
      <c r="I436" s="43" t="n">
        <f aca="true">IF(AND(ISNUMBER(I$1),$A436&gt;0),OFFSET(rngStartPriceCurves,$A436,I$1),0)</f>
        <v>0</v>
      </c>
      <c r="J436" s="43" t="n">
        <f aca="true">IF(AND(ISNUMBER(J$1),$A436&gt;0),OFFSET(rngStartPriceCurves,$A436,J$1),0)</f>
        <v>0</v>
      </c>
      <c r="K436" s="43" t="n">
        <f aca="true">IF(AND(ISNUMBER(K$1),$A436&gt;0),OFFSET(rngStartPriceCurves,$A436,K$1),0)</f>
        <v>0</v>
      </c>
      <c r="L436" s="43" t="n">
        <f aca="true">IF(AND(ISNUMBER(L$1),$A436&gt;0),OFFSET(rngStartPriceCurves,$A436,L$1),0)</f>
        <v>0</v>
      </c>
      <c r="M436" s="43" t="n">
        <f aca="true">IF(AND(ISNUMBER(M$1),$A436&gt;0),OFFSET(rngStartPriceCurves,$A436,M$1),0)</f>
        <v>0</v>
      </c>
      <c r="N436" s="43" t="n">
        <f aca="true">IF(AND(ISNUMBER(N$1),$A436&gt;0),OFFSET(rngStartPriceCurves,$A436,N$1),0)</f>
        <v>0</v>
      </c>
      <c r="O436" s="43" t="n">
        <f aca="true">IF(AND(ISNUMBER(O$1),$A436&gt;0),OFFSET(rngStartPriceCurves,$A436,O$1),0)</f>
        <v>0</v>
      </c>
      <c r="P436" s="43" t="n">
        <f aca="true">IF(AND(ISNUMBER(P$1),$B436&gt;0),OFFSET(rngStartVolatilityCurves,$B436,P$1),0)</f>
        <v>0</v>
      </c>
      <c r="Q436" s="43" t="n">
        <f aca="true">IF(AND(ISNUMBER(Q$1),$B436&gt;0),OFFSET(rngStartVolatilityCurves,$B436,Q$1),0)</f>
        <v>0</v>
      </c>
      <c r="R436" s="43" t="n">
        <f aca="true">IF(AND(ISNUMBER(R$1),$B436&gt;0),OFFSET(rngStartVolatilityCurves,$B436,R$1),0)</f>
        <v>0</v>
      </c>
      <c r="S436" s="43" t="n">
        <f aca="true">IF(AND(ISNUMBER(S$1),$B436&gt;0),OFFSET(rngStartVolatilityCurves,$B436,S$1),0)</f>
        <v>0</v>
      </c>
      <c r="T436" s="43" t="n">
        <f aca="true">IF(AND(ISNUMBER(T$1),$B436&gt;0),OFFSET(rngStartVolatilityCurves,$B436,T$1),0)</f>
        <v>0</v>
      </c>
      <c r="U436" s="43" t="n">
        <f aca="true">IF(AND(ISNUMBER(U$1),$B436&gt;0),OFFSET(rngStartVolatilityCurves,$B436,U$1),0)</f>
        <v>0</v>
      </c>
      <c r="V436" s="43" t="n">
        <f aca="true">IF(AND(ISNUMBER(V$1),$B436&gt;0),OFFSET(rngStartVolatilityCurves,$B436,V$1),0)</f>
        <v>0</v>
      </c>
      <c r="W436" s="43" t="n">
        <f aca="true">IF(AND(ISNUMBER(W$1),$B436&gt;0),OFFSET(rngStartVolatilityCurves,$B436,W$1),0)</f>
        <v>0</v>
      </c>
      <c r="X436" s="43" t="n">
        <f aca="true">IF(AND(ISNUMBER(X$1),$B436&gt;0),OFFSET(rngStartVolatilityCurves,$B436,X$1),0)</f>
        <v>0</v>
      </c>
      <c r="Y436" s="43" t="n">
        <f aca="true">IF(AND(ISNUMBER(Y$1),$B436&gt;0),OFFSET(rngStartVolatilityCurves,$B436,Y$1),0)</f>
        <v>0</v>
      </c>
      <c r="Z436" s="43" t="n">
        <f aca="true">IF(AND(ISNUMBER(Z$1),$B436&gt;0),OFFSET(rngStartVolatilityCurves,$B436,Z$1),0)</f>
        <v>0</v>
      </c>
      <c r="AA436" s="43" t="n">
        <f aca="true">IF(AND(ISNUMBER(AA$1),$B436&gt;0),OFFSET(rngStartVolatilityCurves,$B436,AA$1),0)</f>
        <v>0</v>
      </c>
      <c r="AF436" s="36"/>
      <c r="AG436" s="37"/>
      <c r="AH436" s="37"/>
      <c r="AI436" s="37"/>
      <c r="AJ436" s="37"/>
      <c r="AK436" s="37"/>
      <c r="AL436" s="37"/>
      <c r="AM436" s="37"/>
      <c r="AN436" s="37"/>
      <c r="AO436" s="37"/>
      <c r="AP436" s="37"/>
      <c r="AQ436" s="37"/>
      <c r="AR436" s="37"/>
      <c r="AS436" s="37"/>
      <c r="AT436" s="37"/>
      <c r="AU436" s="37"/>
      <c r="AV436" s="37"/>
      <c r="AW436" s="37"/>
      <c r="AX436" s="37"/>
      <c r="AY436" s="37"/>
      <c r="AZ436" s="37"/>
      <c r="BA436" s="37"/>
      <c r="BB436" s="37"/>
      <c r="BC436" s="37"/>
      <c r="BD436" s="37"/>
      <c r="BE436" s="37"/>
      <c r="BF436" s="37"/>
      <c r="BH436" s="44"/>
      <c r="BI436" s="39"/>
      <c r="BJ436" s="39"/>
      <c r="BK436" s="39"/>
      <c r="BL436" s="36"/>
      <c r="BM436" s="37"/>
      <c r="BN436" s="37"/>
      <c r="BO436" s="37"/>
      <c r="BP436" s="37"/>
      <c r="BQ436" s="37"/>
      <c r="BR436" s="37"/>
      <c r="BS436" s="37"/>
      <c r="BT436" s="37"/>
      <c r="BU436" s="37"/>
      <c r="BV436" s="37"/>
      <c r="BW436" s="37"/>
      <c r="BX436" s="37"/>
      <c r="BY436" s="37"/>
      <c r="BZ436" s="37"/>
      <c r="CA436" s="37"/>
      <c r="CB436" s="37"/>
      <c r="CC436" s="37"/>
      <c r="CD436" s="37"/>
      <c r="CE436" s="37"/>
      <c r="CF436" s="37"/>
      <c r="CG436" s="40"/>
      <c r="CH436" s="40"/>
      <c r="CI436" s="40"/>
      <c r="CJ436" s="40"/>
      <c r="CK436" s="40"/>
      <c r="CL436" s="40"/>
      <c r="CM436" s="39"/>
      <c r="CN436" s="39"/>
      <c r="CO436" s="39"/>
      <c r="CP436" s="39"/>
      <c r="CQ436" s="39"/>
      <c r="CR436" s="39"/>
      <c r="CS436" s="39"/>
      <c r="CT436" s="39"/>
      <c r="CU436" s="39"/>
      <c r="CV436" s="39"/>
      <c r="CW436" s="39"/>
      <c r="CX436" s="39"/>
      <c r="CY436" s="39"/>
      <c r="CZ436" s="39"/>
      <c r="DA436" s="39"/>
      <c r="DB436" s="39"/>
      <c r="DC436" s="39"/>
      <c r="DD436" s="39"/>
      <c r="DE436" s="39"/>
      <c r="DF436" s="39"/>
      <c r="DG436" s="39"/>
      <c r="DI436" s="44"/>
      <c r="DJ436" s="39"/>
      <c r="DL436" s="44"/>
      <c r="DM436" s="39"/>
    </row>
    <row r="437" customFormat="false" ht="12.75" hidden="false" customHeight="false" outlineLevel="0" collapsed="false">
      <c r="A437" s="31" t="n">
        <f aca="false">$C437-$AF$4+1</f>
        <v>39938</v>
      </c>
      <c r="B437" s="31" t="n">
        <f aca="false">$C437-$BL$4+1</f>
        <v>39938</v>
      </c>
      <c r="C437" s="42" t="n">
        <f aca="false">C436+7</f>
        <v>39937</v>
      </c>
      <c r="D437" s="43" t="n">
        <f aca="true">IF(AND(ISNUMBER(D$1),$A437&gt;0),OFFSET(rngStartPriceCurves,$A437,D$1),0)</f>
        <v>0</v>
      </c>
      <c r="E437" s="43" t="n">
        <f aca="true">IF(AND(ISNUMBER(E$1),$A437&gt;0),OFFSET(rngStartPriceCurves,$A437,E$1),0)</f>
        <v>0</v>
      </c>
      <c r="F437" s="43" t="n">
        <f aca="true">IF(AND(ISNUMBER(F$1),$A437&gt;0),OFFSET(rngStartPriceCurves,$A437,F$1),0)</f>
        <v>0</v>
      </c>
      <c r="G437" s="43" t="n">
        <f aca="true">IF(AND(ISNUMBER(G$1),$A437&gt;0),OFFSET(rngStartPriceCurves,$A437,G$1),0)</f>
        <v>0</v>
      </c>
      <c r="H437" s="43" t="n">
        <f aca="true">IF(AND(ISNUMBER(H$1),$A437&gt;0),OFFSET(rngStartPriceCurves,$A437,H$1),0)</f>
        <v>0</v>
      </c>
      <c r="I437" s="43" t="n">
        <f aca="true">IF(AND(ISNUMBER(I$1),$A437&gt;0),OFFSET(rngStartPriceCurves,$A437,I$1),0)</f>
        <v>0</v>
      </c>
      <c r="J437" s="43" t="n">
        <f aca="true">IF(AND(ISNUMBER(J$1),$A437&gt;0),OFFSET(rngStartPriceCurves,$A437,J$1),0)</f>
        <v>0</v>
      </c>
      <c r="K437" s="43" t="n">
        <f aca="true">IF(AND(ISNUMBER(K$1),$A437&gt;0),OFFSET(rngStartPriceCurves,$A437,K$1),0)</f>
        <v>0</v>
      </c>
      <c r="L437" s="43" t="n">
        <f aca="true">IF(AND(ISNUMBER(L$1),$A437&gt;0),OFFSET(rngStartPriceCurves,$A437,L$1),0)</f>
        <v>0</v>
      </c>
      <c r="M437" s="43" t="n">
        <f aca="true">IF(AND(ISNUMBER(M$1),$A437&gt;0),OFFSET(rngStartPriceCurves,$A437,M$1),0)</f>
        <v>0</v>
      </c>
      <c r="N437" s="43" t="n">
        <f aca="true">IF(AND(ISNUMBER(N$1),$A437&gt;0),OFFSET(rngStartPriceCurves,$A437,N$1),0)</f>
        <v>0</v>
      </c>
      <c r="O437" s="43" t="n">
        <f aca="true">IF(AND(ISNUMBER(O$1),$A437&gt;0),OFFSET(rngStartPriceCurves,$A437,O$1),0)</f>
        <v>0</v>
      </c>
      <c r="P437" s="43" t="n">
        <f aca="true">IF(AND(ISNUMBER(P$1),$B437&gt;0),OFFSET(rngStartVolatilityCurves,$B437,P$1),0)</f>
        <v>0</v>
      </c>
      <c r="Q437" s="43" t="n">
        <f aca="true">IF(AND(ISNUMBER(Q$1),$B437&gt;0),OFFSET(rngStartVolatilityCurves,$B437,Q$1),0)</f>
        <v>0</v>
      </c>
      <c r="R437" s="43" t="n">
        <f aca="true">IF(AND(ISNUMBER(R$1),$B437&gt;0),OFFSET(rngStartVolatilityCurves,$B437,R$1),0)</f>
        <v>0</v>
      </c>
      <c r="S437" s="43" t="n">
        <f aca="true">IF(AND(ISNUMBER(S$1),$B437&gt;0),OFFSET(rngStartVolatilityCurves,$B437,S$1),0)</f>
        <v>0</v>
      </c>
      <c r="T437" s="43" t="n">
        <f aca="true">IF(AND(ISNUMBER(T$1),$B437&gt;0),OFFSET(rngStartVolatilityCurves,$B437,T$1),0)</f>
        <v>0</v>
      </c>
      <c r="U437" s="43" t="n">
        <f aca="true">IF(AND(ISNUMBER(U$1),$B437&gt;0),OFFSET(rngStartVolatilityCurves,$B437,U$1),0)</f>
        <v>0</v>
      </c>
      <c r="V437" s="43" t="n">
        <f aca="true">IF(AND(ISNUMBER(V$1),$B437&gt;0),OFFSET(rngStartVolatilityCurves,$B437,V$1),0)</f>
        <v>0</v>
      </c>
      <c r="W437" s="43" t="n">
        <f aca="true">IF(AND(ISNUMBER(W$1),$B437&gt;0),OFFSET(rngStartVolatilityCurves,$B437,W$1),0)</f>
        <v>0</v>
      </c>
      <c r="X437" s="43" t="n">
        <f aca="true">IF(AND(ISNUMBER(X$1),$B437&gt;0),OFFSET(rngStartVolatilityCurves,$B437,X$1),0)</f>
        <v>0</v>
      </c>
      <c r="Y437" s="43" t="n">
        <f aca="true">IF(AND(ISNUMBER(Y$1),$B437&gt;0),OFFSET(rngStartVolatilityCurves,$B437,Y$1),0)</f>
        <v>0</v>
      </c>
      <c r="Z437" s="43" t="n">
        <f aca="true">IF(AND(ISNUMBER(Z$1),$B437&gt;0),OFFSET(rngStartVolatilityCurves,$B437,Z$1),0)</f>
        <v>0</v>
      </c>
      <c r="AA437" s="43" t="n">
        <f aca="true">IF(AND(ISNUMBER(AA$1),$B437&gt;0),OFFSET(rngStartVolatilityCurves,$B437,AA$1),0)</f>
        <v>0</v>
      </c>
      <c r="AF437" s="36"/>
      <c r="AG437" s="37"/>
      <c r="AH437" s="37"/>
      <c r="AI437" s="37"/>
      <c r="AJ437" s="37"/>
      <c r="AK437" s="37"/>
      <c r="AL437" s="37"/>
      <c r="AM437" s="37"/>
      <c r="AN437" s="37"/>
      <c r="AO437" s="37"/>
      <c r="AP437" s="37"/>
      <c r="AQ437" s="37"/>
      <c r="AR437" s="37"/>
      <c r="AS437" s="37"/>
      <c r="AT437" s="37"/>
      <c r="AU437" s="37"/>
      <c r="AV437" s="37"/>
      <c r="AW437" s="37"/>
      <c r="AX437" s="37"/>
      <c r="AY437" s="37"/>
      <c r="AZ437" s="37"/>
      <c r="BA437" s="37"/>
      <c r="BB437" s="37"/>
      <c r="BC437" s="37"/>
      <c r="BD437" s="37"/>
      <c r="BE437" s="37"/>
      <c r="BF437" s="37"/>
      <c r="BH437" s="44"/>
      <c r="BI437" s="39"/>
      <c r="BJ437" s="39"/>
      <c r="BK437" s="39"/>
      <c r="BL437" s="36"/>
      <c r="BM437" s="37"/>
      <c r="BN437" s="37"/>
      <c r="BO437" s="37"/>
      <c r="BP437" s="37"/>
      <c r="BQ437" s="37"/>
      <c r="BR437" s="37"/>
      <c r="BS437" s="37"/>
      <c r="BT437" s="37"/>
      <c r="BU437" s="37"/>
      <c r="BV437" s="37"/>
      <c r="BW437" s="37"/>
      <c r="BX437" s="37"/>
      <c r="BY437" s="37"/>
      <c r="BZ437" s="37"/>
      <c r="CA437" s="37"/>
      <c r="CB437" s="37"/>
      <c r="CC437" s="37"/>
      <c r="CD437" s="37"/>
      <c r="CE437" s="37"/>
      <c r="CF437" s="37"/>
      <c r="CG437" s="40"/>
      <c r="CH437" s="40"/>
      <c r="CI437" s="40"/>
      <c r="CJ437" s="40"/>
      <c r="CK437" s="40"/>
      <c r="CL437" s="40"/>
      <c r="CM437" s="39"/>
      <c r="CN437" s="39"/>
      <c r="CO437" s="39"/>
      <c r="CP437" s="39"/>
      <c r="CQ437" s="39"/>
      <c r="CR437" s="39"/>
      <c r="CS437" s="39"/>
      <c r="CT437" s="39"/>
      <c r="CU437" s="39"/>
      <c r="CV437" s="39"/>
      <c r="CW437" s="39"/>
      <c r="CX437" s="39"/>
      <c r="CY437" s="39"/>
      <c r="CZ437" s="39"/>
      <c r="DA437" s="39"/>
      <c r="DB437" s="39"/>
      <c r="DC437" s="39"/>
      <c r="DD437" s="39"/>
      <c r="DE437" s="39"/>
      <c r="DF437" s="39"/>
      <c r="DG437" s="39"/>
      <c r="DI437" s="44"/>
      <c r="DJ437" s="39"/>
      <c r="DL437" s="44"/>
      <c r="DM437" s="39"/>
    </row>
    <row r="438" customFormat="false" ht="12.75" hidden="false" customHeight="false" outlineLevel="0" collapsed="false">
      <c r="A438" s="31" t="n">
        <f aca="false">$C438-$AF$4+1</f>
        <v>39945</v>
      </c>
      <c r="B438" s="31" t="n">
        <f aca="false">$C438-$BL$4+1</f>
        <v>39945</v>
      </c>
      <c r="C438" s="42" t="n">
        <f aca="false">C437+7</f>
        <v>39944</v>
      </c>
      <c r="D438" s="43" t="n">
        <f aca="true">IF(AND(ISNUMBER(D$1),$A438&gt;0),OFFSET(rngStartPriceCurves,$A438,D$1),0)</f>
        <v>0</v>
      </c>
      <c r="E438" s="43" t="n">
        <f aca="true">IF(AND(ISNUMBER(E$1),$A438&gt;0),OFFSET(rngStartPriceCurves,$A438,E$1),0)</f>
        <v>0</v>
      </c>
      <c r="F438" s="43" t="n">
        <f aca="true">IF(AND(ISNUMBER(F$1),$A438&gt;0),OFFSET(rngStartPriceCurves,$A438,F$1),0)</f>
        <v>0</v>
      </c>
      <c r="G438" s="43" t="n">
        <f aca="true">IF(AND(ISNUMBER(G$1),$A438&gt;0),OFFSET(rngStartPriceCurves,$A438,G$1),0)</f>
        <v>0</v>
      </c>
      <c r="H438" s="43" t="n">
        <f aca="true">IF(AND(ISNUMBER(H$1),$A438&gt;0),OFFSET(rngStartPriceCurves,$A438,H$1),0)</f>
        <v>0</v>
      </c>
      <c r="I438" s="43" t="n">
        <f aca="true">IF(AND(ISNUMBER(I$1),$A438&gt;0),OFFSET(rngStartPriceCurves,$A438,I$1),0)</f>
        <v>0</v>
      </c>
      <c r="J438" s="43" t="n">
        <f aca="true">IF(AND(ISNUMBER(J$1),$A438&gt;0),OFFSET(rngStartPriceCurves,$A438,J$1),0)</f>
        <v>0</v>
      </c>
      <c r="K438" s="43" t="n">
        <f aca="true">IF(AND(ISNUMBER(K$1),$A438&gt;0),OFFSET(rngStartPriceCurves,$A438,K$1),0)</f>
        <v>0</v>
      </c>
      <c r="L438" s="43" t="n">
        <f aca="true">IF(AND(ISNUMBER(L$1),$A438&gt;0),OFFSET(rngStartPriceCurves,$A438,L$1),0)</f>
        <v>0</v>
      </c>
      <c r="M438" s="43" t="n">
        <f aca="true">IF(AND(ISNUMBER(M$1),$A438&gt;0),OFFSET(rngStartPriceCurves,$A438,M$1),0)</f>
        <v>0</v>
      </c>
      <c r="N438" s="43" t="n">
        <f aca="true">IF(AND(ISNUMBER(N$1),$A438&gt;0),OFFSET(rngStartPriceCurves,$A438,N$1),0)</f>
        <v>0</v>
      </c>
      <c r="O438" s="43" t="n">
        <f aca="true">IF(AND(ISNUMBER(O$1),$A438&gt;0),OFFSET(rngStartPriceCurves,$A438,O$1),0)</f>
        <v>0</v>
      </c>
      <c r="P438" s="43" t="n">
        <f aca="true">IF(AND(ISNUMBER(P$1),$B438&gt;0),OFFSET(rngStartVolatilityCurves,$B438,P$1),0)</f>
        <v>0</v>
      </c>
      <c r="Q438" s="43" t="n">
        <f aca="true">IF(AND(ISNUMBER(Q$1),$B438&gt;0),OFFSET(rngStartVolatilityCurves,$B438,Q$1),0)</f>
        <v>0</v>
      </c>
      <c r="R438" s="43" t="n">
        <f aca="true">IF(AND(ISNUMBER(R$1),$B438&gt;0),OFFSET(rngStartVolatilityCurves,$B438,R$1),0)</f>
        <v>0</v>
      </c>
      <c r="S438" s="43" t="n">
        <f aca="true">IF(AND(ISNUMBER(S$1),$B438&gt;0),OFFSET(rngStartVolatilityCurves,$B438,S$1),0)</f>
        <v>0</v>
      </c>
      <c r="T438" s="43" t="n">
        <f aca="true">IF(AND(ISNUMBER(T$1),$B438&gt;0),OFFSET(rngStartVolatilityCurves,$B438,T$1),0)</f>
        <v>0</v>
      </c>
      <c r="U438" s="43" t="n">
        <f aca="true">IF(AND(ISNUMBER(U$1),$B438&gt;0),OFFSET(rngStartVolatilityCurves,$B438,U$1),0)</f>
        <v>0</v>
      </c>
      <c r="V438" s="43" t="n">
        <f aca="true">IF(AND(ISNUMBER(V$1),$B438&gt;0),OFFSET(rngStartVolatilityCurves,$B438,V$1),0)</f>
        <v>0</v>
      </c>
      <c r="W438" s="43" t="n">
        <f aca="true">IF(AND(ISNUMBER(W$1),$B438&gt;0),OFFSET(rngStartVolatilityCurves,$B438,W$1),0)</f>
        <v>0</v>
      </c>
      <c r="X438" s="43" t="n">
        <f aca="true">IF(AND(ISNUMBER(X$1),$B438&gt;0),OFFSET(rngStartVolatilityCurves,$B438,X$1),0)</f>
        <v>0</v>
      </c>
      <c r="Y438" s="43" t="n">
        <f aca="true">IF(AND(ISNUMBER(Y$1),$B438&gt;0),OFFSET(rngStartVolatilityCurves,$B438,Y$1),0)</f>
        <v>0</v>
      </c>
      <c r="Z438" s="43" t="n">
        <f aca="true">IF(AND(ISNUMBER(Z$1),$B438&gt;0),OFFSET(rngStartVolatilityCurves,$B438,Z$1),0)</f>
        <v>0</v>
      </c>
      <c r="AA438" s="43" t="n">
        <f aca="true">IF(AND(ISNUMBER(AA$1),$B438&gt;0),OFFSET(rngStartVolatilityCurves,$B438,AA$1),0)</f>
        <v>0</v>
      </c>
      <c r="AF438" s="36"/>
      <c r="AG438" s="37"/>
      <c r="AH438" s="37"/>
      <c r="AI438" s="37"/>
      <c r="AJ438" s="37"/>
      <c r="AK438" s="37"/>
      <c r="AL438" s="37"/>
      <c r="AM438" s="37"/>
      <c r="AN438" s="37"/>
      <c r="AO438" s="37"/>
      <c r="AP438" s="37"/>
      <c r="AQ438" s="37"/>
      <c r="AR438" s="37"/>
      <c r="AS438" s="37"/>
      <c r="AT438" s="37"/>
      <c r="AU438" s="37"/>
      <c r="AV438" s="37"/>
      <c r="AW438" s="37"/>
      <c r="AX438" s="37"/>
      <c r="AY438" s="37"/>
      <c r="AZ438" s="37"/>
      <c r="BA438" s="37"/>
      <c r="BB438" s="37"/>
      <c r="BC438" s="37"/>
      <c r="BD438" s="37"/>
      <c r="BE438" s="37"/>
      <c r="BF438" s="37"/>
      <c r="BH438" s="44"/>
      <c r="BI438" s="39"/>
      <c r="BJ438" s="39"/>
      <c r="BK438" s="39"/>
      <c r="BL438" s="36"/>
      <c r="BM438" s="37"/>
      <c r="BN438" s="37"/>
      <c r="BO438" s="37"/>
      <c r="BP438" s="37"/>
      <c r="BQ438" s="37"/>
      <c r="BR438" s="37"/>
      <c r="BS438" s="37"/>
      <c r="BT438" s="37"/>
      <c r="BU438" s="37"/>
      <c r="BV438" s="37"/>
      <c r="BW438" s="37"/>
      <c r="BX438" s="37"/>
      <c r="BY438" s="37"/>
      <c r="BZ438" s="37"/>
      <c r="CA438" s="37"/>
      <c r="CB438" s="37"/>
      <c r="CC438" s="37"/>
      <c r="CD438" s="37"/>
      <c r="CE438" s="37"/>
      <c r="CF438" s="37"/>
      <c r="CG438" s="40"/>
      <c r="CH438" s="40"/>
      <c r="CI438" s="40"/>
      <c r="CJ438" s="40"/>
      <c r="CK438" s="40"/>
      <c r="CL438" s="40"/>
      <c r="CM438" s="39"/>
      <c r="CN438" s="39"/>
      <c r="CO438" s="39"/>
      <c r="CP438" s="39"/>
      <c r="CQ438" s="39"/>
      <c r="CR438" s="39"/>
      <c r="CS438" s="39"/>
      <c r="CT438" s="39"/>
      <c r="CU438" s="39"/>
      <c r="CV438" s="39"/>
      <c r="CW438" s="39"/>
      <c r="CX438" s="39"/>
      <c r="CY438" s="39"/>
      <c r="CZ438" s="39"/>
      <c r="DA438" s="39"/>
      <c r="DB438" s="39"/>
      <c r="DC438" s="39"/>
      <c r="DD438" s="39"/>
      <c r="DE438" s="39"/>
      <c r="DF438" s="39"/>
      <c r="DG438" s="39"/>
      <c r="DI438" s="44"/>
      <c r="DJ438" s="39"/>
      <c r="DL438" s="44"/>
      <c r="DM438" s="39"/>
    </row>
    <row r="439" customFormat="false" ht="12.75" hidden="false" customHeight="false" outlineLevel="0" collapsed="false">
      <c r="A439" s="31" t="n">
        <f aca="false">$C439-$AF$4+1</f>
        <v>39952</v>
      </c>
      <c r="B439" s="31" t="n">
        <f aca="false">$C439-$BL$4+1</f>
        <v>39952</v>
      </c>
      <c r="C439" s="42" t="n">
        <f aca="false">C438+7</f>
        <v>39951</v>
      </c>
      <c r="D439" s="43" t="n">
        <f aca="true">IF(AND(ISNUMBER(D$1),$A439&gt;0),OFFSET(rngStartPriceCurves,$A439,D$1),0)</f>
        <v>0</v>
      </c>
      <c r="E439" s="43" t="n">
        <f aca="true">IF(AND(ISNUMBER(E$1),$A439&gt;0),OFFSET(rngStartPriceCurves,$A439,E$1),0)</f>
        <v>0</v>
      </c>
      <c r="F439" s="43" t="n">
        <f aca="true">IF(AND(ISNUMBER(F$1),$A439&gt;0),OFFSET(rngStartPriceCurves,$A439,F$1),0)</f>
        <v>0</v>
      </c>
      <c r="G439" s="43" t="n">
        <f aca="true">IF(AND(ISNUMBER(G$1),$A439&gt;0),OFFSET(rngStartPriceCurves,$A439,G$1),0)</f>
        <v>0</v>
      </c>
      <c r="H439" s="43" t="n">
        <f aca="true">IF(AND(ISNUMBER(H$1),$A439&gt;0),OFFSET(rngStartPriceCurves,$A439,H$1),0)</f>
        <v>0</v>
      </c>
      <c r="I439" s="43" t="n">
        <f aca="true">IF(AND(ISNUMBER(I$1),$A439&gt;0),OFFSET(rngStartPriceCurves,$A439,I$1),0)</f>
        <v>0</v>
      </c>
      <c r="J439" s="43" t="n">
        <f aca="true">IF(AND(ISNUMBER(J$1),$A439&gt;0),OFFSET(rngStartPriceCurves,$A439,J$1),0)</f>
        <v>0</v>
      </c>
      <c r="K439" s="43" t="n">
        <f aca="true">IF(AND(ISNUMBER(K$1),$A439&gt;0),OFFSET(rngStartPriceCurves,$A439,K$1),0)</f>
        <v>0</v>
      </c>
      <c r="L439" s="43" t="n">
        <f aca="true">IF(AND(ISNUMBER(L$1),$A439&gt;0),OFFSET(rngStartPriceCurves,$A439,L$1),0)</f>
        <v>0</v>
      </c>
      <c r="M439" s="43" t="n">
        <f aca="true">IF(AND(ISNUMBER(M$1),$A439&gt;0),OFFSET(rngStartPriceCurves,$A439,M$1),0)</f>
        <v>0</v>
      </c>
      <c r="N439" s="43" t="n">
        <f aca="true">IF(AND(ISNUMBER(N$1),$A439&gt;0),OFFSET(rngStartPriceCurves,$A439,N$1),0)</f>
        <v>0</v>
      </c>
      <c r="O439" s="43" t="n">
        <f aca="true">IF(AND(ISNUMBER(O$1),$A439&gt;0),OFFSET(rngStartPriceCurves,$A439,O$1),0)</f>
        <v>0</v>
      </c>
      <c r="P439" s="43" t="n">
        <f aca="true">IF(AND(ISNUMBER(P$1),$B439&gt;0),OFFSET(rngStartVolatilityCurves,$B439,P$1),0)</f>
        <v>0</v>
      </c>
      <c r="Q439" s="43" t="n">
        <f aca="true">IF(AND(ISNUMBER(Q$1),$B439&gt;0),OFFSET(rngStartVolatilityCurves,$B439,Q$1),0)</f>
        <v>0</v>
      </c>
      <c r="R439" s="43" t="n">
        <f aca="true">IF(AND(ISNUMBER(R$1),$B439&gt;0),OFFSET(rngStartVolatilityCurves,$B439,R$1),0)</f>
        <v>0</v>
      </c>
      <c r="S439" s="43" t="n">
        <f aca="true">IF(AND(ISNUMBER(S$1),$B439&gt;0),OFFSET(rngStartVolatilityCurves,$B439,S$1),0)</f>
        <v>0</v>
      </c>
      <c r="T439" s="43" t="n">
        <f aca="true">IF(AND(ISNUMBER(T$1),$B439&gt;0),OFFSET(rngStartVolatilityCurves,$B439,T$1),0)</f>
        <v>0</v>
      </c>
      <c r="U439" s="43" t="n">
        <f aca="true">IF(AND(ISNUMBER(U$1),$B439&gt;0),OFFSET(rngStartVolatilityCurves,$B439,U$1),0)</f>
        <v>0</v>
      </c>
      <c r="V439" s="43" t="n">
        <f aca="true">IF(AND(ISNUMBER(V$1),$B439&gt;0),OFFSET(rngStartVolatilityCurves,$B439,V$1),0)</f>
        <v>0</v>
      </c>
      <c r="W439" s="43" t="n">
        <f aca="true">IF(AND(ISNUMBER(W$1),$B439&gt;0),OFFSET(rngStartVolatilityCurves,$B439,W$1),0)</f>
        <v>0</v>
      </c>
      <c r="X439" s="43" t="n">
        <f aca="true">IF(AND(ISNUMBER(X$1),$B439&gt;0),OFFSET(rngStartVolatilityCurves,$B439,X$1),0)</f>
        <v>0</v>
      </c>
      <c r="Y439" s="43" t="n">
        <f aca="true">IF(AND(ISNUMBER(Y$1),$B439&gt;0),OFFSET(rngStartVolatilityCurves,$B439,Y$1),0)</f>
        <v>0</v>
      </c>
      <c r="Z439" s="43" t="n">
        <f aca="true">IF(AND(ISNUMBER(Z$1),$B439&gt;0),OFFSET(rngStartVolatilityCurves,$B439,Z$1),0)</f>
        <v>0</v>
      </c>
      <c r="AA439" s="43" t="n">
        <f aca="true">IF(AND(ISNUMBER(AA$1),$B439&gt;0),OFFSET(rngStartVolatilityCurves,$B439,AA$1),0)</f>
        <v>0</v>
      </c>
      <c r="AF439" s="36"/>
      <c r="AG439" s="37"/>
      <c r="AH439" s="37"/>
      <c r="AI439" s="37"/>
      <c r="AJ439" s="37"/>
      <c r="AK439" s="37"/>
      <c r="AL439" s="37"/>
      <c r="AM439" s="37"/>
      <c r="AN439" s="37"/>
      <c r="AO439" s="37"/>
      <c r="AP439" s="37"/>
      <c r="AQ439" s="37"/>
      <c r="AR439" s="37"/>
      <c r="AS439" s="37"/>
      <c r="AT439" s="37"/>
      <c r="AU439" s="37"/>
      <c r="AV439" s="37"/>
      <c r="AW439" s="37"/>
      <c r="AX439" s="37"/>
      <c r="AY439" s="37"/>
      <c r="AZ439" s="37"/>
      <c r="BA439" s="37"/>
      <c r="BB439" s="37"/>
      <c r="BC439" s="37"/>
      <c r="BD439" s="37"/>
      <c r="BE439" s="37"/>
      <c r="BF439" s="37"/>
      <c r="BH439" s="44"/>
      <c r="BI439" s="39"/>
      <c r="BJ439" s="39"/>
      <c r="BK439" s="39"/>
      <c r="BL439" s="36"/>
      <c r="BM439" s="37"/>
      <c r="BN439" s="37"/>
      <c r="BO439" s="37"/>
      <c r="BP439" s="37"/>
      <c r="BQ439" s="37"/>
      <c r="BR439" s="37"/>
      <c r="BS439" s="37"/>
      <c r="BT439" s="37"/>
      <c r="BU439" s="37"/>
      <c r="BV439" s="37"/>
      <c r="BW439" s="37"/>
      <c r="BX439" s="37"/>
      <c r="BY439" s="37"/>
      <c r="BZ439" s="37"/>
      <c r="CA439" s="37"/>
      <c r="CB439" s="37"/>
      <c r="CC439" s="37"/>
      <c r="CD439" s="37"/>
      <c r="CE439" s="37"/>
      <c r="CF439" s="37"/>
      <c r="CG439" s="40"/>
      <c r="CH439" s="40"/>
      <c r="CI439" s="40"/>
      <c r="CJ439" s="40"/>
      <c r="CK439" s="40"/>
      <c r="CL439" s="40"/>
      <c r="CM439" s="39"/>
      <c r="CN439" s="39"/>
      <c r="CO439" s="39"/>
      <c r="CP439" s="39"/>
      <c r="CQ439" s="39"/>
      <c r="CR439" s="39"/>
      <c r="CS439" s="39"/>
      <c r="CT439" s="39"/>
      <c r="CU439" s="39"/>
      <c r="CV439" s="39"/>
      <c r="CW439" s="39"/>
      <c r="CX439" s="39"/>
      <c r="CY439" s="39"/>
      <c r="CZ439" s="39"/>
      <c r="DA439" s="39"/>
      <c r="DB439" s="39"/>
      <c r="DC439" s="39"/>
      <c r="DD439" s="39"/>
      <c r="DE439" s="39"/>
      <c r="DF439" s="39"/>
      <c r="DG439" s="39"/>
      <c r="DI439" s="44"/>
      <c r="DJ439" s="39"/>
      <c r="DL439" s="44"/>
      <c r="DM439" s="39"/>
    </row>
    <row r="440" customFormat="false" ht="12.75" hidden="false" customHeight="false" outlineLevel="0" collapsed="false">
      <c r="A440" s="31" t="n">
        <f aca="false">$C440-$AF$4+1</f>
        <v>39959</v>
      </c>
      <c r="B440" s="31" t="n">
        <f aca="false">$C440-$BL$4+1</f>
        <v>39959</v>
      </c>
      <c r="C440" s="42" t="n">
        <f aca="false">C439+7</f>
        <v>39958</v>
      </c>
      <c r="D440" s="43" t="n">
        <f aca="true">IF(AND(ISNUMBER(D$1),$A440&gt;0),OFFSET(rngStartPriceCurves,$A440,D$1),0)</f>
        <v>0</v>
      </c>
      <c r="E440" s="43" t="n">
        <f aca="true">IF(AND(ISNUMBER(E$1),$A440&gt;0),OFFSET(rngStartPriceCurves,$A440,E$1),0)</f>
        <v>0</v>
      </c>
      <c r="F440" s="43" t="n">
        <f aca="true">IF(AND(ISNUMBER(F$1),$A440&gt;0),OFFSET(rngStartPriceCurves,$A440,F$1),0)</f>
        <v>0</v>
      </c>
      <c r="G440" s="43" t="n">
        <f aca="true">IF(AND(ISNUMBER(G$1),$A440&gt;0),OFFSET(rngStartPriceCurves,$A440,G$1),0)</f>
        <v>0</v>
      </c>
      <c r="H440" s="43" t="n">
        <f aca="true">IF(AND(ISNUMBER(H$1),$A440&gt;0),OFFSET(rngStartPriceCurves,$A440,H$1),0)</f>
        <v>0</v>
      </c>
      <c r="I440" s="43" t="n">
        <f aca="true">IF(AND(ISNUMBER(I$1),$A440&gt;0),OFFSET(rngStartPriceCurves,$A440,I$1),0)</f>
        <v>0</v>
      </c>
      <c r="J440" s="43" t="n">
        <f aca="true">IF(AND(ISNUMBER(J$1),$A440&gt;0),OFFSET(rngStartPriceCurves,$A440,J$1),0)</f>
        <v>0</v>
      </c>
      <c r="K440" s="43" t="n">
        <f aca="true">IF(AND(ISNUMBER(K$1),$A440&gt;0),OFFSET(rngStartPriceCurves,$A440,K$1),0)</f>
        <v>0</v>
      </c>
      <c r="L440" s="43" t="n">
        <f aca="true">IF(AND(ISNUMBER(L$1),$A440&gt;0),OFFSET(rngStartPriceCurves,$A440,L$1),0)</f>
        <v>0</v>
      </c>
      <c r="M440" s="43" t="n">
        <f aca="true">IF(AND(ISNUMBER(M$1),$A440&gt;0),OFFSET(rngStartPriceCurves,$A440,M$1),0)</f>
        <v>0</v>
      </c>
      <c r="N440" s="43" t="n">
        <f aca="true">IF(AND(ISNUMBER(N$1),$A440&gt;0),OFFSET(rngStartPriceCurves,$A440,N$1),0)</f>
        <v>0</v>
      </c>
      <c r="O440" s="43" t="n">
        <f aca="true">IF(AND(ISNUMBER(O$1),$A440&gt;0),OFFSET(rngStartPriceCurves,$A440,O$1),0)</f>
        <v>0</v>
      </c>
      <c r="P440" s="43" t="n">
        <f aca="true">IF(AND(ISNUMBER(P$1),$B440&gt;0),OFFSET(rngStartVolatilityCurves,$B440,P$1),0)</f>
        <v>0</v>
      </c>
      <c r="Q440" s="43" t="n">
        <f aca="true">IF(AND(ISNUMBER(Q$1),$B440&gt;0),OFFSET(rngStartVolatilityCurves,$B440,Q$1),0)</f>
        <v>0</v>
      </c>
      <c r="R440" s="43" t="n">
        <f aca="true">IF(AND(ISNUMBER(R$1),$B440&gt;0),OFFSET(rngStartVolatilityCurves,$B440,R$1),0)</f>
        <v>0</v>
      </c>
      <c r="S440" s="43" t="n">
        <f aca="true">IF(AND(ISNUMBER(S$1),$B440&gt;0),OFFSET(rngStartVolatilityCurves,$B440,S$1),0)</f>
        <v>0</v>
      </c>
      <c r="T440" s="43" t="n">
        <f aca="true">IF(AND(ISNUMBER(T$1),$B440&gt;0),OFFSET(rngStartVolatilityCurves,$B440,T$1),0)</f>
        <v>0</v>
      </c>
      <c r="U440" s="43" t="n">
        <f aca="true">IF(AND(ISNUMBER(U$1),$B440&gt;0),OFFSET(rngStartVolatilityCurves,$B440,U$1),0)</f>
        <v>0</v>
      </c>
      <c r="V440" s="43" t="n">
        <f aca="true">IF(AND(ISNUMBER(V$1),$B440&gt;0),OFFSET(rngStartVolatilityCurves,$B440,V$1),0)</f>
        <v>0</v>
      </c>
      <c r="W440" s="43" t="n">
        <f aca="true">IF(AND(ISNUMBER(W$1),$B440&gt;0),OFFSET(rngStartVolatilityCurves,$B440,W$1),0)</f>
        <v>0</v>
      </c>
      <c r="X440" s="43" t="n">
        <f aca="true">IF(AND(ISNUMBER(X$1),$B440&gt;0),OFFSET(rngStartVolatilityCurves,$B440,X$1),0)</f>
        <v>0</v>
      </c>
      <c r="Y440" s="43" t="n">
        <f aca="true">IF(AND(ISNUMBER(Y$1),$B440&gt;0),OFFSET(rngStartVolatilityCurves,$B440,Y$1),0)</f>
        <v>0</v>
      </c>
      <c r="Z440" s="43" t="n">
        <f aca="true">IF(AND(ISNUMBER(Z$1),$B440&gt;0),OFFSET(rngStartVolatilityCurves,$B440,Z$1),0)</f>
        <v>0</v>
      </c>
      <c r="AA440" s="43" t="n">
        <f aca="true">IF(AND(ISNUMBER(AA$1),$B440&gt;0),OFFSET(rngStartVolatilityCurves,$B440,AA$1),0)</f>
        <v>0</v>
      </c>
      <c r="AF440" s="36"/>
      <c r="AG440" s="37"/>
      <c r="AH440" s="37"/>
      <c r="AI440" s="37"/>
      <c r="AJ440" s="37"/>
      <c r="AK440" s="37"/>
      <c r="AL440" s="37"/>
      <c r="AM440" s="37"/>
      <c r="AN440" s="37"/>
      <c r="AO440" s="37"/>
      <c r="AP440" s="37"/>
      <c r="AQ440" s="37"/>
      <c r="AR440" s="37"/>
      <c r="AS440" s="37"/>
      <c r="AT440" s="37"/>
      <c r="AU440" s="37"/>
      <c r="AV440" s="37"/>
      <c r="AW440" s="37"/>
      <c r="AX440" s="37"/>
      <c r="AY440" s="37"/>
      <c r="AZ440" s="37"/>
      <c r="BA440" s="37"/>
      <c r="BB440" s="37"/>
      <c r="BC440" s="37"/>
      <c r="BD440" s="37"/>
      <c r="BE440" s="37"/>
      <c r="BF440" s="37"/>
      <c r="BH440" s="44"/>
      <c r="BI440" s="39"/>
      <c r="BJ440" s="39"/>
      <c r="BK440" s="39"/>
      <c r="BL440" s="36"/>
      <c r="BM440" s="37"/>
      <c r="BN440" s="37"/>
      <c r="BO440" s="37"/>
      <c r="BP440" s="37"/>
      <c r="BQ440" s="37"/>
      <c r="BR440" s="37"/>
      <c r="BS440" s="37"/>
      <c r="BT440" s="37"/>
      <c r="BU440" s="37"/>
      <c r="BV440" s="37"/>
      <c r="BW440" s="37"/>
      <c r="BX440" s="37"/>
      <c r="BY440" s="37"/>
      <c r="BZ440" s="37"/>
      <c r="CA440" s="37"/>
      <c r="CB440" s="37"/>
      <c r="CC440" s="37"/>
      <c r="CD440" s="37"/>
      <c r="CE440" s="37"/>
      <c r="CF440" s="37"/>
      <c r="CG440" s="40"/>
      <c r="CH440" s="40"/>
      <c r="CI440" s="40"/>
      <c r="CJ440" s="40"/>
      <c r="CK440" s="40"/>
      <c r="CL440" s="40"/>
      <c r="CM440" s="39"/>
      <c r="CN440" s="39"/>
      <c r="CO440" s="39"/>
      <c r="CP440" s="39"/>
      <c r="CQ440" s="39"/>
      <c r="CR440" s="39"/>
      <c r="CS440" s="39"/>
      <c r="CT440" s="39"/>
      <c r="CU440" s="39"/>
      <c r="CV440" s="39"/>
      <c r="CW440" s="39"/>
      <c r="CX440" s="39"/>
      <c r="CY440" s="39"/>
      <c r="CZ440" s="39"/>
      <c r="DA440" s="39"/>
      <c r="DB440" s="39"/>
      <c r="DC440" s="39"/>
      <c r="DD440" s="39"/>
      <c r="DE440" s="39"/>
      <c r="DF440" s="39"/>
      <c r="DG440" s="39"/>
      <c r="DI440" s="44"/>
      <c r="DJ440" s="39"/>
      <c r="DL440" s="44"/>
      <c r="DM440" s="39"/>
    </row>
    <row r="441" customFormat="false" ht="12.75" hidden="false" customHeight="false" outlineLevel="0" collapsed="false">
      <c r="A441" s="31" t="n">
        <f aca="false">$C441-$AF$4+1</f>
        <v>39966</v>
      </c>
      <c r="B441" s="31" t="n">
        <f aca="false">$C441-$BL$4+1</f>
        <v>39966</v>
      </c>
      <c r="C441" s="42" t="n">
        <f aca="false">C440+7</f>
        <v>39965</v>
      </c>
      <c r="D441" s="43" t="n">
        <f aca="true">IF(AND(ISNUMBER(D$1),$A441&gt;0),OFFSET(rngStartPriceCurves,$A441,D$1),0)</f>
        <v>0</v>
      </c>
      <c r="E441" s="43" t="n">
        <f aca="true">IF(AND(ISNUMBER(E$1),$A441&gt;0),OFFSET(rngStartPriceCurves,$A441,E$1),0)</f>
        <v>0</v>
      </c>
      <c r="F441" s="43" t="n">
        <f aca="true">IF(AND(ISNUMBER(F$1),$A441&gt;0),OFFSET(rngStartPriceCurves,$A441,F$1),0)</f>
        <v>0</v>
      </c>
      <c r="G441" s="43" t="n">
        <f aca="true">IF(AND(ISNUMBER(G$1),$A441&gt;0),OFFSET(rngStartPriceCurves,$A441,G$1),0)</f>
        <v>0</v>
      </c>
      <c r="H441" s="43" t="n">
        <f aca="true">IF(AND(ISNUMBER(H$1),$A441&gt;0),OFFSET(rngStartPriceCurves,$A441,H$1),0)</f>
        <v>0</v>
      </c>
      <c r="I441" s="43" t="n">
        <f aca="true">IF(AND(ISNUMBER(I$1),$A441&gt;0),OFFSET(rngStartPriceCurves,$A441,I$1),0)</f>
        <v>0</v>
      </c>
      <c r="J441" s="43" t="n">
        <f aca="true">IF(AND(ISNUMBER(J$1),$A441&gt;0),OFFSET(rngStartPriceCurves,$A441,J$1),0)</f>
        <v>0</v>
      </c>
      <c r="K441" s="43" t="n">
        <f aca="true">IF(AND(ISNUMBER(K$1),$A441&gt;0),OFFSET(rngStartPriceCurves,$A441,K$1),0)</f>
        <v>0</v>
      </c>
      <c r="L441" s="43" t="n">
        <f aca="true">IF(AND(ISNUMBER(L$1),$A441&gt;0),OFFSET(rngStartPriceCurves,$A441,L$1),0)</f>
        <v>0</v>
      </c>
      <c r="M441" s="43" t="n">
        <f aca="true">IF(AND(ISNUMBER(M$1),$A441&gt;0),OFFSET(rngStartPriceCurves,$A441,M$1),0)</f>
        <v>0</v>
      </c>
      <c r="N441" s="43" t="n">
        <f aca="true">IF(AND(ISNUMBER(N$1),$A441&gt;0),OFFSET(rngStartPriceCurves,$A441,N$1),0)</f>
        <v>0</v>
      </c>
      <c r="O441" s="43" t="n">
        <f aca="true">IF(AND(ISNUMBER(O$1),$A441&gt;0),OFFSET(rngStartPriceCurves,$A441,O$1),0)</f>
        <v>0</v>
      </c>
      <c r="P441" s="43" t="n">
        <f aca="true">IF(AND(ISNUMBER(P$1),$B441&gt;0),OFFSET(rngStartVolatilityCurves,$B441,P$1),0)</f>
        <v>0</v>
      </c>
      <c r="Q441" s="43" t="n">
        <f aca="true">IF(AND(ISNUMBER(Q$1),$B441&gt;0),OFFSET(rngStartVolatilityCurves,$B441,Q$1),0)</f>
        <v>0</v>
      </c>
      <c r="R441" s="43" t="n">
        <f aca="true">IF(AND(ISNUMBER(R$1),$B441&gt;0),OFFSET(rngStartVolatilityCurves,$B441,R$1),0)</f>
        <v>0</v>
      </c>
      <c r="S441" s="43" t="n">
        <f aca="true">IF(AND(ISNUMBER(S$1),$B441&gt;0),OFFSET(rngStartVolatilityCurves,$B441,S$1),0)</f>
        <v>0</v>
      </c>
      <c r="T441" s="43" t="n">
        <f aca="true">IF(AND(ISNUMBER(T$1),$B441&gt;0),OFFSET(rngStartVolatilityCurves,$B441,T$1),0)</f>
        <v>0</v>
      </c>
      <c r="U441" s="43" t="n">
        <f aca="true">IF(AND(ISNUMBER(U$1),$B441&gt;0),OFFSET(rngStartVolatilityCurves,$B441,U$1),0)</f>
        <v>0</v>
      </c>
      <c r="V441" s="43" t="n">
        <f aca="true">IF(AND(ISNUMBER(V$1),$B441&gt;0),OFFSET(rngStartVolatilityCurves,$B441,V$1),0)</f>
        <v>0</v>
      </c>
      <c r="W441" s="43" t="n">
        <f aca="true">IF(AND(ISNUMBER(W$1),$B441&gt;0),OFFSET(rngStartVolatilityCurves,$B441,W$1),0)</f>
        <v>0</v>
      </c>
      <c r="X441" s="43" t="n">
        <f aca="true">IF(AND(ISNUMBER(X$1),$B441&gt;0),OFFSET(rngStartVolatilityCurves,$B441,X$1),0)</f>
        <v>0</v>
      </c>
      <c r="Y441" s="43" t="n">
        <f aca="true">IF(AND(ISNUMBER(Y$1),$B441&gt;0),OFFSET(rngStartVolatilityCurves,$B441,Y$1),0)</f>
        <v>0</v>
      </c>
      <c r="Z441" s="43" t="n">
        <f aca="true">IF(AND(ISNUMBER(Z$1),$B441&gt;0),OFFSET(rngStartVolatilityCurves,$B441,Z$1),0)</f>
        <v>0</v>
      </c>
      <c r="AA441" s="43" t="n">
        <f aca="true">IF(AND(ISNUMBER(AA$1),$B441&gt;0),OFFSET(rngStartVolatilityCurves,$B441,AA$1),0)</f>
        <v>0</v>
      </c>
      <c r="AF441" s="36"/>
      <c r="AG441" s="37"/>
      <c r="AH441" s="37"/>
      <c r="AI441" s="37"/>
      <c r="AJ441" s="37"/>
      <c r="AK441" s="37"/>
      <c r="AL441" s="37"/>
      <c r="AM441" s="37"/>
      <c r="AN441" s="37"/>
      <c r="AO441" s="37"/>
      <c r="AP441" s="37"/>
      <c r="AQ441" s="37"/>
      <c r="AR441" s="37"/>
      <c r="AS441" s="37"/>
      <c r="AT441" s="37"/>
      <c r="AU441" s="37"/>
      <c r="AV441" s="37"/>
      <c r="AW441" s="37"/>
      <c r="AX441" s="37"/>
      <c r="AY441" s="37"/>
      <c r="AZ441" s="37"/>
      <c r="BA441" s="37"/>
      <c r="BB441" s="37"/>
      <c r="BC441" s="37"/>
      <c r="BD441" s="37"/>
      <c r="BE441" s="37"/>
      <c r="BF441" s="37"/>
      <c r="BH441" s="44"/>
      <c r="BI441" s="39"/>
      <c r="BJ441" s="39"/>
      <c r="BK441" s="39"/>
      <c r="BL441" s="36"/>
      <c r="BM441" s="37"/>
      <c r="BN441" s="37"/>
      <c r="BO441" s="37"/>
      <c r="BP441" s="37"/>
      <c r="BQ441" s="37"/>
      <c r="BR441" s="37"/>
      <c r="BS441" s="37"/>
      <c r="BT441" s="37"/>
      <c r="BU441" s="37"/>
      <c r="BV441" s="37"/>
      <c r="BW441" s="37"/>
      <c r="BX441" s="37"/>
      <c r="BY441" s="37"/>
      <c r="BZ441" s="37"/>
      <c r="CA441" s="37"/>
      <c r="CB441" s="37"/>
      <c r="CC441" s="37"/>
      <c r="CD441" s="37"/>
      <c r="CE441" s="37"/>
      <c r="CF441" s="37"/>
      <c r="CG441" s="40"/>
      <c r="CH441" s="40"/>
      <c r="CI441" s="40"/>
      <c r="CJ441" s="40"/>
      <c r="CK441" s="40"/>
      <c r="CL441" s="40"/>
      <c r="CM441" s="39"/>
      <c r="CN441" s="39"/>
      <c r="CO441" s="39"/>
      <c r="CP441" s="39"/>
      <c r="CQ441" s="39"/>
      <c r="CR441" s="39"/>
      <c r="CS441" s="39"/>
      <c r="CT441" s="39"/>
      <c r="CU441" s="39"/>
      <c r="CV441" s="39"/>
      <c r="CW441" s="39"/>
      <c r="CX441" s="39"/>
      <c r="CY441" s="39"/>
      <c r="CZ441" s="39"/>
      <c r="DA441" s="39"/>
      <c r="DB441" s="39"/>
      <c r="DC441" s="39"/>
      <c r="DD441" s="39"/>
      <c r="DE441" s="39"/>
      <c r="DF441" s="39"/>
      <c r="DG441" s="39"/>
      <c r="DI441" s="44"/>
      <c r="DJ441" s="39"/>
      <c r="DL441" s="44"/>
      <c r="DM441" s="39"/>
    </row>
    <row r="442" customFormat="false" ht="12.75" hidden="false" customHeight="false" outlineLevel="0" collapsed="false">
      <c r="A442" s="31" t="n">
        <f aca="false">$C442-$AF$4+1</f>
        <v>39973</v>
      </c>
      <c r="B442" s="31" t="n">
        <f aca="false">$C442-$BL$4+1</f>
        <v>39973</v>
      </c>
      <c r="C442" s="42" t="n">
        <f aca="false">C441+7</f>
        <v>39972</v>
      </c>
      <c r="D442" s="43" t="n">
        <f aca="true">IF(AND(ISNUMBER(D$1),$A442&gt;0),OFFSET(rngStartPriceCurves,$A442,D$1),0)</f>
        <v>0</v>
      </c>
      <c r="E442" s="43" t="n">
        <f aca="true">IF(AND(ISNUMBER(E$1),$A442&gt;0),OFFSET(rngStartPriceCurves,$A442,E$1),0)</f>
        <v>0</v>
      </c>
      <c r="F442" s="43" t="n">
        <f aca="true">IF(AND(ISNUMBER(F$1),$A442&gt;0),OFFSET(rngStartPriceCurves,$A442,F$1),0)</f>
        <v>0</v>
      </c>
      <c r="G442" s="43" t="n">
        <f aca="true">IF(AND(ISNUMBER(G$1),$A442&gt;0),OFFSET(rngStartPriceCurves,$A442,G$1),0)</f>
        <v>0</v>
      </c>
      <c r="H442" s="43" t="n">
        <f aca="true">IF(AND(ISNUMBER(H$1),$A442&gt;0),OFFSET(rngStartPriceCurves,$A442,H$1),0)</f>
        <v>0</v>
      </c>
      <c r="I442" s="43" t="n">
        <f aca="true">IF(AND(ISNUMBER(I$1),$A442&gt;0),OFFSET(rngStartPriceCurves,$A442,I$1),0)</f>
        <v>0</v>
      </c>
      <c r="J442" s="43" t="n">
        <f aca="true">IF(AND(ISNUMBER(J$1),$A442&gt;0),OFFSET(rngStartPriceCurves,$A442,J$1),0)</f>
        <v>0</v>
      </c>
      <c r="K442" s="43" t="n">
        <f aca="true">IF(AND(ISNUMBER(K$1),$A442&gt;0),OFFSET(rngStartPriceCurves,$A442,K$1),0)</f>
        <v>0</v>
      </c>
      <c r="L442" s="43" t="n">
        <f aca="true">IF(AND(ISNUMBER(L$1),$A442&gt;0),OFFSET(rngStartPriceCurves,$A442,L$1),0)</f>
        <v>0</v>
      </c>
      <c r="M442" s="43" t="n">
        <f aca="true">IF(AND(ISNUMBER(M$1),$A442&gt;0),OFFSET(rngStartPriceCurves,$A442,M$1),0)</f>
        <v>0</v>
      </c>
      <c r="N442" s="43" t="n">
        <f aca="true">IF(AND(ISNUMBER(N$1),$A442&gt;0),OFFSET(rngStartPriceCurves,$A442,N$1),0)</f>
        <v>0</v>
      </c>
      <c r="O442" s="43" t="n">
        <f aca="true">IF(AND(ISNUMBER(O$1),$A442&gt;0),OFFSET(rngStartPriceCurves,$A442,O$1),0)</f>
        <v>0</v>
      </c>
      <c r="P442" s="43" t="n">
        <f aca="true">IF(AND(ISNUMBER(P$1),$B442&gt;0),OFFSET(rngStartVolatilityCurves,$B442,P$1),0)</f>
        <v>0</v>
      </c>
      <c r="Q442" s="43" t="n">
        <f aca="true">IF(AND(ISNUMBER(Q$1),$B442&gt;0),OFFSET(rngStartVolatilityCurves,$B442,Q$1),0)</f>
        <v>0</v>
      </c>
      <c r="R442" s="43" t="n">
        <f aca="true">IF(AND(ISNUMBER(R$1),$B442&gt;0),OFFSET(rngStartVolatilityCurves,$B442,R$1),0)</f>
        <v>0</v>
      </c>
      <c r="S442" s="43" t="n">
        <f aca="true">IF(AND(ISNUMBER(S$1),$B442&gt;0),OFFSET(rngStartVolatilityCurves,$B442,S$1),0)</f>
        <v>0</v>
      </c>
      <c r="T442" s="43" t="n">
        <f aca="true">IF(AND(ISNUMBER(T$1),$B442&gt;0),OFFSET(rngStartVolatilityCurves,$B442,T$1),0)</f>
        <v>0</v>
      </c>
      <c r="U442" s="43" t="n">
        <f aca="true">IF(AND(ISNUMBER(U$1),$B442&gt;0),OFFSET(rngStartVolatilityCurves,$B442,U$1),0)</f>
        <v>0</v>
      </c>
      <c r="V442" s="43" t="n">
        <f aca="true">IF(AND(ISNUMBER(V$1),$B442&gt;0),OFFSET(rngStartVolatilityCurves,$B442,V$1),0)</f>
        <v>0</v>
      </c>
      <c r="W442" s="43" t="n">
        <f aca="true">IF(AND(ISNUMBER(W$1),$B442&gt;0),OFFSET(rngStartVolatilityCurves,$B442,W$1),0)</f>
        <v>0</v>
      </c>
      <c r="X442" s="43" t="n">
        <f aca="true">IF(AND(ISNUMBER(X$1),$B442&gt;0),OFFSET(rngStartVolatilityCurves,$B442,X$1),0)</f>
        <v>0</v>
      </c>
      <c r="Y442" s="43" t="n">
        <f aca="true">IF(AND(ISNUMBER(Y$1),$B442&gt;0),OFFSET(rngStartVolatilityCurves,$B442,Y$1),0)</f>
        <v>0</v>
      </c>
      <c r="Z442" s="43" t="n">
        <f aca="true">IF(AND(ISNUMBER(Z$1),$B442&gt;0),OFFSET(rngStartVolatilityCurves,$B442,Z$1),0)</f>
        <v>0</v>
      </c>
      <c r="AA442" s="43" t="n">
        <f aca="true">IF(AND(ISNUMBER(AA$1),$B442&gt;0),OFFSET(rngStartVolatilityCurves,$B442,AA$1),0)</f>
        <v>0</v>
      </c>
      <c r="AF442" s="36"/>
      <c r="AG442" s="37"/>
      <c r="AH442" s="37"/>
      <c r="AI442" s="37"/>
      <c r="AJ442" s="37"/>
      <c r="AK442" s="37"/>
      <c r="AL442" s="37"/>
      <c r="AM442" s="37"/>
      <c r="AN442" s="37"/>
      <c r="AO442" s="37"/>
      <c r="AP442" s="37"/>
      <c r="AQ442" s="37"/>
      <c r="AR442" s="37"/>
      <c r="AS442" s="37"/>
      <c r="AT442" s="37"/>
      <c r="AU442" s="37"/>
      <c r="AV442" s="37"/>
      <c r="AW442" s="37"/>
      <c r="AX442" s="37"/>
      <c r="AY442" s="37"/>
      <c r="AZ442" s="37"/>
      <c r="BA442" s="37"/>
      <c r="BB442" s="37"/>
      <c r="BC442" s="37"/>
      <c r="BD442" s="37"/>
      <c r="BE442" s="37"/>
      <c r="BF442" s="37"/>
      <c r="BH442" s="44"/>
      <c r="BI442" s="39"/>
      <c r="BJ442" s="39"/>
      <c r="BK442" s="39"/>
      <c r="BL442" s="36"/>
      <c r="BM442" s="37"/>
      <c r="BN442" s="37"/>
      <c r="BO442" s="37"/>
      <c r="BP442" s="37"/>
      <c r="BQ442" s="37"/>
      <c r="BR442" s="37"/>
      <c r="BS442" s="37"/>
      <c r="BT442" s="37"/>
      <c r="BU442" s="37"/>
      <c r="BV442" s="37"/>
      <c r="BW442" s="37"/>
      <c r="BX442" s="37"/>
      <c r="BY442" s="37"/>
      <c r="BZ442" s="37"/>
      <c r="CA442" s="37"/>
      <c r="CB442" s="37"/>
      <c r="CC442" s="37"/>
      <c r="CD442" s="37"/>
      <c r="CE442" s="37"/>
      <c r="CF442" s="37"/>
      <c r="CG442" s="40"/>
      <c r="CH442" s="40"/>
      <c r="CI442" s="40"/>
      <c r="CJ442" s="40"/>
      <c r="CK442" s="40"/>
      <c r="CL442" s="40"/>
      <c r="CM442" s="39"/>
      <c r="CN442" s="39"/>
      <c r="CO442" s="39"/>
      <c r="CP442" s="39"/>
      <c r="CQ442" s="39"/>
      <c r="CR442" s="39"/>
      <c r="CS442" s="39"/>
      <c r="CT442" s="39"/>
      <c r="CU442" s="39"/>
      <c r="CV442" s="39"/>
      <c r="CW442" s="39"/>
      <c r="CX442" s="39"/>
      <c r="CY442" s="39"/>
      <c r="CZ442" s="39"/>
      <c r="DA442" s="39"/>
      <c r="DB442" s="39"/>
      <c r="DC442" s="39"/>
      <c r="DD442" s="39"/>
      <c r="DE442" s="39"/>
      <c r="DF442" s="39"/>
      <c r="DG442" s="39"/>
      <c r="DI442" s="44"/>
      <c r="DJ442" s="39"/>
      <c r="DL442" s="44"/>
      <c r="DM442" s="39"/>
    </row>
    <row r="443" customFormat="false" ht="12.75" hidden="false" customHeight="false" outlineLevel="0" collapsed="false">
      <c r="A443" s="31" t="n">
        <f aca="false">$C443-$AF$4+1</f>
        <v>39980</v>
      </c>
      <c r="B443" s="31" t="n">
        <f aca="false">$C443-$BL$4+1</f>
        <v>39980</v>
      </c>
      <c r="C443" s="42" t="n">
        <f aca="false">C442+7</f>
        <v>39979</v>
      </c>
      <c r="D443" s="43" t="n">
        <f aca="true">IF(AND(ISNUMBER(D$1),$A443&gt;0),OFFSET(rngStartPriceCurves,$A443,D$1),0)</f>
        <v>0</v>
      </c>
      <c r="E443" s="43" t="n">
        <f aca="true">IF(AND(ISNUMBER(E$1),$A443&gt;0),OFFSET(rngStartPriceCurves,$A443,E$1),0)</f>
        <v>0</v>
      </c>
      <c r="F443" s="43" t="n">
        <f aca="true">IF(AND(ISNUMBER(F$1),$A443&gt;0),OFFSET(rngStartPriceCurves,$A443,F$1),0)</f>
        <v>0</v>
      </c>
      <c r="G443" s="43" t="n">
        <f aca="true">IF(AND(ISNUMBER(G$1),$A443&gt;0),OFFSET(rngStartPriceCurves,$A443,G$1),0)</f>
        <v>0</v>
      </c>
      <c r="H443" s="43" t="n">
        <f aca="true">IF(AND(ISNUMBER(H$1),$A443&gt;0),OFFSET(rngStartPriceCurves,$A443,H$1),0)</f>
        <v>0</v>
      </c>
      <c r="I443" s="43" t="n">
        <f aca="true">IF(AND(ISNUMBER(I$1),$A443&gt;0),OFFSET(rngStartPriceCurves,$A443,I$1),0)</f>
        <v>0</v>
      </c>
      <c r="J443" s="43" t="n">
        <f aca="true">IF(AND(ISNUMBER(J$1),$A443&gt;0),OFFSET(rngStartPriceCurves,$A443,J$1),0)</f>
        <v>0</v>
      </c>
      <c r="K443" s="43" t="n">
        <f aca="true">IF(AND(ISNUMBER(K$1),$A443&gt;0),OFFSET(rngStartPriceCurves,$A443,K$1),0)</f>
        <v>0</v>
      </c>
      <c r="L443" s="43" t="n">
        <f aca="true">IF(AND(ISNUMBER(L$1),$A443&gt;0),OFFSET(rngStartPriceCurves,$A443,L$1),0)</f>
        <v>0</v>
      </c>
      <c r="M443" s="43" t="n">
        <f aca="true">IF(AND(ISNUMBER(M$1),$A443&gt;0),OFFSET(rngStartPriceCurves,$A443,M$1),0)</f>
        <v>0</v>
      </c>
      <c r="N443" s="43" t="n">
        <f aca="true">IF(AND(ISNUMBER(N$1),$A443&gt;0),OFFSET(rngStartPriceCurves,$A443,N$1),0)</f>
        <v>0</v>
      </c>
      <c r="O443" s="43" t="n">
        <f aca="true">IF(AND(ISNUMBER(O$1),$A443&gt;0),OFFSET(rngStartPriceCurves,$A443,O$1),0)</f>
        <v>0</v>
      </c>
      <c r="P443" s="43" t="n">
        <f aca="true">IF(AND(ISNUMBER(P$1),$B443&gt;0),OFFSET(rngStartVolatilityCurves,$B443,P$1),0)</f>
        <v>0</v>
      </c>
      <c r="Q443" s="43" t="n">
        <f aca="true">IF(AND(ISNUMBER(Q$1),$B443&gt;0),OFFSET(rngStartVolatilityCurves,$B443,Q$1),0)</f>
        <v>0</v>
      </c>
      <c r="R443" s="43" t="n">
        <f aca="true">IF(AND(ISNUMBER(R$1),$B443&gt;0),OFFSET(rngStartVolatilityCurves,$B443,R$1),0)</f>
        <v>0</v>
      </c>
      <c r="S443" s="43" t="n">
        <f aca="true">IF(AND(ISNUMBER(S$1),$B443&gt;0),OFFSET(rngStartVolatilityCurves,$B443,S$1),0)</f>
        <v>0</v>
      </c>
      <c r="T443" s="43" t="n">
        <f aca="true">IF(AND(ISNUMBER(T$1),$B443&gt;0),OFFSET(rngStartVolatilityCurves,$B443,T$1),0)</f>
        <v>0</v>
      </c>
      <c r="U443" s="43" t="n">
        <f aca="true">IF(AND(ISNUMBER(U$1),$B443&gt;0),OFFSET(rngStartVolatilityCurves,$B443,U$1),0)</f>
        <v>0</v>
      </c>
      <c r="V443" s="43" t="n">
        <f aca="true">IF(AND(ISNUMBER(V$1),$B443&gt;0),OFFSET(rngStartVolatilityCurves,$B443,V$1),0)</f>
        <v>0</v>
      </c>
      <c r="W443" s="43" t="n">
        <f aca="true">IF(AND(ISNUMBER(W$1),$B443&gt;0),OFFSET(rngStartVolatilityCurves,$B443,W$1),0)</f>
        <v>0</v>
      </c>
      <c r="X443" s="43" t="n">
        <f aca="true">IF(AND(ISNUMBER(X$1),$B443&gt;0),OFFSET(rngStartVolatilityCurves,$B443,X$1),0)</f>
        <v>0</v>
      </c>
      <c r="Y443" s="43" t="n">
        <f aca="true">IF(AND(ISNUMBER(Y$1),$B443&gt;0),OFFSET(rngStartVolatilityCurves,$B443,Y$1),0)</f>
        <v>0</v>
      </c>
      <c r="Z443" s="43" t="n">
        <f aca="true">IF(AND(ISNUMBER(Z$1),$B443&gt;0),OFFSET(rngStartVolatilityCurves,$B443,Z$1),0)</f>
        <v>0</v>
      </c>
      <c r="AA443" s="43" t="n">
        <f aca="true">IF(AND(ISNUMBER(AA$1),$B443&gt;0),OFFSET(rngStartVolatilityCurves,$B443,AA$1),0)</f>
        <v>0</v>
      </c>
      <c r="AF443" s="36"/>
      <c r="AG443" s="37"/>
      <c r="AH443" s="37"/>
      <c r="AI443" s="37"/>
      <c r="AJ443" s="37"/>
      <c r="AK443" s="37"/>
      <c r="AL443" s="37"/>
      <c r="AM443" s="37"/>
      <c r="AN443" s="37"/>
      <c r="AO443" s="37"/>
      <c r="AP443" s="37"/>
      <c r="AQ443" s="37"/>
      <c r="AR443" s="37"/>
      <c r="AS443" s="37"/>
      <c r="AT443" s="37"/>
      <c r="AU443" s="37"/>
      <c r="AV443" s="37"/>
      <c r="AW443" s="37"/>
      <c r="AX443" s="37"/>
      <c r="AY443" s="37"/>
      <c r="AZ443" s="37"/>
      <c r="BA443" s="37"/>
      <c r="BB443" s="37"/>
      <c r="BC443" s="37"/>
      <c r="BD443" s="37"/>
      <c r="BE443" s="37"/>
      <c r="BF443" s="37"/>
      <c r="BH443" s="44"/>
      <c r="BI443" s="39"/>
      <c r="BJ443" s="39"/>
      <c r="BK443" s="39"/>
      <c r="BL443" s="36"/>
      <c r="BM443" s="37"/>
      <c r="BN443" s="37"/>
      <c r="BO443" s="37"/>
      <c r="BP443" s="37"/>
      <c r="BQ443" s="37"/>
      <c r="BR443" s="37"/>
      <c r="BS443" s="37"/>
      <c r="BT443" s="37"/>
      <c r="BU443" s="37"/>
      <c r="BV443" s="37"/>
      <c r="BW443" s="37"/>
      <c r="BX443" s="37"/>
      <c r="BY443" s="37"/>
      <c r="BZ443" s="37"/>
      <c r="CA443" s="37"/>
      <c r="CB443" s="37"/>
      <c r="CC443" s="37"/>
      <c r="CD443" s="37"/>
      <c r="CE443" s="37"/>
      <c r="CF443" s="37"/>
      <c r="CG443" s="40"/>
      <c r="CH443" s="40"/>
      <c r="CI443" s="40"/>
      <c r="CJ443" s="40"/>
      <c r="CK443" s="40"/>
      <c r="CL443" s="40"/>
      <c r="CM443" s="39"/>
      <c r="CN443" s="39"/>
      <c r="CO443" s="39"/>
      <c r="CP443" s="39"/>
      <c r="CQ443" s="39"/>
      <c r="CR443" s="39"/>
      <c r="CS443" s="39"/>
      <c r="CT443" s="39"/>
      <c r="CU443" s="39"/>
      <c r="CV443" s="39"/>
      <c r="CW443" s="39"/>
      <c r="CX443" s="39"/>
      <c r="CY443" s="39"/>
      <c r="CZ443" s="39"/>
      <c r="DA443" s="39"/>
      <c r="DB443" s="39"/>
      <c r="DC443" s="39"/>
      <c r="DD443" s="39"/>
      <c r="DE443" s="39"/>
      <c r="DF443" s="39"/>
      <c r="DG443" s="39"/>
      <c r="DI443" s="44"/>
      <c r="DJ443" s="39"/>
      <c r="DL443" s="44"/>
      <c r="DM443" s="39"/>
    </row>
    <row r="444" customFormat="false" ht="12.75" hidden="false" customHeight="false" outlineLevel="0" collapsed="false">
      <c r="A444" s="31" t="n">
        <f aca="false">$C444-$AF$4+1</f>
        <v>39987</v>
      </c>
      <c r="B444" s="31" t="n">
        <f aca="false">$C444-$BL$4+1</f>
        <v>39987</v>
      </c>
      <c r="C444" s="42" t="n">
        <f aca="false">C443+7</f>
        <v>39986</v>
      </c>
      <c r="D444" s="43" t="n">
        <f aca="true">IF(AND(ISNUMBER(D$1),$A444&gt;0),OFFSET(rngStartPriceCurves,$A444,D$1),0)</f>
        <v>0</v>
      </c>
      <c r="E444" s="43" t="n">
        <f aca="true">IF(AND(ISNUMBER(E$1),$A444&gt;0),OFFSET(rngStartPriceCurves,$A444,E$1),0)</f>
        <v>0</v>
      </c>
      <c r="F444" s="43" t="n">
        <f aca="true">IF(AND(ISNUMBER(F$1),$A444&gt;0),OFFSET(rngStartPriceCurves,$A444,F$1),0)</f>
        <v>0</v>
      </c>
      <c r="G444" s="43" t="n">
        <f aca="true">IF(AND(ISNUMBER(G$1),$A444&gt;0),OFFSET(rngStartPriceCurves,$A444,G$1),0)</f>
        <v>0</v>
      </c>
      <c r="H444" s="43" t="n">
        <f aca="true">IF(AND(ISNUMBER(H$1),$A444&gt;0),OFFSET(rngStartPriceCurves,$A444,H$1),0)</f>
        <v>0</v>
      </c>
      <c r="I444" s="43" t="n">
        <f aca="true">IF(AND(ISNUMBER(I$1),$A444&gt;0),OFFSET(rngStartPriceCurves,$A444,I$1),0)</f>
        <v>0</v>
      </c>
      <c r="J444" s="43" t="n">
        <f aca="true">IF(AND(ISNUMBER(J$1),$A444&gt;0),OFFSET(rngStartPriceCurves,$A444,J$1),0)</f>
        <v>0</v>
      </c>
      <c r="K444" s="43" t="n">
        <f aca="true">IF(AND(ISNUMBER(K$1),$A444&gt;0),OFFSET(rngStartPriceCurves,$A444,K$1),0)</f>
        <v>0</v>
      </c>
      <c r="L444" s="43" t="n">
        <f aca="true">IF(AND(ISNUMBER(L$1),$A444&gt;0),OFFSET(rngStartPriceCurves,$A444,L$1),0)</f>
        <v>0</v>
      </c>
      <c r="M444" s="43" t="n">
        <f aca="true">IF(AND(ISNUMBER(M$1),$A444&gt;0),OFFSET(rngStartPriceCurves,$A444,M$1),0)</f>
        <v>0</v>
      </c>
      <c r="N444" s="43" t="n">
        <f aca="true">IF(AND(ISNUMBER(N$1),$A444&gt;0),OFFSET(rngStartPriceCurves,$A444,N$1),0)</f>
        <v>0</v>
      </c>
      <c r="O444" s="43" t="n">
        <f aca="true">IF(AND(ISNUMBER(O$1),$A444&gt;0),OFFSET(rngStartPriceCurves,$A444,O$1),0)</f>
        <v>0</v>
      </c>
      <c r="P444" s="43" t="n">
        <f aca="true">IF(AND(ISNUMBER(P$1),$B444&gt;0),OFFSET(rngStartVolatilityCurves,$B444,P$1),0)</f>
        <v>0</v>
      </c>
      <c r="Q444" s="43" t="n">
        <f aca="true">IF(AND(ISNUMBER(Q$1),$B444&gt;0),OFFSET(rngStartVolatilityCurves,$B444,Q$1),0)</f>
        <v>0</v>
      </c>
      <c r="R444" s="43" t="n">
        <f aca="true">IF(AND(ISNUMBER(R$1),$B444&gt;0),OFFSET(rngStartVolatilityCurves,$B444,R$1),0)</f>
        <v>0</v>
      </c>
      <c r="S444" s="43" t="n">
        <f aca="true">IF(AND(ISNUMBER(S$1),$B444&gt;0),OFFSET(rngStartVolatilityCurves,$B444,S$1),0)</f>
        <v>0</v>
      </c>
      <c r="T444" s="43" t="n">
        <f aca="true">IF(AND(ISNUMBER(T$1),$B444&gt;0),OFFSET(rngStartVolatilityCurves,$B444,T$1),0)</f>
        <v>0</v>
      </c>
      <c r="U444" s="43" t="n">
        <f aca="true">IF(AND(ISNUMBER(U$1),$B444&gt;0),OFFSET(rngStartVolatilityCurves,$B444,U$1),0)</f>
        <v>0</v>
      </c>
      <c r="V444" s="43" t="n">
        <f aca="true">IF(AND(ISNUMBER(V$1),$B444&gt;0),OFFSET(rngStartVolatilityCurves,$B444,V$1),0)</f>
        <v>0</v>
      </c>
      <c r="W444" s="43" t="n">
        <f aca="true">IF(AND(ISNUMBER(W$1),$B444&gt;0),OFFSET(rngStartVolatilityCurves,$B444,W$1),0)</f>
        <v>0</v>
      </c>
      <c r="X444" s="43" t="n">
        <f aca="true">IF(AND(ISNUMBER(X$1),$B444&gt;0),OFFSET(rngStartVolatilityCurves,$B444,X$1),0)</f>
        <v>0</v>
      </c>
      <c r="Y444" s="43" t="n">
        <f aca="true">IF(AND(ISNUMBER(Y$1),$B444&gt;0),OFFSET(rngStartVolatilityCurves,$B444,Y$1),0)</f>
        <v>0</v>
      </c>
      <c r="Z444" s="43" t="n">
        <f aca="true">IF(AND(ISNUMBER(Z$1),$B444&gt;0),OFFSET(rngStartVolatilityCurves,$B444,Z$1),0)</f>
        <v>0</v>
      </c>
      <c r="AA444" s="43" t="n">
        <f aca="true">IF(AND(ISNUMBER(AA$1),$B444&gt;0),OFFSET(rngStartVolatilityCurves,$B444,AA$1),0)</f>
        <v>0</v>
      </c>
      <c r="AF444" s="36"/>
      <c r="AG444" s="37"/>
      <c r="AH444" s="37"/>
      <c r="AI444" s="37"/>
      <c r="AJ444" s="37"/>
      <c r="AK444" s="37"/>
      <c r="AL444" s="37"/>
      <c r="AM444" s="37"/>
      <c r="AN444" s="37"/>
      <c r="AO444" s="37"/>
      <c r="AP444" s="37"/>
      <c r="AQ444" s="37"/>
      <c r="AR444" s="37"/>
      <c r="AS444" s="37"/>
      <c r="AT444" s="37"/>
      <c r="AU444" s="37"/>
      <c r="AV444" s="37"/>
      <c r="AW444" s="37"/>
      <c r="AX444" s="37"/>
      <c r="AY444" s="37"/>
      <c r="AZ444" s="37"/>
      <c r="BA444" s="37"/>
      <c r="BB444" s="37"/>
      <c r="BC444" s="37"/>
      <c r="BD444" s="37"/>
      <c r="BE444" s="37"/>
      <c r="BF444" s="37"/>
      <c r="BH444" s="44"/>
      <c r="BI444" s="39"/>
      <c r="BJ444" s="39"/>
      <c r="BK444" s="39"/>
      <c r="BL444" s="36"/>
      <c r="BM444" s="37"/>
      <c r="BN444" s="37"/>
      <c r="BO444" s="37"/>
      <c r="BP444" s="37"/>
      <c r="BQ444" s="37"/>
      <c r="BR444" s="37"/>
      <c r="BS444" s="37"/>
      <c r="BT444" s="37"/>
      <c r="BU444" s="37"/>
      <c r="BV444" s="37"/>
      <c r="BW444" s="37"/>
      <c r="BX444" s="37"/>
      <c r="BY444" s="37"/>
      <c r="BZ444" s="37"/>
      <c r="CA444" s="37"/>
      <c r="CB444" s="37"/>
      <c r="CC444" s="37"/>
      <c r="CD444" s="37"/>
      <c r="CE444" s="37"/>
      <c r="CF444" s="37"/>
      <c r="CG444" s="40"/>
      <c r="CH444" s="40"/>
      <c r="CI444" s="40"/>
      <c r="CJ444" s="40"/>
      <c r="CK444" s="40"/>
      <c r="CL444" s="40"/>
      <c r="CM444" s="39"/>
      <c r="CN444" s="39"/>
      <c r="CO444" s="39"/>
      <c r="CP444" s="39"/>
      <c r="CQ444" s="39"/>
      <c r="CR444" s="39"/>
      <c r="CS444" s="39"/>
      <c r="CT444" s="39"/>
      <c r="CU444" s="39"/>
      <c r="CV444" s="39"/>
      <c r="CW444" s="39"/>
      <c r="CX444" s="39"/>
      <c r="CY444" s="39"/>
      <c r="CZ444" s="39"/>
      <c r="DA444" s="39"/>
      <c r="DB444" s="39"/>
      <c r="DC444" s="39"/>
      <c r="DD444" s="39"/>
      <c r="DE444" s="39"/>
      <c r="DF444" s="39"/>
      <c r="DG444" s="39"/>
      <c r="DI444" s="44"/>
      <c r="DJ444" s="39"/>
      <c r="DL444" s="44"/>
      <c r="DM444" s="39"/>
    </row>
    <row r="445" customFormat="false" ht="12.75" hidden="false" customHeight="false" outlineLevel="0" collapsed="false">
      <c r="A445" s="31" t="n">
        <f aca="false">$C445-$AF$4+1</f>
        <v>39994</v>
      </c>
      <c r="B445" s="31" t="n">
        <f aca="false">$C445-$BL$4+1</f>
        <v>39994</v>
      </c>
      <c r="C445" s="42" t="n">
        <f aca="false">C444+7</f>
        <v>39993</v>
      </c>
      <c r="D445" s="43" t="n">
        <f aca="true">IF(AND(ISNUMBER(D$1),$A445&gt;0),OFFSET(rngStartPriceCurves,$A445,D$1),0)</f>
        <v>0</v>
      </c>
      <c r="E445" s="43" t="n">
        <f aca="true">IF(AND(ISNUMBER(E$1),$A445&gt;0),OFFSET(rngStartPriceCurves,$A445,E$1),0)</f>
        <v>0</v>
      </c>
      <c r="F445" s="43" t="n">
        <f aca="true">IF(AND(ISNUMBER(F$1),$A445&gt;0),OFFSET(rngStartPriceCurves,$A445,F$1),0)</f>
        <v>0</v>
      </c>
      <c r="G445" s="43" t="n">
        <f aca="true">IF(AND(ISNUMBER(G$1),$A445&gt;0),OFFSET(rngStartPriceCurves,$A445,G$1),0)</f>
        <v>0</v>
      </c>
      <c r="H445" s="43" t="n">
        <f aca="true">IF(AND(ISNUMBER(H$1),$A445&gt;0),OFFSET(rngStartPriceCurves,$A445,H$1),0)</f>
        <v>0</v>
      </c>
      <c r="I445" s="43" t="n">
        <f aca="true">IF(AND(ISNUMBER(I$1),$A445&gt;0),OFFSET(rngStartPriceCurves,$A445,I$1),0)</f>
        <v>0</v>
      </c>
      <c r="J445" s="43" t="n">
        <f aca="true">IF(AND(ISNUMBER(J$1),$A445&gt;0),OFFSET(rngStartPriceCurves,$A445,J$1),0)</f>
        <v>0</v>
      </c>
      <c r="K445" s="43" t="n">
        <f aca="true">IF(AND(ISNUMBER(K$1),$A445&gt;0),OFFSET(rngStartPriceCurves,$A445,K$1),0)</f>
        <v>0</v>
      </c>
      <c r="L445" s="43" t="n">
        <f aca="true">IF(AND(ISNUMBER(L$1),$A445&gt;0),OFFSET(rngStartPriceCurves,$A445,L$1),0)</f>
        <v>0</v>
      </c>
      <c r="M445" s="43" t="n">
        <f aca="true">IF(AND(ISNUMBER(M$1),$A445&gt;0),OFFSET(rngStartPriceCurves,$A445,M$1),0)</f>
        <v>0</v>
      </c>
      <c r="N445" s="43" t="n">
        <f aca="true">IF(AND(ISNUMBER(N$1),$A445&gt;0),OFFSET(rngStartPriceCurves,$A445,N$1),0)</f>
        <v>0</v>
      </c>
      <c r="O445" s="43" t="n">
        <f aca="true">IF(AND(ISNUMBER(O$1),$A445&gt;0),OFFSET(rngStartPriceCurves,$A445,O$1),0)</f>
        <v>0</v>
      </c>
      <c r="P445" s="43" t="n">
        <f aca="true">IF(AND(ISNUMBER(P$1),$B445&gt;0),OFFSET(rngStartVolatilityCurves,$B445,P$1),0)</f>
        <v>0</v>
      </c>
      <c r="Q445" s="43" t="n">
        <f aca="true">IF(AND(ISNUMBER(Q$1),$B445&gt;0),OFFSET(rngStartVolatilityCurves,$B445,Q$1),0)</f>
        <v>0</v>
      </c>
      <c r="R445" s="43" t="n">
        <f aca="true">IF(AND(ISNUMBER(R$1),$B445&gt;0),OFFSET(rngStartVolatilityCurves,$B445,R$1),0)</f>
        <v>0</v>
      </c>
      <c r="S445" s="43" t="n">
        <f aca="true">IF(AND(ISNUMBER(S$1),$B445&gt;0),OFFSET(rngStartVolatilityCurves,$B445,S$1),0)</f>
        <v>0</v>
      </c>
      <c r="T445" s="43" t="n">
        <f aca="true">IF(AND(ISNUMBER(T$1),$B445&gt;0),OFFSET(rngStartVolatilityCurves,$B445,T$1),0)</f>
        <v>0</v>
      </c>
      <c r="U445" s="43" t="n">
        <f aca="true">IF(AND(ISNUMBER(U$1),$B445&gt;0),OFFSET(rngStartVolatilityCurves,$B445,U$1),0)</f>
        <v>0</v>
      </c>
      <c r="V445" s="43" t="n">
        <f aca="true">IF(AND(ISNUMBER(V$1),$B445&gt;0),OFFSET(rngStartVolatilityCurves,$B445,V$1),0)</f>
        <v>0</v>
      </c>
      <c r="W445" s="43" t="n">
        <f aca="true">IF(AND(ISNUMBER(W$1),$B445&gt;0),OFFSET(rngStartVolatilityCurves,$B445,W$1),0)</f>
        <v>0</v>
      </c>
      <c r="X445" s="43" t="n">
        <f aca="true">IF(AND(ISNUMBER(X$1),$B445&gt;0),OFFSET(rngStartVolatilityCurves,$B445,X$1),0)</f>
        <v>0</v>
      </c>
      <c r="Y445" s="43" t="n">
        <f aca="true">IF(AND(ISNUMBER(Y$1),$B445&gt;0),OFFSET(rngStartVolatilityCurves,$B445,Y$1),0)</f>
        <v>0</v>
      </c>
      <c r="Z445" s="43" t="n">
        <f aca="true">IF(AND(ISNUMBER(Z$1),$B445&gt;0),OFFSET(rngStartVolatilityCurves,$B445,Z$1),0)</f>
        <v>0</v>
      </c>
      <c r="AA445" s="43" t="n">
        <f aca="true">IF(AND(ISNUMBER(AA$1),$B445&gt;0),OFFSET(rngStartVolatilityCurves,$B445,AA$1),0)</f>
        <v>0</v>
      </c>
      <c r="AF445" s="36"/>
      <c r="AG445" s="37"/>
      <c r="AH445" s="37"/>
      <c r="AI445" s="37"/>
      <c r="AJ445" s="37"/>
      <c r="AK445" s="37"/>
      <c r="AL445" s="37"/>
      <c r="AM445" s="37"/>
      <c r="AN445" s="37"/>
      <c r="AO445" s="37"/>
      <c r="AP445" s="37"/>
      <c r="AQ445" s="37"/>
      <c r="AR445" s="37"/>
      <c r="AS445" s="37"/>
      <c r="AT445" s="37"/>
      <c r="AU445" s="37"/>
      <c r="AV445" s="37"/>
      <c r="AW445" s="37"/>
      <c r="AX445" s="37"/>
      <c r="AY445" s="37"/>
      <c r="AZ445" s="37"/>
      <c r="BA445" s="37"/>
      <c r="BB445" s="37"/>
      <c r="BC445" s="37"/>
      <c r="BD445" s="37"/>
      <c r="BE445" s="37"/>
      <c r="BF445" s="37"/>
      <c r="BH445" s="44"/>
      <c r="BI445" s="39"/>
      <c r="BJ445" s="39"/>
      <c r="BK445" s="39"/>
      <c r="BL445" s="36"/>
      <c r="BM445" s="37"/>
      <c r="BN445" s="37"/>
      <c r="BO445" s="37"/>
      <c r="BP445" s="37"/>
      <c r="BQ445" s="37"/>
      <c r="BR445" s="37"/>
      <c r="BS445" s="37"/>
      <c r="BT445" s="37"/>
      <c r="BU445" s="37"/>
      <c r="BV445" s="37"/>
      <c r="BW445" s="37"/>
      <c r="BX445" s="37"/>
      <c r="BY445" s="37"/>
      <c r="BZ445" s="37"/>
      <c r="CA445" s="37"/>
      <c r="CB445" s="37"/>
      <c r="CC445" s="37"/>
      <c r="CD445" s="37"/>
      <c r="CE445" s="37"/>
      <c r="CF445" s="37"/>
      <c r="CG445" s="40"/>
      <c r="CH445" s="40"/>
      <c r="CI445" s="40"/>
      <c r="CJ445" s="40"/>
      <c r="CK445" s="40"/>
      <c r="CL445" s="40"/>
      <c r="CM445" s="39"/>
      <c r="CN445" s="39"/>
      <c r="CO445" s="39"/>
      <c r="CP445" s="39"/>
      <c r="CQ445" s="39"/>
      <c r="CR445" s="39"/>
      <c r="CS445" s="39"/>
      <c r="CT445" s="39"/>
      <c r="CU445" s="39"/>
      <c r="CV445" s="39"/>
      <c r="CW445" s="39"/>
      <c r="CX445" s="39"/>
      <c r="CY445" s="39"/>
      <c r="CZ445" s="39"/>
      <c r="DA445" s="39"/>
      <c r="DB445" s="39"/>
      <c r="DC445" s="39"/>
      <c r="DD445" s="39"/>
      <c r="DE445" s="39"/>
      <c r="DF445" s="39"/>
      <c r="DG445" s="39"/>
      <c r="DI445" s="44"/>
      <c r="DJ445" s="39"/>
      <c r="DL445" s="44"/>
      <c r="DM445" s="39"/>
    </row>
    <row r="446" customFormat="false" ht="12.75" hidden="false" customHeight="false" outlineLevel="0" collapsed="false">
      <c r="A446" s="31" t="n">
        <f aca="false">$C446-$AF$4+1</f>
        <v>40001</v>
      </c>
      <c r="B446" s="31" t="n">
        <f aca="false">$C446-$BL$4+1</f>
        <v>40001</v>
      </c>
      <c r="C446" s="42" t="n">
        <f aca="false">C445+7</f>
        <v>40000</v>
      </c>
      <c r="D446" s="43" t="n">
        <f aca="true">IF(AND(ISNUMBER(D$1),$A446&gt;0),OFFSET(rngStartPriceCurves,$A446,D$1),0)</f>
        <v>0</v>
      </c>
      <c r="E446" s="43" t="n">
        <f aca="true">IF(AND(ISNUMBER(E$1),$A446&gt;0),OFFSET(rngStartPriceCurves,$A446,E$1),0)</f>
        <v>0</v>
      </c>
      <c r="F446" s="43" t="n">
        <f aca="true">IF(AND(ISNUMBER(F$1),$A446&gt;0),OFFSET(rngStartPriceCurves,$A446,F$1),0)</f>
        <v>0</v>
      </c>
      <c r="G446" s="43" t="n">
        <f aca="true">IF(AND(ISNUMBER(G$1),$A446&gt;0),OFFSET(rngStartPriceCurves,$A446,G$1),0)</f>
        <v>0</v>
      </c>
      <c r="H446" s="43" t="n">
        <f aca="true">IF(AND(ISNUMBER(H$1),$A446&gt;0),OFFSET(rngStartPriceCurves,$A446,H$1),0)</f>
        <v>0</v>
      </c>
      <c r="I446" s="43" t="n">
        <f aca="true">IF(AND(ISNUMBER(I$1),$A446&gt;0),OFFSET(rngStartPriceCurves,$A446,I$1),0)</f>
        <v>0</v>
      </c>
      <c r="J446" s="43" t="n">
        <f aca="true">IF(AND(ISNUMBER(J$1),$A446&gt;0),OFFSET(rngStartPriceCurves,$A446,J$1),0)</f>
        <v>0</v>
      </c>
      <c r="K446" s="43" t="n">
        <f aca="true">IF(AND(ISNUMBER(K$1),$A446&gt;0),OFFSET(rngStartPriceCurves,$A446,K$1),0)</f>
        <v>0</v>
      </c>
      <c r="L446" s="43" t="n">
        <f aca="true">IF(AND(ISNUMBER(L$1),$A446&gt;0),OFFSET(rngStartPriceCurves,$A446,L$1),0)</f>
        <v>0</v>
      </c>
      <c r="M446" s="43" t="n">
        <f aca="true">IF(AND(ISNUMBER(M$1),$A446&gt;0),OFFSET(rngStartPriceCurves,$A446,M$1),0)</f>
        <v>0</v>
      </c>
      <c r="N446" s="43" t="n">
        <f aca="true">IF(AND(ISNUMBER(N$1),$A446&gt;0),OFFSET(rngStartPriceCurves,$A446,N$1),0)</f>
        <v>0</v>
      </c>
      <c r="O446" s="43" t="n">
        <f aca="true">IF(AND(ISNUMBER(O$1),$A446&gt;0),OFFSET(rngStartPriceCurves,$A446,O$1),0)</f>
        <v>0</v>
      </c>
      <c r="P446" s="43" t="n">
        <f aca="true">IF(AND(ISNUMBER(P$1),$B446&gt;0),OFFSET(rngStartVolatilityCurves,$B446,P$1),0)</f>
        <v>0</v>
      </c>
      <c r="Q446" s="43" t="n">
        <f aca="true">IF(AND(ISNUMBER(Q$1),$B446&gt;0),OFFSET(rngStartVolatilityCurves,$B446,Q$1),0)</f>
        <v>0</v>
      </c>
      <c r="R446" s="43" t="n">
        <f aca="true">IF(AND(ISNUMBER(R$1),$B446&gt;0),OFFSET(rngStartVolatilityCurves,$B446,R$1),0)</f>
        <v>0</v>
      </c>
      <c r="S446" s="43" t="n">
        <f aca="true">IF(AND(ISNUMBER(S$1),$B446&gt;0),OFFSET(rngStartVolatilityCurves,$B446,S$1),0)</f>
        <v>0</v>
      </c>
      <c r="T446" s="43" t="n">
        <f aca="true">IF(AND(ISNUMBER(T$1),$B446&gt;0),OFFSET(rngStartVolatilityCurves,$B446,T$1),0)</f>
        <v>0</v>
      </c>
      <c r="U446" s="43" t="n">
        <f aca="true">IF(AND(ISNUMBER(U$1),$B446&gt;0),OFFSET(rngStartVolatilityCurves,$B446,U$1),0)</f>
        <v>0</v>
      </c>
      <c r="V446" s="43" t="n">
        <f aca="true">IF(AND(ISNUMBER(V$1),$B446&gt;0),OFFSET(rngStartVolatilityCurves,$B446,V$1),0)</f>
        <v>0</v>
      </c>
      <c r="W446" s="43" t="n">
        <f aca="true">IF(AND(ISNUMBER(W$1),$B446&gt;0),OFFSET(rngStartVolatilityCurves,$B446,W$1),0)</f>
        <v>0</v>
      </c>
      <c r="X446" s="43" t="n">
        <f aca="true">IF(AND(ISNUMBER(X$1),$B446&gt;0),OFFSET(rngStartVolatilityCurves,$B446,X$1),0)</f>
        <v>0</v>
      </c>
      <c r="Y446" s="43" t="n">
        <f aca="true">IF(AND(ISNUMBER(Y$1),$B446&gt;0),OFFSET(rngStartVolatilityCurves,$B446,Y$1),0)</f>
        <v>0</v>
      </c>
      <c r="Z446" s="43" t="n">
        <f aca="true">IF(AND(ISNUMBER(Z$1),$B446&gt;0),OFFSET(rngStartVolatilityCurves,$B446,Z$1),0)</f>
        <v>0</v>
      </c>
      <c r="AA446" s="43" t="n">
        <f aca="true">IF(AND(ISNUMBER(AA$1),$B446&gt;0),OFFSET(rngStartVolatilityCurves,$B446,AA$1),0)</f>
        <v>0</v>
      </c>
      <c r="AF446" s="36"/>
      <c r="AG446" s="37"/>
      <c r="AH446" s="37"/>
      <c r="AI446" s="37"/>
      <c r="AJ446" s="37"/>
      <c r="AK446" s="37"/>
      <c r="AL446" s="37"/>
      <c r="AM446" s="37"/>
      <c r="AN446" s="37"/>
      <c r="AO446" s="37"/>
      <c r="AP446" s="37"/>
      <c r="AQ446" s="37"/>
      <c r="AR446" s="37"/>
      <c r="AS446" s="37"/>
      <c r="AT446" s="37"/>
      <c r="AU446" s="37"/>
      <c r="AV446" s="37"/>
      <c r="AW446" s="37"/>
      <c r="AX446" s="37"/>
      <c r="AY446" s="37"/>
      <c r="AZ446" s="37"/>
      <c r="BA446" s="37"/>
      <c r="BB446" s="37"/>
      <c r="BC446" s="37"/>
      <c r="BD446" s="37"/>
      <c r="BE446" s="37"/>
      <c r="BF446" s="37"/>
      <c r="BH446" s="44"/>
      <c r="BI446" s="39"/>
      <c r="BJ446" s="39"/>
      <c r="BK446" s="39"/>
      <c r="BL446" s="36"/>
      <c r="BM446" s="37"/>
      <c r="BN446" s="37"/>
      <c r="BO446" s="37"/>
      <c r="BP446" s="37"/>
      <c r="BQ446" s="37"/>
      <c r="BR446" s="37"/>
      <c r="BS446" s="37"/>
      <c r="BT446" s="37"/>
      <c r="BU446" s="37"/>
      <c r="BV446" s="37"/>
      <c r="BW446" s="37"/>
      <c r="BX446" s="37"/>
      <c r="BY446" s="37"/>
      <c r="BZ446" s="37"/>
      <c r="CA446" s="37"/>
      <c r="CB446" s="37"/>
      <c r="CC446" s="37"/>
      <c r="CD446" s="37"/>
      <c r="CE446" s="37"/>
      <c r="CF446" s="37"/>
      <c r="CG446" s="40"/>
      <c r="CH446" s="40"/>
      <c r="CI446" s="40"/>
      <c r="CJ446" s="40"/>
      <c r="CK446" s="40"/>
      <c r="CL446" s="40"/>
      <c r="CM446" s="39"/>
      <c r="CN446" s="39"/>
      <c r="CO446" s="39"/>
      <c r="CP446" s="39"/>
      <c r="CQ446" s="39"/>
      <c r="CR446" s="39"/>
      <c r="CS446" s="39"/>
      <c r="CT446" s="39"/>
      <c r="CU446" s="39"/>
      <c r="CV446" s="39"/>
      <c r="CW446" s="39"/>
      <c r="CX446" s="39"/>
      <c r="CY446" s="39"/>
      <c r="CZ446" s="39"/>
      <c r="DA446" s="39"/>
      <c r="DB446" s="39"/>
      <c r="DC446" s="39"/>
      <c r="DD446" s="39"/>
      <c r="DE446" s="39"/>
      <c r="DF446" s="39"/>
      <c r="DG446" s="39"/>
      <c r="DI446" s="44"/>
      <c r="DJ446" s="39"/>
      <c r="DL446" s="44"/>
      <c r="DM446" s="39"/>
    </row>
    <row r="447" customFormat="false" ht="12.75" hidden="false" customHeight="false" outlineLevel="0" collapsed="false">
      <c r="A447" s="31" t="n">
        <f aca="false">$C447-$AF$4+1</f>
        <v>40008</v>
      </c>
      <c r="B447" s="31" t="n">
        <f aca="false">$C447-$BL$4+1</f>
        <v>40008</v>
      </c>
      <c r="C447" s="42" t="n">
        <f aca="false">C446+7</f>
        <v>40007</v>
      </c>
      <c r="D447" s="43" t="n">
        <f aca="true">IF(AND(ISNUMBER(D$1),$A447&gt;0),OFFSET(rngStartPriceCurves,$A447,D$1),0)</f>
        <v>0</v>
      </c>
      <c r="E447" s="43" t="n">
        <f aca="true">IF(AND(ISNUMBER(E$1),$A447&gt;0),OFFSET(rngStartPriceCurves,$A447,E$1),0)</f>
        <v>0</v>
      </c>
      <c r="F447" s="43" t="n">
        <f aca="true">IF(AND(ISNUMBER(F$1),$A447&gt;0),OFFSET(rngStartPriceCurves,$A447,F$1),0)</f>
        <v>0</v>
      </c>
      <c r="G447" s="43" t="n">
        <f aca="true">IF(AND(ISNUMBER(G$1),$A447&gt;0),OFFSET(rngStartPriceCurves,$A447,G$1),0)</f>
        <v>0</v>
      </c>
      <c r="H447" s="43" t="n">
        <f aca="true">IF(AND(ISNUMBER(H$1),$A447&gt;0),OFFSET(rngStartPriceCurves,$A447,H$1),0)</f>
        <v>0</v>
      </c>
      <c r="I447" s="43" t="n">
        <f aca="true">IF(AND(ISNUMBER(I$1),$A447&gt;0),OFFSET(rngStartPriceCurves,$A447,I$1),0)</f>
        <v>0</v>
      </c>
      <c r="J447" s="43" t="n">
        <f aca="true">IF(AND(ISNUMBER(J$1),$A447&gt;0),OFFSET(rngStartPriceCurves,$A447,J$1),0)</f>
        <v>0</v>
      </c>
      <c r="K447" s="43" t="n">
        <f aca="true">IF(AND(ISNUMBER(K$1),$A447&gt;0),OFFSET(rngStartPriceCurves,$A447,K$1),0)</f>
        <v>0</v>
      </c>
      <c r="L447" s="43" t="n">
        <f aca="true">IF(AND(ISNUMBER(L$1),$A447&gt;0),OFFSET(rngStartPriceCurves,$A447,L$1),0)</f>
        <v>0</v>
      </c>
      <c r="M447" s="43" t="n">
        <f aca="true">IF(AND(ISNUMBER(M$1),$A447&gt;0),OFFSET(rngStartPriceCurves,$A447,M$1),0)</f>
        <v>0</v>
      </c>
      <c r="N447" s="43" t="n">
        <f aca="true">IF(AND(ISNUMBER(N$1),$A447&gt;0),OFFSET(rngStartPriceCurves,$A447,N$1),0)</f>
        <v>0</v>
      </c>
      <c r="O447" s="43" t="n">
        <f aca="true">IF(AND(ISNUMBER(O$1),$A447&gt;0),OFFSET(rngStartPriceCurves,$A447,O$1),0)</f>
        <v>0</v>
      </c>
      <c r="P447" s="43" t="n">
        <f aca="true">IF(AND(ISNUMBER(P$1),$B447&gt;0),OFFSET(rngStartVolatilityCurves,$B447,P$1),0)</f>
        <v>0</v>
      </c>
      <c r="Q447" s="43" t="n">
        <f aca="true">IF(AND(ISNUMBER(Q$1),$B447&gt;0),OFFSET(rngStartVolatilityCurves,$B447,Q$1),0)</f>
        <v>0</v>
      </c>
      <c r="R447" s="43" t="n">
        <f aca="true">IF(AND(ISNUMBER(R$1),$B447&gt;0),OFFSET(rngStartVolatilityCurves,$B447,R$1),0)</f>
        <v>0</v>
      </c>
      <c r="S447" s="43" t="n">
        <f aca="true">IF(AND(ISNUMBER(S$1),$B447&gt;0),OFFSET(rngStartVolatilityCurves,$B447,S$1),0)</f>
        <v>0</v>
      </c>
      <c r="T447" s="43" t="n">
        <f aca="true">IF(AND(ISNUMBER(T$1),$B447&gt;0),OFFSET(rngStartVolatilityCurves,$B447,T$1),0)</f>
        <v>0</v>
      </c>
      <c r="U447" s="43" t="n">
        <f aca="true">IF(AND(ISNUMBER(U$1),$B447&gt;0),OFFSET(rngStartVolatilityCurves,$B447,U$1),0)</f>
        <v>0</v>
      </c>
      <c r="V447" s="43" t="n">
        <f aca="true">IF(AND(ISNUMBER(V$1),$B447&gt;0),OFFSET(rngStartVolatilityCurves,$B447,V$1),0)</f>
        <v>0</v>
      </c>
      <c r="W447" s="43" t="n">
        <f aca="true">IF(AND(ISNUMBER(W$1),$B447&gt;0),OFFSET(rngStartVolatilityCurves,$B447,W$1),0)</f>
        <v>0</v>
      </c>
      <c r="X447" s="43" t="n">
        <f aca="true">IF(AND(ISNUMBER(X$1),$B447&gt;0),OFFSET(rngStartVolatilityCurves,$B447,X$1),0)</f>
        <v>0</v>
      </c>
      <c r="Y447" s="43" t="n">
        <f aca="true">IF(AND(ISNUMBER(Y$1),$B447&gt;0),OFFSET(rngStartVolatilityCurves,$B447,Y$1),0)</f>
        <v>0</v>
      </c>
      <c r="Z447" s="43" t="n">
        <f aca="true">IF(AND(ISNUMBER(Z$1),$B447&gt;0),OFFSET(rngStartVolatilityCurves,$B447,Z$1),0)</f>
        <v>0</v>
      </c>
      <c r="AA447" s="43" t="n">
        <f aca="true">IF(AND(ISNUMBER(AA$1),$B447&gt;0),OFFSET(rngStartVolatilityCurves,$B447,AA$1),0)</f>
        <v>0</v>
      </c>
      <c r="AF447" s="36"/>
      <c r="AG447" s="37"/>
      <c r="AH447" s="37"/>
      <c r="AI447" s="37"/>
      <c r="AJ447" s="37"/>
      <c r="AK447" s="37"/>
      <c r="AL447" s="37"/>
      <c r="AM447" s="37"/>
      <c r="AN447" s="37"/>
      <c r="AO447" s="37"/>
      <c r="AP447" s="37"/>
      <c r="AQ447" s="37"/>
      <c r="AR447" s="37"/>
      <c r="AS447" s="37"/>
      <c r="AT447" s="37"/>
      <c r="AU447" s="37"/>
      <c r="AV447" s="37"/>
      <c r="AW447" s="37"/>
      <c r="AX447" s="37"/>
      <c r="AY447" s="37"/>
      <c r="AZ447" s="37"/>
      <c r="BA447" s="37"/>
      <c r="BB447" s="37"/>
      <c r="BC447" s="37"/>
      <c r="BD447" s="37"/>
      <c r="BE447" s="37"/>
      <c r="BF447" s="37"/>
      <c r="BH447" s="44"/>
      <c r="BI447" s="39"/>
      <c r="BJ447" s="39"/>
      <c r="BK447" s="39"/>
      <c r="BL447" s="36"/>
      <c r="BM447" s="37"/>
      <c r="BN447" s="37"/>
      <c r="BO447" s="37"/>
      <c r="BP447" s="37"/>
      <c r="BQ447" s="37"/>
      <c r="BR447" s="37"/>
      <c r="BS447" s="37"/>
      <c r="BT447" s="37"/>
      <c r="BU447" s="37"/>
      <c r="BV447" s="37"/>
      <c r="BW447" s="37"/>
      <c r="BX447" s="37"/>
      <c r="BY447" s="37"/>
      <c r="BZ447" s="37"/>
      <c r="CA447" s="37"/>
      <c r="CB447" s="37"/>
      <c r="CC447" s="37"/>
      <c r="CD447" s="37"/>
      <c r="CE447" s="37"/>
      <c r="CF447" s="37"/>
      <c r="CG447" s="40"/>
      <c r="CH447" s="40"/>
      <c r="CI447" s="40"/>
      <c r="CJ447" s="40"/>
      <c r="CK447" s="40"/>
      <c r="CL447" s="40"/>
      <c r="CM447" s="39"/>
      <c r="CN447" s="39"/>
      <c r="CO447" s="39"/>
      <c r="CP447" s="39"/>
      <c r="CQ447" s="39"/>
      <c r="CR447" s="39"/>
      <c r="CS447" s="39"/>
      <c r="CT447" s="39"/>
      <c r="CU447" s="39"/>
      <c r="CV447" s="39"/>
      <c r="CW447" s="39"/>
      <c r="CX447" s="39"/>
      <c r="CY447" s="39"/>
      <c r="CZ447" s="39"/>
      <c r="DA447" s="39"/>
      <c r="DB447" s="39"/>
      <c r="DC447" s="39"/>
      <c r="DD447" s="39"/>
      <c r="DE447" s="39"/>
      <c r="DF447" s="39"/>
      <c r="DG447" s="39"/>
      <c r="DI447" s="44"/>
      <c r="DJ447" s="39"/>
      <c r="DL447" s="44"/>
      <c r="DM447" s="39"/>
    </row>
    <row r="448" customFormat="false" ht="12.75" hidden="false" customHeight="false" outlineLevel="0" collapsed="false">
      <c r="A448" s="31" t="n">
        <f aca="false">$C448-$AF$4+1</f>
        <v>40015</v>
      </c>
      <c r="B448" s="31" t="n">
        <f aca="false">$C448-$BL$4+1</f>
        <v>40015</v>
      </c>
      <c r="C448" s="42" t="n">
        <f aca="false">C447+7</f>
        <v>40014</v>
      </c>
      <c r="D448" s="43" t="n">
        <f aca="true">IF(AND(ISNUMBER(D$1),$A448&gt;0),OFFSET(rngStartPriceCurves,$A448,D$1),0)</f>
        <v>0</v>
      </c>
      <c r="E448" s="43" t="n">
        <f aca="true">IF(AND(ISNUMBER(E$1),$A448&gt;0),OFFSET(rngStartPriceCurves,$A448,E$1),0)</f>
        <v>0</v>
      </c>
      <c r="F448" s="43" t="n">
        <f aca="true">IF(AND(ISNUMBER(F$1),$A448&gt;0),OFFSET(rngStartPriceCurves,$A448,F$1),0)</f>
        <v>0</v>
      </c>
      <c r="G448" s="43" t="n">
        <f aca="true">IF(AND(ISNUMBER(G$1),$A448&gt;0),OFFSET(rngStartPriceCurves,$A448,G$1),0)</f>
        <v>0</v>
      </c>
      <c r="H448" s="43" t="n">
        <f aca="true">IF(AND(ISNUMBER(H$1),$A448&gt;0),OFFSET(rngStartPriceCurves,$A448,H$1),0)</f>
        <v>0</v>
      </c>
      <c r="I448" s="43" t="n">
        <f aca="true">IF(AND(ISNUMBER(I$1),$A448&gt;0),OFFSET(rngStartPriceCurves,$A448,I$1),0)</f>
        <v>0</v>
      </c>
      <c r="J448" s="43" t="n">
        <f aca="true">IF(AND(ISNUMBER(J$1),$A448&gt;0),OFFSET(rngStartPriceCurves,$A448,J$1),0)</f>
        <v>0</v>
      </c>
      <c r="K448" s="43" t="n">
        <f aca="true">IF(AND(ISNUMBER(K$1),$A448&gt;0),OFFSET(rngStartPriceCurves,$A448,K$1),0)</f>
        <v>0</v>
      </c>
      <c r="L448" s="43" t="n">
        <f aca="true">IF(AND(ISNUMBER(L$1),$A448&gt;0),OFFSET(rngStartPriceCurves,$A448,L$1),0)</f>
        <v>0</v>
      </c>
      <c r="M448" s="43" t="n">
        <f aca="true">IF(AND(ISNUMBER(M$1),$A448&gt;0),OFFSET(rngStartPriceCurves,$A448,M$1),0)</f>
        <v>0</v>
      </c>
      <c r="N448" s="43" t="n">
        <f aca="true">IF(AND(ISNUMBER(N$1),$A448&gt;0),OFFSET(rngStartPriceCurves,$A448,N$1),0)</f>
        <v>0</v>
      </c>
      <c r="O448" s="43" t="n">
        <f aca="true">IF(AND(ISNUMBER(O$1),$A448&gt;0),OFFSET(rngStartPriceCurves,$A448,O$1),0)</f>
        <v>0</v>
      </c>
      <c r="P448" s="43" t="n">
        <f aca="true">IF(AND(ISNUMBER(P$1),$B448&gt;0),OFFSET(rngStartVolatilityCurves,$B448,P$1),0)</f>
        <v>0</v>
      </c>
      <c r="Q448" s="43" t="n">
        <f aca="true">IF(AND(ISNUMBER(Q$1),$B448&gt;0),OFFSET(rngStartVolatilityCurves,$B448,Q$1),0)</f>
        <v>0</v>
      </c>
      <c r="R448" s="43" t="n">
        <f aca="true">IF(AND(ISNUMBER(R$1),$B448&gt;0),OFFSET(rngStartVolatilityCurves,$B448,R$1),0)</f>
        <v>0</v>
      </c>
      <c r="S448" s="43" t="n">
        <f aca="true">IF(AND(ISNUMBER(S$1),$B448&gt;0),OFFSET(rngStartVolatilityCurves,$B448,S$1),0)</f>
        <v>0</v>
      </c>
      <c r="T448" s="43" t="n">
        <f aca="true">IF(AND(ISNUMBER(T$1),$B448&gt;0),OFFSET(rngStartVolatilityCurves,$B448,T$1),0)</f>
        <v>0</v>
      </c>
      <c r="U448" s="43" t="n">
        <f aca="true">IF(AND(ISNUMBER(U$1),$B448&gt;0),OFFSET(rngStartVolatilityCurves,$B448,U$1),0)</f>
        <v>0</v>
      </c>
      <c r="V448" s="43" t="n">
        <f aca="true">IF(AND(ISNUMBER(V$1),$B448&gt;0),OFFSET(rngStartVolatilityCurves,$B448,V$1),0)</f>
        <v>0</v>
      </c>
      <c r="W448" s="43" t="n">
        <f aca="true">IF(AND(ISNUMBER(W$1),$B448&gt;0),OFFSET(rngStartVolatilityCurves,$B448,W$1),0)</f>
        <v>0</v>
      </c>
      <c r="X448" s="43" t="n">
        <f aca="true">IF(AND(ISNUMBER(X$1),$B448&gt;0),OFFSET(rngStartVolatilityCurves,$B448,X$1),0)</f>
        <v>0</v>
      </c>
      <c r="Y448" s="43" t="n">
        <f aca="true">IF(AND(ISNUMBER(Y$1),$B448&gt;0),OFFSET(rngStartVolatilityCurves,$B448,Y$1),0)</f>
        <v>0</v>
      </c>
      <c r="Z448" s="43" t="n">
        <f aca="true">IF(AND(ISNUMBER(Z$1),$B448&gt;0),OFFSET(rngStartVolatilityCurves,$B448,Z$1),0)</f>
        <v>0</v>
      </c>
      <c r="AA448" s="43" t="n">
        <f aca="true">IF(AND(ISNUMBER(AA$1),$B448&gt;0),OFFSET(rngStartVolatilityCurves,$B448,AA$1),0)</f>
        <v>0</v>
      </c>
      <c r="AF448" s="36"/>
      <c r="AG448" s="37"/>
      <c r="AH448" s="37"/>
      <c r="AI448" s="37"/>
      <c r="AJ448" s="37"/>
      <c r="AK448" s="37"/>
      <c r="AL448" s="37"/>
      <c r="AM448" s="37"/>
      <c r="AN448" s="37"/>
      <c r="AO448" s="37"/>
      <c r="AP448" s="37"/>
      <c r="AQ448" s="37"/>
      <c r="AR448" s="37"/>
      <c r="AS448" s="37"/>
      <c r="AT448" s="37"/>
      <c r="AU448" s="37"/>
      <c r="AV448" s="37"/>
      <c r="AW448" s="37"/>
      <c r="AX448" s="37"/>
      <c r="AY448" s="37"/>
      <c r="AZ448" s="37"/>
      <c r="BA448" s="37"/>
      <c r="BB448" s="37"/>
      <c r="BC448" s="37"/>
      <c r="BD448" s="37"/>
      <c r="BE448" s="37"/>
      <c r="BF448" s="37"/>
      <c r="BH448" s="44"/>
      <c r="BI448" s="39"/>
      <c r="BJ448" s="39"/>
      <c r="BK448" s="39"/>
      <c r="BL448" s="36"/>
      <c r="BM448" s="37"/>
      <c r="BN448" s="37"/>
      <c r="BO448" s="37"/>
      <c r="BP448" s="37"/>
      <c r="BQ448" s="37"/>
      <c r="BR448" s="37"/>
      <c r="BS448" s="37"/>
      <c r="BT448" s="37"/>
      <c r="BU448" s="37"/>
      <c r="BV448" s="37"/>
      <c r="BW448" s="37"/>
      <c r="BX448" s="37"/>
      <c r="BY448" s="37"/>
      <c r="BZ448" s="37"/>
      <c r="CA448" s="37"/>
      <c r="CB448" s="37"/>
      <c r="CC448" s="37"/>
      <c r="CD448" s="37"/>
      <c r="CE448" s="37"/>
      <c r="CF448" s="37"/>
      <c r="CG448" s="40"/>
      <c r="CH448" s="40"/>
      <c r="CI448" s="40"/>
      <c r="CJ448" s="40"/>
      <c r="CK448" s="40"/>
      <c r="CL448" s="40"/>
      <c r="CM448" s="39"/>
      <c r="CN448" s="39"/>
      <c r="CO448" s="39"/>
      <c r="CP448" s="39"/>
      <c r="CQ448" s="39"/>
      <c r="CR448" s="39"/>
      <c r="CS448" s="39"/>
      <c r="CT448" s="39"/>
      <c r="CU448" s="39"/>
      <c r="CV448" s="39"/>
      <c r="CW448" s="39"/>
      <c r="CX448" s="39"/>
      <c r="CY448" s="39"/>
      <c r="CZ448" s="39"/>
      <c r="DA448" s="39"/>
      <c r="DB448" s="39"/>
      <c r="DC448" s="39"/>
      <c r="DD448" s="39"/>
      <c r="DE448" s="39"/>
      <c r="DF448" s="39"/>
      <c r="DG448" s="39"/>
      <c r="DI448" s="44"/>
      <c r="DJ448" s="39"/>
      <c r="DL448" s="44"/>
      <c r="DM448" s="39"/>
    </row>
    <row r="449" customFormat="false" ht="12.75" hidden="false" customHeight="false" outlineLevel="0" collapsed="false">
      <c r="A449" s="31" t="n">
        <f aca="false">$C449-$AF$4+1</f>
        <v>40022</v>
      </c>
      <c r="B449" s="31" t="n">
        <f aca="false">$C449-$BL$4+1</f>
        <v>40022</v>
      </c>
      <c r="C449" s="42" t="n">
        <f aca="false">C448+7</f>
        <v>40021</v>
      </c>
      <c r="D449" s="43" t="n">
        <f aca="true">IF(AND(ISNUMBER(D$1),$A449&gt;0),OFFSET(rngStartPriceCurves,$A449,D$1),0)</f>
        <v>0</v>
      </c>
      <c r="E449" s="43" t="n">
        <f aca="true">IF(AND(ISNUMBER(E$1),$A449&gt;0),OFFSET(rngStartPriceCurves,$A449,E$1),0)</f>
        <v>0</v>
      </c>
      <c r="F449" s="43" t="n">
        <f aca="true">IF(AND(ISNUMBER(F$1),$A449&gt;0),OFFSET(rngStartPriceCurves,$A449,F$1),0)</f>
        <v>0</v>
      </c>
      <c r="G449" s="43" t="n">
        <f aca="true">IF(AND(ISNUMBER(G$1),$A449&gt;0),OFFSET(rngStartPriceCurves,$A449,G$1),0)</f>
        <v>0</v>
      </c>
      <c r="H449" s="43" t="n">
        <f aca="true">IF(AND(ISNUMBER(H$1),$A449&gt;0),OFFSET(rngStartPriceCurves,$A449,H$1),0)</f>
        <v>0</v>
      </c>
      <c r="I449" s="43" t="n">
        <f aca="true">IF(AND(ISNUMBER(I$1),$A449&gt;0),OFFSET(rngStartPriceCurves,$A449,I$1),0)</f>
        <v>0</v>
      </c>
      <c r="J449" s="43" t="n">
        <f aca="true">IF(AND(ISNUMBER(J$1),$A449&gt;0),OFFSET(rngStartPriceCurves,$A449,J$1),0)</f>
        <v>0</v>
      </c>
      <c r="K449" s="43" t="n">
        <f aca="true">IF(AND(ISNUMBER(K$1),$A449&gt;0),OFFSET(rngStartPriceCurves,$A449,K$1),0)</f>
        <v>0</v>
      </c>
      <c r="L449" s="43" t="n">
        <f aca="true">IF(AND(ISNUMBER(L$1),$A449&gt;0),OFFSET(rngStartPriceCurves,$A449,L$1),0)</f>
        <v>0</v>
      </c>
      <c r="M449" s="43" t="n">
        <f aca="true">IF(AND(ISNUMBER(M$1),$A449&gt;0),OFFSET(rngStartPriceCurves,$A449,M$1),0)</f>
        <v>0</v>
      </c>
      <c r="N449" s="43" t="n">
        <f aca="true">IF(AND(ISNUMBER(N$1),$A449&gt;0),OFFSET(rngStartPriceCurves,$A449,N$1),0)</f>
        <v>0</v>
      </c>
      <c r="O449" s="43" t="n">
        <f aca="true">IF(AND(ISNUMBER(O$1),$A449&gt;0),OFFSET(rngStartPriceCurves,$A449,O$1),0)</f>
        <v>0</v>
      </c>
      <c r="P449" s="43" t="n">
        <f aca="true">IF(AND(ISNUMBER(P$1),$B449&gt;0),OFFSET(rngStartVolatilityCurves,$B449,P$1),0)</f>
        <v>0</v>
      </c>
      <c r="Q449" s="43" t="n">
        <f aca="true">IF(AND(ISNUMBER(Q$1),$B449&gt;0),OFFSET(rngStartVolatilityCurves,$B449,Q$1),0)</f>
        <v>0</v>
      </c>
      <c r="R449" s="43" t="n">
        <f aca="true">IF(AND(ISNUMBER(R$1),$B449&gt;0),OFFSET(rngStartVolatilityCurves,$B449,R$1),0)</f>
        <v>0</v>
      </c>
      <c r="S449" s="43" t="n">
        <f aca="true">IF(AND(ISNUMBER(S$1),$B449&gt;0),OFFSET(rngStartVolatilityCurves,$B449,S$1),0)</f>
        <v>0</v>
      </c>
      <c r="T449" s="43" t="n">
        <f aca="true">IF(AND(ISNUMBER(T$1),$B449&gt;0),OFFSET(rngStartVolatilityCurves,$B449,T$1),0)</f>
        <v>0</v>
      </c>
      <c r="U449" s="43" t="n">
        <f aca="true">IF(AND(ISNUMBER(U$1),$B449&gt;0),OFFSET(rngStartVolatilityCurves,$B449,U$1),0)</f>
        <v>0</v>
      </c>
      <c r="V449" s="43" t="n">
        <f aca="true">IF(AND(ISNUMBER(V$1),$B449&gt;0),OFFSET(rngStartVolatilityCurves,$B449,V$1),0)</f>
        <v>0</v>
      </c>
      <c r="W449" s="43" t="n">
        <f aca="true">IF(AND(ISNUMBER(W$1),$B449&gt;0),OFFSET(rngStartVolatilityCurves,$B449,W$1),0)</f>
        <v>0</v>
      </c>
      <c r="X449" s="43" t="n">
        <f aca="true">IF(AND(ISNUMBER(X$1),$B449&gt;0),OFFSET(rngStartVolatilityCurves,$B449,X$1),0)</f>
        <v>0</v>
      </c>
      <c r="Y449" s="43" t="n">
        <f aca="true">IF(AND(ISNUMBER(Y$1),$B449&gt;0),OFFSET(rngStartVolatilityCurves,$B449,Y$1),0)</f>
        <v>0</v>
      </c>
      <c r="Z449" s="43" t="n">
        <f aca="true">IF(AND(ISNUMBER(Z$1),$B449&gt;0),OFFSET(rngStartVolatilityCurves,$B449,Z$1),0)</f>
        <v>0</v>
      </c>
      <c r="AA449" s="43" t="n">
        <f aca="true">IF(AND(ISNUMBER(AA$1),$B449&gt;0),OFFSET(rngStartVolatilityCurves,$B449,AA$1),0)</f>
        <v>0</v>
      </c>
      <c r="AF449" s="36"/>
      <c r="AG449" s="37"/>
      <c r="AH449" s="37"/>
      <c r="AI449" s="37"/>
      <c r="AJ449" s="37"/>
      <c r="AK449" s="37"/>
      <c r="AL449" s="37"/>
      <c r="AM449" s="37"/>
      <c r="AN449" s="37"/>
      <c r="AO449" s="37"/>
      <c r="AP449" s="37"/>
      <c r="AQ449" s="37"/>
      <c r="AR449" s="37"/>
      <c r="AS449" s="37"/>
      <c r="AT449" s="37"/>
      <c r="AU449" s="37"/>
      <c r="AV449" s="37"/>
      <c r="AW449" s="37"/>
      <c r="AX449" s="37"/>
      <c r="AY449" s="37"/>
      <c r="AZ449" s="37"/>
      <c r="BA449" s="37"/>
      <c r="BB449" s="37"/>
      <c r="BC449" s="37"/>
      <c r="BD449" s="37"/>
      <c r="BE449" s="37"/>
      <c r="BF449" s="37"/>
      <c r="BH449" s="44"/>
      <c r="BI449" s="39"/>
      <c r="BJ449" s="39"/>
      <c r="BK449" s="39"/>
      <c r="BL449" s="36"/>
      <c r="BM449" s="37"/>
      <c r="BN449" s="37"/>
      <c r="BO449" s="37"/>
      <c r="BP449" s="37"/>
      <c r="BQ449" s="37"/>
      <c r="BR449" s="37"/>
      <c r="BS449" s="37"/>
      <c r="BT449" s="37"/>
      <c r="BU449" s="37"/>
      <c r="BV449" s="37"/>
      <c r="BW449" s="37"/>
      <c r="BX449" s="37"/>
      <c r="BY449" s="37"/>
      <c r="BZ449" s="37"/>
      <c r="CA449" s="37"/>
      <c r="CB449" s="37"/>
      <c r="CC449" s="37"/>
      <c r="CD449" s="37"/>
      <c r="CE449" s="37"/>
      <c r="CF449" s="37"/>
      <c r="CG449" s="40"/>
      <c r="CH449" s="40"/>
      <c r="CI449" s="40"/>
      <c r="CJ449" s="40"/>
      <c r="CK449" s="40"/>
      <c r="CL449" s="40"/>
      <c r="CM449" s="39"/>
      <c r="CN449" s="39"/>
      <c r="CO449" s="39"/>
      <c r="CP449" s="39"/>
      <c r="CQ449" s="39"/>
      <c r="CR449" s="39"/>
      <c r="CS449" s="39"/>
      <c r="CT449" s="39"/>
      <c r="CU449" s="39"/>
      <c r="CV449" s="39"/>
      <c r="CW449" s="39"/>
      <c r="CX449" s="39"/>
      <c r="CY449" s="39"/>
      <c r="CZ449" s="39"/>
      <c r="DA449" s="39"/>
      <c r="DB449" s="39"/>
      <c r="DC449" s="39"/>
      <c r="DD449" s="39"/>
      <c r="DE449" s="39"/>
      <c r="DF449" s="39"/>
      <c r="DG449" s="39"/>
      <c r="DI449" s="44"/>
      <c r="DJ449" s="39"/>
      <c r="DL449" s="44"/>
      <c r="DM449" s="39"/>
    </row>
    <row r="450" customFormat="false" ht="12.75" hidden="false" customHeight="false" outlineLevel="0" collapsed="false">
      <c r="A450" s="31" t="n">
        <f aca="false">$C450-$AF$4+1</f>
        <v>40029</v>
      </c>
      <c r="B450" s="31" t="n">
        <f aca="false">$C450-$BL$4+1</f>
        <v>40029</v>
      </c>
      <c r="C450" s="42" t="n">
        <f aca="false">C449+7</f>
        <v>40028</v>
      </c>
      <c r="D450" s="43" t="n">
        <f aca="true">IF(AND(ISNUMBER(D$1),$A450&gt;0),OFFSET(rngStartPriceCurves,$A450,D$1),0)</f>
        <v>0</v>
      </c>
      <c r="E450" s="43" t="n">
        <f aca="true">IF(AND(ISNUMBER(E$1),$A450&gt;0),OFFSET(rngStartPriceCurves,$A450,E$1),0)</f>
        <v>0</v>
      </c>
      <c r="F450" s="43" t="n">
        <f aca="true">IF(AND(ISNUMBER(F$1),$A450&gt;0),OFFSET(rngStartPriceCurves,$A450,F$1),0)</f>
        <v>0</v>
      </c>
      <c r="G450" s="43" t="n">
        <f aca="true">IF(AND(ISNUMBER(G$1),$A450&gt;0),OFFSET(rngStartPriceCurves,$A450,G$1),0)</f>
        <v>0</v>
      </c>
      <c r="H450" s="43" t="n">
        <f aca="true">IF(AND(ISNUMBER(H$1),$A450&gt;0),OFFSET(rngStartPriceCurves,$A450,H$1),0)</f>
        <v>0</v>
      </c>
      <c r="I450" s="43" t="n">
        <f aca="true">IF(AND(ISNUMBER(I$1),$A450&gt;0),OFFSET(rngStartPriceCurves,$A450,I$1),0)</f>
        <v>0</v>
      </c>
      <c r="J450" s="43" t="n">
        <f aca="true">IF(AND(ISNUMBER(J$1),$A450&gt;0),OFFSET(rngStartPriceCurves,$A450,J$1),0)</f>
        <v>0</v>
      </c>
      <c r="K450" s="43" t="n">
        <f aca="true">IF(AND(ISNUMBER(K$1),$A450&gt;0),OFFSET(rngStartPriceCurves,$A450,K$1),0)</f>
        <v>0</v>
      </c>
      <c r="L450" s="43" t="n">
        <f aca="true">IF(AND(ISNUMBER(L$1),$A450&gt;0),OFFSET(rngStartPriceCurves,$A450,L$1),0)</f>
        <v>0</v>
      </c>
      <c r="M450" s="43" t="n">
        <f aca="true">IF(AND(ISNUMBER(M$1),$A450&gt;0),OFFSET(rngStartPriceCurves,$A450,M$1),0)</f>
        <v>0</v>
      </c>
      <c r="N450" s="43" t="n">
        <f aca="true">IF(AND(ISNUMBER(N$1),$A450&gt;0),OFFSET(rngStartPriceCurves,$A450,N$1),0)</f>
        <v>0</v>
      </c>
      <c r="O450" s="43" t="n">
        <f aca="true">IF(AND(ISNUMBER(O$1),$A450&gt;0),OFFSET(rngStartPriceCurves,$A450,O$1),0)</f>
        <v>0</v>
      </c>
      <c r="P450" s="43" t="n">
        <f aca="true">IF(AND(ISNUMBER(P$1),$B450&gt;0),OFFSET(rngStartVolatilityCurves,$B450,P$1),0)</f>
        <v>0</v>
      </c>
      <c r="Q450" s="43" t="n">
        <f aca="true">IF(AND(ISNUMBER(Q$1),$B450&gt;0),OFFSET(rngStartVolatilityCurves,$B450,Q$1),0)</f>
        <v>0</v>
      </c>
      <c r="R450" s="43" t="n">
        <f aca="true">IF(AND(ISNUMBER(R$1),$B450&gt;0),OFFSET(rngStartVolatilityCurves,$B450,R$1),0)</f>
        <v>0</v>
      </c>
      <c r="S450" s="43" t="n">
        <f aca="true">IF(AND(ISNUMBER(S$1),$B450&gt;0),OFFSET(rngStartVolatilityCurves,$B450,S$1),0)</f>
        <v>0</v>
      </c>
      <c r="T450" s="43" t="n">
        <f aca="true">IF(AND(ISNUMBER(T$1),$B450&gt;0),OFFSET(rngStartVolatilityCurves,$B450,T$1),0)</f>
        <v>0</v>
      </c>
      <c r="U450" s="43" t="n">
        <f aca="true">IF(AND(ISNUMBER(U$1),$B450&gt;0),OFFSET(rngStartVolatilityCurves,$B450,U$1),0)</f>
        <v>0</v>
      </c>
      <c r="V450" s="43" t="n">
        <f aca="true">IF(AND(ISNUMBER(V$1),$B450&gt;0),OFFSET(rngStartVolatilityCurves,$B450,V$1),0)</f>
        <v>0</v>
      </c>
      <c r="W450" s="43" t="n">
        <f aca="true">IF(AND(ISNUMBER(W$1),$B450&gt;0),OFFSET(rngStartVolatilityCurves,$B450,W$1),0)</f>
        <v>0</v>
      </c>
      <c r="X450" s="43" t="n">
        <f aca="true">IF(AND(ISNUMBER(X$1),$B450&gt;0),OFFSET(rngStartVolatilityCurves,$B450,X$1),0)</f>
        <v>0</v>
      </c>
      <c r="Y450" s="43" t="n">
        <f aca="true">IF(AND(ISNUMBER(Y$1),$B450&gt;0),OFFSET(rngStartVolatilityCurves,$B450,Y$1),0)</f>
        <v>0</v>
      </c>
      <c r="Z450" s="43" t="n">
        <f aca="true">IF(AND(ISNUMBER(Z$1),$B450&gt;0),OFFSET(rngStartVolatilityCurves,$B450,Z$1),0)</f>
        <v>0</v>
      </c>
      <c r="AA450" s="43" t="n">
        <f aca="true">IF(AND(ISNUMBER(AA$1),$B450&gt;0),OFFSET(rngStartVolatilityCurves,$B450,AA$1),0)</f>
        <v>0</v>
      </c>
      <c r="AF450" s="36"/>
      <c r="AG450" s="37"/>
      <c r="AH450" s="37"/>
      <c r="AI450" s="37"/>
      <c r="AJ450" s="37"/>
      <c r="AK450" s="37"/>
      <c r="AL450" s="37"/>
      <c r="AM450" s="37"/>
      <c r="AN450" s="37"/>
      <c r="AO450" s="37"/>
      <c r="AP450" s="37"/>
      <c r="AQ450" s="37"/>
      <c r="AR450" s="37"/>
      <c r="AS450" s="37"/>
      <c r="AT450" s="37"/>
      <c r="AU450" s="37"/>
      <c r="AV450" s="37"/>
      <c r="AW450" s="37"/>
      <c r="AX450" s="37"/>
      <c r="AY450" s="37"/>
      <c r="AZ450" s="37"/>
      <c r="BA450" s="37"/>
      <c r="BB450" s="37"/>
      <c r="BC450" s="37"/>
      <c r="BD450" s="37"/>
      <c r="BE450" s="37"/>
      <c r="BF450" s="37"/>
      <c r="BH450" s="44"/>
      <c r="BI450" s="39"/>
      <c r="BJ450" s="39"/>
      <c r="BK450" s="39"/>
      <c r="BL450" s="36"/>
      <c r="BM450" s="37"/>
      <c r="BN450" s="37"/>
      <c r="BO450" s="37"/>
      <c r="BP450" s="37"/>
      <c r="BQ450" s="37"/>
      <c r="BR450" s="37"/>
      <c r="BS450" s="37"/>
      <c r="BT450" s="37"/>
      <c r="BU450" s="37"/>
      <c r="BV450" s="37"/>
      <c r="BW450" s="37"/>
      <c r="BX450" s="37"/>
      <c r="BY450" s="37"/>
      <c r="BZ450" s="37"/>
      <c r="CA450" s="37"/>
      <c r="CB450" s="37"/>
      <c r="CC450" s="37"/>
      <c r="CD450" s="37"/>
      <c r="CE450" s="37"/>
      <c r="CF450" s="37"/>
      <c r="CG450" s="40"/>
      <c r="CH450" s="40"/>
      <c r="CI450" s="40"/>
      <c r="CJ450" s="40"/>
      <c r="CK450" s="40"/>
      <c r="CL450" s="40"/>
      <c r="CM450" s="39"/>
      <c r="CN450" s="39"/>
      <c r="CO450" s="39"/>
      <c r="CP450" s="39"/>
      <c r="CQ450" s="39"/>
      <c r="CR450" s="39"/>
      <c r="CS450" s="39"/>
      <c r="CT450" s="39"/>
      <c r="CU450" s="39"/>
      <c r="CV450" s="39"/>
      <c r="CW450" s="39"/>
      <c r="CX450" s="39"/>
      <c r="CY450" s="39"/>
      <c r="CZ450" s="39"/>
      <c r="DA450" s="39"/>
      <c r="DB450" s="39"/>
      <c r="DC450" s="39"/>
      <c r="DD450" s="39"/>
      <c r="DE450" s="39"/>
      <c r="DF450" s="39"/>
      <c r="DG450" s="39"/>
      <c r="DI450" s="44"/>
      <c r="DJ450" s="39"/>
      <c r="DL450" s="44"/>
      <c r="DM450" s="39"/>
    </row>
    <row r="451" customFormat="false" ht="12.75" hidden="false" customHeight="false" outlineLevel="0" collapsed="false">
      <c r="A451" s="31" t="n">
        <f aca="false">$C451-$AF$4+1</f>
        <v>40036</v>
      </c>
      <c r="B451" s="31" t="n">
        <f aca="false">$C451-$BL$4+1</f>
        <v>40036</v>
      </c>
      <c r="C451" s="42" t="n">
        <f aca="false">C450+7</f>
        <v>40035</v>
      </c>
      <c r="D451" s="43" t="n">
        <f aca="true">IF(AND(ISNUMBER(D$1),$A451&gt;0),OFFSET(rngStartPriceCurves,$A451,D$1),0)</f>
        <v>0</v>
      </c>
      <c r="E451" s="43" t="n">
        <f aca="true">IF(AND(ISNUMBER(E$1),$A451&gt;0),OFFSET(rngStartPriceCurves,$A451,E$1),0)</f>
        <v>0</v>
      </c>
      <c r="F451" s="43" t="n">
        <f aca="true">IF(AND(ISNUMBER(F$1),$A451&gt;0),OFFSET(rngStartPriceCurves,$A451,F$1),0)</f>
        <v>0</v>
      </c>
      <c r="G451" s="43" t="n">
        <f aca="true">IF(AND(ISNUMBER(G$1),$A451&gt;0),OFFSET(rngStartPriceCurves,$A451,G$1),0)</f>
        <v>0</v>
      </c>
      <c r="H451" s="43" t="n">
        <f aca="true">IF(AND(ISNUMBER(H$1),$A451&gt;0),OFFSET(rngStartPriceCurves,$A451,H$1),0)</f>
        <v>0</v>
      </c>
      <c r="I451" s="43" t="n">
        <f aca="true">IF(AND(ISNUMBER(I$1),$A451&gt;0),OFFSET(rngStartPriceCurves,$A451,I$1),0)</f>
        <v>0</v>
      </c>
      <c r="J451" s="43" t="n">
        <f aca="true">IF(AND(ISNUMBER(J$1),$A451&gt;0),OFFSET(rngStartPriceCurves,$A451,J$1),0)</f>
        <v>0</v>
      </c>
      <c r="K451" s="43" t="n">
        <f aca="true">IF(AND(ISNUMBER(K$1),$A451&gt;0),OFFSET(rngStartPriceCurves,$A451,K$1),0)</f>
        <v>0</v>
      </c>
      <c r="L451" s="43" t="n">
        <f aca="true">IF(AND(ISNUMBER(L$1),$A451&gt;0),OFFSET(rngStartPriceCurves,$A451,L$1),0)</f>
        <v>0</v>
      </c>
      <c r="M451" s="43" t="n">
        <f aca="true">IF(AND(ISNUMBER(M$1),$A451&gt;0),OFFSET(rngStartPriceCurves,$A451,M$1),0)</f>
        <v>0</v>
      </c>
      <c r="N451" s="43" t="n">
        <f aca="true">IF(AND(ISNUMBER(N$1),$A451&gt;0),OFFSET(rngStartPriceCurves,$A451,N$1),0)</f>
        <v>0</v>
      </c>
      <c r="O451" s="43" t="n">
        <f aca="true">IF(AND(ISNUMBER(O$1),$A451&gt;0),OFFSET(rngStartPriceCurves,$A451,O$1),0)</f>
        <v>0</v>
      </c>
      <c r="P451" s="43" t="n">
        <f aca="true">IF(AND(ISNUMBER(P$1),$B451&gt;0),OFFSET(rngStartVolatilityCurves,$B451,P$1),0)</f>
        <v>0</v>
      </c>
      <c r="Q451" s="43" t="n">
        <f aca="true">IF(AND(ISNUMBER(Q$1),$B451&gt;0),OFFSET(rngStartVolatilityCurves,$B451,Q$1),0)</f>
        <v>0</v>
      </c>
      <c r="R451" s="43" t="n">
        <f aca="true">IF(AND(ISNUMBER(R$1),$B451&gt;0),OFFSET(rngStartVolatilityCurves,$B451,R$1),0)</f>
        <v>0</v>
      </c>
      <c r="S451" s="43" t="n">
        <f aca="true">IF(AND(ISNUMBER(S$1),$B451&gt;0),OFFSET(rngStartVolatilityCurves,$B451,S$1),0)</f>
        <v>0</v>
      </c>
      <c r="T451" s="43" t="n">
        <f aca="true">IF(AND(ISNUMBER(T$1),$B451&gt;0),OFFSET(rngStartVolatilityCurves,$B451,T$1),0)</f>
        <v>0</v>
      </c>
      <c r="U451" s="43" t="n">
        <f aca="true">IF(AND(ISNUMBER(U$1),$B451&gt;0),OFFSET(rngStartVolatilityCurves,$B451,U$1),0)</f>
        <v>0</v>
      </c>
      <c r="V451" s="43" t="n">
        <f aca="true">IF(AND(ISNUMBER(V$1),$B451&gt;0),OFFSET(rngStartVolatilityCurves,$B451,V$1),0)</f>
        <v>0</v>
      </c>
      <c r="W451" s="43" t="n">
        <f aca="true">IF(AND(ISNUMBER(W$1),$B451&gt;0),OFFSET(rngStartVolatilityCurves,$B451,W$1),0)</f>
        <v>0</v>
      </c>
      <c r="X451" s="43" t="n">
        <f aca="true">IF(AND(ISNUMBER(X$1),$B451&gt;0),OFFSET(rngStartVolatilityCurves,$B451,X$1),0)</f>
        <v>0</v>
      </c>
      <c r="Y451" s="43" t="n">
        <f aca="true">IF(AND(ISNUMBER(Y$1),$B451&gt;0),OFFSET(rngStartVolatilityCurves,$B451,Y$1),0)</f>
        <v>0</v>
      </c>
      <c r="Z451" s="43" t="n">
        <f aca="true">IF(AND(ISNUMBER(Z$1),$B451&gt;0),OFFSET(rngStartVolatilityCurves,$B451,Z$1),0)</f>
        <v>0</v>
      </c>
      <c r="AA451" s="43" t="n">
        <f aca="true">IF(AND(ISNUMBER(AA$1),$B451&gt;0),OFFSET(rngStartVolatilityCurves,$B451,AA$1),0)</f>
        <v>0</v>
      </c>
      <c r="AF451" s="36"/>
      <c r="AG451" s="37"/>
      <c r="AH451" s="37"/>
      <c r="AI451" s="37"/>
      <c r="AJ451" s="37"/>
      <c r="AK451" s="37"/>
      <c r="AL451" s="37"/>
      <c r="AM451" s="37"/>
      <c r="AN451" s="37"/>
      <c r="AO451" s="37"/>
      <c r="AP451" s="37"/>
      <c r="AQ451" s="37"/>
      <c r="AR451" s="37"/>
      <c r="AS451" s="37"/>
      <c r="AT451" s="37"/>
      <c r="AU451" s="37"/>
      <c r="AV451" s="37"/>
      <c r="AW451" s="37"/>
      <c r="AX451" s="37"/>
      <c r="AY451" s="37"/>
      <c r="AZ451" s="37"/>
      <c r="BA451" s="37"/>
      <c r="BB451" s="37"/>
      <c r="BC451" s="37"/>
      <c r="BD451" s="37"/>
      <c r="BE451" s="37"/>
      <c r="BF451" s="37"/>
      <c r="BH451" s="44"/>
      <c r="BI451" s="39"/>
      <c r="BJ451" s="39"/>
      <c r="BK451" s="39"/>
      <c r="BL451" s="36"/>
      <c r="BM451" s="37"/>
      <c r="BN451" s="37"/>
      <c r="BO451" s="37"/>
      <c r="BP451" s="37"/>
      <c r="BQ451" s="37"/>
      <c r="BR451" s="37"/>
      <c r="BS451" s="37"/>
      <c r="BT451" s="37"/>
      <c r="BU451" s="37"/>
      <c r="BV451" s="37"/>
      <c r="BW451" s="37"/>
      <c r="BX451" s="37"/>
      <c r="BY451" s="37"/>
      <c r="BZ451" s="37"/>
      <c r="CA451" s="37"/>
      <c r="CB451" s="37"/>
      <c r="CC451" s="37"/>
      <c r="CD451" s="37"/>
      <c r="CE451" s="37"/>
      <c r="CF451" s="37"/>
      <c r="CG451" s="40"/>
      <c r="CH451" s="40"/>
      <c r="CI451" s="40"/>
      <c r="CJ451" s="40"/>
      <c r="CK451" s="40"/>
      <c r="CL451" s="40"/>
      <c r="CM451" s="39"/>
      <c r="CN451" s="39"/>
      <c r="CO451" s="39"/>
      <c r="CP451" s="39"/>
      <c r="CQ451" s="39"/>
      <c r="CR451" s="39"/>
      <c r="CS451" s="39"/>
      <c r="CT451" s="39"/>
      <c r="CU451" s="39"/>
      <c r="CV451" s="39"/>
      <c r="CW451" s="39"/>
      <c r="CX451" s="39"/>
      <c r="CY451" s="39"/>
      <c r="CZ451" s="39"/>
      <c r="DA451" s="39"/>
      <c r="DB451" s="39"/>
      <c r="DC451" s="39"/>
      <c r="DD451" s="39"/>
      <c r="DE451" s="39"/>
      <c r="DF451" s="39"/>
      <c r="DG451" s="39"/>
      <c r="DI451" s="44"/>
      <c r="DJ451" s="39"/>
      <c r="DL451" s="44"/>
      <c r="DM451" s="39"/>
    </row>
    <row r="452" customFormat="false" ht="12.75" hidden="false" customHeight="false" outlineLevel="0" collapsed="false">
      <c r="A452" s="31" t="n">
        <f aca="false">$C452-$AF$4+1</f>
        <v>40043</v>
      </c>
      <c r="B452" s="31" t="n">
        <f aca="false">$C452-$BL$4+1</f>
        <v>40043</v>
      </c>
      <c r="C452" s="42" t="n">
        <f aca="false">C451+7</f>
        <v>40042</v>
      </c>
      <c r="D452" s="43" t="n">
        <f aca="true">IF(AND(ISNUMBER(D$1),$A452&gt;0),OFFSET(rngStartPriceCurves,$A452,D$1),0)</f>
        <v>0</v>
      </c>
      <c r="E452" s="43" t="n">
        <f aca="true">IF(AND(ISNUMBER(E$1),$A452&gt;0),OFFSET(rngStartPriceCurves,$A452,E$1),0)</f>
        <v>0</v>
      </c>
      <c r="F452" s="43" t="n">
        <f aca="true">IF(AND(ISNUMBER(F$1),$A452&gt;0),OFFSET(rngStartPriceCurves,$A452,F$1),0)</f>
        <v>0</v>
      </c>
      <c r="G452" s="43" t="n">
        <f aca="true">IF(AND(ISNUMBER(G$1),$A452&gt;0),OFFSET(rngStartPriceCurves,$A452,G$1),0)</f>
        <v>0</v>
      </c>
      <c r="H452" s="43" t="n">
        <f aca="true">IF(AND(ISNUMBER(H$1),$A452&gt;0),OFFSET(rngStartPriceCurves,$A452,H$1),0)</f>
        <v>0</v>
      </c>
      <c r="I452" s="43" t="n">
        <f aca="true">IF(AND(ISNUMBER(I$1),$A452&gt;0),OFFSET(rngStartPriceCurves,$A452,I$1),0)</f>
        <v>0</v>
      </c>
      <c r="J452" s="43" t="n">
        <f aca="true">IF(AND(ISNUMBER(J$1),$A452&gt;0),OFFSET(rngStartPriceCurves,$A452,J$1),0)</f>
        <v>0</v>
      </c>
      <c r="K452" s="43" t="n">
        <f aca="true">IF(AND(ISNUMBER(K$1),$A452&gt;0),OFFSET(rngStartPriceCurves,$A452,K$1),0)</f>
        <v>0</v>
      </c>
      <c r="L452" s="43" t="n">
        <f aca="true">IF(AND(ISNUMBER(L$1),$A452&gt;0),OFFSET(rngStartPriceCurves,$A452,L$1),0)</f>
        <v>0</v>
      </c>
      <c r="M452" s="43" t="n">
        <f aca="true">IF(AND(ISNUMBER(M$1),$A452&gt;0),OFFSET(rngStartPriceCurves,$A452,M$1),0)</f>
        <v>0</v>
      </c>
      <c r="N452" s="43" t="n">
        <f aca="true">IF(AND(ISNUMBER(N$1),$A452&gt;0),OFFSET(rngStartPriceCurves,$A452,N$1),0)</f>
        <v>0</v>
      </c>
      <c r="O452" s="43" t="n">
        <f aca="true">IF(AND(ISNUMBER(O$1),$A452&gt;0),OFFSET(rngStartPriceCurves,$A452,O$1),0)</f>
        <v>0</v>
      </c>
      <c r="P452" s="43" t="n">
        <f aca="true">IF(AND(ISNUMBER(P$1),$B452&gt;0),OFFSET(rngStartVolatilityCurves,$B452,P$1),0)</f>
        <v>0</v>
      </c>
      <c r="Q452" s="43" t="n">
        <f aca="true">IF(AND(ISNUMBER(Q$1),$B452&gt;0),OFFSET(rngStartVolatilityCurves,$B452,Q$1),0)</f>
        <v>0</v>
      </c>
      <c r="R452" s="43" t="n">
        <f aca="true">IF(AND(ISNUMBER(R$1),$B452&gt;0),OFFSET(rngStartVolatilityCurves,$B452,R$1),0)</f>
        <v>0</v>
      </c>
      <c r="S452" s="43" t="n">
        <f aca="true">IF(AND(ISNUMBER(S$1),$B452&gt;0),OFFSET(rngStartVolatilityCurves,$B452,S$1),0)</f>
        <v>0</v>
      </c>
      <c r="T452" s="43" t="n">
        <f aca="true">IF(AND(ISNUMBER(T$1),$B452&gt;0),OFFSET(rngStartVolatilityCurves,$B452,T$1),0)</f>
        <v>0</v>
      </c>
      <c r="U452" s="43" t="n">
        <f aca="true">IF(AND(ISNUMBER(U$1),$B452&gt;0),OFFSET(rngStartVolatilityCurves,$B452,U$1),0)</f>
        <v>0</v>
      </c>
      <c r="V452" s="43" t="n">
        <f aca="true">IF(AND(ISNUMBER(V$1),$B452&gt;0),OFFSET(rngStartVolatilityCurves,$B452,V$1),0)</f>
        <v>0</v>
      </c>
      <c r="W452" s="43" t="n">
        <f aca="true">IF(AND(ISNUMBER(W$1),$B452&gt;0),OFFSET(rngStartVolatilityCurves,$B452,W$1),0)</f>
        <v>0</v>
      </c>
      <c r="X452" s="43" t="n">
        <f aca="true">IF(AND(ISNUMBER(X$1),$B452&gt;0),OFFSET(rngStartVolatilityCurves,$B452,X$1),0)</f>
        <v>0</v>
      </c>
      <c r="Y452" s="43" t="n">
        <f aca="true">IF(AND(ISNUMBER(Y$1),$B452&gt;0),OFFSET(rngStartVolatilityCurves,$B452,Y$1),0)</f>
        <v>0</v>
      </c>
      <c r="Z452" s="43" t="n">
        <f aca="true">IF(AND(ISNUMBER(Z$1),$B452&gt;0),OFFSET(rngStartVolatilityCurves,$B452,Z$1),0)</f>
        <v>0</v>
      </c>
      <c r="AA452" s="43" t="n">
        <f aca="true">IF(AND(ISNUMBER(AA$1),$B452&gt;0),OFFSET(rngStartVolatilityCurves,$B452,AA$1),0)</f>
        <v>0</v>
      </c>
      <c r="AF452" s="36"/>
      <c r="AG452" s="37"/>
      <c r="AH452" s="37"/>
      <c r="AI452" s="37"/>
      <c r="AJ452" s="37"/>
      <c r="AK452" s="37"/>
      <c r="AL452" s="37"/>
      <c r="AM452" s="37"/>
      <c r="AN452" s="37"/>
      <c r="AO452" s="37"/>
      <c r="AP452" s="37"/>
      <c r="AQ452" s="37"/>
      <c r="AR452" s="37"/>
      <c r="AS452" s="37"/>
      <c r="AT452" s="37"/>
      <c r="AU452" s="37"/>
      <c r="AV452" s="37"/>
      <c r="AW452" s="37"/>
      <c r="AX452" s="37"/>
      <c r="AY452" s="37"/>
      <c r="AZ452" s="37"/>
      <c r="BA452" s="37"/>
      <c r="BB452" s="37"/>
      <c r="BC452" s="37"/>
      <c r="BD452" s="37"/>
      <c r="BE452" s="37"/>
      <c r="BF452" s="37"/>
      <c r="BH452" s="44"/>
      <c r="BI452" s="39"/>
      <c r="BJ452" s="39"/>
      <c r="BK452" s="39"/>
      <c r="BL452" s="36"/>
      <c r="BM452" s="37"/>
      <c r="BN452" s="37"/>
      <c r="BO452" s="37"/>
      <c r="BP452" s="37"/>
      <c r="BQ452" s="37"/>
      <c r="BR452" s="37"/>
      <c r="BS452" s="37"/>
      <c r="BT452" s="37"/>
      <c r="BU452" s="37"/>
      <c r="BV452" s="37"/>
      <c r="BW452" s="37"/>
      <c r="BX452" s="37"/>
      <c r="BY452" s="37"/>
      <c r="BZ452" s="37"/>
      <c r="CA452" s="37"/>
      <c r="CB452" s="37"/>
      <c r="CC452" s="37"/>
      <c r="CD452" s="37"/>
      <c r="CE452" s="37"/>
      <c r="CF452" s="37"/>
      <c r="CG452" s="40"/>
      <c r="CH452" s="40"/>
      <c r="CI452" s="40"/>
      <c r="CJ452" s="40"/>
      <c r="CK452" s="40"/>
      <c r="CL452" s="40"/>
      <c r="CM452" s="39"/>
      <c r="CN452" s="39"/>
      <c r="CO452" s="39"/>
      <c r="CP452" s="39"/>
      <c r="CQ452" s="39"/>
      <c r="CR452" s="39"/>
      <c r="CS452" s="39"/>
      <c r="CT452" s="39"/>
      <c r="CU452" s="39"/>
      <c r="CV452" s="39"/>
      <c r="CW452" s="39"/>
      <c r="CX452" s="39"/>
      <c r="CY452" s="39"/>
      <c r="CZ452" s="39"/>
      <c r="DA452" s="39"/>
      <c r="DB452" s="39"/>
      <c r="DC452" s="39"/>
      <c r="DD452" s="39"/>
      <c r="DE452" s="39"/>
      <c r="DF452" s="39"/>
      <c r="DG452" s="39"/>
      <c r="DI452" s="44"/>
      <c r="DJ452" s="39"/>
      <c r="DL452" s="44"/>
      <c r="DM452" s="39"/>
    </row>
    <row r="453" customFormat="false" ht="12.75" hidden="false" customHeight="false" outlineLevel="0" collapsed="false">
      <c r="A453" s="31" t="n">
        <f aca="false">$C453-$AF$4+1</f>
        <v>40050</v>
      </c>
      <c r="B453" s="31" t="n">
        <f aca="false">$C453-$BL$4+1</f>
        <v>40050</v>
      </c>
      <c r="C453" s="42" t="n">
        <f aca="false">C452+7</f>
        <v>40049</v>
      </c>
      <c r="D453" s="43" t="n">
        <f aca="true">IF(AND(ISNUMBER(D$1),$A453&gt;0),OFFSET(rngStartPriceCurves,$A453,D$1),0)</f>
        <v>0</v>
      </c>
      <c r="E453" s="43" t="n">
        <f aca="true">IF(AND(ISNUMBER(E$1),$A453&gt;0),OFFSET(rngStartPriceCurves,$A453,E$1),0)</f>
        <v>0</v>
      </c>
      <c r="F453" s="43" t="n">
        <f aca="true">IF(AND(ISNUMBER(F$1),$A453&gt;0),OFFSET(rngStartPriceCurves,$A453,F$1),0)</f>
        <v>0</v>
      </c>
      <c r="G453" s="43" t="n">
        <f aca="true">IF(AND(ISNUMBER(G$1),$A453&gt;0),OFFSET(rngStartPriceCurves,$A453,G$1),0)</f>
        <v>0</v>
      </c>
      <c r="H453" s="43" t="n">
        <f aca="true">IF(AND(ISNUMBER(H$1),$A453&gt;0),OFFSET(rngStartPriceCurves,$A453,H$1),0)</f>
        <v>0</v>
      </c>
      <c r="I453" s="43" t="n">
        <f aca="true">IF(AND(ISNUMBER(I$1),$A453&gt;0),OFFSET(rngStartPriceCurves,$A453,I$1),0)</f>
        <v>0</v>
      </c>
      <c r="J453" s="43" t="n">
        <f aca="true">IF(AND(ISNUMBER(J$1),$A453&gt;0),OFFSET(rngStartPriceCurves,$A453,J$1),0)</f>
        <v>0</v>
      </c>
      <c r="K453" s="43" t="n">
        <f aca="true">IF(AND(ISNUMBER(K$1),$A453&gt;0),OFFSET(rngStartPriceCurves,$A453,K$1),0)</f>
        <v>0</v>
      </c>
      <c r="L453" s="43" t="n">
        <f aca="true">IF(AND(ISNUMBER(L$1),$A453&gt;0),OFFSET(rngStartPriceCurves,$A453,L$1),0)</f>
        <v>0</v>
      </c>
      <c r="M453" s="43" t="n">
        <f aca="true">IF(AND(ISNUMBER(M$1),$A453&gt;0),OFFSET(rngStartPriceCurves,$A453,M$1),0)</f>
        <v>0</v>
      </c>
      <c r="N453" s="43" t="n">
        <f aca="true">IF(AND(ISNUMBER(N$1),$A453&gt;0),OFFSET(rngStartPriceCurves,$A453,N$1),0)</f>
        <v>0</v>
      </c>
      <c r="O453" s="43" t="n">
        <f aca="true">IF(AND(ISNUMBER(O$1),$A453&gt;0),OFFSET(rngStartPriceCurves,$A453,O$1),0)</f>
        <v>0</v>
      </c>
      <c r="P453" s="43" t="n">
        <f aca="true">IF(AND(ISNUMBER(P$1),$B453&gt;0),OFFSET(rngStartVolatilityCurves,$B453,P$1),0)</f>
        <v>0</v>
      </c>
      <c r="Q453" s="43" t="n">
        <f aca="true">IF(AND(ISNUMBER(Q$1),$B453&gt;0),OFFSET(rngStartVolatilityCurves,$B453,Q$1),0)</f>
        <v>0</v>
      </c>
      <c r="R453" s="43" t="n">
        <f aca="true">IF(AND(ISNUMBER(R$1),$B453&gt;0),OFFSET(rngStartVolatilityCurves,$B453,R$1),0)</f>
        <v>0</v>
      </c>
      <c r="S453" s="43" t="n">
        <f aca="true">IF(AND(ISNUMBER(S$1),$B453&gt;0),OFFSET(rngStartVolatilityCurves,$B453,S$1),0)</f>
        <v>0</v>
      </c>
      <c r="T453" s="43" t="n">
        <f aca="true">IF(AND(ISNUMBER(T$1),$B453&gt;0),OFFSET(rngStartVolatilityCurves,$B453,T$1),0)</f>
        <v>0</v>
      </c>
      <c r="U453" s="43" t="n">
        <f aca="true">IF(AND(ISNUMBER(U$1),$B453&gt;0),OFFSET(rngStartVolatilityCurves,$B453,U$1),0)</f>
        <v>0</v>
      </c>
      <c r="V453" s="43" t="n">
        <f aca="true">IF(AND(ISNUMBER(V$1),$B453&gt;0),OFFSET(rngStartVolatilityCurves,$B453,V$1),0)</f>
        <v>0</v>
      </c>
      <c r="W453" s="43" t="n">
        <f aca="true">IF(AND(ISNUMBER(W$1),$B453&gt;0),OFFSET(rngStartVolatilityCurves,$B453,W$1),0)</f>
        <v>0</v>
      </c>
      <c r="X453" s="43" t="n">
        <f aca="true">IF(AND(ISNUMBER(X$1),$B453&gt;0),OFFSET(rngStartVolatilityCurves,$B453,X$1),0)</f>
        <v>0</v>
      </c>
      <c r="Y453" s="43" t="n">
        <f aca="true">IF(AND(ISNUMBER(Y$1),$B453&gt;0),OFFSET(rngStartVolatilityCurves,$B453,Y$1),0)</f>
        <v>0</v>
      </c>
      <c r="Z453" s="43" t="n">
        <f aca="true">IF(AND(ISNUMBER(Z$1),$B453&gt;0),OFFSET(rngStartVolatilityCurves,$B453,Z$1),0)</f>
        <v>0</v>
      </c>
      <c r="AA453" s="43" t="n">
        <f aca="true">IF(AND(ISNUMBER(AA$1),$B453&gt;0),OFFSET(rngStartVolatilityCurves,$B453,AA$1),0)</f>
        <v>0</v>
      </c>
      <c r="AF453" s="36"/>
      <c r="AG453" s="37"/>
      <c r="AH453" s="37"/>
      <c r="AI453" s="37"/>
      <c r="AJ453" s="37"/>
      <c r="AK453" s="37"/>
      <c r="AL453" s="37"/>
      <c r="AM453" s="37"/>
      <c r="AN453" s="37"/>
      <c r="AO453" s="37"/>
      <c r="AP453" s="37"/>
      <c r="AQ453" s="37"/>
      <c r="AR453" s="37"/>
      <c r="AS453" s="37"/>
      <c r="AT453" s="37"/>
      <c r="AU453" s="37"/>
      <c r="AV453" s="37"/>
      <c r="AW453" s="37"/>
      <c r="AX453" s="37"/>
      <c r="AY453" s="37"/>
      <c r="AZ453" s="37"/>
      <c r="BA453" s="37"/>
      <c r="BB453" s="37"/>
      <c r="BC453" s="37"/>
      <c r="BD453" s="37"/>
      <c r="BE453" s="37"/>
      <c r="BF453" s="37"/>
      <c r="BH453" s="44"/>
      <c r="BI453" s="39"/>
      <c r="BJ453" s="39"/>
      <c r="BK453" s="39"/>
      <c r="BL453" s="36"/>
      <c r="BM453" s="37"/>
      <c r="BN453" s="37"/>
      <c r="BO453" s="37"/>
      <c r="BP453" s="37"/>
      <c r="BQ453" s="37"/>
      <c r="BR453" s="37"/>
      <c r="BS453" s="37"/>
      <c r="BT453" s="37"/>
      <c r="BU453" s="37"/>
      <c r="BV453" s="37"/>
      <c r="BW453" s="37"/>
      <c r="BX453" s="37"/>
      <c r="BY453" s="37"/>
      <c r="BZ453" s="37"/>
      <c r="CA453" s="37"/>
      <c r="CB453" s="37"/>
      <c r="CC453" s="37"/>
      <c r="CD453" s="37"/>
      <c r="CE453" s="37"/>
      <c r="CF453" s="37"/>
      <c r="CG453" s="40"/>
      <c r="CH453" s="40"/>
      <c r="CI453" s="40"/>
      <c r="CJ453" s="40"/>
      <c r="CK453" s="40"/>
      <c r="CL453" s="40"/>
      <c r="CM453" s="39"/>
      <c r="CN453" s="39"/>
      <c r="CO453" s="39"/>
      <c r="CP453" s="39"/>
      <c r="CQ453" s="39"/>
      <c r="CR453" s="39"/>
      <c r="CS453" s="39"/>
      <c r="CT453" s="39"/>
      <c r="CU453" s="39"/>
      <c r="CV453" s="39"/>
      <c r="CW453" s="39"/>
      <c r="CX453" s="39"/>
      <c r="CY453" s="39"/>
      <c r="CZ453" s="39"/>
      <c r="DA453" s="39"/>
      <c r="DB453" s="39"/>
      <c r="DC453" s="39"/>
      <c r="DD453" s="39"/>
      <c r="DE453" s="39"/>
      <c r="DF453" s="39"/>
      <c r="DG453" s="39"/>
      <c r="DI453" s="44"/>
      <c r="DJ453" s="39"/>
      <c r="DL453" s="44"/>
      <c r="DM453" s="39"/>
    </row>
    <row r="454" customFormat="false" ht="12.75" hidden="false" customHeight="false" outlineLevel="0" collapsed="false">
      <c r="A454" s="31" t="n">
        <f aca="false">$C454-$AF$4+1</f>
        <v>40057</v>
      </c>
      <c r="B454" s="31" t="n">
        <f aca="false">$C454-$BL$4+1</f>
        <v>40057</v>
      </c>
      <c r="C454" s="42" t="n">
        <f aca="false">C453+7</f>
        <v>40056</v>
      </c>
      <c r="D454" s="43" t="n">
        <f aca="true">IF(AND(ISNUMBER(D$1),$A454&gt;0),OFFSET(rngStartPriceCurves,$A454,D$1),0)</f>
        <v>0</v>
      </c>
      <c r="E454" s="43" t="n">
        <f aca="true">IF(AND(ISNUMBER(E$1),$A454&gt;0),OFFSET(rngStartPriceCurves,$A454,E$1),0)</f>
        <v>0</v>
      </c>
      <c r="F454" s="43" t="n">
        <f aca="true">IF(AND(ISNUMBER(F$1),$A454&gt;0),OFFSET(rngStartPriceCurves,$A454,F$1),0)</f>
        <v>0</v>
      </c>
      <c r="G454" s="43" t="n">
        <f aca="true">IF(AND(ISNUMBER(G$1),$A454&gt;0),OFFSET(rngStartPriceCurves,$A454,G$1),0)</f>
        <v>0</v>
      </c>
      <c r="H454" s="43" t="n">
        <f aca="true">IF(AND(ISNUMBER(H$1),$A454&gt;0),OFFSET(rngStartPriceCurves,$A454,H$1),0)</f>
        <v>0</v>
      </c>
      <c r="I454" s="43" t="n">
        <f aca="true">IF(AND(ISNUMBER(I$1),$A454&gt;0),OFFSET(rngStartPriceCurves,$A454,I$1),0)</f>
        <v>0</v>
      </c>
      <c r="J454" s="43" t="n">
        <f aca="true">IF(AND(ISNUMBER(J$1),$A454&gt;0),OFFSET(rngStartPriceCurves,$A454,J$1),0)</f>
        <v>0</v>
      </c>
      <c r="K454" s="43" t="n">
        <f aca="true">IF(AND(ISNUMBER(K$1),$A454&gt;0),OFFSET(rngStartPriceCurves,$A454,K$1),0)</f>
        <v>0</v>
      </c>
      <c r="L454" s="43" t="n">
        <f aca="true">IF(AND(ISNUMBER(L$1),$A454&gt;0),OFFSET(rngStartPriceCurves,$A454,L$1),0)</f>
        <v>0</v>
      </c>
      <c r="M454" s="43" t="n">
        <f aca="true">IF(AND(ISNUMBER(M$1),$A454&gt;0),OFFSET(rngStartPriceCurves,$A454,M$1),0)</f>
        <v>0</v>
      </c>
      <c r="N454" s="43" t="n">
        <f aca="true">IF(AND(ISNUMBER(N$1),$A454&gt;0),OFFSET(rngStartPriceCurves,$A454,N$1),0)</f>
        <v>0</v>
      </c>
      <c r="O454" s="43" t="n">
        <f aca="true">IF(AND(ISNUMBER(O$1),$A454&gt;0),OFFSET(rngStartPriceCurves,$A454,O$1),0)</f>
        <v>0</v>
      </c>
      <c r="P454" s="43" t="n">
        <f aca="true">IF(AND(ISNUMBER(P$1),$B454&gt;0),OFFSET(rngStartVolatilityCurves,$B454,P$1),0)</f>
        <v>0</v>
      </c>
      <c r="Q454" s="43" t="n">
        <f aca="true">IF(AND(ISNUMBER(Q$1),$B454&gt;0),OFFSET(rngStartVolatilityCurves,$B454,Q$1),0)</f>
        <v>0</v>
      </c>
      <c r="R454" s="43" t="n">
        <f aca="true">IF(AND(ISNUMBER(R$1),$B454&gt;0),OFFSET(rngStartVolatilityCurves,$B454,R$1),0)</f>
        <v>0</v>
      </c>
      <c r="S454" s="43" t="n">
        <f aca="true">IF(AND(ISNUMBER(S$1),$B454&gt;0),OFFSET(rngStartVolatilityCurves,$B454,S$1),0)</f>
        <v>0</v>
      </c>
      <c r="T454" s="43" t="n">
        <f aca="true">IF(AND(ISNUMBER(T$1),$B454&gt;0),OFFSET(rngStartVolatilityCurves,$B454,T$1),0)</f>
        <v>0</v>
      </c>
      <c r="U454" s="43" t="n">
        <f aca="true">IF(AND(ISNUMBER(U$1),$B454&gt;0),OFFSET(rngStartVolatilityCurves,$B454,U$1),0)</f>
        <v>0</v>
      </c>
      <c r="V454" s="43" t="n">
        <f aca="true">IF(AND(ISNUMBER(V$1),$B454&gt;0),OFFSET(rngStartVolatilityCurves,$B454,V$1),0)</f>
        <v>0</v>
      </c>
      <c r="W454" s="43" t="n">
        <f aca="true">IF(AND(ISNUMBER(W$1),$B454&gt;0),OFFSET(rngStartVolatilityCurves,$B454,W$1),0)</f>
        <v>0</v>
      </c>
      <c r="X454" s="43" t="n">
        <f aca="true">IF(AND(ISNUMBER(X$1),$B454&gt;0),OFFSET(rngStartVolatilityCurves,$B454,X$1),0)</f>
        <v>0</v>
      </c>
      <c r="Y454" s="43" t="n">
        <f aca="true">IF(AND(ISNUMBER(Y$1),$B454&gt;0),OFFSET(rngStartVolatilityCurves,$B454,Y$1),0)</f>
        <v>0</v>
      </c>
      <c r="Z454" s="43" t="n">
        <f aca="true">IF(AND(ISNUMBER(Z$1),$B454&gt;0),OFFSET(rngStartVolatilityCurves,$B454,Z$1),0)</f>
        <v>0</v>
      </c>
      <c r="AA454" s="43" t="n">
        <f aca="true">IF(AND(ISNUMBER(AA$1),$B454&gt;0),OFFSET(rngStartVolatilityCurves,$B454,AA$1),0)</f>
        <v>0</v>
      </c>
      <c r="AF454" s="36"/>
      <c r="AG454" s="37"/>
      <c r="AH454" s="37"/>
      <c r="AI454" s="37"/>
      <c r="AJ454" s="37"/>
      <c r="AK454" s="37"/>
      <c r="AL454" s="37"/>
      <c r="AM454" s="37"/>
      <c r="AN454" s="37"/>
      <c r="AO454" s="37"/>
      <c r="AP454" s="37"/>
      <c r="AQ454" s="37"/>
      <c r="AR454" s="37"/>
      <c r="AS454" s="37"/>
      <c r="AT454" s="37"/>
      <c r="AU454" s="37"/>
      <c r="AV454" s="37"/>
      <c r="AW454" s="37"/>
      <c r="AX454" s="37"/>
      <c r="AY454" s="37"/>
      <c r="AZ454" s="37"/>
      <c r="BA454" s="37"/>
      <c r="BB454" s="37"/>
      <c r="BC454" s="37"/>
      <c r="BD454" s="37"/>
      <c r="BE454" s="37"/>
      <c r="BF454" s="37"/>
      <c r="BH454" s="44"/>
      <c r="BI454" s="39"/>
      <c r="BJ454" s="39"/>
      <c r="BK454" s="39"/>
      <c r="BL454" s="36"/>
      <c r="BM454" s="37"/>
      <c r="BN454" s="37"/>
      <c r="BO454" s="37"/>
      <c r="BP454" s="37"/>
      <c r="BQ454" s="37"/>
      <c r="BR454" s="37"/>
      <c r="BS454" s="37"/>
      <c r="BT454" s="37"/>
      <c r="BU454" s="37"/>
      <c r="BV454" s="37"/>
      <c r="BW454" s="37"/>
      <c r="BX454" s="37"/>
      <c r="BY454" s="37"/>
      <c r="BZ454" s="37"/>
      <c r="CA454" s="37"/>
      <c r="CB454" s="37"/>
      <c r="CC454" s="37"/>
      <c r="CD454" s="37"/>
      <c r="CE454" s="37"/>
      <c r="CF454" s="37"/>
      <c r="CG454" s="40"/>
      <c r="CH454" s="40"/>
      <c r="CI454" s="40"/>
      <c r="CJ454" s="40"/>
      <c r="CK454" s="40"/>
      <c r="CL454" s="40"/>
      <c r="CM454" s="39"/>
      <c r="CN454" s="39"/>
      <c r="CO454" s="39"/>
      <c r="CP454" s="39"/>
      <c r="CQ454" s="39"/>
      <c r="CR454" s="39"/>
      <c r="CS454" s="39"/>
      <c r="CT454" s="39"/>
      <c r="CU454" s="39"/>
      <c r="CV454" s="39"/>
      <c r="CW454" s="39"/>
      <c r="CX454" s="39"/>
      <c r="CY454" s="39"/>
      <c r="CZ454" s="39"/>
      <c r="DA454" s="39"/>
      <c r="DB454" s="39"/>
      <c r="DC454" s="39"/>
      <c r="DD454" s="39"/>
      <c r="DE454" s="39"/>
      <c r="DF454" s="39"/>
      <c r="DG454" s="39"/>
      <c r="DI454" s="44"/>
      <c r="DJ454" s="39"/>
      <c r="DL454" s="44"/>
      <c r="DM454" s="39"/>
    </row>
    <row r="455" customFormat="false" ht="12.75" hidden="false" customHeight="false" outlineLevel="0" collapsed="false">
      <c r="A455" s="31" t="n">
        <f aca="false">$C455-$AF$4+1</f>
        <v>40064</v>
      </c>
      <c r="B455" s="31" t="n">
        <f aca="false">$C455-$BL$4+1</f>
        <v>40064</v>
      </c>
      <c r="C455" s="42" t="n">
        <f aca="false">C454+7</f>
        <v>40063</v>
      </c>
      <c r="D455" s="43" t="n">
        <f aca="true">IF(AND(ISNUMBER(D$1),$A455&gt;0),OFFSET(rngStartPriceCurves,$A455,D$1),0)</f>
        <v>0</v>
      </c>
      <c r="E455" s="43" t="n">
        <f aca="true">IF(AND(ISNUMBER(E$1),$A455&gt;0),OFFSET(rngStartPriceCurves,$A455,E$1),0)</f>
        <v>0</v>
      </c>
      <c r="F455" s="43" t="n">
        <f aca="true">IF(AND(ISNUMBER(F$1),$A455&gt;0),OFFSET(rngStartPriceCurves,$A455,F$1),0)</f>
        <v>0</v>
      </c>
      <c r="G455" s="43" t="n">
        <f aca="true">IF(AND(ISNUMBER(G$1),$A455&gt;0),OFFSET(rngStartPriceCurves,$A455,G$1),0)</f>
        <v>0</v>
      </c>
      <c r="H455" s="43" t="n">
        <f aca="true">IF(AND(ISNUMBER(H$1),$A455&gt;0),OFFSET(rngStartPriceCurves,$A455,H$1),0)</f>
        <v>0</v>
      </c>
      <c r="I455" s="43" t="n">
        <f aca="true">IF(AND(ISNUMBER(I$1),$A455&gt;0),OFFSET(rngStartPriceCurves,$A455,I$1),0)</f>
        <v>0</v>
      </c>
      <c r="J455" s="43" t="n">
        <f aca="true">IF(AND(ISNUMBER(J$1),$A455&gt;0),OFFSET(rngStartPriceCurves,$A455,J$1),0)</f>
        <v>0</v>
      </c>
      <c r="K455" s="43" t="n">
        <f aca="true">IF(AND(ISNUMBER(K$1),$A455&gt;0),OFFSET(rngStartPriceCurves,$A455,K$1),0)</f>
        <v>0</v>
      </c>
      <c r="L455" s="43" t="n">
        <f aca="true">IF(AND(ISNUMBER(L$1),$A455&gt;0),OFFSET(rngStartPriceCurves,$A455,L$1),0)</f>
        <v>0</v>
      </c>
      <c r="M455" s="43" t="n">
        <f aca="true">IF(AND(ISNUMBER(M$1),$A455&gt;0),OFFSET(rngStartPriceCurves,$A455,M$1),0)</f>
        <v>0</v>
      </c>
      <c r="N455" s="43" t="n">
        <f aca="true">IF(AND(ISNUMBER(N$1),$A455&gt;0),OFFSET(rngStartPriceCurves,$A455,N$1),0)</f>
        <v>0</v>
      </c>
      <c r="O455" s="43" t="n">
        <f aca="true">IF(AND(ISNUMBER(O$1),$A455&gt;0),OFFSET(rngStartPriceCurves,$A455,O$1),0)</f>
        <v>0</v>
      </c>
      <c r="P455" s="43" t="n">
        <f aca="true">IF(AND(ISNUMBER(P$1),$B455&gt;0),OFFSET(rngStartVolatilityCurves,$B455,P$1),0)</f>
        <v>0</v>
      </c>
      <c r="Q455" s="43" t="n">
        <f aca="true">IF(AND(ISNUMBER(Q$1),$B455&gt;0),OFFSET(rngStartVolatilityCurves,$B455,Q$1),0)</f>
        <v>0</v>
      </c>
      <c r="R455" s="43" t="n">
        <f aca="true">IF(AND(ISNUMBER(R$1),$B455&gt;0),OFFSET(rngStartVolatilityCurves,$B455,R$1),0)</f>
        <v>0</v>
      </c>
      <c r="S455" s="43" t="n">
        <f aca="true">IF(AND(ISNUMBER(S$1),$B455&gt;0),OFFSET(rngStartVolatilityCurves,$B455,S$1),0)</f>
        <v>0</v>
      </c>
      <c r="T455" s="43" t="n">
        <f aca="true">IF(AND(ISNUMBER(T$1),$B455&gt;0),OFFSET(rngStartVolatilityCurves,$B455,T$1),0)</f>
        <v>0</v>
      </c>
      <c r="U455" s="43" t="n">
        <f aca="true">IF(AND(ISNUMBER(U$1),$B455&gt;0),OFFSET(rngStartVolatilityCurves,$B455,U$1),0)</f>
        <v>0</v>
      </c>
      <c r="V455" s="43" t="n">
        <f aca="true">IF(AND(ISNUMBER(V$1),$B455&gt;0),OFFSET(rngStartVolatilityCurves,$B455,V$1),0)</f>
        <v>0</v>
      </c>
      <c r="W455" s="43" t="n">
        <f aca="true">IF(AND(ISNUMBER(W$1),$B455&gt;0),OFFSET(rngStartVolatilityCurves,$B455,W$1),0)</f>
        <v>0</v>
      </c>
      <c r="X455" s="43" t="n">
        <f aca="true">IF(AND(ISNUMBER(X$1),$B455&gt;0),OFFSET(rngStartVolatilityCurves,$B455,X$1),0)</f>
        <v>0</v>
      </c>
      <c r="Y455" s="43" t="n">
        <f aca="true">IF(AND(ISNUMBER(Y$1),$B455&gt;0),OFFSET(rngStartVolatilityCurves,$B455,Y$1),0)</f>
        <v>0</v>
      </c>
      <c r="Z455" s="43" t="n">
        <f aca="true">IF(AND(ISNUMBER(Z$1),$B455&gt;0),OFFSET(rngStartVolatilityCurves,$B455,Z$1),0)</f>
        <v>0</v>
      </c>
      <c r="AA455" s="43" t="n">
        <f aca="true">IF(AND(ISNUMBER(AA$1),$B455&gt;0),OFFSET(rngStartVolatilityCurves,$B455,AA$1),0)</f>
        <v>0</v>
      </c>
      <c r="AF455" s="36"/>
      <c r="AG455" s="37"/>
      <c r="AH455" s="37"/>
      <c r="AI455" s="37"/>
      <c r="AJ455" s="37"/>
      <c r="AK455" s="37"/>
      <c r="AL455" s="37"/>
      <c r="AM455" s="37"/>
      <c r="AN455" s="37"/>
      <c r="AO455" s="37"/>
      <c r="AP455" s="37"/>
      <c r="AQ455" s="37"/>
      <c r="AR455" s="37"/>
      <c r="AS455" s="37"/>
      <c r="AT455" s="37"/>
      <c r="AU455" s="37"/>
      <c r="AV455" s="37"/>
      <c r="AW455" s="37"/>
      <c r="AX455" s="37"/>
      <c r="AY455" s="37"/>
      <c r="AZ455" s="37"/>
      <c r="BA455" s="37"/>
      <c r="BB455" s="37"/>
      <c r="BC455" s="37"/>
      <c r="BD455" s="37"/>
      <c r="BE455" s="37"/>
      <c r="BF455" s="37"/>
      <c r="BH455" s="44"/>
      <c r="BI455" s="39"/>
      <c r="BJ455" s="39"/>
      <c r="BK455" s="39"/>
      <c r="BL455" s="36"/>
      <c r="BM455" s="37"/>
      <c r="BN455" s="37"/>
      <c r="BO455" s="37"/>
      <c r="BP455" s="37"/>
      <c r="BQ455" s="37"/>
      <c r="BR455" s="37"/>
      <c r="BS455" s="37"/>
      <c r="BT455" s="37"/>
      <c r="BU455" s="37"/>
      <c r="BV455" s="37"/>
      <c r="BW455" s="37"/>
      <c r="BX455" s="37"/>
      <c r="BY455" s="37"/>
      <c r="BZ455" s="37"/>
      <c r="CA455" s="37"/>
      <c r="CB455" s="37"/>
      <c r="CC455" s="37"/>
      <c r="CD455" s="37"/>
      <c r="CE455" s="37"/>
      <c r="CF455" s="37"/>
      <c r="CG455" s="40"/>
      <c r="CH455" s="40"/>
      <c r="CI455" s="40"/>
      <c r="CJ455" s="40"/>
      <c r="CK455" s="40"/>
      <c r="CL455" s="40"/>
      <c r="CM455" s="39"/>
      <c r="CN455" s="39"/>
      <c r="CO455" s="39"/>
      <c r="CP455" s="39"/>
      <c r="CQ455" s="39"/>
      <c r="CR455" s="39"/>
      <c r="CS455" s="39"/>
      <c r="CT455" s="39"/>
      <c r="CU455" s="39"/>
      <c r="CV455" s="39"/>
      <c r="CW455" s="39"/>
      <c r="CX455" s="39"/>
      <c r="CY455" s="39"/>
      <c r="CZ455" s="39"/>
      <c r="DA455" s="39"/>
      <c r="DB455" s="39"/>
      <c r="DC455" s="39"/>
      <c r="DD455" s="39"/>
      <c r="DE455" s="39"/>
      <c r="DF455" s="39"/>
      <c r="DG455" s="39"/>
      <c r="DI455" s="44"/>
      <c r="DJ455" s="39"/>
      <c r="DL455" s="44"/>
      <c r="DM455" s="39"/>
    </row>
    <row r="456" customFormat="false" ht="12.75" hidden="false" customHeight="false" outlineLevel="0" collapsed="false">
      <c r="A456" s="31" t="n">
        <f aca="false">$C456-$AF$4+1</f>
        <v>40071</v>
      </c>
      <c r="B456" s="31" t="n">
        <f aca="false">$C456-$BL$4+1</f>
        <v>40071</v>
      </c>
      <c r="C456" s="42" t="n">
        <f aca="false">C455+7</f>
        <v>40070</v>
      </c>
      <c r="D456" s="43" t="n">
        <f aca="true">IF(AND(ISNUMBER(D$1),$A456&gt;0),OFFSET(rngStartPriceCurves,$A456,D$1),0)</f>
        <v>0</v>
      </c>
      <c r="E456" s="43" t="n">
        <f aca="true">IF(AND(ISNUMBER(E$1),$A456&gt;0),OFFSET(rngStartPriceCurves,$A456,E$1),0)</f>
        <v>0</v>
      </c>
      <c r="F456" s="43" t="n">
        <f aca="true">IF(AND(ISNUMBER(F$1),$A456&gt;0),OFFSET(rngStartPriceCurves,$A456,F$1),0)</f>
        <v>0</v>
      </c>
      <c r="G456" s="43" t="n">
        <f aca="true">IF(AND(ISNUMBER(G$1),$A456&gt;0),OFFSET(rngStartPriceCurves,$A456,G$1),0)</f>
        <v>0</v>
      </c>
      <c r="H456" s="43" t="n">
        <f aca="true">IF(AND(ISNUMBER(H$1),$A456&gt;0),OFFSET(rngStartPriceCurves,$A456,H$1),0)</f>
        <v>0</v>
      </c>
      <c r="I456" s="43" t="n">
        <f aca="true">IF(AND(ISNUMBER(I$1),$A456&gt;0),OFFSET(rngStartPriceCurves,$A456,I$1),0)</f>
        <v>0</v>
      </c>
      <c r="J456" s="43" t="n">
        <f aca="true">IF(AND(ISNUMBER(J$1),$A456&gt;0),OFFSET(rngStartPriceCurves,$A456,J$1),0)</f>
        <v>0</v>
      </c>
      <c r="K456" s="43" t="n">
        <f aca="true">IF(AND(ISNUMBER(K$1),$A456&gt;0),OFFSET(rngStartPriceCurves,$A456,K$1),0)</f>
        <v>0</v>
      </c>
      <c r="L456" s="43" t="n">
        <f aca="true">IF(AND(ISNUMBER(L$1),$A456&gt;0),OFFSET(rngStartPriceCurves,$A456,L$1),0)</f>
        <v>0</v>
      </c>
      <c r="M456" s="43" t="n">
        <f aca="true">IF(AND(ISNUMBER(M$1),$A456&gt;0),OFFSET(rngStartPriceCurves,$A456,M$1),0)</f>
        <v>0</v>
      </c>
      <c r="N456" s="43" t="n">
        <f aca="true">IF(AND(ISNUMBER(N$1),$A456&gt;0),OFFSET(rngStartPriceCurves,$A456,N$1),0)</f>
        <v>0</v>
      </c>
      <c r="O456" s="43" t="n">
        <f aca="true">IF(AND(ISNUMBER(O$1),$A456&gt;0),OFFSET(rngStartPriceCurves,$A456,O$1),0)</f>
        <v>0</v>
      </c>
      <c r="P456" s="43" t="n">
        <f aca="true">IF(AND(ISNUMBER(P$1),$B456&gt;0),OFFSET(rngStartVolatilityCurves,$B456,P$1),0)</f>
        <v>0</v>
      </c>
      <c r="Q456" s="43" t="n">
        <f aca="true">IF(AND(ISNUMBER(Q$1),$B456&gt;0),OFFSET(rngStartVolatilityCurves,$B456,Q$1),0)</f>
        <v>0</v>
      </c>
      <c r="R456" s="43" t="n">
        <f aca="true">IF(AND(ISNUMBER(R$1),$B456&gt;0),OFFSET(rngStartVolatilityCurves,$B456,R$1),0)</f>
        <v>0</v>
      </c>
      <c r="S456" s="43" t="n">
        <f aca="true">IF(AND(ISNUMBER(S$1),$B456&gt;0),OFFSET(rngStartVolatilityCurves,$B456,S$1),0)</f>
        <v>0</v>
      </c>
      <c r="T456" s="43" t="n">
        <f aca="true">IF(AND(ISNUMBER(T$1),$B456&gt;0),OFFSET(rngStartVolatilityCurves,$B456,T$1),0)</f>
        <v>0</v>
      </c>
      <c r="U456" s="43" t="n">
        <f aca="true">IF(AND(ISNUMBER(U$1),$B456&gt;0),OFFSET(rngStartVolatilityCurves,$B456,U$1),0)</f>
        <v>0</v>
      </c>
      <c r="V456" s="43" t="n">
        <f aca="true">IF(AND(ISNUMBER(V$1),$B456&gt;0),OFFSET(rngStartVolatilityCurves,$B456,V$1),0)</f>
        <v>0</v>
      </c>
      <c r="W456" s="43" t="n">
        <f aca="true">IF(AND(ISNUMBER(W$1),$B456&gt;0),OFFSET(rngStartVolatilityCurves,$B456,W$1),0)</f>
        <v>0</v>
      </c>
      <c r="X456" s="43" t="n">
        <f aca="true">IF(AND(ISNUMBER(X$1),$B456&gt;0),OFFSET(rngStartVolatilityCurves,$B456,X$1),0)</f>
        <v>0</v>
      </c>
      <c r="Y456" s="43" t="n">
        <f aca="true">IF(AND(ISNUMBER(Y$1),$B456&gt;0),OFFSET(rngStartVolatilityCurves,$B456,Y$1),0)</f>
        <v>0</v>
      </c>
      <c r="Z456" s="43" t="n">
        <f aca="true">IF(AND(ISNUMBER(Z$1),$B456&gt;0),OFFSET(rngStartVolatilityCurves,$B456,Z$1),0)</f>
        <v>0</v>
      </c>
      <c r="AA456" s="43" t="n">
        <f aca="true">IF(AND(ISNUMBER(AA$1),$B456&gt;0),OFFSET(rngStartVolatilityCurves,$B456,AA$1),0)</f>
        <v>0</v>
      </c>
      <c r="AF456" s="36"/>
      <c r="AG456" s="37"/>
      <c r="AH456" s="37"/>
      <c r="AI456" s="37"/>
      <c r="AJ456" s="37"/>
      <c r="AK456" s="37"/>
      <c r="AL456" s="37"/>
      <c r="AM456" s="37"/>
      <c r="AN456" s="37"/>
      <c r="AO456" s="37"/>
      <c r="AP456" s="37"/>
      <c r="AQ456" s="37"/>
      <c r="AR456" s="37"/>
      <c r="AS456" s="37"/>
      <c r="AT456" s="37"/>
      <c r="AU456" s="37"/>
      <c r="AV456" s="37"/>
      <c r="AW456" s="37"/>
      <c r="AX456" s="37"/>
      <c r="AY456" s="37"/>
      <c r="AZ456" s="37"/>
      <c r="BA456" s="37"/>
      <c r="BB456" s="37"/>
      <c r="BC456" s="37"/>
      <c r="BD456" s="37"/>
      <c r="BE456" s="37"/>
      <c r="BF456" s="37"/>
      <c r="BH456" s="44"/>
      <c r="BI456" s="39"/>
      <c r="BJ456" s="39"/>
      <c r="BK456" s="39"/>
      <c r="BL456" s="36"/>
      <c r="BM456" s="37"/>
      <c r="BN456" s="37"/>
      <c r="BO456" s="37"/>
      <c r="BP456" s="37"/>
      <c r="BQ456" s="37"/>
      <c r="BR456" s="37"/>
      <c r="BS456" s="37"/>
      <c r="BT456" s="37"/>
      <c r="BU456" s="37"/>
      <c r="BV456" s="37"/>
      <c r="BW456" s="37"/>
      <c r="BX456" s="37"/>
      <c r="BY456" s="37"/>
      <c r="BZ456" s="37"/>
      <c r="CA456" s="37"/>
      <c r="CB456" s="37"/>
      <c r="CC456" s="37"/>
      <c r="CD456" s="37"/>
      <c r="CE456" s="37"/>
      <c r="CF456" s="37"/>
      <c r="CG456" s="40"/>
      <c r="CH456" s="40"/>
      <c r="CI456" s="40"/>
      <c r="CJ456" s="40"/>
      <c r="CK456" s="40"/>
      <c r="CL456" s="40"/>
      <c r="CM456" s="39"/>
      <c r="CN456" s="39"/>
      <c r="CO456" s="39"/>
      <c r="CP456" s="39"/>
      <c r="CQ456" s="39"/>
      <c r="CR456" s="39"/>
      <c r="CS456" s="39"/>
      <c r="CT456" s="39"/>
      <c r="CU456" s="39"/>
      <c r="CV456" s="39"/>
      <c r="CW456" s="39"/>
      <c r="CX456" s="39"/>
      <c r="CY456" s="39"/>
      <c r="CZ456" s="39"/>
      <c r="DA456" s="39"/>
      <c r="DB456" s="39"/>
      <c r="DC456" s="39"/>
      <c r="DD456" s="39"/>
      <c r="DE456" s="39"/>
      <c r="DF456" s="39"/>
      <c r="DG456" s="39"/>
      <c r="DI456" s="44"/>
      <c r="DJ456" s="39"/>
      <c r="DL456" s="44"/>
      <c r="DM456" s="39"/>
    </row>
    <row r="457" customFormat="false" ht="12.75" hidden="false" customHeight="false" outlineLevel="0" collapsed="false">
      <c r="A457" s="31" t="n">
        <f aca="false">$C457-$AF$4+1</f>
        <v>40078</v>
      </c>
      <c r="B457" s="31" t="n">
        <f aca="false">$C457-$BL$4+1</f>
        <v>40078</v>
      </c>
      <c r="C457" s="42" t="n">
        <f aca="false">C456+7</f>
        <v>40077</v>
      </c>
      <c r="D457" s="43" t="n">
        <f aca="true">IF(AND(ISNUMBER(D$1),$A457&gt;0),OFFSET(rngStartPriceCurves,$A457,D$1),0)</f>
        <v>0</v>
      </c>
      <c r="E457" s="43" t="n">
        <f aca="true">IF(AND(ISNUMBER(E$1),$A457&gt;0),OFFSET(rngStartPriceCurves,$A457,E$1),0)</f>
        <v>0</v>
      </c>
      <c r="F457" s="43" t="n">
        <f aca="true">IF(AND(ISNUMBER(F$1),$A457&gt;0),OFFSET(rngStartPriceCurves,$A457,F$1),0)</f>
        <v>0</v>
      </c>
      <c r="G457" s="43" t="n">
        <f aca="true">IF(AND(ISNUMBER(G$1),$A457&gt;0),OFFSET(rngStartPriceCurves,$A457,G$1),0)</f>
        <v>0</v>
      </c>
      <c r="H457" s="43" t="n">
        <f aca="true">IF(AND(ISNUMBER(H$1),$A457&gt;0),OFFSET(rngStartPriceCurves,$A457,H$1),0)</f>
        <v>0</v>
      </c>
      <c r="I457" s="43" t="n">
        <f aca="true">IF(AND(ISNUMBER(I$1),$A457&gt;0),OFFSET(rngStartPriceCurves,$A457,I$1),0)</f>
        <v>0</v>
      </c>
      <c r="J457" s="43" t="n">
        <f aca="true">IF(AND(ISNUMBER(J$1),$A457&gt;0),OFFSET(rngStartPriceCurves,$A457,J$1),0)</f>
        <v>0</v>
      </c>
      <c r="K457" s="43" t="n">
        <f aca="true">IF(AND(ISNUMBER(K$1),$A457&gt;0),OFFSET(rngStartPriceCurves,$A457,K$1),0)</f>
        <v>0</v>
      </c>
      <c r="L457" s="43" t="n">
        <f aca="true">IF(AND(ISNUMBER(L$1),$A457&gt;0),OFFSET(rngStartPriceCurves,$A457,L$1),0)</f>
        <v>0</v>
      </c>
      <c r="M457" s="43" t="n">
        <f aca="true">IF(AND(ISNUMBER(M$1),$A457&gt;0),OFFSET(rngStartPriceCurves,$A457,M$1),0)</f>
        <v>0</v>
      </c>
      <c r="N457" s="43" t="n">
        <f aca="true">IF(AND(ISNUMBER(N$1),$A457&gt;0),OFFSET(rngStartPriceCurves,$A457,N$1),0)</f>
        <v>0</v>
      </c>
      <c r="O457" s="43" t="n">
        <f aca="true">IF(AND(ISNUMBER(O$1),$A457&gt;0),OFFSET(rngStartPriceCurves,$A457,O$1),0)</f>
        <v>0</v>
      </c>
      <c r="P457" s="43" t="n">
        <f aca="true">IF(AND(ISNUMBER(P$1),$B457&gt;0),OFFSET(rngStartVolatilityCurves,$B457,P$1),0)</f>
        <v>0</v>
      </c>
      <c r="Q457" s="43" t="n">
        <f aca="true">IF(AND(ISNUMBER(Q$1),$B457&gt;0),OFFSET(rngStartVolatilityCurves,$B457,Q$1),0)</f>
        <v>0</v>
      </c>
      <c r="R457" s="43" t="n">
        <f aca="true">IF(AND(ISNUMBER(R$1),$B457&gt;0),OFFSET(rngStartVolatilityCurves,$B457,R$1),0)</f>
        <v>0</v>
      </c>
      <c r="S457" s="43" t="n">
        <f aca="true">IF(AND(ISNUMBER(S$1),$B457&gt;0),OFFSET(rngStartVolatilityCurves,$B457,S$1),0)</f>
        <v>0</v>
      </c>
      <c r="T457" s="43" t="n">
        <f aca="true">IF(AND(ISNUMBER(T$1),$B457&gt;0),OFFSET(rngStartVolatilityCurves,$B457,T$1),0)</f>
        <v>0</v>
      </c>
      <c r="U457" s="43" t="n">
        <f aca="true">IF(AND(ISNUMBER(U$1),$B457&gt;0),OFFSET(rngStartVolatilityCurves,$B457,U$1),0)</f>
        <v>0</v>
      </c>
      <c r="V457" s="43" t="n">
        <f aca="true">IF(AND(ISNUMBER(V$1),$B457&gt;0),OFFSET(rngStartVolatilityCurves,$B457,V$1),0)</f>
        <v>0</v>
      </c>
      <c r="W457" s="43" t="n">
        <f aca="true">IF(AND(ISNUMBER(W$1),$B457&gt;0),OFFSET(rngStartVolatilityCurves,$B457,W$1),0)</f>
        <v>0</v>
      </c>
      <c r="X457" s="43" t="n">
        <f aca="true">IF(AND(ISNUMBER(X$1),$B457&gt;0),OFFSET(rngStartVolatilityCurves,$B457,X$1),0)</f>
        <v>0</v>
      </c>
      <c r="Y457" s="43" t="n">
        <f aca="true">IF(AND(ISNUMBER(Y$1),$B457&gt;0),OFFSET(rngStartVolatilityCurves,$B457,Y$1),0)</f>
        <v>0</v>
      </c>
      <c r="Z457" s="43" t="n">
        <f aca="true">IF(AND(ISNUMBER(Z$1),$B457&gt;0),OFFSET(rngStartVolatilityCurves,$B457,Z$1),0)</f>
        <v>0</v>
      </c>
      <c r="AA457" s="43" t="n">
        <f aca="true">IF(AND(ISNUMBER(AA$1),$B457&gt;0),OFFSET(rngStartVolatilityCurves,$B457,AA$1),0)</f>
        <v>0</v>
      </c>
      <c r="AF457" s="36"/>
      <c r="AG457" s="37"/>
      <c r="AH457" s="37"/>
      <c r="AI457" s="37"/>
      <c r="AJ457" s="37"/>
      <c r="AK457" s="37"/>
      <c r="AL457" s="37"/>
      <c r="AM457" s="37"/>
      <c r="AN457" s="37"/>
      <c r="AO457" s="37"/>
      <c r="AP457" s="37"/>
      <c r="AQ457" s="37"/>
      <c r="AR457" s="37"/>
      <c r="AS457" s="37"/>
      <c r="AT457" s="37"/>
      <c r="AU457" s="37"/>
      <c r="AV457" s="37"/>
      <c r="AW457" s="37"/>
      <c r="AX457" s="37"/>
      <c r="AY457" s="37"/>
      <c r="AZ457" s="37"/>
      <c r="BA457" s="37"/>
      <c r="BB457" s="37"/>
      <c r="BC457" s="37"/>
      <c r="BD457" s="37"/>
      <c r="BE457" s="37"/>
      <c r="BF457" s="37"/>
      <c r="BH457" s="44"/>
      <c r="BI457" s="39"/>
      <c r="BJ457" s="39"/>
      <c r="BK457" s="39"/>
      <c r="BL457" s="36"/>
      <c r="BM457" s="37"/>
      <c r="BN457" s="37"/>
      <c r="BO457" s="37"/>
      <c r="BP457" s="37"/>
      <c r="BQ457" s="37"/>
      <c r="BR457" s="37"/>
      <c r="BS457" s="37"/>
      <c r="BT457" s="37"/>
      <c r="BU457" s="37"/>
      <c r="BV457" s="37"/>
      <c r="BW457" s="37"/>
      <c r="BX457" s="37"/>
      <c r="BY457" s="37"/>
      <c r="BZ457" s="37"/>
      <c r="CA457" s="37"/>
      <c r="CB457" s="37"/>
      <c r="CC457" s="37"/>
      <c r="CD457" s="37"/>
      <c r="CE457" s="37"/>
      <c r="CF457" s="37"/>
      <c r="CG457" s="40"/>
      <c r="CH457" s="40"/>
      <c r="CI457" s="40"/>
      <c r="CJ457" s="40"/>
      <c r="CK457" s="40"/>
      <c r="CL457" s="40"/>
      <c r="CM457" s="39"/>
      <c r="CN457" s="39"/>
      <c r="CO457" s="39"/>
      <c r="CP457" s="39"/>
      <c r="CQ457" s="39"/>
      <c r="CR457" s="39"/>
      <c r="CS457" s="39"/>
      <c r="CT457" s="39"/>
      <c r="CU457" s="39"/>
      <c r="CV457" s="39"/>
      <c r="CW457" s="39"/>
      <c r="CX457" s="39"/>
      <c r="CY457" s="39"/>
      <c r="CZ457" s="39"/>
      <c r="DA457" s="39"/>
      <c r="DB457" s="39"/>
      <c r="DC457" s="39"/>
      <c r="DD457" s="39"/>
      <c r="DE457" s="39"/>
      <c r="DF457" s="39"/>
      <c r="DG457" s="39"/>
      <c r="DI457" s="44"/>
      <c r="DJ457" s="39"/>
      <c r="DL457" s="44"/>
      <c r="DM457" s="39"/>
    </row>
    <row r="458" customFormat="false" ht="12.75" hidden="false" customHeight="false" outlineLevel="0" collapsed="false">
      <c r="A458" s="31" t="n">
        <f aca="false">$C458-$AF$4+1</f>
        <v>40085</v>
      </c>
      <c r="B458" s="31" t="n">
        <f aca="false">$C458-$BL$4+1</f>
        <v>40085</v>
      </c>
      <c r="C458" s="42" t="n">
        <f aca="false">C457+7</f>
        <v>40084</v>
      </c>
      <c r="D458" s="43" t="n">
        <f aca="true">IF(AND(ISNUMBER(D$1),$A458&gt;0),OFFSET(rngStartPriceCurves,$A458,D$1),0)</f>
        <v>0</v>
      </c>
      <c r="E458" s="43" t="n">
        <f aca="true">IF(AND(ISNUMBER(E$1),$A458&gt;0),OFFSET(rngStartPriceCurves,$A458,E$1),0)</f>
        <v>0</v>
      </c>
      <c r="F458" s="43" t="n">
        <f aca="true">IF(AND(ISNUMBER(F$1),$A458&gt;0),OFFSET(rngStartPriceCurves,$A458,F$1),0)</f>
        <v>0</v>
      </c>
      <c r="G458" s="43" t="n">
        <f aca="true">IF(AND(ISNUMBER(G$1),$A458&gt;0),OFFSET(rngStartPriceCurves,$A458,G$1),0)</f>
        <v>0</v>
      </c>
      <c r="H458" s="43" t="n">
        <f aca="true">IF(AND(ISNUMBER(H$1),$A458&gt;0),OFFSET(rngStartPriceCurves,$A458,H$1),0)</f>
        <v>0</v>
      </c>
      <c r="I458" s="43" t="n">
        <f aca="true">IF(AND(ISNUMBER(I$1),$A458&gt;0),OFFSET(rngStartPriceCurves,$A458,I$1),0)</f>
        <v>0</v>
      </c>
      <c r="J458" s="43" t="n">
        <f aca="true">IF(AND(ISNUMBER(J$1),$A458&gt;0),OFFSET(rngStartPriceCurves,$A458,J$1),0)</f>
        <v>0</v>
      </c>
      <c r="K458" s="43" t="n">
        <f aca="true">IF(AND(ISNUMBER(K$1),$A458&gt;0),OFFSET(rngStartPriceCurves,$A458,K$1),0)</f>
        <v>0</v>
      </c>
      <c r="L458" s="43" t="n">
        <f aca="true">IF(AND(ISNUMBER(L$1),$A458&gt;0),OFFSET(rngStartPriceCurves,$A458,L$1),0)</f>
        <v>0</v>
      </c>
      <c r="M458" s="43" t="n">
        <f aca="true">IF(AND(ISNUMBER(M$1),$A458&gt;0),OFFSET(rngStartPriceCurves,$A458,M$1),0)</f>
        <v>0</v>
      </c>
      <c r="N458" s="43" t="n">
        <f aca="true">IF(AND(ISNUMBER(N$1),$A458&gt;0),OFFSET(rngStartPriceCurves,$A458,N$1),0)</f>
        <v>0</v>
      </c>
      <c r="O458" s="43" t="n">
        <f aca="true">IF(AND(ISNUMBER(O$1),$A458&gt;0),OFFSET(rngStartPriceCurves,$A458,O$1),0)</f>
        <v>0</v>
      </c>
      <c r="P458" s="43" t="n">
        <f aca="true">IF(AND(ISNUMBER(P$1),$B458&gt;0),OFFSET(rngStartVolatilityCurves,$B458,P$1),0)</f>
        <v>0</v>
      </c>
      <c r="Q458" s="43" t="n">
        <f aca="true">IF(AND(ISNUMBER(Q$1),$B458&gt;0),OFFSET(rngStartVolatilityCurves,$B458,Q$1),0)</f>
        <v>0</v>
      </c>
      <c r="R458" s="43" t="n">
        <f aca="true">IF(AND(ISNUMBER(R$1),$B458&gt;0),OFFSET(rngStartVolatilityCurves,$B458,R$1),0)</f>
        <v>0</v>
      </c>
      <c r="S458" s="43" t="n">
        <f aca="true">IF(AND(ISNUMBER(S$1),$B458&gt;0),OFFSET(rngStartVolatilityCurves,$B458,S$1),0)</f>
        <v>0</v>
      </c>
      <c r="T458" s="43" t="n">
        <f aca="true">IF(AND(ISNUMBER(T$1),$B458&gt;0),OFFSET(rngStartVolatilityCurves,$B458,T$1),0)</f>
        <v>0</v>
      </c>
      <c r="U458" s="43" t="n">
        <f aca="true">IF(AND(ISNUMBER(U$1),$B458&gt;0),OFFSET(rngStartVolatilityCurves,$B458,U$1),0)</f>
        <v>0</v>
      </c>
      <c r="V458" s="43" t="n">
        <f aca="true">IF(AND(ISNUMBER(V$1),$B458&gt;0),OFFSET(rngStartVolatilityCurves,$B458,V$1),0)</f>
        <v>0</v>
      </c>
      <c r="W458" s="43" t="n">
        <f aca="true">IF(AND(ISNUMBER(W$1),$B458&gt;0),OFFSET(rngStartVolatilityCurves,$B458,W$1),0)</f>
        <v>0</v>
      </c>
      <c r="X458" s="43" t="n">
        <f aca="true">IF(AND(ISNUMBER(X$1),$B458&gt;0),OFFSET(rngStartVolatilityCurves,$B458,X$1),0)</f>
        <v>0</v>
      </c>
      <c r="Y458" s="43" t="n">
        <f aca="true">IF(AND(ISNUMBER(Y$1),$B458&gt;0),OFFSET(rngStartVolatilityCurves,$B458,Y$1),0)</f>
        <v>0</v>
      </c>
      <c r="Z458" s="43" t="n">
        <f aca="true">IF(AND(ISNUMBER(Z$1),$B458&gt;0),OFFSET(rngStartVolatilityCurves,$B458,Z$1),0)</f>
        <v>0</v>
      </c>
      <c r="AA458" s="43" t="n">
        <f aca="true">IF(AND(ISNUMBER(AA$1),$B458&gt;0),OFFSET(rngStartVolatilityCurves,$B458,AA$1),0)</f>
        <v>0</v>
      </c>
      <c r="AF458" s="36"/>
      <c r="AG458" s="37"/>
      <c r="AH458" s="37"/>
      <c r="AI458" s="37"/>
      <c r="AJ458" s="37"/>
      <c r="AK458" s="37"/>
      <c r="AL458" s="37"/>
      <c r="AM458" s="37"/>
      <c r="AN458" s="37"/>
      <c r="AO458" s="37"/>
      <c r="AP458" s="37"/>
      <c r="AQ458" s="37"/>
      <c r="AR458" s="37"/>
      <c r="AS458" s="37"/>
      <c r="AT458" s="37"/>
      <c r="AU458" s="37"/>
      <c r="AV458" s="37"/>
      <c r="AW458" s="37"/>
      <c r="AX458" s="37"/>
      <c r="AY458" s="37"/>
      <c r="AZ458" s="37"/>
      <c r="BA458" s="37"/>
      <c r="BB458" s="37"/>
      <c r="BC458" s="37"/>
      <c r="BD458" s="37"/>
      <c r="BE458" s="37"/>
      <c r="BF458" s="37"/>
      <c r="BH458" s="44"/>
      <c r="BI458" s="39"/>
      <c r="BJ458" s="39"/>
      <c r="BK458" s="39"/>
      <c r="BL458" s="36"/>
      <c r="BM458" s="37"/>
      <c r="BN458" s="37"/>
      <c r="BO458" s="37"/>
      <c r="BP458" s="37"/>
      <c r="BQ458" s="37"/>
      <c r="BR458" s="37"/>
      <c r="BS458" s="37"/>
      <c r="BT458" s="37"/>
      <c r="BU458" s="37"/>
      <c r="BV458" s="37"/>
      <c r="BW458" s="37"/>
      <c r="BX458" s="37"/>
      <c r="BY458" s="37"/>
      <c r="BZ458" s="37"/>
      <c r="CA458" s="37"/>
      <c r="CB458" s="37"/>
      <c r="CC458" s="37"/>
      <c r="CD458" s="37"/>
      <c r="CE458" s="37"/>
      <c r="CF458" s="37"/>
      <c r="CG458" s="40"/>
      <c r="CH458" s="40"/>
      <c r="CI458" s="40"/>
      <c r="CJ458" s="40"/>
      <c r="CK458" s="40"/>
      <c r="CL458" s="40"/>
      <c r="CM458" s="39"/>
      <c r="CN458" s="39"/>
      <c r="CO458" s="39"/>
      <c r="CP458" s="39"/>
      <c r="CQ458" s="39"/>
      <c r="CR458" s="39"/>
      <c r="CS458" s="39"/>
      <c r="CT458" s="39"/>
      <c r="CU458" s="39"/>
      <c r="CV458" s="39"/>
      <c r="CW458" s="39"/>
      <c r="CX458" s="39"/>
      <c r="CY458" s="39"/>
      <c r="CZ458" s="39"/>
      <c r="DA458" s="39"/>
      <c r="DB458" s="39"/>
      <c r="DC458" s="39"/>
      <c r="DD458" s="39"/>
      <c r="DE458" s="39"/>
      <c r="DF458" s="39"/>
      <c r="DG458" s="39"/>
      <c r="DI458" s="44"/>
      <c r="DJ458" s="39"/>
      <c r="DL458" s="44"/>
      <c r="DM458" s="39"/>
    </row>
    <row r="459" customFormat="false" ht="12.75" hidden="false" customHeight="false" outlineLevel="0" collapsed="false">
      <c r="A459" s="31" t="n">
        <f aca="false">$C459-$AF$4+1</f>
        <v>40092</v>
      </c>
      <c r="B459" s="31" t="n">
        <f aca="false">$C459-$BL$4+1</f>
        <v>40092</v>
      </c>
      <c r="C459" s="42" t="n">
        <f aca="false">C458+7</f>
        <v>40091</v>
      </c>
      <c r="D459" s="43" t="n">
        <f aca="true">IF(AND(ISNUMBER(D$1),$A459&gt;0),OFFSET(rngStartPriceCurves,$A459,D$1),0)</f>
        <v>0</v>
      </c>
      <c r="E459" s="43" t="n">
        <f aca="true">IF(AND(ISNUMBER(E$1),$A459&gt;0),OFFSET(rngStartPriceCurves,$A459,E$1),0)</f>
        <v>0</v>
      </c>
      <c r="F459" s="43" t="n">
        <f aca="true">IF(AND(ISNUMBER(F$1),$A459&gt;0),OFFSET(rngStartPriceCurves,$A459,F$1),0)</f>
        <v>0</v>
      </c>
      <c r="G459" s="43" t="n">
        <f aca="true">IF(AND(ISNUMBER(G$1),$A459&gt;0),OFFSET(rngStartPriceCurves,$A459,G$1),0)</f>
        <v>0</v>
      </c>
      <c r="H459" s="43" t="n">
        <f aca="true">IF(AND(ISNUMBER(H$1),$A459&gt;0),OFFSET(rngStartPriceCurves,$A459,H$1),0)</f>
        <v>0</v>
      </c>
      <c r="I459" s="43" t="n">
        <f aca="true">IF(AND(ISNUMBER(I$1),$A459&gt;0),OFFSET(rngStartPriceCurves,$A459,I$1),0)</f>
        <v>0</v>
      </c>
      <c r="J459" s="43" t="n">
        <f aca="true">IF(AND(ISNUMBER(J$1),$A459&gt;0),OFFSET(rngStartPriceCurves,$A459,J$1),0)</f>
        <v>0</v>
      </c>
      <c r="K459" s="43" t="n">
        <f aca="true">IF(AND(ISNUMBER(K$1),$A459&gt;0),OFFSET(rngStartPriceCurves,$A459,K$1),0)</f>
        <v>0</v>
      </c>
      <c r="L459" s="43" t="n">
        <f aca="true">IF(AND(ISNUMBER(L$1),$A459&gt;0),OFFSET(rngStartPriceCurves,$A459,L$1),0)</f>
        <v>0</v>
      </c>
      <c r="M459" s="43" t="n">
        <f aca="true">IF(AND(ISNUMBER(M$1),$A459&gt;0),OFFSET(rngStartPriceCurves,$A459,M$1),0)</f>
        <v>0</v>
      </c>
      <c r="N459" s="43" t="n">
        <f aca="true">IF(AND(ISNUMBER(N$1),$A459&gt;0),OFFSET(rngStartPriceCurves,$A459,N$1),0)</f>
        <v>0</v>
      </c>
      <c r="O459" s="43" t="n">
        <f aca="true">IF(AND(ISNUMBER(O$1),$A459&gt;0),OFFSET(rngStartPriceCurves,$A459,O$1),0)</f>
        <v>0</v>
      </c>
      <c r="P459" s="43" t="n">
        <f aca="true">IF(AND(ISNUMBER(P$1),$B459&gt;0),OFFSET(rngStartVolatilityCurves,$B459,P$1),0)</f>
        <v>0</v>
      </c>
      <c r="Q459" s="43" t="n">
        <f aca="true">IF(AND(ISNUMBER(Q$1),$B459&gt;0),OFFSET(rngStartVolatilityCurves,$B459,Q$1),0)</f>
        <v>0</v>
      </c>
      <c r="R459" s="43" t="n">
        <f aca="true">IF(AND(ISNUMBER(R$1),$B459&gt;0),OFFSET(rngStartVolatilityCurves,$B459,R$1),0)</f>
        <v>0</v>
      </c>
      <c r="S459" s="43" t="n">
        <f aca="true">IF(AND(ISNUMBER(S$1),$B459&gt;0),OFFSET(rngStartVolatilityCurves,$B459,S$1),0)</f>
        <v>0</v>
      </c>
      <c r="T459" s="43" t="n">
        <f aca="true">IF(AND(ISNUMBER(T$1),$B459&gt;0),OFFSET(rngStartVolatilityCurves,$B459,T$1),0)</f>
        <v>0</v>
      </c>
      <c r="U459" s="43" t="n">
        <f aca="true">IF(AND(ISNUMBER(U$1),$B459&gt;0),OFFSET(rngStartVolatilityCurves,$B459,U$1),0)</f>
        <v>0</v>
      </c>
      <c r="V459" s="43" t="n">
        <f aca="true">IF(AND(ISNUMBER(V$1),$B459&gt;0),OFFSET(rngStartVolatilityCurves,$B459,V$1),0)</f>
        <v>0</v>
      </c>
      <c r="W459" s="43" t="n">
        <f aca="true">IF(AND(ISNUMBER(W$1),$B459&gt;0),OFFSET(rngStartVolatilityCurves,$B459,W$1),0)</f>
        <v>0</v>
      </c>
      <c r="X459" s="43" t="n">
        <f aca="true">IF(AND(ISNUMBER(X$1),$B459&gt;0),OFFSET(rngStartVolatilityCurves,$B459,X$1),0)</f>
        <v>0</v>
      </c>
      <c r="Y459" s="43" t="n">
        <f aca="true">IF(AND(ISNUMBER(Y$1),$B459&gt;0),OFFSET(rngStartVolatilityCurves,$B459,Y$1),0)</f>
        <v>0</v>
      </c>
      <c r="Z459" s="43" t="n">
        <f aca="true">IF(AND(ISNUMBER(Z$1),$B459&gt;0),OFFSET(rngStartVolatilityCurves,$B459,Z$1),0)</f>
        <v>0</v>
      </c>
      <c r="AA459" s="43" t="n">
        <f aca="true">IF(AND(ISNUMBER(AA$1),$B459&gt;0),OFFSET(rngStartVolatilityCurves,$B459,AA$1),0)</f>
        <v>0</v>
      </c>
      <c r="AF459" s="36"/>
      <c r="AG459" s="37"/>
      <c r="AH459" s="37"/>
      <c r="AI459" s="37"/>
      <c r="AJ459" s="37"/>
      <c r="AK459" s="37"/>
      <c r="AL459" s="37"/>
      <c r="AM459" s="37"/>
      <c r="AN459" s="37"/>
      <c r="AO459" s="37"/>
      <c r="AP459" s="37"/>
      <c r="AQ459" s="37"/>
      <c r="AR459" s="37"/>
      <c r="AS459" s="37"/>
      <c r="AT459" s="37"/>
      <c r="AU459" s="37"/>
      <c r="AV459" s="37"/>
      <c r="AW459" s="37"/>
      <c r="AX459" s="37"/>
      <c r="AY459" s="37"/>
      <c r="AZ459" s="37"/>
      <c r="BA459" s="37"/>
      <c r="BB459" s="37"/>
      <c r="BC459" s="37"/>
      <c r="BD459" s="37"/>
      <c r="BE459" s="37"/>
      <c r="BF459" s="37"/>
      <c r="BH459" s="44"/>
      <c r="BI459" s="39"/>
      <c r="BJ459" s="39"/>
      <c r="BK459" s="39"/>
      <c r="BL459" s="36"/>
      <c r="BM459" s="37"/>
      <c r="BN459" s="37"/>
      <c r="BO459" s="37"/>
      <c r="BP459" s="37"/>
      <c r="BQ459" s="37"/>
      <c r="BR459" s="37"/>
      <c r="BS459" s="37"/>
      <c r="BT459" s="37"/>
      <c r="BU459" s="37"/>
      <c r="BV459" s="37"/>
      <c r="BW459" s="37"/>
      <c r="BX459" s="37"/>
      <c r="BY459" s="37"/>
      <c r="BZ459" s="37"/>
      <c r="CA459" s="37"/>
      <c r="CB459" s="37"/>
      <c r="CC459" s="37"/>
      <c r="CD459" s="37"/>
      <c r="CE459" s="37"/>
      <c r="CF459" s="37"/>
      <c r="CG459" s="40"/>
      <c r="CH459" s="40"/>
      <c r="CI459" s="40"/>
      <c r="CJ459" s="40"/>
      <c r="CK459" s="40"/>
      <c r="CL459" s="40"/>
      <c r="CM459" s="39"/>
      <c r="CN459" s="39"/>
      <c r="CO459" s="39"/>
      <c r="CP459" s="39"/>
      <c r="CQ459" s="39"/>
      <c r="CR459" s="39"/>
      <c r="CS459" s="39"/>
      <c r="CT459" s="39"/>
      <c r="CU459" s="39"/>
      <c r="CV459" s="39"/>
      <c r="CW459" s="39"/>
      <c r="CX459" s="39"/>
      <c r="CY459" s="39"/>
      <c r="CZ459" s="39"/>
      <c r="DA459" s="39"/>
      <c r="DB459" s="39"/>
      <c r="DC459" s="39"/>
      <c r="DD459" s="39"/>
      <c r="DE459" s="39"/>
      <c r="DF459" s="39"/>
      <c r="DG459" s="39"/>
      <c r="DI459" s="44"/>
      <c r="DJ459" s="39"/>
      <c r="DL459" s="44"/>
      <c r="DM459" s="39"/>
    </row>
    <row r="460" customFormat="false" ht="12.75" hidden="false" customHeight="false" outlineLevel="0" collapsed="false">
      <c r="A460" s="31" t="n">
        <f aca="false">$C460-$AF$4+1</f>
        <v>40099</v>
      </c>
      <c r="B460" s="31" t="n">
        <f aca="false">$C460-$BL$4+1</f>
        <v>40099</v>
      </c>
      <c r="C460" s="42" t="n">
        <f aca="false">C459+7</f>
        <v>40098</v>
      </c>
      <c r="D460" s="43" t="n">
        <f aca="true">IF(AND(ISNUMBER(D$1),$A460&gt;0),OFFSET(rngStartPriceCurves,$A460,D$1),0)</f>
        <v>0</v>
      </c>
      <c r="E460" s="43" t="n">
        <f aca="true">IF(AND(ISNUMBER(E$1),$A460&gt;0),OFFSET(rngStartPriceCurves,$A460,E$1),0)</f>
        <v>0</v>
      </c>
      <c r="F460" s="43" t="n">
        <f aca="true">IF(AND(ISNUMBER(F$1),$A460&gt;0),OFFSET(rngStartPriceCurves,$A460,F$1),0)</f>
        <v>0</v>
      </c>
      <c r="G460" s="43" t="n">
        <f aca="true">IF(AND(ISNUMBER(G$1),$A460&gt;0),OFFSET(rngStartPriceCurves,$A460,G$1),0)</f>
        <v>0</v>
      </c>
      <c r="H460" s="43" t="n">
        <f aca="true">IF(AND(ISNUMBER(H$1),$A460&gt;0),OFFSET(rngStartPriceCurves,$A460,H$1),0)</f>
        <v>0</v>
      </c>
      <c r="I460" s="43" t="n">
        <f aca="true">IF(AND(ISNUMBER(I$1),$A460&gt;0),OFFSET(rngStartPriceCurves,$A460,I$1),0)</f>
        <v>0</v>
      </c>
      <c r="J460" s="43" t="n">
        <f aca="true">IF(AND(ISNUMBER(J$1),$A460&gt;0),OFFSET(rngStartPriceCurves,$A460,J$1),0)</f>
        <v>0</v>
      </c>
      <c r="K460" s="43" t="n">
        <f aca="true">IF(AND(ISNUMBER(K$1),$A460&gt;0),OFFSET(rngStartPriceCurves,$A460,K$1),0)</f>
        <v>0</v>
      </c>
      <c r="L460" s="43" t="n">
        <f aca="true">IF(AND(ISNUMBER(L$1),$A460&gt;0),OFFSET(rngStartPriceCurves,$A460,L$1),0)</f>
        <v>0</v>
      </c>
      <c r="M460" s="43" t="n">
        <f aca="true">IF(AND(ISNUMBER(M$1),$A460&gt;0),OFFSET(rngStartPriceCurves,$A460,M$1),0)</f>
        <v>0</v>
      </c>
      <c r="N460" s="43" t="n">
        <f aca="true">IF(AND(ISNUMBER(N$1),$A460&gt;0),OFFSET(rngStartPriceCurves,$A460,N$1),0)</f>
        <v>0</v>
      </c>
      <c r="O460" s="43" t="n">
        <f aca="true">IF(AND(ISNUMBER(O$1),$A460&gt;0),OFFSET(rngStartPriceCurves,$A460,O$1),0)</f>
        <v>0</v>
      </c>
      <c r="P460" s="43" t="n">
        <f aca="true">IF(AND(ISNUMBER(P$1),$B460&gt;0),OFFSET(rngStartVolatilityCurves,$B460,P$1),0)</f>
        <v>0</v>
      </c>
      <c r="Q460" s="43" t="n">
        <f aca="true">IF(AND(ISNUMBER(Q$1),$B460&gt;0),OFFSET(rngStartVolatilityCurves,$B460,Q$1),0)</f>
        <v>0</v>
      </c>
      <c r="R460" s="43" t="n">
        <f aca="true">IF(AND(ISNUMBER(R$1),$B460&gt;0),OFFSET(rngStartVolatilityCurves,$B460,R$1),0)</f>
        <v>0</v>
      </c>
      <c r="S460" s="43" t="n">
        <f aca="true">IF(AND(ISNUMBER(S$1),$B460&gt;0),OFFSET(rngStartVolatilityCurves,$B460,S$1),0)</f>
        <v>0</v>
      </c>
      <c r="T460" s="43" t="n">
        <f aca="true">IF(AND(ISNUMBER(T$1),$B460&gt;0),OFFSET(rngStartVolatilityCurves,$B460,T$1),0)</f>
        <v>0</v>
      </c>
      <c r="U460" s="43" t="n">
        <f aca="true">IF(AND(ISNUMBER(U$1),$B460&gt;0),OFFSET(rngStartVolatilityCurves,$B460,U$1),0)</f>
        <v>0</v>
      </c>
      <c r="V460" s="43" t="n">
        <f aca="true">IF(AND(ISNUMBER(V$1),$B460&gt;0),OFFSET(rngStartVolatilityCurves,$B460,V$1),0)</f>
        <v>0</v>
      </c>
      <c r="W460" s="43" t="n">
        <f aca="true">IF(AND(ISNUMBER(W$1),$B460&gt;0),OFFSET(rngStartVolatilityCurves,$B460,W$1),0)</f>
        <v>0</v>
      </c>
      <c r="X460" s="43" t="n">
        <f aca="true">IF(AND(ISNUMBER(X$1),$B460&gt;0),OFFSET(rngStartVolatilityCurves,$B460,X$1),0)</f>
        <v>0</v>
      </c>
      <c r="Y460" s="43" t="n">
        <f aca="true">IF(AND(ISNUMBER(Y$1),$B460&gt;0),OFFSET(rngStartVolatilityCurves,$B460,Y$1),0)</f>
        <v>0</v>
      </c>
      <c r="Z460" s="43" t="n">
        <f aca="true">IF(AND(ISNUMBER(Z$1),$B460&gt;0),OFFSET(rngStartVolatilityCurves,$B460,Z$1),0)</f>
        <v>0</v>
      </c>
      <c r="AA460" s="43" t="n">
        <f aca="true">IF(AND(ISNUMBER(AA$1),$B460&gt;0),OFFSET(rngStartVolatilityCurves,$B460,AA$1),0)</f>
        <v>0</v>
      </c>
      <c r="AF460" s="36"/>
      <c r="AG460" s="37"/>
      <c r="AH460" s="37"/>
      <c r="AI460" s="37"/>
      <c r="AJ460" s="37"/>
      <c r="AK460" s="37"/>
      <c r="AL460" s="37"/>
      <c r="AM460" s="37"/>
      <c r="AN460" s="37"/>
      <c r="AO460" s="37"/>
      <c r="AP460" s="37"/>
      <c r="AQ460" s="37"/>
      <c r="AR460" s="37"/>
      <c r="AS460" s="37"/>
      <c r="AT460" s="37"/>
      <c r="AU460" s="37"/>
      <c r="AV460" s="37"/>
      <c r="AW460" s="37"/>
      <c r="AX460" s="37"/>
      <c r="AY460" s="37"/>
      <c r="AZ460" s="37"/>
      <c r="BA460" s="37"/>
      <c r="BB460" s="37"/>
      <c r="BC460" s="37"/>
      <c r="BD460" s="37"/>
      <c r="BE460" s="37"/>
      <c r="BF460" s="37"/>
      <c r="BH460" s="44"/>
      <c r="BI460" s="39"/>
      <c r="BJ460" s="39"/>
      <c r="BK460" s="39"/>
      <c r="BL460" s="36"/>
      <c r="BM460" s="37"/>
      <c r="BN460" s="37"/>
      <c r="BO460" s="37"/>
      <c r="BP460" s="37"/>
      <c r="BQ460" s="37"/>
      <c r="BR460" s="37"/>
      <c r="BS460" s="37"/>
      <c r="BT460" s="37"/>
      <c r="BU460" s="37"/>
      <c r="BV460" s="37"/>
      <c r="BW460" s="37"/>
      <c r="BX460" s="37"/>
      <c r="BY460" s="37"/>
      <c r="BZ460" s="37"/>
      <c r="CA460" s="37"/>
      <c r="CB460" s="37"/>
      <c r="CC460" s="37"/>
      <c r="CD460" s="37"/>
      <c r="CE460" s="37"/>
      <c r="CF460" s="37"/>
      <c r="CG460" s="40"/>
      <c r="CH460" s="40"/>
      <c r="CI460" s="40"/>
      <c r="CJ460" s="40"/>
      <c r="CK460" s="40"/>
      <c r="CL460" s="40"/>
      <c r="CM460" s="39"/>
      <c r="CN460" s="39"/>
      <c r="CO460" s="39"/>
      <c r="CP460" s="39"/>
      <c r="CQ460" s="39"/>
      <c r="CR460" s="39"/>
      <c r="CS460" s="39"/>
      <c r="CT460" s="39"/>
      <c r="CU460" s="39"/>
      <c r="CV460" s="39"/>
      <c r="CW460" s="39"/>
      <c r="CX460" s="39"/>
      <c r="CY460" s="39"/>
      <c r="CZ460" s="39"/>
      <c r="DA460" s="39"/>
      <c r="DB460" s="39"/>
      <c r="DC460" s="39"/>
      <c r="DD460" s="39"/>
      <c r="DE460" s="39"/>
      <c r="DF460" s="39"/>
      <c r="DG460" s="39"/>
      <c r="DI460" s="44"/>
      <c r="DJ460" s="39"/>
      <c r="DL460" s="44"/>
      <c r="DM460" s="39"/>
    </row>
    <row r="461" customFormat="false" ht="12.75" hidden="false" customHeight="false" outlineLevel="0" collapsed="false">
      <c r="A461" s="31" t="n">
        <f aca="false">$C461-$AF$4+1</f>
        <v>40106</v>
      </c>
      <c r="B461" s="31" t="n">
        <f aca="false">$C461-$BL$4+1</f>
        <v>40106</v>
      </c>
      <c r="C461" s="42" t="n">
        <f aca="false">C460+7</f>
        <v>40105</v>
      </c>
      <c r="D461" s="43" t="n">
        <f aca="true">IF(AND(ISNUMBER(D$1),$A461&gt;0),OFFSET(rngStartPriceCurves,$A461,D$1),0)</f>
        <v>0</v>
      </c>
      <c r="E461" s="43" t="n">
        <f aca="true">IF(AND(ISNUMBER(E$1),$A461&gt;0),OFFSET(rngStartPriceCurves,$A461,E$1),0)</f>
        <v>0</v>
      </c>
      <c r="F461" s="43" t="n">
        <f aca="true">IF(AND(ISNUMBER(F$1),$A461&gt;0),OFFSET(rngStartPriceCurves,$A461,F$1),0)</f>
        <v>0</v>
      </c>
      <c r="G461" s="43" t="n">
        <f aca="true">IF(AND(ISNUMBER(G$1),$A461&gt;0),OFFSET(rngStartPriceCurves,$A461,G$1),0)</f>
        <v>0</v>
      </c>
      <c r="H461" s="43" t="n">
        <f aca="true">IF(AND(ISNUMBER(H$1),$A461&gt;0),OFFSET(rngStartPriceCurves,$A461,H$1),0)</f>
        <v>0</v>
      </c>
      <c r="I461" s="43" t="n">
        <f aca="true">IF(AND(ISNUMBER(I$1),$A461&gt;0),OFFSET(rngStartPriceCurves,$A461,I$1),0)</f>
        <v>0</v>
      </c>
      <c r="J461" s="43" t="n">
        <f aca="true">IF(AND(ISNUMBER(J$1),$A461&gt;0),OFFSET(rngStartPriceCurves,$A461,J$1),0)</f>
        <v>0</v>
      </c>
      <c r="K461" s="43" t="n">
        <f aca="true">IF(AND(ISNUMBER(K$1),$A461&gt;0),OFFSET(rngStartPriceCurves,$A461,K$1),0)</f>
        <v>0</v>
      </c>
      <c r="L461" s="43" t="n">
        <f aca="true">IF(AND(ISNUMBER(L$1),$A461&gt;0),OFFSET(rngStartPriceCurves,$A461,L$1),0)</f>
        <v>0</v>
      </c>
      <c r="M461" s="43" t="n">
        <f aca="true">IF(AND(ISNUMBER(M$1),$A461&gt;0),OFFSET(rngStartPriceCurves,$A461,M$1),0)</f>
        <v>0</v>
      </c>
      <c r="N461" s="43" t="n">
        <f aca="true">IF(AND(ISNUMBER(N$1),$A461&gt;0),OFFSET(rngStartPriceCurves,$A461,N$1),0)</f>
        <v>0</v>
      </c>
      <c r="O461" s="43" t="n">
        <f aca="true">IF(AND(ISNUMBER(O$1),$A461&gt;0),OFFSET(rngStartPriceCurves,$A461,O$1),0)</f>
        <v>0</v>
      </c>
      <c r="P461" s="43" t="n">
        <f aca="true">IF(AND(ISNUMBER(P$1),$B461&gt;0),OFFSET(rngStartVolatilityCurves,$B461,P$1),0)</f>
        <v>0</v>
      </c>
      <c r="Q461" s="43" t="n">
        <f aca="true">IF(AND(ISNUMBER(Q$1),$B461&gt;0),OFFSET(rngStartVolatilityCurves,$B461,Q$1),0)</f>
        <v>0</v>
      </c>
      <c r="R461" s="43" t="n">
        <f aca="true">IF(AND(ISNUMBER(R$1),$B461&gt;0),OFFSET(rngStartVolatilityCurves,$B461,R$1),0)</f>
        <v>0</v>
      </c>
      <c r="S461" s="43" t="n">
        <f aca="true">IF(AND(ISNUMBER(S$1),$B461&gt;0),OFFSET(rngStartVolatilityCurves,$B461,S$1),0)</f>
        <v>0</v>
      </c>
      <c r="T461" s="43" t="n">
        <f aca="true">IF(AND(ISNUMBER(T$1),$B461&gt;0),OFFSET(rngStartVolatilityCurves,$B461,T$1),0)</f>
        <v>0</v>
      </c>
      <c r="U461" s="43" t="n">
        <f aca="true">IF(AND(ISNUMBER(U$1),$B461&gt;0),OFFSET(rngStartVolatilityCurves,$B461,U$1),0)</f>
        <v>0</v>
      </c>
      <c r="V461" s="43" t="n">
        <f aca="true">IF(AND(ISNUMBER(V$1),$B461&gt;0),OFFSET(rngStartVolatilityCurves,$B461,V$1),0)</f>
        <v>0</v>
      </c>
      <c r="W461" s="43" t="n">
        <f aca="true">IF(AND(ISNUMBER(W$1),$B461&gt;0),OFFSET(rngStartVolatilityCurves,$B461,W$1),0)</f>
        <v>0</v>
      </c>
      <c r="X461" s="43" t="n">
        <f aca="true">IF(AND(ISNUMBER(X$1),$B461&gt;0),OFFSET(rngStartVolatilityCurves,$B461,X$1),0)</f>
        <v>0</v>
      </c>
      <c r="Y461" s="43" t="n">
        <f aca="true">IF(AND(ISNUMBER(Y$1),$B461&gt;0),OFFSET(rngStartVolatilityCurves,$B461,Y$1),0)</f>
        <v>0</v>
      </c>
      <c r="Z461" s="43" t="n">
        <f aca="true">IF(AND(ISNUMBER(Z$1),$B461&gt;0),OFFSET(rngStartVolatilityCurves,$B461,Z$1),0)</f>
        <v>0</v>
      </c>
      <c r="AA461" s="43" t="n">
        <f aca="true">IF(AND(ISNUMBER(AA$1),$B461&gt;0),OFFSET(rngStartVolatilityCurves,$B461,AA$1),0)</f>
        <v>0</v>
      </c>
      <c r="AF461" s="36"/>
      <c r="AG461" s="37"/>
      <c r="AH461" s="37"/>
      <c r="AI461" s="37"/>
      <c r="AJ461" s="37"/>
      <c r="AK461" s="37"/>
      <c r="AL461" s="37"/>
      <c r="AM461" s="37"/>
      <c r="AN461" s="37"/>
      <c r="AO461" s="37"/>
      <c r="AP461" s="37"/>
      <c r="AQ461" s="37"/>
      <c r="AR461" s="37"/>
      <c r="AS461" s="37"/>
      <c r="AT461" s="37"/>
      <c r="AU461" s="37"/>
      <c r="AV461" s="37"/>
      <c r="AW461" s="37"/>
      <c r="AX461" s="37"/>
      <c r="AY461" s="37"/>
      <c r="AZ461" s="37"/>
      <c r="BA461" s="37"/>
      <c r="BB461" s="37"/>
      <c r="BC461" s="37"/>
      <c r="BD461" s="37"/>
      <c r="BE461" s="37"/>
      <c r="BF461" s="37"/>
      <c r="BH461" s="44"/>
      <c r="BI461" s="39"/>
      <c r="BJ461" s="39"/>
      <c r="BK461" s="39"/>
      <c r="BL461" s="36"/>
      <c r="BM461" s="37"/>
      <c r="BN461" s="37"/>
      <c r="BO461" s="37"/>
      <c r="BP461" s="37"/>
      <c r="BQ461" s="37"/>
      <c r="BR461" s="37"/>
      <c r="BS461" s="37"/>
      <c r="BT461" s="37"/>
      <c r="BU461" s="37"/>
      <c r="BV461" s="37"/>
      <c r="BW461" s="37"/>
      <c r="BX461" s="37"/>
      <c r="BY461" s="37"/>
      <c r="BZ461" s="37"/>
      <c r="CA461" s="37"/>
      <c r="CB461" s="37"/>
      <c r="CC461" s="37"/>
      <c r="CD461" s="37"/>
      <c r="CE461" s="37"/>
      <c r="CF461" s="37"/>
      <c r="CG461" s="40"/>
      <c r="CH461" s="40"/>
      <c r="CI461" s="40"/>
      <c r="CJ461" s="40"/>
      <c r="CK461" s="40"/>
      <c r="CL461" s="40"/>
      <c r="CM461" s="39"/>
      <c r="CN461" s="39"/>
      <c r="CO461" s="39"/>
      <c r="CP461" s="39"/>
      <c r="CQ461" s="39"/>
      <c r="CR461" s="39"/>
      <c r="CS461" s="39"/>
      <c r="CT461" s="39"/>
      <c r="CU461" s="39"/>
      <c r="CV461" s="39"/>
      <c r="CW461" s="39"/>
      <c r="CX461" s="39"/>
      <c r="CY461" s="39"/>
      <c r="CZ461" s="39"/>
      <c r="DA461" s="39"/>
      <c r="DB461" s="39"/>
      <c r="DC461" s="39"/>
      <c r="DD461" s="39"/>
      <c r="DE461" s="39"/>
      <c r="DF461" s="39"/>
      <c r="DG461" s="39"/>
      <c r="DI461" s="44"/>
      <c r="DJ461" s="39"/>
      <c r="DL461" s="44"/>
      <c r="DM461" s="39"/>
    </row>
    <row r="462" customFormat="false" ht="12.75" hidden="false" customHeight="false" outlineLevel="0" collapsed="false">
      <c r="A462" s="31" t="n">
        <f aca="false">$C462-$AF$4+1</f>
        <v>40113</v>
      </c>
      <c r="B462" s="31" t="n">
        <f aca="false">$C462-$BL$4+1</f>
        <v>40113</v>
      </c>
      <c r="C462" s="42" t="n">
        <f aca="false">C461+7</f>
        <v>40112</v>
      </c>
      <c r="D462" s="43" t="n">
        <f aca="true">IF(AND(ISNUMBER(D$1),$A462&gt;0),OFFSET(rngStartPriceCurves,$A462,D$1),0)</f>
        <v>0</v>
      </c>
      <c r="E462" s="43" t="n">
        <f aca="true">IF(AND(ISNUMBER(E$1),$A462&gt;0),OFFSET(rngStartPriceCurves,$A462,E$1),0)</f>
        <v>0</v>
      </c>
      <c r="F462" s="43" t="n">
        <f aca="true">IF(AND(ISNUMBER(F$1),$A462&gt;0),OFFSET(rngStartPriceCurves,$A462,F$1),0)</f>
        <v>0</v>
      </c>
      <c r="G462" s="43" t="n">
        <f aca="true">IF(AND(ISNUMBER(G$1),$A462&gt;0),OFFSET(rngStartPriceCurves,$A462,G$1),0)</f>
        <v>0</v>
      </c>
      <c r="H462" s="43" t="n">
        <f aca="true">IF(AND(ISNUMBER(H$1),$A462&gt;0),OFFSET(rngStartPriceCurves,$A462,H$1),0)</f>
        <v>0</v>
      </c>
      <c r="I462" s="43" t="n">
        <f aca="true">IF(AND(ISNUMBER(I$1),$A462&gt;0),OFFSET(rngStartPriceCurves,$A462,I$1),0)</f>
        <v>0</v>
      </c>
      <c r="J462" s="43" t="n">
        <f aca="true">IF(AND(ISNUMBER(J$1),$A462&gt;0),OFFSET(rngStartPriceCurves,$A462,J$1),0)</f>
        <v>0</v>
      </c>
      <c r="K462" s="43" t="n">
        <f aca="true">IF(AND(ISNUMBER(K$1),$A462&gt;0),OFFSET(rngStartPriceCurves,$A462,K$1),0)</f>
        <v>0</v>
      </c>
      <c r="L462" s="43" t="n">
        <f aca="true">IF(AND(ISNUMBER(L$1),$A462&gt;0),OFFSET(rngStartPriceCurves,$A462,L$1),0)</f>
        <v>0</v>
      </c>
      <c r="M462" s="43" t="n">
        <f aca="true">IF(AND(ISNUMBER(M$1),$A462&gt;0),OFFSET(rngStartPriceCurves,$A462,M$1),0)</f>
        <v>0</v>
      </c>
      <c r="N462" s="43" t="n">
        <f aca="true">IF(AND(ISNUMBER(N$1),$A462&gt;0),OFFSET(rngStartPriceCurves,$A462,N$1),0)</f>
        <v>0</v>
      </c>
      <c r="O462" s="43" t="n">
        <f aca="true">IF(AND(ISNUMBER(O$1),$A462&gt;0),OFFSET(rngStartPriceCurves,$A462,O$1),0)</f>
        <v>0</v>
      </c>
      <c r="P462" s="43" t="n">
        <f aca="true">IF(AND(ISNUMBER(P$1),$B462&gt;0),OFFSET(rngStartVolatilityCurves,$B462,P$1),0)</f>
        <v>0</v>
      </c>
      <c r="Q462" s="43" t="n">
        <f aca="true">IF(AND(ISNUMBER(Q$1),$B462&gt;0),OFFSET(rngStartVolatilityCurves,$B462,Q$1),0)</f>
        <v>0</v>
      </c>
      <c r="R462" s="43" t="n">
        <f aca="true">IF(AND(ISNUMBER(R$1),$B462&gt;0),OFFSET(rngStartVolatilityCurves,$B462,R$1),0)</f>
        <v>0</v>
      </c>
      <c r="S462" s="43" t="n">
        <f aca="true">IF(AND(ISNUMBER(S$1),$B462&gt;0),OFFSET(rngStartVolatilityCurves,$B462,S$1),0)</f>
        <v>0</v>
      </c>
      <c r="T462" s="43" t="n">
        <f aca="true">IF(AND(ISNUMBER(T$1),$B462&gt;0),OFFSET(rngStartVolatilityCurves,$B462,T$1),0)</f>
        <v>0</v>
      </c>
      <c r="U462" s="43" t="n">
        <f aca="true">IF(AND(ISNUMBER(U$1),$B462&gt;0),OFFSET(rngStartVolatilityCurves,$B462,U$1),0)</f>
        <v>0</v>
      </c>
      <c r="V462" s="43" t="n">
        <f aca="true">IF(AND(ISNUMBER(V$1),$B462&gt;0),OFFSET(rngStartVolatilityCurves,$B462,V$1),0)</f>
        <v>0</v>
      </c>
      <c r="W462" s="43" t="n">
        <f aca="true">IF(AND(ISNUMBER(W$1),$B462&gt;0),OFFSET(rngStartVolatilityCurves,$B462,W$1),0)</f>
        <v>0</v>
      </c>
      <c r="X462" s="43" t="n">
        <f aca="true">IF(AND(ISNUMBER(X$1),$B462&gt;0),OFFSET(rngStartVolatilityCurves,$B462,X$1),0)</f>
        <v>0</v>
      </c>
      <c r="Y462" s="43" t="n">
        <f aca="true">IF(AND(ISNUMBER(Y$1),$B462&gt;0),OFFSET(rngStartVolatilityCurves,$B462,Y$1),0)</f>
        <v>0</v>
      </c>
      <c r="Z462" s="43" t="n">
        <f aca="true">IF(AND(ISNUMBER(Z$1),$B462&gt;0),OFFSET(rngStartVolatilityCurves,$B462,Z$1),0)</f>
        <v>0</v>
      </c>
      <c r="AA462" s="43" t="n">
        <f aca="true">IF(AND(ISNUMBER(AA$1),$B462&gt;0),OFFSET(rngStartVolatilityCurves,$B462,AA$1),0)</f>
        <v>0</v>
      </c>
      <c r="AF462" s="36"/>
      <c r="AG462" s="37"/>
      <c r="AH462" s="37"/>
      <c r="AI462" s="37"/>
      <c r="AJ462" s="37"/>
      <c r="AK462" s="37"/>
      <c r="AL462" s="37"/>
      <c r="AM462" s="37"/>
      <c r="AN462" s="37"/>
      <c r="AO462" s="37"/>
      <c r="AP462" s="37"/>
      <c r="AQ462" s="37"/>
      <c r="AR462" s="37"/>
      <c r="AS462" s="37"/>
      <c r="AT462" s="37"/>
      <c r="AU462" s="37"/>
      <c r="AV462" s="37"/>
      <c r="AW462" s="37"/>
      <c r="AX462" s="37"/>
      <c r="AY462" s="37"/>
      <c r="AZ462" s="37"/>
      <c r="BA462" s="37"/>
      <c r="BB462" s="37"/>
      <c r="BC462" s="37"/>
      <c r="BD462" s="37"/>
      <c r="BE462" s="37"/>
      <c r="BF462" s="37"/>
      <c r="BH462" s="44"/>
      <c r="BI462" s="39"/>
      <c r="BJ462" s="39"/>
      <c r="BK462" s="39"/>
      <c r="BL462" s="36"/>
      <c r="BM462" s="37"/>
      <c r="BN462" s="37"/>
      <c r="BO462" s="37"/>
      <c r="BP462" s="37"/>
      <c r="BQ462" s="37"/>
      <c r="BR462" s="37"/>
      <c r="BS462" s="37"/>
      <c r="BT462" s="37"/>
      <c r="BU462" s="37"/>
      <c r="BV462" s="37"/>
      <c r="BW462" s="37"/>
      <c r="BX462" s="37"/>
      <c r="BY462" s="37"/>
      <c r="BZ462" s="37"/>
      <c r="CA462" s="37"/>
      <c r="CB462" s="37"/>
      <c r="CC462" s="37"/>
      <c r="CD462" s="37"/>
      <c r="CE462" s="37"/>
      <c r="CF462" s="37"/>
      <c r="CG462" s="40"/>
      <c r="CH462" s="40"/>
      <c r="CI462" s="40"/>
      <c r="CJ462" s="40"/>
      <c r="CK462" s="40"/>
      <c r="CL462" s="40"/>
      <c r="CM462" s="39"/>
      <c r="CN462" s="39"/>
      <c r="CO462" s="39"/>
      <c r="CP462" s="39"/>
      <c r="CQ462" s="39"/>
      <c r="CR462" s="39"/>
      <c r="CS462" s="39"/>
      <c r="CT462" s="39"/>
      <c r="CU462" s="39"/>
      <c r="CV462" s="39"/>
      <c r="CW462" s="39"/>
      <c r="CX462" s="39"/>
      <c r="CY462" s="39"/>
      <c r="CZ462" s="39"/>
      <c r="DA462" s="39"/>
      <c r="DB462" s="39"/>
      <c r="DC462" s="39"/>
      <c r="DD462" s="39"/>
      <c r="DE462" s="39"/>
      <c r="DF462" s="39"/>
      <c r="DG462" s="39"/>
      <c r="DI462" s="44"/>
      <c r="DJ462" s="39"/>
      <c r="DL462" s="44"/>
      <c r="DM462" s="39"/>
    </row>
    <row r="463" customFormat="false" ht="12.75" hidden="false" customHeight="false" outlineLevel="0" collapsed="false">
      <c r="A463" s="31" t="n">
        <f aca="false">$C463-$AF$4+1</f>
        <v>40120</v>
      </c>
      <c r="B463" s="31" t="n">
        <f aca="false">$C463-$BL$4+1</f>
        <v>40120</v>
      </c>
      <c r="C463" s="42" t="n">
        <f aca="false">C462+7</f>
        <v>40119</v>
      </c>
      <c r="D463" s="43" t="n">
        <f aca="true">IF(AND(ISNUMBER(D$1),$A463&gt;0),OFFSET(rngStartPriceCurves,$A463,D$1),0)</f>
        <v>0</v>
      </c>
      <c r="E463" s="43" t="n">
        <f aca="true">IF(AND(ISNUMBER(E$1),$A463&gt;0),OFFSET(rngStartPriceCurves,$A463,E$1),0)</f>
        <v>0</v>
      </c>
      <c r="F463" s="43" t="n">
        <f aca="true">IF(AND(ISNUMBER(F$1),$A463&gt;0),OFFSET(rngStartPriceCurves,$A463,F$1),0)</f>
        <v>0</v>
      </c>
      <c r="G463" s="43" t="n">
        <f aca="true">IF(AND(ISNUMBER(G$1),$A463&gt;0),OFFSET(rngStartPriceCurves,$A463,G$1),0)</f>
        <v>0</v>
      </c>
      <c r="H463" s="43" t="n">
        <f aca="true">IF(AND(ISNUMBER(H$1),$A463&gt;0),OFFSET(rngStartPriceCurves,$A463,H$1),0)</f>
        <v>0</v>
      </c>
      <c r="I463" s="43" t="n">
        <f aca="true">IF(AND(ISNUMBER(I$1),$A463&gt;0),OFFSET(rngStartPriceCurves,$A463,I$1),0)</f>
        <v>0</v>
      </c>
      <c r="J463" s="43" t="n">
        <f aca="true">IF(AND(ISNUMBER(J$1),$A463&gt;0),OFFSET(rngStartPriceCurves,$A463,J$1),0)</f>
        <v>0</v>
      </c>
      <c r="K463" s="43" t="n">
        <f aca="true">IF(AND(ISNUMBER(K$1),$A463&gt;0),OFFSET(rngStartPriceCurves,$A463,K$1),0)</f>
        <v>0</v>
      </c>
      <c r="L463" s="43" t="n">
        <f aca="true">IF(AND(ISNUMBER(L$1),$A463&gt;0),OFFSET(rngStartPriceCurves,$A463,L$1),0)</f>
        <v>0</v>
      </c>
      <c r="M463" s="43" t="n">
        <f aca="true">IF(AND(ISNUMBER(M$1),$A463&gt;0),OFFSET(rngStartPriceCurves,$A463,M$1),0)</f>
        <v>0</v>
      </c>
      <c r="N463" s="43" t="n">
        <f aca="true">IF(AND(ISNUMBER(N$1),$A463&gt;0),OFFSET(rngStartPriceCurves,$A463,N$1),0)</f>
        <v>0</v>
      </c>
      <c r="O463" s="43" t="n">
        <f aca="true">IF(AND(ISNUMBER(O$1),$A463&gt;0),OFFSET(rngStartPriceCurves,$A463,O$1),0)</f>
        <v>0</v>
      </c>
      <c r="P463" s="43" t="n">
        <f aca="true">IF(AND(ISNUMBER(P$1),$B463&gt;0),OFFSET(rngStartVolatilityCurves,$B463,P$1),0)</f>
        <v>0</v>
      </c>
      <c r="Q463" s="43" t="n">
        <f aca="true">IF(AND(ISNUMBER(Q$1),$B463&gt;0),OFFSET(rngStartVolatilityCurves,$B463,Q$1),0)</f>
        <v>0</v>
      </c>
      <c r="R463" s="43" t="n">
        <f aca="true">IF(AND(ISNUMBER(R$1),$B463&gt;0),OFFSET(rngStartVolatilityCurves,$B463,R$1),0)</f>
        <v>0</v>
      </c>
      <c r="S463" s="43" t="n">
        <f aca="true">IF(AND(ISNUMBER(S$1),$B463&gt;0),OFFSET(rngStartVolatilityCurves,$B463,S$1),0)</f>
        <v>0</v>
      </c>
      <c r="T463" s="43" t="n">
        <f aca="true">IF(AND(ISNUMBER(T$1),$B463&gt;0),OFFSET(rngStartVolatilityCurves,$B463,T$1),0)</f>
        <v>0</v>
      </c>
      <c r="U463" s="43" t="n">
        <f aca="true">IF(AND(ISNUMBER(U$1),$B463&gt;0),OFFSET(rngStartVolatilityCurves,$B463,U$1),0)</f>
        <v>0</v>
      </c>
      <c r="V463" s="43" t="n">
        <f aca="true">IF(AND(ISNUMBER(V$1),$B463&gt;0),OFFSET(rngStartVolatilityCurves,$B463,V$1),0)</f>
        <v>0</v>
      </c>
      <c r="W463" s="43" t="n">
        <f aca="true">IF(AND(ISNUMBER(W$1),$B463&gt;0),OFFSET(rngStartVolatilityCurves,$B463,W$1),0)</f>
        <v>0</v>
      </c>
      <c r="X463" s="43" t="n">
        <f aca="true">IF(AND(ISNUMBER(X$1),$B463&gt;0),OFFSET(rngStartVolatilityCurves,$B463,X$1),0)</f>
        <v>0</v>
      </c>
      <c r="Y463" s="43" t="n">
        <f aca="true">IF(AND(ISNUMBER(Y$1),$B463&gt;0),OFFSET(rngStartVolatilityCurves,$B463,Y$1),0)</f>
        <v>0</v>
      </c>
      <c r="Z463" s="43" t="n">
        <f aca="true">IF(AND(ISNUMBER(Z$1),$B463&gt;0),OFFSET(rngStartVolatilityCurves,$B463,Z$1),0)</f>
        <v>0</v>
      </c>
      <c r="AA463" s="43" t="n">
        <f aca="true">IF(AND(ISNUMBER(AA$1),$B463&gt;0),OFFSET(rngStartVolatilityCurves,$B463,AA$1),0)</f>
        <v>0</v>
      </c>
      <c r="AF463" s="36"/>
      <c r="AG463" s="37"/>
      <c r="AH463" s="37"/>
      <c r="AI463" s="37"/>
      <c r="AJ463" s="37"/>
      <c r="AK463" s="37"/>
      <c r="AL463" s="37"/>
      <c r="AM463" s="37"/>
      <c r="AN463" s="37"/>
      <c r="AO463" s="37"/>
      <c r="AP463" s="37"/>
      <c r="AQ463" s="37"/>
      <c r="AR463" s="37"/>
      <c r="AS463" s="37"/>
      <c r="AT463" s="37"/>
      <c r="AU463" s="37"/>
      <c r="AV463" s="37"/>
      <c r="AW463" s="37"/>
      <c r="AX463" s="37"/>
      <c r="AY463" s="37"/>
      <c r="AZ463" s="37"/>
      <c r="BA463" s="37"/>
      <c r="BB463" s="37"/>
      <c r="BC463" s="37"/>
      <c r="BD463" s="37"/>
      <c r="BE463" s="37"/>
      <c r="BF463" s="37"/>
      <c r="BH463" s="44"/>
      <c r="BI463" s="39"/>
      <c r="BJ463" s="39"/>
      <c r="BK463" s="39"/>
      <c r="BL463" s="36"/>
      <c r="BM463" s="37"/>
      <c r="BN463" s="37"/>
      <c r="BO463" s="37"/>
      <c r="BP463" s="37"/>
      <c r="BQ463" s="37"/>
      <c r="BR463" s="37"/>
      <c r="BS463" s="37"/>
      <c r="BT463" s="37"/>
      <c r="BU463" s="37"/>
      <c r="BV463" s="37"/>
      <c r="BW463" s="37"/>
      <c r="BX463" s="37"/>
      <c r="BY463" s="37"/>
      <c r="BZ463" s="37"/>
      <c r="CA463" s="37"/>
      <c r="CB463" s="37"/>
      <c r="CC463" s="37"/>
      <c r="CD463" s="37"/>
      <c r="CE463" s="37"/>
      <c r="CF463" s="37"/>
      <c r="CG463" s="40"/>
      <c r="CH463" s="40"/>
      <c r="CI463" s="40"/>
      <c r="CJ463" s="40"/>
      <c r="CK463" s="40"/>
      <c r="CL463" s="40"/>
      <c r="CM463" s="39"/>
      <c r="CN463" s="39"/>
      <c r="CO463" s="39"/>
      <c r="CP463" s="39"/>
      <c r="CQ463" s="39"/>
      <c r="CR463" s="39"/>
      <c r="CS463" s="39"/>
      <c r="CT463" s="39"/>
      <c r="CU463" s="39"/>
      <c r="CV463" s="39"/>
      <c r="CW463" s="39"/>
      <c r="CX463" s="39"/>
      <c r="CY463" s="39"/>
      <c r="CZ463" s="39"/>
      <c r="DA463" s="39"/>
      <c r="DB463" s="39"/>
      <c r="DC463" s="39"/>
      <c r="DD463" s="39"/>
      <c r="DE463" s="39"/>
      <c r="DF463" s="39"/>
      <c r="DG463" s="39"/>
      <c r="DI463" s="44"/>
      <c r="DJ463" s="39"/>
      <c r="DL463" s="44"/>
      <c r="DM463" s="39"/>
    </row>
    <row r="464" customFormat="false" ht="12.75" hidden="false" customHeight="false" outlineLevel="0" collapsed="false">
      <c r="A464" s="31" t="n">
        <f aca="false">$C464-$AF$4+1</f>
        <v>40127</v>
      </c>
      <c r="B464" s="31" t="n">
        <f aca="false">$C464-$BL$4+1</f>
        <v>40127</v>
      </c>
      <c r="C464" s="42" t="n">
        <f aca="false">C463+7</f>
        <v>40126</v>
      </c>
      <c r="D464" s="43" t="n">
        <f aca="true">IF(AND(ISNUMBER(D$1),$A464&gt;0),OFFSET(rngStartPriceCurves,$A464,D$1),0)</f>
        <v>0</v>
      </c>
      <c r="E464" s="43" t="n">
        <f aca="true">IF(AND(ISNUMBER(E$1),$A464&gt;0),OFFSET(rngStartPriceCurves,$A464,E$1),0)</f>
        <v>0</v>
      </c>
      <c r="F464" s="43" t="n">
        <f aca="true">IF(AND(ISNUMBER(F$1),$A464&gt;0),OFFSET(rngStartPriceCurves,$A464,F$1),0)</f>
        <v>0</v>
      </c>
      <c r="G464" s="43" t="n">
        <f aca="true">IF(AND(ISNUMBER(G$1),$A464&gt;0),OFFSET(rngStartPriceCurves,$A464,G$1),0)</f>
        <v>0</v>
      </c>
      <c r="H464" s="43" t="n">
        <f aca="true">IF(AND(ISNUMBER(H$1),$A464&gt;0),OFFSET(rngStartPriceCurves,$A464,H$1),0)</f>
        <v>0</v>
      </c>
      <c r="I464" s="43" t="n">
        <f aca="true">IF(AND(ISNUMBER(I$1),$A464&gt;0),OFFSET(rngStartPriceCurves,$A464,I$1),0)</f>
        <v>0</v>
      </c>
      <c r="J464" s="43" t="n">
        <f aca="true">IF(AND(ISNUMBER(J$1),$A464&gt;0),OFFSET(rngStartPriceCurves,$A464,J$1),0)</f>
        <v>0</v>
      </c>
      <c r="K464" s="43" t="n">
        <f aca="true">IF(AND(ISNUMBER(K$1),$A464&gt;0),OFFSET(rngStartPriceCurves,$A464,K$1),0)</f>
        <v>0</v>
      </c>
      <c r="L464" s="43" t="n">
        <f aca="true">IF(AND(ISNUMBER(L$1),$A464&gt;0),OFFSET(rngStartPriceCurves,$A464,L$1),0)</f>
        <v>0</v>
      </c>
      <c r="M464" s="43" t="n">
        <f aca="true">IF(AND(ISNUMBER(M$1),$A464&gt;0),OFFSET(rngStartPriceCurves,$A464,M$1),0)</f>
        <v>0</v>
      </c>
      <c r="N464" s="43" t="n">
        <f aca="true">IF(AND(ISNUMBER(N$1),$A464&gt;0),OFFSET(rngStartPriceCurves,$A464,N$1),0)</f>
        <v>0</v>
      </c>
      <c r="O464" s="43" t="n">
        <f aca="true">IF(AND(ISNUMBER(O$1),$A464&gt;0),OFFSET(rngStartPriceCurves,$A464,O$1),0)</f>
        <v>0</v>
      </c>
      <c r="P464" s="43" t="n">
        <f aca="true">IF(AND(ISNUMBER(P$1),$B464&gt;0),OFFSET(rngStartVolatilityCurves,$B464,P$1),0)</f>
        <v>0</v>
      </c>
      <c r="Q464" s="43" t="n">
        <f aca="true">IF(AND(ISNUMBER(Q$1),$B464&gt;0),OFFSET(rngStartVolatilityCurves,$B464,Q$1),0)</f>
        <v>0</v>
      </c>
      <c r="R464" s="43" t="n">
        <f aca="true">IF(AND(ISNUMBER(R$1),$B464&gt;0),OFFSET(rngStartVolatilityCurves,$B464,R$1),0)</f>
        <v>0</v>
      </c>
      <c r="S464" s="43" t="n">
        <f aca="true">IF(AND(ISNUMBER(S$1),$B464&gt;0),OFFSET(rngStartVolatilityCurves,$B464,S$1),0)</f>
        <v>0</v>
      </c>
      <c r="T464" s="43" t="n">
        <f aca="true">IF(AND(ISNUMBER(T$1),$B464&gt;0),OFFSET(rngStartVolatilityCurves,$B464,T$1),0)</f>
        <v>0</v>
      </c>
      <c r="U464" s="43" t="n">
        <f aca="true">IF(AND(ISNUMBER(U$1),$B464&gt;0),OFFSET(rngStartVolatilityCurves,$B464,U$1),0)</f>
        <v>0</v>
      </c>
      <c r="V464" s="43" t="n">
        <f aca="true">IF(AND(ISNUMBER(V$1),$B464&gt;0),OFFSET(rngStartVolatilityCurves,$B464,V$1),0)</f>
        <v>0</v>
      </c>
      <c r="W464" s="43" t="n">
        <f aca="true">IF(AND(ISNUMBER(W$1),$B464&gt;0),OFFSET(rngStartVolatilityCurves,$B464,W$1),0)</f>
        <v>0</v>
      </c>
      <c r="X464" s="43" t="n">
        <f aca="true">IF(AND(ISNUMBER(X$1),$B464&gt;0),OFFSET(rngStartVolatilityCurves,$B464,X$1),0)</f>
        <v>0</v>
      </c>
      <c r="Y464" s="43" t="n">
        <f aca="true">IF(AND(ISNUMBER(Y$1),$B464&gt;0),OFFSET(rngStartVolatilityCurves,$B464,Y$1),0)</f>
        <v>0</v>
      </c>
      <c r="Z464" s="43" t="n">
        <f aca="true">IF(AND(ISNUMBER(Z$1),$B464&gt;0),OFFSET(rngStartVolatilityCurves,$B464,Z$1),0)</f>
        <v>0</v>
      </c>
      <c r="AA464" s="43" t="n">
        <f aca="true">IF(AND(ISNUMBER(AA$1),$B464&gt;0),OFFSET(rngStartVolatilityCurves,$B464,AA$1),0)</f>
        <v>0</v>
      </c>
      <c r="AF464" s="36"/>
      <c r="AG464" s="37"/>
      <c r="AH464" s="37"/>
      <c r="AI464" s="37"/>
      <c r="AJ464" s="37"/>
      <c r="AK464" s="37"/>
      <c r="AL464" s="37"/>
      <c r="AM464" s="37"/>
      <c r="AN464" s="37"/>
      <c r="AO464" s="37"/>
      <c r="AP464" s="37"/>
      <c r="AQ464" s="37"/>
      <c r="AR464" s="37"/>
      <c r="AS464" s="37"/>
      <c r="AT464" s="37"/>
      <c r="AU464" s="37"/>
      <c r="AV464" s="37"/>
      <c r="AW464" s="37"/>
      <c r="AX464" s="37"/>
      <c r="AY464" s="37"/>
      <c r="AZ464" s="37"/>
      <c r="BA464" s="37"/>
      <c r="BB464" s="37"/>
      <c r="BC464" s="37"/>
      <c r="BD464" s="37"/>
      <c r="BE464" s="37"/>
      <c r="BF464" s="37"/>
      <c r="BH464" s="44"/>
      <c r="BI464" s="39"/>
      <c r="BJ464" s="39"/>
      <c r="BK464" s="39"/>
      <c r="BL464" s="36"/>
      <c r="BM464" s="37"/>
      <c r="BN464" s="37"/>
      <c r="BO464" s="37"/>
      <c r="BP464" s="37"/>
      <c r="BQ464" s="37"/>
      <c r="BR464" s="37"/>
      <c r="BS464" s="37"/>
      <c r="BT464" s="37"/>
      <c r="BU464" s="37"/>
      <c r="BV464" s="37"/>
      <c r="BW464" s="37"/>
      <c r="BX464" s="37"/>
      <c r="BY464" s="37"/>
      <c r="BZ464" s="37"/>
      <c r="CA464" s="37"/>
      <c r="CB464" s="37"/>
      <c r="CC464" s="37"/>
      <c r="CD464" s="37"/>
      <c r="CE464" s="37"/>
      <c r="CF464" s="37"/>
      <c r="CG464" s="40"/>
      <c r="CH464" s="40"/>
      <c r="CI464" s="40"/>
      <c r="CJ464" s="40"/>
      <c r="CK464" s="40"/>
      <c r="CL464" s="40"/>
      <c r="CM464" s="39"/>
      <c r="CN464" s="39"/>
      <c r="CO464" s="39"/>
      <c r="CP464" s="39"/>
      <c r="CQ464" s="39"/>
      <c r="CR464" s="39"/>
      <c r="CS464" s="39"/>
      <c r="CT464" s="39"/>
      <c r="CU464" s="39"/>
      <c r="CV464" s="39"/>
      <c r="CW464" s="39"/>
      <c r="CX464" s="39"/>
      <c r="CY464" s="39"/>
      <c r="CZ464" s="39"/>
      <c r="DA464" s="39"/>
      <c r="DB464" s="39"/>
      <c r="DC464" s="39"/>
      <c r="DD464" s="39"/>
      <c r="DE464" s="39"/>
      <c r="DF464" s="39"/>
      <c r="DG464" s="39"/>
      <c r="DI464" s="44"/>
      <c r="DJ464" s="39"/>
      <c r="DL464" s="44"/>
      <c r="DM464" s="39"/>
    </row>
    <row r="465" customFormat="false" ht="12.75" hidden="false" customHeight="false" outlineLevel="0" collapsed="false">
      <c r="A465" s="31" t="n">
        <f aca="false">$C465-$AF$4+1</f>
        <v>40134</v>
      </c>
      <c r="B465" s="31" t="n">
        <f aca="false">$C465-$BL$4+1</f>
        <v>40134</v>
      </c>
      <c r="C465" s="42" t="n">
        <f aca="false">C464+7</f>
        <v>40133</v>
      </c>
      <c r="D465" s="43" t="n">
        <f aca="true">IF(AND(ISNUMBER(D$1),$A465&gt;0),OFFSET(rngStartPriceCurves,$A465,D$1),0)</f>
        <v>0</v>
      </c>
      <c r="E465" s="43" t="n">
        <f aca="true">IF(AND(ISNUMBER(E$1),$A465&gt;0),OFFSET(rngStartPriceCurves,$A465,E$1),0)</f>
        <v>0</v>
      </c>
      <c r="F465" s="43" t="n">
        <f aca="true">IF(AND(ISNUMBER(F$1),$A465&gt;0),OFFSET(rngStartPriceCurves,$A465,F$1),0)</f>
        <v>0</v>
      </c>
      <c r="G465" s="43" t="n">
        <f aca="true">IF(AND(ISNUMBER(G$1),$A465&gt;0),OFFSET(rngStartPriceCurves,$A465,G$1),0)</f>
        <v>0</v>
      </c>
      <c r="H465" s="43" t="n">
        <f aca="true">IF(AND(ISNUMBER(H$1),$A465&gt;0),OFFSET(rngStartPriceCurves,$A465,H$1),0)</f>
        <v>0</v>
      </c>
      <c r="I465" s="43" t="n">
        <f aca="true">IF(AND(ISNUMBER(I$1),$A465&gt;0),OFFSET(rngStartPriceCurves,$A465,I$1),0)</f>
        <v>0</v>
      </c>
      <c r="J465" s="43" t="n">
        <f aca="true">IF(AND(ISNUMBER(J$1),$A465&gt;0),OFFSET(rngStartPriceCurves,$A465,J$1),0)</f>
        <v>0</v>
      </c>
      <c r="K465" s="43" t="n">
        <f aca="true">IF(AND(ISNUMBER(K$1),$A465&gt;0),OFFSET(rngStartPriceCurves,$A465,K$1),0)</f>
        <v>0</v>
      </c>
      <c r="L465" s="43" t="n">
        <f aca="true">IF(AND(ISNUMBER(L$1),$A465&gt;0),OFFSET(rngStartPriceCurves,$A465,L$1),0)</f>
        <v>0</v>
      </c>
      <c r="M465" s="43" t="n">
        <f aca="true">IF(AND(ISNUMBER(M$1),$A465&gt;0),OFFSET(rngStartPriceCurves,$A465,M$1),0)</f>
        <v>0</v>
      </c>
      <c r="N465" s="43" t="n">
        <f aca="true">IF(AND(ISNUMBER(N$1),$A465&gt;0),OFFSET(rngStartPriceCurves,$A465,N$1),0)</f>
        <v>0</v>
      </c>
      <c r="O465" s="43" t="n">
        <f aca="true">IF(AND(ISNUMBER(O$1),$A465&gt;0),OFFSET(rngStartPriceCurves,$A465,O$1),0)</f>
        <v>0</v>
      </c>
      <c r="P465" s="43" t="n">
        <f aca="true">IF(AND(ISNUMBER(P$1),$B465&gt;0),OFFSET(rngStartVolatilityCurves,$B465,P$1),0)</f>
        <v>0</v>
      </c>
      <c r="Q465" s="43" t="n">
        <f aca="true">IF(AND(ISNUMBER(Q$1),$B465&gt;0),OFFSET(rngStartVolatilityCurves,$B465,Q$1),0)</f>
        <v>0</v>
      </c>
      <c r="R465" s="43" t="n">
        <f aca="true">IF(AND(ISNUMBER(R$1),$B465&gt;0),OFFSET(rngStartVolatilityCurves,$B465,R$1),0)</f>
        <v>0</v>
      </c>
      <c r="S465" s="43" t="n">
        <f aca="true">IF(AND(ISNUMBER(S$1),$B465&gt;0),OFFSET(rngStartVolatilityCurves,$B465,S$1),0)</f>
        <v>0</v>
      </c>
      <c r="T465" s="43" t="n">
        <f aca="true">IF(AND(ISNUMBER(T$1),$B465&gt;0),OFFSET(rngStartVolatilityCurves,$B465,T$1),0)</f>
        <v>0</v>
      </c>
      <c r="U465" s="43" t="n">
        <f aca="true">IF(AND(ISNUMBER(U$1),$B465&gt;0),OFFSET(rngStartVolatilityCurves,$B465,U$1),0)</f>
        <v>0</v>
      </c>
      <c r="V465" s="43" t="n">
        <f aca="true">IF(AND(ISNUMBER(V$1),$B465&gt;0),OFFSET(rngStartVolatilityCurves,$B465,V$1),0)</f>
        <v>0</v>
      </c>
      <c r="W465" s="43" t="n">
        <f aca="true">IF(AND(ISNUMBER(W$1),$B465&gt;0),OFFSET(rngStartVolatilityCurves,$B465,W$1),0)</f>
        <v>0</v>
      </c>
      <c r="X465" s="43" t="n">
        <f aca="true">IF(AND(ISNUMBER(X$1),$B465&gt;0),OFFSET(rngStartVolatilityCurves,$B465,X$1),0)</f>
        <v>0</v>
      </c>
      <c r="Y465" s="43" t="n">
        <f aca="true">IF(AND(ISNUMBER(Y$1),$B465&gt;0),OFFSET(rngStartVolatilityCurves,$B465,Y$1),0)</f>
        <v>0</v>
      </c>
      <c r="Z465" s="43" t="n">
        <f aca="true">IF(AND(ISNUMBER(Z$1),$B465&gt;0),OFFSET(rngStartVolatilityCurves,$B465,Z$1),0)</f>
        <v>0</v>
      </c>
      <c r="AA465" s="43" t="n">
        <f aca="true">IF(AND(ISNUMBER(AA$1),$B465&gt;0),OFFSET(rngStartVolatilityCurves,$B465,AA$1),0)</f>
        <v>0</v>
      </c>
      <c r="AF465" s="36"/>
      <c r="AG465" s="37"/>
      <c r="AH465" s="37"/>
      <c r="AI465" s="37"/>
      <c r="AJ465" s="37"/>
      <c r="AK465" s="37"/>
      <c r="AL465" s="37"/>
      <c r="AM465" s="37"/>
      <c r="AN465" s="37"/>
      <c r="AO465" s="37"/>
      <c r="AP465" s="37"/>
      <c r="AQ465" s="37"/>
      <c r="AR465" s="37"/>
      <c r="AS465" s="37"/>
      <c r="AT465" s="37"/>
      <c r="AU465" s="37"/>
      <c r="AV465" s="37"/>
      <c r="AW465" s="37"/>
      <c r="AX465" s="37"/>
      <c r="AY465" s="37"/>
      <c r="AZ465" s="37"/>
      <c r="BA465" s="37"/>
      <c r="BB465" s="37"/>
      <c r="BC465" s="37"/>
      <c r="BD465" s="37"/>
      <c r="BE465" s="37"/>
      <c r="BF465" s="37"/>
      <c r="BH465" s="44"/>
      <c r="BI465" s="39"/>
      <c r="BJ465" s="39"/>
      <c r="BK465" s="39"/>
      <c r="BL465" s="36"/>
      <c r="BM465" s="37"/>
      <c r="BN465" s="37"/>
      <c r="BO465" s="37"/>
      <c r="BP465" s="37"/>
      <c r="BQ465" s="37"/>
      <c r="BR465" s="37"/>
      <c r="BS465" s="37"/>
      <c r="BT465" s="37"/>
      <c r="BU465" s="37"/>
      <c r="BV465" s="37"/>
      <c r="BW465" s="37"/>
      <c r="BX465" s="37"/>
      <c r="BY465" s="37"/>
      <c r="BZ465" s="37"/>
      <c r="CA465" s="37"/>
      <c r="CB465" s="37"/>
      <c r="CC465" s="37"/>
      <c r="CD465" s="37"/>
      <c r="CE465" s="37"/>
      <c r="CF465" s="37"/>
      <c r="CG465" s="40"/>
      <c r="CH465" s="40"/>
      <c r="CI465" s="40"/>
      <c r="CJ465" s="40"/>
      <c r="CK465" s="40"/>
      <c r="CL465" s="40"/>
      <c r="CM465" s="39"/>
      <c r="CN465" s="39"/>
      <c r="CO465" s="39"/>
      <c r="CP465" s="39"/>
      <c r="CQ465" s="39"/>
      <c r="CR465" s="39"/>
      <c r="CS465" s="39"/>
      <c r="CT465" s="39"/>
      <c r="CU465" s="39"/>
      <c r="CV465" s="39"/>
      <c r="CW465" s="39"/>
      <c r="CX465" s="39"/>
      <c r="CY465" s="39"/>
      <c r="CZ465" s="39"/>
      <c r="DA465" s="39"/>
      <c r="DB465" s="39"/>
      <c r="DC465" s="39"/>
      <c r="DD465" s="39"/>
      <c r="DE465" s="39"/>
      <c r="DF465" s="39"/>
      <c r="DG465" s="39"/>
      <c r="DI465" s="44"/>
      <c r="DJ465" s="39"/>
      <c r="DL465" s="44"/>
      <c r="DM465" s="39"/>
    </row>
    <row r="466" customFormat="false" ht="12.75" hidden="false" customHeight="false" outlineLevel="0" collapsed="false">
      <c r="A466" s="31" t="n">
        <f aca="false">$C466-$AF$4+1</f>
        <v>40141</v>
      </c>
      <c r="B466" s="31" t="n">
        <f aca="false">$C466-$BL$4+1</f>
        <v>40141</v>
      </c>
      <c r="C466" s="42" t="n">
        <f aca="false">C465+7</f>
        <v>40140</v>
      </c>
      <c r="D466" s="43" t="n">
        <f aca="true">IF(AND(ISNUMBER(D$1),$A466&gt;0),OFFSET(rngStartPriceCurves,$A466,D$1),0)</f>
        <v>0</v>
      </c>
      <c r="E466" s="43" t="n">
        <f aca="true">IF(AND(ISNUMBER(E$1),$A466&gt;0),OFFSET(rngStartPriceCurves,$A466,E$1),0)</f>
        <v>0</v>
      </c>
      <c r="F466" s="43" t="n">
        <f aca="true">IF(AND(ISNUMBER(F$1),$A466&gt;0),OFFSET(rngStartPriceCurves,$A466,F$1),0)</f>
        <v>0</v>
      </c>
      <c r="G466" s="43" t="n">
        <f aca="true">IF(AND(ISNUMBER(G$1),$A466&gt;0),OFFSET(rngStartPriceCurves,$A466,G$1),0)</f>
        <v>0</v>
      </c>
      <c r="H466" s="43" t="n">
        <f aca="true">IF(AND(ISNUMBER(H$1),$A466&gt;0),OFFSET(rngStartPriceCurves,$A466,H$1),0)</f>
        <v>0</v>
      </c>
      <c r="I466" s="43" t="n">
        <f aca="true">IF(AND(ISNUMBER(I$1),$A466&gt;0),OFFSET(rngStartPriceCurves,$A466,I$1),0)</f>
        <v>0</v>
      </c>
      <c r="J466" s="43" t="n">
        <f aca="true">IF(AND(ISNUMBER(J$1),$A466&gt;0),OFFSET(rngStartPriceCurves,$A466,J$1),0)</f>
        <v>0</v>
      </c>
      <c r="K466" s="43" t="n">
        <f aca="true">IF(AND(ISNUMBER(K$1),$A466&gt;0),OFFSET(rngStartPriceCurves,$A466,K$1),0)</f>
        <v>0</v>
      </c>
      <c r="L466" s="43" t="n">
        <f aca="true">IF(AND(ISNUMBER(L$1),$A466&gt;0),OFFSET(rngStartPriceCurves,$A466,L$1),0)</f>
        <v>0</v>
      </c>
      <c r="M466" s="43" t="n">
        <f aca="true">IF(AND(ISNUMBER(M$1),$A466&gt;0),OFFSET(rngStartPriceCurves,$A466,M$1),0)</f>
        <v>0</v>
      </c>
      <c r="N466" s="43" t="n">
        <f aca="true">IF(AND(ISNUMBER(N$1),$A466&gt;0),OFFSET(rngStartPriceCurves,$A466,N$1),0)</f>
        <v>0</v>
      </c>
      <c r="O466" s="43" t="n">
        <f aca="true">IF(AND(ISNUMBER(O$1),$A466&gt;0),OFFSET(rngStartPriceCurves,$A466,O$1),0)</f>
        <v>0</v>
      </c>
      <c r="P466" s="43" t="n">
        <f aca="true">IF(AND(ISNUMBER(P$1),$B466&gt;0),OFFSET(rngStartVolatilityCurves,$B466,P$1),0)</f>
        <v>0</v>
      </c>
      <c r="Q466" s="43" t="n">
        <f aca="true">IF(AND(ISNUMBER(Q$1),$B466&gt;0),OFFSET(rngStartVolatilityCurves,$B466,Q$1),0)</f>
        <v>0</v>
      </c>
      <c r="R466" s="43" t="n">
        <f aca="true">IF(AND(ISNUMBER(R$1),$B466&gt;0),OFFSET(rngStartVolatilityCurves,$B466,R$1),0)</f>
        <v>0</v>
      </c>
      <c r="S466" s="43" t="n">
        <f aca="true">IF(AND(ISNUMBER(S$1),$B466&gt;0),OFFSET(rngStartVolatilityCurves,$B466,S$1),0)</f>
        <v>0</v>
      </c>
      <c r="T466" s="43" t="n">
        <f aca="true">IF(AND(ISNUMBER(T$1),$B466&gt;0),OFFSET(rngStartVolatilityCurves,$B466,T$1),0)</f>
        <v>0</v>
      </c>
      <c r="U466" s="43" t="n">
        <f aca="true">IF(AND(ISNUMBER(U$1),$B466&gt;0),OFFSET(rngStartVolatilityCurves,$B466,U$1),0)</f>
        <v>0</v>
      </c>
      <c r="V466" s="43" t="n">
        <f aca="true">IF(AND(ISNUMBER(V$1),$B466&gt;0),OFFSET(rngStartVolatilityCurves,$B466,V$1),0)</f>
        <v>0</v>
      </c>
      <c r="W466" s="43" t="n">
        <f aca="true">IF(AND(ISNUMBER(W$1),$B466&gt;0),OFFSET(rngStartVolatilityCurves,$B466,W$1),0)</f>
        <v>0</v>
      </c>
      <c r="X466" s="43" t="n">
        <f aca="true">IF(AND(ISNUMBER(X$1),$B466&gt;0),OFFSET(rngStartVolatilityCurves,$B466,X$1),0)</f>
        <v>0</v>
      </c>
      <c r="Y466" s="43" t="n">
        <f aca="true">IF(AND(ISNUMBER(Y$1),$B466&gt;0),OFFSET(rngStartVolatilityCurves,$B466,Y$1),0)</f>
        <v>0</v>
      </c>
      <c r="Z466" s="43" t="n">
        <f aca="true">IF(AND(ISNUMBER(Z$1),$B466&gt;0),OFFSET(rngStartVolatilityCurves,$B466,Z$1),0)</f>
        <v>0</v>
      </c>
      <c r="AA466" s="43" t="n">
        <f aca="true">IF(AND(ISNUMBER(AA$1),$B466&gt;0),OFFSET(rngStartVolatilityCurves,$B466,AA$1),0)</f>
        <v>0</v>
      </c>
      <c r="AF466" s="36"/>
      <c r="AG466" s="37"/>
      <c r="AH466" s="37"/>
      <c r="AI466" s="37"/>
      <c r="AJ466" s="37"/>
      <c r="AK466" s="37"/>
      <c r="AL466" s="37"/>
      <c r="AM466" s="37"/>
      <c r="AN466" s="37"/>
      <c r="AO466" s="37"/>
      <c r="AP466" s="37"/>
      <c r="AQ466" s="37"/>
      <c r="AR466" s="37"/>
      <c r="AS466" s="37"/>
      <c r="AT466" s="37"/>
      <c r="AU466" s="37"/>
      <c r="AV466" s="37"/>
      <c r="AW466" s="37"/>
      <c r="AX466" s="37"/>
      <c r="AY466" s="37"/>
      <c r="AZ466" s="37"/>
      <c r="BA466" s="37"/>
      <c r="BB466" s="37"/>
      <c r="BC466" s="37"/>
      <c r="BD466" s="37"/>
      <c r="BE466" s="37"/>
      <c r="BF466" s="37"/>
      <c r="BH466" s="44"/>
      <c r="BI466" s="39"/>
      <c r="BJ466" s="39"/>
      <c r="BK466" s="39"/>
      <c r="BL466" s="36"/>
      <c r="BM466" s="37"/>
      <c r="BN466" s="37"/>
      <c r="BO466" s="37"/>
      <c r="BP466" s="37"/>
      <c r="BQ466" s="37"/>
      <c r="BR466" s="37"/>
      <c r="BS466" s="37"/>
      <c r="BT466" s="37"/>
      <c r="BU466" s="37"/>
      <c r="BV466" s="37"/>
      <c r="BW466" s="37"/>
      <c r="BX466" s="37"/>
      <c r="BY466" s="37"/>
      <c r="BZ466" s="37"/>
      <c r="CA466" s="37"/>
      <c r="CB466" s="37"/>
      <c r="CC466" s="37"/>
      <c r="CD466" s="37"/>
      <c r="CE466" s="37"/>
      <c r="CF466" s="37"/>
      <c r="CG466" s="40"/>
      <c r="CH466" s="40"/>
      <c r="CI466" s="40"/>
      <c r="CJ466" s="40"/>
      <c r="CK466" s="40"/>
      <c r="CL466" s="40"/>
      <c r="CM466" s="39"/>
      <c r="CN466" s="39"/>
      <c r="CO466" s="39"/>
      <c r="CP466" s="39"/>
      <c r="CQ466" s="39"/>
      <c r="CR466" s="39"/>
      <c r="CS466" s="39"/>
      <c r="CT466" s="39"/>
      <c r="CU466" s="39"/>
      <c r="CV466" s="39"/>
      <c r="CW466" s="39"/>
      <c r="CX466" s="39"/>
      <c r="CY466" s="39"/>
      <c r="CZ466" s="39"/>
      <c r="DA466" s="39"/>
      <c r="DB466" s="39"/>
      <c r="DC466" s="39"/>
      <c r="DD466" s="39"/>
      <c r="DE466" s="39"/>
      <c r="DF466" s="39"/>
      <c r="DG466" s="39"/>
      <c r="DI466" s="44"/>
      <c r="DJ466" s="39"/>
      <c r="DL466" s="44"/>
      <c r="DM466" s="39"/>
    </row>
    <row r="467" customFormat="false" ht="12.75" hidden="false" customHeight="false" outlineLevel="0" collapsed="false">
      <c r="A467" s="31" t="n">
        <f aca="false">$C467-$AF$4+1</f>
        <v>40148</v>
      </c>
      <c r="B467" s="31" t="n">
        <f aca="false">$C467-$BL$4+1</f>
        <v>40148</v>
      </c>
      <c r="C467" s="42" t="n">
        <f aca="false">C466+7</f>
        <v>40147</v>
      </c>
      <c r="D467" s="43" t="n">
        <f aca="true">IF(AND(ISNUMBER(D$1),$A467&gt;0),OFFSET(rngStartPriceCurves,$A467,D$1),0)</f>
        <v>0</v>
      </c>
      <c r="E467" s="43" t="n">
        <f aca="true">IF(AND(ISNUMBER(E$1),$A467&gt;0),OFFSET(rngStartPriceCurves,$A467,E$1),0)</f>
        <v>0</v>
      </c>
      <c r="F467" s="43" t="n">
        <f aca="true">IF(AND(ISNUMBER(F$1),$A467&gt;0),OFFSET(rngStartPriceCurves,$A467,F$1),0)</f>
        <v>0</v>
      </c>
      <c r="G467" s="43" t="n">
        <f aca="true">IF(AND(ISNUMBER(G$1),$A467&gt;0),OFFSET(rngStartPriceCurves,$A467,G$1),0)</f>
        <v>0</v>
      </c>
      <c r="H467" s="43" t="n">
        <f aca="true">IF(AND(ISNUMBER(H$1),$A467&gt;0),OFFSET(rngStartPriceCurves,$A467,H$1),0)</f>
        <v>0</v>
      </c>
      <c r="I467" s="43" t="n">
        <f aca="true">IF(AND(ISNUMBER(I$1),$A467&gt;0),OFFSET(rngStartPriceCurves,$A467,I$1),0)</f>
        <v>0</v>
      </c>
      <c r="J467" s="43" t="n">
        <f aca="true">IF(AND(ISNUMBER(J$1),$A467&gt;0),OFFSET(rngStartPriceCurves,$A467,J$1),0)</f>
        <v>0</v>
      </c>
      <c r="K467" s="43" t="n">
        <f aca="true">IF(AND(ISNUMBER(K$1),$A467&gt;0),OFFSET(rngStartPriceCurves,$A467,K$1),0)</f>
        <v>0</v>
      </c>
      <c r="L467" s="43" t="n">
        <f aca="true">IF(AND(ISNUMBER(L$1),$A467&gt;0),OFFSET(rngStartPriceCurves,$A467,L$1),0)</f>
        <v>0</v>
      </c>
      <c r="M467" s="43" t="n">
        <f aca="true">IF(AND(ISNUMBER(M$1),$A467&gt;0),OFFSET(rngStartPriceCurves,$A467,M$1),0)</f>
        <v>0</v>
      </c>
      <c r="N467" s="43" t="n">
        <f aca="true">IF(AND(ISNUMBER(N$1),$A467&gt;0),OFFSET(rngStartPriceCurves,$A467,N$1),0)</f>
        <v>0</v>
      </c>
      <c r="O467" s="43" t="n">
        <f aca="true">IF(AND(ISNUMBER(O$1),$A467&gt;0),OFFSET(rngStartPriceCurves,$A467,O$1),0)</f>
        <v>0</v>
      </c>
      <c r="P467" s="43" t="n">
        <f aca="true">IF(AND(ISNUMBER(P$1),$B467&gt;0),OFFSET(rngStartVolatilityCurves,$B467,P$1),0)</f>
        <v>0</v>
      </c>
      <c r="Q467" s="43" t="n">
        <f aca="true">IF(AND(ISNUMBER(Q$1),$B467&gt;0),OFFSET(rngStartVolatilityCurves,$B467,Q$1),0)</f>
        <v>0</v>
      </c>
      <c r="R467" s="43" t="n">
        <f aca="true">IF(AND(ISNUMBER(R$1),$B467&gt;0),OFFSET(rngStartVolatilityCurves,$B467,R$1),0)</f>
        <v>0</v>
      </c>
      <c r="S467" s="43" t="n">
        <f aca="true">IF(AND(ISNUMBER(S$1),$B467&gt;0),OFFSET(rngStartVolatilityCurves,$B467,S$1),0)</f>
        <v>0</v>
      </c>
      <c r="T467" s="43" t="n">
        <f aca="true">IF(AND(ISNUMBER(T$1),$B467&gt;0),OFFSET(rngStartVolatilityCurves,$B467,T$1),0)</f>
        <v>0</v>
      </c>
      <c r="U467" s="43" t="n">
        <f aca="true">IF(AND(ISNUMBER(U$1),$B467&gt;0),OFFSET(rngStartVolatilityCurves,$B467,U$1),0)</f>
        <v>0</v>
      </c>
      <c r="V467" s="43" t="n">
        <f aca="true">IF(AND(ISNUMBER(V$1),$B467&gt;0),OFFSET(rngStartVolatilityCurves,$B467,V$1),0)</f>
        <v>0</v>
      </c>
      <c r="W467" s="43" t="n">
        <f aca="true">IF(AND(ISNUMBER(W$1),$B467&gt;0),OFFSET(rngStartVolatilityCurves,$B467,W$1),0)</f>
        <v>0</v>
      </c>
      <c r="X467" s="43" t="n">
        <f aca="true">IF(AND(ISNUMBER(X$1),$B467&gt;0),OFFSET(rngStartVolatilityCurves,$B467,X$1),0)</f>
        <v>0</v>
      </c>
      <c r="Y467" s="43" t="n">
        <f aca="true">IF(AND(ISNUMBER(Y$1),$B467&gt;0),OFFSET(rngStartVolatilityCurves,$B467,Y$1),0)</f>
        <v>0</v>
      </c>
      <c r="Z467" s="43" t="n">
        <f aca="true">IF(AND(ISNUMBER(Z$1),$B467&gt;0),OFFSET(rngStartVolatilityCurves,$B467,Z$1),0)</f>
        <v>0</v>
      </c>
      <c r="AA467" s="43" t="n">
        <f aca="true">IF(AND(ISNUMBER(AA$1),$B467&gt;0),OFFSET(rngStartVolatilityCurves,$B467,AA$1),0)</f>
        <v>0</v>
      </c>
      <c r="AF467" s="36"/>
      <c r="AG467" s="37"/>
      <c r="AH467" s="37"/>
      <c r="AI467" s="37"/>
      <c r="AJ467" s="37"/>
      <c r="AK467" s="37"/>
      <c r="AL467" s="37"/>
      <c r="AM467" s="37"/>
      <c r="AN467" s="37"/>
      <c r="AO467" s="37"/>
      <c r="AP467" s="37"/>
      <c r="AQ467" s="37"/>
      <c r="AR467" s="37"/>
      <c r="AS467" s="37"/>
      <c r="AT467" s="37"/>
      <c r="AU467" s="37"/>
      <c r="AV467" s="37"/>
      <c r="AW467" s="37"/>
      <c r="AX467" s="37"/>
      <c r="AY467" s="37"/>
      <c r="AZ467" s="37"/>
      <c r="BA467" s="37"/>
      <c r="BB467" s="37"/>
      <c r="BC467" s="37"/>
      <c r="BD467" s="37"/>
      <c r="BE467" s="37"/>
      <c r="BF467" s="37"/>
      <c r="BH467" s="44"/>
      <c r="BI467" s="39"/>
      <c r="BJ467" s="39"/>
      <c r="BK467" s="39"/>
      <c r="BL467" s="36"/>
      <c r="BM467" s="37"/>
      <c r="BN467" s="37"/>
      <c r="BO467" s="37"/>
      <c r="BP467" s="37"/>
      <c r="BQ467" s="37"/>
      <c r="BR467" s="37"/>
      <c r="BS467" s="37"/>
      <c r="BT467" s="37"/>
      <c r="BU467" s="37"/>
      <c r="BV467" s="37"/>
      <c r="BW467" s="37"/>
      <c r="BX467" s="37"/>
      <c r="BY467" s="37"/>
      <c r="BZ467" s="37"/>
      <c r="CA467" s="37"/>
      <c r="CB467" s="37"/>
      <c r="CC467" s="37"/>
      <c r="CD467" s="37"/>
      <c r="CE467" s="37"/>
      <c r="CF467" s="37"/>
      <c r="CG467" s="40"/>
      <c r="CH467" s="40"/>
      <c r="CI467" s="40"/>
      <c r="CJ467" s="40"/>
      <c r="CK467" s="40"/>
      <c r="CL467" s="40"/>
      <c r="CM467" s="39"/>
      <c r="CN467" s="39"/>
      <c r="CO467" s="39"/>
      <c r="CP467" s="39"/>
      <c r="CQ467" s="39"/>
      <c r="CR467" s="39"/>
      <c r="CS467" s="39"/>
      <c r="CT467" s="39"/>
      <c r="CU467" s="39"/>
      <c r="CV467" s="39"/>
      <c r="CW467" s="39"/>
      <c r="CX467" s="39"/>
      <c r="CY467" s="39"/>
      <c r="CZ467" s="39"/>
      <c r="DA467" s="39"/>
      <c r="DB467" s="39"/>
      <c r="DC467" s="39"/>
      <c r="DD467" s="39"/>
      <c r="DE467" s="39"/>
      <c r="DF467" s="39"/>
      <c r="DG467" s="39"/>
      <c r="DI467" s="44"/>
      <c r="DJ467" s="39"/>
      <c r="DL467" s="44"/>
      <c r="DM467" s="39"/>
    </row>
    <row r="468" customFormat="false" ht="12.75" hidden="false" customHeight="false" outlineLevel="0" collapsed="false">
      <c r="A468" s="31" t="n">
        <f aca="false">$C468-$AF$4+1</f>
        <v>40155</v>
      </c>
      <c r="B468" s="31" t="n">
        <f aca="false">$C468-$BL$4+1</f>
        <v>40155</v>
      </c>
      <c r="C468" s="42" t="n">
        <f aca="false">C467+7</f>
        <v>40154</v>
      </c>
      <c r="D468" s="43" t="n">
        <f aca="true">IF(AND(ISNUMBER(D$1),$A468&gt;0),OFFSET(rngStartPriceCurves,$A468,D$1),0)</f>
        <v>0</v>
      </c>
      <c r="E468" s="43" t="n">
        <f aca="true">IF(AND(ISNUMBER(E$1),$A468&gt;0),OFFSET(rngStartPriceCurves,$A468,E$1),0)</f>
        <v>0</v>
      </c>
      <c r="F468" s="43" t="n">
        <f aca="true">IF(AND(ISNUMBER(F$1),$A468&gt;0),OFFSET(rngStartPriceCurves,$A468,F$1),0)</f>
        <v>0</v>
      </c>
      <c r="G468" s="43" t="n">
        <f aca="true">IF(AND(ISNUMBER(G$1),$A468&gt;0),OFFSET(rngStartPriceCurves,$A468,G$1),0)</f>
        <v>0</v>
      </c>
      <c r="H468" s="43" t="n">
        <f aca="true">IF(AND(ISNUMBER(H$1),$A468&gt;0),OFFSET(rngStartPriceCurves,$A468,H$1),0)</f>
        <v>0</v>
      </c>
      <c r="I468" s="43" t="n">
        <f aca="true">IF(AND(ISNUMBER(I$1),$A468&gt;0),OFFSET(rngStartPriceCurves,$A468,I$1),0)</f>
        <v>0</v>
      </c>
      <c r="J468" s="43" t="n">
        <f aca="true">IF(AND(ISNUMBER(J$1),$A468&gt;0),OFFSET(rngStartPriceCurves,$A468,J$1),0)</f>
        <v>0</v>
      </c>
      <c r="K468" s="43" t="n">
        <f aca="true">IF(AND(ISNUMBER(K$1),$A468&gt;0),OFFSET(rngStartPriceCurves,$A468,K$1),0)</f>
        <v>0</v>
      </c>
      <c r="L468" s="43" t="n">
        <f aca="true">IF(AND(ISNUMBER(L$1),$A468&gt;0),OFFSET(rngStartPriceCurves,$A468,L$1),0)</f>
        <v>0</v>
      </c>
      <c r="M468" s="43" t="n">
        <f aca="true">IF(AND(ISNUMBER(M$1),$A468&gt;0),OFFSET(rngStartPriceCurves,$A468,M$1),0)</f>
        <v>0</v>
      </c>
      <c r="N468" s="43" t="n">
        <f aca="true">IF(AND(ISNUMBER(N$1),$A468&gt;0),OFFSET(rngStartPriceCurves,$A468,N$1),0)</f>
        <v>0</v>
      </c>
      <c r="O468" s="43" t="n">
        <f aca="true">IF(AND(ISNUMBER(O$1),$A468&gt;0),OFFSET(rngStartPriceCurves,$A468,O$1),0)</f>
        <v>0</v>
      </c>
      <c r="P468" s="43" t="n">
        <f aca="true">IF(AND(ISNUMBER(P$1),$B468&gt;0),OFFSET(rngStartVolatilityCurves,$B468,P$1),0)</f>
        <v>0</v>
      </c>
      <c r="Q468" s="43" t="n">
        <f aca="true">IF(AND(ISNUMBER(Q$1),$B468&gt;0),OFFSET(rngStartVolatilityCurves,$B468,Q$1),0)</f>
        <v>0</v>
      </c>
      <c r="R468" s="43" t="n">
        <f aca="true">IF(AND(ISNUMBER(R$1),$B468&gt;0),OFFSET(rngStartVolatilityCurves,$B468,R$1),0)</f>
        <v>0</v>
      </c>
      <c r="S468" s="43" t="n">
        <f aca="true">IF(AND(ISNUMBER(S$1),$B468&gt;0),OFFSET(rngStartVolatilityCurves,$B468,S$1),0)</f>
        <v>0</v>
      </c>
      <c r="T468" s="43" t="n">
        <f aca="true">IF(AND(ISNUMBER(T$1),$B468&gt;0),OFFSET(rngStartVolatilityCurves,$B468,T$1),0)</f>
        <v>0</v>
      </c>
      <c r="U468" s="43" t="n">
        <f aca="true">IF(AND(ISNUMBER(U$1),$B468&gt;0),OFFSET(rngStartVolatilityCurves,$B468,U$1),0)</f>
        <v>0</v>
      </c>
      <c r="V468" s="43" t="n">
        <f aca="true">IF(AND(ISNUMBER(V$1),$B468&gt;0),OFFSET(rngStartVolatilityCurves,$B468,V$1),0)</f>
        <v>0</v>
      </c>
      <c r="W468" s="43" t="n">
        <f aca="true">IF(AND(ISNUMBER(W$1),$B468&gt;0),OFFSET(rngStartVolatilityCurves,$B468,W$1),0)</f>
        <v>0</v>
      </c>
      <c r="X468" s="43" t="n">
        <f aca="true">IF(AND(ISNUMBER(X$1),$B468&gt;0),OFFSET(rngStartVolatilityCurves,$B468,X$1),0)</f>
        <v>0</v>
      </c>
      <c r="Y468" s="43" t="n">
        <f aca="true">IF(AND(ISNUMBER(Y$1),$B468&gt;0),OFFSET(rngStartVolatilityCurves,$B468,Y$1),0)</f>
        <v>0</v>
      </c>
      <c r="Z468" s="43" t="n">
        <f aca="true">IF(AND(ISNUMBER(Z$1),$B468&gt;0),OFFSET(rngStartVolatilityCurves,$B468,Z$1),0)</f>
        <v>0</v>
      </c>
      <c r="AA468" s="43" t="n">
        <f aca="true">IF(AND(ISNUMBER(AA$1),$B468&gt;0),OFFSET(rngStartVolatilityCurves,$B468,AA$1),0)</f>
        <v>0</v>
      </c>
      <c r="AF468" s="36"/>
      <c r="AG468" s="37"/>
      <c r="AH468" s="37"/>
      <c r="AI468" s="37"/>
      <c r="AJ468" s="37"/>
      <c r="AK468" s="37"/>
      <c r="AL468" s="37"/>
      <c r="AM468" s="37"/>
      <c r="AN468" s="37"/>
      <c r="AO468" s="37"/>
      <c r="AP468" s="37"/>
      <c r="AQ468" s="37"/>
      <c r="AR468" s="37"/>
      <c r="AS468" s="37"/>
      <c r="AT468" s="37"/>
      <c r="AU468" s="37"/>
      <c r="AV468" s="37"/>
      <c r="AW468" s="37"/>
      <c r="AX468" s="37"/>
      <c r="AY468" s="37"/>
      <c r="AZ468" s="37"/>
      <c r="BA468" s="37"/>
      <c r="BB468" s="37"/>
      <c r="BC468" s="37"/>
      <c r="BD468" s="37"/>
      <c r="BE468" s="37"/>
      <c r="BF468" s="37"/>
      <c r="BH468" s="44"/>
      <c r="BI468" s="39"/>
      <c r="BJ468" s="39"/>
      <c r="BK468" s="39"/>
      <c r="BL468" s="36"/>
      <c r="BM468" s="37"/>
      <c r="BN468" s="37"/>
      <c r="BO468" s="37"/>
      <c r="BP468" s="37"/>
      <c r="BQ468" s="37"/>
      <c r="BR468" s="37"/>
      <c r="BS468" s="37"/>
      <c r="BT468" s="37"/>
      <c r="BU468" s="37"/>
      <c r="BV468" s="37"/>
      <c r="BW468" s="37"/>
      <c r="BX468" s="37"/>
      <c r="BY468" s="37"/>
      <c r="BZ468" s="37"/>
      <c r="CA468" s="37"/>
      <c r="CB468" s="37"/>
      <c r="CC468" s="37"/>
      <c r="CD468" s="37"/>
      <c r="CE468" s="37"/>
      <c r="CF468" s="37"/>
      <c r="CG468" s="40"/>
      <c r="CH468" s="40"/>
      <c r="CI468" s="40"/>
      <c r="CJ468" s="40"/>
      <c r="CK468" s="40"/>
      <c r="CL468" s="40"/>
      <c r="CM468" s="39"/>
      <c r="CN468" s="39"/>
      <c r="CO468" s="39"/>
      <c r="CP468" s="39"/>
      <c r="CQ468" s="39"/>
      <c r="CR468" s="39"/>
      <c r="CS468" s="39"/>
      <c r="CT468" s="39"/>
      <c r="CU468" s="39"/>
      <c r="CV468" s="39"/>
      <c r="CW468" s="39"/>
      <c r="CX468" s="39"/>
      <c r="CY468" s="39"/>
      <c r="CZ468" s="39"/>
      <c r="DA468" s="39"/>
      <c r="DB468" s="39"/>
      <c r="DC468" s="39"/>
      <c r="DD468" s="39"/>
      <c r="DE468" s="39"/>
      <c r="DF468" s="39"/>
      <c r="DG468" s="39"/>
      <c r="DI468" s="44"/>
      <c r="DJ468" s="39"/>
      <c r="DL468" s="44"/>
      <c r="DM468" s="39"/>
    </row>
    <row r="469" customFormat="false" ht="12.75" hidden="false" customHeight="false" outlineLevel="0" collapsed="false">
      <c r="A469" s="31" t="n">
        <f aca="false">$C469-$AF$4+1</f>
        <v>40162</v>
      </c>
      <c r="B469" s="31" t="n">
        <f aca="false">$C469-$BL$4+1</f>
        <v>40162</v>
      </c>
      <c r="C469" s="42" t="n">
        <f aca="false">C468+7</f>
        <v>40161</v>
      </c>
      <c r="D469" s="43" t="n">
        <f aca="true">IF(AND(ISNUMBER(D$1),$A469&gt;0),OFFSET(rngStartPriceCurves,$A469,D$1),0)</f>
        <v>0</v>
      </c>
      <c r="E469" s="43" t="n">
        <f aca="true">IF(AND(ISNUMBER(E$1),$A469&gt;0),OFFSET(rngStartPriceCurves,$A469,E$1),0)</f>
        <v>0</v>
      </c>
      <c r="F469" s="43" t="n">
        <f aca="true">IF(AND(ISNUMBER(F$1),$A469&gt;0),OFFSET(rngStartPriceCurves,$A469,F$1),0)</f>
        <v>0</v>
      </c>
      <c r="G469" s="43" t="n">
        <f aca="true">IF(AND(ISNUMBER(G$1),$A469&gt;0),OFFSET(rngStartPriceCurves,$A469,G$1),0)</f>
        <v>0</v>
      </c>
      <c r="H469" s="43" t="n">
        <f aca="true">IF(AND(ISNUMBER(H$1),$A469&gt;0),OFFSET(rngStartPriceCurves,$A469,H$1),0)</f>
        <v>0</v>
      </c>
      <c r="I469" s="43" t="n">
        <f aca="true">IF(AND(ISNUMBER(I$1),$A469&gt;0),OFFSET(rngStartPriceCurves,$A469,I$1),0)</f>
        <v>0</v>
      </c>
      <c r="J469" s="43" t="n">
        <f aca="true">IF(AND(ISNUMBER(J$1),$A469&gt;0),OFFSET(rngStartPriceCurves,$A469,J$1),0)</f>
        <v>0</v>
      </c>
      <c r="K469" s="43" t="n">
        <f aca="true">IF(AND(ISNUMBER(K$1),$A469&gt;0),OFFSET(rngStartPriceCurves,$A469,K$1),0)</f>
        <v>0</v>
      </c>
      <c r="L469" s="43" t="n">
        <f aca="true">IF(AND(ISNUMBER(L$1),$A469&gt;0),OFFSET(rngStartPriceCurves,$A469,L$1),0)</f>
        <v>0</v>
      </c>
      <c r="M469" s="43" t="n">
        <f aca="true">IF(AND(ISNUMBER(M$1),$A469&gt;0),OFFSET(rngStartPriceCurves,$A469,M$1),0)</f>
        <v>0</v>
      </c>
      <c r="N469" s="43" t="n">
        <f aca="true">IF(AND(ISNUMBER(N$1),$A469&gt;0),OFFSET(rngStartPriceCurves,$A469,N$1),0)</f>
        <v>0</v>
      </c>
      <c r="O469" s="43" t="n">
        <f aca="true">IF(AND(ISNUMBER(O$1),$A469&gt;0),OFFSET(rngStartPriceCurves,$A469,O$1),0)</f>
        <v>0</v>
      </c>
      <c r="P469" s="43" t="n">
        <f aca="true">IF(AND(ISNUMBER(P$1),$B469&gt;0),OFFSET(rngStartVolatilityCurves,$B469,P$1),0)</f>
        <v>0</v>
      </c>
      <c r="Q469" s="43" t="n">
        <f aca="true">IF(AND(ISNUMBER(Q$1),$B469&gt;0),OFFSET(rngStartVolatilityCurves,$B469,Q$1),0)</f>
        <v>0</v>
      </c>
      <c r="R469" s="43" t="n">
        <f aca="true">IF(AND(ISNUMBER(R$1),$B469&gt;0),OFFSET(rngStartVolatilityCurves,$B469,R$1),0)</f>
        <v>0</v>
      </c>
      <c r="S469" s="43" t="n">
        <f aca="true">IF(AND(ISNUMBER(S$1),$B469&gt;0),OFFSET(rngStartVolatilityCurves,$B469,S$1),0)</f>
        <v>0</v>
      </c>
      <c r="T469" s="43" t="n">
        <f aca="true">IF(AND(ISNUMBER(T$1),$B469&gt;0),OFFSET(rngStartVolatilityCurves,$B469,T$1),0)</f>
        <v>0</v>
      </c>
      <c r="U469" s="43" t="n">
        <f aca="true">IF(AND(ISNUMBER(U$1),$B469&gt;0),OFFSET(rngStartVolatilityCurves,$B469,U$1),0)</f>
        <v>0</v>
      </c>
      <c r="V469" s="43" t="n">
        <f aca="true">IF(AND(ISNUMBER(V$1),$B469&gt;0),OFFSET(rngStartVolatilityCurves,$B469,V$1),0)</f>
        <v>0</v>
      </c>
      <c r="W469" s="43" t="n">
        <f aca="true">IF(AND(ISNUMBER(W$1),$B469&gt;0),OFFSET(rngStartVolatilityCurves,$B469,W$1),0)</f>
        <v>0</v>
      </c>
      <c r="X469" s="43" t="n">
        <f aca="true">IF(AND(ISNUMBER(X$1),$B469&gt;0),OFFSET(rngStartVolatilityCurves,$B469,X$1),0)</f>
        <v>0</v>
      </c>
      <c r="Y469" s="43" t="n">
        <f aca="true">IF(AND(ISNUMBER(Y$1),$B469&gt;0),OFFSET(rngStartVolatilityCurves,$B469,Y$1),0)</f>
        <v>0</v>
      </c>
      <c r="Z469" s="43" t="n">
        <f aca="true">IF(AND(ISNUMBER(Z$1),$B469&gt;0),OFFSET(rngStartVolatilityCurves,$B469,Z$1),0)</f>
        <v>0</v>
      </c>
      <c r="AA469" s="43" t="n">
        <f aca="true">IF(AND(ISNUMBER(AA$1),$B469&gt;0),OFFSET(rngStartVolatilityCurves,$B469,AA$1),0)</f>
        <v>0</v>
      </c>
      <c r="AF469" s="36"/>
      <c r="AG469" s="37"/>
      <c r="AH469" s="37"/>
      <c r="AI469" s="37"/>
      <c r="AJ469" s="37"/>
      <c r="AK469" s="37"/>
      <c r="AL469" s="37"/>
      <c r="AM469" s="37"/>
      <c r="AN469" s="37"/>
      <c r="AO469" s="37"/>
      <c r="AP469" s="37"/>
      <c r="AQ469" s="37"/>
      <c r="AR469" s="37"/>
      <c r="AS469" s="37"/>
      <c r="AT469" s="37"/>
      <c r="AU469" s="37"/>
      <c r="AV469" s="37"/>
      <c r="AW469" s="37"/>
      <c r="AX469" s="37"/>
      <c r="AY469" s="37"/>
      <c r="AZ469" s="37"/>
      <c r="BA469" s="37"/>
      <c r="BB469" s="37"/>
      <c r="BC469" s="37"/>
      <c r="BD469" s="37"/>
      <c r="BE469" s="37"/>
      <c r="BF469" s="37"/>
      <c r="BH469" s="44"/>
      <c r="BI469" s="39"/>
      <c r="BJ469" s="39"/>
      <c r="BK469" s="39"/>
      <c r="BL469" s="36"/>
      <c r="BM469" s="37"/>
      <c r="BN469" s="37"/>
      <c r="BO469" s="37"/>
      <c r="BP469" s="37"/>
      <c r="BQ469" s="37"/>
      <c r="BR469" s="37"/>
      <c r="BS469" s="37"/>
      <c r="BT469" s="37"/>
      <c r="BU469" s="37"/>
      <c r="BV469" s="37"/>
      <c r="BW469" s="37"/>
      <c r="BX469" s="37"/>
      <c r="BY469" s="37"/>
      <c r="BZ469" s="37"/>
      <c r="CA469" s="37"/>
      <c r="CB469" s="37"/>
      <c r="CC469" s="37"/>
      <c r="CD469" s="37"/>
      <c r="CE469" s="37"/>
      <c r="CF469" s="37"/>
      <c r="CG469" s="40"/>
      <c r="CH469" s="40"/>
      <c r="CI469" s="40"/>
      <c r="CJ469" s="40"/>
      <c r="CK469" s="40"/>
      <c r="CL469" s="40"/>
      <c r="CM469" s="39"/>
      <c r="CN469" s="39"/>
      <c r="CO469" s="39"/>
      <c r="CP469" s="39"/>
      <c r="CQ469" s="39"/>
      <c r="CR469" s="39"/>
      <c r="CS469" s="39"/>
      <c r="CT469" s="39"/>
      <c r="CU469" s="39"/>
      <c r="CV469" s="39"/>
      <c r="CW469" s="39"/>
      <c r="CX469" s="39"/>
      <c r="CY469" s="39"/>
      <c r="CZ469" s="39"/>
      <c r="DA469" s="39"/>
      <c r="DB469" s="39"/>
      <c r="DC469" s="39"/>
      <c r="DD469" s="39"/>
      <c r="DE469" s="39"/>
      <c r="DF469" s="39"/>
      <c r="DG469" s="39"/>
      <c r="DI469" s="44"/>
      <c r="DJ469" s="39"/>
      <c r="DL469" s="44"/>
      <c r="DM469" s="39"/>
    </row>
    <row r="470" customFormat="false" ht="12.75" hidden="false" customHeight="false" outlineLevel="0" collapsed="false">
      <c r="A470" s="31" t="n">
        <f aca="false">$C470-$AF$4+1</f>
        <v>40169</v>
      </c>
      <c r="B470" s="31" t="n">
        <f aca="false">$C470-$BL$4+1</f>
        <v>40169</v>
      </c>
      <c r="C470" s="42" t="n">
        <f aca="false">C469+7</f>
        <v>40168</v>
      </c>
      <c r="D470" s="43" t="n">
        <f aca="true">IF(AND(ISNUMBER(D$1),$A470&gt;0),OFFSET(rngStartPriceCurves,$A470,D$1),0)</f>
        <v>0</v>
      </c>
      <c r="E470" s="43" t="n">
        <f aca="true">IF(AND(ISNUMBER(E$1),$A470&gt;0),OFFSET(rngStartPriceCurves,$A470,E$1),0)</f>
        <v>0</v>
      </c>
      <c r="F470" s="43" t="n">
        <f aca="true">IF(AND(ISNUMBER(F$1),$A470&gt;0),OFFSET(rngStartPriceCurves,$A470,F$1),0)</f>
        <v>0</v>
      </c>
      <c r="G470" s="43" t="n">
        <f aca="true">IF(AND(ISNUMBER(G$1),$A470&gt;0),OFFSET(rngStartPriceCurves,$A470,G$1),0)</f>
        <v>0</v>
      </c>
      <c r="H470" s="43" t="n">
        <f aca="true">IF(AND(ISNUMBER(H$1),$A470&gt;0),OFFSET(rngStartPriceCurves,$A470,H$1),0)</f>
        <v>0</v>
      </c>
      <c r="I470" s="43" t="n">
        <f aca="true">IF(AND(ISNUMBER(I$1),$A470&gt;0),OFFSET(rngStartPriceCurves,$A470,I$1),0)</f>
        <v>0</v>
      </c>
      <c r="J470" s="43" t="n">
        <f aca="true">IF(AND(ISNUMBER(J$1),$A470&gt;0),OFFSET(rngStartPriceCurves,$A470,J$1),0)</f>
        <v>0</v>
      </c>
      <c r="K470" s="43" t="n">
        <f aca="true">IF(AND(ISNUMBER(K$1),$A470&gt;0),OFFSET(rngStartPriceCurves,$A470,K$1),0)</f>
        <v>0</v>
      </c>
      <c r="L470" s="43" t="n">
        <f aca="true">IF(AND(ISNUMBER(L$1),$A470&gt;0),OFFSET(rngStartPriceCurves,$A470,L$1),0)</f>
        <v>0</v>
      </c>
      <c r="M470" s="43" t="n">
        <f aca="true">IF(AND(ISNUMBER(M$1),$A470&gt;0),OFFSET(rngStartPriceCurves,$A470,M$1),0)</f>
        <v>0</v>
      </c>
      <c r="N470" s="43" t="n">
        <f aca="true">IF(AND(ISNUMBER(N$1),$A470&gt;0),OFFSET(rngStartPriceCurves,$A470,N$1),0)</f>
        <v>0</v>
      </c>
      <c r="O470" s="43" t="n">
        <f aca="true">IF(AND(ISNUMBER(O$1),$A470&gt;0),OFFSET(rngStartPriceCurves,$A470,O$1),0)</f>
        <v>0</v>
      </c>
      <c r="P470" s="43" t="n">
        <f aca="true">IF(AND(ISNUMBER(P$1),$B470&gt;0),OFFSET(rngStartVolatilityCurves,$B470,P$1),0)</f>
        <v>0</v>
      </c>
      <c r="Q470" s="43" t="n">
        <f aca="true">IF(AND(ISNUMBER(Q$1),$B470&gt;0),OFFSET(rngStartVolatilityCurves,$B470,Q$1),0)</f>
        <v>0</v>
      </c>
      <c r="R470" s="43" t="n">
        <f aca="true">IF(AND(ISNUMBER(R$1),$B470&gt;0),OFFSET(rngStartVolatilityCurves,$B470,R$1),0)</f>
        <v>0</v>
      </c>
      <c r="S470" s="43" t="n">
        <f aca="true">IF(AND(ISNUMBER(S$1),$B470&gt;0),OFFSET(rngStartVolatilityCurves,$B470,S$1),0)</f>
        <v>0</v>
      </c>
      <c r="T470" s="43" t="n">
        <f aca="true">IF(AND(ISNUMBER(T$1),$B470&gt;0),OFFSET(rngStartVolatilityCurves,$B470,T$1),0)</f>
        <v>0</v>
      </c>
      <c r="U470" s="43" t="n">
        <f aca="true">IF(AND(ISNUMBER(U$1),$B470&gt;0),OFFSET(rngStartVolatilityCurves,$B470,U$1),0)</f>
        <v>0</v>
      </c>
      <c r="V470" s="43" t="n">
        <f aca="true">IF(AND(ISNUMBER(V$1),$B470&gt;0),OFFSET(rngStartVolatilityCurves,$B470,V$1),0)</f>
        <v>0</v>
      </c>
      <c r="W470" s="43" t="n">
        <f aca="true">IF(AND(ISNUMBER(W$1),$B470&gt;0),OFFSET(rngStartVolatilityCurves,$B470,W$1),0)</f>
        <v>0</v>
      </c>
      <c r="X470" s="43" t="n">
        <f aca="true">IF(AND(ISNUMBER(X$1),$B470&gt;0),OFFSET(rngStartVolatilityCurves,$B470,X$1),0)</f>
        <v>0</v>
      </c>
      <c r="Y470" s="43" t="n">
        <f aca="true">IF(AND(ISNUMBER(Y$1),$B470&gt;0),OFFSET(rngStartVolatilityCurves,$B470,Y$1),0)</f>
        <v>0</v>
      </c>
      <c r="Z470" s="43" t="n">
        <f aca="true">IF(AND(ISNUMBER(Z$1),$B470&gt;0),OFFSET(rngStartVolatilityCurves,$B470,Z$1),0)</f>
        <v>0</v>
      </c>
      <c r="AA470" s="43" t="n">
        <f aca="true">IF(AND(ISNUMBER(AA$1),$B470&gt;0),OFFSET(rngStartVolatilityCurves,$B470,AA$1),0)</f>
        <v>0</v>
      </c>
      <c r="AF470" s="36"/>
      <c r="AG470" s="37"/>
      <c r="AH470" s="37"/>
      <c r="AI470" s="37"/>
      <c r="AJ470" s="37"/>
      <c r="AK470" s="37"/>
      <c r="AL470" s="37"/>
      <c r="AM470" s="37"/>
      <c r="AN470" s="37"/>
      <c r="AO470" s="37"/>
      <c r="AP470" s="37"/>
      <c r="AQ470" s="37"/>
      <c r="AR470" s="37"/>
      <c r="AS470" s="37"/>
      <c r="AT470" s="37"/>
      <c r="AU470" s="37"/>
      <c r="AV470" s="37"/>
      <c r="AW470" s="37"/>
      <c r="AX470" s="37"/>
      <c r="AY470" s="37"/>
      <c r="AZ470" s="37"/>
      <c r="BA470" s="37"/>
      <c r="BB470" s="37"/>
      <c r="BC470" s="37"/>
      <c r="BD470" s="37"/>
      <c r="BE470" s="37"/>
      <c r="BF470" s="37"/>
      <c r="BH470" s="44"/>
      <c r="BI470" s="39"/>
      <c r="BJ470" s="39"/>
      <c r="BK470" s="39"/>
      <c r="BL470" s="36"/>
      <c r="BM470" s="37"/>
      <c r="BN470" s="37"/>
      <c r="BO470" s="37"/>
      <c r="BP470" s="37"/>
      <c r="BQ470" s="37"/>
      <c r="BR470" s="37"/>
      <c r="BS470" s="37"/>
      <c r="BT470" s="37"/>
      <c r="BU470" s="37"/>
      <c r="BV470" s="37"/>
      <c r="BW470" s="37"/>
      <c r="BX470" s="37"/>
      <c r="BY470" s="37"/>
      <c r="BZ470" s="37"/>
      <c r="CA470" s="37"/>
      <c r="CB470" s="37"/>
      <c r="CC470" s="37"/>
      <c r="CD470" s="37"/>
      <c r="CE470" s="37"/>
      <c r="CF470" s="37"/>
      <c r="CG470" s="40"/>
      <c r="CH470" s="40"/>
      <c r="CI470" s="40"/>
      <c r="CJ470" s="40"/>
      <c r="CK470" s="40"/>
      <c r="CL470" s="40"/>
      <c r="CM470" s="39"/>
      <c r="CN470" s="39"/>
      <c r="CO470" s="39"/>
      <c r="CP470" s="39"/>
      <c r="CQ470" s="39"/>
      <c r="CR470" s="39"/>
      <c r="CS470" s="39"/>
      <c r="CT470" s="39"/>
      <c r="CU470" s="39"/>
      <c r="CV470" s="39"/>
      <c r="CW470" s="39"/>
      <c r="CX470" s="39"/>
      <c r="CY470" s="39"/>
      <c r="CZ470" s="39"/>
      <c r="DA470" s="39"/>
      <c r="DB470" s="39"/>
      <c r="DC470" s="39"/>
      <c r="DD470" s="39"/>
      <c r="DE470" s="39"/>
      <c r="DF470" s="39"/>
      <c r="DG470" s="39"/>
      <c r="DI470" s="44"/>
      <c r="DJ470" s="39"/>
      <c r="DL470" s="44"/>
      <c r="DM470" s="39"/>
    </row>
    <row r="471" customFormat="false" ht="12.75" hidden="false" customHeight="false" outlineLevel="0" collapsed="false">
      <c r="A471" s="31" t="n">
        <f aca="false">$C471-$AF$4+1</f>
        <v>40176</v>
      </c>
      <c r="B471" s="31" t="n">
        <f aca="false">$C471-$BL$4+1</f>
        <v>40176</v>
      </c>
      <c r="C471" s="42" t="n">
        <f aca="false">C470+7</f>
        <v>40175</v>
      </c>
      <c r="D471" s="43" t="n">
        <f aca="true">IF(AND(ISNUMBER(D$1),$A471&gt;0),OFFSET(rngStartPriceCurves,$A471,D$1),0)</f>
        <v>0</v>
      </c>
      <c r="E471" s="43" t="n">
        <f aca="true">IF(AND(ISNUMBER(E$1),$A471&gt;0),OFFSET(rngStartPriceCurves,$A471,E$1),0)</f>
        <v>0</v>
      </c>
      <c r="F471" s="43" t="n">
        <f aca="true">IF(AND(ISNUMBER(F$1),$A471&gt;0),OFFSET(rngStartPriceCurves,$A471,F$1),0)</f>
        <v>0</v>
      </c>
      <c r="G471" s="43" t="n">
        <f aca="true">IF(AND(ISNUMBER(G$1),$A471&gt;0),OFFSET(rngStartPriceCurves,$A471,G$1),0)</f>
        <v>0</v>
      </c>
      <c r="H471" s="43" t="n">
        <f aca="true">IF(AND(ISNUMBER(H$1),$A471&gt;0),OFFSET(rngStartPriceCurves,$A471,H$1),0)</f>
        <v>0</v>
      </c>
      <c r="I471" s="43" t="n">
        <f aca="true">IF(AND(ISNUMBER(I$1),$A471&gt;0),OFFSET(rngStartPriceCurves,$A471,I$1),0)</f>
        <v>0</v>
      </c>
      <c r="J471" s="43" t="n">
        <f aca="true">IF(AND(ISNUMBER(J$1),$A471&gt;0),OFFSET(rngStartPriceCurves,$A471,J$1),0)</f>
        <v>0</v>
      </c>
      <c r="K471" s="43" t="n">
        <f aca="true">IF(AND(ISNUMBER(K$1),$A471&gt;0),OFFSET(rngStartPriceCurves,$A471,K$1),0)</f>
        <v>0</v>
      </c>
      <c r="L471" s="43" t="n">
        <f aca="true">IF(AND(ISNUMBER(L$1),$A471&gt;0),OFFSET(rngStartPriceCurves,$A471,L$1),0)</f>
        <v>0</v>
      </c>
      <c r="M471" s="43" t="n">
        <f aca="true">IF(AND(ISNUMBER(M$1),$A471&gt;0),OFFSET(rngStartPriceCurves,$A471,M$1),0)</f>
        <v>0</v>
      </c>
      <c r="N471" s="43" t="n">
        <f aca="true">IF(AND(ISNUMBER(N$1),$A471&gt;0),OFFSET(rngStartPriceCurves,$A471,N$1),0)</f>
        <v>0</v>
      </c>
      <c r="O471" s="43" t="n">
        <f aca="true">IF(AND(ISNUMBER(O$1),$A471&gt;0),OFFSET(rngStartPriceCurves,$A471,O$1),0)</f>
        <v>0</v>
      </c>
      <c r="P471" s="43" t="n">
        <f aca="true">IF(AND(ISNUMBER(P$1),$B471&gt;0),OFFSET(rngStartVolatilityCurves,$B471,P$1),0)</f>
        <v>0</v>
      </c>
      <c r="Q471" s="43" t="n">
        <f aca="true">IF(AND(ISNUMBER(Q$1),$B471&gt;0),OFFSET(rngStartVolatilityCurves,$B471,Q$1),0)</f>
        <v>0</v>
      </c>
      <c r="R471" s="43" t="n">
        <f aca="true">IF(AND(ISNUMBER(R$1),$B471&gt;0),OFFSET(rngStartVolatilityCurves,$B471,R$1),0)</f>
        <v>0</v>
      </c>
      <c r="S471" s="43" t="n">
        <f aca="true">IF(AND(ISNUMBER(S$1),$B471&gt;0),OFFSET(rngStartVolatilityCurves,$B471,S$1),0)</f>
        <v>0</v>
      </c>
      <c r="T471" s="43" t="n">
        <f aca="true">IF(AND(ISNUMBER(T$1),$B471&gt;0),OFFSET(rngStartVolatilityCurves,$B471,T$1),0)</f>
        <v>0</v>
      </c>
      <c r="U471" s="43" t="n">
        <f aca="true">IF(AND(ISNUMBER(U$1),$B471&gt;0),OFFSET(rngStartVolatilityCurves,$B471,U$1),0)</f>
        <v>0</v>
      </c>
      <c r="V471" s="43" t="n">
        <f aca="true">IF(AND(ISNUMBER(V$1),$B471&gt;0),OFFSET(rngStartVolatilityCurves,$B471,V$1),0)</f>
        <v>0</v>
      </c>
      <c r="W471" s="43" t="n">
        <f aca="true">IF(AND(ISNUMBER(W$1),$B471&gt;0),OFFSET(rngStartVolatilityCurves,$B471,W$1),0)</f>
        <v>0</v>
      </c>
      <c r="X471" s="43" t="n">
        <f aca="true">IF(AND(ISNUMBER(X$1),$B471&gt;0),OFFSET(rngStartVolatilityCurves,$B471,X$1),0)</f>
        <v>0</v>
      </c>
      <c r="Y471" s="43" t="n">
        <f aca="true">IF(AND(ISNUMBER(Y$1),$B471&gt;0),OFFSET(rngStartVolatilityCurves,$B471,Y$1),0)</f>
        <v>0</v>
      </c>
      <c r="Z471" s="43" t="n">
        <f aca="true">IF(AND(ISNUMBER(Z$1),$B471&gt;0),OFFSET(rngStartVolatilityCurves,$B471,Z$1),0)</f>
        <v>0</v>
      </c>
      <c r="AA471" s="43" t="n">
        <f aca="true">IF(AND(ISNUMBER(AA$1),$B471&gt;0),OFFSET(rngStartVolatilityCurves,$B471,AA$1),0)</f>
        <v>0</v>
      </c>
      <c r="AF471" s="36"/>
      <c r="AG471" s="37"/>
      <c r="AH471" s="37"/>
      <c r="AI471" s="37"/>
      <c r="AJ471" s="37"/>
      <c r="AK471" s="37"/>
      <c r="AL471" s="37"/>
      <c r="AM471" s="37"/>
      <c r="AN471" s="37"/>
      <c r="AO471" s="37"/>
      <c r="AP471" s="37"/>
      <c r="AQ471" s="37"/>
      <c r="AR471" s="37"/>
      <c r="AS471" s="37"/>
      <c r="AT471" s="37"/>
      <c r="AU471" s="37"/>
      <c r="AV471" s="37"/>
      <c r="AW471" s="37"/>
      <c r="AX471" s="37"/>
      <c r="AY471" s="37"/>
      <c r="AZ471" s="37"/>
      <c r="BA471" s="37"/>
      <c r="BB471" s="37"/>
      <c r="BC471" s="37"/>
      <c r="BD471" s="37"/>
      <c r="BE471" s="37"/>
      <c r="BF471" s="37"/>
      <c r="BH471" s="44"/>
      <c r="BI471" s="39"/>
      <c r="BJ471" s="39"/>
      <c r="BK471" s="39"/>
      <c r="BL471" s="36"/>
      <c r="BM471" s="37"/>
      <c r="BN471" s="37"/>
      <c r="BO471" s="37"/>
      <c r="BP471" s="37"/>
      <c r="BQ471" s="37"/>
      <c r="BR471" s="37"/>
      <c r="BS471" s="37"/>
      <c r="BT471" s="37"/>
      <c r="BU471" s="37"/>
      <c r="BV471" s="37"/>
      <c r="BW471" s="37"/>
      <c r="BX471" s="37"/>
      <c r="BY471" s="37"/>
      <c r="BZ471" s="37"/>
      <c r="CA471" s="37"/>
      <c r="CB471" s="37"/>
      <c r="CC471" s="37"/>
      <c r="CD471" s="37"/>
      <c r="CE471" s="37"/>
      <c r="CF471" s="37"/>
      <c r="CG471" s="40"/>
      <c r="CH471" s="40"/>
      <c r="CI471" s="40"/>
      <c r="CJ471" s="40"/>
      <c r="CK471" s="40"/>
      <c r="CL471" s="40"/>
      <c r="CM471" s="39"/>
      <c r="CN471" s="39"/>
      <c r="CO471" s="39"/>
      <c r="CP471" s="39"/>
      <c r="CQ471" s="39"/>
      <c r="CR471" s="39"/>
      <c r="CS471" s="39"/>
      <c r="CT471" s="39"/>
      <c r="CU471" s="39"/>
      <c r="CV471" s="39"/>
      <c r="CW471" s="39"/>
      <c r="CX471" s="39"/>
      <c r="CY471" s="39"/>
      <c r="CZ471" s="39"/>
      <c r="DA471" s="39"/>
      <c r="DB471" s="39"/>
      <c r="DC471" s="39"/>
      <c r="DD471" s="39"/>
      <c r="DE471" s="39"/>
      <c r="DF471" s="39"/>
      <c r="DG471" s="39"/>
      <c r="DI471" s="44"/>
      <c r="DJ471" s="39"/>
      <c r="DL471" s="44"/>
      <c r="DM471" s="39"/>
    </row>
    <row r="472" customFormat="false" ht="12.75" hidden="false" customHeight="false" outlineLevel="0" collapsed="false">
      <c r="A472" s="31" t="n">
        <f aca="false">$C472-$AF$4+1</f>
        <v>40183</v>
      </c>
      <c r="B472" s="31" t="n">
        <f aca="false">$C472-$BL$4+1</f>
        <v>40183</v>
      </c>
      <c r="C472" s="42" t="n">
        <f aca="false">C471+7</f>
        <v>40182</v>
      </c>
      <c r="D472" s="43" t="n">
        <f aca="true">IF(AND(ISNUMBER(D$1),$A472&gt;0),OFFSET(rngStartPriceCurves,$A472,D$1),0)</f>
        <v>0</v>
      </c>
      <c r="E472" s="43" t="n">
        <f aca="true">IF(AND(ISNUMBER(E$1),$A472&gt;0),OFFSET(rngStartPriceCurves,$A472,E$1),0)</f>
        <v>0</v>
      </c>
      <c r="F472" s="43" t="n">
        <f aca="true">IF(AND(ISNUMBER(F$1),$A472&gt;0),OFFSET(rngStartPriceCurves,$A472,F$1),0)</f>
        <v>0</v>
      </c>
      <c r="G472" s="43" t="n">
        <f aca="true">IF(AND(ISNUMBER(G$1),$A472&gt;0),OFFSET(rngStartPriceCurves,$A472,G$1),0)</f>
        <v>0</v>
      </c>
      <c r="H472" s="43" t="n">
        <f aca="true">IF(AND(ISNUMBER(H$1),$A472&gt;0),OFFSET(rngStartPriceCurves,$A472,H$1),0)</f>
        <v>0</v>
      </c>
      <c r="I472" s="43" t="n">
        <f aca="true">IF(AND(ISNUMBER(I$1),$A472&gt;0),OFFSET(rngStartPriceCurves,$A472,I$1),0)</f>
        <v>0</v>
      </c>
      <c r="J472" s="43" t="n">
        <f aca="true">IF(AND(ISNUMBER(J$1),$A472&gt;0),OFFSET(rngStartPriceCurves,$A472,J$1),0)</f>
        <v>0</v>
      </c>
      <c r="K472" s="43" t="n">
        <f aca="true">IF(AND(ISNUMBER(K$1),$A472&gt;0),OFFSET(rngStartPriceCurves,$A472,K$1),0)</f>
        <v>0</v>
      </c>
      <c r="L472" s="43" t="n">
        <f aca="true">IF(AND(ISNUMBER(L$1),$A472&gt;0),OFFSET(rngStartPriceCurves,$A472,L$1),0)</f>
        <v>0</v>
      </c>
      <c r="M472" s="43" t="n">
        <f aca="true">IF(AND(ISNUMBER(M$1),$A472&gt;0),OFFSET(rngStartPriceCurves,$A472,M$1),0)</f>
        <v>0</v>
      </c>
      <c r="N472" s="43" t="n">
        <f aca="true">IF(AND(ISNUMBER(N$1),$A472&gt;0),OFFSET(rngStartPriceCurves,$A472,N$1),0)</f>
        <v>0</v>
      </c>
      <c r="O472" s="43" t="n">
        <f aca="true">IF(AND(ISNUMBER(O$1),$A472&gt;0),OFFSET(rngStartPriceCurves,$A472,O$1),0)</f>
        <v>0</v>
      </c>
      <c r="P472" s="43" t="n">
        <f aca="true">IF(AND(ISNUMBER(P$1),$B472&gt;0),OFFSET(rngStartVolatilityCurves,$B472,P$1),0)</f>
        <v>0</v>
      </c>
      <c r="Q472" s="43" t="n">
        <f aca="true">IF(AND(ISNUMBER(Q$1),$B472&gt;0),OFFSET(rngStartVolatilityCurves,$B472,Q$1),0)</f>
        <v>0</v>
      </c>
      <c r="R472" s="43" t="n">
        <f aca="true">IF(AND(ISNUMBER(R$1),$B472&gt;0),OFFSET(rngStartVolatilityCurves,$B472,R$1),0)</f>
        <v>0</v>
      </c>
      <c r="S472" s="43" t="n">
        <f aca="true">IF(AND(ISNUMBER(S$1),$B472&gt;0),OFFSET(rngStartVolatilityCurves,$B472,S$1),0)</f>
        <v>0</v>
      </c>
      <c r="T472" s="43" t="n">
        <f aca="true">IF(AND(ISNUMBER(T$1),$B472&gt;0),OFFSET(rngStartVolatilityCurves,$B472,T$1),0)</f>
        <v>0</v>
      </c>
      <c r="U472" s="43" t="n">
        <f aca="true">IF(AND(ISNUMBER(U$1),$B472&gt;0),OFFSET(rngStartVolatilityCurves,$B472,U$1),0)</f>
        <v>0</v>
      </c>
      <c r="V472" s="43" t="n">
        <f aca="true">IF(AND(ISNUMBER(V$1),$B472&gt;0),OFFSET(rngStartVolatilityCurves,$B472,V$1),0)</f>
        <v>0</v>
      </c>
      <c r="W472" s="43" t="n">
        <f aca="true">IF(AND(ISNUMBER(W$1),$B472&gt;0),OFFSET(rngStartVolatilityCurves,$B472,W$1),0)</f>
        <v>0</v>
      </c>
      <c r="X472" s="43" t="n">
        <f aca="true">IF(AND(ISNUMBER(X$1),$B472&gt;0),OFFSET(rngStartVolatilityCurves,$B472,X$1),0)</f>
        <v>0</v>
      </c>
      <c r="Y472" s="43" t="n">
        <f aca="true">IF(AND(ISNUMBER(Y$1),$B472&gt;0),OFFSET(rngStartVolatilityCurves,$B472,Y$1),0)</f>
        <v>0</v>
      </c>
      <c r="Z472" s="43" t="n">
        <f aca="true">IF(AND(ISNUMBER(Z$1),$B472&gt;0),OFFSET(rngStartVolatilityCurves,$B472,Z$1),0)</f>
        <v>0</v>
      </c>
      <c r="AA472" s="43" t="n">
        <f aca="true">IF(AND(ISNUMBER(AA$1),$B472&gt;0),OFFSET(rngStartVolatilityCurves,$B472,AA$1),0)</f>
        <v>0</v>
      </c>
      <c r="AF472" s="36"/>
      <c r="AG472" s="37"/>
      <c r="AH472" s="37"/>
      <c r="AI472" s="37"/>
      <c r="AJ472" s="37"/>
      <c r="AK472" s="37"/>
      <c r="AL472" s="37"/>
      <c r="AM472" s="37"/>
      <c r="AN472" s="37"/>
      <c r="AO472" s="37"/>
      <c r="AP472" s="37"/>
      <c r="AQ472" s="37"/>
      <c r="AR472" s="37"/>
      <c r="AS472" s="37"/>
      <c r="AT472" s="37"/>
      <c r="AU472" s="37"/>
      <c r="AV472" s="37"/>
      <c r="AW472" s="37"/>
      <c r="AX472" s="37"/>
      <c r="AY472" s="37"/>
      <c r="AZ472" s="37"/>
      <c r="BA472" s="37"/>
      <c r="BB472" s="37"/>
      <c r="BC472" s="37"/>
      <c r="BD472" s="37"/>
      <c r="BE472" s="37"/>
      <c r="BF472" s="37"/>
      <c r="BH472" s="44"/>
      <c r="BI472" s="39"/>
      <c r="BJ472" s="39"/>
      <c r="BK472" s="39"/>
      <c r="BL472" s="36"/>
      <c r="BM472" s="37"/>
      <c r="BN472" s="37"/>
      <c r="BO472" s="37"/>
      <c r="BP472" s="37"/>
      <c r="BQ472" s="37"/>
      <c r="BR472" s="37"/>
      <c r="BS472" s="37"/>
      <c r="BT472" s="37"/>
      <c r="BU472" s="37"/>
      <c r="BV472" s="37"/>
      <c r="BW472" s="37"/>
      <c r="BX472" s="37"/>
      <c r="BY472" s="37"/>
      <c r="BZ472" s="37"/>
      <c r="CA472" s="37"/>
      <c r="CB472" s="37"/>
      <c r="CC472" s="37"/>
      <c r="CD472" s="37"/>
      <c r="CE472" s="37"/>
      <c r="CF472" s="37"/>
      <c r="CG472" s="40"/>
      <c r="CH472" s="40"/>
      <c r="CI472" s="40"/>
      <c r="CJ472" s="40"/>
      <c r="CK472" s="40"/>
      <c r="CL472" s="40"/>
      <c r="CM472" s="39"/>
      <c r="CN472" s="39"/>
      <c r="CO472" s="39"/>
      <c r="CP472" s="39"/>
      <c r="CQ472" s="39"/>
      <c r="CR472" s="39"/>
      <c r="CS472" s="39"/>
      <c r="CT472" s="39"/>
      <c r="CU472" s="39"/>
      <c r="CV472" s="39"/>
      <c r="CW472" s="39"/>
      <c r="CX472" s="39"/>
      <c r="CY472" s="39"/>
      <c r="CZ472" s="39"/>
      <c r="DA472" s="39"/>
      <c r="DB472" s="39"/>
      <c r="DC472" s="39"/>
      <c r="DD472" s="39"/>
      <c r="DE472" s="39"/>
      <c r="DF472" s="39"/>
      <c r="DG472" s="39"/>
      <c r="DI472" s="44"/>
      <c r="DJ472" s="39"/>
      <c r="DL472" s="44"/>
      <c r="DM472" s="39"/>
    </row>
    <row r="473" customFormat="false" ht="12.75" hidden="false" customHeight="false" outlineLevel="0" collapsed="false">
      <c r="A473" s="31" t="n">
        <f aca="false">$C473-$AF$4+1</f>
        <v>40190</v>
      </c>
      <c r="B473" s="31" t="n">
        <f aca="false">$C473-$BL$4+1</f>
        <v>40190</v>
      </c>
      <c r="C473" s="42" t="n">
        <f aca="false">C472+7</f>
        <v>40189</v>
      </c>
      <c r="D473" s="43" t="n">
        <f aca="true">IF(AND(ISNUMBER(D$1),$A473&gt;0),OFFSET(rngStartPriceCurves,$A473,D$1),0)</f>
        <v>0</v>
      </c>
      <c r="E473" s="43" t="n">
        <f aca="true">IF(AND(ISNUMBER(E$1),$A473&gt;0),OFFSET(rngStartPriceCurves,$A473,E$1),0)</f>
        <v>0</v>
      </c>
      <c r="F473" s="43" t="n">
        <f aca="true">IF(AND(ISNUMBER(F$1),$A473&gt;0),OFFSET(rngStartPriceCurves,$A473,F$1),0)</f>
        <v>0</v>
      </c>
      <c r="G473" s="43" t="n">
        <f aca="true">IF(AND(ISNUMBER(G$1),$A473&gt;0),OFFSET(rngStartPriceCurves,$A473,G$1),0)</f>
        <v>0</v>
      </c>
      <c r="H473" s="43" t="n">
        <f aca="true">IF(AND(ISNUMBER(H$1),$A473&gt;0),OFFSET(rngStartPriceCurves,$A473,H$1),0)</f>
        <v>0</v>
      </c>
      <c r="I473" s="43" t="n">
        <f aca="true">IF(AND(ISNUMBER(I$1),$A473&gt;0),OFFSET(rngStartPriceCurves,$A473,I$1),0)</f>
        <v>0</v>
      </c>
      <c r="J473" s="43" t="n">
        <f aca="true">IF(AND(ISNUMBER(J$1),$A473&gt;0),OFFSET(rngStartPriceCurves,$A473,J$1),0)</f>
        <v>0</v>
      </c>
      <c r="K473" s="43" t="n">
        <f aca="true">IF(AND(ISNUMBER(K$1),$A473&gt;0),OFFSET(rngStartPriceCurves,$A473,K$1),0)</f>
        <v>0</v>
      </c>
      <c r="L473" s="43" t="n">
        <f aca="true">IF(AND(ISNUMBER(L$1),$A473&gt;0),OFFSET(rngStartPriceCurves,$A473,L$1),0)</f>
        <v>0</v>
      </c>
      <c r="M473" s="43" t="n">
        <f aca="true">IF(AND(ISNUMBER(M$1),$A473&gt;0),OFFSET(rngStartPriceCurves,$A473,M$1),0)</f>
        <v>0</v>
      </c>
      <c r="N473" s="43" t="n">
        <f aca="true">IF(AND(ISNUMBER(N$1),$A473&gt;0),OFFSET(rngStartPriceCurves,$A473,N$1),0)</f>
        <v>0</v>
      </c>
      <c r="O473" s="43" t="n">
        <f aca="true">IF(AND(ISNUMBER(O$1),$A473&gt;0),OFFSET(rngStartPriceCurves,$A473,O$1),0)</f>
        <v>0</v>
      </c>
      <c r="P473" s="43" t="n">
        <f aca="true">IF(AND(ISNUMBER(P$1),$B473&gt;0),OFFSET(rngStartVolatilityCurves,$B473,P$1),0)</f>
        <v>0</v>
      </c>
      <c r="Q473" s="43" t="n">
        <f aca="true">IF(AND(ISNUMBER(Q$1),$B473&gt;0),OFFSET(rngStartVolatilityCurves,$B473,Q$1),0)</f>
        <v>0</v>
      </c>
      <c r="R473" s="43" t="n">
        <f aca="true">IF(AND(ISNUMBER(R$1),$B473&gt;0),OFFSET(rngStartVolatilityCurves,$B473,R$1),0)</f>
        <v>0</v>
      </c>
      <c r="S473" s="43" t="n">
        <f aca="true">IF(AND(ISNUMBER(S$1),$B473&gt;0),OFFSET(rngStartVolatilityCurves,$B473,S$1),0)</f>
        <v>0</v>
      </c>
      <c r="T473" s="43" t="n">
        <f aca="true">IF(AND(ISNUMBER(T$1),$B473&gt;0),OFFSET(rngStartVolatilityCurves,$B473,T$1),0)</f>
        <v>0</v>
      </c>
      <c r="U473" s="43" t="n">
        <f aca="true">IF(AND(ISNUMBER(U$1),$B473&gt;0),OFFSET(rngStartVolatilityCurves,$B473,U$1),0)</f>
        <v>0</v>
      </c>
      <c r="V473" s="43" t="n">
        <f aca="true">IF(AND(ISNUMBER(V$1),$B473&gt;0),OFFSET(rngStartVolatilityCurves,$B473,V$1),0)</f>
        <v>0</v>
      </c>
      <c r="W473" s="43" t="n">
        <f aca="true">IF(AND(ISNUMBER(W$1),$B473&gt;0),OFFSET(rngStartVolatilityCurves,$B473,W$1),0)</f>
        <v>0</v>
      </c>
      <c r="X473" s="43" t="n">
        <f aca="true">IF(AND(ISNUMBER(X$1),$B473&gt;0),OFFSET(rngStartVolatilityCurves,$B473,X$1),0)</f>
        <v>0</v>
      </c>
      <c r="Y473" s="43" t="n">
        <f aca="true">IF(AND(ISNUMBER(Y$1),$B473&gt;0),OFFSET(rngStartVolatilityCurves,$B473,Y$1),0)</f>
        <v>0</v>
      </c>
      <c r="Z473" s="43" t="n">
        <f aca="true">IF(AND(ISNUMBER(Z$1),$B473&gt;0),OFFSET(rngStartVolatilityCurves,$B473,Z$1),0)</f>
        <v>0</v>
      </c>
      <c r="AA473" s="43" t="n">
        <f aca="true">IF(AND(ISNUMBER(AA$1),$B473&gt;0),OFFSET(rngStartVolatilityCurves,$B473,AA$1),0)</f>
        <v>0</v>
      </c>
      <c r="AF473" s="36"/>
      <c r="AG473" s="37"/>
      <c r="AH473" s="37"/>
      <c r="AI473" s="37"/>
      <c r="AJ473" s="37"/>
      <c r="AK473" s="37"/>
      <c r="AL473" s="37"/>
      <c r="AM473" s="37"/>
      <c r="AN473" s="37"/>
      <c r="AO473" s="37"/>
      <c r="AP473" s="37"/>
      <c r="AQ473" s="37"/>
      <c r="AR473" s="37"/>
      <c r="AS473" s="37"/>
      <c r="AT473" s="37"/>
      <c r="AU473" s="37"/>
      <c r="AV473" s="37"/>
      <c r="AW473" s="37"/>
      <c r="AX473" s="37"/>
      <c r="AY473" s="37"/>
      <c r="AZ473" s="37"/>
      <c r="BA473" s="37"/>
      <c r="BB473" s="37"/>
      <c r="BC473" s="37"/>
      <c r="BD473" s="37"/>
      <c r="BE473" s="37"/>
      <c r="BF473" s="37"/>
      <c r="BH473" s="44"/>
      <c r="BI473" s="39"/>
      <c r="BJ473" s="39"/>
      <c r="BK473" s="39"/>
      <c r="BL473" s="36"/>
      <c r="BM473" s="37"/>
      <c r="BN473" s="37"/>
      <c r="BO473" s="37"/>
      <c r="BP473" s="37"/>
      <c r="BQ473" s="37"/>
      <c r="BR473" s="37"/>
      <c r="BS473" s="37"/>
      <c r="BT473" s="37"/>
      <c r="BU473" s="37"/>
      <c r="BV473" s="37"/>
      <c r="BW473" s="37"/>
      <c r="BX473" s="37"/>
      <c r="BY473" s="37"/>
      <c r="BZ473" s="37"/>
      <c r="CA473" s="37"/>
      <c r="CB473" s="37"/>
      <c r="CC473" s="37"/>
      <c r="CD473" s="37"/>
      <c r="CE473" s="37"/>
      <c r="CF473" s="37"/>
      <c r="CG473" s="40"/>
      <c r="CH473" s="40"/>
      <c r="CI473" s="40"/>
      <c r="CJ473" s="40"/>
      <c r="CK473" s="40"/>
      <c r="CL473" s="40"/>
      <c r="CM473" s="39"/>
      <c r="CN473" s="39"/>
      <c r="CO473" s="39"/>
      <c r="CP473" s="39"/>
      <c r="CQ473" s="39"/>
      <c r="CR473" s="39"/>
      <c r="CS473" s="39"/>
      <c r="CT473" s="39"/>
      <c r="CU473" s="39"/>
      <c r="CV473" s="39"/>
      <c r="CW473" s="39"/>
      <c r="CX473" s="39"/>
      <c r="CY473" s="39"/>
      <c r="CZ473" s="39"/>
      <c r="DA473" s="39"/>
      <c r="DB473" s="39"/>
      <c r="DC473" s="39"/>
      <c r="DD473" s="39"/>
      <c r="DE473" s="39"/>
      <c r="DF473" s="39"/>
      <c r="DG473" s="39"/>
      <c r="DI473" s="44"/>
      <c r="DJ473" s="39"/>
      <c r="DL473" s="44"/>
      <c r="DM473" s="39"/>
    </row>
    <row r="474" customFormat="false" ht="12.75" hidden="false" customHeight="false" outlineLevel="0" collapsed="false">
      <c r="A474" s="31" t="n">
        <f aca="false">$C474-$AF$4+1</f>
        <v>40197</v>
      </c>
      <c r="B474" s="31" t="n">
        <f aca="false">$C474-$BL$4+1</f>
        <v>40197</v>
      </c>
      <c r="C474" s="42" t="n">
        <f aca="false">C473+7</f>
        <v>40196</v>
      </c>
      <c r="D474" s="43" t="n">
        <f aca="true">IF(AND(ISNUMBER(D$1),$A474&gt;0),OFFSET(rngStartPriceCurves,$A474,D$1),0)</f>
        <v>0</v>
      </c>
      <c r="E474" s="43" t="n">
        <f aca="true">IF(AND(ISNUMBER(E$1),$A474&gt;0),OFFSET(rngStartPriceCurves,$A474,E$1),0)</f>
        <v>0</v>
      </c>
      <c r="F474" s="43" t="n">
        <f aca="true">IF(AND(ISNUMBER(F$1),$A474&gt;0),OFFSET(rngStartPriceCurves,$A474,F$1),0)</f>
        <v>0</v>
      </c>
      <c r="G474" s="43" t="n">
        <f aca="true">IF(AND(ISNUMBER(G$1),$A474&gt;0),OFFSET(rngStartPriceCurves,$A474,G$1),0)</f>
        <v>0</v>
      </c>
      <c r="H474" s="43" t="n">
        <f aca="true">IF(AND(ISNUMBER(H$1),$A474&gt;0),OFFSET(rngStartPriceCurves,$A474,H$1),0)</f>
        <v>0</v>
      </c>
      <c r="I474" s="43" t="n">
        <f aca="true">IF(AND(ISNUMBER(I$1),$A474&gt;0),OFFSET(rngStartPriceCurves,$A474,I$1),0)</f>
        <v>0</v>
      </c>
      <c r="J474" s="43" t="n">
        <f aca="true">IF(AND(ISNUMBER(J$1),$A474&gt;0),OFFSET(rngStartPriceCurves,$A474,J$1),0)</f>
        <v>0</v>
      </c>
      <c r="K474" s="43" t="n">
        <f aca="true">IF(AND(ISNUMBER(K$1),$A474&gt;0),OFFSET(rngStartPriceCurves,$A474,K$1),0)</f>
        <v>0</v>
      </c>
      <c r="L474" s="43" t="n">
        <f aca="true">IF(AND(ISNUMBER(L$1),$A474&gt;0),OFFSET(rngStartPriceCurves,$A474,L$1),0)</f>
        <v>0</v>
      </c>
      <c r="M474" s="43" t="n">
        <f aca="true">IF(AND(ISNUMBER(M$1),$A474&gt;0),OFFSET(rngStartPriceCurves,$A474,M$1),0)</f>
        <v>0</v>
      </c>
      <c r="N474" s="43" t="n">
        <f aca="true">IF(AND(ISNUMBER(N$1),$A474&gt;0),OFFSET(rngStartPriceCurves,$A474,N$1),0)</f>
        <v>0</v>
      </c>
      <c r="O474" s="43" t="n">
        <f aca="true">IF(AND(ISNUMBER(O$1),$A474&gt;0),OFFSET(rngStartPriceCurves,$A474,O$1),0)</f>
        <v>0</v>
      </c>
      <c r="P474" s="43" t="n">
        <f aca="true">IF(AND(ISNUMBER(P$1),$B474&gt;0),OFFSET(rngStartVolatilityCurves,$B474,P$1),0)</f>
        <v>0</v>
      </c>
      <c r="Q474" s="43" t="n">
        <f aca="true">IF(AND(ISNUMBER(Q$1),$B474&gt;0),OFFSET(rngStartVolatilityCurves,$B474,Q$1),0)</f>
        <v>0</v>
      </c>
      <c r="R474" s="43" t="n">
        <f aca="true">IF(AND(ISNUMBER(R$1),$B474&gt;0),OFFSET(rngStartVolatilityCurves,$B474,R$1),0)</f>
        <v>0</v>
      </c>
      <c r="S474" s="43" t="n">
        <f aca="true">IF(AND(ISNUMBER(S$1),$B474&gt;0),OFFSET(rngStartVolatilityCurves,$B474,S$1),0)</f>
        <v>0</v>
      </c>
      <c r="T474" s="43" t="n">
        <f aca="true">IF(AND(ISNUMBER(T$1),$B474&gt;0),OFFSET(rngStartVolatilityCurves,$B474,T$1),0)</f>
        <v>0</v>
      </c>
      <c r="U474" s="43" t="n">
        <f aca="true">IF(AND(ISNUMBER(U$1),$B474&gt;0),OFFSET(rngStartVolatilityCurves,$B474,U$1),0)</f>
        <v>0</v>
      </c>
      <c r="V474" s="43" t="n">
        <f aca="true">IF(AND(ISNUMBER(V$1),$B474&gt;0),OFFSET(rngStartVolatilityCurves,$B474,V$1),0)</f>
        <v>0</v>
      </c>
      <c r="W474" s="43" t="n">
        <f aca="true">IF(AND(ISNUMBER(W$1),$B474&gt;0),OFFSET(rngStartVolatilityCurves,$B474,W$1),0)</f>
        <v>0</v>
      </c>
      <c r="X474" s="43" t="n">
        <f aca="true">IF(AND(ISNUMBER(X$1),$B474&gt;0),OFFSET(rngStartVolatilityCurves,$B474,X$1),0)</f>
        <v>0</v>
      </c>
      <c r="Y474" s="43" t="n">
        <f aca="true">IF(AND(ISNUMBER(Y$1),$B474&gt;0),OFFSET(rngStartVolatilityCurves,$B474,Y$1),0)</f>
        <v>0</v>
      </c>
      <c r="Z474" s="43" t="n">
        <f aca="true">IF(AND(ISNUMBER(Z$1),$B474&gt;0),OFFSET(rngStartVolatilityCurves,$B474,Z$1),0)</f>
        <v>0</v>
      </c>
      <c r="AA474" s="43" t="n">
        <f aca="true">IF(AND(ISNUMBER(AA$1),$B474&gt;0),OFFSET(rngStartVolatilityCurves,$B474,AA$1),0)</f>
        <v>0</v>
      </c>
      <c r="AF474" s="36"/>
      <c r="AG474" s="37"/>
      <c r="AH474" s="37"/>
      <c r="AI474" s="37"/>
      <c r="AJ474" s="37"/>
      <c r="AK474" s="37"/>
      <c r="AL474" s="37"/>
      <c r="AM474" s="37"/>
      <c r="AN474" s="37"/>
      <c r="AO474" s="37"/>
      <c r="AP474" s="37"/>
      <c r="AQ474" s="37"/>
      <c r="AR474" s="37"/>
      <c r="AS474" s="37"/>
      <c r="AT474" s="37"/>
      <c r="AU474" s="37"/>
      <c r="AV474" s="37"/>
      <c r="AW474" s="37"/>
      <c r="AX474" s="37"/>
      <c r="AY474" s="37"/>
      <c r="AZ474" s="37"/>
      <c r="BA474" s="37"/>
      <c r="BB474" s="37"/>
      <c r="BC474" s="37"/>
      <c r="BD474" s="37"/>
      <c r="BE474" s="37"/>
      <c r="BF474" s="37"/>
      <c r="BH474" s="44"/>
      <c r="BI474" s="39"/>
      <c r="BJ474" s="39"/>
      <c r="BK474" s="39"/>
      <c r="BL474" s="36"/>
      <c r="BM474" s="37"/>
      <c r="BN474" s="37"/>
      <c r="BO474" s="37"/>
      <c r="BP474" s="37"/>
      <c r="BQ474" s="37"/>
      <c r="BR474" s="37"/>
      <c r="BS474" s="37"/>
      <c r="BT474" s="37"/>
      <c r="BU474" s="37"/>
      <c r="BV474" s="37"/>
      <c r="BW474" s="37"/>
      <c r="BX474" s="37"/>
      <c r="BY474" s="37"/>
      <c r="BZ474" s="37"/>
      <c r="CA474" s="37"/>
      <c r="CB474" s="37"/>
      <c r="CC474" s="37"/>
      <c r="CD474" s="37"/>
      <c r="CE474" s="37"/>
      <c r="CF474" s="37"/>
      <c r="CG474" s="40"/>
      <c r="CH474" s="40"/>
      <c r="CI474" s="40"/>
      <c r="CJ474" s="40"/>
      <c r="CK474" s="40"/>
      <c r="CL474" s="40"/>
      <c r="CM474" s="39"/>
      <c r="CN474" s="39"/>
      <c r="CO474" s="39"/>
      <c r="CP474" s="39"/>
      <c r="CQ474" s="39"/>
      <c r="CR474" s="39"/>
      <c r="CS474" s="39"/>
      <c r="CT474" s="39"/>
      <c r="CU474" s="39"/>
      <c r="CV474" s="39"/>
      <c r="CW474" s="39"/>
      <c r="CX474" s="39"/>
      <c r="CY474" s="39"/>
      <c r="CZ474" s="39"/>
      <c r="DA474" s="39"/>
      <c r="DB474" s="39"/>
      <c r="DC474" s="39"/>
      <c r="DD474" s="39"/>
      <c r="DE474" s="39"/>
      <c r="DF474" s="39"/>
      <c r="DG474" s="39"/>
      <c r="DI474" s="44"/>
      <c r="DJ474" s="39"/>
      <c r="DL474" s="44"/>
      <c r="DM474" s="39"/>
    </row>
    <row r="475" customFormat="false" ht="12.75" hidden="false" customHeight="false" outlineLevel="0" collapsed="false">
      <c r="A475" s="31" t="n">
        <f aca="false">$C475-$AF$4+1</f>
        <v>40204</v>
      </c>
      <c r="B475" s="31" t="n">
        <f aca="false">$C475-$BL$4+1</f>
        <v>40204</v>
      </c>
      <c r="C475" s="42" t="n">
        <f aca="false">C474+7</f>
        <v>40203</v>
      </c>
      <c r="D475" s="43" t="n">
        <f aca="true">IF(AND(ISNUMBER(D$1),$A475&gt;0),OFFSET(rngStartPriceCurves,$A475,D$1),0)</f>
        <v>0</v>
      </c>
      <c r="E475" s="43" t="n">
        <f aca="true">IF(AND(ISNUMBER(E$1),$A475&gt;0),OFFSET(rngStartPriceCurves,$A475,E$1),0)</f>
        <v>0</v>
      </c>
      <c r="F475" s="43" t="n">
        <f aca="true">IF(AND(ISNUMBER(F$1),$A475&gt;0),OFFSET(rngStartPriceCurves,$A475,F$1),0)</f>
        <v>0</v>
      </c>
      <c r="G475" s="43" t="n">
        <f aca="true">IF(AND(ISNUMBER(G$1),$A475&gt;0),OFFSET(rngStartPriceCurves,$A475,G$1),0)</f>
        <v>0</v>
      </c>
      <c r="H475" s="43" t="n">
        <f aca="true">IF(AND(ISNUMBER(H$1),$A475&gt;0),OFFSET(rngStartPriceCurves,$A475,H$1),0)</f>
        <v>0</v>
      </c>
      <c r="I475" s="43" t="n">
        <f aca="true">IF(AND(ISNUMBER(I$1),$A475&gt;0),OFFSET(rngStartPriceCurves,$A475,I$1),0)</f>
        <v>0</v>
      </c>
      <c r="J475" s="43" t="n">
        <f aca="true">IF(AND(ISNUMBER(J$1),$A475&gt;0),OFFSET(rngStartPriceCurves,$A475,J$1),0)</f>
        <v>0</v>
      </c>
      <c r="K475" s="43" t="n">
        <f aca="true">IF(AND(ISNUMBER(K$1),$A475&gt;0),OFFSET(rngStartPriceCurves,$A475,K$1),0)</f>
        <v>0</v>
      </c>
      <c r="L475" s="43" t="n">
        <f aca="true">IF(AND(ISNUMBER(L$1),$A475&gt;0),OFFSET(rngStartPriceCurves,$A475,L$1),0)</f>
        <v>0</v>
      </c>
      <c r="M475" s="43" t="n">
        <f aca="true">IF(AND(ISNUMBER(M$1),$A475&gt;0),OFFSET(rngStartPriceCurves,$A475,M$1),0)</f>
        <v>0</v>
      </c>
      <c r="N475" s="43" t="n">
        <f aca="true">IF(AND(ISNUMBER(N$1),$A475&gt;0),OFFSET(rngStartPriceCurves,$A475,N$1),0)</f>
        <v>0</v>
      </c>
      <c r="O475" s="43" t="n">
        <f aca="true">IF(AND(ISNUMBER(O$1),$A475&gt;0),OFFSET(rngStartPriceCurves,$A475,O$1),0)</f>
        <v>0</v>
      </c>
      <c r="P475" s="43" t="n">
        <f aca="true">IF(AND(ISNUMBER(P$1),$B475&gt;0),OFFSET(rngStartVolatilityCurves,$B475,P$1),0)</f>
        <v>0</v>
      </c>
      <c r="Q475" s="43" t="n">
        <f aca="true">IF(AND(ISNUMBER(Q$1),$B475&gt;0),OFFSET(rngStartVolatilityCurves,$B475,Q$1),0)</f>
        <v>0</v>
      </c>
      <c r="R475" s="43" t="n">
        <f aca="true">IF(AND(ISNUMBER(R$1),$B475&gt;0),OFFSET(rngStartVolatilityCurves,$B475,R$1),0)</f>
        <v>0</v>
      </c>
      <c r="S475" s="43" t="n">
        <f aca="true">IF(AND(ISNUMBER(S$1),$B475&gt;0),OFFSET(rngStartVolatilityCurves,$B475,S$1),0)</f>
        <v>0</v>
      </c>
      <c r="T475" s="43" t="n">
        <f aca="true">IF(AND(ISNUMBER(T$1),$B475&gt;0),OFFSET(rngStartVolatilityCurves,$B475,T$1),0)</f>
        <v>0</v>
      </c>
      <c r="U475" s="43" t="n">
        <f aca="true">IF(AND(ISNUMBER(U$1),$B475&gt;0),OFFSET(rngStartVolatilityCurves,$B475,U$1),0)</f>
        <v>0</v>
      </c>
      <c r="V475" s="43" t="n">
        <f aca="true">IF(AND(ISNUMBER(V$1),$B475&gt;0),OFFSET(rngStartVolatilityCurves,$B475,V$1),0)</f>
        <v>0</v>
      </c>
      <c r="W475" s="43" t="n">
        <f aca="true">IF(AND(ISNUMBER(W$1),$B475&gt;0),OFFSET(rngStartVolatilityCurves,$B475,W$1),0)</f>
        <v>0</v>
      </c>
      <c r="X475" s="43" t="n">
        <f aca="true">IF(AND(ISNUMBER(X$1),$B475&gt;0),OFFSET(rngStartVolatilityCurves,$B475,X$1),0)</f>
        <v>0</v>
      </c>
      <c r="Y475" s="43" t="n">
        <f aca="true">IF(AND(ISNUMBER(Y$1),$B475&gt;0),OFFSET(rngStartVolatilityCurves,$B475,Y$1),0)</f>
        <v>0</v>
      </c>
      <c r="Z475" s="43" t="n">
        <f aca="true">IF(AND(ISNUMBER(Z$1),$B475&gt;0),OFFSET(rngStartVolatilityCurves,$B475,Z$1),0)</f>
        <v>0</v>
      </c>
      <c r="AA475" s="43" t="n">
        <f aca="true">IF(AND(ISNUMBER(AA$1),$B475&gt;0),OFFSET(rngStartVolatilityCurves,$B475,AA$1),0)</f>
        <v>0</v>
      </c>
      <c r="AF475" s="36"/>
      <c r="AG475" s="37"/>
      <c r="AH475" s="37"/>
      <c r="AI475" s="37"/>
      <c r="AJ475" s="37"/>
      <c r="AK475" s="37"/>
      <c r="AL475" s="37"/>
      <c r="AM475" s="37"/>
      <c r="AN475" s="37"/>
      <c r="AO475" s="37"/>
      <c r="AP475" s="37"/>
      <c r="AQ475" s="37"/>
      <c r="AR475" s="37"/>
      <c r="AS475" s="37"/>
      <c r="AT475" s="37"/>
      <c r="AU475" s="37"/>
      <c r="AV475" s="37"/>
      <c r="AW475" s="37"/>
      <c r="AX475" s="37"/>
      <c r="AY475" s="37"/>
      <c r="AZ475" s="37"/>
      <c r="BA475" s="37"/>
      <c r="BB475" s="37"/>
      <c r="BC475" s="37"/>
      <c r="BD475" s="37"/>
      <c r="BE475" s="37"/>
      <c r="BF475" s="37"/>
      <c r="BH475" s="44"/>
      <c r="BI475" s="39"/>
      <c r="BJ475" s="39"/>
      <c r="BK475" s="39"/>
      <c r="BL475" s="36"/>
      <c r="BM475" s="37"/>
      <c r="BN475" s="37"/>
      <c r="BO475" s="37"/>
      <c r="BP475" s="37"/>
      <c r="BQ475" s="37"/>
      <c r="BR475" s="37"/>
      <c r="BS475" s="37"/>
      <c r="BT475" s="37"/>
      <c r="BU475" s="37"/>
      <c r="BV475" s="37"/>
      <c r="BW475" s="37"/>
      <c r="BX475" s="37"/>
      <c r="BY475" s="37"/>
      <c r="BZ475" s="37"/>
      <c r="CA475" s="37"/>
      <c r="CB475" s="37"/>
      <c r="CC475" s="37"/>
      <c r="CD475" s="37"/>
      <c r="CE475" s="37"/>
      <c r="CF475" s="37"/>
      <c r="CG475" s="40"/>
      <c r="CH475" s="40"/>
      <c r="CI475" s="40"/>
      <c r="CJ475" s="40"/>
      <c r="CK475" s="40"/>
      <c r="CL475" s="40"/>
      <c r="CM475" s="39"/>
      <c r="CN475" s="39"/>
      <c r="CO475" s="39"/>
      <c r="CP475" s="39"/>
      <c r="CQ475" s="39"/>
      <c r="CR475" s="39"/>
      <c r="CS475" s="39"/>
      <c r="CT475" s="39"/>
      <c r="CU475" s="39"/>
      <c r="CV475" s="39"/>
      <c r="CW475" s="39"/>
      <c r="CX475" s="39"/>
      <c r="CY475" s="39"/>
      <c r="CZ475" s="39"/>
      <c r="DA475" s="39"/>
      <c r="DB475" s="39"/>
      <c r="DC475" s="39"/>
      <c r="DD475" s="39"/>
      <c r="DE475" s="39"/>
      <c r="DF475" s="39"/>
      <c r="DG475" s="39"/>
      <c r="DI475" s="44"/>
      <c r="DJ475" s="39"/>
      <c r="DL475" s="44"/>
      <c r="DM475" s="39"/>
    </row>
    <row r="476" customFormat="false" ht="12.75" hidden="false" customHeight="false" outlineLevel="0" collapsed="false">
      <c r="A476" s="31" t="n">
        <f aca="false">$C476-$AF$4+1</f>
        <v>40211</v>
      </c>
      <c r="B476" s="31" t="n">
        <f aca="false">$C476-$BL$4+1</f>
        <v>40211</v>
      </c>
      <c r="C476" s="42" t="n">
        <f aca="false">C475+7</f>
        <v>40210</v>
      </c>
      <c r="D476" s="43" t="n">
        <f aca="true">IF(AND(ISNUMBER(D$1),$A476&gt;0),OFFSET(rngStartPriceCurves,$A476,D$1),0)</f>
        <v>0</v>
      </c>
      <c r="E476" s="43" t="n">
        <f aca="true">IF(AND(ISNUMBER(E$1),$A476&gt;0),OFFSET(rngStartPriceCurves,$A476,E$1),0)</f>
        <v>0</v>
      </c>
      <c r="F476" s="43" t="n">
        <f aca="true">IF(AND(ISNUMBER(F$1),$A476&gt;0),OFFSET(rngStartPriceCurves,$A476,F$1),0)</f>
        <v>0</v>
      </c>
      <c r="G476" s="43" t="n">
        <f aca="true">IF(AND(ISNUMBER(G$1),$A476&gt;0),OFFSET(rngStartPriceCurves,$A476,G$1),0)</f>
        <v>0</v>
      </c>
      <c r="H476" s="43" t="n">
        <f aca="true">IF(AND(ISNUMBER(H$1),$A476&gt;0),OFFSET(rngStartPriceCurves,$A476,H$1),0)</f>
        <v>0</v>
      </c>
      <c r="I476" s="43" t="n">
        <f aca="true">IF(AND(ISNUMBER(I$1),$A476&gt;0),OFFSET(rngStartPriceCurves,$A476,I$1),0)</f>
        <v>0</v>
      </c>
      <c r="J476" s="43" t="n">
        <f aca="true">IF(AND(ISNUMBER(J$1),$A476&gt;0),OFFSET(rngStartPriceCurves,$A476,J$1),0)</f>
        <v>0</v>
      </c>
      <c r="K476" s="43" t="n">
        <f aca="true">IF(AND(ISNUMBER(K$1),$A476&gt;0),OFFSET(rngStartPriceCurves,$A476,K$1),0)</f>
        <v>0</v>
      </c>
      <c r="L476" s="43" t="n">
        <f aca="true">IF(AND(ISNUMBER(L$1),$A476&gt;0),OFFSET(rngStartPriceCurves,$A476,L$1),0)</f>
        <v>0</v>
      </c>
      <c r="M476" s="43" t="n">
        <f aca="true">IF(AND(ISNUMBER(M$1),$A476&gt;0),OFFSET(rngStartPriceCurves,$A476,M$1),0)</f>
        <v>0</v>
      </c>
      <c r="N476" s="43" t="n">
        <f aca="true">IF(AND(ISNUMBER(N$1),$A476&gt;0),OFFSET(rngStartPriceCurves,$A476,N$1),0)</f>
        <v>0</v>
      </c>
      <c r="O476" s="43" t="n">
        <f aca="true">IF(AND(ISNUMBER(O$1),$A476&gt;0),OFFSET(rngStartPriceCurves,$A476,O$1),0)</f>
        <v>0</v>
      </c>
      <c r="P476" s="43" t="n">
        <f aca="true">IF(AND(ISNUMBER(P$1),$B476&gt;0),OFFSET(rngStartVolatilityCurves,$B476,P$1),0)</f>
        <v>0</v>
      </c>
      <c r="Q476" s="43" t="n">
        <f aca="true">IF(AND(ISNUMBER(Q$1),$B476&gt;0),OFFSET(rngStartVolatilityCurves,$B476,Q$1),0)</f>
        <v>0</v>
      </c>
      <c r="R476" s="43" t="n">
        <f aca="true">IF(AND(ISNUMBER(R$1),$B476&gt;0),OFFSET(rngStartVolatilityCurves,$B476,R$1),0)</f>
        <v>0</v>
      </c>
      <c r="S476" s="43" t="n">
        <f aca="true">IF(AND(ISNUMBER(S$1),$B476&gt;0),OFFSET(rngStartVolatilityCurves,$B476,S$1),0)</f>
        <v>0</v>
      </c>
      <c r="T476" s="43" t="n">
        <f aca="true">IF(AND(ISNUMBER(T$1),$B476&gt;0),OFFSET(rngStartVolatilityCurves,$B476,T$1),0)</f>
        <v>0</v>
      </c>
      <c r="U476" s="43" t="n">
        <f aca="true">IF(AND(ISNUMBER(U$1),$B476&gt;0),OFFSET(rngStartVolatilityCurves,$B476,U$1),0)</f>
        <v>0</v>
      </c>
      <c r="V476" s="43" t="n">
        <f aca="true">IF(AND(ISNUMBER(V$1),$B476&gt;0),OFFSET(rngStartVolatilityCurves,$B476,V$1),0)</f>
        <v>0</v>
      </c>
      <c r="W476" s="43" t="n">
        <f aca="true">IF(AND(ISNUMBER(W$1),$B476&gt;0),OFFSET(rngStartVolatilityCurves,$B476,W$1),0)</f>
        <v>0</v>
      </c>
      <c r="X476" s="43" t="n">
        <f aca="true">IF(AND(ISNUMBER(X$1),$B476&gt;0),OFFSET(rngStartVolatilityCurves,$B476,X$1),0)</f>
        <v>0</v>
      </c>
      <c r="Y476" s="43" t="n">
        <f aca="true">IF(AND(ISNUMBER(Y$1),$B476&gt;0),OFFSET(rngStartVolatilityCurves,$B476,Y$1),0)</f>
        <v>0</v>
      </c>
      <c r="Z476" s="43" t="n">
        <f aca="true">IF(AND(ISNUMBER(Z$1),$B476&gt;0),OFFSET(rngStartVolatilityCurves,$B476,Z$1),0)</f>
        <v>0</v>
      </c>
      <c r="AA476" s="43" t="n">
        <f aca="true">IF(AND(ISNUMBER(AA$1),$B476&gt;0),OFFSET(rngStartVolatilityCurves,$B476,AA$1),0)</f>
        <v>0</v>
      </c>
      <c r="AF476" s="36"/>
      <c r="AG476" s="37"/>
      <c r="AH476" s="37"/>
      <c r="AI476" s="37"/>
      <c r="AJ476" s="37"/>
      <c r="AK476" s="37"/>
      <c r="AL476" s="37"/>
      <c r="AM476" s="37"/>
      <c r="AN476" s="37"/>
      <c r="AO476" s="37"/>
      <c r="AP476" s="37"/>
      <c r="AQ476" s="37"/>
      <c r="AR476" s="37"/>
      <c r="AS476" s="37"/>
      <c r="AT476" s="37"/>
      <c r="AU476" s="37"/>
      <c r="AV476" s="37"/>
      <c r="AW476" s="37"/>
      <c r="AX476" s="37"/>
      <c r="AY476" s="37"/>
      <c r="AZ476" s="37"/>
      <c r="BA476" s="37"/>
      <c r="BB476" s="37"/>
      <c r="BC476" s="37"/>
      <c r="BD476" s="37"/>
      <c r="BE476" s="37"/>
      <c r="BF476" s="37"/>
      <c r="BH476" s="44"/>
      <c r="BI476" s="39"/>
      <c r="BJ476" s="39"/>
      <c r="BK476" s="39"/>
      <c r="BL476" s="36"/>
      <c r="BM476" s="37"/>
      <c r="BN476" s="37"/>
      <c r="BO476" s="37"/>
      <c r="BP476" s="37"/>
      <c r="BQ476" s="37"/>
      <c r="BR476" s="37"/>
      <c r="BS476" s="37"/>
      <c r="BT476" s="37"/>
      <c r="BU476" s="37"/>
      <c r="BV476" s="37"/>
      <c r="BW476" s="37"/>
      <c r="BX476" s="37"/>
      <c r="BY476" s="37"/>
      <c r="BZ476" s="37"/>
      <c r="CA476" s="37"/>
      <c r="CB476" s="37"/>
      <c r="CC476" s="37"/>
      <c r="CD476" s="37"/>
      <c r="CE476" s="37"/>
      <c r="CF476" s="37"/>
      <c r="CG476" s="40"/>
      <c r="CH476" s="40"/>
      <c r="CI476" s="40"/>
      <c r="CJ476" s="40"/>
      <c r="CK476" s="40"/>
      <c r="CL476" s="40"/>
      <c r="CM476" s="39"/>
      <c r="CN476" s="39"/>
      <c r="CO476" s="39"/>
      <c r="CP476" s="39"/>
      <c r="CQ476" s="39"/>
      <c r="CR476" s="39"/>
      <c r="CS476" s="39"/>
      <c r="CT476" s="39"/>
      <c r="CU476" s="39"/>
      <c r="CV476" s="39"/>
      <c r="CW476" s="39"/>
      <c r="CX476" s="39"/>
      <c r="CY476" s="39"/>
      <c r="CZ476" s="39"/>
      <c r="DA476" s="39"/>
      <c r="DB476" s="39"/>
      <c r="DC476" s="39"/>
      <c r="DD476" s="39"/>
      <c r="DE476" s="39"/>
      <c r="DF476" s="39"/>
      <c r="DG476" s="39"/>
      <c r="DI476" s="44"/>
      <c r="DJ476" s="39"/>
      <c r="DL476" s="44"/>
      <c r="DM476" s="39"/>
    </row>
    <row r="477" customFormat="false" ht="12.75" hidden="false" customHeight="false" outlineLevel="0" collapsed="false">
      <c r="A477" s="31" t="n">
        <f aca="false">$C477-$AF$4+1</f>
        <v>40218</v>
      </c>
      <c r="B477" s="31" t="n">
        <f aca="false">$C477-$BL$4+1</f>
        <v>40218</v>
      </c>
      <c r="C477" s="42" t="n">
        <f aca="false">C476+7</f>
        <v>40217</v>
      </c>
      <c r="D477" s="43" t="n">
        <f aca="true">IF(AND(ISNUMBER(D$1),$A477&gt;0),OFFSET(rngStartPriceCurves,$A477,D$1),0)</f>
        <v>0</v>
      </c>
      <c r="E477" s="43" t="n">
        <f aca="true">IF(AND(ISNUMBER(E$1),$A477&gt;0),OFFSET(rngStartPriceCurves,$A477,E$1),0)</f>
        <v>0</v>
      </c>
      <c r="F477" s="43" t="n">
        <f aca="true">IF(AND(ISNUMBER(F$1),$A477&gt;0),OFFSET(rngStartPriceCurves,$A477,F$1),0)</f>
        <v>0</v>
      </c>
      <c r="G477" s="43" t="n">
        <f aca="true">IF(AND(ISNUMBER(G$1),$A477&gt;0),OFFSET(rngStartPriceCurves,$A477,G$1),0)</f>
        <v>0</v>
      </c>
      <c r="H477" s="43" t="n">
        <f aca="true">IF(AND(ISNUMBER(H$1),$A477&gt;0),OFFSET(rngStartPriceCurves,$A477,H$1),0)</f>
        <v>0</v>
      </c>
      <c r="I477" s="43" t="n">
        <f aca="true">IF(AND(ISNUMBER(I$1),$A477&gt;0),OFFSET(rngStartPriceCurves,$A477,I$1),0)</f>
        <v>0</v>
      </c>
      <c r="J477" s="43" t="n">
        <f aca="true">IF(AND(ISNUMBER(J$1),$A477&gt;0),OFFSET(rngStartPriceCurves,$A477,J$1),0)</f>
        <v>0</v>
      </c>
      <c r="K477" s="43" t="n">
        <f aca="true">IF(AND(ISNUMBER(K$1),$A477&gt;0),OFFSET(rngStartPriceCurves,$A477,K$1),0)</f>
        <v>0</v>
      </c>
      <c r="L477" s="43" t="n">
        <f aca="true">IF(AND(ISNUMBER(L$1),$A477&gt;0),OFFSET(rngStartPriceCurves,$A477,L$1),0)</f>
        <v>0</v>
      </c>
      <c r="M477" s="43" t="n">
        <f aca="true">IF(AND(ISNUMBER(M$1),$A477&gt;0),OFFSET(rngStartPriceCurves,$A477,M$1),0)</f>
        <v>0</v>
      </c>
      <c r="N477" s="43" t="n">
        <f aca="true">IF(AND(ISNUMBER(N$1),$A477&gt;0),OFFSET(rngStartPriceCurves,$A477,N$1),0)</f>
        <v>0</v>
      </c>
      <c r="O477" s="43" t="n">
        <f aca="true">IF(AND(ISNUMBER(O$1),$A477&gt;0),OFFSET(rngStartPriceCurves,$A477,O$1),0)</f>
        <v>0</v>
      </c>
      <c r="P477" s="43" t="n">
        <f aca="true">IF(AND(ISNUMBER(P$1),$B477&gt;0),OFFSET(rngStartVolatilityCurves,$B477,P$1),0)</f>
        <v>0</v>
      </c>
      <c r="Q477" s="43" t="n">
        <f aca="true">IF(AND(ISNUMBER(Q$1),$B477&gt;0),OFFSET(rngStartVolatilityCurves,$B477,Q$1),0)</f>
        <v>0</v>
      </c>
      <c r="R477" s="43" t="n">
        <f aca="true">IF(AND(ISNUMBER(R$1),$B477&gt;0),OFFSET(rngStartVolatilityCurves,$B477,R$1),0)</f>
        <v>0</v>
      </c>
      <c r="S477" s="43" t="n">
        <f aca="true">IF(AND(ISNUMBER(S$1),$B477&gt;0),OFFSET(rngStartVolatilityCurves,$B477,S$1),0)</f>
        <v>0</v>
      </c>
      <c r="T477" s="43" t="n">
        <f aca="true">IF(AND(ISNUMBER(T$1),$B477&gt;0),OFFSET(rngStartVolatilityCurves,$B477,T$1),0)</f>
        <v>0</v>
      </c>
      <c r="U477" s="43" t="n">
        <f aca="true">IF(AND(ISNUMBER(U$1),$B477&gt;0),OFFSET(rngStartVolatilityCurves,$B477,U$1),0)</f>
        <v>0</v>
      </c>
      <c r="V477" s="43" t="n">
        <f aca="true">IF(AND(ISNUMBER(V$1),$B477&gt;0),OFFSET(rngStartVolatilityCurves,$B477,V$1),0)</f>
        <v>0</v>
      </c>
      <c r="W477" s="43" t="n">
        <f aca="true">IF(AND(ISNUMBER(W$1),$B477&gt;0),OFFSET(rngStartVolatilityCurves,$B477,W$1),0)</f>
        <v>0</v>
      </c>
      <c r="X477" s="43" t="n">
        <f aca="true">IF(AND(ISNUMBER(X$1),$B477&gt;0),OFFSET(rngStartVolatilityCurves,$B477,X$1),0)</f>
        <v>0</v>
      </c>
      <c r="Y477" s="43" t="n">
        <f aca="true">IF(AND(ISNUMBER(Y$1),$B477&gt;0),OFFSET(rngStartVolatilityCurves,$B477,Y$1),0)</f>
        <v>0</v>
      </c>
      <c r="Z477" s="43" t="n">
        <f aca="true">IF(AND(ISNUMBER(Z$1),$B477&gt;0),OFFSET(rngStartVolatilityCurves,$B477,Z$1),0)</f>
        <v>0</v>
      </c>
      <c r="AA477" s="43" t="n">
        <f aca="true">IF(AND(ISNUMBER(AA$1),$B477&gt;0),OFFSET(rngStartVolatilityCurves,$B477,AA$1),0)</f>
        <v>0</v>
      </c>
      <c r="AF477" s="36"/>
      <c r="AG477" s="37"/>
      <c r="AH477" s="37"/>
      <c r="AI477" s="37"/>
      <c r="AJ477" s="37"/>
      <c r="AK477" s="37"/>
      <c r="AL477" s="37"/>
      <c r="AM477" s="37"/>
      <c r="AN477" s="37"/>
      <c r="AO477" s="37"/>
      <c r="AP477" s="37"/>
      <c r="AQ477" s="37"/>
      <c r="AR477" s="37"/>
      <c r="AS477" s="37"/>
      <c r="AT477" s="37"/>
      <c r="AU477" s="37"/>
      <c r="AV477" s="37"/>
      <c r="AW477" s="37"/>
      <c r="AX477" s="37"/>
      <c r="AY477" s="37"/>
      <c r="AZ477" s="37"/>
      <c r="BA477" s="37"/>
      <c r="BB477" s="37"/>
      <c r="BC477" s="37"/>
      <c r="BD477" s="37"/>
      <c r="BE477" s="37"/>
      <c r="BF477" s="37"/>
      <c r="BH477" s="44"/>
      <c r="BI477" s="39"/>
      <c r="BJ477" s="39"/>
      <c r="BK477" s="39"/>
      <c r="BL477" s="36"/>
      <c r="BM477" s="37"/>
      <c r="BN477" s="37"/>
      <c r="BO477" s="37"/>
      <c r="BP477" s="37"/>
      <c r="BQ477" s="37"/>
      <c r="BR477" s="37"/>
      <c r="BS477" s="37"/>
      <c r="BT477" s="37"/>
      <c r="BU477" s="37"/>
      <c r="BV477" s="37"/>
      <c r="BW477" s="37"/>
      <c r="BX477" s="37"/>
      <c r="BY477" s="37"/>
      <c r="BZ477" s="37"/>
      <c r="CA477" s="37"/>
      <c r="CB477" s="37"/>
      <c r="CC477" s="37"/>
      <c r="CD477" s="37"/>
      <c r="CE477" s="37"/>
      <c r="CF477" s="37"/>
      <c r="CG477" s="40"/>
      <c r="CH477" s="40"/>
      <c r="CI477" s="40"/>
      <c r="CJ477" s="40"/>
      <c r="CK477" s="40"/>
      <c r="CL477" s="40"/>
      <c r="CM477" s="39"/>
      <c r="CN477" s="39"/>
      <c r="CO477" s="39"/>
      <c r="CP477" s="39"/>
      <c r="CQ477" s="39"/>
      <c r="CR477" s="39"/>
      <c r="CS477" s="39"/>
      <c r="CT477" s="39"/>
      <c r="CU477" s="39"/>
      <c r="CV477" s="39"/>
      <c r="CW477" s="39"/>
      <c r="CX477" s="39"/>
      <c r="CY477" s="39"/>
      <c r="CZ477" s="39"/>
      <c r="DA477" s="39"/>
      <c r="DB477" s="39"/>
      <c r="DC477" s="39"/>
      <c r="DD477" s="39"/>
      <c r="DE477" s="39"/>
      <c r="DF477" s="39"/>
      <c r="DG477" s="39"/>
      <c r="DI477" s="44"/>
      <c r="DJ477" s="39"/>
      <c r="DL477" s="44"/>
      <c r="DM477" s="39"/>
    </row>
    <row r="478" customFormat="false" ht="12.75" hidden="false" customHeight="false" outlineLevel="0" collapsed="false">
      <c r="A478" s="31" t="n">
        <f aca="false">$C478-$AF$4+1</f>
        <v>40225</v>
      </c>
      <c r="B478" s="31" t="n">
        <f aca="false">$C478-$BL$4+1</f>
        <v>40225</v>
      </c>
      <c r="C478" s="42" t="n">
        <f aca="false">C477+7</f>
        <v>40224</v>
      </c>
      <c r="D478" s="43" t="n">
        <f aca="true">IF(AND(ISNUMBER(D$1),$A478&gt;0),OFFSET(rngStartPriceCurves,$A478,D$1),0)</f>
        <v>0</v>
      </c>
      <c r="E478" s="43" t="n">
        <f aca="true">IF(AND(ISNUMBER(E$1),$A478&gt;0),OFFSET(rngStartPriceCurves,$A478,E$1),0)</f>
        <v>0</v>
      </c>
      <c r="F478" s="43" t="n">
        <f aca="true">IF(AND(ISNUMBER(F$1),$A478&gt;0),OFFSET(rngStartPriceCurves,$A478,F$1),0)</f>
        <v>0</v>
      </c>
      <c r="G478" s="43" t="n">
        <f aca="true">IF(AND(ISNUMBER(G$1),$A478&gt;0),OFFSET(rngStartPriceCurves,$A478,G$1),0)</f>
        <v>0</v>
      </c>
      <c r="H478" s="43" t="n">
        <f aca="true">IF(AND(ISNUMBER(H$1),$A478&gt;0),OFFSET(rngStartPriceCurves,$A478,H$1),0)</f>
        <v>0</v>
      </c>
      <c r="I478" s="43" t="n">
        <f aca="true">IF(AND(ISNUMBER(I$1),$A478&gt;0),OFFSET(rngStartPriceCurves,$A478,I$1),0)</f>
        <v>0</v>
      </c>
      <c r="J478" s="43" t="n">
        <f aca="true">IF(AND(ISNUMBER(J$1),$A478&gt;0),OFFSET(rngStartPriceCurves,$A478,J$1),0)</f>
        <v>0</v>
      </c>
      <c r="K478" s="43" t="n">
        <f aca="true">IF(AND(ISNUMBER(K$1),$A478&gt;0),OFFSET(rngStartPriceCurves,$A478,K$1),0)</f>
        <v>0</v>
      </c>
      <c r="L478" s="43" t="n">
        <f aca="true">IF(AND(ISNUMBER(L$1),$A478&gt;0),OFFSET(rngStartPriceCurves,$A478,L$1),0)</f>
        <v>0</v>
      </c>
      <c r="M478" s="43" t="n">
        <f aca="true">IF(AND(ISNUMBER(M$1),$A478&gt;0),OFFSET(rngStartPriceCurves,$A478,M$1),0)</f>
        <v>0</v>
      </c>
      <c r="N478" s="43" t="n">
        <f aca="true">IF(AND(ISNUMBER(N$1),$A478&gt;0),OFFSET(rngStartPriceCurves,$A478,N$1),0)</f>
        <v>0</v>
      </c>
      <c r="O478" s="43" t="n">
        <f aca="true">IF(AND(ISNUMBER(O$1),$A478&gt;0),OFFSET(rngStartPriceCurves,$A478,O$1),0)</f>
        <v>0</v>
      </c>
      <c r="P478" s="43" t="n">
        <f aca="true">IF(AND(ISNUMBER(P$1),$B478&gt;0),OFFSET(rngStartVolatilityCurves,$B478,P$1),0)</f>
        <v>0</v>
      </c>
      <c r="Q478" s="43" t="n">
        <f aca="true">IF(AND(ISNUMBER(Q$1),$B478&gt;0),OFFSET(rngStartVolatilityCurves,$B478,Q$1),0)</f>
        <v>0</v>
      </c>
      <c r="R478" s="43" t="n">
        <f aca="true">IF(AND(ISNUMBER(R$1),$B478&gt;0),OFFSET(rngStartVolatilityCurves,$B478,R$1),0)</f>
        <v>0</v>
      </c>
      <c r="S478" s="43" t="n">
        <f aca="true">IF(AND(ISNUMBER(S$1),$B478&gt;0),OFFSET(rngStartVolatilityCurves,$B478,S$1),0)</f>
        <v>0</v>
      </c>
      <c r="T478" s="43" t="n">
        <f aca="true">IF(AND(ISNUMBER(T$1),$B478&gt;0),OFFSET(rngStartVolatilityCurves,$B478,T$1),0)</f>
        <v>0</v>
      </c>
      <c r="U478" s="43" t="n">
        <f aca="true">IF(AND(ISNUMBER(U$1),$B478&gt;0),OFFSET(rngStartVolatilityCurves,$B478,U$1),0)</f>
        <v>0</v>
      </c>
      <c r="V478" s="43" t="n">
        <f aca="true">IF(AND(ISNUMBER(V$1),$B478&gt;0),OFFSET(rngStartVolatilityCurves,$B478,V$1),0)</f>
        <v>0</v>
      </c>
      <c r="W478" s="43" t="n">
        <f aca="true">IF(AND(ISNUMBER(W$1),$B478&gt;0),OFFSET(rngStartVolatilityCurves,$B478,W$1),0)</f>
        <v>0</v>
      </c>
      <c r="X478" s="43" t="n">
        <f aca="true">IF(AND(ISNUMBER(X$1),$B478&gt;0),OFFSET(rngStartVolatilityCurves,$B478,X$1),0)</f>
        <v>0</v>
      </c>
      <c r="Y478" s="43" t="n">
        <f aca="true">IF(AND(ISNUMBER(Y$1),$B478&gt;0),OFFSET(rngStartVolatilityCurves,$B478,Y$1),0)</f>
        <v>0</v>
      </c>
      <c r="Z478" s="43" t="n">
        <f aca="true">IF(AND(ISNUMBER(Z$1),$B478&gt;0),OFFSET(rngStartVolatilityCurves,$B478,Z$1),0)</f>
        <v>0</v>
      </c>
      <c r="AA478" s="43" t="n">
        <f aca="true">IF(AND(ISNUMBER(AA$1),$B478&gt;0),OFFSET(rngStartVolatilityCurves,$B478,AA$1),0)</f>
        <v>0</v>
      </c>
      <c r="AF478" s="36"/>
      <c r="AG478" s="37"/>
      <c r="AH478" s="37"/>
      <c r="AI478" s="37"/>
      <c r="AJ478" s="37"/>
      <c r="AK478" s="37"/>
      <c r="AL478" s="37"/>
      <c r="AM478" s="37"/>
      <c r="AN478" s="37"/>
      <c r="AO478" s="37"/>
      <c r="AP478" s="37"/>
      <c r="AQ478" s="37"/>
      <c r="AR478" s="37"/>
      <c r="AS478" s="37"/>
      <c r="AT478" s="37"/>
      <c r="AU478" s="37"/>
      <c r="AV478" s="37"/>
      <c r="AW478" s="37"/>
      <c r="AX478" s="37"/>
      <c r="AY478" s="37"/>
      <c r="AZ478" s="37"/>
      <c r="BA478" s="37"/>
      <c r="BB478" s="37"/>
      <c r="BC478" s="37"/>
      <c r="BD478" s="37"/>
      <c r="BE478" s="37"/>
      <c r="BF478" s="37"/>
      <c r="BH478" s="44"/>
      <c r="BI478" s="39"/>
      <c r="BJ478" s="39"/>
      <c r="BK478" s="39"/>
      <c r="BL478" s="36"/>
      <c r="BM478" s="37"/>
      <c r="BN478" s="37"/>
      <c r="BO478" s="37"/>
      <c r="BP478" s="37"/>
      <c r="BQ478" s="37"/>
      <c r="BR478" s="37"/>
      <c r="BS478" s="37"/>
      <c r="BT478" s="37"/>
      <c r="BU478" s="37"/>
      <c r="BV478" s="37"/>
      <c r="BW478" s="37"/>
      <c r="BX478" s="37"/>
      <c r="BY478" s="37"/>
      <c r="BZ478" s="37"/>
      <c r="CA478" s="37"/>
      <c r="CB478" s="37"/>
      <c r="CC478" s="37"/>
      <c r="CD478" s="37"/>
      <c r="CE478" s="37"/>
      <c r="CF478" s="37"/>
      <c r="CG478" s="40"/>
      <c r="CH478" s="40"/>
      <c r="CI478" s="40"/>
      <c r="CJ478" s="40"/>
      <c r="CK478" s="40"/>
      <c r="CL478" s="40"/>
      <c r="CM478" s="39"/>
      <c r="CN478" s="39"/>
      <c r="CO478" s="39"/>
      <c r="CP478" s="39"/>
      <c r="CQ478" s="39"/>
      <c r="CR478" s="39"/>
      <c r="CS478" s="39"/>
      <c r="CT478" s="39"/>
      <c r="CU478" s="39"/>
      <c r="CV478" s="39"/>
      <c r="CW478" s="39"/>
      <c r="CX478" s="39"/>
      <c r="CY478" s="39"/>
      <c r="CZ478" s="39"/>
      <c r="DA478" s="39"/>
      <c r="DB478" s="39"/>
      <c r="DC478" s="39"/>
      <c r="DD478" s="39"/>
      <c r="DE478" s="39"/>
      <c r="DF478" s="39"/>
      <c r="DG478" s="39"/>
      <c r="DI478" s="44"/>
      <c r="DJ478" s="39"/>
      <c r="DL478" s="44"/>
      <c r="DM478" s="39"/>
    </row>
    <row r="479" customFormat="false" ht="12.75" hidden="false" customHeight="false" outlineLevel="0" collapsed="false">
      <c r="A479" s="31" t="n">
        <f aca="false">$C479-$AF$4+1</f>
        <v>40232</v>
      </c>
      <c r="B479" s="31" t="n">
        <f aca="false">$C479-$BL$4+1</f>
        <v>40232</v>
      </c>
      <c r="C479" s="42" t="n">
        <f aca="false">C478+7</f>
        <v>40231</v>
      </c>
      <c r="D479" s="43" t="n">
        <f aca="true">IF(AND(ISNUMBER(D$1),$A479&gt;0),OFFSET(rngStartPriceCurves,$A479,D$1),0)</f>
        <v>0</v>
      </c>
      <c r="E479" s="43" t="n">
        <f aca="true">IF(AND(ISNUMBER(E$1),$A479&gt;0),OFFSET(rngStartPriceCurves,$A479,E$1),0)</f>
        <v>0</v>
      </c>
      <c r="F479" s="43" t="n">
        <f aca="true">IF(AND(ISNUMBER(F$1),$A479&gt;0),OFFSET(rngStartPriceCurves,$A479,F$1),0)</f>
        <v>0</v>
      </c>
      <c r="G479" s="43" t="n">
        <f aca="true">IF(AND(ISNUMBER(G$1),$A479&gt;0),OFFSET(rngStartPriceCurves,$A479,G$1),0)</f>
        <v>0</v>
      </c>
      <c r="H479" s="43" t="n">
        <f aca="true">IF(AND(ISNUMBER(H$1),$A479&gt;0),OFFSET(rngStartPriceCurves,$A479,H$1),0)</f>
        <v>0</v>
      </c>
      <c r="I479" s="43" t="n">
        <f aca="true">IF(AND(ISNUMBER(I$1),$A479&gt;0),OFFSET(rngStartPriceCurves,$A479,I$1),0)</f>
        <v>0</v>
      </c>
      <c r="J479" s="43" t="n">
        <f aca="true">IF(AND(ISNUMBER(J$1),$A479&gt;0),OFFSET(rngStartPriceCurves,$A479,J$1),0)</f>
        <v>0</v>
      </c>
      <c r="K479" s="43" t="n">
        <f aca="true">IF(AND(ISNUMBER(K$1),$A479&gt;0),OFFSET(rngStartPriceCurves,$A479,K$1),0)</f>
        <v>0</v>
      </c>
      <c r="L479" s="43" t="n">
        <f aca="true">IF(AND(ISNUMBER(L$1),$A479&gt;0),OFFSET(rngStartPriceCurves,$A479,L$1),0)</f>
        <v>0</v>
      </c>
      <c r="M479" s="43" t="n">
        <f aca="true">IF(AND(ISNUMBER(M$1),$A479&gt;0),OFFSET(rngStartPriceCurves,$A479,M$1),0)</f>
        <v>0</v>
      </c>
      <c r="N479" s="43" t="n">
        <f aca="true">IF(AND(ISNUMBER(N$1),$A479&gt;0),OFFSET(rngStartPriceCurves,$A479,N$1),0)</f>
        <v>0</v>
      </c>
      <c r="O479" s="43" t="n">
        <f aca="true">IF(AND(ISNUMBER(O$1),$A479&gt;0),OFFSET(rngStartPriceCurves,$A479,O$1),0)</f>
        <v>0</v>
      </c>
      <c r="P479" s="43" t="n">
        <f aca="true">IF(AND(ISNUMBER(P$1),$B479&gt;0),OFFSET(rngStartVolatilityCurves,$B479,P$1),0)</f>
        <v>0</v>
      </c>
      <c r="Q479" s="43" t="n">
        <f aca="true">IF(AND(ISNUMBER(Q$1),$B479&gt;0),OFFSET(rngStartVolatilityCurves,$B479,Q$1),0)</f>
        <v>0</v>
      </c>
      <c r="R479" s="43" t="n">
        <f aca="true">IF(AND(ISNUMBER(R$1),$B479&gt;0),OFFSET(rngStartVolatilityCurves,$B479,R$1),0)</f>
        <v>0</v>
      </c>
      <c r="S479" s="43" t="n">
        <f aca="true">IF(AND(ISNUMBER(S$1),$B479&gt;0),OFFSET(rngStartVolatilityCurves,$B479,S$1),0)</f>
        <v>0</v>
      </c>
      <c r="T479" s="43" t="n">
        <f aca="true">IF(AND(ISNUMBER(T$1),$B479&gt;0),OFFSET(rngStartVolatilityCurves,$B479,T$1),0)</f>
        <v>0</v>
      </c>
      <c r="U479" s="43" t="n">
        <f aca="true">IF(AND(ISNUMBER(U$1),$B479&gt;0),OFFSET(rngStartVolatilityCurves,$B479,U$1),0)</f>
        <v>0</v>
      </c>
      <c r="V479" s="43" t="n">
        <f aca="true">IF(AND(ISNUMBER(V$1),$B479&gt;0),OFFSET(rngStartVolatilityCurves,$B479,V$1),0)</f>
        <v>0</v>
      </c>
      <c r="W479" s="43" t="n">
        <f aca="true">IF(AND(ISNUMBER(W$1),$B479&gt;0),OFFSET(rngStartVolatilityCurves,$B479,W$1),0)</f>
        <v>0</v>
      </c>
      <c r="X479" s="43" t="n">
        <f aca="true">IF(AND(ISNUMBER(X$1),$B479&gt;0),OFFSET(rngStartVolatilityCurves,$B479,X$1),0)</f>
        <v>0</v>
      </c>
      <c r="Y479" s="43" t="n">
        <f aca="true">IF(AND(ISNUMBER(Y$1),$B479&gt;0),OFFSET(rngStartVolatilityCurves,$B479,Y$1),0)</f>
        <v>0</v>
      </c>
      <c r="Z479" s="43" t="n">
        <f aca="true">IF(AND(ISNUMBER(Z$1),$B479&gt;0),OFFSET(rngStartVolatilityCurves,$B479,Z$1),0)</f>
        <v>0</v>
      </c>
      <c r="AA479" s="43" t="n">
        <f aca="true">IF(AND(ISNUMBER(AA$1),$B479&gt;0),OFFSET(rngStartVolatilityCurves,$B479,AA$1),0)</f>
        <v>0</v>
      </c>
      <c r="AF479" s="36"/>
      <c r="AG479" s="37"/>
      <c r="AH479" s="37"/>
      <c r="AI479" s="37"/>
      <c r="AJ479" s="37"/>
      <c r="AK479" s="37"/>
      <c r="AL479" s="37"/>
      <c r="AM479" s="37"/>
      <c r="AN479" s="37"/>
      <c r="AO479" s="37"/>
      <c r="AP479" s="37"/>
      <c r="AQ479" s="37"/>
      <c r="AR479" s="37"/>
      <c r="AS479" s="37"/>
      <c r="AT479" s="37"/>
      <c r="AU479" s="37"/>
      <c r="AV479" s="37"/>
      <c r="AW479" s="37"/>
      <c r="AX479" s="37"/>
      <c r="AY479" s="37"/>
      <c r="AZ479" s="37"/>
      <c r="BA479" s="37"/>
      <c r="BB479" s="37"/>
      <c r="BC479" s="37"/>
      <c r="BD479" s="37"/>
      <c r="BE479" s="37"/>
      <c r="BF479" s="37"/>
      <c r="BH479" s="44"/>
      <c r="BI479" s="39"/>
      <c r="BJ479" s="39"/>
      <c r="BK479" s="39"/>
      <c r="BL479" s="36"/>
      <c r="BM479" s="37"/>
      <c r="BN479" s="37"/>
      <c r="BO479" s="37"/>
      <c r="BP479" s="37"/>
      <c r="BQ479" s="37"/>
      <c r="BR479" s="37"/>
      <c r="BS479" s="37"/>
      <c r="BT479" s="37"/>
      <c r="BU479" s="37"/>
      <c r="BV479" s="37"/>
      <c r="BW479" s="37"/>
      <c r="BX479" s="37"/>
      <c r="BY479" s="37"/>
      <c r="BZ479" s="37"/>
      <c r="CA479" s="37"/>
      <c r="CB479" s="37"/>
      <c r="CC479" s="37"/>
      <c r="CD479" s="37"/>
      <c r="CE479" s="37"/>
      <c r="CF479" s="37"/>
      <c r="CG479" s="40"/>
      <c r="CH479" s="40"/>
      <c r="CI479" s="40"/>
      <c r="CJ479" s="40"/>
      <c r="CK479" s="40"/>
      <c r="CL479" s="40"/>
      <c r="CM479" s="39"/>
      <c r="CN479" s="39"/>
      <c r="CO479" s="39"/>
      <c r="CP479" s="39"/>
      <c r="CQ479" s="39"/>
      <c r="CR479" s="39"/>
      <c r="CS479" s="39"/>
      <c r="CT479" s="39"/>
      <c r="CU479" s="39"/>
      <c r="CV479" s="39"/>
      <c r="CW479" s="39"/>
      <c r="CX479" s="39"/>
      <c r="CY479" s="39"/>
      <c r="CZ479" s="39"/>
      <c r="DA479" s="39"/>
      <c r="DB479" s="39"/>
      <c r="DC479" s="39"/>
      <c r="DD479" s="39"/>
      <c r="DE479" s="39"/>
      <c r="DF479" s="39"/>
      <c r="DG479" s="39"/>
      <c r="DI479" s="44"/>
      <c r="DJ479" s="39"/>
      <c r="DL479" s="44"/>
      <c r="DM479" s="39"/>
    </row>
    <row r="480" customFormat="false" ht="12.75" hidden="false" customHeight="false" outlineLevel="0" collapsed="false">
      <c r="A480" s="31" t="n">
        <f aca="false">$C480-$AF$4+1</f>
        <v>40239</v>
      </c>
      <c r="B480" s="31" t="n">
        <f aca="false">$C480-$BL$4+1</f>
        <v>40239</v>
      </c>
      <c r="C480" s="42" t="n">
        <f aca="false">C479+7</f>
        <v>40238</v>
      </c>
      <c r="D480" s="43" t="n">
        <f aca="true">IF(AND(ISNUMBER(D$1),$A480&gt;0),OFFSET(rngStartPriceCurves,$A480,D$1),0)</f>
        <v>0</v>
      </c>
      <c r="E480" s="43" t="n">
        <f aca="true">IF(AND(ISNUMBER(E$1),$A480&gt;0),OFFSET(rngStartPriceCurves,$A480,E$1),0)</f>
        <v>0</v>
      </c>
      <c r="F480" s="43" t="n">
        <f aca="true">IF(AND(ISNUMBER(F$1),$A480&gt;0),OFFSET(rngStartPriceCurves,$A480,F$1),0)</f>
        <v>0</v>
      </c>
      <c r="G480" s="43" t="n">
        <f aca="true">IF(AND(ISNUMBER(G$1),$A480&gt;0),OFFSET(rngStartPriceCurves,$A480,G$1),0)</f>
        <v>0</v>
      </c>
      <c r="H480" s="43" t="n">
        <f aca="true">IF(AND(ISNUMBER(H$1),$A480&gt;0),OFFSET(rngStartPriceCurves,$A480,H$1),0)</f>
        <v>0</v>
      </c>
      <c r="I480" s="43" t="n">
        <f aca="true">IF(AND(ISNUMBER(I$1),$A480&gt;0),OFFSET(rngStartPriceCurves,$A480,I$1),0)</f>
        <v>0</v>
      </c>
      <c r="J480" s="43" t="n">
        <f aca="true">IF(AND(ISNUMBER(J$1),$A480&gt;0),OFFSET(rngStartPriceCurves,$A480,J$1),0)</f>
        <v>0</v>
      </c>
      <c r="K480" s="43" t="n">
        <f aca="true">IF(AND(ISNUMBER(K$1),$A480&gt;0),OFFSET(rngStartPriceCurves,$A480,K$1),0)</f>
        <v>0</v>
      </c>
      <c r="L480" s="43" t="n">
        <f aca="true">IF(AND(ISNUMBER(L$1),$A480&gt;0),OFFSET(rngStartPriceCurves,$A480,L$1),0)</f>
        <v>0</v>
      </c>
      <c r="M480" s="43" t="n">
        <f aca="true">IF(AND(ISNUMBER(M$1),$A480&gt;0),OFFSET(rngStartPriceCurves,$A480,M$1),0)</f>
        <v>0</v>
      </c>
      <c r="N480" s="43" t="n">
        <f aca="true">IF(AND(ISNUMBER(N$1),$A480&gt;0),OFFSET(rngStartPriceCurves,$A480,N$1),0)</f>
        <v>0</v>
      </c>
      <c r="O480" s="43" t="n">
        <f aca="true">IF(AND(ISNUMBER(O$1),$A480&gt;0),OFFSET(rngStartPriceCurves,$A480,O$1),0)</f>
        <v>0</v>
      </c>
      <c r="P480" s="43" t="n">
        <f aca="true">IF(AND(ISNUMBER(P$1),$B480&gt;0),OFFSET(rngStartVolatilityCurves,$B480,P$1),0)</f>
        <v>0</v>
      </c>
      <c r="Q480" s="43" t="n">
        <f aca="true">IF(AND(ISNUMBER(Q$1),$B480&gt;0),OFFSET(rngStartVolatilityCurves,$B480,Q$1),0)</f>
        <v>0</v>
      </c>
      <c r="R480" s="43" t="n">
        <f aca="true">IF(AND(ISNUMBER(R$1),$B480&gt;0),OFFSET(rngStartVolatilityCurves,$B480,R$1),0)</f>
        <v>0</v>
      </c>
      <c r="S480" s="43" t="n">
        <f aca="true">IF(AND(ISNUMBER(S$1),$B480&gt;0),OFFSET(rngStartVolatilityCurves,$B480,S$1),0)</f>
        <v>0</v>
      </c>
      <c r="T480" s="43" t="n">
        <f aca="true">IF(AND(ISNUMBER(T$1),$B480&gt;0),OFFSET(rngStartVolatilityCurves,$B480,T$1),0)</f>
        <v>0</v>
      </c>
      <c r="U480" s="43" t="n">
        <f aca="true">IF(AND(ISNUMBER(U$1),$B480&gt;0),OFFSET(rngStartVolatilityCurves,$B480,U$1),0)</f>
        <v>0</v>
      </c>
      <c r="V480" s="43" t="n">
        <f aca="true">IF(AND(ISNUMBER(V$1),$B480&gt;0),OFFSET(rngStartVolatilityCurves,$B480,V$1),0)</f>
        <v>0</v>
      </c>
      <c r="W480" s="43" t="n">
        <f aca="true">IF(AND(ISNUMBER(W$1),$B480&gt;0),OFFSET(rngStartVolatilityCurves,$B480,W$1),0)</f>
        <v>0</v>
      </c>
      <c r="X480" s="43" t="n">
        <f aca="true">IF(AND(ISNUMBER(X$1),$B480&gt;0),OFFSET(rngStartVolatilityCurves,$B480,X$1),0)</f>
        <v>0</v>
      </c>
      <c r="Y480" s="43" t="n">
        <f aca="true">IF(AND(ISNUMBER(Y$1),$B480&gt;0),OFFSET(rngStartVolatilityCurves,$B480,Y$1),0)</f>
        <v>0</v>
      </c>
      <c r="Z480" s="43" t="n">
        <f aca="true">IF(AND(ISNUMBER(Z$1),$B480&gt;0),OFFSET(rngStartVolatilityCurves,$B480,Z$1),0)</f>
        <v>0</v>
      </c>
      <c r="AA480" s="43" t="n">
        <f aca="true">IF(AND(ISNUMBER(AA$1),$B480&gt;0),OFFSET(rngStartVolatilityCurves,$B480,AA$1),0)</f>
        <v>0</v>
      </c>
      <c r="AF480" s="36"/>
      <c r="AG480" s="37"/>
      <c r="AH480" s="37"/>
      <c r="AI480" s="37"/>
      <c r="AJ480" s="37"/>
      <c r="AK480" s="37"/>
      <c r="AL480" s="37"/>
      <c r="AM480" s="37"/>
      <c r="AN480" s="37"/>
      <c r="AO480" s="37"/>
      <c r="AP480" s="37"/>
      <c r="AQ480" s="37"/>
      <c r="AR480" s="37"/>
      <c r="AS480" s="37"/>
      <c r="AT480" s="37"/>
      <c r="AU480" s="37"/>
      <c r="AV480" s="37"/>
      <c r="AW480" s="37"/>
      <c r="AX480" s="37"/>
      <c r="AY480" s="37"/>
      <c r="AZ480" s="37"/>
      <c r="BA480" s="37"/>
      <c r="BB480" s="37"/>
      <c r="BC480" s="37"/>
      <c r="BD480" s="37"/>
      <c r="BE480" s="37"/>
      <c r="BF480" s="37"/>
      <c r="BH480" s="44"/>
      <c r="BI480" s="39"/>
      <c r="BJ480" s="39"/>
      <c r="BK480" s="39"/>
      <c r="BL480" s="36"/>
      <c r="BM480" s="37"/>
      <c r="BN480" s="37"/>
      <c r="BO480" s="37"/>
      <c r="BP480" s="37"/>
      <c r="BQ480" s="37"/>
      <c r="BR480" s="37"/>
      <c r="BS480" s="37"/>
      <c r="BT480" s="37"/>
      <c r="BU480" s="37"/>
      <c r="BV480" s="37"/>
      <c r="BW480" s="37"/>
      <c r="BX480" s="37"/>
      <c r="BY480" s="37"/>
      <c r="BZ480" s="37"/>
      <c r="CA480" s="37"/>
      <c r="CB480" s="37"/>
      <c r="CC480" s="37"/>
      <c r="CD480" s="37"/>
      <c r="CE480" s="37"/>
      <c r="CF480" s="37"/>
      <c r="CG480" s="40"/>
      <c r="CH480" s="40"/>
      <c r="CI480" s="40"/>
      <c r="CJ480" s="40"/>
      <c r="CK480" s="40"/>
      <c r="CL480" s="40"/>
      <c r="CM480" s="39"/>
      <c r="CN480" s="39"/>
      <c r="CO480" s="39"/>
      <c r="CP480" s="39"/>
      <c r="CQ480" s="39"/>
      <c r="CR480" s="39"/>
      <c r="CS480" s="39"/>
      <c r="CT480" s="39"/>
      <c r="CU480" s="39"/>
      <c r="CV480" s="39"/>
      <c r="CW480" s="39"/>
      <c r="CX480" s="39"/>
      <c r="CY480" s="39"/>
      <c r="CZ480" s="39"/>
      <c r="DA480" s="39"/>
      <c r="DB480" s="39"/>
      <c r="DC480" s="39"/>
      <c r="DD480" s="39"/>
      <c r="DE480" s="39"/>
      <c r="DF480" s="39"/>
      <c r="DG480" s="39"/>
      <c r="DI480" s="44"/>
      <c r="DJ480" s="39"/>
      <c r="DL480" s="44"/>
      <c r="DM480" s="39"/>
    </row>
    <row r="481" customFormat="false" ht="12.75" hidden="false" customHeight="false" outlineLevel="0" collapsed="false">
      <c r="A481" s="31" t="n">
        <f aca="false">$C481-$AF$4+1</f>
        <v>40246</v>
      </c>
      <c r="B481" s="31" t="n">
        <f aca="false">$C481-$BL$4+1</f>
        <v>40246</v>
      </c>
      <c r="C481" s="42" t="n">
        <f aca="false">C480+7</f>
        <v>40245</v>
      </c>
      <c r="D481" s="43" t="n">
        <f aca="true">IF(AND(ISNUMBER(D$1),$A481&gt;0),OFFSET(rngStartPriceCurves,$A481,D$1),0)</f>
        <v>0</v>
      </c>
      <c r="E481" s="43" t="n">
        <f aca="true">IF(AND(ISNUMBER(E$1),$A481&gt;0),OFFSET(rngStartPriceCurves,$A481,E$1),0)</f>
        <v>0</v>
      </c>
      <c r="F481" s="43" t="n">
        <f aca="true">IF(AND(ISNUMBER(F$1),$A481&gt;0),OFFSET(rngStartPriceCurves,$A481,F$1),0)</f>
        <v>0</v>
      </c>
      <c r="G481" s="43" t="n">
        <f aca="true">IF(AND(ISNUMBER(G$1),$A481&gt;0),OFFSET(rngStartPriceCurves,$A481,G$1),0)</f>
        <v>0</v>
      </c>
      <c r="H481" s="43" t="n">
        <f aca="true">IF(AND(ISNUMBER(H$1),$A481&gt;0),OFFSET(rngStartPriceCurves,$A481,H$1),0)</f>
        <v>0</v>
      </c>
      <c r="I481" s="43" t="n">
        <f aca="true">IF(AND(ISNUMBER(I$1),$A481&gt;0),OFFSET(rngStartPriceCurves,$A481,I$1),0)</f>
        <v>0</v>
      </c>
      <c r="J481" s="43" t="n">
        <f aca="true">IF(AND(ISNUMBER(J$1),$A481&gt;0),OFFSET(rngStartPriceCurves,$A481,J$1),0)</f>
        <v>0</v>
      </c>
      <c r="K481" s="43" t="n">
        <f aca="true">IF(AND(ISNUMBER(K$1),$A481&gt;0),OFFSET(rngStartPriceCurves,$A481,K$1),0)</f>
        <v>0</v>
      </c>
      <c r="L481" s="43" t="n">
        <f aca="true">IF(AND(ISNUMBER(L$1),$A481&gt;0),OFFSET(rngStartPriceCurves,$A481,L$1),0)</f>
        <v>0</v>
      </c>
      <c r="M481" s="43" t="n">
        <f aca="true">IF(AND(ISNUMBER(M$1),$A481&gt;0),OFFSET(rngStartPriceCurves,$A481,M$1),0)</f>
        <v>0</v>
      </c>
      <c r="N481" s="43" t="n">
        <f aca="true">IF(AND(ISNUMBER(N$1),$A481&gt;0),OFFSET(rngStartPriceCurves,$A481,N$1),0)</f>
        <v>0</v>
      </c>
      <c r="O481" s="43" t="n">
        <f aca="true">IF(AND(ISNUMBER(O$1),$A481&gt;0),OFFSET(rngStartPriceCurves,$A481,O$1),0)</f>
        <v>0</v>
      </c>
      <c r="P481" s="43" t="n">
        <f aca="true">IF(AND(ISNUMBER(P$1),$B481&gt;0),OFFSET(rngStartVolatilityCurves,$B481,P$1),0)</f>
        <v>0</v>
      </c>
      <c r="Q481" s="43" t="n">
        <f aca="true">IF(AND(ISNUMBER(Q$1),$B481&gt;0),OFFSET(rngStartVolatilityCurves,$B481,Q$1),0)</f>
        <v>0</v>
      </c>
      <c r="R481" s="43" t="n">
        <f aca="true">IF(AND(ISNUMBER(R$1),$B481&gt;0),OFFSET(rngStartVolatilityCurves,$B481,R$1),0)</f>
        <v>0</v>
      </c>
      <c r="S481" s="43" t="n">
        <f aca="true">IF(AND(ISNUMBER(S$1),$B481&gt;0),OFFSET(rngStartVolatilityCurves,$B481,S$1),0)</f>
        <v>0</v>
      </c>
      <c r="T481" s="43" t="n">
        <f aca="true">IF(AND(ISNUMBER(T$1),$B481&gt;0),OFFSET(rngStartVolatilityCurves,$B481,T$1),0)</f>
        <v>0</v>
      </c>
      <c r="U481" s="43" t="n">
        <f aca="true">IF(AND(ISNUMBER(U$1),$B481&gt;0),OFFSET(rngStartVolatilityCurves,$B481,U$1),0)</f>
        <v>0</v>
      </c>
      <c r="V481" s="43" t="n">
        <f aca="true">IF(AND(ISNUMBER(V$1),$B481&gt;0),OFFSET(rngStartVolatilityCurves,$B481,V$1),0)</f>
        <v>0</v>
      </c>
      <c r="W481" s="43" t="n">
        <f aca="true">IF(AND(ISNUMBER(W$1),$B481&gt;0),OFFSET(rngStartVolatilityCurves,$B481,W$1),0)</f>
        <v>0</v>
      </c>
      <c r="X481" s="43" t="n">
        <f aca="true">IF(AND(ISNUMBER(X$1),$B481&gt;0),OFFSET(rngStartVolatilityCurves,$B481,X$1),0)</f>
        <v>0</v>
      </c>
      <c r="Y481" s="43" t="n">
        <f aca="true">IF(AND(ISNUMBER(Y$1),$B481&gt;0),OFFSET(rngStartVolatilityCurves,$B481,Y$1),0)</f>
        <v>0</v>
      </c>
      <c r="Z481" s="43" t="n">
        <f aca="true">IF(AND(ISNUMBER(Z$1),$B481&gt;0),OFFSET(rngStartVolatilityCurves,$B481,Z$1),0)</f>
        <v>0</v>
      </c>
      <c r="AA481" s="43" t="n">
        <f aca="true">IF(AND(ISNUMBER(AA$1),$B481&gt;0),OFFSET(rngStartVolatilityCurves,$B481,AA$1),0)</f>
        <v>0</v>
      </c>
      <c r="AF481" s="36"/>
      <c r="AG481" s="37"/>
      <c r="AH481" s="37"/>
      <c r="AI481" s="37"/>
      <c r="AJ481" s="37"/>
      <c r="AK481" s="37"/>
      <c r="AL481" s="37"/>
      <c r="AM481" s="37"/>
      <c r="AN481" s="37"/>
      <c r="AO481" s="37"/>
      <c r="AP481" s="37"/>
      <c r="AQ481" s="37"/>
      <c r="AR481" s="37"/>
      <c r="AS481" s="37"/>
      <c r="AT481" s="37"/>
      <c r="AU481" s="37"/>
      <c r="AV481" s="37"/>
      <c r="AW481" s="37"/>
      <c r="AX481" s="37"/>
      <c r="AY481" s="37"/>
      <c r="AZ481" s="37"/>
      <c r="BA481" s="37"/>
      <c r="BB481" s="37"/>
      <c r="BC481" s="37"/>
      <c r="BD481" s="37"/>
      <c r="BE481" s="37"/>
      <c r="BF481" s="37"/>
      <c r="BH481" s="44"/>
      <c r="BI481" s="39"/>
      <c r="BJ481" s="39"/>
      <c r="BK481" s="39"/>
      <c r="BL481" s="36"/>
      <c r="BM481" s="37"/>
      <c r="BN481" s="37"/>
      <c r="BO481" s="37"/>
      <c r="BP481" s="37"/>
      <c r="BQ481" s="37"/>
      <c r="BR481" s="37"/>
      <c r="BS481" s="37"/>
      <c r="BT481" s="37"/>
      <c r="BU481" s="37"/>
      <c r="BV481" s="37"/>
      <c r="BW481" s="37"/>
      <c r="BX481" s="37"/>
      <c r="BY481" s="37"/>
      <c r="BZ481" s="37"/>
      <c r="CA481" s="37"/>
      <c r="CB481" s="37"/>
      <c r="CC481" s="37"/>
      <c r="CD481" s="37"/>
      <c r="CE481" s="37"/>
      <c r="CF481" s="37"/>
      <c r="CG481" s="40"/>
      <c r="CH481" s="40"/>
      <c r="CI481" s="40"/>
      <c r="CJ481" s="40"/>
      <c r="CK481" s="40"/>
      <c r="CL481" s="40"/>
      <c r="CM481" s="39"/>
      <c r="CN481" s="39"/>
      <c r="CO481" s="39"/>
      <c r="CP481" s="39"/>
      <c r="CQ481" s="39"/>
      <c r="CR481" s="39"/>
      <c r="CS481" s="39"/>
      <c r="CT481" s="39"/>
      <c r="CU481" s="39"/>
      <c r="CV481" s="39"/>
      <c r="CW481" s="39"/>
      <c r="CX481" s="39"/>
      <c r="CY481" s="39"/>
      <c r="CZ481" s="39"/>
      <c r="DA481" s="39"/>
      <c r="DB481" s="39"/>
      <c r="DC481" s="39"/>
      <c r="DD481" s="39"/>
      <c r="DE481" s="39"/>
      <c r="DF481" s="39"/>
      <c r="DG481" s="39"/>
      <c r="DI481" s="44"/>
      <c r="DJ481" s="39"/>
      <c r="DL481" s="44"/>
      <c r="DM481" s="39"/>
    </row>
    <row r="482" customFormat="false" ht="12.75" hidden="false" customHeight="false" outlineLevel="0" collapsed="false">
      <c r="A482" s="31" t="n">
        <f aca="false">$C482-$AF$4+1</f>
        <v>40253</v>
      </c>
      <c r="B482" s="31" t="n">
        <f aca="false">$C482-$BL$4+1</f>
        <v>40253</v>
      </c>
      <c r="C482" s="42" t="n">
        <f aca="false">C481+7</f>
        <v>40252</v>
      </c>
      <c r="D482" s="43" t="n">
        <f aca="true">IF(AND(ISNUMBER(D$1),$A482&gt;0),OFFSET(rngStartPriceCurves,$A482,D$1),0)</f>
        <v>0</v>
      </c>
      <c r="E482" s="43" t="n">
        <f aca="true">IF(AND(ISNUMBER(E$1),$A482&gt;0),OFFSET(rngStartPriceCurves,$A482,E$1),0)</f>
        <v>0</v>
      </c>
      <c r="F482" s="43" t="n">
        <f aca="true">IF(AND(ISNUMBER(F$1),$A482&gt;0),OFFSET(rngStartPriceCurves,$A482,F$1),0)</f>
        <v>0</v>
      </c>
      <c r="G482" s="43" t="n">
        <f aca="true">IF(AND(ISNUMBER(G$1),$A482&gt;0),OFFSET(rngStartPriceCurves,$A482,G$1),0)</f>
        <v>0</v>
      </c>
      <c r="H482" s="43" t="n">
        <f aca="true">IF(AND(ISNUMBER(H$1),$A482&gt;0),OFFSET(rngStartPriceCurves,$A482,H$1),0)</f>
        <v>0</v>
      </c>
      <c r="I482" s="43" t="n">
        <f aca="true">IF(AND(ISNUMBER(I$1),$A482&gt;0),OFFSET(rngStartPriceCurves,$A482,I$1),0)</f>
        <v>0</v>
      </c>
      <c r="J482" s="43" t="n">
        <f aca="true">IF(AND(ISNUMBER(J$1),$A482&gt;0),OFFSET(rngStartPriceCurves,$A482,J$1),0)</f>
        <v>0</v>
      </c>
      <c r="K482" s="43" t="n">
        <f aca="true">IF(AND(ISNUMBER(K$1),$A482&gt;0),OFFSET(rngStartPriceCurves,$A482,K$1),0)</f>
        <v>0</v>
      </c>
      <c r="L482" s="43" t="n">
        <f aca="true">IF(AND(ISNUMBER(L$1),$A482&gt;0),OFFSET(rngStartPriceCurves,$A482,L$1),0)</f>
        <v>0</v>
      </c>
      <c r="M482" s="43" t="n">
        <f aca="true">IF(AND(ISNUMBER(M$1),$A482&gt;0),OFFSET(rngStartPriceCurves,$A482,M$1),0)</f>
        <v>0</v>
      </c>
      <c r="N482" s="43" t="n">
        <f aca="true">IF(AND(ISNUMBER(N$1),$A482&gt;0),OFFSET(rngStartPriceCurves,$A482,N$1),0)</f>
        <v>0</v>
      </c>
      <c r="O482" s="43" t="n">
        <f aca="true">IF(AND(ISNUMBER(O$1),$A482&gt;0),OFFSET(rngStartPriceCurves,$A482,O$1),0)</f>
        <v>0</v>
      </c>
      <c r="P482" s="43" t="n">
        <f aca="true">IF(AND(ISNUMBER(P$1),$B482&gt;0),OFFSET(rngStartVolatilityCurves,$B482,P$1),0)</f>
        <v>0</v>
      </c>
      <c r="Q482" s="43" t="n">
        <f aca="true">IF(AND(ISNUMBER(Q$1),$B482&gt;0),OFFSET(rngStartVolatilityCurves,$B482,Q$1),0)</f>
        <v>0</v>
      </c>
      <c r="R482" s="43" t="n">
        <f aca="true">IF(AND(ISNUMBER(R$1),$B482&gt;0),OFFSET(rngStartVolatilityCurves,$B482,R$1),0)</f>
        <v>0</v>
      </c>
      <c r="S482" s="43" t="n">
        <f aca="true">IF(AND(ISNUMBER(S$1),$B482&gt;0),OFFSET(rngStartVolatilityCurves,$B482,S$1),0)</f>
        <v>0</v>
      </c>
      <c r="T482" s="43" t="n">
        <f aca="true">IF(AND(ISNUMBER(T$1),$B482&gt;0),OFFSET(rngStartVolatilityCurves,$B482,T$1),0)</f>
        <v>0</v>
      </c>
      <c r="U482" s="43" t="n">
        <f aca="true">IF(AND(ISNUMBER(U$1),$B482&gt;0),OFFSET(rngStartVolatilityCurves,$B482,U$1),0)</f>
        <v>0</v>
      </c>
      <c r="V482" s="43" t="n">
        <f aca="true">IF(AND(ISNUMBER(V$1),$B482&gt;0),OFFSET(rngStartVolatilityCurves,$B482,V$1),0)</f>
        <v>0</v>
      </c>
      <c r="W482" s="43" t="n">
        <f aca="true">IF(AND(ISNUMBER(W$1),$B482&gt;0),OFFSET(rngStartVolatilityCurves,$B482,W$1),0)</f>
        <v>0</v>
      </c>
      <c r="X482" s="43" t="n">
        <f aca="true">IF(AND(ISNUMBER(X$1),$B482&gt;0),OFFSET(rngStartVolatilityCurves,$B482,X$1),0)</f>
        <v>0</v>
      </c>
      <c r="Y482" s="43" t="n">
        <f aca="true">IF(AND(ISNUMBER(Y$1),$B482&gt;0),OFFSET(rngStartVolatilityCurves,$B482,Y$1),0)</f>
        <v>0</v>
      </c>
      <c r="Z482" s="43" t="n">
        <f aca="true">IF(AND(ISNUMBER(Z$1),$B482&gt;0),OFFSET(rngStartVolatilityCurves,$B482,Z$1),0)</f>
        <v>0</v>
      </c>
      <c r="AA482" s="43" t="n">
        <f aca="true">IF(AND(ISNUMBER(AA$1),$B482&gt;0),OFFSET(rngStartVolatilityCurves,$B482,AA$1),0)</f>
        <v>0</v>
      </c>
      <c r="AF482" s="36"/>
      <c r="AG482" s="37"/>
      <c r="AH482" s="37"/>
      <c r="AI482" s="37"/>
      <c r="AJ482" s="37"/>
      <c r="AK482" s="37"/>
      <c r="AL482" s="37"/>
      <c r="AM482" s="37"/>
      <c r="AN482" s="37"/>
      <c r="AO482" s="37"/>
      <c r="AP482" s="37"/>
      <c r="AQ482" s="37"/>
      <c r="AR482" s="37"/>
      <c r="AS482" s="37"/>
      <c r="AT482" s="37"/>
      <c r="AU482" s="37"/>
      <c r="AV482" s="37"/>
      <c r="AW482" s="37"/>
      <c r="AX482" s="37"/>
      <c r="AY482" s="37"/>
      <c r="AZ482" s="37"/>
      <c r="BA482" s="37"/>
      <c r="BB482" s="37"/>
      <c r="BC482" s="37"/>
      <c r="BD482" s="37"/>
      <c r="BE482" s="37"/>
      <c r="BF482" s="37"/>
      <c r="BH482" s="44"/>
      <c r="BI482" s="39"/>
      <c r="BJ482" s="39"/>
      <c r="BK482" s="39"/>
      <c r="BL482" s="36"/>
      <c r="BM482" s="37"/>
      <c r="BN482" s="37"/>
      <c r="BO482" s="37"/>
      <c r="BP482" s="37"/>
      <c r="BQ482" s="37"/>
      <c r="BR482" s="37"/>
      <c r="BS482" s="37"/>
      <c r="BT482" s="37"/>
      <c r="BU482" s="37"/>
      <c r="BV482" s="37"/>
      <c r="BW482" s="37"/>
      <c r="BX482" s="37"/>
      <c r="BY482" s="37"/>
      <c r="BZ482" s="37"/>
      <c r="CA482" s="37"/>
      <c r="CB482" s="37"/>
      <c r="CC482" s="37"/>
      <c r="CD482" s="37"/>
      <c r="CE482" s="37"/>
      <c r="CF482" s="37"/>
      <c r="CG482" s="40"/>
      <c r="CH482" s="40"/>
      <c r="CI482" s="40"/>
      <c r="CJ482" s="40"/>
      <c r="CK482" s="40"/>
      <c r="CL482" s="40"/>
      <c r="CM482" s="39"/>
      <c r="CN482" s="39"/>
      <c r="CO482" s="39"/>
      <c r="CP482" s="39"/>
      <c r="CQ482" s="39"/>
      <c r="CR482" s="39"/>
      <c r="CS482" s="39"/>
      <c r="CT482" s="39"/>
      <c r="CU482" s="39"/>
      <c r="CV482" s="39"/>
      <c r="CW482" s="39"/>
      <c r="CX482" s="39"/>
      <c r="CY482" s="39"/>
      <c r="CZ482" s="39"/>
      <c r="DA482" s="39"/>
      <c r="DB482" s="39"/>
      <c r="DC482" s="39"/>
      <c r="DD482" s="39"/>
      <c r="DE482" s="39"/>
      <c r="DF482" s="39"/>
      <c r="DG482" s="39"/>
      <c r="DI482" s="44"/>
      <c r="DJ482" s="39"/>
      <c r="DL482" s="44"/>
      <c r="DM482" s="39"/>
    </row>
    <row r="483" customFormat="false" ht="12.75" hidden="false" customHeight="false" outlineLevel="0" collapsed="false">
      <c r="A483" s="31" t="n">
        <f aca="false">$C483-$AF$4+1</f>
        <v>40260</v>
      </c>
      <c r="B483" s="31" t="n">
        <f aca="false">$C483-$BL$4+1</f>
        <v>40260</v>
      </c>
      <c r="C483" s="42" t="n">
        <f aca="false">C482+7</f>
        <v>40259</v>
      </c>
      <c r="D483" s="43" t="n">
        <f aca="true">IF(AND(ISNUMBER(D$1),$A483&gt;0),OFFSET(rngStartPriceCurves,$A483,D$1),0)</f>
        <v>0</v>
      </c>
      <c r="E483" s="43" t="n">
        <f aca="true">IF(AND(ISNUMBER(E$1),$A483&gt;0),OFFSET(rngStartPriceCurves,$A483,E$1),0)</f>
        <v>0</v>
      </c>
      <c r="F483" s="43" t="n">
        <f aca="true">IF(AND(ISNUMBER(F$1),$A483&gt;0),OFFSET(rngStartPriceCurves,$A483,F$1),0)</f>
        <v>0</v>
      </c>
      <c r="G483" s="43" t="n">
        <f aca="true">IF(AND(ISNUMBER(G$1),$A483&gt;0),OFFSET(rngStartPriceCurves,$A483,G$1),0)</f>
        <v>0</v>
      </c>
      <c r="H483" s="43" t="n">
        <f aca="true">IF(AND(ISNUMBER(H$1),$A483&gt;0),OFFSET(rngStartPriceCurves,$A483,H$1),0)</f>
        <v>0</v>
      </c>
      <c r="I483" s="43" t="n">
        <f aca="true">IF(AND(ISNUMBER(I$1),$A483&gt;0),OFFSET(rngStartPriceCurves,$A483,I$1),0)</f>
        <v>0</v>
      </c>
      <c r="J483" s="43" t="n">
        <f aca="true">IF(AND(ISNUMBER(J$1),$A483&gt;0),OFFSET(rngStartPriceCurves,$A483,J$1),0)</f>
        <v>0</v>
      </c>
      <c r="K483" s="43" t="n">
        <f aca="true">IF(AND(ISNUMBER(K$1),$A483&gt;0),OFFSET(rngStartPriceCurves,$A483,K$1),0)</f>
        <v>0</v>
      </c>
      <c r="L483" s="43" t="n">
        <f aca="true">IF(AND(ISNUMBER(L$1),$A483&gt;0),OFFSET(rngStartPriceCurves,$A483,L$1),0)</f>
        <v>0</v>
      </c>
      <c r="M483" s="43" t="n">
        <f aca="true">IF(AND(ISNUMBER(M$1),$A483&gt;0),OFFSET(rngStartPriceCurves,$A483,M$1),0)</f>
        <v>0</v>
      </c>
      <c r="N483" s="43" t="n">
        <f aca="true">IF(AND(ISNUMBER(N$1),$A483&gt;0),OFFSET(rngStartPriceCurves,$A483,N$1),0)</f>
        <v>0</v>
      </c>
      <c r="O483" s="43" t="n">
        <f aca="true">IF(AND(ISNUMBER(O$1),$A483&gt;0),OFFSET(rngStartPriceCurves,$A483,O$1),0)</f>
        <v>0</v>
      </c>
      <c r="P483" s="43" t="n">
        <f aca="true">IF(AND(ISNUMBER(P$1),$B483&gt;0),OFFSET(rngStartVolatilityCurves,$B483,P$1),0)</f>
        <v>0</v>
      </c>
      <c r="Q483" s="43" t="n">
        <f aca="true">IF(AND(ISNUMBER(Q$1),$B483&gt;0),OFFSET(rngStartVolatilityCurves,$B483,Q$1),0)</f>
        <v>0</v>
      </c>
      <c r="R483" s="43" t="n">
        <f aca="true">IF(AND(ISNUMBER(R$1),$B483&gt;0),OFFSET(rngStartVolatilityCurves,$B483,R$1),0)</f>
        <v>0</v>
      </c>
      <c r="S483" s="43" t="n">
        <f aca="true">IF(AND(ISNUMBER(S$1),$B483&gt;0),OFFSET(rngStartVolatilityCurves,$B483,S$1),0)</f>
        <v>0</v>
      </c>
      <c r="T483" s="43" t="n">
        <f aca="true">IF(AND(ISNUMBER(T$1),$B483&gt;0),OFFSET(rngStartVolatilityCurves,$B483,T$1),0)</f>
        <v>0</v>
      </c>
      <c r="U483" s="43" t="n">
        <f aca="true">IF(AND(ISNUMBER(U$1),$B483&gt;0),OFFSET(rngStartVolatilityCurves,$B483,U$1),0)</f>
        <v>0</v>
      </c>
      <c r="V483" s="43" t="n">
        <f aca="true">IF(AND(ISNUMBER(V$1),$B483&gt;0),OFFSET(rngStartVolatilityCurves,$B483,V$1),0)</f>
        <v>0</v>
      </c>
      <c r="W483" s="43" t="n">
        <f aca="true">IF(AND(ISNUMBER(W$1),$B483&gt;0),OFFSET(rngStartVolatilityCurves,$B483,W$1),0)</f>
        <v>0</v>
      </c>
      <c r="X483" s="43" t="n">
        <f aca="true">IF(AND(ISNUMBER(X$1),$B483&gt;0),OFFSET(rngStartVolatilityCurves,$B483,X$1),0)</f>
        <v>0</v>
      </c>
      <c r="Y483" s="43" t="n">
        <f aca="true">IF(AND(ISNUMBER(Y$1),$B483&gt;0),OFFSET(rngStartVolatilityCurves,$B483,Y$1),0)</f>
        <v>0</v>
      </c>
      <c r="Z483" s="43" t="n">
        <f aca="true">IF(AND(ISNUMBER(Z$1),$B483&gt;0),OFFSET(rngStartVolatilityCurves,$B483,Z$1),0)</f>
        <v>0</v>
      </c>
      <c r="AA483" s="43" t="n">
        <f aca="true">IF(AND(ISNUMBER(AA$1),$B483&gt;0),OFFSET(rngStartVolatilityCurves,$B483,AA$1),0)</f>
        <v>0</v>
      </c>
      <c r="AF483" s="36"/>
      <c r="AG483" s="37"/>
      <c r="AH483" s="37"/>
      <c r="AI483" s="37"/>
      <c r="AJ483" s="37"/>
      <c r="AK483" s="37"/>
      <c r="AL483" s="37"/>
      <c r="AM483" s="37"/>
      <c r="AN483" s="37"/>
      <c r="AO483" s="37"/>
      <c r="AP483" s="37"/>
      <c r="AQ483" s="37"/>
      <c r="AR483" s="37"/>
      <c r="AS483" s="37"/>
      <c r="AT483" s="37"/>
      <c r="AU483" s="37"/>
      <c r="AV483" s="37"/>
      <c r="AW483" s="37"/>
      <c r="AX483" s="37"/>
      <c r="AY483" s="37"/>
      <c r="AZ483" s="37"/>
      <c r="BA483" s="37"/>
      <c r="BB483" s="37"/>
      <c r="BC483" s="37"/>
      <c r="BD483" s="37"/>
      <c r="BE483" s="37"/>
      <c r="BF483" s="37"/>
      <c r="BH483" s="44"/>
      <c r="BI483" s="39"/>
      <c r="BJ483" s="39"/>
      <c r="BK483" s="39"/>
      <c r="BL483" s="36"/>
      <c r="BM483" s="37"/>
      <c r="BN483" s="37"/>
      <c r="BO483" s="37"/>
      <c r="BP483" s="37"/>
      <c r="BQ483" s="37"/>
      <c r="BR483" s="37"/>
      <c r="BS483" s="37"/>
      <c r="BT483" s="37"/>
      <c r="BU483" s="37"/>
      <c r="BV483" s="37"/>
      <c r="BW483" s="37"/>
      <c r="BX483" s="37"/>
      <c r="BY483" s="37"/>
      <c r="BZ483" s="37"/>
      <c r="CA483" s="37"/>
      <c r="CB483" s="37"/>
      <c r="CC483" s="37"/>
      <c r="CD483" s="37"/>
      <c r="CE483" s="37"/>
      <c r="CF483" s="37"/>
      <c r="CG483" s="40"/>
      <c r="CH483" s="40"/>
      <c r="CI483" s="40"/>
      <c r="CJ483" s="40"/>
      <c r="CK483" s="40"/>
      <c r="CL483" s="40"/>
      <c r="CM483" s="39"/>
      <c r="CN483" s="39"/>
      <c r="CO483" s="39"/>
      <c r="CP483" s="39"/>
      <c r="CQ483" s="39"/>
      <c r="CR483" s="39"/>
      <c r="CS483" s="39"/>
      <c r="CT483" s="39"/>
      <c r="CU483" s="39"/>
      <c r="CV483" s="39"/>
      <c r="CW483" s="39"/>
      <c r="CX483" s="39"/>
      <c r="CY483" s="39"/>
      <c r="CZ483" s="39"/>
      <c r="DA483" s="39"/>
      <c r="DB483" s="39"/>
      <c r="DC483" s="39"/>
      <c r="DD483" s="39"/>
      <c r="DE483" s="39"/>
      <c r="DF483" s="39"/>
      <c r="DG483" s="39"/>
      <c r="DI483" s="44"/>
      <c r="DJ483" s="39"/>
      <c r="DL483" s="44"/>
      <c r="DM483" s="39"/>
    </row>
    <row r="484" customFormat="false" ht="12.75" hidden="false" customHeight="false" outlineLevel="0" collapsed="false">
      <c r="A484" s="31" t="n">
        <f aca="false">$C484-$AF$4+1</f>
        <v>40267</v>
      </c>
      <c r="B484" s="31" t="n">
        <f aca="false">$C484-$BL$4+1</f>
        <v>40267</v>
      </c>
      <c r="C484" s="42" t="n">
        <f aca="false">C483+7</f>
        <v>40266</v>
      </c>
      <c r="D484" s="43" t="n">
        <f aca="true">IF(AND(ISNUMBER(D$1),$A484&gt;0),OFFSET(rngStartPriceCurves,$A484,D$1),0)</f>
        <v>0</v>
      </c>
      <c r="E484" s="43" t="n">
        <f aca="true">IF(AND(ISNUMBER(E$1),$A484&gt;0),OFFSET(rngStartPriceCurves,$A484,E$1),0)</f>
        <v>0</v>
      </c>
      <c r="F484" s="43" t="n">
        <f aca="true">IF(AND(ISNUMBER(F$1),$A484&gt;0),OFFSET(rngStartPriceCurves,$A484,F$1),0)</f>
        <v>0</v>
      </c>
      <c r="G484" s="43" t="n">
        <f aca="true">IF(AND(ISNUMBER(G$1),$A484&gt;0),OFFSET(rngStartPriceCurves,$A484,G$1),0)</f>
        <v>0</v>
      </c>
      <c r="H484" s="43" t="n">
        <f aca="true">IF(AND(ISNUMBER(H$1),$A484&gt;0),OFFSET(rngStartPriceCurves,$A484,H$1),0)</f>
        <v>0</v>
      </c>
      <c r="I484" s="43" t="n">
        <f aca="true">IF(AND(ISNUMBER(I$1),$A484&gt;0),OFFSET(rngStartPriceCurves,$A484,I$1),0)</f>
        <v>0</v>
      </c>
      <c r="J484" s="43" t="n">
        <f aca="true">IF(AND(ISNUMBER(J$1),$A484&gt;0),OFFSET(rngStartPriceCurves,$A484,J$1),0)</f>
        <v>0</v>
      </c>
      <c r="K484" s="43" t="n">
        <f aca="true">IF(AND(ISNUMBER(K$1),$A484&gt;0),OFFSET(rngStartPriceCurves,$A484,K$1),0)</f>
        <v>0</v>
      </c>
      <c r="L484" s="43" t="n">
        <f aca="true">IF(AND(ISNUMBER(L$1),$A484&gt;0),OFFSET(rngStartPriceCurves,$A484,L$1),0)</f>
        <v>0</v>
      </c>
      <c r="M484" s="43" t="n">
        <f aca="true">IF(AND(ISNUMBER(M$1),$A484&gt;0),OFFSET(rngStartPriceCurves,$A484,M$1),0)</f>
        <v>0</v>
      </c>
      <c r="N484" s="43" t="n">
        <f aca="true">IF(AND(ISNUMBER(N$1),$A484&gt;0),OFFSET(rngStartPriceCurves,$A484,N$1),0)</f>
        <v>0</v>
      </c>
      <c r="O484" s="43" t="n">
        <f aca="true">IF(AND(ISNUMBER(O$1),$A484&gt;0),OFFSET(rngStartPriceCurves,$A484,O$1),0)</f>
        <v>0</v>
      </c>
      <c r="P484" s="43" t="n">
        <f aca="true">IF(AND(ISNUMBER(P$1),$B484&gt;0),OFFSET(rngStartVolatilityCurves,$B484,P$1),0)</f>
        <v>0</v>
      </c>
      <c r="Q484" s="43" t="n">
        <f aca="true">IF(AND(ISNUMBER(Q$1),$B484&gt;0),OFFSET(rngStartVolatilityCurves,$B484,Q$1),0)</f>
        <v>0</v>
      </c>
      <c r="R484" s="43" t="n">
        <f aca="true">IF(AND(ISNUMBER(R$1),$B484&gt;0),OFFSET(rngStartVolatilityCurves,$B484,R$1),0)</f>
        <v>0</v>
      </c>
      <c r="S484" s="43" t="n">
        <f aca="true">IF(AND(ISNUMBER(S$1),$B484&gt;0),OFFSET(rngStartVolatilityCurves,$B484,S$1),0)</f>
        <v>0</v>
      </c>
      <c r="T484" s="43" t="n">
        <f aca="true">IF(AND(ISNUMBER(T$1),$B484&gt;0),OFFSET(rngStartVolatilityCurves,$B484,T$1),0)</f>
        <v>0</v>
      </c>
      <c r="U484" s="43" t="n">
        <f aca="true">IF(AND(ISNUMBER(U$1),$B484&gt;0),OFFSET(rngStartVolatilityCurves,$B484,U$1),0)</f>
        <v>0</v>
      </c>
      <c r="V484" s="43" t="n">
        <f aca="true">IF(AND(ISNUMBER(V$1),$B484&gt;0),OFFSET(rngStartVolatilityCurves,$B484,V$1),0)</f>
        <v>0</v>
      </c>
      <c r="W484" s="43" t="n">
        <f aca="true">IF(AND(ISNUMBER(W$1),$B484&gt;0),OFFSET(rngStartVolatilityCurves,$B484,W$1),0)</f>
        <v>0</v>
      </c>
      <c r="X484" s="43" t="n">
        <f aca="true">IF(AND(ISNUMBER(X$1),$B484&gt;0),OFFSET(rngStartVolatilityCurves,$B484,X$1),0)</f>
        <v>0</v>
      </c>
      <c r="Y484" s="43" t="n">
        <f aca="true">IF(AND(ISNUMBER(Y$1),$B484&gt;0),OFFSET(rngStartVolatilityCurves,$B484,Y$1),0)</f>
        <v>0</v>
      </c>
      <c r="Z484" s="43" t="n">
        <f aca="true">IF(AND(ISNUMBER(Z$1),$B484&gt;0),OFFSET(rngStartVolatilityCurves,$B484,Z$1),0)</f>
        <v>0</v>
      </c>
      <c r="AA484" s="43" t="n">
        <f aca="true">IF(AND(ISNUMBER(AA$1),$B484&gt;0),OFFSET(rngStartVolatilityCurves,$B484,AA$1),0)</f>
        <v>0</v>
      </c>
      <c r="AF484" s="36"/>
      <c r="AG484" s="37"/>
      <c r="AH484" s="37"/>
      <c r="AI484" s="37"/>
      <c r="AJ484" s="37"/>
      <c r="AK484" s="37"/>
      <c r="AL484" s="37"/>
      <c r="AM484" s="37"/>
      <c r="AN484" s="37"/>
      <c r="AO484" s="37"/>
      <c r="AP484" s="37"/>
      <c r="AQ484" s="37"/>
      <c r="AR484" s="37"/>
      <c r="AS484" s="37"/>
      <c r="AT484" s="37"/>
      <c r="AU484" s="37"/>
      <c r="AV484" s="37"/>
      <c r="AW484" s="37"/>
      <c r="AX484" s="37"/>
      <c r="AY484" s="37"/>
      <c r="AZ484" s="37"/>
      <c r="BA484" s="37"/>
      <c r="BB484" s="37"/>
      <c r="BC484" s="37"/>
      <c r="BD484" s="37"/>
      <c r="BE484" s="37"/>
      <c r="BF484" s="37"/>
      <c r="BH484" s="44"/>
      <c r="BI484" s="39"/>
      <c r="BJ484" s="39"/>
      <c r="BK484" s="39"/>
      <c r="BL484" s="36"/>
      <c r="BM484" s="37"/>
      <c r="BN484" s="37"/>
      <c r="BO484" s="37"/>
      <c r="BP484" s="37"/>
      <c r="BQ484" s="37"/>
      <c r="BR484" s="37"/>
      <c r="BS484" s="37"/>
      <c r="BT484" s="37"/>
      <c r="BU484" s="37"/>
      <c r="BV484" s="37"/>
      <c r="BW484" s="37"/>
      <c r="BX484" s="37"/>
      <c r="BY484" s="37"/>
      <c r="BZ484" s="37"/>
      <c r="CA484" s="37"/>
      <c r="CB484" s="37"/>
      <c r="CC484" s="37"/>
      <c r="CD484" s="37"/>
      <c r="CE484" s="37"/>
      <c r="CF484" s="37"/>
      <c r="CG484" s="40"/>
      <c r="CH484" s="40"/>
      <c r="CI484" s="40"/>
      <c r="CJ484" s="40"/>
      <c r="CK484" s="40"/>
      <c r="CL484" s="40"/>
      <c r="CM484" s="39"/>
      <c r="CN484" s="39"/>
      <c r="CO484" s="39"/>
      <c r="CP484" s="39"/>
      <c r="CQ484" s="39"/>
      <c r="CR484" s="39"/>
      <c r="CS484" s="39"/>
      <c r="CT484" s="39"/>
      <c r="CU484" s="39"/>
      <c r="CV484" s="39"/>
      <c r="CW484" s="39"/>
      <c r="CX484" s="39"/>
      <c r="CY484" s="39"/>
      <c r="CZ484" s="39"/>
      <c r="DA484" s="39"/>
      <c r="DB484" s="39"/>
      <c r="DC484" s="39"/>
      <c r="DD484" s="39"/>
      <c r="DE484" s="39"/>
      <c r="DF484" s="39"/>
      <c r="DG484" s="39"/>
      <c r="DI484" s="44"/>
      <c r="DJ484" s="39"/>
      <c r="DL484" s="44"/>
      <c r="DM484" s="39"/>
    </row>
    <row r="485" customFormat="false" ht="12.75" hidden="false" customHeight="false" outlineLevel="0" collapsed="false">
      <c r="A485" s="31" t="n">
        <f aca="false">$C485-$AF$4+1</f>
        <v>40274</v>
      </c>
      <c r="B485" s="31" t="n">
        <f aca="false">$C485-$BL$4+1</f>
        <v>40274</v>
      </c>
      <c r="C485" s="42" t="n">
        <f aca="false">C484+7</f>
        <v>40273</v>
      </c>
      <c r="D485" s="43" t="n">
        <f aca="true">IF(AND(ISNUMBER(D$1),$A485&gt;0),OFFSET(rngStartPriceCurves,$A485,D$1),0)</f>
        <v>0</v>
      </c>
      <c r="E485" s="43" t="n">
        <f aca="true">IF(AND(ISNUMBER(E$1),$A485&gt;0),OFFSET(rngStartPriceCurves,$A485,E$1),0)</f>
        <v>0</v>
      </c>
      <c r="F485" s="43" t="n">
        <f aca="true">IF(AND(ISNUMBER(F$1),$A485&gt;0),OFFSET(rngStartPriceCurves,$A485,F$1),0)</f>
        <v>0</v>
      </c>
      <c r="G485" s="43" t="n">
        <f aca="true">IF(AND(ISNUMBER(G$1),$A485&gt;0),OFFSET(rngStartPriceCurves,$A485,G$1),0)</f>
        <v>0</v>
      </c>
      <c r="H485" s="43" t="n">
        <f aca="true">IF(AND(ISNUMBER(H$1),$A485&gt;0),OFFSET(rngStartPriceCurves,$A485,H$1),0)</f>
        <v>0</v>
      </c>
      <c r="I485" s="43" t="n">
        <f aca="true">IF(AND(ISNUMBER(I$1),$A485&gt;0),OFFSET(rngStartPriceCurves,$A485,I$1),0)</f>
        <v>0</v>
      </c>
      <c r="J485" s="43" t="n">
        <f aca="true">IF(AND(ISNUMBER(J$1),$A485&gt;0),OFFSET(rngStartPriceCurves,$A485,J$1),0)</f>
        <v>0</v>
      </c>
      <c r="K485" s="43" t="n">
        <f aca="true">IF(AND(ISNUMBER(K$1),$A485&gt;0),OFFSET(rngStartPriceCurves,$A485,K$1),0)</f>
        <v>0</v>
      </c>
      <c r="L485" s="43" t="n">
        <f aca="true">IF(AND(ISNUMBER(L$1),$A485&gt;0),OFFSET(rngStartPriceCurves,$A485,L$1),0)</f>
        <v>0</v>
      </c>
      <c r="M485" s="43" t="n">
        <f aca="true">IF(AND(ISNUMBER(M$1),$A485&gt;0),OFFSET(rngStartPriceCurves,$A485,M$1),0)</f>
        <v>0</v>
      </c>
      <c r="N485" s="43" t="n">
        <f aca="true">IF(AND(ISNUMBER(N$1),$A485&gt;0),OFFSET(rngStartPriceCurves,$A485,N$1),0)</f>
        <v>0</v>
      </c>
      <c r="O485" s="43" t="n">
        <f aca="true">IF(AND(ISNUMBER(O$1),$A485&gt;0),OFFSET(rngStartPriceCurves,$A485,O$1),0)</f>
        <v>0</v>
      </c>
      <c r="P485" s="43" t="n">
        <f aca="true">IF(AND(ISNUMBER(P$1),$B485&gt;0),OFFSET(rngStartVolatilityCurves,$B485,P$1),0)</f>
        <v>0</v>
      </c>
      <c r="Q485" s="43" t="n">
        <f aca="true">IF(AND(ISNUMBER(Q$1),$B485&gt;0),OFFSET(rngStartVolatilityCurves,$B485,Q$1),0)</f>
        <v>0</v>
      </c>
      <c r="R485" s="43" t="n">
        <f aca="true">IF(AND(ISNUMBER(R$1),$B485&gt;0),OFFSET(rngStartVolatilityCurves,$B485,R$1),0)</f>
        <v>0</v>
      </c>
      <c r="S485" s="43" t="n">
        <f aca="true">IF(AND(ISNUMBER(S$1),$B485&gt;0),OFFSET(rngStartVolatilityCurves,$B485,S$1),0)</f>
        <v>0</v>
      </c>
      <c r="T485" s="43" t="n">
        <f aca="true">IF(AND(ISNUMBER(T$1),$B485&gt;0),OFFSET(rngStartVolatilityCurves,$B485,T$1),0)</f>
        <v>0</v>
      </c>
      <c r="U485" s="43" t="n">
        <f aca="true">IF(AND(ISNUMBER(U$1),$B485&gt;0),OFFSET(rngStartVolatilityCurves,$B485,U$1),0)</f>
        <v>0</v>
      </c>
      <c r="V485" s="43" t="n">
        <f aca="true">IF(AND(ISNUMBER(V$1),$B485&gt;0),OFFSET(rngStartVolatilityCurves,$B485,V$1),0)</f>
        <v>0</v>
      </c>
      <c r="W485" s="43" t="n">
        <f aca="true">IF(AND(ISNUMBER(W$1),$B485&gt;0),OFFSET(rngStartVolatilityCurves,$B485,W$1),0)</f>
        <v>0</v>
      </c>
      <c r="X485" s="43" t="n">
        <f aca="true">IF(AND(ISNUMBER(X$1),$B485&gt;0),OFFSET(rngStartVolatilityCurves,$B485,X$1),0)</f>
        <v>0</v>
      </c>
      <c r="Y485" s="43" t="n">
        <f aca="true">IF(AND(ISNUMBER(Y$1),$B485&gt;0),OFFSET(rngStartVolatilityCurves,$B485,Y$1),0)</f>
        <v>0</v>
      </c>
      <c r="Z485" s="43" t="n">
        <f aca="true">IF(AND(ISNUMBER(Z$1),$B485&gt;0),OFFSET(rngStartVolatilityCurves,$B485,Z$1),0)</f>
        <v>0</v>
      </c>
      <c r="AA485" s="43" t="n">
        <f aca="true">IF(AND(ISNUMBER(AA$1),$B485&gt;0),OFFSET(rngStartVolatilityCurves,$B485,AA$1),0)</f>
        <v>0</v>
      </c>
      <c r="AF485" s="36"/>
      <c r="AG485" s="37"/>
      <c r="AH485" s="37"/>
      <c r="AI485" s="37"/>
      <c r="AJ485" s="37"/>
      <c r="AK485" s="37"/>
      <c r="AL485" s="37"/>
      <c r="AM485" s="37"/>
      <c r="AN485" s="37"/>
      <c r="AO485" s="37"/>
      <c r="AP485" s="37"/>
      <c r="AQ485" s="37"/>
      <c r="AR485" s="37"/>
      <c r="AS485" s="37"/>
      <c r="AT485" s="37"/>
      <c r="AU485" s="37"/>
      <c r="AV485" s="37"/>
      <c r="AW485" s="37"/>
      <c r="AX485" s="37"/>
      <c r="AY485" s="37"/>
      <c r="AZ485" s="37"/>
      <c r="BA485" s="37"/>
      <c r="BB485" s="37"/>
      <c r="BC485" s="37"/>
      <c r="BD485" s="37"/>
      <c r="BE485" s="37"/>
      <c r="BF485" s="37"/>
      <c r="BH485" s="44"/>
      <c r="BI485" s="39"/>
      <c r="BJ485" s="39"/>
      <c r="BK485" s="39"/>
      <c r="BL485" s="36"/>
      <c r="BM485" s="37"/>
      <c r="BN485" s="37"/>
      <c r="BO485" s="37"/>
      <c r="BP485" s="37"/>
      <c r="BQ485" s="37"/>
      <c r="BR485" s="37"/>
      <c r="BS485" s="37"/>
      <c r="BT485" s="37"/>
      <c r="BU485" s="37"/>
      <c r="BV485" s="37"/>
      <c r="BW485" s="37"/>
      <c r="BX485" s="37"/>
      <c r="BY485" s="37"/>
      <c r="BZ485" s="37"/>
      <c r="CA485" s="37"/>
      <c r="CB485" s="37"/>
      <c r="CC485" s="37"/>
      <c r="CD485" s="37"/>
      <c r="CE485" s="37"/>
      <c r="CF485" s="37"/>
      <c r="CG485" s="40"/>
      <c r="CH485" s="40"/>
      <c r="CI485" s="40"/>
      <c r="CJ485" s="40"/>
      <c r="CK485" s="40"/>
      <c r="CL485" s="40"/>
      <c r="CM485" s="39"/>
      <c r="CN485" s="39"/>
      <c r="CO485" s="39"/>
      <c r="CP485" s="39"/>
      <c r="CQ485" s="39"/>
      <c r="CR485" s="39"/>
      <c r="CS485" s="39"/>
      <c r="CT485" s="39"/>
      <c r="CU485" s="39"/>
      <c r="CV485" s="39"/>
      <c r="CW485" s="39"/>
      <c r="CX485" s="39"/>
      <c r="CY485" s="39"/>
      <c r="CZ485" s="39"/>
      <c r="DA485" s="39"/>
      <c r="DB485" s="39"/>
      <c r="DC485" s="39"/>
      <c r="DD485" s="39"/>
      <c r="DE485" s="39"/>
      <c r="DF485" s="39"/>
      <c r="DG485" s="39"/>
      <c r="DI485" s="44"/>
      <c r="DJ485" s="39"/>
      <c r="DL485" s="44"/>
      <c r="DM485" s="39"/>
    </row>
    <row r="486" customFormat="false" ht="12.75" hidden="false" customHeight="false" outlineLevel="0" collapsed="false">
      <c r="A486" s="31" t="n">
        <f aca="false">$C486-$AF$4+1</f>
        <v>40281</v>
      </c>
      <c r="B486" s="31" t="n">
        <f aca="false">$C486-$BL$4+1</f>
        <v>40281</v>
      </c>
      <c r="C486" s="42" t="n">
        <f aca="false">C485+7</f>
        <v>40280</v>
      </c>
      <c r="D486" s="43" t="n">
        <f aca="true">IF(AND(ISNUMBER(D$1),$A486&gt;0),OFFSET(rngStartPriceCurves,$A486,D$1),0)</f>
        <v>0</v>
      </c>
      <c r="E486" s="43" t="n">
        <f aca="true">IF(AND(ISNUMBER(E$1),$A486&gt;0),OFFSET(rngStartPriceCurves,$A486,E$1),0)</f>
        <v>0</v>
      </c>
      <c r="F486" s="43" t="n">
        <f aca="true">IF(AND(ISNUMBER(F$1),$A486&gt;0),OFFSET(rngStartPriceCurves,$A486,F$1),0)</f>
        <v>0</v>
      </c>
      <c r="G486" s="43" t="n">
        <f aca="true">IF(AND(ISNUMBER(G$1),$A486&gt;0),OFFSET(rngStartPriceCurves,$A486,G$1),0)</f>
        <v>0</v>
      </c>
      <c r="H486" s="43" t="n">
        <f aca="true">IF(AND(ISNUMBER(H$1),$A486&gt;0),OFFSET(rngStartPriceCurves,$A486,H$1),0)</f>
        <v>0</v>
      </c>
      <c r="I486" s="43" t="n">
        <f aca="true">IF(AND(ISNUMBER(I$1),$A486&gt;0),OFFSET(rngStartPriceCurves,$A486,I$1),0)</f>
        <v>0</v>
      </c>
      <c r="J486" s="43" t="n">
        <f aca="true">IF(AND(ISNUMBER(J$1),$A486&gt;0),OFFSET(rngStartPriceCurves,$A486,J$1),0)</f>
        <v>0</v>
      </c>
      <c r="K486" s="43" t="n">
        <f aca="true">IF(AND(ISNUMBER(K$1),$A486&gt;0),OFFSET(rngStartPriceCurves,$A486,K$1),0)</f>
        <v>0</v>
      </c>
      <c r="L486" s="43" t="n">
        <f aca="true">IF(AND(ISNUMBER(L$1),$A486&gt;0),OFFSET(rngStartPriceCurves,$A486,L$1),0)</f>
        <v>0</v>
      </c>
      <c r="M486" s="43" t="n">
        <f aca="true">IF(AND(ISNUMBER(M$1),$A486&gt;0),OFFSET(rngStartPriceCurves,$A486,M$1),0)</f>
        <v>0</v>
      </c>
      <c r="N486" s="43" t="n">
        <f aca="true">IF(AND(ISNUMBER(N$1),$A486&gt;0),OFFSET(rngStartPriceCurves,$A486,N$1),0)</f>
        <v>0</v>
      </c>
      <c r="O486" s="43" t="n">
        <f aca="true">IF(AND(ISNUMBER(O$1),$A486&gt;0),OFFSET(rngStartPriceCurves,$A486,O$1),0)</f>
        <v>0</v>
      </c>
      <c r="P486" s="43" t="n">
        <f aca="true">IF(AND(ISNUMBER(P$1),$B486&gt;0),OFFSET(rngStartVolatilityCurves,$B486,P$1),0)</f>
        <v>0</v>
      </c>
      <c r="Q486" s="43" t="n">
        <f aca="true">IF(AND(ISNUMBER(Q$1),$B486&gt;0),OFFSET(rngStartVolatilityCurves,$B486,Q$1),0)</f>
        <v>0</v>
      </c>
      <c r="R486" s="43" t="n">
        <f aca="true">IF(AND(ISNUMBER(R$1),$B486&gt;0),OFFSET(rngStartVolatilityCurves,$B486,R$1),0)</f>
        <v>0</v>
      </c>
      <c r="S486" s="43" t="n">
        <f aca="true">IF(AND(ISNUMBER(S$1),$B486&gt;0),OFFSET(rngStartVolatilityCurves,$B486,S$1),0)</f>
        <v>0</v>
      </c>
      <c r="T486" s="43" t="n">
        <f aca="true">IF(AND(ISNUMBER(T$1),$B486&gt;0),OFFSET(rngStartVolatilityCurves,$B486,T$1),0)</f>
        <v>0</v>
      </c>
      <c r="U486" s="43" t="n">
        <f aca="true">IF(AND(ISNUMBER(U$1),$B486&gt;0),OFFSET(rngStartVolatilityCurves,$B486,U$1),0)</f>
        <v>0</v>
      </c>
      <c r="V486" s="43" t="n">
        <f aca="true">IF(AND(ISNUMBER(V$1),$B486&gt;0),OFFSET(rngStartVolatilityCurves,$B486,V$1),0)</f>
        <v>0</v>
      </c>
      <c r="W486" s="43" t="n">
        <f aca="true">IF(AND(ISNUMBER(W$1),$B486&gt;0),OFFSET(rngStartVolatilityCurves,$B486,W$1),0)</f>
        <v>0</v>
      </c>
      <c r="X486" s="43" t="n">
        <f aca="true">IF(AND(ISNUMBER(X$1),$B486&gt;0),OFFSET(rngStartVolatilityCurves,$B486,X$1),0)</f>
        <v>0</v>
      </c>
      <c r="Y486" s="43" t="n">
        <f aca="true">IF(AND(ISNUMBER(Y$1),$B486&gt;0),OFFSET(rngStartVolatilityCurves,$B486,Y$1),0)</f>
        <v>0</v>
      </c>
      <c r="Z486" s="43" t="n">
        <f aca="true">IF(AND(ISNUMBER(Z$1),$B486&gt;0),OFFSET(rngStartVolatilityCurves,$B486,Z$1),0)</f>
        <v>0</v>
      </c>
      <c r="AA486" s="43" t="n">
        <f aca="true">IF(AND(ISNUMBER(AA$1),$B486&gt;0),OFFSET(rngStartVolatilityCurves,$B486,AA$1),0)</f>
        <v>0</v>
      </c>
      <c r="AF486" s="36"/>
      <c r="AG486" s="37"/>
      <c r="AH486" s="37"/>
      <c r="AI486" s="37"/>
      <c r="AJ486" s="37"/>
      <c r="AK486" s="37"/>
      <c r="AL486" s="37"/>
      <c r="AM486" s="37"/>
      <c r="AN486" s="37"/>
      <c r="AO486" s="37"/>
      <c r="AP486" s="37"/>
      <c r="AQ486" s="37"/>
      <c r="AR486" s="37"/>
      <c r="AS486" s="37"/>
      <c r="AT486" s="37"/>
      <c r="AU486" s="37"/>
      <c r="AV486" s="37"/>
      <c r="AW486" s="37"/>
      <c r="AX486" s="37"/>
      <c r="AY486" s="37"/>
      <c r="AZ486" s="37"/>
      <c r="BA486" s="37"/>
      <c r="BB486" s="37"/>
      <c r="BC486" s="37"/>
      <c r="BD486" s="37"/>
      <c r="BE486" s="37"/>
      <c r="BF486" s="37"/>
      <c r="BH486" s="44"/>
      <c r="BI486" s="39"/>
      <c r="BJ486" s="39"/>
      <c r="BK486" s="39"/>
      <c r="BL486" s="36"/>
      <c r="BM486" s="37"/>
      <c r="BN486" s="37"/>
      <c r="BO486" s="37"/>
      <c r="BP486" s="37"/>
      <c r="BQ486" s="37"/>
      <c r="BR486" s="37"/>
      <c r="BS486" s="37"/>
      <c r="BT486" s="37"/>
      <c r="BU486" s="37"/>
      <c r="BV486" s="37"/>
      <c r="BW486" s="37"/>
      <c r="BX486" s="37"/>
      <c r="BY486" s="37"/>
      <c r="BZ486" s="37"/>
      <c r="CA486" s="37"/>
      <c r="CB486" s="37"/>
      <c r="CC486" s="37"/>
      <c r="CD486" s="37"/>
      <c r="CE486" s="37"/>
      <c r="CF486" s="37"/>
      <c r="CG486" s="40"/>
      <c r="CH486" s="40"/>
      <c r="CI486" s="40"/>
      <c r="CJ486" s="40"/>
      <c r="CK486" s="40"/>
      <c r="CL486" s="40"/>
      <c r="CM486" s="39"/>
      <c r="CN486" s="39"/>
      <c r="CO486" s="39"/>
      <c r="CP486" s="39"/>
      <c r="CQ486" s="39"/>
      <c r="CR486" s="39"/>
      <c r="CS486" s="39"/>
      <c r="CT486" s="39"/>
      <c r="CU486" s="39"/>
      <c r="CV486" s="39"/>
      <c r="CW486" s="39"/>
      <c r="CX486" s="39"/>
      <c r="CY486" s="39"/>
      <c r="CZ486" s="39"/>
      <c r="DA486" s="39"/>
      <c r="DB486" s="39"/>
      <c r="DC486" s="39"/>
      <c r="DD486" s="39"/>
      <c r="DE486" s="39"/>
      <c r="DF486" s="39"/>
      <c r="DG486" s="39"/>
      <c r="DI486" s="44"/>
      <c r="DJ486" s="39"/>
      <c r="DL486" s="44"/>
      <c r="DM486" s="39"/>
    </row>
    <row r="487" customFormat="false" ht="12.75" hidden="false" customHeight="false" outlineLevel="0" collapsed="false">
      <c r="A487" s="31" t="n">
        <f aca="false">$C487-$AF$4+1</f>
        <v>40288</v>
      </c>
      <c r="B487" s="31" t="n">
        <f aca="false">$C487-$BL$4+1</f>
        <v>40288</v>
      </c>
      <c r="C487" s="42" t="n">
        <f aca="false">C486+7</f>
        <v>40287</v>
      </c>
      <c r="D487" s="43" t="n">
        <f aca="true">IF(AND(ISNUMBER(D$1),$A487&gt;0),OFFSET(rngStartPriceCurves,$A487,D$1),0)</f>
        <v>0</v>
      </c>
      <c r="E487" s="43" t="n">
        <f aca="true">IF(AND(ISNUMBER(E$1),$A487&gt;0),OFFSET(rngStartPriceCurves,$A487,E$1),0)</f>
        <v>0</v>
      </c>
      <c r="F487" s="43" t="n">
        <f aca="true">IF(AND(ISNUMBER(F$1),$A487&gt;0),OFFSET(rngStartPriceCurves,$A487,F$1),0)</f>
        <v>0</v>
      </c>
      <c r="G487" s="43" t="n">
        <f aca="true">IF(AND(ISNUMBER(G$1),$A487&gt;0),OFFSET(rngStartPriceCurves,$A487,G$1),0)</f>
        <v>0</v>
      </c>
      <c r="H487" s="43" t="n">
        <f aca="true">IF(AND(ISNUMBER(H$1),$A487&gt;0),OFFSET(rngStartPriceCurves,$A487,H$1),0)</f>
        <v>0</v>
      </c>
      <c r="I487" s="43" t="n">
        <f aca="true">IF(AND(ISNUMBER(I$1),$A487&gt;0),OFFSET(rngStartPriceCurves,$A487,I$1),0)</f>
        <v>0</v>
      </c>
      <c r="J487" s="43" t="n">
        <f aca="true">IF(AND(ISNUMBER(J$1),$A487&gt;0),OFFSET(rngStartPriceCurves,$A487,J$1),0)</f>
        <v>0</v>
      </c>
      <c r="K487" s="43" t="n">
        <f aca="true">IF(AND(ISNUMBER(K$1),$A487&gt;0),OFFSET(rngStartPriceCurves,$A487,K$1),0)</f>
        <v>0</v>
      </c>
      <c r="L487" s="43" t="n">
        <f aca="true">IF(AND(ISNUMBER(L$1),$A487&gt;0),OFFSET(rngStartPriceCurves,$A487,L$1),0)</f>
        <v>0</v>
      </c>
      <c r="M487" s="43" t="n">
        <f aca="true">IF(AND(ISNUMBER(M$1),$A487&gt;0),OFFSET(rngStartPriceCurves,$A487,M$1),0)</f>
        <v>0</v>
      </c>
      <c r="N487" s="43" t="n">
        <f aca="true">IF(AND(ISNUMBER(N$1),$A487&gt;0),OFFSET(rngStartPriceCurves,$A487,N$1),0)</f>
        <v>0</v>
      </c>
      <c r="O487" s="43" t="n">
        <f aca="true">IF(AND(ISNUMBER(O$1),$A487&gt;0),OFFSET(rngStartPriceCurves,$A487,O$1),0)</f>
        <v>0</v>
      </c>
      <c r="P487" s="43" t="n">
        <f aca="true">IF(AND(ISNUMBER(P$1),$B487&gt;0),OFFSET(rngStartVolatilityCurves,$B487,P$1),0)</f>
        <v>0</v>
      </c>
      <c r="Q487" s="43" t="n">
        <f aca="true">IF(AND(ISNUMBER(Q$1),$B487&gt;0),OFFSET(rngStartVolatilityCurves,$B487,Q$1),0)</f>
        <v>0</v>
      </c>
      <c r="R487" s="43" t="n">
        <f aca="true">IF(AND(ISNUMBER(R$1),$B487&gt;0),OFFSET(rngStartVolatilityCurves,$B487,R$1),0)</f>
        <v>0</v>
      </c>
      <c r="S487" s="43" t="n">
        <f aca="true">IF(AND(ISNUMBER(S$1),$B487&gt;0),OFFSET(rngStartVolatilityCurves,$B487,S$1),0)</f>
        <v>0</v>
      </c>
      <c r="T487" s="43" t="n">
        <f aca="true">IF(AND(ISNUMBER(T$1),$B487&gt;0),OFFSET(rngStartVolatilityCurves,$B487,T$1),0)</f>
        <v>0</v>
      </c>
      <c r="U487" s="43" t="n">
        <f aca="true">IF(AND(ISNUMBER(U$1),$B487&gt;0),OFFSET(rngStartVolatilityCurves,$B487,U$1),0)</f>
        <v>0</v>
      </c>
      <c r="V487" s="43" t="n">
        <f aca="true">IF(AND(ISNUMBER(V$1),$B487&gt;0),OFFSET(rngStartVolatilityCurves,$B487,V$1),0)</f>
        <v>0</v>
      </c>
      <c r="W487" s="43" t="n">
        <f aca="true">IF(AND(ISNUMBER(W$1),$B487&gt;0),OFFSET(rngStartVolatilityCurves,$B487,W$1),0)</f>
        <v>0</v>
      </c>
      <c r="X487" s="43" t="n">
        <f aca="true">IF(AND(ISNUMBER(X$1),$B487&gt;0),OFFSET(rngStartVolatilityCurves,$B487,X$1),0)</f>
        <v>0</v>
      </c>
      <c r="Y487" s="43" t="n">
        <f aca="true">IF(AND(ISNUMBER(Y$1),$B487&gt;0),OFFSET(rngStartVolatilityCurves,$B487,Y$1),0)</f>
        <v>0</v>
      </c>
      <c r="Z487" s="43" t="n">
        <f aca="true">IF(AND(ISNUMBER(Z$1),$B487&gt;0),OFFSET(rngStartVolatilityCurves,$B487,Z$1),0)</f>
        <v>0</v>
      </c>
      <c r="AA487" s="43" t="n">
        <f aca="true">IF(AND(ISNUMBER(AA$1),$B487&gt;0),OFFSET(rngStartVolatilityCurves,$B487,AA$1),0)</f>
        <v>0</v>
      </c>
      <c r="AF487" s="36"/>
      <c r="AG487" s="37"/>
      <c r="AH487" s="37"/>
      <c r="AI487" s="37"/>
      <c r="AJ487" s="37"/>
      <c r="AK487" s="37"/>
      <c r="AL487" s="37"/>
      <c r="AM487" s="37"/>
      <c r="AN487" s="37"/>
      <c r="AO487" s="37"/>
      <c r="AP487" s="37"/>
      <c r="AQ487" s="37"/>
      <c r="AR487" s="37"/>
      <c r="AS487" s="37"/>
      <c r="AT487" s="37"/>
      <c r="AU487" s="37"/>
      <c r="AV487" s="37"/>
      <c r="AW487" s="37"/>
      <c r="AX487" s="37"/>
      <c r="AY487" s="37"/>
      <c r="AZ487" s="37"/>
      <c r="BA487" s="37"/>
      <c r="BB487" s="37"/>
      <c r="BC487" s="37"/>
      <c r="BD487" s="37"/>
      <c r="BE487" s="37"/>
      <c r="BF487" s="37"/>
      <c r="BH487" s="44"/>
      <c r="BI487" s="39"/>
      <c r="BJ487" s="39"/>
      <c r="BK487" s="39"/>
      <c r="BL487" s="36"/>
      <c r="BM487" s="37"/>
      <c r="BN487" s="37"/>
      <c r="BO487" s="37"/>
      <c r="BP487" s="37"/>
      <c r="BQ487" s="37"/>
      <c r="BR487" s="37"/>
      <c r="BS487" s="37"/>
      <c r="BT487" s="37"/>
      <c r="BU487" s="37"/>
      <c r="BV487" s="37"/>
      <c r="BW487" s="37"/>
      <c r="BX487" s="37"/>
      <c r="BY487" s="37"/>
      <c r="BZ487" s="37"/>
      <c r="CA487" s="37"/>
      <c r="CB487" s="37"/>
      <c r="CC487" s="37"/>
      <c r="CD487" s="37"/>
      <c r="CE487" s="37"/>
      <c r="CF487" s="37"/>
      <c r="CG487" s="40"/>
      <c r="CH487" s="40"/>
      <c r="CI487" s="40"/>
      <c r="CJ487" s="40"/>
      <c r="CK487" s="40"/>
      <c r="CL487" s="40"/>
      <c r="CM487" s="39"/>
      <c r="CN487" s="39"/>
      <c r="CO487" s="39"/>
      <c r="CP487" s="39"/>
      <c r="CQ487" s="39"/>
      <c r="CR487" s="39"/>
      <c r="CS487" s="39"/>
      <c r="CT487" s="39"/>
      <c r="CU487" s="39"/>
      <c r="CV487" s="39"/>
      <c r="CW487" s="39"/>
      <c r="CX487" s="39"/>
      <c r="CY487" s="39"/>
      <c r="CZ487" s="39"/>
      <c r="DA487" s="39"/>
      <c r="DB487" s="39"/>
      <c r="DC487" s="39"/>
      <c r="DD487" s="39"/>
      <c r="DE487" s="39"/>
      <c r="DF487" s="39"/>
      <c r="DG487" s="39"/>
      <c r="DI487" s="44"/>
      <c r="DJ487" s="39"/>
      <c r="DL487" s="44"/>
      <c r="DM487" s="39"/>
    </row>
    <row r="488" customFormat="false" ht="12.75" hidden="false" customHeight="false" outlineLevel="0" collapsed="false">
      <c r="A488" s="31" t="n">
        <f aca="false">$C488-$AF$4+1</f>
        <v>40295</v>
      </c>
      <c r="B488" s="31" t="n">
        <f aca="false">$C488-$BL$4+1</f>
        <v>40295</v>
      </c>
      <c r="C488" s="42" t="n">
        <f aca="false">C487+7</f>
        <v>40294</v>
      </c>
      <c r="D488" s="43" t="n">
        <f aca="true">IF(AND(ISNUMBER(D$1),$A488&gt;0),OFFSET(rngStartPriceCurves,$A488,D$1),0)</f>
        <v>0</v>
      </c>
      <c r="E488" s="43" t="n">
        <f aca="true">IF(AND(ISNUMBER(E$1),$A488&gt;0),OFFSET(rngStartPriceCurves,$A488,E$1),0)</f>
        <v>0</v>
      </c>
      <c r="F488" s="43" t="n">
        <f aca="true">IF(AND(ISNUMBER(F$1),$A488&gt;0),OFFSET(rngStartPriceCurves,$A488,F$1),0)</f>
        <v>0</v>
      </c>
      <c r="G488" s="43" t="n">
        <f aca="true">IF(AND(ISNUMBER(G$1),$A488&gt;0),OFFSET(rngStartPriceCurves,$A488,G$1),0)</f>
        <v>0</v>
      </c>
      <c r="H488" s="43" t="n">
        <f aca="true">IF(AND(ISNUMBER(H$1),$A488&gt;0),OFFSET(rngStartPriceCurves,$A488,H$1),0)</f>
        <v>0</v>
      </c>
      <c r="I488" s="43" t="n">
        <f aca="true">IF(AND(ISNUMBER(I$1),$A488&gt;0),OFFSET(rngStartPriceCurves,$A488,I$1),0)</f>
        <v>0</v>
      </c>
      <c r="J488" s="43" t="n">
        <f aca="true">IF(AND(ISNUMBER(J$1),$A488&gt;0),OFFSET(rngStartPriceCurves,$A488,J$1),0)</f>
        <v>0</v>
      </c>
      <c r="K488" s="43" t="n">
        <f aca="true">IF(AND(ISNUMBER(K$1),$A488&gt;0),OFFSET(rngStartPriceCurves,$A488,K$1),0)</f>
        <v>0</v>
      </c>
      <c r="L488" s="43" t="n">
        <f aca="true">IF(AND(ISNUMBER(L$1),$A488&gt;0),OFFSET(rngStartPriceCurves,$A488,L$1),0)</f>
        <v>0</v>
      </c>
      <c r="M488" s="43" t="n">
        <f aca="true">IF(AND(ISNUMBER(M$1),$A488&gt;0),OFFSET(rngStartPriceCurves,$A488,M$1),0)</f>
        <v>0</v>
      </c>
      <c r="N488" s="43" t="n">
        <f aca="true">IF(AND(ISNUMBER(N$1),$A488&gt;0),OFFSET(rngStartPriceCurves,$A488,N$1),0)</f>
        <v>0</v>
      </c>
      <c r="O488" s="43" t="n">
        <f aca="true">IF(AND(ISNUMBER(O$1),$A488&gt;0),OFFSET(rngStartPriceCurves,$A488,O$1),0)</f>
        <v>0</v>
      </c>
      <c r="P488" s="43" t="n">
        <f aca="true">IF(AND(ISNUMBER(P$1),$B488&gt;0),OFFSET(rngStartVolatilityCurves,$B488,P$1),0)</f>
        <v>0</v>
      </c>
      <c r="Q488" s="43" t="n">
        <f aca="true">IF(AND(ISNUMBER(Q$1),$B488&gt;0),OFFSET(rngStartVolatilityCurves,$B488,Q$1),0)</f>
        <v>0</v>
      </c>
      <c r="R488" s="43" t="n">
        <f aca="true">IF(AND(ISNUMBER(R$1),$B488&gt;0),OFFSET(rngStartVolatilityCurves,$B488,R$1),0)</f>
        <v>0</v>
      </c>
      <c r="S488" s="43" t="n">
        <f aca="true">IF(AND(ISNUMBER(S$1),$B488&gt;0),OFFSET(rngStartVolatilityCurves,$B488,S$1),0)</f>
        <v>0</v>
      </c>
      <c r="T488" s="43" t="n">
        <f aca="true">IF(AND(ISNUMBER(T$1),$B488&gt;0),OFFSET(rngStartVolatilityCurves,$B488,T$1),0)</f>
        <v>0</v>
      </c>
      <c r="U488" s="43" t="n">
        <f aca="true">IF(AND(ISNUMBER(U$1),$B488&gt;0),OFFSET(rngStartVolatilityCurves,$B488,U$1),0)</f>
        <v>0</v>
      </c>
      <c r="V488" s="43" t="n">
        <f aca="true">IF(AND(ISNUMBER(V$1),$B488&gt;0),OFFSET(rngStartVolatilityCurves,$B488,V$1),0)</f>
        <v>0</v>
      </c>
      <c r="W488" s="43" t="n">
        <f aca="true">IF(AND(ISNUMBER(W$1),$B488&gt;0),OFFSET(rngStartVolatilityCurves,$B488,W$1),0)</f>
        <v>0</v>
      </c>
      <c r="X488" s="43" t="n">
        <f aca="true">IF(AND(ISNUMBER(X$1),$B488&gt;0),OFFSET(rngStartVolatilityCurves,$B488,X$1),0)</f>
        <v>0</v>
      </c>
      <c r="Y488" s="43" t="n">
        <f aca="true">IF(AND(ISNUMBER(Y$1),$B488&gt;0),OFFSET(rngStartVolatilityCurves,$B488,Y$1),0)</f>
        <v>0</v>
      </c>
      <c r="Z488" s="43" t="n">
        <f aca="true">IF(AND(ISNUMBER(Z$1),$B488&gt;0),OFFSET(rngStartVolatilityCurves,$B488,Z$1),0)</f>
        <v>0</v>
      </c>
      <c r="AA488" s="43" t="n">
        <f aca="true">IF(AND(ISNUMBER(AA$1),$B488&gt;0),OFFSET(rngStartVolatilityCurves,$B488,AA$1),0)</f>
        <v>0</v>
      </c>
      <c r="AF488" s="36"/>
      <c r="AG488" s="37"/>
      <c r="AH488" s="37"/>
      <c r="AI488" s="37"/>
      <c r="AJ488" s="37"/>
      <c r="AK488" s="37"/>
      <c r="AL488" s="37"/>
      <c r="AM488" s="37"/>
      <c r="AN488" s="37"/>
      <c r="AO488" s="37"/>
      <c r="AP488" s="37"/>
      <c r="AQ488" s="37"/>
      <c r="AR488" s="37"/>
      <c r="AS488" s="37"/>
      <c r="AT488" s="37"/>
      <c r="AU488" s="37"/>
      <c r="AV488" s="37"/>
      <c r="AW488" s="37"/>
      <c r="AX488" s="37"/>
      <c r="AY488" s="37"/>
      <c r="AZ488" s="37"/>
      <c r="BA488" s="37"/>
      <c r="BB488" s="37"/>
      <c r="BC488" s="37"/>
      <c r="BD488" s="37"/>
      <c r="BE488" s="37"/>
      <c r="BF488" s="37"/>
      <c r="BH488" s="44"/>
      <c r="BI488" s="39"/>
      <c r="BJ488" s="39"/>
      <c r="BK488" s="39"/>
      <c r="BL488" s="36"/>
      <c r="BM488" s="37"/>
      <c r="BN488" s="37"/>
      <c r="BO488" s="37"/>
      <c r="BP488" s="37"/>
      <c r="BQ488" s="37"/>
      <c r="BR488" s="37"/>
      <c r="BS488" s="37"/>
      <c r="BT488" s="37"/>
      <c r="BU488" s="37"/>
      <c r="BV488" s="37"/>
      <c r="BW488" s="37"/>
      <c r="BX488" s="37"/>
      <c r="BY488" s="37"/>
      <c r="BZ488" s="37"/>
      <c r="CA488" s="37"/>
      <c r="CB488" s="37"/>
      <c r="CC488" s="37"/>
      <c r="CD488" s="37"/>
      <c r="CE488" s="37"/>
      <c r="CF488" s="37"/>
      <c r="CG488" s="40"/>
      <c r="CH488" s="40"/>
      <c r="CI488" s="40"/>
      <c r="CJ488" s="40"/>
      <c r="CK488" s="40"/>
      <c r="CL488" s="40"/>
      <c r="CM488" s="39"/>
      <c r="CN488" s="39"/>
      <c r="CO488" s="39"/>
      <c r="CP488" s="39"/>
      <c r="CQ488" s="39"/>
      <c r="CR488" s="39"/>
      <c r="CS488" s="39"/>
      <c r="CT488" s="39"/>
      <c r="CU488" s="39"/>
      <c r="CV488" s="39"/>
      <c r="CW488" s="39"/>
      <c r="CX488" s="39"/>
      <c r="CY488" s="39"/>
      <c r="CZ488" s="39"/>
      <c r="DA488" s="39"/>
      <c r="DB488" s="39"/>
      <c r="DC488" s="39"/>
      <c r="DD488" s="39"/>
      <c r="DE488" s="39"/>
      <c r="DF488" s="39"/>
      <c r="DG488" s="39"/>
      <c r="DI488" s="44"/>
      <c r="DJ488" s="39"/>
      <c r="DL488" s="44"/>
      <c r="DM488" s="39"/>
    </row>
    <row r="489" customFormat="false" ht="12.75" hidden="false" customHeight="false" outlineLevel="0" collapsed="false">
      <c r="A489" s="31" t="n">
        <f aca="false">$C489-$AF$4+1</f>
        <v>40302</v>
      </c>
      <c r="B489" s="31" t="n">
        <f aca="false">$C489-$BL$4+1</f>
        <v>40302</v>
      </c>
      <c r="C489" s="42" t="n">
        <f aca="false">C488+7</f>
        <v>40301</v>
      </c>
      <c r="D489" s="43" t="n">
        <f aca="true">IF(AND(ISNUMBER(D$1),$A489&gt;0),OFFSET(rngStartPriceCurves,$A489,D$1),0)</f>
        <v>0</v>
      </c>
      <c r="E489" s="43" t="n">
        <f aca="true">IF(AND(ISNUMBER(E$1),$A489&gt;0),OFFSET(rngStartPriceCurves,$A489,E$1),0)</f>
        <v>0</v>
      </c>
      <c r="F489" s="43" t="n">
        <f aca="true">IF(AND(ISNUMBER(F$1),$A489&gt;0),OFFSET(rngStartPriceCurves,$A489,F$1),0)</f>
        <v>0</v>
      </c>
      <c r="G489" s="43" t="n">
        <f aca="true">IF(AND(ISNUMBER(G$1),$A489&gt;0),OFFSET(rngStartPriceCurves,$A489,G$1),0)</f>
        <v>0</v>
      </c>
      <c r="H489" s="43" t="n">
        <f aca="true">IF(AND(ISNUMBER(H$1),$A489&gt;0),OFFSET(rngStartPriceCurves,$A489,H$1),0)</f>
        <v>0</v>
      </c>
      <c r="I489" s="43" t="n">
        <f aca="true">IF(AND(ISNUMBER(I$1),$A489&gt;0),OFFSET(rngStartPriceCurves,$A489,I$1),0)</f>
        <v>0</v>
      </c>
      <c r="J489" s="43" t="n">
        <f aca="true">IF(AND(ISNUMBER(J$1),$A489&gt;0),OFFSET(rngStartPriceCurves,$A489,J$1),0)</f>
        <v>0</v>
      </c>
      <c r="K489" s="43" t="n">
        <f aca="true">IF(AND(ISNUMBER(K$1),$A489&gt;0),OFFSET(rngStartPriceCurves,$A489,K$1),0)</f>
        <v>0</v>
      </c>
      <c r="L489" s="43" t="n">
        <f aca="true">IF(AND(ISNUMBER(L$1),$A489&gt;0),OFFSET(rngStartPriceCurves,$A489,L$1),0)</f>
        <v>0</v>
      </c>
      <c r="M489" s="43" t="n">
        <f aca="true">IF(AND(ISNUMBER(M$1),$A489&gt;0),OFFSET(rngStartPriceCurves,$A489,M$1),0)</f>
        <v>0</v>
      </c>
      <c r="N489" s="43" t="n">
        <f aca="true">IF(AND(ISNUMBER(N$1),$A489&gt;0),OFFSET(rngStartPriceCurves,$A489,N$1),0)</f>
        <v>0</v>
      </c>
      <c r="O489" s="43" t="n">
        <f aca="true">IF(AND(ISNUMBER(O$1),$A489&gt;0),OFFSET(rngStartPriceCurves,$A489,O$1),0)</f>
        <v>0</v>
      </c>
      <c r="P489" s="43" t="n">
        <f aca="true">IF(AND(ISNUMBER(P$1),$B489&gt;0),OFFSET(rngStartVolatilityCurves,$B489,P$1),0)</f>
        <v>0</v>
      </c>
      <c r="Q489" s="43" t="n">
        <f aca="true">IF(AND(ISNUMBER(Q$1),$B489&gt;0),OFFSET(rngStartVolatilityCurves,$B489,Q$1),0)</f>
        <v>0</v>
      </c>
      <c r="R489" s="43" t="n">
        <f aca="true">IF(AND(ISNUMBER(R$1),$B489&gt;0),OFFSET(rngStartVolatilityCurves,$B489,R$1),0)</f>
        <v>0</v>
      </c>
      <c r="S489" s="43" t="n">
        <f aca="true">IF(AND(ISNUMBER(S$1),$B489&gt;0),OFFSET(rngStartVolatilityCurves,$B489,S$1),0)</f>
        <v>0</v>
      </c>
      <c r="T489" s="43" t="n">
        <f aca="true">IF(AND(ISNUMBER(T$1),$B489&gt;0),OFFSET(rngStartVolatilityCurves,$B489,T$1),0)</f>
        <v>0</v>
      </c>
      <c r="U489" s="43" t="n">
        <f aca="true">IF(AND(ISNUMBER(U$1),$B489&gt;0),OFFSET(rngStartVolatilityCurves,$B489,U$1),0)</f>
        <v>0</v>
      </c>
      <c r="V489" s="43" t="n">
        <f aca="true">IF(AND(ISNUMBER(V$1),$B489&gt;0),OFFSET(rngStartVolatilityCurves,$B489,V$1),0)</f>
        <v>0</v>
      </c>
      <c r="W489" s="43" t="n">
        <f aca="true">IF(AND(ISNUMBER(W$1),$B489&gt;0),OFFSET(rngStartVolatilityCurves,$B489,W$1),0)</f>
        <v>0</v>
      </c>
      <c r="X489" s="43" t="n">
        <f aca="true">IF(AND(ISNUMBER(X$1),$B489&gt;0),OFFSET(rngStartVolatilityCurves,$B489,X$1),0)</f>
        <v>0</v>
      </c>
      <c r="Y489" s="43" t="n">
        <f aca="true">IF(AND(ISNUMBER(Y$1),$B489&gt;0),OFFSET(rngStartVolatilityCurves,$B489,Y$1),0)</f>
        <v>0</v>
      </c>
      <c r="Z489" s="43" t="n">
        <f aca="true">IF(AND(ISNUMBER(Z$1),$B489&gt;0),OFFSET(rngStartVolatilityCurves,$B489,Z$1),0)</f>
        <v>0</v>
      </c>
      <c r="AA489" s="43" t="n">
        <f aca="true">IF(AND(ISNUMBER(AA$1),$B489&gt;0),OFFSET(rngStartVolatilityCurves,$B489,AA$1),0)</f>
        <v>0</v>
      </c>
      <c r="AF489" s="36"/>
      <c r="AG489" s="37"/>
      <c r="AH489" s="37"/>
      <c r="AI489" s="37"/>
      <c r="AJ489" s="37"/>
      <c r="AK489" s="37"/>
      <c r="AL489" s="37"/>
      <c r="AM489" s="37"/>
      <c r="AN489" s="37"/>
      <c r="AO489" s="37"/>
      <c r="AP489" s="37"/>
      <c r="AQ489" s="37"/>
      <c r="AR489" s="37"/>
      <c r="AS489" s="37"/>
      <c r="AT489" s="37"/>
      <c r="AU489" s="37"/>
      <c r="AV489" s="37"/>
      <c r="AW489" s="37"/>
      <c r="AX489" s="37"/>
      <c r="AY489" s="37"/>
      <c r="AZ489" s="37"/>
      <c r="BA489" s="37"/>
      <c r="BB489" s="37"/>
      <c r="BC489" s="37"/>
      <c r="BD489" s="37"/>
      <c r="BE489" s="37"/>
      <c r="BF489" s="37"/>
      <c r="BH489" s="44"/>
      <c r="BI489" s="39"/>
      <c r="BJ489" s="39"/>
      <c r="BK489" s="39"/>
      <c r="BL489" s="36"/>
      <c r="BM489" s="37"/>
      <c r="BN489" s="37"/>
      <c r="BO489" s="37"/>
      <c r="BP489" s="37"/>
      <c r="BQ489" s="37"/>
      <c r="BR489" s="37"/>
      <c r="BS489" s="37"/>
      <c r="BT489" s="37"/>
      <c r="BU489" s="37"/>
      <c r="BV489" s="37"/>
      <c r="BW489" s="37"/>
      <c r="BX489" s="37"/>
      <c r="BY489" s="37"/>
      <c r="BZ489" s="37"/>
      <c r="CA489" s="37"/>
      <c r="CB489" s="37"/>
      <c r="CC489" s="37"/>
      <c r="CD489" s="37"/>
      <c r="CE489" s="37"/>
      <c r="CF489" s="37"/>
      <c r="CG489" s="40"/>
      <c r="CH489" s="40"/>
      <c r="CI489" s="40"/>
      <c r="CJ489" s="40"/>
      <c r="CK489" s="40"/>
      <c r="CL489" s="40"/>
      <c r="CM489" s="39"/>
      <c r="CN489" s="39"/>
      <c r="CO489" s="39"/>
      <c r="CP489" s="39"/>
      <c r="CQ489" s="39"/>
      <c r="CR489" s="39"/>
      <c r="CS489" s="39"/>
      <c r="CT489" s="39"/>
      <c r="CU489" s="39"/>
      <c r="CV489" s="39"/>
      <c r="CW489" s="39"/>
      <c r="CX489" s="39"/>
      <c r="CY489" s="39"/>
      <c r="CZ489" s="39"/>
      <c r="DA489" s="39"/>
      <c r="DB489" s="39"/>
      <c r="DC489" s="39"/>
      <c r="DD489" s="39"/>
      <c r="DE489" s="39"/>
      <c r="DF489" s="39"/>
      <c r="DG489" s="39"/>
      <c r="DI489" s="44"/>
      <c r="DJ489" s="39"/>
      <c r="DL489" s="44"/>
      <c r="DM489" s="39"/>
    </row>
    <row r="490" customFormat="false" ht="12.75" hidden="false" customHeight="false" outlineLevel="0" collapsed="false">
      <c r="A490" s="31" t="n">
        <f aca="false">$C490-$AF$4+1</f>
        <v>40309</v>
      </c>
      <c r="B490" s="31" t="n">
        <f aca="false">$C490-$BL$4+1</f>
        <v>40309</v>
      </c>
      <c r="C490" s="42" t="n">
        <f aca="false">C489+7</f>
        <v>40308</v>
      </c>
      <c r="D490" s="43" t="n">
        <f aca="true">IF(AND(ISNUMBER(D$1),$A490&gt;0),OFFSET(rngStartPriceCurves,$A490,D$1),0)</f>
        <v>0</v>
      </c>
      <c r="E490" s="43" t="n">
        <f aca="true">IF(AND(ISNUMBER(E$1),$A490&gt;0),OFFSET(rngStartPriceCurves,$A490,E$1),0)</f>
        <v>0</v>
      </c>
      <c r="F490" s="43" t="n">
        <f aca="true">IF(AND(ISNUMBER(F$1),$A490&gt;0),OFFSET(rngStartPriceCurves,$A490,F$1),0)</f>
        <v>0</v>
      </c>
      <c r="G490" s="43" t="n">
        <f aca="true">IF(AND(ISNUMBER(G$1),$A490&gt;0),OFFSET(rngStartPriceCurves,$A490,G$1),0)</f>
        <v>0</v>
      </c>
      <c r="H490" s="43" t="n">
        <f aca="true">IF(AND(ISNUMBER(H$1),$A490&gt;0),OFFSET(rngStartPriceCurves,$A490,H$1),0)</f>
        <v>0</v>
      </c>
      <c r="I490" s="43" t="n">
        <f aca="true">IF(AND(ISNUMBER(I$1),$A490&gt;0),OFFSET(rngStartPriceCurves,$A490,I$1),0)</f>
        <v>0</v>
      </c>
      <c r="J490" s="43" t="n">
        <f aca="true">IF(AND(ISNUMBER(J$1),$A490&gt;0),OFFSET(rngStartPriceCurves,$A490,J$1),0)</f>
        <v>0</v>
      </c>
      <c r="K490" s="43" t="n">
        <f aca="true">IF(AND(ISNUMBER(K$1),$A490&gt;0),OFFSET(rngStartPriceCurves,$A490,K$1),0)</f>
        <v>0</v>
      </c>
      <c r="L490" s="43" t="n">
        <f aca="true">IF(AND(ISNUMBER(L$1),$A490&gt;0),OFFSET(rngStartPriceCurves,$A490,L$1),0)</f>
        <v>0</v>
      </c>
      <c r="M490" s="43" t="n">
        <f aca="true">IF(AND(ISNUMBER(M$1),$A490&gt;0),OFFSET(rngStartPriceCurves,$A490,M$1),0)</f>
        <v>0</v>
      </c>
      <c r="N490" s="43" t="n">
        <f aca="true">IF(AND(ISNUMBER(N$1),$A490&gt;0),OFFSET(rngStartPriceCurves,$A490,N$1),0)</f>
        <v>0</v>
      </c>
      <c r="O490" s="43" t="n">
        <f aca="true">IF(AND(ISNUMBER(O$1),$A490&gt;0),OFFSET(rngStartPriceCurves,$A490,O$1),0)</f>
        <v>0</v>
      </c>
      <c r="P490" s="43" t="n">
        <f aca="true">IF(AND(ISNUMBER(P$1),$B490&gt;0),OFFSET(rngStartVolatilityCurves,$B490,P$1),0)</f>
        <v>0</v>
      </c>
      <c r="Q490" s="43" t="n">
        <f aca="true">IF(AND(ISNUMBER(Q$1),$B490&gt;0),OFFSET(rngStartVolatilityCurves,$B490,Q$1),0)</f>
        <v>0</v>
      </c>
      <c r="R490" s="43" t="n">
        <f aca="true">IF(AND(ISNUMBER(R$1),$B490&gt;0),OFFSET(rngStartVolatilityCurves,$B490,R$1),0)</f>
        <v>0</v>
      </c>
      <c r="S490" s="43" t="n">
        <f aca="true">IF(AND(ISNUMBER(S$1),$B490&gt;0),OFFSET(rngStartVolatilityCurves,$B490,S$1),0)</f>
        <v>0</v>
      </c>
      <c r="T490" s="43" t="n">
        <f aca="true">IF(AND(ISNUMBER(T$1),$B490&gt;0),OFFSET(rngStartVolatilityCurves,$B490,T$1),0)</f>
        <v>0</v>
      </c>
      <c r="U490" s="43" t="n">
        <f aca="true">IF(AND(ISNUMBER(U$1),$B490&gt;0),OFFSET(rngStartVolatilityCurves,$B490,U$1),0)</f>
        <v>0</v>
      </c>
      <c r="V490" s="43" t="n">
        <f aca="true">IF(AND(ISNUMBER(V$1),$B490&gt;0),OFFSET(rngStartVolatilityCurves,$B490,V$1),0)</f>
        <v>0</v>
      </c>
      <c r="W490" s="43" t="n">
        <f aca="true">IF(AND(ISNUMBER(W$1),$B490&gt;0),OFFSET(rngStartVolatilityCurves,$B490,W$1),0)</f>
        <v>0</v>
      </c>
      <c r="X490" s="43" t="n">
        <f aca="true">IF(AND(ISNUMBER(X$1),$B490&gt;0),OFFSET(rngStartVolatilityCurves,$B490,X$1),0)</f>
        <v>0</v>
      </c>
      <c r="Y490" s="43" t="n">
        <f aca="true">IF(AND(ISNUMBER(Y$1),$B490&gt;0),OFFSET(rngStartVolatilityCurves,$B490,Y$1),0)</f>
        <v>0</v>
      </c>
      <c r="Z490" s="43" t="n">
        <f aca="true">IF(AND(ISNUMBER(Z$1),$B490&gt;0),OFFSET(rngStartVolatilityCurves,$B490,Z$1),0)</f>
        <v>0</v>
      </c>
      <c r="AA490" s="43" t="n">
        <f aca="true">IF(AND(ISNUMBER(AA$1),$B490&gt;0),OFFSET(rngStartVolatilityCurves,$B490,AA$1),0)</f>
        <v>0</v>
      </c>
      <c r="AF490" s="36"/>
      <c r="AG490" s="37"/>
      <c r="AH490" s="37"/>
      <c r="AI490" s="37"/>
      <c r="AJ490" s="37"/>
      <c r="AK490" s="37"/>
      <c r="AL490" s="37"/>
      <c r="AM490" s="37"/>
      <c r="AN490" s="37"/>
      <c r="AO490" s="37"/>
      <c r="AP490" s="37"/>
      <c r="AQ490" s="37"/>
      <c r="AR490" s="37"/>
      <c r="AS490" s="37"/>
      <c r="AT490" s="37"/>
      <c r="AU490" s="37"/>
      <c r="AV490" s="37"/>
      <c r="AW490" s="37"/>
      <c r="AX490" s="37"/>
      <c r="AY490" s="37"/>
      <c r="AZ490" s="37"/>
      <c r="BA490" s="37"/>
      <c r="BB490" s="37"/>
      <c r="BC490" s="37"/>
      <c r="BD490" s="37"/>
      <c r="BE490" s="37"/>
      <c r="BF490" s="37"/>
      <c r="BH490" s="44"/>
      <c r="BI490" s="39"/>
      <c r="BJ490" s="39"/>
      <c r="BK490" s="39"/>
      <c r="BL490" s="36"/>
      <c r="BM490" s="37"/>
      <c r="BN490" s="37"/>
      <c r="BO490" s="37"/>
      <c r="BP490" s="37"/>
      <c r="BQ490" s="37"/>
      <c r="BR490" s="37"/>
      <c r="BS490" s="37"/>
      <c r="BT490" s="37"/>
      <c r="BU490" s="37"/>
      <c r="BV490" s="37"/>
      <c r="BW490" s="37"/>
      <c r="BX490" s="37"/>
      <c r="BY490" s="37"/>
      <c r="BZ490" s="37"/>
      <c r="CA490" s="37"/>
      <c r="CB490" s="37"/>
      <c r="CC490" s="37"/>
      <c r="CD490" s="37"/>
      <c r="CE490" s="37"/>
      <c r="CF490" s="37"/>
      <c r="CG490" s="40"/>
      <c r="CH490" s="40"/>
      <c r="CI490" s="40"/>
      <c r="CJ490" s="40"/>
      <c r="CK490" s="40"/>
      <c r="CL490" s="40"/>
      <c r="CM490" s="39"/>
      <c r="CN490" s="39"/>
      <c r="CO490" s="39"/>
      <c r="CP490" s="39"/>
      <c r="CQ490" s="39"/>
      <c r="CR490" s="39"/>
      <c r="CS490" s="39"/>
      <c r="CT490" s="39"/>
      <c r="CU490" s="39"/>
      <c r="CV490" s="39"/>
      <c r="CW490" s="39"/>
      <c r="CX490" s="39"/>
      <c r="CY490" s="39"/>
      <c r="CZ490" s="39"/>
      <c r="DA490" s="39"/>
      <c r="DB490" s="39"/>
      <c r="DC490" s="39"/>
      <c r="DD490" s="39"/>
      <c r="DE490" s="39"/>
      <c r="DF490" s="39"/>
      <c r="DG490" s="39"/>
      <c r="DI490" s="44"/>
      <c r="DJ490" s="39"/>
      <c r="DL490" s="44"/>
      <c r="DM490" s="39"/>
    </row>
    <row r="491" customFormat="false" ht="12.75" hidden="false" customHeight="false" outlineLevel="0" collapsed="false">
      <c r="A491" s="31" t="n">
        <f aca="false">$C491-$AF$4+1</f>
        <v>40316</v>
      </c>
      <c r="B491" s="31" t="n">
        <f aca="false">$C491-$BL$4+1</f>
        <v>40316</v>
      </c>
      <c r="C491" s="42" t="n">
        <f aca="false">C490+7</f>
        <v>40315</v>
      </c>
      <c r="D491" s="43" t="n">
        <f aca="true">IF(AND(ISNUMBER(D$1),$A491&gt;0),OFFSET(rngStartPriceCurves,$A491,D$1),0)</f>
        <v>0</v>
      </c>
      <c r="E491" s="43" t="n">
        <f aca="true">IF(AND(ISNUMBER(E$1),$A491&gt;0),OFFSET(rngStartPriceCurves,$A491,E$1),0)</f>
        <v>0</v>
      </c>
      <c r="F491" s="43" t="n">
        <f aca="true">IF(AND(ISNUMBER(F$1),$A491&gt;0),OFFSET(rngStartPriceCurves,$A491,F$1),0)</f>
        <v>0</v>
      </c>
      <c r="G491" s="43" t="n">
        <f aca="true">IF(AND(ISNUMBER(G$1),$A491&gt;0),OFFSET(rngStartPriceCurves,$A491,G$1),0)</f>
        <v>0</v>
      </c>
      <c r="H491" s="43" t="n">
        <f aca="true">IF(AND(ISNUMBER(H$1),$A491&gt;0),OFFSET(rngStartPriceCurves,$A491,H$1),0)</f>
        <v>0</v>
      </c>
      <c r="I491" s="43" t="n">
        <f aca="true">IF(AND(ISNUMBER(I$1),$A491&gt;0),OFFSET(rngStartPriceCurves,$A491,I$1),0)</f>
        <v>0</v>
      </c>
      <c r="J491" s="43" t="n">
        <f aca="true">IF(AND(ISNUMBER(J$1),$A491&gt;0),OFFSET(rngStartPriceCurves,$A491,J$1),0)</f>
        <v>0</v>
      </c>
      <c r="K491" s="43" t="n">
        <f aca="true">IF(AND(ISNUMBER(K$1),$A491&gt;0),OFFSET(rngStartPriceCurves,$A491,K$1),0)</f>
        <v>0</v>
      </c>
      <c r="L491" s="43" t="n">
        <f aca="true">IF(AND(ISNUMBER(L$1),$A491&gt;0),OFFSET(rngStartPriceCurves,$A491,L$1),0)</f>
        <v>0</v>
      </c>
      <c r="M491" s="43" t="n">
        <f aca="true">IF(AND(ISNUMBER(M$1),$A491&gt;0),OFFSET(rngStartPriceCurves,$A491,M$1),0)</f>
        <v>0</v>
      </c>
      <c r="N491" s="43" t="n">
        <f aca="true">IF(AND(ISNUMBER(N$1),$A491&gt;0),OFFSET(rngStartPriceCurves,$A491,N$1),0)</f>
        <v>0</v>
      </c>
      <c r="O491" s="43" t="n">
        <f aca="true">IF(AND(ISNUMBER(O$1),$A491&gt;0),OFFSET(rngStartPriceCurves,$A491,O$1),0)</f>
        <v>0</v>
      </c>
      <c r="P491" s="43" t="n">
        <f aca="true">IF(AND(ISNUMBER(P$1),$B491&gt;0),OFFSET(rngStartVolatilityCurves,$B491,P$1),0)</f>
        <v>0</v>
      </c>
      <c r="Q491" s="43" t="n">
        <f aca="true">IF(AND(ISNUMBER(Q$1),$B491&gt;0),OFFSET(rngStartVolatilityCurves,$B491,Q$1),0)</f>
        <v>0</v>
      </c>
      <c r="R491" s="43" t="n">
        <f aca="true">IF(AND(ISNUMBER(R$1),$B491&gt;0),OFFSET(rngStartVolatilityCurves,$B491,R$1),0)</f>
        <v>0</v>
      </c>
      <c r="S491" s="43" t="n">
        <f aca="true">IF(AND(ISNUMBER(S$1),$B491&gt;0),OFFSET(rngStartVolatilityCurves,$B491,S$1),0)</f>
        <v>0</v>
      </c>
      <c r="T491" s="43" t="n">
        <f aca="true">IF(AND(ISNUMBER(T$1),$B491&gt;0),OFFSET(rngStartVolatilityCurves,$B491,T$1),0)</f>
        <v>0</v>
      </c>
      <c r="U491" s="43" t="n">
        <f aca="true">IF(AND(ISNUMBER(U$1),$B491&gt;0),OFFSET(rngStartVolatilityCurves,$B491,U$1),0)</f>
        <v>0</v>
      </c>
      <c r="V491" s="43" t="n">
        <f aca="true">IF(AND(ISNUMBER(V$1),$B491&gt;0),OFFSET(rngStartVolatilityCurves,$B491,V$1),0)</f>
        <v>0</v>
      </c>
      <c r="W491" s="43" t="n">
        <f aca="true">IF(AND(ISNUMBER(W$1),$B491&gt;0),OFFSET(rngStartVolatilityCurves,$B491,W$1),0)</f>
        <v>0</v>
      </c>
      <c r="X491" s="43" t="n">
        <f aca="true">IF(AND(ISNUMBER(X$1),$B491&gt;0),OFFSET(rngStartVolatilityCurves,$B491,X$1),0)</f>
        <v>0</v>
      </c>
      <c r="Y491" s="43" t="n">
        <f aca="true">IF(AND(ISNUMBER(Y$1),$B491&gt;0),OFFSET(rngStartVolatilityCurves,$B491,Y$1),0)</f>
        <v>0</v>
      </c>
      <c r="Z491" s="43" t="n">
        <f aca="true">IF(AND(ISNUMBER(Z$1),$B491&gt;0),OFFSET(rngStartVolatilityCurves,$B491,Z$1),0)</f>
        <v>0</v>
      </c>
      <c r="AA491" s="43" t="n">
        <f aca="true">IF(AND(ISNUMBER(AA$1),$B491&gt;0),OFFSET(rngStartVolatilityCurves,$B491,AA$1),0)</f>
        <v>0</v>
      </c>
      <c r="AF491" s="36"/>
      <c r="AG491" s="37"/>
      <c r="AH491" s="37"/>
      <c r="AI491" s="37"/>
      <c r="AJ491" s="37"/>
      <c r="AK491" s="37"/>
      <c r="AL491" s="37"/>
      <c r="AM491" s="37"/>
      <c r="AN491" s="37"/>
      <c r="AO491" s="37"/>
      <c r="AP491" s="37"/>
      <c r="AQ491" s="37"/>
      <c r="AR491" s="37"/>
      <c r="AS491" s="37"/>
      <c r="AT491" s="37"/>
      <c r="AU491" s="37"/>
      <c r="AV491" s="37"/>
      <c r="AW491" s="37"/>
      <c r="AX491" s="37"/>
      <c r="AY491" s="37"/>
      <c r="AZ491" s="37"/>
      <c r="BA491" s="37"/>
      <c r="BB491" s="37"/>
      <c r="BC491" s="37"/>
      <c r="BD491" s="37"/>
      <c r="BE491" s="37"/>
      <c r="BF491" s="37"/>
      <c r="BH491" s="44"/>
      <c r="BI491" s="39"/>
      <c r="BJ491" s="39"/>
      <c r="BK491" s="39"/>
      <c r="BL491" s="36"/>
      <c r="BM491" s="37"/>
      <c r="BN491" s="37"/>
      <c r="BO491" s="37"/>
      <c r="BP491" s="37"/>
      <c r="BQ491" s="37"/>
      <c r="BR491" s="37"/>
      <c r="BS491" s="37"/>
      <c r="BT491" s="37"/>
      <c r="BU491" s="37"/>
      <c r="BV491" s="37"/>
      <c r="BW491" s="37"/>
      <c r="BX491" s="37"/>
      <c r="BY491" s="37"/>
      <c r="BZ491" s="37"/>
      <c r="CA491" s="37"/>
      <c r="CB491" s="37"/>
      <c r="CC491" s="37"/>
      <c r="CD491" s="37"/>
      <c r="CE491" s="37"/>
      <c r="CF491" s="37"/>
      <c r="CG491" s="40"/>
      <c r="CH491" s="40"/>
      <c r="CI491" s="40"/>
      <c r="CJ491" s="40"/>
      <c r="CK491" s="40"/>
      <c r="CL491" s="40"/>
      <c r="CM491" s="39"/>
      <c r="CN491" s="39"/>
      <c r="CO491" s="39"/>
      <c r="CP491" s="39"/>
      <c r="CQ491" s="39"/>
      <c r="CR491" s="39"/>
      <c r="CS491" s="39"/>
      <c r="CT491" s="39"/>
      <c r="CU491" s="39"/>
      <c r="CV491" s="39"/>
      <c r="CW491" s="39"/>
      <c r="CX491" s="39"/>
      <c r="CY491" s="39"/>
      <c r="CZ491" s="39"/>
      <c r="DA491" s="39"/>
      <c r="DB491" s="39"/>
      <c r="DC491" s="39"/>
      <c r="DD491" s="39"/>
      <c r="DE491" s="39"/>
      <c r="DF491" s="39"/>
      <c r="DG491" s="39"/>
      <c r="DI491" s="44"/>
      <c r="DJ491" s="39"/>
      <c r="DL491" s="44"/>
      <c r="DM491" s="39"/>
    </row>
    <row r="492" customFormat="false" ht="12.75" hidden="false" customHeight="false" outlineLevel="0" collapsed="false">
      <c r="A492" s="31" t="n">
        <f aca="false">$C492-$AF$4+1</f>
        <v>40323</v>
      </c>
      <c r="B492" s="31" t="n">
        <f aca="false">$C492-$BL$4+1</f>
        <v>40323</v>
      </c>
      <c r="C492" s="42" t="n">
        <f aca="false">C491+7</f>
        <v>40322</v>
      </c>
      <c r="D492" s="43" t="n">
        <f aca="true">IF(AND(ISNUMBER(D$1),$A492&gt;0),OFFSET(rngStartPriceCurves,$A492,D$1),0)</f>
        <v>0</v>
      </c>
      <c r="E492" s="43" t="n">
        <f aca="true">IF(AND(ISNUMBER(E$1),$A492&gt;0),OFFSET(rngStartPriceCurves,$A492,E$1),0)</f>
        <v>0</v>
      </c>
      <c r="F492" s="43" t="n">
        <f aca="true">IF(AND(ISNUMBER(F$1),$A492&gt;0),OFFSET(rngStartPriceCurves,$A492,F$1),0)</f>
        <v>0</v>
      </c>
      <c r="G492" s="43" t="n">
        <f aca="true">IF(AND(ISNUMBER(G$1),$A492&gt;0),OFFSET(rngStartPriceCurves,$A492,G$1),0)</f>
        <v>0</v>
      </c>
      <c r="H492" s="43" t="n">
        <f aca="true">IF(AND(ISNUMBER(H$1),$A492&gt;0),OFFSET(rngStartPriceCurves,$A492,H$1),0)</f>
        <v>0</v>
      </c>
      <c r="I492" s="43" t="n">
        <f aca="true">IF(AND(ISNUMBER(I$1),$A492&gt;0),OFFSET(rngStartPriceCurves,$A492,I$1),0)</f>
        <v>0</v>
      </c>
      <c r="J492" s="43" t="n">
        <f aca="true">IF(AND(ISNUMBER(J$1),$A492&gt;0),OFFSET(rngStartPriceCurves,$A492,J$1),0)</f>
        <v>0</v>
      </c>
      <c r="K492" s="43" t="n">
        <f aca="true">IF(AND(ISNUMBER(K$1),$A492&gt;0),OFFSET(rngStartPriceCurves,$A492,K$1),0)</f>
        <v>0</v>
      </c>
      <c r="L492" s="43" t="n">
        <f aca="true">IF(AND(ISNUMBER(L$1),$A492&gt;0),OFFSET(rngStartPriceCurves,$A492,L$1),0)</f>
        <v>0</v>
      </c>
      <c r="M492" s="43" t="n">
        <f aca="true">IF(AND(ISNUMBER(M$1),$A492&gt;0),OFFSET(rngStartPriceCurves,$A492,M$1),0)</f>
        <v>0</v>
      </c>
      <c r="N492" s="43" t="n">
        <f aca="true">IF(AND(ISNUMBER(N$1),$A492&gt;0),OFFSET(rngStartPriceCurves,$A492,N$1),0)</f>
        <v>0</v>
      </c>
      <c r="O492" s="43" t="n">
        <f aca="true">IF(AND(ISNUMBER(O$1),$A492&gt;0),OFFSET(rngStartPriceCurves,$A492,O$1),0)</f>
        <v>0</v>
      </c>
      <c r="P492" s="43" t="n">
        <f aca="true">IF(AND(ISNUMBER(P$1),$B492&gt;0),OFFSET(rngStartVolatilityCurves,$B492,P$1),0)</f>
        <v>0</v>
      </c>
      <c r="Q492" s="43" t="n">
        <f aca="true">IF(AND(ISNUMBER(Q$1),$B492&gt;0),OFFSET(rngStartVolatilityCurves,$B492,Q$1),0)</f>
        <v>0</v>
      </c>
      <c r="R492" s="43" t="n">
        <f aca="true">IF(AND(ISNUMBER(R$1),$B492&gt;0),OFFSET(rngStartVolatilityCurves,$B492,R$1),0)</f>
        <v>0</v>
      </c>
      <c r="S492" s="43" t="n">
        <f aca="true">IF(AND(ISNUMBER(S$1),$B492&gt;0),OFFSET(rngStartVolatilityCurves,$B492,S$1),0)</f>
        <v>0</v>
      </c>
      <c r="T492" s="43" t="n">
        <f aca="true">IF(AND(ISNUMBER(T$1),$B492&gt;0),OFFSET(rngStartVolatilityCurves,$B492,T$1),0)</f>
        <v>0</v>
      </c>
      <c r="U492" s="43" t="n">
        <f aca="true">IF(AND(ISNUMBER(U$1),$B492&gt;0),OFFSET(rngStartVolatilityCurves,$B492,U$1),0)</f>
        <v>0</v>
      </c>
      <c r="V492" s="43" t="n">
        <f aca="true">IF(AND(ISNUMBER(V$1),$B492&gt;0),OFFSET(rngStartVolatilityCurves,$B492,V$1),0)</f>
        <v>0</v>
      </c>
      <c r="W492" s="43" t="n">
        <f aca="true">IF(AND(ISNUMBER(W$1),$B492&gt;0),OFFSET(rngStartVolatilityCurves,$B492,W$1),0)</f>
        <v>0</v>
      </c>
      <c r="X492" s="43" t="n">
        <f aca="true">IF(AND(ISNUMBER(X$1),$B492&gt;0),OFFSET(rngStartVolatilityCurves,$B492,X$1),0)</f>
        <v>0</v>
      </c>
      <c r="Y492" s="43" t="n">
        <f aca="true">IF(AND(ISNUMBER(Y$1),$B492&gt;0),OFFSET(rngStartVolatilityCurves,$B492,Y$1),0)</f>
        <v>0</v>
      </c>
      <c r="Z492" s="43" t="n">
        <f aca="true">IF(AND(ISNUMBER(Z$1),$B492&gt;0),OFFSET(rngStartVolatilityCurves,$B492,Z$1),0)</f>
        <v>0</v>
      </c>
      <c r="AA492" s="43" t="n">
        <f aca="true">IF(AND(ISNUMBER(AA$1),$B492&gt;0),OFFSET(rngStartVolatilityCurves,$B492,AA$1),0)</f>
        <v>0</v>
      </c>
      <c r="AF492" s="36"/>
      <c r="AG492" s="37"/>
      <c r="AH492" s="37"/>
      <c r="AI492" s="37"/>
      <c r="AJ492" s="37"/>
      <c r="AK492" s="37"/>
      <c r="AL492" s="37"/>
      <c r="AM492" s="37"/>
      <c r="AN492" s="37"/>
      <c r="AO492" s="37"/>
      <c r="AP492" s="37"/>
      <c r="AQ492" s="37"/>
      <c r="AR492" s="37"/>
      <c r="AS492" s="37"/>
      <c r="AT492" s="37"/>
      <c r="AU492" s="37"/>
      <c r="AV492" s="37"/>
      <c r="AW492" s="37"/>
      <c r="AX492" s="37"/>
      <c r="AY492" s="37"/>
      <c r="AZ492" s="37"/>
      <c r="BA492" s="37"/>
      <c r="BB492" s="37"/>
      <c r="BC492" s="37"/>
      <c r="BD492" s="37"/>
      <c r="BE492" s="37"/>
      <c r="BF492" s="37"/>
      <c r="BH492" s="44"/>
      <c r="BI492" s="39"/>
      <c r="BJ492" s="39"/>
      <c r="BK492" s="39"/>
      <c r="BL492" s="36"/>
      <c r="BM492" s="37"/>
      <c r="BN492" s="37"/>
      <c r="BO492" s="37"/>
      <c r="BP492" s="37"/>
      <c r="BQ492" s="37"/>
      <c r="BR492" s="37"/>
      <c r="BS492" s="37"/>
      <c r="BT492" s="37"/>
      <c r="BU492" s="37"/>
      <c r="BV492" s="37"/>
      <c r="BW492" s="37"/>
      <c r="BX492" s="37"/>
      <c r="BY492" s="37"/>
      <c r="BZ492" s="37"/>
      <c r="CA492" s="37"/>
      <c r="CB492" s="37"/>
      <c r="CC492" s="37"/>
      <c r="CD492" s="37"/>
      <c r="CE492" s="37"/>
      <c r="CF492" s="37"/>
      <c r="CG492" s="40"/>
      <c r="CH492" s="40"/>
      <c r="CI492" s="40"/>
      <c r="CJ492" s="40"/>
      <c r="CK492" s="40"/>
      <c r="CL492" s="40"/>
      <c r="CM492" s="39"/>
      <c r="CN492" s="39"/>
      <c r="CO492" s="39"/>
      <c r="CP492" s="39"/>
      <c r="CQ492" s="39"/>
      <c r="CR492" s="39"/>
      <c r="CS492" s="39"/>
      <c r="CT492" s="39"/>
      <c r="CU492" s="39"/>
      <c r="CV492" s="39"/>
      <c r="CW492" s="39"/>
      <c r="CX492" s="39"/>
      <c r="CY492" s="39"/>
      <c r="CZ492" s="39"/>
      <c r="DA492" s="39"/>
      <c r="DB492" s="39"/>
      <c r="DC492" s="39"/>
      <c r="DD492" s="39"/>
      <c r="DE492" s="39"/>
      <c r="DF492" s="39"/>
      <c r="DG492" s="39"/>
      <c r="DI492" s="44"/>
      <c r="DJ492" s="39"/>
      <c r="DL492" s="44"/>
      <c r="DM492" s="39"/>
    </row>
    <row r="493" customFormat="false" ht="12.75" hidden="false" customHeight="false" outlineLevel="0" collapsed="false">
      <c r="A493" s="31" t="n">
        <f aca="false">$C493-$AF$4+1</f>
        <v>40330</v>
      </c>
      <c r="B493" s="31" t="n">
        <f aca="false">$C493-$BL$4+1</f>
        <v>40330</v>
      </c>
      <c r="C493" s="42" t="n">
        <f aca="false">C492+7</f>
        <v>40329</v>
      </c>
      <c r="D493" s="43" t="n">
        <f aca="true">IF(AND(ISNUMBER(D$1),$A493&gt;0),OFFSET(rngStartPriceCurves,$A493,D$1),0)</f>
        <v>0</v>
      </c>
      <c r="E493" s="43" t="n">
        <f aca="true">IF(AND(ISNUMBER(E$1),$A493&gt;0),OFFSET(rngStartPriceCurves,$A493,E$1),0)</f>
        <v>0</v>
      </c>
      <c r="F493" s="43" t="n">
        <f aca="true">IF(AND(ISNUMBER(F$1),$A493&gt;0),OFFSET(rngStartPriceCurves,$A493,F$1),0)</f>
        <v>0</v>
      </c>
      <c r="G493" s="43" t="n">
        <f aca="true">IF(AND(ISNUMBER(G$1),$A493&gt;0),OFFSET(rngStartPriceCurves,$A493,G$1),0)</f>
        <v>0</v>
      </c>
      <c r="H493" s="43" t="n">
        <f aca="true">IF(AND(ISNUMBER(H$1),$A493&gt;0),OFFSET(rngStartPriceCurves,$A493,H$1),0)</f>
        <v>0</v>
      </c>
      <c r="I493" s="43" t="n">
        <f aca="true">IF(AND(ISNUMBER(I$1),$A493&gt;0),OFFSET(rngStartPriceCurves,$A493,I$1),0)</f>
        <v>0</v>
      </c>
      <c r="J493" s="43" t="n">
        <f aca="true">IF(AND(ISNUMBER(J$1),$A493&gt;0),OFFSET(rngStartPriceCurves,$A493,J$1),0)</f>
        <v>0</v>
      </c>
      <c r="K493" s="43" t="n">
        <f aca="true">IF(AND(ISNUMBER(K$1),$A493&gt;0),OFFSET(rngStartPriceCurves,$A493,K$1),0)</f>
        <v>0</v>
      </c>
      <c r="L493" s="43" t="n">
        <f aca="true">IF(AND(ISNUMBER(L$1),$A493&gt;0),OFFSET(rngStartPriceCurves,$A493,L$1),0)</f>
        <v>0</v>
      </c>
      <c r="M493" s="43" t="n">
        <f aca="true">IF(AND(ISNUMBER(M$1),$A493&gt;0),OFFSET(rngStartPriceCurves,$A493,M$1),0)</f>
        <v>0</v>
      </c>
      <c r="N493" s="43" t="n">
        <f aca="true">IF(AND(ISNUMBER(N$1),$A493&gt;0),OFFSET(rngStartPriceCurves,$A493,N$1),0)</f>
        <v>0</v>
      </c>
      <c r="O493" s="43" t="n">
        <f aca="true">IF(AND(ISNUMBER(O$1),$A493&gt;0),OFFSET(rngStartPriceCurves,$A493,O$1),0)</f>
        <v>0</v>
      </c>
      <c r="P493" s="43" t="n">
        <f aca="true">IF(AND(ISNUMBER(P$1),$B493&gt;0),OFFSET(rngStartVolatilityCurves,$B493,P$1),0)</f>
        <v>0</v>
      </c>
      <c r="Q493" s="43" t="n">
        <f aca="true">IF(AND(ISNUMBER(Q$1),$B493&gt;0),OFFSET(rngStartVolatilityCurves,$B493,Q$1),0)</f>
        <v>0</v>
      </c>
      <c r="R493" s="43" t="n">
        <f aca="true">IF(AND(ISNUMBER(R$1),$B493&gt;0),OFFSET(rngStartVolatilityCurves,$B493,R$1),0)</f>
        <v>0</v>
      </c>
      <c r="S493" s="43" t="n">
        <f aca="true">IF(AND(ISNUMBER(S$1),$B493&gt;0),OFFSET(rngStartVolatilityCurves,$B493,S$1),0)</f>
        <v>0</v>
      </c>
      <c r="T493" s="43" t="n">
        <f aca="true">IF(AND(ISNUMBER(T$1),$B493&gt;0),OFFSET(rngStartVolatilityCurves,$B493,T$1),0)</f>
        <v>0</v>
      </c>
      <c r="U493" s="43" t="n">
        <f aca="true">IF(AND(ISNUMBER(U$1),$B493&gt;0),OFFSET(rngStartVolatilityCurves,$B493,U$1),0)</f>
        <v>0</v>
      </c>
      <c r="V493" s="43" t="n">
        <f aca="true">IF(AND(ISNUMBER(V$1),$B493&gt;0),OFFSET(rngStartVolatilityCurves,$B493,V$1),0)</f>
        <v>0</v>
      </c>
      <c r="W493" s="43" t="n">
        <f aca="true">IF(AND(ISNUMBER(W$1),$B493&gt;0),OFFSET(rngStartVolatilityCurves,$B493,W$1),0)</f>
        <v>0</v>
      </c>
      <c r="X493" s="43" t="n">
        <f aca="true">IF(AND(ISNUMBER(X$1),$B493&gt;0),OFFSET(rngStartVolatilityCurves,$B493,X$1),0)</f>
        <v>0</v>
      </c>
      <c r="Y493" s="43" t="n">
        <f aca="true">IF(AND(ISNUMBER(Y$1),$B493&gt;0),OFFSET(rngStartVolatilityCurves,$B493,Y$1),0)</f>
        <v>0</v>
      </c>
      <c r="Z493" s="43" t="n">
        <f aca="true">IF(AND(ISNUMBER(Z$1),$B493&gt;0),OFFSET(rngStartVolatilityCurves,$B493,Z$1),0)</f>
        <v>0</v>
      </c>
      <c r="AA493" s="43" t="n">
        <f aca="true">IF(AND(ISNUMBER(AA$1),$B493&gt;0),OFFSET(rngStartVolatilityCurves,$B493,AA$1),0)</f>
        <v>0</v>
      </c>
      <c r="AF493" s="36"/>
      <c r="AG493" s="37"/>
      <c r="AH493" s="37"/>
      <c r="AI493" s="37"/>
      <c r="AJ493" s="37"/>
      <c r="AK493" s="37"/>
      <c r="AL493" s="37"/>
      <c r="AM493" s="37"/>
      <c r="AN493" s="37"/>
      <c r="AO493" s="37"/>
      <c r="AP493" s="37"/>
      <c r="AQ493" s="37"/>
      <c r="AR493" s="37"/>
      <c r="AS493" s="37"/>
      <c r="AT493" s="37"/>
      <c r="AU493" s="37"/>
      <c r="AV493" s="37"/>
      <c r="AW493" s="37"/>
      <c r="AX493" s="37"/>
      <c r="AY493" s="37"/>
      <c r="AZ493" s="37"/>
      <c r="BA493" s="37"/>
      <c r="BB493" s="37"/>
      <c r="BC493" s="37"/>
      <c r="BD493" s="37"/>
      <c r="BE493" s="37"/>
      <c r="BF493" s="37"/>
      <c r="BH493" s="44"/>
      <c r="BI493" s="39"/>
      <c r="BJ493" s="39"/>
      <c r="BK493" s="39"/>
      <c r="BL493" s="36"/>
      <c r="BM493" s="37"/>
      <c r="BN493" s="37"/>
      <c r="BO493" s="37"/>
      <c r="BP493" s="37"/>
      <c r="BQ493" s="37"/>
      <c r="BR493" s="37"/>
      <c r="BS493" s="37"/>
      <c r="BT493" s="37"/>
      <c r="BU493" s="37"/>
      <c r="BV493" s="37"/>
      <c r="BW493" s="37"/>
      <c r="BX493" s="37"/>
      <c r="BY493" s="37"/>
      <c r="BZ493" s="37"/>
      <c r="CA493" s="37"/>
      <c r="CB493" s="37"/>
      <c r="CC493" s="37"/>
      <c r="CD493" s="37"/>
      <c r="CE493" s="37"/>
      <c r="CF493" s="37"/>
      <c r="CG493" s="40"/>
      <c r="CH493" s="40"/>
      <c r="CI493" s="40"/>
      <c r="CJ493" s="40"/>
      <c r="CK493" s="40"/>
      <c r="CL493" s="40"/>
      <c r="CM493" s="39"/>
      <c r="CN493" s="39"/>
      <c r="CO493" s="39"/>
      <c r="CP493" s="39"/>
      <c r="CQ493" s="39"/>
      <c r="CR493" s="39"/>
      <c r="CS493" s="39"/>
      <c r="CT493" s="39"/>
      <c r="CU493" s="39"/>
      <c r="CV493" s="39"/>
      <c r="CW493" s="39"/>
      <c r="CX493" s="39"/>
      <c r="CY493" s="39"/>
      <c r="CZ493" s="39"/>
      <c r="DA493" s="39"/>
      <c r="DB493" s="39"/>
      <c r="DC493" s="39"/>
      <c r="DD493" s="39"/>
      <c r="DE493" s="39"/>
      <c r="DF493" s="39"/>
      <c r="DG493" s="39"/>
      <c r="DI493" s="44"/>
      <c r="DJ493" s="39"/>
      <c r="DL493" s="44"/>
      <c r="DM493" s="39"/>
    </row>
    <row r="494" customFormat="false" ht="12.75" hidden="false" customHeight="false" outlineLevel="0" collapsed="false">
      <c r="A494" s="31" t="n">
        <f aca="false">$C494-$AF$4+1</f>
        <v>40337</v>
      </c>
      <c r="B494" s="31" t="n">
        <f aca="false">$C494-$BL$4+1</f>
        <v>40337</v>
      </c>
      <c r="C494" s="42" t="n">
        <f aca="false">C493+7</f>
        <v>40336</v>
      </c>
      <c r="D494" s="43" t="n">
        <f aca="true">IF(AND(ISNUMBER(D$1),$A494&gt;0),OFFSET(rngStartPriceCurves,$A494,D$1),0)</f>
        <v>0</v>
      </c>
      <c r="E494" s="43" t="n">
        <f aca="true">IF(AND(ISNUMBER(E$1),$A494&gt;0),OFFSET(rngStartPriceCurves,$A494,E$1),0)</f>
        <v>0</v>
      </c>
      <c r="F494" s="43" t="n">
        <f aca="true">IF(AND(ISNUMBER(F$1),$A494&gt;0),OFFSET(rngStartPriceCurves,$A494,F$1),0)</f>
        <v>0</v>
      </c>
      <c r="G494" s="43" t="n">
        <f aca="true">IF(AND(ISNUMBER(G$1),$A494&gt;0),OFFSET(rngStartPriceCurves,$A494,G$1),0)</f>
        <v>0</v>
      </c>
      <c r="H494" s="43" t="n">
        <f aca="true">IF(AND(ISNUMBER(H$1),$A494&gt;0),OFFSET(rngStartPriceCurves,$A494,H$1),0)</f>
        <v>0</v>
      </c>
      <c r="I494" s="43" t="n">
        <f aca="true">IF(AND(ISNUMBER(I$1),$A494&gt;0),OFFSET(rngStartPriceCurves,$A494,I$1),0)</f>
        <v>0</v>
      </c>
      <c r="J494" s="43" t="n">
        <f aca="true">IF(AND(ISNUMBER(J$1),$A494&gt;0),OFFSET(rngStartPriceCurves,$A494,J$1),0)</f>
        <v>0</v>
      </c>
      <c r="K494" s="43" t="n">
        <f aca="true">IF(AND(ISNUMBER(K$1),$A494&gt;0),OFFSET(rngStartPriceCurves,$A494,K$1),0)</f>
        <v>0</v>
      </c>
      <c r="L494" s="43" t="n">
        <f aca="true">IF(AND(ISNUMBER(L$1),$A494&gt;0),OFFSET(rngStartPriceCurves,$A494,L$1),0)</f>
        <v>0</v>
      </c>
      <c r="M494" s="43" t="n">
        <f aca="true">IF(AND(ISNUMBER(M$1),$A494&gt;0),OFFSET(rngStartPriceCurves,$A494,M$1),0)</f>
        <v>0</v>
      </c>
      <c r="N494" s="43" t="n">
        <f aca="true">IF(AND(ISNUMBER(N$1),$A494&gt;0),OFFSET(rngStartPriceCurves,$A494,N$1),0)</f>
        <v>0</v>
      </c>
      <c r="O494" s="43" t="n">
        <f aca="true">IF(AND(ISNUMBER(O$1),$A494&gt;0),OFFSET(rngStartPriceCurves,$A494,O$1),0)</f>
        <v>0</v>
      </c>
      <c r="P494" s="43" t="n">
        <f aca="true">IF(AND(ISNUMBER(P$1),$B494&gt;0),OFFSET(rngStartVolatilityCurves,$B494,P$1),0)</f>
        <v>0</v>
      </c>
      <c r="Q494" s="43" t="n">
        <f aca="true">IF(AND(ISNUMBER(Q$1),$B494&gt;0),OFFSET(rngStartVolatilityCurves,$B494,Q$1),0)</f>
        <v>0</v>
      </c>
      <c r="R494" s="43" t="n">
        <f aca="true">IF(AND(ISNUMBER(R$1),$B494&gt;0),OFFSET(rngStartVolatilityCurves,$B494,R$1),0)</f>
        <v>0</v>
      </c>
      <c r="S494" s="43" t="n">
        <f aca="true">IF(AND(ISNUMBER(S$1),$B494&gt;0),OFFSET(rngStartVolatilityCurves,$B494,S$1),0)</f>
        <v>0</v>
      </c>
      <c r="T494" s="43" t="n">
        <f aca="true">IF(AND(ISNUMBER(T$1),$B494&gt;0),OFFSET(rngStartVolatilityCurves,$B494,T$1),0)</f>
        <v>0</v>
      </c>
      <c r="U494" s="43" t="n">
        <f aca="true">IF(AND(ISNUMBER(U$1),$B494&gt;0),OFFSET(rngStartVolatilityCurves,$B494,U$1),0)</f>
        <v>0</v>
      </c>
      <c r="V494" s="43" t="n">
        <f aca="true">IF(AND(ISNUMBER(V$1),$B494&gt;0),OFFSET(rngStartVolatilityCurves,$B494,V$1),0)</f>
        <v>0</v>
      </c>
      <c r="W494" s="43" t="n">
        <f aca="true">IF(AND(ISNUMBER(W$1),$B494&gt;0),OFFSET(rngStartVolatilityCurves,$B494,W$1),0)</f>
        <v>0</v>
      </c>
      <c r="X494" s="43" t="n">
        <f aca="true">IF(AND(ISNUMBER(X$1),$B494&gt;0),OFFSET(rngStartVolatilityCurves,$B494,X$1),0)</f>
        <v>0</v>
      </c>
      <c r="Y494" s="43" t="n">
        <f aca="true">IF(AND(ISNUMBER(Y$1),$B494&gt;0),OFFSET(rngStartVolatilityCurves,$B494,Y$1),0)</f>
        <v>0</v>
      </c>
      <c r="Z494" s="43" t="n">
        <f aca="true">IF(AND(ISNUMBER(Z$1),$B494&gt;0),OFFSET(rngStartVolatilityCurves,$B494,Z$1),0)</f>
        <v>0</v>
      </c>
      <c r="AA494" s="43" t="n">
        <f aca="true">IF(AND(ISNUMBER(AA$1),$B494&gt;0),OFFSET(rngStartVolatilityCurves,$B494,AA$1),0)</f>
        <v>0</v>
      </c>
      <c r="AF494" s="36"/>
      <c r="AG494" s="37"/>
      <c r="AH494" s="37"/>
      <c r="AI494" s="37"/>
      <c r="AJ494" s="37"/>
      <c r="AK494" s="37"/>
      <c r="AL494" s="37"/>
      <c r="AM494" s="37"/>
      <c r="AN494" s="37"/>
      <c r="AO494" s="37"/>
      <c r="AP494" s="37"/>
      <c r="AQ494" s="37"/>
      <c r="AR494" s="37"/>
      <c r="AS494" s="37"/>
      <c r="AT494" s="37"/>
      <c r="AU494" s="37"/>
      <c r="AV494" s="37"/>
      <c r="AW494" s="37"/>
      <c r="AX494" s="37"/>
      <c r="AY494" s="37"/>
      <c r="AZ494" s="37"/>
      <c r="BA494" s="37"/>
      <c r="BB494" s="37"/>
      <c r="BC494" s="37"/>
      <c r="BD494" s="37"/>
      <c r="BE494" s="37"/>
      <c r="BF494" s="37"/>
      <c r="BH494" s="44"/>
      <c r="BI494" s="39"/>
      <c r="BJ494" s="39"/>
      <c r="BK494" s="39"/>
      <c r="BL494" s="36"/>
      <c r="BM494" s="37"/>
      <c r="BN494" s="37"/>
      <c r="BO494" s="37"/>
      <c r="BP494" s="37"/>
      <c r="BQ494" s="37"/>
      <c r="BR494" s="37"/>
      <c r="BS494" s="37"/>
      <c r="BT494" s="37"/>
      <c r="BU494" s="37"/>
      <c r="BV494" s="37"/>
      <c r="BW494" s="37"/>
      <c r="BX494" s="37"/>
      <c r="BY494" s="37"/>
      <c r="BZ494" s="37"/>
      <c r="CA494" s="37"/>
      <c r="CB494" s="37"/>
      <c r="CC494" s="37"/>
      <c r="CD494" s="37"/>
      <c r="CE494" s="37"/>
      <c r="CF494" s="37"/>
      <c r="CG494" s="40"/>
      <c r="CH494" s="40"/>
      <c r="CI494" s="40"/>
      <c r="CJ494" s="40"/>
      <c r="CK494" s="40"/>
      <c r="CL494" s="40"/>
      <c r="CM494" s="39"/>
      <c r="CN494" s="39"/>
      <c r="CO494" s="39"/>
      <c r="CP494" s="39"/>
      <c r="CQ494" s="39"/>
      <c r="CR494" s="39"/>
      <c r="CS494" s="39"/>
      <c r="CT494" s="39"/>
      <c r="CU494" s="39"/>
      <c r="CV494" s="39"/>
      <c r="CW494" s="39"/>
      <c r="CX494" s="39"/>
      <c r="CY494" s="39"/>
      <c r="CZ494" s="39"/>
      <c r="DA494" s="39"/>
      <c r="DB494" s="39"/>
      <c r="DC494" s="39"/>
      <c r="DD494" s="39"/>
      <c r="DE494" s="39"/>
      <c r="DF494" s="39"/>
      <c r="DG494" s="39"/>
      <c r="DI494" s="44"/>
      <c r="DJ494" s="39"/>
      <c r="DL494" s="44"/>
      <c r="DM494" s="39"/>
    </row>
    <row r="495" customFormat="false" ht="12.75" hidden="false" customHeight="false" outlineLevel="0" collapsed="false">
      <c r="A495" s="31" t="n">
        <f aca="false">$C495-$AF$4+1</f>
        <v>40344</v>
      </c>
      <c r="B495" s="31" t="n">
        <f aca="false">$C495-$BL$4+1</f>
        <v>40344</v>
      </c>
      <c r="C495" s="42" t="n">
        <f aca="false">C494+7</f>
        <v>40343</v>
      </c>
      <c r="D495" s="43" t="n">
        <f aca="true">IF(AND(ISNUMBER(D$1),$A495&gt;0),OFFSET(rngStartPriceCurves,$A495,D$1),0)</f>
        <v>0</v>
      </c>
      <c r="E495" s="43" t="n">
        <f aca="true">IF(AND(ISNUMBER(E$1),$A495&gt;0),OFFSET(rngStartPriceCurves,$A495,E$1),0)</f>
        <v>0</v>
      </c>
      <c r="F495" s="43" t="n">
        <f aca="true">IF(AND(ISNUMBER(F$1),$A495&gt;0),OFFSET(rngStartPriceCurves,$A495,F$1),0)</f>
        <v>0</v>
      </c>
      <c r="G495" s="43" t="n">
        <f aca="true">IF(AND(ISNUMBER(G$1),$A495&gt;0),OFFSET(rngStartPriceCurves,$A495,G$1),0)</f>
        <v>0</v>
      </c>
      <c r="H495" s="43" t="n">
        <f aca="true">IF(AND(ISNUMBER(H$1),$A495&gt;0),OFFSET(rngStartPriceCurves,$A495,H$1),0)</f>
        <v>0</v>
      </c>
      <c r="I495" s="43" t="n">
        <f aca="true">IF(AND(ISNUMBER(I$1),$A495&gt;0),OFFSET(rngStartPriceCurves,$A495,I$1),0)</f>
        <v>0</v>
      </c>
      <c r="J495" s="43" t="n">
        <f aca="true">IF(AND(ISNUMBER(J$1),$A495&gt;0),OFFSET(rngStartPriceCurves,$A495,J$1),0)</f>
        <v>0</v>
      </c>
      <c r="K495" s="43" t="n">
        <f aca="true">IF(AND(ISNUMBER(K$1),$A495&gt;0),OFFSET(rngStartPriceCurves,$A495,K$1),0)</f>
        <v>0</v>
      </c>
      <c r="L495" s="43" t="n">
        <f aca="true">IF(AND(ISNUMBER(L$1),$A495&gt;0),OFFSET(rngStartPriceCurves,$A495,L$1),0)</f>
        <v>0</v>
      </c>
      <c r="M495" s="43" t="n">
        <f aca="true">IF(AND(ISNUMBER(M$1),$A495&gt;0),OFFSET(rngStartPriceCurves,$A495,M$1),0)</f>
        <v>0</v>
      </c>
      <c r="N495" s="43" t="n">
        <f aca="true">IF(AND(ISNUMBER(N$1),$A495&gt;0),OFFSET(rngStartPriceCurves,$A495,N$1),0)</f>
        <v>0</v>
      </c>
      <c r="O495" s="43" t="n">
        <f aca="true">IF(AND(ISNUMBER(O$1),$A495&gt;0),OFFSET(rngStartPriceCurves,$A495,O$1),0)</f>
        <v>0</v>
      </c>
      <c r="P495" s="43" t="n">
        <f aca="true">IF(AND(ISNUMBER(P$1),$B495&gt;0),OFFSET(rngStartVolatilityCurves,$B495,P$1),0)</f>
        <v>0</v>
      </c>
      <c r="Q495" s="43" t="n">
        <f aca="true">IF(AND(ISNUMBER(Q$1),$B495&gt;0),OFFSET(rngStartVolatilityCurves,$B495,Q$1),0)</f>
        <v>0</v>
      </c>
      <c r="R495" s="43" t="n">
        <f aca="true">IF(AND(ISNUMBER(R$1),$B495&gt;0),OFFSET(rngStartVolatilityCurves,$B495,R$1),0)</f>
        <v>0</v>
      </c>
      <c r="S495" s="43" t="n">
        <f aca="true">IF(AND(ISNUMBER(S$1),$B495&gt;0),OFFSET(rngStartVolatilityCurves,$B495,S$1),0)</f>
        <v>0</v>
      </c>
      <c r="T495" s="43" t="n">
        <f aca="true">IF(AND(ISNUMBER(T$1),$B495&gt;0),OFFSET(rngStartVolatilityCurves,$B495,T$1),0)</f>
        <v>0</v>
      </c>
      <c r="U495" s="43" t="n">
        <f aca="true">IF(AND(ISNUMBER(U$1),$B495&gt;0),OFFSET(rngStartVolatilityCurves,$B495,U$1),0)</f>
        <v>0</v>
      </c>
      <c r="V495" s="43" t="n">
        <f aca="true">IF(AND(ISNUMBER(V$1),$B495&gt;0),OFFSET(rngStartVolatilityCurves,$B495,V$1),0)</f>
        <v>0</v>
      </c>
      <c r="W495" s="43" t="n">
        <f aca="true">IF(AND(ISNUMBER(W$1),$B495&gt;0),OFFSET(rngStartVolatilityCurves,$B495,W$1),0)</f>
        <v>0</v>
      </c>
      <c r="X495" s="43" t="n">
        <f aca="true">IF(AND(ISNUMBER(X$1),$B495&gt;0),OFFSET(rngStartVolatilityCurves,$B495,X$1),0)</f>
        <v>0</v>
      </c>
      <c r="Y495" s="43" t="n">
        <f aca="true">IF(AND(ISNUMBER(Y$1),$B495&gt;0),OFFSET(rngStartVolatilityCurves,$B495,Y$1),0)</f>
        <v>0</v>
      </c>
      <c r="Z495" s="43" t="n">
        <f aca="true">IF(AND(ISNUMBER(Z$1),$B495&gt;0),OFFSET(rngStartVolatilityCurves,$B495,Z$1),0)</f>
        <v>0</v>
      </c>
      <c r="AA495" s="43" t="n">
        <f aca="true">IF(AND(ISNUMBER(AA$1),$B495&gt;0),OFFSET(rngStartVolatilityCurves,$B495,AA$1),0)</f>
        <v>0</v>
      </c>
      <c r="AF495" s="36"/>
      <c r="AG495" s="37"/>
      <c r="AH495" s="37"/>
      <c r="AI495" s="37"/>
      <c r="AJ495" s="37"/>
      <c r="AK495" s="37"/>
      <c r="AL495" s="37"/>
      <c r="AM495" s="37"/>
      <c r="AN495" s="37"/>
      <c r="AO495" s="37"/>
      <c r="AP495" s="37"/>
      <c r="AQ495" s="37"/>
      <c r="AR495" s="37"/>
      <c r="AS495" s="37"/>
      <c r="AT495" s="37"/>
      <c r="AU495" s="37"/>
      <c r="AV495" s="37"/>
      <c r="AW495" s="37"/>
      <c r="AX495" s="37"/>
      <c r="AY495" s="37"/>
      <c r="AZ495" s="37"/>
      <c r="BA495" s="37"/>
      <c r="BB495" s="37"/>
      <c r="BC495" s="37"/>
      <c r="BD495" s="37"/>
      <c r="BE495" s="37"/>
      <c r="BF495" s="37"/>
      <c r="BH495" s="44"/>
      <c r="BI495" s="39"/>
      <c r="BJ495" s="39"/>
      <c r="BK495" s="39"/>
      <c r="BL495" s="36"/>
      <c r="BM495" s="37"/>
      <c r="BN495" s="37"/>
      <c r="BO495" s="37"/>
      <c r="BP495" s="37"/>
      <c r="BQ495" s="37"/>
      <c r="BR495" s="37"/>
      <c r="BS495" s="37"/>
      <c r="BT495" s="37"/>
      <c r="BU495" s="37"/>
      <c r="BV495" s="37"/>
      <c r="BW495" s="37"/>
      <c r="BX495" s="37"/>
      <c r="BY495" s="37"/>
      <c r="BZ495" s="37"/>
      <c r="CA495" s="37"/>
      <c r="CB495" s="37"/>
      <c r="CC495" s="37"/>
      <c r="CD495" s="37"/>
      <c r="CE495" s="37"/>
      <c r="CF495" s="37"/>
      <c r="CG495" s="40"/>
      <c r="CH495" s="40"/>
      <c r="CI495" s="40"/>
      <c r="CJ495" s="40"/>
      <c r="CK495" s="40"/>
      <c r="CL495" s="40"/>
      <c r="CM495" s="39"/>
      <c r="CN495" s="39"/>
      <c r="CO495" s="39"/>
      <c r="CP495" s="39"/>
      <c r="CQ495" s="39"/>
      <c r="CR495" s="39"/>
      <c r="CS495" s="39"/>
      <c r="CT495" s="39"/>
      <c r="CU495" s="39"/>
      <c r="CV495" s="39"/>
      <c r="CW495" s="39"/>
      <c r="CX495" s="39"/>
      <c r="CY495" s="39"/>
      <c r="CZ495" s="39"/>
      <c r="DA495" s="39"/>
      <c r="DB495" s="39"/>
      <c r="DC495" s="39"/>
      <c r="DD495" s="39"/>
      <c r="DE495" s="39"/>
      <c r="DF495" s="39"/>
      <c r="DG495" s="39"/>
      <c r="DI495" s="44"/>
      <c r="DJ495" s="39"/>
      <c r="DL495" s="44"/>
      <c r="DM495" s="39"/>
    </row>
    <row r="496" customFormat="false" ht="12.75" hidden="false" customHeight="false" outlineLevel="0" collapsed="false">
      <c r="A496" s="31" t="n">
        <f aca="false">$C496-$AF$4+1</f>
        <v>40351</v>
      </c>
      <c r="B496" s="31" t="n">
        <f aca="false">$C496-$BL$4+1</f>
        <v>40351</v>
      </c>
      <c r="C496" s="42" t="n">
        <f aca="false">C495+7</f>
        <v>40350</v>
      </c>
      <c r="D496" s="43" t="n">
        <f aca="true">IF(AND(ISNUMBER(D$1),$A496&gt;0),OFFSET(rngStartPriceCurves,$A496,D$1),0)</f>
        <v>0</v>
      </c>
      <c r="E496" s="43" t="n">
        <f aca="true">IF(AND(ISNUMBER(E$1),$A496&gt;0),OFFSET(rngStartPriceCurves,$A496,E$1),0)</f>
        <v>0</v>
      </c>
      <c r="F496" s="43" t="n">
        <f aca="true">IF(AND(ISNUMBER(F$1),$A496&gt;0),OFFSET(rngStartPriceCurves,$A496,F$1),0)</f>
        <v>0</v>
      </c>
      <c r="G496" s="43" t="n">
        <f aca="true">IF(AND(ISNUMBER(G$1),$A496&gt;0),OFFSET(rngStartPriceCurves,$A496,G$1),0)</f>
        <v>0</v>
      </c>
      <c r="H496" s="43" t="n">
        <f aca="true">IF(AND(ISNUMBER(H$1),$A496&gt;0),OFFSET(rngStartPriceCurves,$A496,H$1),0)</f>
        <v>0</v>
      </c>
      <c r="I496" s="43" t="n">
        <f aca="true">IF(AND(ISNUMBER(I$1),$A496&gt;0),OFFSET(rngStartPriceCurves,$A496,I$1),0)</f>
        <v>0</v>
      </c>
      <c r="J496" s="43" t="n">
        <f aca="true">IF(AND(ISNUMBER(J$1),$A496&gt;0),OFFSET(rngStartPriceCurves,$A496,J$1),0)</f>
        <v>0</v>
      </c>
      <c r="K496" s="43" t="n">
        <f aca="true">IF(AND(ISNUMBER(K$1),$A496&gt;0),OFFSET(rngStartPriceCurves,$A496,K$1),0)</f>
        <v>0</v>
      </c>
      <c r="L496" s="43" t="n">
        <f aca="true">IF(AND(ISNUMBER(L$1),$A496&gt;0),OFFSET(rngStartPriceCurves,$A496,L$1),0)</f>
        <v>0</v>
      </c>
      <c r="M496" s="43" t="n">
        <f aca="true">IF(AND(ISNUMBER(M$1),$A496&gt;0),OFFSET(rngStartPriceCurves,$A496,M$1),0)</f>
        <v>0</v>
      </c>
      <c r="N496" s="43" t="n">
        <f aca="true">IF(AND(ISNUMBER(N$1),$A496&gt;0),OFFSET(rngStartPriceCurves,$A496,N$1),0)</f>
        <v>0</v>
      </c>
      <c r="O496" s="43" t="n">
        <f aca="true">IF(AND(ISNUMBER(O$1),$A496&gt;0),OFFSET(rngStartPriceCurves,$A496,O$1),0)</f>
        <v>0</v>
      </c>
      <c r="P496" s="43" t="n">
        <f aca="true">IF(AND(ISNUMBER(P$1),$B496&gt;0),OFFSET(rngStartVolatilityCurves,$B496,P$1),0)</f>
        <v>0</v>
      </c>
      <c r="Q496" s="43" t="n">
        <f aca="true">IF(AND(ISNUMBER(Q$1),$B496&gt;0),OFFSET(rngStartVolatilityCurves,$B496,Q$1),0)</f>
        <v>0</v>
      </c>
      <c r="R496" s="43" t="n">
        <f aca="true">IF(AND(ISNUMBER(R$1),$B496&gt;0),OFFSET(rngStartVolatilityCurves,$B496,R$1),0)</f>
        <v>0</v>
      </c>
      <c r="S496" s="43" t="n">
        <f aca="true">IF(AND(ISNUMBER(S$1),$B496&gt;0),OFFSET(rngStartVolatilityCurves,$B496,S$1),0)</f>
        <v>0</v>
      </c>
      <c r="T496" s="43" t="n">
        <f aca="true">IF(AND(ISNUMBER(T$1),$B496&gt;0),OFFSET(rngStartVolatilityCurves,$B496,T$1),0)</f>
        <v>0</v>
      </c>
      <c r="U496" s="43" t="n">
        <f aca="true">IF(AND(ISNUMBER(U$1),$B496&gt;0),OFFSET(rngStartVolatilityCurves,$B496,U$1),0)</f>
        <v>0</v>
      </c>
      <c r="V496" s="43" t="n">
        <f aca="true">IF(AND(ISNUMBER(V$1),$B496&gt;0),OFFSET(rngStartVolatilityCurves,$B496,V$1),0)</f>
        <v>0</v>
      </c>
      <c r="W496" s="43" t="n">
        <f aca="true">IF(AND(ISNUMBER(W$1),$B496&gt;0),OFFSET(rngStartVolatilityCurves,$B496,W$1),0)</f>
        <v>0</v>
      </c>
      <c r="X496" s="43" t="n">
        <f aca="true">IF(AND(ISNUMBER(X$1),$B496&gt;0),OFFSET(rngStartVolatilityCurves,$B496,X$1),0)</f>
        <v>0</v>
      </c>
      <c r="Y496" s="43" t="n">
        <f aca="true">IF(AND(ISNUMBER(Y$1),$B496&gt;0),OFFSET(rngStartVolatilityCurves,$B496,Y$1),0)</f>
        <v>0</v>
      </c>
      <c r="Z496" s="43" t="n">
        <f aca="true">IF(AND(ISNUMBER(Z$1),$B496&gt;0),OFFSET(rngStartVolatilityCurves,$B496,Z$1),0)</f>
        <v>0</v>
      </c>
      <c r="AA496" s="43" t="n">
        <f aca="true">IF(AND(ISNUMBER(AA$1),$B496&gt;0),OFFSET(rngStartVolatilityCurves,$B496,AA$1),0)</f>
        <v>0</v>
      </c>
      <c r="AF496" s="36"/>
      <c r="AG496" s="37"/>
      <c r="AH496" s="37"/>
      <c r="AI496" s="37"/>
      <c r="AJ496" s="37"/>
      <c r="AK496" s="37"/>
      <c r="AL496" s="37"/>
      <c r="AM496" s="37"/>
      <c r="AN496" s="37"/>
      <c r="AO496" s="37"/>
      <c r="AP496" s="37"/>
      <c r="AQ496" s="37"/>
      <c r="AR496" s="37"/>
      <c r="AS496" s="37"/>
      <c r="AT496" s="37"/>
      <c r="AU496" s="37"/>
      <c r="AV496" s="37"/>
      <c r="AW496" s="37"/>
      <c r="AX496" s="37"/>
      <c r="AY496" s="37"/>
      <c r="AZ496" s="37"/>
      <c r="BA496" s="37"/>
      <c r="BB496" s="37"/>
      <c r="BC496" s="37"/>
      <c r="BD496" s="37"/>
      <c r="BE496" s="37"/>
      <c r="BF496" s="37"/>
      <c r="BH496" s="44"/>
      <c r="BI496" s="39"/>
      <c r="BJ496" s="39"/>
      <c r="BK496" s="39"/>
      <c r="BL496" s="36"/>
      <c r="BM496" s="37"/>
      <c r="BN496" s="37"/>
      <c r="BO496" s="37"/>
      <c r="BP496" s="37"/>
      <c r="BQ496" s="37"/>
      <c r="BR496" s="37"/>
      <c r="BS496" s="37"/>
      <c r="BT496" s="37"/>
      <c r="BU496" s="37"/>
      <c r="BV496" s="37"/>
      <c r="BW496" s="37"/>
      <c r="BX496" s="37"/>
      <c r="BY496" s="37"/>
      <c r="BZ496" s="37"/>
      <c r="CA496" s="37"/>
      <c r="CB496" s="37"/>
      <c r="CC496" s="37"/>
      <c r="CD496" s="37"/>
      <c r="CE496" s="37"/>
      <c r="CF496" s="37"/>
      <c r="CG496" s="40"/>
      <c r="CH496" s="40"/>
      <c r="CI496" s="40"/>
      <c r="CJ496" s="40"/>
      <c r="CK496" s="40"/>
      <c r="CL496" s="40"/>
      <c r="CM496" s="39"/>
      <c r="CN496" s="39"/>
      <c r="CO496" s="39"/>
      <c r="CP496" s="39"/>
      <c r="CQ496" s="39"/>
      <c r="CR496" s="39"/>
      <c r="CS496" s="39"/>
      <c r="CT496" s="39"/>
      <c r="CU496" s="39"/>
      <c r="CV496" s="39"/>
      <c r="CW496" s="39"/>
      <c r="CX496" s="39"/>
      <c r="CY496" s="39"/>
      <c r="CZ496" s="39"/>
      <c r="DA496" s="39"/>
      <c r="DB496" s="39"/>
      <c r="DC496" s="39"/>
      <c r="DD496" s="39"/>
      <c r="DE496" s="39"/>
      <c r="DF496" s="39"/>
      <c r="DG496" s="39"/>
      <c r="DI496" s="44"/>
      <c r="DJ496" s="39"/>
      <c r="DL496" s="44"/>
      <c r="DM496" s="39"/>
    </row>
    <row r="497" customFormat="false" ht="12.75" hidden="false" customHeight="false" outlineLevel="0" collapsed="false">
      <c r="A497" s="31" t="n">
        <f aca="false">$C497-$AF$4+1</f>
        <v>40358</v>
      </c>
      <c r="B497" s="31" t="n">
        <f aca="false">$C497-$BL$4+1</f>
        <v>40358</v>
      </c>
      <c r="C497" s="42" t="n">
        <f aca="false">C496+7</f>
        <v>40357</v>
      </c>
      <c r="D497" s="43" t="n">
        <f aca="true">IF(AND(ISNUMBER(D$1),$A497&gt;0),OFFSET(rngStartPriceCurves,$A497,D$1),0)</f>
        <v>0</v>
      </c>
      <c r="E497" s="43" t="n">
        <f aca="true">IF(AND(ISNUMBER(E$1),$A497&gt;0),OFFSET(rngStartPriceCurves,$A497,E$1),0)</f>
        <v>0</v>
      </c>
      <c r="F497" s="43" t="n">
        <f aca="true">IF(AND(ISNUMBER(F$1),$A497&gt;0),OFFSET(rngStartPriceCurves,$A497,F$1),0)</f>
        <v>0</v>
      </c>
      <c r="G497" s="43" t="n">
        <f aca="true">IF(AND(ISNUMBER(G$1),$A497&gt;0),OFFSET(rngStartPriceCurves,$A497,G$1),0)</f>
        <v>0</v>
      </c>
      <c r="H497" s="43" t="n">
        <f aca="true">IF(AND(ISNUMBER(H$1),$A497&gt;0),OFFSET(rngStartPriceCurves,$A497,H$1),0)</f>
        <v>0</v>
      </c>
      <c r="I497" s="43" t="n">
        <f aca="true">IF(AND(ISNUMBER(I$1),$A497&gt;0),OFFSET(rngStartPriceCurves,$A497,I$1),0)</f>
        <v>0</v>
      </c>
      <c r="J497" s="43" t="n">
        <f aca="true">IF(AND(ISNUMBER(J$1),$A497&gt;0),OFFSET(rngStartPriceCurves,$A497,J$1),0)</f>
        <v>0</v>
      </c>
      <c r="K497" s="43" t="n">
        <f aca="true">IF(AND(ISNUMBER(K$1),$A497&gt;0),OFFSET(rngStartPriceCurves,$A497,K$1),0)</f>
        <v>0</v>
      </c>
      <c r="L497" s="43" t="n">
        <f aca="true">IF(AND(ISNUMBER(L$1),$A497&gt;0),OFFSET(rngStartPriceCurves,$A497,L$1),0)</f>
        <v>0</v>
      </c>
      <c r="M497" s="43" t="n">
        <f aca="true">IF(AND(ISNUMBER(M$1),$A497&gt;0),OFFSET(rngStartPriceCurves,$A497,M$1),0)</f>
        <v>0</v>
      </c>
      <c r="N497" s="43" t="n">
        <f aca="true">IF(AND(ISNUMBER(N$1),$A497&gt;0),OFFSET(rngStartPriceCurves,$A497,N$1),0)</f>
        <v>0</v>
      </c>
      <c r="O497" s="43" t="n">
        <f aca="true">IF(AND(ISNUMBER(O$1),$A497&gt;0),OFFSET(rngStartPriceCurves,$A497,O$1),0)</f>
        <v>0</v>
      </c>
      <c r="P497" s="43" t="n">
        <f aca="true">IF(AND(ISNUMBER(P$1),$B497&gt;0),OFFSET(rngStartVolatilityCurves,$B497,P$1),0)</f>
        <v>0</v>
      </c>
      <c r="Q497" s="43" t="n">
        <f aca="true">IF(AND(ISNUMBER(Q$1),$B497&gt;0),OFFSET(rngStartVolatilityCurves,$B497,Q$1),0)</f>
        <v>0</v>
      </c>
      <c r="R497" s="43" t="n">
        <f aca="true">IF(AND(ISNUMBER(R$1),$B497&gt;0),OFFSET(rngStartVolatilityCurves,$B497,R$1),0)</f>
        <v>0</v>
      </c>
      <c r="S497" s="43" t="n">
        <f aca="true">IF(AND(ISNUMBER(S$1),$B497&gt;0),OFFSET(rngStartVolatilityCurves,$B497,S$1),0)</f>
        <v>0</v>
      </c>
      <c r="T497" s="43" t="n">
        <f aca="true">IF(AND(ISNUMBER(T$1),$B497&gt;0),OFFSET(rngStartVolatilityCurves,$B497,T$1),0)</f>
        <v>0</v>
      </c>
      <c r="U497" s="43" t="n">
        <f aca="true">IF(AND(ISNUMBER(U$1),$B497&gt;0),OFFSET(rngStartVolatilityCurves,$B497,U$1),0)</f>
        <v>0</v>
      </c>
      <c r="V497" s="43" t="n">
        <f aca="true">IF(AND(ISNUMBER(V$1),$B497&gt;0),OFFSET(rngStartVolatilityCurves,$B497,V$1),0)</f>
        <v>0</v>
      </c>
      <c r="W497" s="43" t="n">
        <f aca="true">IF(AND(ISNUMBER(W$1),$B497&gt;0),OFFSET(rngStartVolatilityCurves,$B497,W$1),0)</f>
        <v>0</v>
      </c>
      <c r="X497" s="43" t="n">
        <f aca="true">IF(AND(ISNUMBER(X$1),$B497&gt;0),OFFSET(rngStartVolatilityCurves,$B497,X$1),0)</f>
        <v>0</v>
      </c>
      <c r="Y497" s="43" t="n">
        <f aca="true">IF(AND(ISNUMBER(Y$1),$B497&gt;0),OFFSET(rngStartVolatilityCurves,$B497,Y$1),0)</f>
        <v>0</v>
      </c>
      <c r="Z497" s="43" t="n">
        <f aca="true">IF(AND(ISNUMBER(Z$1),$B497&gt;0),OFFSET(rngStartVolatilityCurves,$B497,Z$1),0)</f>
        <v>0</v>
      </c>
      <c r="AA497" s="43" t="n">
        <f aca="true">IF(AND(ISNUMBER(AA$1),$B497&gt;0),OFFSET(rngStartVolatilityCurves,$B497,AA$1),0)</f>
        <v>0</v>
      </c>
      <c r="AF497" s="36"/>
      <c r="AG497" s="37"/>
      <c r="AH497" s="37"/>
      <c r="AI497" s="37"/>
      <c r="AJ497" s="37"/>
      <c r="AK497" s="37"/>
      <c r="AL497" s="37"/>
      <c r="AM497" s="37"/>
      <c r="AN497" s="37"/>
      <c r="AO497" s="37"/>
      <c r="AP497" s="37"/>
      <c r="AQ497" s="37"/>
      <c r="AR497" s="37"/>
      <c r="AS497" s="37"/>
      <c r="AT497" s="37"/>
      <c r="AU497" s="37"/>
      <c r="AV497" s="37"/>
      <c r="AW497" s="37"/>
      <c r="AX497" s="37"/>
      <c r="AY497" s="37"/>
      <c r="AZ497" s="37"/>
      <c r="BA497" s="37"/>
      <c r="BB497" s="37"/>
      <c r="BC497" s="37"/>
      <c r="BD497" s="37"/>
      <c r="BE497" s="37"/>
      <c r="BF497" s="37"/>
      <c r="BH497" s="44"/>
      <c r="BI497" s="39"/>
      <c r="BJ497" s="39"/>
      <c r="BK497" s="39"/>
      <c r="BL497" s="36"/>
      <c r="BM497" s="37"/>
      <c r="BN497" s="37"/>
      <c r="BO497" s="37"/>
      <c r="BP497" s="37"/>
      <c r="BQ497" s="37"/>
      <c r="BR497" s="37"/>
      <c r="BS497" s="37"/>
      <c r="BT497" s="37"/>
      <c r="BU497" s="37"/>
      <c r="BV497" s="37"/>
      <c r="BW497" s="37"/>
      <c r="BX497" s="37"/>
      <c r="BY497" s="37"/>
      <c r="BZ497" s="37"/>
      <c r="CA497" s="37"/>
      <c r="CB497" s="37"/>
      <c r="CC497" s="37"/>
      <c r="CD497" s="37"/>
      <c r="CE497" s="37"/>
      <c r="CF497" s="37"/>
      <c r="CG497" s="40"/>
      <c r="CH497" s="40"/>
      <c r="CI497" s="40"/>
      <c r="CJ497" s="40"/>
      <c r="CK497" s="40"/>
      <c r="CL497" s="40"/>
      <c r="CM497" s="39"/>
      <c r="CN497" s="39"/>
      <c r="CO497" s="39"/>
      <c r="CP497" s="39"/>
      <c r="CQ497" s="39"/>
      <c r="CR497" s="39"/>
      <c r="CS497" s="39"/>
      <c r="CT497" s="39"/>
      <c r="CU497" s="39"/>
      <c r="CV497" s="39"/>
      <c r="CW497" s="39"/>
      <c r="CX497" s="39"/>
      <c r="CY497" s="39"/>
      <c r="CZ497" s="39"/>
      <c r="DA497" s="39"/>
      <c r="DB497" s="39"/>
      <c r="DC497" s="39"/>
      <c r="DD497" s="39"/>
      <c r="DE497" s="39"/>
      <c r="DF497" s="39"/>
      <c r="DG497" s="39"/>
      <c r="DI497" s="44"/>
      <c r="DJ497" s="39"/>
      <c r="DL497" s="44"/>
      <c r="DM497" s="39"/>
    </row>
    <row r="498" customFormat="false" ht="12.75" hidden="false" customHeight="false" outlineLevel="0" collapsed="false">
      <c r="A498" s="31" t="n">
        <f aca="false">$C498-$AF$4+1</f>
        <v>40365</v>
      </c>
      <c r="B498" s="31" t="n">
        <f aca="false">$C498-$BL$4+1</f>
        <v>40365</v>
      </c>
      <c r="C498" s="42" t="n">
        <f aca="false">C497+7</f>
        <v>40364</v>
      </c>
      <c r="D498" s="43" t="n">
        <f aca="true">IF(AND(ISNUMBER(D$1),$A498&gt;0),OFFSET(rngStartPriceCurves,$A498,D$1),0)</f>
        <v>0</v>
      </c>
      <c r="E498" s="43" t="n">
        <f aca="true">IF(AND(ISNUMBER(E$1),$A498&gt;0),OFFSET(rngStartPriceCurves,$A498,E$1),0)</f>
        <v>0</v>
      </c>
      <c r="F498" s="43" t="n">
        <f aca="true">IF(AND(ISNUMBER(F$1),$A498&gt;0),OFFSET(rngStartPriceCurves,$A498,F$1),0)</f>
        <v>0</v>
      </c>
      <c r="G498" s="43" t="n">
        <f aca="true">IF(AND(ISNUMBER(G$1),$A498&gt;0),OFFSET(rngStartPriceCurves,$A498,G$1),0)</f>
        <v>0</v>
      </c>
      <c r="H498" s="43" t="n">
        <f aca="true">IF(AND(ISNUMBER(H$1),$A498&gt;0),OFFSET(rngStartPriceCurves,$A498,H$1),0)</f>
        <v>0</v>
      </c>
      <c r="I498" s="43" t="n">
        <f aca="true">IF(AND(ISNUMBER(I$1),$A498&gt;0),OFFSET(rngStartPriceCurves,$A498,I$1),0)</f>
        <v>0</v>
      </c>
      <c r="J498" s="43" t="n">
        <f aca="true">IF(AND(ISNUMBER(J$1),$A498&gt;0),OFFSET(rngStartPriceCurves,$A498,J$1),0)</f>
        <v>0</v>
      </c>
      <c r="K498" s="43" t="n">
        <f aca="true">IF(AND(ISNUMBER(K$1),$A498&gt;0),OFFSET(rngStartPriceCurves,$A498,K$1),0)</f>
        <v>0</v>
      </c>
      <c r="L498" s="43" t="n">
        <f aca="true">IF(AND(ISNUMBER(L$1),$A498&gt;0),OFFSET(rngStartPriceCurves,$A498,L$1),0)</f>
        <v>0</v>
      </c>
      <c r="M498" s="43" t="n">
        <f aca="true">IF(AND(ISNUMBER(M$1),$A498&gt;0),OFFSET(rngStartPriceCurves,$A498,M$1),0)</f>
        <v>0</v>
      </c>
      <c r="N498" s="43" t="n">
        <f aca="true">IF(AND(ISNUMBER(N$1),$A498&gt;0),OFFSET(rngStartPriceCurves,$A498,N$1),0)</f>
        <v>0</v>
      </c>
      <c r="O498" s="43" t="n">
        <f aca="true">IF(AND(ISNUMBER(O$1),$A498&gt;0),OFFSET(rngStartPriceCurves,$A498,O$1),0)</f>
        <v>0</v>
      </c>
      <c r="P498" s="43" t="n">
        <f aca="true">IF(AND(ISNUMBER(P$1),$B498&gt;0),OFFSET(rngStartVolatilityCurves,$B498,P$1),0)</f>
        <v>0</v>
      </c>
      <c r="Q498" s="43" t="n">
        <f aca="true">IF(AND(ISNUMBER(Q$1),$B498&gt;0),OFFSET(rngStartVolatilityCurves,$B498,Q$1),0)</f>
        <v>0</v>
      </c>
      <c r="R498" s="43" t="n">
        <f aca="true">IF(AND(ISNUMBER(R$1),$B498&gt;0),OFFSET(rngStartVolatilityCurves,$B498,R$1),0)</f>
        <v>0</v>
      </c>
      <c r="S498" s="43" t="n">
        <f aca="true">IF(AND(ISNUMBER(S$1),$B498&gt;0),OFFSET(rngStartVolatilityCurves,$B498,S$1),0)</f>
        <v>0</v>
      </c>
      <c r="T498" s="43" t="n">
        <f aca="true">IF(AND(ISNUMBER(T$1),$B498&gt;0),OFFSET(rngStartVolatilityCurves,$B498,T$1),0)</f>
        <v>0</v>
      </c>
      <c r="U498" s="43" t="n">
        <f aca="true">IF(AND(ISNUMBER(U$1),$B498&gt;0),OFFSET(rngStartVolatilityCurves,$B498,U$1),0)</f>
        <v>0</v>
      </c>
      <c r="V498" s="43" t="n">
        <f aca="true">IF(AND(ISNUMBER(V$1),$B498&gt;0),OFFSET(rngStartVolatilityCurves,$B498,V$1),0)</f>
        <v>0</v>
      </c>
      <c r="W498" s="43" t="n">
        <f aca="true">IF(AND(ISNUMBER(W$1),$B498&gt;0),OFFSET(rngStartVolatilityCurves,$B498,W$1),0)</f>
        <v>0</v>
      </c>
      <c r="X498" s="43" t="n">
        <f aca="true">IF(AND(ISNUMBER(X$1),$B498&gt;0),OFFSET(rngStartVolatilityCurves,$B498,X$1),0)</f>
        <v>0</v>
      </c>
      <c r="Y498" s="43" t="n">
        <f aca="true">IF(AND(ISNUMBER(Y$1),$B498&gt;0),OFFSET(rngStartVolatilityCurves,$B498,Y$1),0)</f>
        <v>0</v>
      </c>
      <c r="Z498" s="43" t="n">
        <f aca="true">IF(AND(ISNUMBER(Z$1),$B498&gt;0),OFFSET(rngStartVolatilityCurves,$B498,Z$1),0)</f>
        <v>0</v>
      </c>
      <c r="AA498" s="43" t="n">
        <f aca="true">IF(AND(ISNUMBER(AA$1),$B498&gt;0),OFFSET(rngStartVolatilityCurves,$B498,AA$1),0)</f>
        <v>0</v>
      </c>
      <c r="AF498" s="36"/>
      <c r="AG498" s="37"/>
      <c r="AH498" s="37"/>
      <c r="AI498" s="37"/>
      <c r="AJ498" s="37"/>
      <c r="AK498" s="37"/>
      <c r="AL498" s="37"/>
      <c r="AM498" s="37"/>
      <c r="AN498" s="37"/>
      <c r="AO498" s="37"/>
      <c r="AP498" s="37"/>
      <c r="AQ498" s="37"/>
      <c r="AR498" s="37"/>
      <c r="AS498" s="37"/>
      <c r="AT498" s="37"/>
      <c r="AU498" s="37"/>
      <c r="AV498" s="37"/>
      <c r="AW498" s="37"/>
      <c r="AX498" s="37"/>
      <c r="AY498" s="37"/>
      <c r="AZ498" s="37"/>
      <c r="BA498" s="37"/>
      <c r="BB498" s="37"/>
      <c r="BC498" s="37"/>
      <c r="BD498" s="37"/>
      <c r="BE498" s="37"/>
      <c r="BF498" s="37"/>
      <c r="BH498" s="44"/>
      <c r="BI498" s="39"/>
      <c r="BJ498" s="39"/>
      <c r="BK498" s="39"/>
      <c r="BL498" s="36"/>
      <c r="BM498" s="37"/>
      <c r="BN498" s="37"/>
      <c r="BO498" s="37"/>
      <c r="BP498" s="37"/>
      <c r="BQ498" s="37"/>
      <c r="BR498" s="37"/>
      <c r="BS498" s="37"/>
      <c r="BT498" s="37"/>
      <c r="BU498" s="37"/>
      <c r="BV498" s="37"/>
      <c r="BW498" s="37"/>
      <c r="BX498" s="37"/>
      <c r="BY498" s="37"/>
      <c r="BZ498" s="37"/>
      <c r="CA498" s="37"/>
      <c r="CB498" s="37"/>
      <c r="CC498" s="37"/>
      <c r="CD498" s="37"/>
      <c r="CE498" s="37"/>
      <c r="CF498" s="37"/>
      <c r="CG498" s="40"/>
      <c r="CH498" s="40"/>
      <c r="CI498" s="40"/>
      <c r="CJ498" s="40"/>
      <c r="CK498" s="40"/>
      <c r="CL498" s="40"/>
      <c r="CM498" s="39"/>
      <c r="CN498" s="39"/>
      <c r="CO498" s="39"/>
      <c r="CP498" s="39"/>
      <c r="CQ498" s="39"/>
      <c r="CR498" s="39"/>
      <c r="CS498" s="39"/>
      <c r="CT498" s="39"/>
      <c r="CU498" s="39"/>
      <c r="CV498" s="39"/>
      <c r="CW498" s="39"/>
      <c r="CX498" s="39"/>
      <c r="CY498" s="39"/>
      <c r="CZ498" s="39"/>
      <c r="DA498" s="39"/>
      <c r="DB498" s="39"/>
      <c r="DC498" s="39"/>
      <c r="DD498" s="39"/>
      <c r="DE498" s="39"/>
      <c r="DF498" s="39"/>
      <c r="DG498" s="39"/>
      <c r="DI498" s="44"/>
      <c r="DJ498" s="39"/>
      <c r="DL498" s="44"/>
      <c r="DM498" s="39"/>
    </row>
    <row r="499" customFormat="false" ht="12.75" hidden="false" customHeight="false" outlineLevel="0" collapsed="false">
      <c r="A499" s="31" t="n">
        <f aca="false">$C499-$AF$4+1</f>
        <v>40372</v>
      </c>
      <c r="B499" s="31" t="n">
        <f aca="false">$C499-$BL$4+1</f>
        <v>40372</v>
      </c>
      <c r="C499" s="42" t="n">
        <f aca="false">C498+7</f>
        <v>40371</v>
      </c>
      <c r="D499" s="43" t="n">
        <f aca="true">IF(AND(ISNUMBER(D$1),$A499&gt;0),OFFSET(rngStartPriceCurves,$A499,D$1),0)</f>
        <v>0</v>
      </c>
      <c r="E499" s="43" t="n">
        <f aca="true">IF(AND(ISNUMBER(E$1),$A499&gt;0),OFFSET(rngStartPriceCurves,$A499,E$1),0)</f>
        <v>0</v>
      </c>
      <c r="F499" s="43" t="n">
        <f aca="true">IF(AND(ISNUMBER(F$1),$A499&gt;0),OFFSET(rngStartPriceCurves,$A499,F$1),0)</f>
        <v>0</v>
      </c>
      <c r="G499" s="43" t="n">
        <f aca="true">IF(AND(ISNUMBER(G$1),$A499&gt;0),OFFSET(rngStartPriceCurves,$A499,G$1),0)</f>
        <v>0</v>
      </c>
      <c r="H499" s="43" t="n">
        <f aca="true">IF(AND(ISNUMBER(H$1),$A499&gt;0),OFFSET(rngStartPriceCurves,$A499,H$1),0)</f>
        <v>0</v>
      </c>
      <c r="I499" s="43" t="n">
        <f aca="true">IF(AND(ISNUMBER(I$1),$A499&gt;0),OFFSET(rngStartPriceCurves,$A499,I$1),0)</f>
        <v>0</v>
      </c>
      <c r="J499" s="43" t="n">
        <f aca="true">IF(AND(ISNUMBER(J$1),$A499&gt;0),OFFSET(rngStartPriceCurves,$A499,J$1),0)</f>
        <v>0</v>
      </c>
      <c r="K499" s="43" t="n">
        <f aca="true">IF(AND(ISNUMBER(K$1),$A499&gt;0),OFFSET(rngStartPriceCurves,$A499,K$1),0)</f>
        <v>0</v>
      </c>
      <c r="L499" s="43" t="n">
        <f aca="true">IF(AND(ISNUMBER(L$1),$A499&gt;0),OFFSET(rngStartPriceCurves,$A499,L$1),0)</f>
        <v>0</v>
      </c>
      <c r="M499" s="43" t="n">
        <f aca="true">IF(AND(ISNUMBER(M$1),$A499&gt;0),OFFSET(rngStartPriceCurves,$A499,M$1),0)</f>
        <v>0</v>
      </c>
      <c r="N499" s="43" t="n">
        <f aca="true">IF(AND(ISNUMBER(N$1),$A499&gt;0),OFFSET(rngStartPriceCurves,$A499,N$1),0)</f>
        <v>0</v>
      </c>
      <c r="O499" s="43" t="n">
        <f aca="true">IF(AND(ISNUMBER(O$1),$A499&gt;0),OFFSET(rngStartPriceCurves,$A499,O$1),0)</f>
        <v>0</v>
      </c>
      <c r="P499" s="43" t="n">
        <f aca="true">IF(AND(ISNUMBER(P$1),$B499&gt;0),OFFSET(rngStartVolatilityCurves,$B499,P$1),0)</f>
        <v>0</v>
      </c>
      <c r="Q499" s="43" t="n">
        <f aca="true">IF(AND(ISNUMBER(Q$1),$B499&gt;0),OFFSET(rngStartVolatilityCurves,$B499,Q$1),0)</f>
        <v>0</v>
      </c>
      <c r="R499" s="43" t="n">
        <f aca="true">IF(AND(ISNUMBER(R$1),$B499&gt;0),OFFSET(rngStartVolatilityCurves,$B499,R$1),0)</f>
        <v>0</v>
      </c>
      <c r="S499" s="43" t="n">
        <f aca="true">IF(AND(ISNUMBER(S$1),$B499&gt;0),OFFSET(rngStartVolatilityCurves,$B499,S$1),0)</f>
        <v>0</v>
      </c>
      <c r="T499" s="43" t="n">
        <f aca="true">IF(AND(ISNUMBER(T$1),$B499&gt;0),OFFSET(rngStartVolatilityCurves,$B499,T$1),0)</f>
        <v>0</v>
      </c>
      <c r="U499" s="43" t="n">
        <f aca="true">IF(AND(ISNUMBER(U$1),$B499&gt;0),OFFSET(rngStartVolatilityCurves,$B499,U$1),0)</f>
        <v>0</v>
      </c>
      <c r="V499" s="43" t="n">
        <f aca="true">IF(AND(ISNUMBER(V$1),$B499&gt;0),OFFSET(rngStartVolatilityCurves,$B499,V$1),0)</f>
        <v>0</v>
      </c>
      <c r="W499" s="43" t="n">
        <f aca="true">IF(AND(ISNUMBER(W$1),$B499&gt;0),OFFSET(rngStartVolatilityCurves,$B499,W$1),0)</f>
        <v>0</v>
      </c>
      <c r="X499" s="43" t="n">
        <f aca="true">IF(AND(ISNUMBER(X$1),$B499&gt;0),OFFSET(rngStartVolatilityCurves,$B499,X$1),0)</f>
        <v>0</v>
      </c>
      <c r="Y499" s="43" t="n">
        <f aca="true">IF(AND(ISNUMBER(Y$1),$B499&gt;0),OFFSET(rngStartVolatilityCurves,$B499,Y$1),0)</f>
        <v>0</v>
      </c>
      <c r="Z499" s="43" t="n">
        <f aca="true">IF(AND(ISNUMBER(Z$1),$B499&gt;0),OFFSET(rngStartVolatilityCurves,$B499,Z$1),0)</f>
        <v>0</v>
      </c>
      <c r="AA499" s="43" t="n">
        <f aca="true">IF(AND(ISNUMBER(AA$1),$B499&gt;0),OFFSET(rngStartVolatilityCurves,$B499,AA$1),0)</f>
        <v>0</v>
      </c>
      <c r="AF499" s="36"/>
      <c r="AG499" s="37"/>
      <c r="AH499" s="37"/>
      <c r="AI499" s="37"/>
      <c r="AJ499" s="37"/>
      <c r="AK499" s="37"/>
      <c r="AL499" s="37"/>
      <c r="AM499" s="37"/>
      <c r="AN499" s="37"/>
      <c r="AO499" s="37"/>
      <c r="AP499" s="37"/>
      <c r="AQ499" s="37"/>
      <c r="AR499" s="37"/>
      <c r="AS499" s="37"/>
      <c r="AT499" s="37"/>
      <c r="AU499" s="37"/>
      <c r="AV499" s="37"/>
      <c r="AW499" s="37"/>
      <c r="AX499" s="37"/>
      <c r="AY499" s="37"/>
      <c r="AZ499" s="37"/>
      <c r="BA499" s="37"/>
      <c r="BB499" s="37"/>
      <c r="BC499" s="37"/>
      <c r="BD499" s="37"/>
      <c r="BE499" s="37"/>
      <c r="BF499" s="37"/>
      <c r="BH499" s="44"/>
      <c r="BI499" s="39"/>
      <c r="BJ499" s="39"/>
      <c r="BK499" s="39"/>
      <c r="BL499" s="36"/>
      <c r="BM499" s="37"/>
      <c r="BN499" s="37"/>
      <c r="BO499" s="37"/>
      <c r="BP499" s="37"/>
      <c r="BQ499" s="37"/>
      <c r="BR499" s="37"/>
      <c r="BS499" s="37"/>
      <c r="BT499" s="37"/>
      <c r="BU499" s="37"/>
      <c r="BV499" s="37"/>
      <c r="BW499" s="37"/>
      <c r="BX499" s="37"/>
      <c r="BY499" s="37"/>
      <c r="BZ499" s="37"/>
      <c r="CA499" s="37"/>
      <c r="CB499" s="37"/>
      <c r="CC499" s="37"/>
      <c r="CD499" s="37"/>
      <c r="CE499" s="37"/>
      <c r="CF499" s="37"/>
      <c r="CG499" s="40"/>
      <c r="CH499" s="40"/>
      <c r="CI499" s="40"/>
      <c r="CJ499" s="40"/>
      <c r="CK499" s="40"/>
      <c r="CL499" s="40"/>
      <c r="CM499" s="39"/>
      <c r="CN499" s="39"/>
      <c r="CO499" s="39"/>
      <c r="CP499" s="39"/>
      <c r="CQ499" s="39"/>
      <c r="CR499" s="39"/>
      <c r="CS499" s="39"/>
      <c r="CT499" s="39"/>
      <c r="CU499" s="39"/>
      <c r="CV499" s="39"/>
      <c r="CW499" s="39"/>
      <c r="CX499" s="39"/>
      <c r="CY499" s="39"/>
      <c r="CZ499" s="39"/>
      <c r="DA499" s="39"/>
      <c r="DB499" s="39"/>
      <c r="DC499" s="39"/>
      <c r="DD499" s="39"/>
      <c r="DE499" s="39"/>
      <c r="DF499" s="39"/>
      <c r="DG499" s="39"/>
      <c r="DI499" s="44"/>
      <c r="DJ499" s="39"/>
      <c r="DL499" s="44"/>
      <c r="DM499" s="39"/>
    </row>
    <row r="500" customFormat="false" ht="12.75" hidden="false" customHeight="false" outlineLevel="0" collapsed="false">
      <c r="A500" s="31" t="n">
        <f aca="false">$C500-$AF$4+1</f>
        <v>40379</v>
      </c>
      <c r="B500" s="31" t="n">
        <f aca="false">$C500-$BL$4+1</f>
        <v>40379</v>
      </c>
      <c r="C500" s="42" t="n">
        <f aca="false">C499+7</f>
        <v>40378</v>
      </c>
      <c r="D500" s="43" t="n">
        <f aca="true">IF(AND(ISNUMBER(D$1),$A500&gt;0),OFFSET(rngStartPriceCurves,$A500,D$1),0)</f>
        <v>0</v>
      </c>
      <c r="E500" s="43" t="n">
        <f aca="true">IF(AND(ISNUMBER(E$1),$A500&gt;0),OFFSET(rngStartPriceCurves,$A500,E$1),0)</f>
        <v>0</v>
      </c>
      <c r="F500" s="43" t="n">
        <f aca="true">IF(AND(ISNUMBER(F$1),$A500&gt;0),OFFSET(rngStartPriceCurves,$A500,F$1),0)</f>
        <v>0</v>
      </c>
      <c r="G500" s="43" t="n">
        <f aca="true">IF(AND(ISNUMBER(G$1),$A500&gt;0),OFFSET(rngStartPriceCurves,$A500,G$1),0)</f>
        <v>0</v>
      </c>
      <c r="H500" s="43" t="n">
        <f aca="true">IF(AND(ISNUMBER(H$1),$A500&gt;0),OFFSET(rngStartPriceCurves,$A500,H$1),0)</f>
        <v>0</v>
      </c>
      <c r="I500" s="43" t="n">
        <f aca="true">IF(AND(ISNUMBER(I$1),$A500&gt;0),OFFSET(rngStartPriceCurves,$A500,I$1),0)</f>
        <v>0</v>
      </c>
      <c r="J500" s="43" t="n">
        <f aca="true">IF(AND(ISNUMBER(J$1),$A500&gt;0),OFFSET(rngStartPriceCurves,$A500,J$1),0)</f>
        <v>0</v>
      </c>
      <c r="K500" s="43" t="n">
        <f aca="true">IF(AND(ISNUMBER(K$1),$A500&gt;0),OFFSET(rngStartPriceCurves,$A500,K$1),0)</f>
        <v>0</v>
      </c>
      <c r="L500" s="43" t="n">
        <f aca="true">IF(AND(ISNUMBER(L$1),$A500&gt;0),OFFSET(rngStartPriceCurves,$A500,L$1),0)</f>
        <v>0</v>
      </c>
      <c r="M500" s="43" t="n">
        <f aca="true">IF(AND(ISNUMBER(M$1),$A500&gt;0),OFFSET(rngStartPriceCurves,$A500,M$1),0)</f>
        <v>0</v>
      </c>
      <c r="N500" s="43" t="n">
        <f aca="true">IF(AND(ISNUMBER(N$1),$A500&gt;0),OFFSET(rngStartPriceCurves,$A500,N$1),0)</f>
        <v>0</v>
      </c>
      <c r="O500" s="43" t="n">
        <f aca="true">IF(AND(ISNUMBER(O$1),$A500&gt;0),OFFSET(rngStartPriceCurves,$A500,O$1),0)</f>
        <v>0</v>
      </c>
      <c r="P500" s="43" t="n">
        <f aca="true">IF(AND(ISNUMBER(P$1),$B500&gt;0),OFFSET(rngStartVolatilityCurves,$B500,P$1),0)</f>
        <v>0</v>
      </c>
      <c r="Q500" s="43" t="n">
        <f aca="true">IF(AND(ISNUMBER(Q$1),$B500&gt;0),OFFSET(rngStartVolatilityCurves,$B500,Q$1),0)</f>
        <v>0</v>
      </c>
      <c r="R500" s="43" t="n">
        <f aca="true">IF(AND(ISNUMBER(R$1),$B500&gt;0),OFFSET(rngStartVolatilityCurves,$B500,R$1),0)</f>
        <v>0</v>
      </c>
      <c r="S500" s="43" t="n">
        <f aca="true">IF(AND(ISNUMBER(S$1),$B500&gt;0),OFFSET(rngStartVolatilityCurves,$B500,S$1),0)</f>
        <v>0</v>
      </c>
      <c r="T500" s="43" t="n">
        <f aca="true">IF(AND(ISNUMBER(T$1),$B500&gt;0),OFFSET(rngStartVolatilityCurves,$B500,T$1),0)</f>
        <v>0</v>
      </c>
      <c r="U500" s="43" t="n">
        <f aca="true">IF(AND(ISNUMBER(U$1),$B500&gt;0),OFFSET(rngStartVolatilityCurves,$B500,U$1),0)</f>
        <v>0</v>
      </c>
      <c r="V500" s="43" t="n">
        <f aca="true">IF(AND(ISNUMBER(V$1),$B500&gt;0),OFFSET(rngStartVolatilityCurves,$B500,V$1),0)</f>
        <v>0</v>
      </c>
      <c r="W500" s="43" t="n">
        <f aca="true">IF(AND(ISNUMBER(W$1),$B500&gt;0),OFFSET(rngStartVolatilityCurves,$B500,W$1),0)</f>
        <v>0</v>
      </c>
      <c r="X500" s="43" t="n">
        <f aca="true">IF(AND(ISNUMBER(X$1),$B500&gt;0),OFFSET(rngStartVolatilityCurves,$B500,X$1),0)</f>
        <v>0</v>
      </c>
      <c r="Y500" s="43" t="n">
        <f aca="true">IF(AND(ISNUMBER(Y$1),$B500&gt;0),OFFSET(rngStartVolatilityCurves,$B500,Y$1),0)</f>
        <v>0</v>
      </c>
      <c r="Z500" s="43" t="n">
        <f aca="true">IF(AND(ISNUMBER(Z$1),$B500&gt;0),OFFSET(rngStartVolatilityCurves,$B500,Z$1),0)</f>
        <v>0</v>
      </c>
      <c r="AA500" s="43" t="n">
        <f aca="true">IF(AND(ISNUMBER(AA$1),$B500&gt;0),OFFSET(rngStartVolatilityCurves,$B500,AA$1),0)</f>
        <v>0</v>
      </c>
      <c r="AF500" s="36"/>
      <c r="AG500" s="37"/>
      <c r="AH500" s="37"/>
      <c r="AI500" s="37"/>
      <c r="AJ500" s="37"/>
      <c r="AK500" s="37"/>
      <c r="AL500" s="37"/>
      <c r="AM500" s="37"/>
      <c r="AN500" s="37"/>
      <c r="AO500" s="37"/>
      <c r="AP500" s="37"/>
      <c r="AQ500" s="37"/>
      <c r="AR500" s="37"/>
      <c r="AS500" s="37"/>
      <c r="AT500" s="37"/>
      <c r="AU500" s="37"/>
      <c r="AV500" s="37"/>
      <c r="AW500" s="37"/>
      <c r="AX500" s="37"/>
      <c r="AY500" s="37"/>
      <c r="AZ500" s="37"/>
      <c r="BA500" s="37"/>
      <c r="BB500" s="37"/>
      <c r="BC500" s="37"/>
      <c r="BD500" s="37"/>
      <c r="BE500" s="37"/>
      <c r="BF500" s="37"/>
      <c r="BH500" s="44"/>
      <c r="BI500" s="39"/>
      <c r="BJ500" s="39"/>
      <c r="BK500" s="39"/>
      <c r="BL500" s="36"/>
      <c r="BM500" s="37"/>
      <c r="BN500" s="37"/>
      <c r="BO500" s="37"/>
      <c r="BP500" s="37"/>
      <c r="BQ500" s="37"/>
      <c r="BR500" s="37"/>
      <c r="BS500" s="37"/>
      <c r="BT500" s="37"/>
      <c r="BU500" s="37"/>
      <c r="BV500" s="37"/>
      <c r="BW500" s="37"/>
      <c r="BX500" s="37"/>
      <c r="BY500" s="37"/>
      <c r="BZ500" s="37"/>
      <c r="CA500" s="37"/>
      <c r="CB500" s="37"/>
      <c r="CC500" s="37"/>
      <c r="CD500" s="37"/>
      <c r="CE500" s="37"/>
      <c r="CF500" s="37"/>
      <c r="CG500" s="40"/>
      <c r="CH500" s="40"/>
      <c r="CI500" s="40"/>
      <c r="CJ500" s="40"/>
      <c r="CK500" s="40"/>
      <c r="CL500" s="40"/>
      <c r="CM500" s="39"/>
      <c r="CN500" s="39"/>
      <c r="CO500" s="39"/>
      <c r="CP500" s="39"/>
      <c r="CQ500" s="39"/>
      <c r="CR500" s="39"/>
      <c r="CS500" s="39"/>
      <c r="CT500" s="39"/>
      <c r="CU500" s="39"/>
      <c r="CV500" s="39"/>
      <c r="CW500" s="39"/>
      <c r="CX500" s="39"/>
      <c r="CY500" s="39"/>
      <c r="CZ500" s="39"/>
      <c r="DA500" s="39"/>
      <c r="DB500" s="39"/>
      <c r="DC500" s="39"/>
      <c r="DD500" s="39"/>
      <c r="DE500" s="39"/>
      <c r="DF500" s="39"/>
      <c r="DG500" s="39"/>
      <c r="DI500" s="44"/>
      <c r="DJ500" s="39"/>
      <c r="DL500" s="44"/>
      <c r="DM500" s="39"/>
    </row>
    <row r="501" customFormat="false" ht="12.75" hidden="false" customHeight="false" outlineLevel="0" collapsed="false">
      <c r="A501" s="31" t="n">
        <f aca="false">$C501-$AF$4+1</f>
        <v>40386</v>
      </c>
      <c r="B501" s="31" t="n">
        <f aca="false">$C501-$BL$4+1</f>
        <v>40386</v>
      </c>
      <c r="C501" s="42" t="n">
        <f aca="false">C500+7</f>
        <v>40385</v>
      </c>
      <c r="D501" s="43" t="n">
        <f aca="true">IF(AND(ISNUMBER(D$1),$A501&gt;0),OFFSET(rngStartPriceCurves,$A501,D$1),0)</f>
        <v>0</v>
      </c>
      <c r="E501" s="43" t="n">
        <f aca="true">IF(AND(ISNUMBER(E$1),$A501&gt;0),OFFSET(rngStartPriceCurves,$A501,E$1),0)</f>
        <v>0</v>
      </c>
      <c r="F501" s="43" t="n">
        <f aca="true">IF(AND(ISNUMBER(F$1),$A501&gt;0),OFFSET(rngStartPriceCurves,$A501,F$1),0)</f>
        <v>0</v>
      </c>
      <c r="G501" s="43" t="n">
        <f aca="true">IF(AND(ISNUMBER(G$1),$A501&gt;0),OFFSET(rngStartPriceCurves,$A501,G$1),0)</f>
        <v>0</v>
      </c>
      <c r="H501" s="43" t="n">
        <f aca="true">IF(AND(ISNUMBER(H$1),$A501&gt;0),OFFSET(rngStartPriceCurves,$A501,H$1),0)</f>
        <v>0</v>
      </c>
      <c r="I501" s="43" t="n">
        <f aca="true">IF(AND(ISNUMBER(I$1),$A501&gt;0),OFFSET(rngStartPriceCurves,$A501,I$1),0)</f>
        <v>0</v>
      </c>
      <c r="J501" s="43" t="n">
        <f aca="true">IF(AND(ISNUMBER(J$1),$A501&gt;0),OFFSET(rngStartPriceCurves,$A501,J$1),0)</f>
        <v>0</v>
      </c>
      <c r="K501" s="43" t="n">
        <f aca="true">IF(AND(ISNUMBER(K$1),$A501&gt;0),OFFSET(rngStartPriceCurves,$A501,K$1),0)</f>
        <v>0</v>
      </c>
      <c r="L501" s="43" t="n">
        <f aca="true">IF(AND(ISNUMBER(L$1),$A501&gt;0),OFFSET(rngStartPriceCurves,$A501,L$1),0)</f>
        <v>0</v>
      </c>
      <c r="M501" s="43" t="n">
        <f aca="true">IF(AND(ISNUMBER(M$1),$A501&gt;0),OFFSET(rngStartPriceCurves,$A501,M$1),0)</f>
        <v>0</v>
      </c>
      <c r="N501" s="43" t="n">
        <f aca="true">IF(AND(ISNUMBER(N$1),$A501&gt;0),OFFSET(rngStartPriceCurves,$A501,N$1),0)</f>
        <v>0</v>
      </c>
      <c r="O501" s="43" t="n">
        <f aca="true">IF(AND(ISNUMBER(O$1),$A501&gt;0),OFFSET(rngStartPriceCurves,$A501,O$1),0)</f>
        <v>0</v>
      </c>
      <c r="P501" s="43" t="n">
        <f aca="true">IF(AND(ISNUMBER(P$1),$B501&gt;0),OFFSET(rngStartVolatilityCurves,$B501,P$1),0)</f>
        <v>0</v>
      </c>
      <c r="Q501" s="43" t="n">
        <f aca="true">IF(AND(ISNUMBER(Q$1),$B501&gt;0),OFFSET(rngStartVolatilityCurves,$B501,Q$1),0)</f>
        <v>0</v>
      </c>
      <c r="R501" s="43" t="n">
        <f aca="true">IF(AND(ISNUMBER(R$1),$B501&gt;0),OFFSET(rngStartVolatilityCurves,$B501,R$1),0)</f>
        <v>0</v>
      </c>
      <c r="S501" s="43" t="n">
        <f aca="true">IF(AND(ISNUMBER(S$1),$B501&gt;0),OFFSET(rngStartVolatilityCurves,$B501,S$1),0)</f>
        <v>0</v>
      </c>
      <c r="T501" s="43" t="n">
        <f aca="true">IF(AND(ISNUMBER(T$1),$B501&gt;0),OFFSET(rngStartVolatilityCurves,$B501,T$1),0)</f>
        <v>0</v>
      </c>
      <c r="U501" s="43" t="n">
        <f aca="true">IF(AND(ISNUMBER(U$1),$B501&gt;0),OFFSET(rngStartVolatilityCurves,$B501,U$1),0)</f>
        <v>0</v>
      </c>
      <c r="V501" s="43" t="n">
        <f aca="true">IF(AND(ISNUMBER(V$1),$B501&gt;0),OFFSET(rngStartVolatilityCurves,$B501,V$1),0)</f>
        <v>0</v>
      </c>
      <c r="W501" s="43" t="n">
        <f aca="true">IF(AND(ISNUMBER(W$1),$B501&gt;0),OFFSET(rngStartVolatilityCurves,$B501,W$1),0)</f>
        <v>0</v>
      </c>
      <c r="X501" s="43" t="n">
        <f aca="true">IF(AND(ISNUMBER(X$1),$B501&gt;0),OFFSET(rngStartVolatilityCurves,$B501,X$1),0)</f>
        <v>0</v>
      </c>
      <c r="Y501" s="43" t="n">
        <f aca="true">IF(AND(ISNUMBER(Y$1),$B501&gt;0),OFFSET(rngStartVolatilityCurves,$B501,Y$1),0)</f>
        <v>0</v>
      </c>
      <c r="Z501" s="43" t="n">
        <f aca="true">IF(AND(ISNUMBER(Z$1),$B501&gt;0),OFFSET(rngStartVolatilityCurves,$B501,Z$1),0)</f>
        <v>0</v>
      </c>
      <c r="AA501" s="43" t="n">
        <f aca="true">IF(AND(ISNUMBER(AA$1),$B501&gt;0),OFFSET(rngStartVolatilityCurves,$B501,AA$1),0)</f>
        <v>0</v>
      </c>
      <c r="AF501" s="36"/>
      <c r="AG501" s="37"/>
      <c r="AH501" s="37"/>
      <c r="AI501" s="37"/>
      <c r="AJ501" s="37"/>
      <c r="AK501" s="37"/>
      <c r="AL501" s="37"/>
      <c r="AM501" s="37"/>
      <c r="AN501" s="37"/>
      <c r="AO501" s="37"/>
      <c r="AP501" s="37"/>
      <c r="AQ501" s="37"/>
      <c r="AR501" s="37"/>
      <c r="AS501" s="37"/>
      <c r="AT501" s="37"/>
      <c r="AU501" s="37"/>
      <c r="AV501" s="37"/>
      <c r="AW501" s="37"/>
      <c r="AX501" s="37"/>
      <c r="AY501" s="37"/>
      <c r="AZ501" s="37"/>
      <c r="BA501" s="37"/>
      <c r="BB501" s="37"/>
      <c r="BC501" s="37"/>
      <c r="BD501" s="37"/>
      <c r="BE501" s="37"/>
      <c r="BF501" s="37"/>
      <c r="BH501" s="44"/>
      <c r="BI501" s="39"/>
      <c r="BJ501" s="39"/>
      <c r="BK501" s="39"/>
      <c r="BL501" s="36"/>
      <c r="BM501" s="37"/>
      <c r="BN501" s="37"/>
      <c r="BO501" s="37"/>
      <c r="BP501" s="37"/>
      <c r="BQ501" s="37"/>
      <c r="BR501" s="37"/>
      <c r="BS501" s="37"/>
      <c r="BT501" s="37"/>
      <c r="BU501" s="37"/>
      <c r="BV501" s="37"/>
      <c r="BW501" s="37"/>
      <c r="BX501" s="37"/>
      <c r="BY501" s="37"/>
      <c r="BZ501" s="37"/>
      <c r="CA501" s="37"/>
      <c r="CB501" s="37"/>
      <c r="CC501" s="37"/>
      <c r="CD501" s="37"/>
      <c r="CE501" s="37"/>
      <c r="CF501" s="37"/>
      <c r="CG501" s="40"/>
      <c r="CH501" s="40"/>
      <c r="CI501" s="40"/>
      <c r="CJ501" s="40"/>
      <c r="CK501" s="40"/>
      <c r="CL501" s="40"/>
      <c r="CM501" s="39"/>
      <c r="CN501" s="39"/>
      <c r="CO501" s="39"/>
      <c r="CP501" s="39"/>
      <c r="CQ501" s="39"/>
      <c r="CR501" s="39"/>
      <c r="CS501" s="39"/>
      <c r="CT501" s="39"/>
      <c r="CU501" s="39"/>
      <c r="CV501" s="39"/>
      <c r="CW501" s="39"/>
      <c r="CX501" s="39"/>
      <c r="CY501" s="39"/>
      <c r="CZ501" s="39"/>
      <c r="DA501" s="39"/>
      <c r="DB501" s="39"/>
      <c r="DC501" s="39"/>
      <c r="DD501" s="39"/>
      <c r="DE501" s="39"/>
      <c r="DF501" s="39"/>
      <c r="DG501" s="39"/>
      <c r="DI501" s="44"/>
      <c r="DJ501" s="39"/>
      <c r="DL501" s="44"/>
      <c r="DM501" s="39"/>
    </row>
    <row r="502" customFormat="false" ht="12.75" hidden="false" customHeight="false" outlineLevel="0" collapsed="false">
      <c r="A502" s="31" t="n">
        <f aca="false">$C502-$AF$4+1</f>
        <v>40393</v>
      </c>
      <c r="B502" s="31" t="n">
        <f aca="false">$C502-$BL$4+1</f>
        <v>40393</v>
      </c>
      <c r="C502" s="42" t="n">
        <f aca="false">C501+7</f>
        <v>40392</v>
      </c>
      <c r="D502" s="43" t="n">
        <f aca="true">IF(AND(ISNUMBER(D$1),$A502&gt;0),OFFSET(rngStartPriceCurves,$A502,D$1),0)</f>
        <v>0</v>
      </c>
      <c r="E502" s="43" t="n">
        <f aca="true">IF(AND(ISNUMBER(E$1),$A502&gt;0),OFFSET(rngStartPriceCurves,$A502,E$1),0)</f>
        <v>0</v>
      </c>
      <c r="F502" s="43" t="n">
        <f aca="true">IF(AND(ISNUMBER(F$1),$A502&gt;0),OFFSET(rngStartPriceCurves,$A502,F$1),0)</f>
        <v>0</v>
      </c>
      <c r="G502" s="43" t="n">
        <f aca="true">IF(AND(ISNUMBER(G$1),$A502&gt;0),OFFSET(rngStartPriceCurves,$A502,G$1),0)</f>
        <v>0</v>
      </c>
      <c r="H502" s="43" t="n">
        <f aca="true">IF(AND(ISNUMBER(H$1),$A502&gt;0),OFFSET(rngStartPriceCurves,$A502,H$1),0)</f>
        <v>0</v>
      </c>
      <c r="I502" s="43" t="n">
        <f aca="true">IF(AND(ISNUMBER(I$1),$A502&gt;0),OFFSET(rngStartPriceCurves,$A502,I$1),0)</f>
        <v>0</v>
      </c>
      <c r="J502" s="43" t="n">
        <f aca="true">IF(AND(ISNUMBER(J$1),$A502&gt;0),OFFSET(rngStartPriceCurves,$A502,J$1),0)</f>
        <v>0</v>
      </c>
      <c r="K502" s="43" t="n">
        <f aca="true">IF(AND(ISNUMBER(K$1),$A502&gt;0),OFFSET(rngStartPriceCurves,$A502,K$1),0)</f>
        <v>0</v>
      </c>
      <c r="L502" s="43" t="n">
        <f aca="true">IF(AND(ISNUMBER(L$1),$A502&gt;0),OFFSET(rngStartPriceCurves,$A502,L$1),0)</f>
        <v>0</v>
      </c>
      <c r="M502" s="43" t="n">
        <f aca="true">IF(AND(ISNUMBER(M$1),$A502&gt;0),OFFSET(rngStartPriceCurves,$A502,M$1),0)</f>
        <v>0</v>
      </c>
      <c r="N502" s="43" t="n">
        <f aca="true">IF(AND(ISNUMBER(N$1),$A502&gt;0),OFFSET(rngStartPriceCurves,$A502,N$1),0)</f>
        <v>0</v>
      </c>
      <c r="O502" s="43" t="n">
        <f aca="true">IF(AND(ISNUMBER(O$1),$A502&gt;0),OFFSET(rngStartPriceCurves,$A502,O$1),0)</f>
        <v>0</v>
      </c>
      <c r="P502" s="43" t="n">
        <f aca="true">IF(AND(ISNUMBER(P$1),$B502&gt;0),OFFSET(rngStartVolatilityCurves,$B502,P$1),0)</f>
        <v>0</v>
      </c>
      <c r="Q502" s="43" t="n">
        <f aca="true">IF(AND(ISNUMBER(Q$1),$B502&gt;0),OFFSET(rngStartVolatilityCurves,$B502,Q$1),0)</f>
        <v>0</v>
      </c>
      <c r="R502" s="43" t="n">
        <f aca="true">IF(AND(ISNUMBER(R$1),$B502&gt;0),OFFSET(rngStartVolatilityCurves,$B502,R$1),0)</f>
        <v>0</v>
      </c>
      <c r="S502" s="43" t="n">
        <f aca="true">IF(AND(ISNUMBER(S$1),$B502&gt;0),OFFSET(rngStartVolatilityCurves,$B502,S$1),0)</f>
        <v>0</v>
      </c>
      <c r="T502" s="43" t="n">
        <f aca="true">IF(AND(ISNUMBER(T$1),$B502&gt;0),OFFSET(rngStartVolatilityCurves,$B502,T$1),0)</f>
        <v>0</v>
      </c>
      <c r="U502" s="43" t="n">
        <f aca="true">IF(AND(ISNUMBER(U$1),$B502&gt;0),OFFSET(rngStartVolatilityCurves,$B502,U$1),0)</f>
        <v>0</v>
      </c>
      <c r="V502" s="43" t="n">
        <f aca="true">IF(AND(ISNUMBER(V$1),$B502&gt;0),OFFSET(rngStartVolatilityCurves,$B502,V$1),0)</f>
        <v>0</v>
      </c>
      <c r="W502" s="43" t="n">
        <f aca="true">IF(AND(ISNUMBER(W$1),$B502&gt;0),OFFSET(rngStartVolatilityCurves,$B502,W$1),0)</f>
        <v>0</v>
      </c>
      <c r="X502" s="43" t="n">
        <f aca="true">IF(AND(ISNUMBER(X$1),$B502&gt;0),OFFSET(rngStartVolatilityCurves,$B502,X$1),0)</f>
        <v>0</v>
      </c>
      <c r="Y502" s="43" t="n">
        <f aca="true">IF(AND(ISNUMBER(Y$1),$B502&gt;0),OFFSET(rngStartVolatilityCurves,$B502,Y$1),0)</f>
        <v>0</v>
      </c>
      <c r="Z502" s="43" t="n">
        <f aca="true">IF(AND(ISNUMBER(Z$1),$B502&gt;0),OFFSET(rngStartVolatilityCurves,$B502,Z$1),0)</f>
        <v>0</v>
      </c>
      <c r="AA502" s="43" t="n">
        <f aca="true">IF(AND(ISNUMBER(AA$1),$B502&gt;0),OFFSET(rngStartVolatilityCurves,$B502,AA$1),0)</f>
        <v>0</v>
      </c>
      <c r="AF502" s="36"/>
      <c r="AG502" s="37"/>
      <c r="AH502" s="37"/>
      <c r="AI502" s="37"/>
      <c r="AJ502" s="37"/>
      <c r="AK502" s="37"/>
      <c r="AL502" s="37"/>
      <c r="AM502" s="37"/>
      <c r="AN502" s="37"/>
      <c r="AO502" s="37"/>
      <c r="AP502" s="37"/>
      <c r="AQ502" s="37"/>
      <c r="AR502" s="37"/>
      <c r="AS502" s="37"/>
      <c r="AT502" s="37"/>
      <c r="AU502" s="37"/>
      <c r="AV502" s="37"/>
      <c r="AW502" s="37"/>
      <c r="AX502" s="37"/>
      <c r="AY502" s="37"/>
      <c r="AZ502" s="37"/>
      <c r="BA502" s="37"/>
      <c r="BB502" s="37"/>
      <c r="BC502" s="37"/>
      <c r="BD502" s="37"/>
      <c r="BE502" s="37"/>
      <c r="BF502" s="37"/>
      <c r="BH502" s="44"/>
      <c r="BI502" s="39"/>
      <c r="BJ502" s="39"/>
      <c r="BK502" s="39"/>
      <c r="BL502" s="36"/>
      <c r="BM502" s="37"/>
      <c r="BN502" s="37"/>
      <c r="BO502" s="37"/>
      <c r="BP502" s="37"/>
      <c r="BQ502" s="37"/>
      <c r="BR502" s="37"/>
      <c r="BS502" s="37"/>
      <c r="BT502" s="37"/>
      <c r="BU502" s="37"/>
      <c r="BV502" s="37"/>
      <c r="BW502" s="37"/>
      <c r="BX502" s="37"/>
      <c r="BY502" s="37"/>
      <c r="BZ502" s="37"/>
      <c r="CA502" s="37"/>
      <c r="CB502" s="37"/>
      <c r="CC502" s="37"/>
      <c r="CD502" s="37"/>
      <c r="CE502" s="37"/>
      <c r="CF502" s="37"/>
      <c r="CG502" s="40"/>
      <c r="CH502" s="40"/>
      <c r="CI502" s="40"/>
      <c r="CJ502" s="40"/>
      <c r="CK502" s="40"/>
      <c r="CL502" s="40"/>
      <c r="CM502" s="39"/>
      <c r="CN502" s="39"/>
      <c r="CO502" s="39"/>
      <c r="CP502" s="39"/>
      <c r="CQ502" s="39"/>
      <c r="CR502" s="39"/>
      <c r="CS502" s="39"/>
      <c r="CT502" s="39"/>
      <c r="CU502" s="39"/>
      <c r="CV502" s="39"/>
      <c r="CW502" s="39"/>
      <c r="CX502" s="39"/>
      <c r="CY502" s="39"/>
      <c r="CZ502" s="39"/>
      <c r="DA502" s="39"/>
      <c r="DB502" s="39"/>
      <c r="DC502" s="39"/>
      <c r="DD502" s="39"/>
      <c r="DE502" s="39"/>
      <c r="DF502" s="39"/>
      <c r="DG502" s="39"/>
      <c r="DI502" s="44"/>
      <c r="DJ502" s="39"/>
      <c r="DL502" s="44"/>
      <c r="DM502" s="39"/>
    </row>
    <row r="503" customFormat="false" ht="12.75" hidden="false" customHeight="false" outlineLevel="0" collapsed="false">
      <c r="A503" s="31" t="n">
        <f aca="false">$C503-$AF$4+1</f>
        <v>40400</v>
      </c>
      <c r="B503" s="31" t="n">
        <f aca="false">$C503-$BL$4+1</f>
        <v>40400</v>
      </c>
      <c r="C503" s="42" t="n">
        <f aca="false">C502+7</f>
        <v>40399</v>
      </c>
      <c r="D503" s="43" t="n">
        <f aca="true">IF(AND(ISNUMBER(D$1),$A503&gt;0),OFFSET(rngStartPriceCurves,$A503,D$1),0)</f>
        <v>0</v>
      </c>
      <c r="E503" s="43" t="n">
        <f aca="true">IF(AND(ISNUMBER(E$1),$A503&gt;0),OFFSET(rngStartPriceCurves,$A503,E$1),0)</f>
        <v>0</v>
      </c>
      <c r="F503" s="43" t="n">
        <f aca="true">IF(AND(ISNUMBER(F$1),$A503&gt;0),OFFSET(rngStartPriceCurves,$A503,F$1),0)</f>
        <v>0</v>
      </c>
      <c r="G503" s="43" t="n">
        <f aca="true">IF(AND(ISNUMBER(G$1),$A503&gt;0),OFFSET(rngStartPriceCurves,$A503,G$1),0)</f>
        <v>0</v>
      </c>
      <c r="H503" s="43" t="n">
        <f aca="true">IF(AND(ISNUMBER(H$1),$A503&gt;0),OFFSET(rngStartPriceCurves,$A503,H$1),0)</f>
        <v>0</v>
      </c>
      <c r="I503" s="43" t="n">
        <f aca="true">IF(AND(ISNUMBER(I$1),$A503&gt;0),OFFSET(rngStartPriceCurves,$A503,I$1),0)</f>
        <v>0</v>
      </c>
      <c r="J503" s="43" t="n">
        <f aca="true">IF(AND(ISNUMBER(J$1),$A503&gt;0),OFFSET(rngStartPriceCurves,$A503,J$1),0)</f>
        <v>0</v>
      </c>
      <c r="K503" s="43" t="n">
        <f aca="true">IF(AND(ISNUMBER(K$1),$A503&gt;0),OFFSET(rngStartPriceCurves,$A503,K$1),0)</f>
        <v>0</v>
      </c>
      <c r="L503" s="43" t="n">
        <f aca="true">IF(AND(ISNUMBER(L$1),$A503&gt;0),OFFSET(rngStartPriceCurves,$A503,L$1),0)</f>
        <v>0</v>
      </c>
      <c r="M503" s="43" t="n">
        <f aca="true">IF(AND(ISNUMBER(M$1),$A503&gt;0),OFFSET(rngStartPriceCurves,$A503,M$1),0)</f>
        <v>0</v>
      </c>
      <c r="N503" s="43" t="n">
        <f aca="true">IF(AND(ISNUMBER(N$1),$A503&gt;0),OFFSET(rngStartPriceCurves,$A503,N$1),0)</f>
        <v>0</v>
      </c>
      <c r="O503" s="43" t="n">
        <f aca="true">IF(AND(ISNUMBER(O$1),$A503&gt;0),OFFSET(rngStartPriceCurves,$A503,O$1),0)</f>
        <v>0</v>
      </c>
      <c r="P503" s="43" t="n">
        <f aca="true">IF(AND(ISNUMBER(P$1),$B503&gt;0),OFFSET(rngStartVolatilityCurves,$B503,P$1),0)</f>
        <v>0</v>
      </c>
      <c r="Q503" s="43" t="n">
        <f aca="true">IF(AND(ISNUMBER(Q$1),$B503&gt;0),OFFSET(rngStartVolatilityCurves,$B503,Q$1),0)</f>
        <v>0</v>
      </c>
      <c r="R503" s="43" t="n">
        <f aca="true">IF(AND(ISNUMBER(R$1),$B503&gt;0),OFFSET(rngStartVolatilityCurves,$B503,R$1),0)</f>
        <v>0</v>
      </c>
      <c r="S503" s="43" t="n">
        <f aca="true">IF(AND(ISNUMBER(S$1),$B503&gt;0),OFFSET(rngStartVolatilityCurves,$B503,S$1),0)</f>
        <v>0</v>
      </c>
      <c r="T503" s="43" t="n">
        <f aca="true">IF(AND(ISNUMBER(T$1),$B503&gt;0),OFFSET(rngStartVolatilityCurves,$B503,T$1),0)</f>
        <v>0</v>
      </c>
      <c r="U503" s="43" t="n">
        <f aca="true">IF(AND(ISNUMBER(U$1),$B503&gt;0),OFFSET(rngStartVolatilityCurves,$B503,U$1),0)</f>
        <v>0</v>
      </c>
      <c r="V503" s="43" t="n">
        <f aca="true">IF(AND(ISNUMBER(V$1),$B503&gt;0),OFFSET(rngStartVolatilityCurves,$B503,V$1),0)</f>
        <v>0</v>
      </c>
      <c r="W503" s="43" t="n">
        <f aca="true">IF(AND(ISNUMBER(W$1),$B503&gt;0),OFFSET(rngStartVolatilityCurves,$B503,W$1),0)</f>
        <v>0</v>
      </c>
      <c r="X503" s="43" t="n">
        <f aca="true">IF(AND(ISNUMBER(X$1),$B503&gt;0),OFFSET(rngStartVolatilityCurves,$B503,X$1),0)</f>
        <v>0</v>
      </c>
      <c r="Y503" s="43" t="n">
        <f aca="true">IF(AND(ISNUMBER(Y$1),$B503&gt;0),OFFSET(rngStartVolatilityCurves,$B503,Y$1),0)</f>
        <v>0</v>
      </c>
      <c r="Z503" s="43" t="n">
        <f aca="true">IF(AND(ISNUMBER(Z$1),$B503&gt;0),OFFSET(rngStartVolatilityCurves,$B503,Z$1),0)</f>
        <v>0</v>
      </c>
      <c r="AA503" s="43" t="n">
        <f aca="true">IF(AND(ISNUMBER(AA$1),$B503&gt;0),OFFSET(rngStartVolatilityCurves,$B503,AA$1),0)</f>
        <v>0</v>
      </c>
      <c r="AF503" s="36"/>
      <c r="AG503" s="37"/>
      <c r="AH503" s="37"/>
      <c r="AI503" s="37"/>
      <c r="AJ503" s="37"/>
      <c r="AK503" s="37"/>
      <c r="AL503" s="37"/>
      <c r="AM503" s="37"/>
      <c r="AN503" s="37"/>
      <c r="AO503" s="37"/>
      <c r="AP503" s="37"/>
      <c r="AQ503" s="37"/>
      <c r="AR503" s="37"/>
      <c r="AS503" s="37"/>
      <c r="AT503" s="37"/>
      <c r="AU503" s="37"/>
      <c r="AV503" s="37"/>
      <c r="AW503" s="37"/>
      <c r="AX503" s="37"/>
      <c r="AY503" s="37"/>
      <c r="AZ503" s="37"/>
      <c r="BA503" s="37"/>
      <c r="BB503" s="37"/>
      <c r="BC503" s="37"/>
      <c r="BD503" s="37"/>
      <c r="BE503" s="37"/>
      <c r="BF503" s="37"/>
      <c r="BH503" s="44"/>
      <c r="BI503" s="39"/>
      <c r="BJ503" s="39"/>
      <c r="BK503" s="39"/>
      <c r="BL503" s="36"/>
      <c r="BM503" s="37"/>
      <c r="BN503" s="37"/>
      <c r="BO503" s="37"/>
      <c r="BP503" s="37"/>
      <c r="BQ503" s="37"/>
      <c r="BR503" s="37"/>
      <c r="BS503" s="37"/>
      <c r="BT503" s="37"/>
      <c r="BU503" s="37"/>
      <c r="BV503" s="37"/>
      <c r="BW503" s="37"/>
      <c r="BX503" s="37"/>
      <c r="BY503" s="37"/>
      <c r="BZ503" s="37"/>
      <c r="CA503" s="37"/>
      <c r="CB503" s="37"/>
      <c r="CC503" s="37"/>
      <c r="CD503" s="37"/>
      <c r="CE503" s="37"/>
      <c r="CF503" s="37"/>
      <c r="CG503" s="40"/>
      <c r="CH503" s="40"/>
      <c r="CI503" s="40"/>
      <c r="CJ503" s="40"/>
      <c r="CK503" s="40"/>
      <c r="CL503" s="40"/>
      <c r="CM503" s="39"/>
      <c r="CN503" s="39"/>
      <c r="CO503" s="39"/>
      <c r="CP503" s="39"/>
      <c r="CQ503" s="39"/>
      <c r="CR503" s="39"/>
      <c r="CS503" s="39"/>
      <c r="CT503" s="39"/>
      <c r="CU503" s="39"/>
      <c r="CV503" s="39"/>
      <c r="CW503" s="39"/>
      <c r="CX503" s="39"/>
      <c r="CY503" s="39"/>
      <c r="CZ503" s="39"/>
      <c r="DA503" s="39"/>
      <c r="DB503" s="39"/>
      <c r="DC503" s="39"/>
      <c r="DD503" s="39"/>
      <c r="DE503" s="39"/>
      <c r="DF503" s="39"/>
      <c r="DG503" s="39"/>
      <c r="DI503" s="44"/>
      <c r="DJ503" s="39"/>
      <c r="DL503" s="44"/>
      <c r="DM503" s="39"/>
    </row>
    <row r="504" customFormat="false" ht="12.75" hidden="false" customHeight="false" outlineLevel="0" collapsed="false">
      <c r="A504" s="31" t="n">
        <f aca="false">$C504-$AF$4+1</f>
        <v>40407</v>
      </c>
      <c r="B504" s="31" t="n">
        <f aca="false">$C504-$BL$4+1</f>
        <v>40407</v>
      </c>
      <c r="C504" s="42" t="n">
        <f aca="false">C503+7</f>
        <v>40406</v>
      </c>
      <c r="D504" s="43" t="n">
        <f aca="true">IF(AND(ISNUMBER(D$1),$A504&gt;0),OFFSET(rngStartPriceCurves,$A504,D$1),0)</f>
        <v>0</v>
      </c>
      <c r="E504" s="43" t="n">
        <f aca="true">IF(AND(ISNUMBER(E$1),$A504&gt;0),OFFSET(rngStartPriceCurves,$A504,E$1),0)</f>
        <v>0</v>
      </c>
      <c r="F504" s="43" t="n">
        <f aca="true">IF(AND(ISNUMBER(F$1),$A504&gt;0),OFFSET(rngStartPriceCurves,$A504,F$1),0)</f>
        <v>0</v>
      </c>
      <c r="G504" s="43" t="n">
        <f aca="true">IF(AND(ISNUMBER(G$1),$A504&gt;0),OFFSET(rngStartPriceCurves,$A504,G$1),0)</f>
        <v>0</v>
      </c>
      <c r="H504" s="43" t="n">
        <f aca="true">IF(AND(ISNUMBER(H$1),$A504&gt;0),OFFSET(rngStartPriceCurves,$A504,H$1),0)</f>
        <v>0</v>
      </c>
      <c r="I504" s="43" t="n">
        <f aca="true">IF(AND(ISNUMBER(I$1),$A504&gt;0),OFFSET(rngStartPriceCurves,$A504,I$1),0)</f>
        <v>0</v>
      </c>
      <c r="J504" s="43" t="n">
        <f aca="true">IF(AND(ISNUMBER(J$1),$A504&gt;0),OFFSET(rngStartPriceCurves,$A504,J$1),0)</f>
        <v>0</v>
      </c>
      <c r="K504" s="43" t="n">
        <f aca="true">IF(AND(ISNUMBER(K$1),$A504&gt;0),OFFSET(rngStartPriceCurves,$A504,K$1),0)</f>
        <v>0</v>
      </c>
      <c r="L504" s="43" t="n">
        <f aca="true">IF(AND(ISNUMBER(L$1),$A504&gt;0),OFFSET(rngStartPriceCurves,$A504,L$1),0)</f>
        <v>0</v>
      </c>
      <c r="M504" s="43" t="n">
        <f aca="true">IF(AND(ISNUMBER(M$1),$A504&gt;0),OFFSET(rngStartPriceCurves,$A504,M$1),0)</f>
        <v>0</v>
      </c>
      <c r="N504" s="43" t="n">
        <f aca="true">IF(AND(ISNUMBER(N$1),$A504&gt;0),OFFSET(rngStartPriceCurves,$A504,N$1),0)</f>
        <v>0</v>
      </c>
      <c r="O504" s="43" t="n">
        <f aca="true">IF(AND(ISNUMBER(O$1),$A504&gt;0),OFFSET(rngStartPriceCurves,$A504,O$1),0)</f>
        <v>0</v>
      </c>
      <c r="P504" s="43" t="n">
        <f aca="true">IF(AND(ISNUMBER(P$1),$B504&gt;0),OFFSET(rngStartVolatilityCurves,$B504,P$1),0)</f>
        <v>0</v>
      </c>
      <c r="Q504" s="43" t="n">
        <f aca="true">IF(AND(ISNUMBER(Q$1),$B504&gt;0),OFFSET(rngStartVolatilityCurves,$B504,Q$1),0)</f>
        <v>0</v>
      </c>
      <c r="R504" s="43" t="n">
        <f aca="true">IF(AND(ISNUMBER(R$1),$B504&gt;0),OFFSET(rngStartVolatilityCurves,$B504,R$1),0)</f>
        <v>0</v>
      </c>
      <c r="S504" s="43" t="n">
        <f aca="true">IF(AND(ISNUMBER(S$1),$B504&gt;0),OFFSET(rngStartVolatilityCurves,$B504,S$1),0)</f>
        <v>0</v>
      </c>
      <c r="T504" s="43" t="n">
        <f aca="true">IF(AND(ISNUMBER(T$1),$B504&gt;0),OFFSET(rngStartVolatilityCurves,$B504,T$1),0)</f>
        <v>0</v>
      </c>
      <c r="U504" s="43" t="n">
        <f aca="true">IF(AND(ISNUMBER(U$1),$B504&gt;0),OFFSET(rngStartVolatilityCurves,$B504,U$1),0)</f>
        <v>0</v>
      </c>
      <c r="V504" s="43" t="n">
        <f aca="true">IF(AND(ISNUMBER(V$1),$B504&gt;0),OFFSET(rngStartVolatilityCurves,$B504,V$1),0)</f>
        <v>0</v>
      </c>
      <c r="W504" s="43" t="n">
        <f aca="true">IF(AND(ISNUMBER(W$1),$B504&gt;0),OFFSET(rngStartVolatilityCurves,$B504,W$1),0)</f>
        <v>0</v>
      </c>
      <c r="X504" s="43" t="n">
        <f aca="true">IF(AND(ISNUMBER(X$1),$B504&gt;0),OFFSET(rngStartVolatilityCurves,$B504,X$1),0)</f>
        <v>0</v>
      </c>
      <c r="Y504" s="43" t="n">
        <f aca="true">IF(AND(ISNUMBER(Y$1),$B504&gt;0),OFFSET(rngStartVolatilityCurves,$B504,Y$1),0)</f>
        <v>0</v>
      </c>
      <c r="Z504" s="43" t="n">
        <f aca="true">IF(AND(ISNUMBER(Z$1),$B504&gt;0),OFFSET(rngStartVolatilityCurves,$B504,Z$1),0)</f>
        <v>0</v>
      </c>
      <c r="AA504" s="43" t="n">
        <f aca="true">IF(AND(ISNUMBER(AA$1),$B504&gt;0),OFFSET(rngStartVolatilityCurves,$B504,AA$1),0)</f>
        <v>0</v>
      </c>
      <c r="AF504" s="36"/>
      <c r="AG504" s="37"/>
      <c r="AH504" s="37"/>
      <c r="AI504" s="37"/>
      <c r="AJ504" s="37"/>
      <c r="AK504" s="37"/>
      <c r="AL504" s="37"/>
      <c r="AM504" s="37"/>
      <c r="AN504" s="37"/>
      <c r="AO504" s="37"/>
      <c r="AP504" s="37"/>
      <c r="AQ504" s="37"/>
      <c r="AR504" s="37"/>
      <c r="AS504" s="37"/>
      <c r="AT504" s="37"/>
      <c r="AU504" s="37"/>
      <c r="AV504" s="37"/>
      <c r="AW504" s="37"/>
      <c r="AX504" s="37"/>
      <c r="AY504" s="37"/>
      <c r="AZ504" s="37"/>
      <c r="BA504" s="37"/>
      <c r="BB504" s="37"/>
      <c r="BC504" s="37"/>
      <c r="BD504" s="37"/>
      <c r="BE504" s="37"/>
      <c r="BF504" s="37"/>
      <c r="BH504" s="44"/>
      <c r="BI504" s="39"/>
      <c r="BJ504" s="39"/>
      <c r="BK504" s="39"/>
      <c r="BL504" s="36"/>
      <c r="BM504" s="37"/>
      <c r="BN504" s="37"/>
      <c r="BO504" s="37"/>
      <c r="BP504" s="37"/>
      <c r="BQ504" s="37"/>
      <c r="BR504" s="37"/>
      <c r="BS504" s="37"/>
      <c r="BT504" s="37"/>
      <c r="BU504" s="37"/>
      <c r="BV504" s="37"/>
      <c r="BW504" s="37"/>
      <c r="BX504" s="37"/>
      <c r="BY504" s="37"/>
      <c r="BZ504" s="37"/>
      <c r="CA504" s="37"/>
      <c r="CB504" s="37"/>
      <c r="CC504" s="37"/>
      <c r="CD504" s="37"/>
      <c r="CE504" s="37"/>
      <c r="CF504" s="37"/>
      <c r="CG504" s="40"/>
      <c r="CH504" s="40"/>
      <c r="CI504" s="40"/>
      <c r="CJ504" s="40"/>
      <c r="CK504" s="40"/>
      <c r="CL504" s="40"/>
      <c r="CM504" s="39"/>
      <c r="CN504" s="39"/>
      <c r="CO504" s="39"/>
      <c r="CP504" s="39"/>
      <c r="CQ504" s="39"/>
      <c r="CR504" s="39"/>
      <c r="CS504" s="39"/>
      <c r="CT504" s="39"/>
      <c r="CU504" s="39"/>
      <c r="CV504" s="39"/>
      <c r="CW504" s="39"/>
      <c r="CX504" s="39"/>
      <c r="CY504" s="39"/>
      <c r="CZ504" s="39"/>
      <c r="DA504" s="39"/>
      <c r="DB504" s="39"/>
      <c r="DC504" s="39"/>
      <c r="DD504" s="39"/>
      <c r="DE504" s="39"/>
      <c r="DF504" s="39"/>
      <c r="DG504" s="39"/>
      <c r="DI504" s="44"/>
      <c r="DJ504" s="39"/>
      <c r="DL504" s="44"/>
      <c r="DM504" s="39"/>
    </row>
    <row r="505" customFormat="false" ht="12.75" hidden="false" customHeight="false" outlineLevel="0" collapsed="false">
      <c r="A505" s="31" t="n">
        <f aca="false">$C505-$AF$4+1</f>
        <v>40414</v>
      </c>
      <c r="B505" s="31" t="n">
        <f aca="false">$C505-$BL$4+1</f>
        <v>40414</v>
      </c>
      <c r="C505" s="42" t="n">
        <f aca="false">C504+7</f>
        <v>40413</v>
      </c>
      <c r="D505" s="43" t="n">
        <f aca="true">IF(AND(ISNUMBER(D$1),$A505&gt;0),OFFSET(rngStartPriceCurves,$A505,D$1),0)</f>
        <v>0</v>
      </c>
      <c r="E505" s="43" t="n">
        <f aca="true">IF(AND(ISNUMBER(E$1),$A505&gt;0),OFFSET(rngStartPriceCurves,$A505,E$1),0)</f>
        <v>0</v>
      </c>
      <c r="F505" s="43" t="n">
        <f aca="true">IF(AND(ISNUMBER(F$1),$A505&gt;0),OFFSET(rngStartPriceCurves,$A505,F$1),0)</f>
        <v>0</v>
      </c>
      <c r="G505" s="43" t="n">
        <f aca="true">IF(AND(ISNUMBER(G$1),$A505&gt;0),OFFSET(rngStartPriceCurves,$A505,G$1),0)</f>
        <v>0</v>
      </c>
      <c r="H505" s="43" t="n">
        <f aca="true">IF(AND(ISNUMBER(H$1),$A505&gt;0),OFFSET(rngStartPriceCurves,$A505,H$1),0)</f>
        <v>0</v>
      </c>
      <c r="I505" s="43" t="n">
        <f aca="true">IF(AND(ISNUMBER(I$1),$A505&gt;0),OFFSET(rngStartPriceCurves,$A505,I$1),0)</f>
        <v>0</v>
      </c>
      <c r="J505" s="43" t="n">
        <f aca="true">IF(AND(ISNUMBER(J$1),$A505&gt;0),OFFSET(rngStartPriceCurves,$A505,J$1),0)</f>
        <v>0</v>
      </c>
      <c r="K505" s="43" t="n">
        <f aca="true">IF(AND(ISNUMBER(K$1),$A505&gt;0),OFFSET(rngStartPriceCurves,$A505,K$1),0)</f>
        <v>0</v>
      </c>
      <c r="L505" s="43" t="n">
        <f aca="true">IF(AND(ISNUMBER(L$1),$A505&gt;0),OFFSET(rngStartPriceCurves,$A505,L$1),0)</f>
        <v>0</v>
      </c>
      <c r="M505" s="43" t="n">
        <f aca="true">IF(AND(ISNUMBER(M$1),$A505&gt;0),OFFSET(rngStartPriceCurves,$A505,M$1),0)</f>
        <v>0</v>
      </c>
      <c r="N505" s="43" t="n">
        <f aca="true">IF(AND(ISNUMBER(N$1),$A505&gt;0),OFFSET(rngStartPriceCurves,$A505,N$1),0)</f>
        <v>0</v>
      </c>
      <c r="O505" s="43" t="n">
        <f aca="true">IF(AND(ISNUMBER(O$1),$A505&gt;0),OFFSET(rngStartPriceCurves,$A505,O$1),0)</f>
        <v>0</v>
      </c>
      <c r="P505" s="43" t="n">
        <f aca="true">IF(AND(ISNUMBER(P$1),$B505&gt;0),OFFSET(rngStartVolatilityCurves,$B505,P$1),0)</f>
        <v>0</v>
      </c>
      <c r="Q505" s="43" t="n">
        <f aca="true">IF(AND(ISNUMBER(Q$1),$B505&gt;0),OFFSET(rngStartVolatilityCurves,$B505,Q$1),0)</f>
        <v>0</v>
      </c>
      <c r="R505" s="43" t="n">
        <f aca="true">IF(AND(ISNUMBER(R$1),$B505&gt;0),OFFSET(rngStartVolatilityCurves,$B505,R$1),0)</f>
        <v>0</v>
      </c>
      <c r="S505" s="43" t="n">
        <f aca="true">IF(AND(ISNUMBER(S$1),$B505&gt;0),OFFSET(rngStartVolatilityCurves,$B505,S$1),0)</f>
        <v>0</v>
      </c>
      <c r="T505" s="43" t="n">
        <f aca="true">IF(AND(ISNUMBER(T$1),$B505&gt;0),OFFSET(rngStartVolatilityCurves,$B505,T$1),0)</f>
        <v>0</v>
      </c>
      <c r="U505" s="43" t="n">
        <f aca="true">IF(AND(ISNUMBER(U$1),$B505&gt;0),OFFSET(rngStartVolatilityCurves,$B505,U$1),0)</f>
        <v>0</v>
      </c>
      <c r="V505" s="43" t="n">
        <f aca="true">IF(AND(ISNUMBER(V$1),$B505&gt;0),OFFSET(rngStartVolatilityCurves,$B505,V$1),0)</f>
        <v>0</v>
      </c>
      <c r="W505" s="43" t="n">
        <f aca="true">IF(AND(ISNUMBER(W$1),$B505&gt;0),OFFSET(rngStartVolatilityCurves,$B505,W$1),0)</f>
        <v>0</v>
      </c>
      <c r="X505" s="43" t="n">
        <f aca="true">IF(AND(ISNUMBER(X$1),$B505&gt;0),OFFSET(rngStartVolatilityCurves,$B505,X$1),0)</f>
        <v>0</v>
      </c>
      <c r="Y505" s="43" t="n">
        <f aca="true">IF(AND(ISNUMBER(Y$1),$B505&gt;0),OFFSET(rngStartVolatilityCurves,$B505,Y$1),0)</f>
        <v>0</v>
      </c>
      <c r="Z505" s="43" t="n">
        <f aca="true">IF(AND(ISNUMBER(Z$1),$B505&gt;0),OFFSET(rngStartVolatilityCurves,$B505,Z$1),0)</f>
        <v>0</v>
      </c>
      <c r="AA505" s="43" t="n">
        <f aca="true">IF(AND(ISNUMBER(AA$1),$B505&gt;0),OFFSET(rngStartVolatilityCurves,$B505,AA$1),0)</f>
        <v>0</v>
      </c>
      <c r="AF505" s="36"/>
      <c r="AG505" s="37"/>
      <c r="AH505" s="37"/>
      <c r="AI505" s="37"/>
      <c r="AJ505" s="37"/>
      <c r="AK505" s="37"/>
      <c r="AL505" s="37"/>
      <c r="AM505" s="37"/>
      <c r="AN505" s="37"/>
      <c r="AO505" s="37"/>
      <c r="AP505" s="37"/>
      <c r="AQ505" s="37"/>
      <c r="AR505" s="37"/>
      <c r="AS505" s="37"/>
      <c r="AT505" s="37"/>
      <c r="AU505" s="37"/>
      <c r="AV505" s="37"/>
      <c r="AW505" s="37"/>
      <c r="AX505" s="37"/>
      <c r="AY505" s="37"/>
      <c r="AZ505" s="37"/>
      <c r="BA505" s="37"/>
      <c r="BB505" s="37"/>
      <c r="BC505" s="37"/>
      <c r="BD505" s="37"/>
      <c r="BE505" s="37"/>
      <c r="BF505" s="37"/>
      <c r="BH505" s="44"/>
      <c r="BI505" s="39"/>
      <c r="BJ505" s="39"/>
      <c r="BK505" s="39"/>
      <c r="BL505" s="36"/>
      <c r="BM505" s="37"/>
      <c r="BN505" s="37"/>
      <c r="BO505" s="37"/>
      <c r="BP505" s="37"/>
      <c r="BQ505" s="37"/>
      <c r="BR505" s="37"/>
      <c r="BS505" s="37"/>
      <c r="BT505" s="37"/>
      <c r="BU505" s="37"/>
      <c r="BV505" s="37"/>
      <c r="BW505" s="37"/>
      <c r="BX505" s="37"/>
      <c r="BY505" s="37"/>
      <c r="BZ505" s="37"/>
      <c r="CA505" s="37"/>
      <c r="CB505" s="37"/>
      <c r="CC505" s="37"/>
      <c r="CD505" s="37"/>
      <c r="CE505" s="37"/>
      <c r="CF505" s="37"/>
      <c r="CG505" s="40"/>
      <c r="CH505" s="40"/>
      <c r="CI505" s="40"/>
      <c r="CJ505" s="40"/>
      <c r="CK505" s="40"/>
      <c r="CL505" s="40"/>
      <c r="CM505" s="39"/>
      <c r="CN505" s="39"/>
      <c r="CO505" s="39"/>
      <c r="CP505" s="39"/>
      <c r="CQ505" s="39"/>
      <c r="CR505" s="39"/>
      <c r="CS505" s="39"/>
      <c r="CT505" s="39"/>
      <c r="CU505" s="39"/>
      <c r="CV505" s="39"/>
      <c r="CW505" s="39"/>
      <c r="CX505" s="39"/>
      <c r="CY505" s="39"/>
      <c r="CZ505" s="39"/>
      <c r="DA505" s="39"/>
      <c r="DB505" s="39"/>
      <c r="DC505" s="39"/>
      <c r="DD505" s="39"/>
      <c r="DE505" s="39"/>
      <c r="DF505" s="39"/>
      <c r="DG505" s="39"/>
      <c r="DI505" s="44"/>
      <c r="DJ505" s="39"/>
      <c r="DL505" s="44"/>
      <c r="DM505" s="39"/>
    </row>
    <row r="506" customFormat="false" ht="12.75" hidden="false" customHeight="false" outlineLevel="0" collapsed="false">
      <c r="A506" s="31" t="n">
        <f aca="false">$C506-$AF$4+1</f>
        <v>40421</v>
      </c>
      <c r="B506" s="31" t="n">
        <f aca="false">$C506-$BL$4+1</f>
        <v>40421</v>
      </c>
      <c r="C506" s="42" t="n">
        <f aca="false">C505+7</f>
        <v>40420</v>
      </c>
      <c r="D506" s="43" t="n">
        <f aca="true">IF(AND(ISNUMBER(D$1),$A506&gt;0),OFFSET(rngStartPriceCurves,$A506,D$1),0)</f>
        <v>0</v>
      </c>
      <c r="E506" s="43" t="n">
        <f aca="true">IF(AND(ISNUMBER(E$1),$A506&gt;0),OFFSET(rngStartPriceCurves,$A506,E$1),0)</f>
        <v>0</v>
      </c>
      <c r="F506" s="43" t="n">
        <f aca="true">IF(AND(ISNUMBER(F$1),$A506&gt;0),OFFSET(rngStartPriceCurves,$A506,F$1),0)</f>
        <v>0</v>
      </c>
      <c r="G506" s="43" t="n">
        <f aca="true">IF(AND(ISNUMBER(G$1),$A506&gt;0),OFFSET(rngStartPriceCurves,$A506,G$1),0)</f>
        <v>0</v>
      </c>
      <c r="H506" s="43" t="n">
        <f aca="true">IF(AND(ISNUMBER(H$1),$A506&gt;0),OFFSET(rngStartPriceCurves,$A506,H$1),0)</f>
        <v>0</v>
      </c>
      <c r="I506" s="43" t="n">
        <f aca="true">IF(AND(ISNUMBER(I$1),$A506&gt;0),OFFSET(rngStartPriceCurves,$A506,I$1),0)</f>
        <v>0</v>
      </c>
      <c r="J506" s="43" t="n">
        <f aca="true">IF(AND(ISNUMBER(J$1),$A506&gt;0),OFFSET(rngStartPriceCurves,$A506,J$1),0)</f>
        <v>0</v>
      </c>
      <c r="K506" s="43" t="n">
        <f aca="true">IF(AND(ISNUMBER(K$1),$A506&gt;0),OFFSET(rngStartPriceCurves,$A506,K$1),0)</f>
        <v>0</v>
      </c>
      <c r="L506" s="43" t="n">
        <f aca="true">IF(AND(ISNUMBER(L$1),$A506&gt;0),OFFSET(rngStartPriceCurves,$A506,L$1),0)</f>
        <v>0</v>
      </c>
      <c r="M506" s="43" t="n">
        <f aca="true">IF(AND(ISNUMBER(M$1),$A506&gt;0),OFFSET(rngStartPriceCurves,$A506,M$1),0)</f>
        <v>0</v>
      </c>
      <c r="N506" s="43" t="n">
        <f aca="true">IF(AND(ISNUMBER(N$1),$A506&gt;0),OFFSET(rngStartPriceCurves,$A506,N$1),0)</f>
        <v>0</v>
      </c>
      <c r="O506" s="43" t="n">
        <f aca="true">IF(AND(ISNUMBER(O$1),$A506&gt;0),OFFSET(rngStartPriceCurves,$A506,O$1),0)</f>
        <v>0</v>
      </c>
      <c r="P506" s="43" t="n">
        <f aca="true">IF(AND(ISNUMBER(P$1),$B506&gt;0),OFFSET(rngStartVolatilityCurves,$B506,P$1),0)</f>
        <v>0</v>
      </c>
      <c r="Q506" s="43" t="n">
        <f aca="true">IF(AND(ISNUMBER(Q$1),$B506&gt;0),OFFSET(rngStartVolatilityCurves,$B506,Q$1),0)</f>
        <v>0</v>
      </c>
      <c r="R506" s="43" t="n">
        <f aca="true">IF(AND(ISNUMBER(R$1),$B506&gt;0),OFFSET(rngStartVolatilityCurves,$B506,R$1),0)</f>
        <v>0</v>
      </c>
      <c r="S506" s="43" t="n">
        <f aca="true">IF(AND(ISNUMBER(S$1),$B506&gt;0),OFFSET(rngStartVolatilityCurves,$B506,S$1),0)</f>
        <v>0</v>
      </c>
      <c r="T506" s="43" t="n">
        <f aca="true">IF(AND(ISNUMBER(T$1),$B506&gt;0),OFFSET(rngStartVolatilityCurves,$B506,T$1),0)</f>
        <v>0</v>
      </c>
      <c r="U506" s="43" t="n">
        <f aca="true">IF(AND(ISNUMBER(U$1),$B506&gt;0),OFFSET(rngStartVolatilityCurves,$B506,U$1),0)</f>
        <v>0</v>
      </c>
      <c r="V506" s="43" t="n">
        <f aca="true">IF(AND(ISNUMBER(V$1),$B506&gt;0),OFFSET(rngStartVolatilityCurves,$B506,V$1),0)</f>
        <v>0</v>
      </c>
      <c r="W506" s="43" t="n">
        <f aca="true">IF(AND(ISNUMBER(W$1),$B506&gt;0),OFFSET(rngStartVolatilityCurves,$B506,W$1),0)</f>
        <v>0</v>
      </c>
      <c r="X506" s="43" t="n">
        <f aca="true">IF(AND(ISNUMBER(X$1),$B506&gt;0),OFFSET(rngStartVolatilityCurves,$B506,X$1),0)</f>
        <v>0</v>
      </c>
      <c r="Y506" s="43" t="n">
        <f aca="true">IF(AND(ISNUMBER(Y$1),$B506&gt;0),OFFSET(rngStartVolatilityCurves,$B506,Y$1),0)</f>
        <v>0</v>
      </c>
      <c r="Z506" s="43" t="n">
        <f aca="true">IF(AND(ISNUMBER(Z$1),$B506&gt;0),OFFSET(rngStartVolatilityCurves,$B506,Z$1),0)</f>
        <v>0</v>
      </c>
      <c r="AA506" s="43" t="n">
        <f aca="true">IF(AND(ISNUMBER(AA$1),$B506&gt;0),OFFSET(rngStartVolatilityCurves,$B506,AA$1),0)</f>
        <v>0</v>
      </c>
      <c r="AF506" s="36"/>
      <c r="AG506" s="37"/>
      <c r="AH506" s="37"/>
      <c r="AI506" s="37"/>
      <c r="AJ506" s="37"/>
      <c r="AK506" s="37"/>
      <c r="AL506" s="37"/>
      <c r="AM506" s="37"/>
      <c r="AN506" s="37"/>
      <c r="AO506" s="37"/>
      <c r="AP506" s="37"/>
      <c r="AQ506" s="37"/>
      <c r="AR506" s="37"/>
      <c r="AS506" s="37"/>
      <c r="AT506" s="37"/>
      <c r="AU506" s="37"/>
      <c r="AV506" s="37"/>
      <c r="AW506" s="37"/>
      <c r="AX506" s="37"/>
      <c r="AY506" s="37"/>
      <c r="AZ506" s="37"/>
      <c r="BA506" s="37"/>
      <c r="BB506" s="37"/>
      <c r="BC506" s="37"/>
      <c r="BD506" s="37"/>
      <c r="BE506" s="37"/>
      <c r="BF506" s="37"/>
      <c r="BH506" s="44"/>
      <c r="BI506" s="39"/>
      <c r="BJ506" s="39"/>
      <c r="BK506" s="39"/>
      <c r="BL506" s="36"/>
      <c r="BM506" s="37"/>
      <c r="BN506" s="37"/>
      <c r="BO506" s="37"/>
      <c r="BP506" s="37"/>
      <c r="BQ506" s="37"/>
      <c r="BR506" s="37"/>
      <c r="BS506" s="37"/>
      <c r="BT506" s="37"/>
      <c r="BU506" s="37"/>
      <c r="BV506" s="37"/>
      <c r="BW506" s="37"/>
      <c r="BX506" s="37"/>
      <c r="BY506" s="37"/>
      <c r="BZ506" s="37"/>
      <c r="CA506" s="37"/>
      <c r="CB506" s="37"/>
      <c r="CC506" s="37"/>
      <c r="CD506" s="37"/>
      <c r="CE506" s="37"/>
      <c r="CF506" s="37"/>
      <c r="CG506" s="40"/>
      <c r="CH506" s="40"/>
      <c r="CI506" s="40"/>
      <c r="CJ506" s="40"/>
      <c r="CK506" s="40"/>
      <c r="CL506" s="40"/>
      <c r="CM506" s="39"/>
      <c r="CN506" s="39"/>
      <c r="CO506" s="39"/>
      <c r="CP506" s="39"/>
      <c r="CQ506" s="39"/>
      <c r="CR506" s="39"/>
      <c r="CS506" s="39"/>
      <c r="CT506" s="39"/>
      <c r="CU506" s="39"/>
      <c r="CV506" s="39"/>
      <c r="CW506" s="39"/>
      <c r="CX506" s="39"/>
      <c r="CY506" s="39"/>
      <c r="CZ506" s="39"/>
      <c r="DA506" s="39"/>
      <c r="DB506" s="39"/>
      <c r="DC506" s="39"/>
      <c r="DD506" s="39"/>
      <c r="DE506" s="39"/>
      <c r="DF506" s="39"/>
      <c r="DG506" s="39"/>
      <c r="DI506" s="44"/>
      <c r="DJ506" s="39"/>
      <c r="DL506" s="44"/>
      <c r="DM506" s="39"/>
    </row>
    <row r="507" customFormat="false" ht="12.75" hidden="false" customHeight="false" outlineLevel="0" collapsed="false">
      <c r="A507" s="31" t="n">
        <f aca="false">$C507-$AF$4+1</f>
        <v>40428</v>
      </c>
      <c r="B507" s="31" t="n">
        <f aca="false">$C507-$BL$4+1</f>
        <v>40428</v>
      </c>
      <c r="C507" s="42" t="n">
        <f aca="false">C506+7</f>
        <v>40427</v>
      </c>
      <c r="D507" s="43" t="n">
        <f aca="true">IF(AND(ISNUMBER(D$1),$A507&gt;0),OFFSET(rngStartPriceCurves,$A507,D$1),0)</f>
        <v>0</v>
      </c>
      <c r="E507" s="43" t="n">
        <f aca="true">IF(AND(ISNUMBER(E$1),$A507&gt;0),OFFSET(rngStartPriceCurves,$A507,E$1),0)</f>
        <v>0</v>
      </c>
      <c r="F507" s="43" t="n">
        <f aca="true">IF(AND(ISNUMBER(F$1),$A507&gt;0),OFFSET(rngStartPriceCurves,$A507,F$1),0)</f>
        <v>0</v>
      </c>
      <c r="G507" s="43" t="n">
        <f aca="true">IF(AND(ISNUMBER(G$1),$A507&gt;0),OFFSET(rngStartPriceCurves,$A507,G$1),0)</f>
        <v>0</v>
      </c>
      <c r="H507" s="43" t="n">
        <f aca="true">IF(AND(ISNUMBER(H$1),$A507&gt;0),OFFSET(rngStartPriceCurves,$A507,H$1),0)</f>
        <v>0</v>
      </c>
      <c r="I507" s="43" t="n">
        <f aca="true">IF(AND(ISNUMBER(I$1),$A507&gt;0),OFFSET(rngStartPriceCurves,$A507,I$1),0)</f>
        <v>0</v>
      </c>
      <c r="J507" s="43" t="n">
        <f aca="true">IF(AND(ISNUMBER(J$1),$A507&gt;0),OFFSET(rngStartPriceCurves,$A507,J$1),0)</f>
        <v>0</v>
      </c>
      <c r="K507" s="43" t="n">
        <f aca="true">IF(AND(ISNUMBER(K$1),$A507&gt;0),OFFSET(rngStartPriceCurves,$A507,K$1),0)</f>
        <v>0</v>
      </c>
      <c r="L507" s="43" t="n">
        <f aca="true">IF(AND(ISNUMBER(L$1),$A507&gt;0),OFFSET(rngStartPriceCurves,$A507,L$1),0)</f>
        <v>0</v>
      </c>
      <c r="M507" s="43" t="n">
        <f aca="true">IF(AND(ISNUMBER(M$1),$A507&gt;0),OFFSET(rngStartPriceCurves,$A507,M$1),0)</f>
        <v>0</v>
      </c>
      <c r="N507" s="43" t="n">
        <f aca="true">IF(AND(ISNUMBER(N$1),$A507&gt;0),OFFSET(rngStartPriceCurves,$A507,N$1),0)</f>
        <v>0</v>
      </c>
      <c r="O507" s="43" t="n">
        <f aca="true">IF(AND(ISNUMBER(O$1),$A507&gt;0),OFFSET(rngStartPriceCurves,$A507,O$1),0)</f>
        <v>0</v>
      </c>
      <c r="P507" s="43" t="n">
        <f aca="true">IF(AND(ISNUMBER(P$1),$B507&gt;0),OFFSET(rngStartVolatilityCurves,$B507,P$1),0)</f>
        <v>0</v>
      </c>
      <c r="Q507" s="43" t="n">
        <f aca="true">IF(AND(ISNUMBER(Q$1),$B507&gt;0),OFFSET(rngStartVolatilityCurves,$B507,Q$1),0)</f>
        <v>0</v>
      </c>
      <c r="R507" s="43" t="n">
        <f aca="true">IF(AND(ISNUMBER(R$1),$B507&gt;0),OFFSET(rngStartVolatilityCurves,$B507,R$1),0)</f>
        <v>0</v>
      </c>
      <c r="S507" s="43" t="n">
        <f aca="true">IF(AND(ISNUMBER(S$1),$B507&gt;0),OFFSET(rngStartVolatilityCurves,$B507,S$1),0)</f>
        <v>0</v>
      </c>
      <c r="T507" s="43" t="n">
        <f aca="true">IF(AND(ISNUMBER(T$1),$B507&gt;0),OFFSET(rngStartVolatilityCurves,$B507,T$1),0)</f>
        <v>0</v>
      </c>
      <c r="U507" s="43" t="n">
        <f aca="true">IF(AND(ISNUMBER(U$1),$B507&gt;0),OFFSET(rngStartVolatilityCurves,$B507,U$1),0)</f>
        <v>0</v>
      </c>
      <c r="V507" s="43" t="n">
        <f aca="true">IF(AND(ISNUMBER(V$1),$B507&gt;0),OFFSET(rngStartVolatilityCurves,$B507,V$1),0)</f>
        <v>0</v>
      </c>
      <c r="W507" s="43" t="n">
        <f aca="true">IF(AND(ISNUMBER(W$1),$B507&gt;0),OFFSET(rngStartVolatilityCurves,$B507,W$1),0)</f>
        <v>0</v>
      </c>
      <c r="X507" s="43" t="n">
        <f aca="true">IF(AND(ISNUMBER(X$1),$B507&gt;0),OFFSET(rngStartVolatilityCurves,$B507,X$1),0)</f>
        <v>0</v>
      </c>
      <c r="Y507" s="43" t="n">
        <f aca="true">IF(AND(ISNUMBER(Y$1),$B507&gt;0),OFFSET(rngStartVolatilityCurves,$B507,Y$1),0)</f>
        <v>0</v>
      </c>
      <c r="Z507" s="43" t="n">
        <f aca="true">IF(AND(ISNUMBER(Z$1),$B507&gt;0),OFFSET(rngStartVolatilityCurves,$B507,Z$1),0)</f>
        <v>0</v>
      </c>
      <c r="AA507" s="43" t="n">
        <f aca="true">IF(AND(ISNUMBER(AA$1),$B507&gt;0),OFFSET(rngStartVolatilityCurves,$B507,AA$1),0)</f>
        <v>0</v>
      </c>
      <c r="AF507" s="36"/>
      <c r="AG507" s="37"/>
      <c r="AH507" s="37"/>
      <c r="AI507" s="37"/>
      <c r="AJ507" s="37"/>
      <c r="AK507" s="37"/>
      <c r="AL507" s="37"/>
      <c r="AM507" s="37"/>
      <c r="AN507" s="37"/>
      <c r="AO507" s="37"/>
      <c r="AP507" s="37"/>
      <c r="AQ507" s="37"/>
      <c r="AR507" s="37"/>
      <c r="AS507" s="37"/>
      <c r="AT507" s="37"/>
      <c r="AU507" s="37"/>
      <c r="AV507" s="37"/>
      <c r="AW507" s="37"/>
      <c r="AX507" s="37"/>
      <c r="AY507" s="37"/>
      <c r="AZ507" s="37"/>
      <c r="BA507" s="37"/>
      <c r="BB507" s="37"/>
      <c r="BC507" s="37"/>
      <c r="BD507" s="37"/>
      <c r="BE507" s="37"/>
      <c r="BF507" s="37"/>
      <c r="BH507" s="44"/>
      <c r="BI507" s="39"/>
      <c r="BJ507" s="39"/>
      <c r="BK507" s="39"/>
      <c r="BL507" s="36"/>
      <c r="BM507" s="37"/>
      <c r="BN507" s="37"/>
      <c r="BO507" s="37"/>
      <c r="BP507" s="37"/>
      <c r="BQ507" s="37"/>
      <c r="BR507" s="37"/>
      <c r="BS507" s="37"/>
      <c r="BT507" s="37"/>
      <c r="BU507" s="37"/>
      <c r="BV507" s="37"/>
      <c r="BW507" s="37"/>
      <c r="BX507" s="37"/>
      <c r="BY507" s="37"/>
      <c r="BZ507" s="37"/>
      <c r="CA507" s="37"/>
      <c r="CB507" s="37"/>
      <c r="CC507" s="37"/>
      <c r="CD507" s="37"/>
      <c r="CE507" s="37"/>
      <c r="CF507" s="37"/>
      <c r="CG507" s="40"/>
      <c r="CH507" s="40"/>
      <c r="CI507" s="40"/>
      <c r="CJ507" s="40"/>
      <c r="CK507" s="40"/>
      <c r="CL507" s="40"/>
      <c r="CM507" s="39"/>
      <c r="CN507" s="39"/>
      <c r="CO507" s="39"/>
      <c r="CP507" s="39"/>
      <c r="CQ507" s="39"/>
      <c r="CR507" s="39"/>
      <c r="CS507" s="39"/>
      <c r="CT507" s="39"/>
      <c r="CU507" s="39"/>
      <c r="CV507" s="39"/>
      <c r="CW507" s="39"/>
      <c r="CX507" s="39"/>
      <c r="CY507" s="39"/>
      <c r="CZ507" s="39"/>
      <c r="DA507" s="39"/>
      <c r="DB507" s="39"/>
      <c r="DC507" s="39"/>
      <c r="DD507" s="39"/>
      <c r="DE507" s="39"/>
      <c r="DF507" s="39"/>
      <c r="DG507" s="39"/>
      <c r="DI507" s="44"/>
      <c r="DJ507" s="39"/>
      <c r="DL507" s="44"/>
      <c r="DM507" s="39"/>
    </row>
    <row r="508" customFormat="false" ht="12.75" hidden="false" customHeight="false" outlineLevel="0" collapsed="false">
      <c r="A508" s="31" t="n">
        <f aca="false">$C508-$AF$4+1</f>
        <v>40435</v>
      </c>
      <c r="B508" s="31" t="n">
        <f aca="false">$C508-$BL$4+1</f>
        <v>40435</v>
      </c>
      <c r="C508" s="42" t="n">
        <f aca="false">C507+7</f>
        <v>40434</v>
      </c>
      <c r="D508" s="43" t="n">
        <f aca="true">IF(AND(ISNUMBER(D$1),$A508&gt;0),OFFSET(rngStartPriceCurves,$A508,D$1),0)</f>
        <v>0</v>
      </c>
      <c r="E508" s="43" t="n">
        <f aca="true">IF(AND(ISNUMBER(E$1),$A508&gt;0),OFFSET(rngStartPriceCurves,$A508,E$1),0)</f>
        <v>0</v>
      </c>
      <c r="F508" s="43" t="n">
        <f aca="true">IF(AND(ISNUMBER(F$1),$A508&gt;0),OFFSET(rngStartPriceCurves,$A508,F$1),0)</f>
        <v>0</v>
      </c>
      <c r="G508" s="43" t="n">
        <f aca="true">IF(AND(ISNUMBER(G$1),$A508&gt;0),OFFSET(rngStartPriceCurves,$A508,G$1),0)</f>
        <v>0</v>
      </c>
      <c r="H508" s="43" t="n">
        <f aca="true">IF(AND(ISNUMBER(H$1),$A508&gt;0),OFFSET(rngStartPriceCurves,$A508,H$1),0)</f>
        <v>0</v>
      </c>
      <c r="I508" s="43" t="n">
        <f aca="true">IF(AND(ISNUMBER(I$1),$A508&gt;0),OFFSET(rngStartPriceCurves,$A508,I$1),0)</f>
        <v>0</v>
      </c>
      <c r="J508" s="43" t="n">
        <f aca="true">IF(AND(ISNUMBER(J$1),$A508&gt;0),OFFSET(rngStartPriceCurves,$A508,J$1),0)</f>
        <v>0</v>
      </c>
      <c r="K508" s="43" t="n">
        <f aca="true">IF(AND(ISNUMBER(K$1),$A508&gt;0),OFFSET(rngStartPriceCurves,$A508,K$1),0)</f>
        <v>0</v>
      </c>
      <c r="L508" s="43" t="n">
        <f aca="true">IF(AND(ISNUMBER(L$1),$A508&gt;0),OFFSET(rngStartPriceCurves,$A508,L$1),0)</f>
        <v>0</v>
      </c>
      <c r="M508" s="43" t="n">
        <f aca="true">IF(AND(ISNUMBER(M$1),$A508&gt;0),OFFSET(rngStartPriceCurves,$A508,M$1),0)</f>
        <v>0</v>
      </c>
      <c r="N508" s="43" t="n">
        <f aca="true">IF(AND(ISNUMBER(N$1),$A508&gt;0),OFFSET(rngStartPriceCurves,$A508,N$1),0)</f>
        <v>0</v>
      </c>
      <c r="O508" s="43" t="n">
        <f aca="true">IF(AND(ISNUMBER(O$1),$A508&gt;0),OFFSET(rngStartPriceCurves,$A508,O$1),0)</f>
        <v>0</v>
      </c>
      <c r="P508" s="43" t="n">
        <f aca="true">IF(AND(ISNUMBER(P$1),$B508&gt;0),OFFSET(rngStartVolatilityCurves,$B508,P$1),0)</f>
        <v>0</v>
      </c>
      <c r="Q508" s="43" t="n">
        <f aca="true">IF(AND(ISNUMBER(Q$1),$B508&gt;0),OFFSET(rngStartVolatilityCurves,$B508,Q$1),0)</f>
        <v>0</v>
      </c>
      <c r="R508" s="43" t="n">
        <f aca="true">IF(AND(ISNUMBER(R$1),$B508&gt;0),OFFSET(rngStartVolatilityCurves,$B508,R$1),0)</f>
        <v>0</v>
      </c>
      <c r="S508" s="43" t="n">
        <f aca="true">IF(AND(ISNUMBER(S$1),$B508&gt;0),OFFSET(rngStartVolatilityCurves,$B508,S$1),0)</f>
        <v>0</v>
      </c>
      <c r="T508" s="43" t="n">
        <f aca="true">IF(AND(ISNUMBER(T$1),$B508&gt;0),OFFSET(rngStartVolatilityCurves,$B508,T$1),0)</f>
        <v>0</v>
      </c>
      <c r="U508" s="43" t="n">
        <f aca="true">IF(AND(ISNUMBER(U$1),$B508&gt;0),OFFSET(rngStartVolatilityCurves,$B508,U$1),0)</f>
        <v>0</v>
      </c>
      <c r="V508" s="43" t="n">
        <f aca="true">IF(AND(ISNUMBER(V$1),$B508&gt;0),OFFSET(rngStartVolatilityCurves,$B508,V$1),0)</f>
        <v>0</v>
      </c>
      <c r="W508" s="43" t="n">
        <f aca="true">IF(AND(ISNUMBER(W$1),$B508&gt;0),OFFSET(rngStartVolatilityCurves,$B508,W$1),0)</f>
        <v>0</v>
      </c>
      <c r="X508" s="43" t="n">
        <f aca="true">IF(AND(ISNUMBER(X$1),$B508&gt;0),OFFSET(rngStartVolatilityCurves,$B508,X$1),0)</f>
        <v>0</v>
      </c>
      <c r="Y508" s="43" t="n">
        <f aca="true">IF(AND(ISNUMBER(Y$1),$B508&gt;0),OFFSET(rngStartVolatilityCurves,$B508,Y$1),0)</f>
        <v>0</v>
      </c>
      <c r="Z508" s="43" t="n">
        <f aca="true">IF(AND(ISNUMBER(Z$1),$B508&gt;0),OFFSET(rngStartVolatilityCurves,$B508,Z$1),0)</f>
        <v>0</v>
      </c>
      <c r="AA508" s="43" t="n">
        <f aca="true">IF(AND(ISNUMBER(AA$1),$B508&gt;0),OFFSET(rngStartVolatilityCurves,$B508,AA$1),0)</f>
        <v>0</v>
      </c>
      <c r="AF508" s="36"/>
      <c r="AG508" s="37"/>
      <c r="AH508" s="37"/>
      <c r="AI508" s="37"/>
      <c r="AJ508" s="37"/>
      <c r="AK508" s="37"/>
      <c r="AL508" s="37"/>
      <c r="AM508" s="37"/>
      <c r="AN508" s="37"/>
      <c r="AO508" s="37"/>
      <c r="AP508" s="37"/>
      <c r="AQ508" s="37"/>
      <c r="AR508" s="37"/>
      <c r="AS508" s="37"/>
      <c r="AT508" s="37"/>
      <c r="AU508" s="37"/>
      <c r="AV508" s="37"/>
      <c r="AW508" s="37"/>
      <c r="AX508" s="37"/>
      <c r="AY508" s="37"/>
      <c r="AZ508" s="37"/>
      <c r="BA508" s="37"/>
      <c r="BB508" s="37"/>
      <c r="BC508" s="37"/>
      <c r="BD508" s="37"/>
      <c r="BE508" s="37"/>
      <c r="BF508" s="37"/>
      <c r="BH508" s="44"/>
      <c r="BI508" s="39"/>
      <c r="BJ508" s="39"/>
      <c r="BK508" s="39"/>
      <c r="BL508" s="36"/>
      <c r="BM508" s="37"/>
      <c r="BN508" s="37"/>
      <c r="BO508" s="37"/>
      <c r="BP508" s="37"/>
      <c r="BQ508" s="37"/>
      <c r="BR508" s="37"/>
      <c r="BS508" s="37"/>
      <c r="BT508" s="37"/>
      <c r="BU508" s="37"/>
      <c r="BV508" s="37"/>
      <c r="BW508" s="37"/>
      <c r="BX508" s="37"/>
      <c r="BY508" s="37"/>
      <c r="BZ508" s="37"/>
      <c r="CA508" s="37"/>
      <c r="CB508" s="37"/>
      <c r="CC508" s="37"/>
      <c r="CD508" s="37"/>
      <c r="CE508" s="37"/>
      <c r="CF508" s="37"/>
      <c r="CG508" s="40"/>
      <c r="CH508" s="40"/>
      <c r="CI508" s="40"/>
      <c r="CJ508" s="40"/>
      <c r="CK508" s="40"/>
      <c r="CL508" s="40"/>
      <c r="CM508" s="39"/>
      <c r="CN508" s="39"/>
      <c r="CO508" s="39"/>
      <c r="CP508" s="39"/>
      <c r="CQ508" s="39"/>
      <c r="CR508" s="39"/>
      <c r="CS508" s="39"/>
      <c r="CT508" s="39"/>
      <c r="CU508" s="39"/>
      <c r="CV508" s="39"/>
      <c r="CW508" s="39"/>
      <c r="CX508" s="39"/>
      <c r="CY508" s="39"/>
      <c r="CZ508" s="39"/>
      <c r="DA508" s="39"/>
      <c r="DB508" s="39"/>
      <c r="DC508" s="39"/>
      <c r="DD508" s="39"/>
      <c r="DE508" s="39"/>
      <c r="DF508" s="39"/>
      <c r="DG508" s="39"/>
      <c r="DI508" s="44"/>
      <c r="DJ508" s="39"/>
      <c r="DL508" s="44"/>
      <c r="DM508" s="39"/>
    </row>
    <row r="509" customFormat="false" ht="12.75" hidden="false" customHeight="false" outlineLevel="0" collapsed="false">
      <c r="A509" s="31" t="n">
        <f aca="false">$C509-$AF$4+1</f>
        <v>40442</v>
      </c>
      <c r="B509" s="31" t="n">
        <f aca="false">$C509-$BL$4+1</f>
        <v>40442</v>
      </c>
      <c r="C509" s="42" t="n">
        <f aca="false">C508+7</f>
        <v>40441</v>
      </c>
      <c r="D509" s="43" t="n">
        <f aca="true">IF(AND(ISNUMBER(D$1),$A509&gt;0),OFFSET(rngStartPriceCurves,$A509,D$1),0)</f>
        <v>0</v>
      </c>
      <c r="E509" s="43" t="n">
        <f aca="true">IF(AND(ISNUMBER(E$1),$A509&gt;0),OFFSET(rngStartPriceCurves,$A509,E$1),0)</f>
        <v>0</v>
      </c>
      <c r="F509" s="43" t="n">
        <f aca="true">IF(AND(ISNUMBER(F$1),$A509&gt;0),OFFSET(rngStartPriceCurves,$A509,F$1),0)</f>
        <v>0</v>
      </c>
      <c r="G509" s="43" t="n">
        <f aca="true">IF(AND(ISNUMBER(G$1),$A509&gt;0),OFFSET(rngStartPriceCurves,$A509,G$1),0)</f>
        <v>0</v>
      </c>
      <c r="H509" s="43" t="n">
        <f aca="true">IF(AND(ISNUMBER(H$1),$A509&gt;0),OFFSET(rngStartPriceCurves,$A509,H$1),0)</f>
        <v>0</v>
      </c>
      <c r="I509" s="43" t="n">
        <f aca="true">IF(AND(ISNUMBER(I$1),$A509&gt;0),OFFSET(rngStartPriceCurves,$A509,I$1),0)</f>
        <v>0</v>
      </c>
      <c r="J509" s="43" t="n">
        <f aca="true">IF(AND(ISNUMBER(J$1),$A509&gt;0),OFFSET(rngStartPriceCurves,$A509,J$1),0)</f>
        <v>0</v>
      </c>
      <c r="K509" s="43" t="n">
        <f aca="true">IF(AND(ISNUMBER(K$1),$A509&gt;0),OFFSET(rngStartPriceCurves,$A509,K$1),0)</f>
        <v>0</v>
      </c>
      <c r="L509" s="43" t="n">
        <f aca="true">IF(AND(ISNUMBER(L$1),$A509&gt;0),OFFSET(rngStartPriceCurves,$A509,L$1),0)</f>
        <v>0</v>
      </c>
      <c r="M509" s="43" t="n">
        <f aca="true">IF(AND(ISNUMBER(M$1),$A509&gt;0),OFFSET(rngStartPriceCurves,$A509,M$1),0)</f>
        <v>0</v>
      </c>
      <c r="N509" s="43" t="n">
        <f aca="true">IF(AND(ISNUMBER(N$1),$A509&gt;0),OFFSET(rngStartPriceCurves,$A509,N$1),0)</f>
        <v>0</v>
      </c>
      <c r="O509" s="43" t="n">
        <f aca="true">IF(AND(ISNUMBER(O$1),$A509&gt;0),OFFSET(rngStartPriceCurves,$A509,O$1),0)</f>
        <v>0</v>
      </c>
      <c r="P509" s="43" t="n">
        <f aca="true">IF(AND(ISNUMBER(P$1),$B509&gt;0),OFFSET(rngStartVolatilityCurves,$B509,P$1),0)</f>
        <v>0</v>
      </c>
      <c r="Q509" s="43" t="n">
        <f aca="true">IF(AND(ISNUMBER(Q$1),$B509&gt;0),OFFSET(rngStartVolatilityCurves,$B509,Q$1),0)</f>
        <v>0</v>
      </c>
      <c r="R509" s="43" t="n">
        <f aca="true">IF(AND(ISNUMBER(R$1),$B509&gt;0),OFFSET(rngStartVolatilityCurves,$B509,R$1),0)</f>
        <v>0</v>
      </c>
      <c r="S509" s="43" t="n">
        <f aca="true">IF(AND(ISNUMBER(S$1),$B509&gt;0),OFFSET(rngStartVolatilityCurves,$B509,S$1),0)</f>
        <v>0</v>
      </c>
      <c r="T509" s="43" t="n">
        <f aca="true">IF(AND(ISNUMBER(T$1),$B509&gt;0),OFFSET(rngStartVolatilityCurves,$B509,T$1),0)</f>
        <v>0</v>
      </c>
      <c r="U509" s="43" t="n">
        <f aca="true">IF(AND(ISNUMBER(U$1),$B509&gt;0),OFFSET(rngStartVolatilityCurves,$B509,U$1),0)</f>
        <v>0</v>
      </c>
      <c r="V509" s="43" t="n">
        <f aca="true">IF(AND(ISNUMBER(V$1),$B509&gt;0),OFFSET(rngStartVolatilityCurves,$B509,V$1),0)</f>
        <v>0</v>
      </c>
      <c r="W509" s="43" t="n">
        <f aca="true">IF(AND(ISNUMBER(W$1),$B509&gt;0),OFFSET(rngStartVolatilityCurves,$B509,W$1),0)</f>
        <v>0</v>
      </c>
      <c r="X509" s="43" t="n">
        <f aca="true">IF(AND(ISNUMBER(X$1),$B509&gt;0),OFFSET(rngStartVolatilityCurves,$B509,X$1),0)</f>
        <v>0</v>
      </c>
      <c r="Y509" s="43" t="n">
        <f aca="true">IF(AND(ISNUMBER(Y$1),$B509&gt;0),OFFSET(rngStartVolatilityCurves,$B509,Y$1),0)</f>
        <v>0</v>
      </c>
      <c r="Z509" s="43" t="n">
        <f aca="true">IF(AND(ISNUMBER(Z$1),$B509&gt;0),OFFSET(rngStartVolatilityCurves,$B509,Z$1),0)</f>
        <v>0</v>
      </c>
      <c r="AA509" s="43" t="n">
        <f aca="true">IF(AND(ISNUMBER(AA$1),$B509&gt;0),OFFSET(rngStartVolatilityCurves,$B509,AA$1),0)</f>
        <v>0</v>
      </c>
      <c r="AF509" s="36"/>
      <c r="AG509" s="37"/>
      <c r="AH509" s="37"/>
      <c r="AI509" s="37"/>
      <c r="AJ509" s="37"/>
      <c r="AK509" s="37"/>
      <c r="AL509" s="37"/>
      <c r="AM509" s="37"/>
      <c r="AN509" s="37"/>
      <c r="AO509" s="37"/>
      <c r="AP509" s="37"/>
      <c r="AQ509" s="37"/>
      <c r="AR509" s="37"/>
      <c r="AS509" s="37"/>
      <c r="AT509" s="37"/>
      <c r="AU509" s="37"/>
      <c r="AV509" s="37"/>
      <c r="AW509" s="37"/>
      <c r="AX509" s="37"/>
      <c r="AY509" s="37"/>
      <c r="AZ509" s="37"/>
      <c r="BA509" s="37"/>
      <c r="BB509" s="37"/>
      <c r="BC509" s="37"/>
      <c r="BD509" s="37"/>
      <c r="BE509" s="37"/>
      <c r="BF509" s="37"/>
      <c r="BH509" s="44"/>
      <c r="BI509" s="39"/>
      <c r="BJ509" s="39"/>
      <c r="BK509" s="39"/>
      <c r="BL509" s="36"/>
      <c r="BM509" s="37"/>
      <c r="BN509" s="37"/>
      <c r="BO509" s="37"/>
      <c r="BP509" s="37"/>
      <c r="BQ509" s="37"/>
      <c r="BR509" s="37"/>
      <c r="BS509" s="37"/>
      <c r="BT509" s="37"/>
      <c r="BU509" s="37"/>
      <c r="BV509" s="37"/>
      <c r="BW509" s="37"/>
      <c r="BX509" s="37"/>
      <c r="BY509" s="37"/>
      <c r="BZ509" s="37"/>
      <c r="CA509" s="37"/>
      <c r="CB509" s="37"/>
      <c r="CC509" s="37"/>
      <c r="CD509" s="37"/>
      <c r="CE509" s="37"/>
      <c r="CF509" s="37"/>
      <c r="CG509" s="40"/>
      <c r="CH509" s="40"/>
      <c r="CI509" s="40"/>
      <c r="CJ509" s="40"/>
      <c r="CK509" s="40"/>
      <c r="CL509" s="40"/>
      <c r="CM509" s="39"/>
      <c r="CN509" s="39"/>
      <c r="CO509" s="39"/>
      <c r="CP509" s="39"/>
      <c r="CQ509" s="39"/>
      <c r="CR509" s="39"/>
      <c r="CS509" s="39"/>
      <c r="CT509" s="39"/>
      <c r="CU509" s="39"/>
      <c r="CV509" s="39"/>
      <c r="CW509" s="39"/>
      <c r="CX509" s="39"/>
      <c r="CY509" s="39"/>
      <c r="CZ509" s="39"/>
      <c r="DA509" s="39"/>
      <c r="DB509" s="39"/>
      <c r="DC509" s="39"/>
      <c r="DD509" s="39"/>
      <c r="DE509" s="39"/>
      <c r="DF509" s="39"/>
      <c r="DG509" s="39"/>
      <c r="DI509" s="44"/>
      <c r="DJ509" s="39"/>
      <c r="DL509" s="44"/>
      <c r="DM509" s="39"/>
    </row>
    <row r="510" customFormat="false" ht="12.75" hidden="false" customHeight="false" outlineLevel="0" collapsed="false">
      <c r="A510" s="31" t="n">
        <f aca="false">$C510-$AF$4+1</f>
        <v>40449</v>
      </c>
      <c r="B510" s="31" t="n">
        <f aca="false">$C510-$BL$4+1</f>
        <v>40449</v>
      </c>
      <c r="C510" s="42" t="n">
        <f aca="false">C509+7</f>
        <v>40448</v>
      </c>
      <c r="D510" s="43" t="n">
        <f aca="true">IF(AND(ISNUMBER(D$1),$A510&gt;0),OFFSET(rngStartPriceCurves,$A510,D$1),0)</f>
        <v>0</v>
      </c>
      <c r="E510" s="43" t="n">
        <f aca="true">IF(AND(ISNUMBER(E$1),$A510&gt;0),OFFSET(rngStartPriceCurves,$A510,E$1),0)</f>
        <v>0</v>
      </c>
      <c r="F510" s="43" t="n">
        <f aca="true">IF(AND(ISNUMBER(F$1),$A510&gt;0),OFFSET(rngStartPriceCurves,$A510,F$1),0)</f>
        <v>0</v>
      </c>
      <c r="G510" s="43" t="n">
        <f aca="true">IF(AND(ISNUMBER(G$1),$A510&gt;0),OFFSET(rngStartPriceCurves,$A510,G$1),0)</f>
        <v>0</v>
      </c>
      <c r="H510" s="43" t="n">
        <f aca="true">IF(AND(ISNUMBER(H$1),$A510&gt;0),OFFSET(rngStartPriceCurves,$A510,H$1),0)</f>
        <v>0</v>
      </c>
      <c r="I510" s="43" t="n">
        <f aca="true">IF(AND(ISNUMBER(I$1),$A510&gt;0),OFFSET(rngStartPriceCurves,$A510,I$1),0)</f>
        <v>0</v>
      </c>
      <c r="J510" s="43" t="n">
        <f aca="true">IF(AND(ISNUMBER(J$1),$A510&gt;0),OFFSET(rngStartPriceCurves,$A510,J$1),0)</f>
        <v>0</v>
      </c>
      <c r="K510" s="43" t="n">
        <f aca="true">IF(AND(ISNUMBER(K$1),$A510&gt;0),OFFSET(rngStartPriceCurves,$A510,K$1),0)</f>
        <v>0</v>
      </c>
      <c r="L510" s="43" t="n">
        <f aca="true">IF(AND(ISNUMBER(L$1),$A510&gt;0),OFFSET(rngStartPriceCurves,$A510,L$1),0)</f>
        <v>0</v>
      </c>
      <c r="M510" s="43" t="n">
        <f aca="true">IF(AND(ISNUMBER(M$1),$A510&gt;0),OFFSET(rngStartPriceCurves,$A510,M$1),0)</f>
        <v>0</v>
      </c>
      <c r="N510" s="43" t="n">
        <f aca="true">IF(AND(ISNUMBER(N$1),$A510&gt;0),OFFSET(rngStartPriceCurves,$A510,N$1),0)</f>
        <v>0</v>
      </c>
      <c r="O510" s="43" t="n">
        <f aca="true">IF(AND(ISNUMBER(O$1),$A510&gt;0),OFFSET(rngStartPriceCurves,$A510,O$1),0)</f>
        <v>0</v>
      </c>
      <c r="P510" s="43" t="n">
        <f aca="true">IF(AND(ISNUMBER(P$1),$B510&gt;0),OFFSET(rngStartVolatilityCurves,$B510,P$1),0)</f>
        <v>0</v>
      </c>
      <c r="Q510" s="43" t="n">
        <f aca="true">IF(AND(ISNUMBER(Q$1),$B510&gt;0),OFFSET(rngStartVolatilityCurves,$B510,Q$1),0)</f>
        <v>0</v>
      </c>
      <c r="R510" s="43" t="n">
        <f aca="true">IF(AND(ISNUMBER(R$1),$B510&gt;0),OFFSET(rngStartVolatilityCurves,$B510,R$1),0)</f>
        <v>0</v>
      </c>
      <c r="S510" s="43" t="n">
        <f aca="true">IF(AND(ISNUMBER(S$1),$B510&gt;0),OFFSET(rngStartVolatilityCurves,$B510,S$1),0)</f>
        <v>0</v>
      </c>
      <c r="T510" s="43" t="n">
        <f aca="true">IF(AND(ISNUMBER(T$1),$B510&gt;0),OFFSET(rngStartVolatilityCurves,$B510,T$1),0)</f>
        <v>0</v>
      </c>
      <c r="U510" s="43" t="n">
        <f aca="true">IF(AND(ISNUMBER(U$1),$B510&gt;0),OFFSET(rngStartVolatilityCurves,$B510,U$1),0)</f>
        <v>0</v>
      </c>
      <c r="V510" s="43" t="n">
        <f aca="true">IF(AND(ISNUMBER(V$1),$B510&gt;0),OFFSET(rngStartVolatilityCurves,$B510,V$1),0)</f>
        <v>0</v>
      </c>
      <c r="W510" s="43" t="n">
        <f aca="true">IF(AND(ISNUMBER(W$1),$B510&gt;0),OFFSET(rngStartVolatilityCurves,$B510,W$1),0)</f>
        <v>0</v>
      </c>
      <c r="X510" s="43" t="n">
        <f aca="true">IF(AND(ISNUMBER(X$1),$B510&gt;0),OFFSET(rngStartVolatilityCurves,$B510,X$1),0)</f>
        <v>0</v>
      </c>
      <c r="Y510" s="43" t="n">
        <f aca="true">IF(AND(ISNUMBER(Y$1),$B510&gt;0),OFFSET(rngStartVolatilityCurves,$B510,Y$1),0)</f>
        <v>0</v>
      </c>
      <c r="Z510" s="43" t="n">
        <f aca="true">IF(AND(ISNUMBER(Z$1),$B510&gt;0),OFFSET(rngStartVolatilityCurves,$B510,Z$1),0)</f>
        <v>0</v>
      </c>
      <c r="AA510" s="43" t="n">
        <f aca="true">IF(AND(ISNUMBER(AA$1),$B510&gt;0),OFFSET(rngStartVolatilityCurves,$B510,AA$1),0)</f>
        <v>0</v>
      </c>
      <c r="AF510" s="36"/>
      <c r="AG510" s="37"/>
      <c r="AH510" s="37"/>
      <c r="AI510" s="37"/>
      <c r="AJ510" s="37"/>
      <c r="AK510" s="37"/>
      <c r="AL510" s="37"/>
      <c r="AM510" s="37"/>
      <c r="AN510" s="37"/>
      <c r="AO510" s="37"/>
      <c r="AP510" s="37"/>
      <c r="AQ510" s="37"/>
      <c r="AR510" s="37"/>
      <c r="AS510" s="37"/>
      <c r="AT510" s="37"/>
      <c r="AU510" s="37"/>
      <c r="AV510" s="37"/>
      <c r="AW510" s="37"/>
      <c r="AX510" s="37"/>
      <c r="AY510" s="37"/>
      <c r="AZ510" s="37"/>
      <c r="BA510" s="37"/>
      <c r="BB510" s="37"/>
      <c r="BC510" s="37"/>
      <c r="BD510" s="37"/>
      <c r="BE510" s="37"/>
      <c r="BF510" s="37"/>
      <c r="BH510" s="44"/>
      <c r="BI510" s="39"/>
      <c r="BJ510" s="39"/>
      <c r="BK510" s="39"/>
      <c r="BL510" s="36"/>
      <c r="BM510" s="37"/>
      <c r="BN510" s="37"/>
      <c r="BO510" s="37"/>
      <c r="BP510" s="37"/>
      <c r="BQ510" s="37"/>
      <c r="BR510" s="37"/>
      <c r="BS510" s="37"/>
      <c r="BT510" s="37"/>
      <c r="BU510" s="37"/>
      <c r="BV510" s="37"/>
      <c r="BW510" s="37"/>
      <c r="BX510" s="37"/>
      <c r="BY510" s="37"/>
      <c r="BZ510" s="37"/>
      <c r="CA510" s="37"/>
      <c r="CB510" s="37"/>
      <c r="CC510" s="37"/>
      <c r="CD510" s="37"/>
      <c r="CE510" s="37"/>
      <c r="CF510" s="37"/>
      <c r="CG510" s="40"/>
      <c r="CH510" s="40"/>
      <c r="CI510" s="40"/>
      <c r="CJ510" s="40"/>
      <c r="CK510" s="40"/>
      <c r="CL510" s="40"/>
      <c r="CM510" s="39"/>
      <c r="CN510" s="39"/>
      <c r="CO510" s="39"/>
      <c r="CP510" s="39"/>
      <c r="CQ510" s="39"/>
      <c r="CR510" s="39"/>
      <c r="CS510" s="39"/>
      <c r="CT510" s="39"/>
      <c r="CU510" s="39"/>
      <c r="CV510" s="39"/>
      <c r="CW510" s="39"/>
      <c r="CX510" s="39"/>
      <c r="CY510" s="39"/>
      <c r="CZ510" s="39"/>
      <c r="DA510" s="39"/>
      <c r="DB510" s="39"/>
      <c r="DC510" s="39"/>
      <c r="DD510" s="39"/>
      <c r="DE510" s="39"/>
      <c r="DF510" s="39"/>
      <c r="DG510" s="39"/>
      <c r="DI510" s="44"/>
      <c r="DJ510" s="39"/>
      <c r="DL510" s="44"/>
      <c r="DM510" s="39"/>
    </row>
    <row r="511" customFormat="false" ht="12.75" hidden="false" customHeight="false" outlineLevel="0" collapsed="false">
      <c r="A511" s="31" t="n">
        <f aca="false">$C511-$AF$4+1</f>
        <v>40456</v>
      </c>
      <c r="B511" s="31" t="n">
        <f aca="false">$C511-$BL$4+1</f>
        <v>40456</v>
      </c>
      <c r="C511" s="42" t="n">
        <f aca="false">C510+7</f>
        <v>40455</v>
      </c>
      <c r="D511" s="43" t="n">
        <f aca="true">IF(AND(ISNUMBER(D$1),$A511&gt;0),OFFSET(rngStartPriceCurves,$A511,D$1),0)</f>
        <v>0</v>
      </c>
      <c r="E511" s="43" t="n">
        <f aca="true">IF(AND(ISNUMBER(E$1),$A511&gt;0),OFFSET(rngStartPriceCurves,$A511,E$1),0)</f>
        <v>0</v>
      </c>
      <c r="F511" s="43" t="n">
        <f aca="true">IF(AND(ISNUMBER(F$1),$A511&gt;0),OFFSET(rngStartPriceCurves,$A511,F$1),0)</f>
        <v>0</v>
      </c>
      <c r="G511" s="43" t="n">
        <f aca="true">IF(AND(ISNUMBER(G$1),$A511&gt;0),OFFSET(rngStartPriceCurves,$A511,G$1),0)</f>
        <v>0</v>
      </c>
      <c r="H511" s="43" t="n">
        <f aca="true">IF(AND(ISNUMBER(H$1),$A511&gt;0),OFFSET(rngStartPriceCurves,$A511,H$1),0)</f>
        <v>0</v>
      </c>
      <c r="I511" s="43" t="n">
        <f aca="true">IF(AND(ISNUMBER(I$1),$A511&gt;0),OFFSET(rngStartPriceCurves,$A511,I$1),0)</f>
        <v>0</v>
      </c>
      <c r="J511" s="43" t="n">
        <f aca="true">IF(AND(ISNUMBER(J$1),$A511&gt;0),OFFSET(rngStartPriceCurves,$A511,J$1),0)</f>
        <v>0</v>
      </c>
      <c r="K511" s="43" t="n">
        <f aca="true">IF(AND(ISNUMBER(K$1),$A511&gt;0),OFFSET(rngStartPriceCurves,$A511,K$1),0)</f>
        <v>0</v>
      </c>
      <c r="L511" s="43" t="n">
        <f aca="true">IF(AND(ISNUMBER(L$1),$A511&gt;0),OFFSET(rngStartPriceCurves,$A511,L$1),0)</f>
        <v>0</v>
      </c>
      <c r="M511" s="43" t="n">
        <f aca="true">IF(AND(ISNUMBER(M$1),$A511&gt;0),OFFSET(rngStartPriceCurves,$A511,M$1),0)</f>
        <v>0</v>
      </c>
      <c r="N511" s="43" t="n">
        <f aca="true">IF(AND(ISNUMBER(N$1),$A511&gt;0),OFFSET(rngStartPriceCurves,$A511,N$1),0)</f>
        <v>0</v>
      </c>
      <c r="O511" s="43" t="n">
        <f aca="true">IF(AND(ISNUMBER(O$1),$A511&gt;0),OFFSET(rngStartPriceCurves,$A511,O$1),0)</f>
        <v>0</v>
      </c>
      <c r="P511" s="43" t="n">
        <f aca="true">IF(AND(ISNUMBER(P$1),$B511&gt;0),OFFSET(rngStartVolatilityCurves,$B511,P$1),0)</f>
        <v>0</v>
      </c>
      <c r="Q511" s="43" t="n">
        <f aca="true">IF(AND(ISNUMBER(Q$1),$B511&gt;0),OFFSET(rngStartVolatilityCurves,$B511,Q$1),0)</f>
        <v>0</v>
      </c>
      <c r="R511" s="43" t="n">
        <f aca="true">IF(AND(ISNUMBER(R$1),$B511&gt;0),OFFSET(rngStartVolatilityCurves,$B511,R$1),0)</f>
        <v>0</v>
      </c>
      <c r="S511" s="43" t="n">
        <f aca="true">IF(AND(ISNUMBER(S$1),$B511&gt;0),OFFSET(rngStartVolatilityCurves,$B511,S$1),0)</f>
        <v>0</v>
      </c>
      <c r="T511" s="43" t="n">
        <f aca="true">IF(AND(ISNUMBER(T$1),$B511&gt;0),OFFSET(rngStartVolatilityCurves,$B511,T$1),0)</f>
        <v>0</v>
      </c>
      <c r="U511" s="43" t="n">
        <f aca="true">IF(AND(ISNUMBER(U$1),$B511&gt;0),OFFSET(rngStartVolatilityCurves,$B511,U$1),0)</f>
        <v>0</v>
      </c>
      <c r="V511" s="43" t="n">
        <f aca="true">IF(AND(ISNUMBER(V$1),$B511&gt;0),OFFSET(rngStartVolatilityCurves,$B511,V$1),0)</f>
        <v>0</v>
      </c>
      <c r="W511" s="43" t="n">
        <f aca="true">IF(AND(ISNUMBER(W$1),$B511&gt;0),OFFSET(rngStartVolatilityCurves,$B511,W$1),0)</f>
        <v>0</v>
      </c>
      <c r="X511" s="43" t="n">
        <f aca="true">IF(AND(ISNUMBER(X$1),$B511&gt;0),OFFSET(rngStartVolatilityCurves,$B511,X$1),0)</f>
        <v>0</v>
      </c>
      <c r="Y511" s="43" t="n">
        <f aca="true">IF(AND(ISNUMBER(Y$1),$B511&gt;0),OFFSET(rngStartVolatilityCurves,$B511,Y$1),0)</f>
        <v>0</v>
      </c>
      <c r="Z511" s="43" t="n">
        <f aca="true">IF(AND(ISNUMBER(Z$1),$B511&gt;0),OFFSET(rngStartVolatilityCurves,$B511,Z$1),0)</f>
        <v>0</v>
      </c>
      <c r="AA511" s="43" t="n">
        <f aca="true">IF(AND(ISNUMBER(AA$1),$B511&gt;0),OFFSET(rngStartVolatilityCurves,$B511,AA$1),0)</f>
        <v>0</v>
      </c>
      <c r="AF511" s="36"/>
      <c r="AG511" s="37"/>
      <c r="AH511" s="37"/>
      <c r="AI511" s="37"/>
      <c r="AJ511" s="37"/>
      <c r="AK511" s="37"/>
      <c r="AL511" s="37"/>
      <c r="AM511" s="37"/>
      <c r="AN511" s="37"/>
      <c r="AO511" s="37"/>
      <c r="AP511" s="37"/>
      <c r="AQ511" s="37"/>
      <c r="AR511" s="37"/>
      <c r="AS511" s="37"/>
      <c r="AT511" s="37"/>
      <c r="AU511" s="37"/>
      <c r="AV511" s="37"/>
      <c r="AW511" s="37"/>
      <c r="AX511" s="37"/>
      <c r="AY511" s="37"/>
      <c r="AZ511" s="37"/>
      <c r="BA511" s="37"/>
      <c r="BB511" s="37"/>
      <c r="BC511" s="37"/>
      <c r="BD511" s="37"/>
      <c r="BE511" s="37"/>
      <c r="BF511" s="37"/>
      <c r="BH511" s="44"/>
      <c r="BI511" s="39"/>
      <c r="BJ511" s="39"/>
      <c r="BK511" s="39"/>
      <c r="BL511" s="36"/>
      <c r="BM511" s="37"/>
      <c r="BN511" s="37"/>
      <c r="BO511" s="37"/>
      <c r="BP511" s="37"/>
      <c r="BQ511" s="37"/>
      <c r="BR511" s="37"/>
      <c r="BS511" s="37"/>
      <c r="BT511" s="37"/>
      <c r="BU511" s="37"/>
      <c r="BV511" s="37"/>
      <c r="BW511" s="37"/>
      <c r="BX511" s="37"/>
      <c r="BY511" s="37"/>
      <c r="BZ511" s="37"/>
      <c r="CA511" s="37"/>
      <c r="CB511" s="37"/>
      <c r="CC511" s="37"/>
      <c r="CD511" s="37"/>
      <c r="CE511" s="37"/>
      <c r="CF511" s="37"/>
      <c r="CG511" s="40"/>
      <c r="CH511" s="40"/>
      <c r="CI511" s="40"/>
      <c r="CJ511" s="40"/>
      <c r="CK511" s="40"/>
      <c r="CL511" s="40"/>
      <c r="CM511" s="39"/>
      <c r="CN511" s="39"/>
      <c r="CO511" s="39"/>
      <c r="CP511" s="39"/>
      <c r="CQ511" s="39"/>
      <c r="CR511" s="39"/>
      <c r="CS511" s="39"/>
      <c r="CT511" s="39"/>
      <c r="CU511" s="39"/>
      <c r="CV511" s="39"/>
      <c r="CW511" s="39"/>
      <c r="CX511" s="39"/>
      <c r="CY511" s="39"/>
      <c r="CZ511" s="39"/>
      <c r="DA511" s="39"/>
      <c r="DB511" s="39"/>
      <c r="DC511" s="39"/>
      <c r="DD511" s="39"/>
      <c r="DE511" s="39"/>
      <c r="DF511" s="39"/>
      <c r="DG511" s="39"/>
      <c r="DI511" s="44"/>
      <c r="DJ511" s="39"/>
      <c r="DL511" s="44"/>
      <c r="DM511" s="39"/>
    </row>
    <row r="512" customFormat="false" ht="12.75" hidden="false" customHeight="false" outlineLevel="0" collapsed="false">
      <c r="A512" s="31" t="n">
        <f aca="false">$C512-$AF$4+1</f>
        <v>40463</v>
      </c>
      <c r="B512" s="31" t="n">
        <f aca="false">$C512-$BL$4+1</f>
        <v>40463</v>
      </c>
      <c r="C512" s="42" t="n">
        <f aca="false">C511+7</f>
        <v>40462</v>
      </c>
      <c r="D512" s="43" t="n">
        <f aca="true">IF(AND(ISNUMBER(D$1),$A512&gt;0),OFFSET(rngStartPriceCurves,$A512,D$1),0)</f>
        <v>0</v>
      </c>
      <c r="E512" s="43" t="n">
        <f aca="true">IF(AND(ISNUMBER(E$1),$A512&gt;0),OFFSET(rngStartPriceCurves,$A512,E$1),0)</f>
        <v>0</v>
      </c>
      <c r="F512" s="43" t="n">
        <f aca="true">IF(AND(ISNUMBER(F$1),$A512&gt;0),OFFSET(rngStartPriceCurves,$A512,F$1),0)</f>
        <v>0</v>
      </c>
      <c r="G512" s="43" t="n">
        <f aca="true">IF(AND(ISNUMBER(G$1),$A512&gt;0),OFFSET(rngStartPriceCurves,$A512,G$1),0)</f>
        <v>0</v>
      </c>
      <c r="H512" s="43" t="n">
        <f aca="true">IF(AND(ISNUMBER(H$1),$A512&gt;0),OFFSET(rngStartPriceCurves,$A512,H$1),0)</f>
        <v>0</v>
      </c>
      <c r="I512" s="43" t="n">
        <f aca="true">IF(AND(ISNUMBER(I$1),$A512&gt;0),OFFSET(rngStartPriceCurves,$A512,I$1),0)</f>
        <v>0</v>
      </c>
      <c r="J512" s="43" t="n">
        <f aca="true">IF(AND(ISNUMBER(J$1),$A512&gt;0),OFFSET(rngStartPriceCurves,$A512,J$1),0)</f>
        <v>0</v>
      </c>
      <c r="K512" s="43" t="n">
        <f aca="true">IF(AND(ISNUMBER(K$1),$A512&gt;0),OFFSET(rngStartPriceCurves,$A512,K$1),0)</f>
        <v>0</v>
      </c>
      <c r="L512" s="43" t="n">
        <f aca="true">IF(AND(ISNUMBER(L$1),$A512&gt;0),OFFSET(rngStartPriceCurves,$A512,L$1),0)</f>
        <v>0</v>
      </c>
      <c r="M512" s="43" t="n">
        <f aca="true">IF(AND(ISNUMBER(M$1),$A512&gt;0),OFFSET(rngStartPriceCurves,$A512,M$1),0)</f>
        <v>0</v>
      </c>
      <c r="N512" s="43" t="n">
        <f aca="true">IF(AND(ISNUMBER(N$1),$A512&gt;0),OFFSET(rngStartPriceCurves,$A512,N$1),0)</f>
        <v>0</v>
      </c>
      <c r="O512" s="43" t="n">
        <f aca="true">IF(AND(ISNUMBER(O$1),$A512&gt;0),OFFSET(rngStartPriceCurves,$A512,O$1),0)</f>
        <v>0</v>
      </c>
      <c r="P512" s="43" t="n">
        <f aca="true">IF(AND(ISNUMBER(P$1),$B512&gt;0),OFFSET(rngStartVolatilityCurves,$B512,P$1),0)</f>
        <v>0</v>
      </c>
      <c r="Q512" s="43" t="n">
        <f aca="true">IF(AND(ISNUMBER(Q$1),$B512&gt;0),OFFSET(rngStartVolatilityCurves,$B512,Q$1),0)</f>
        <v>0</v>
      </c>
      <c r="R512" s="43" t="n">
        <f aca="true">IF(AND(ISNUMBER(R$1),$B512&gt;0),OFFSET(rngStartVolatilityCurves,$B512,R$1),0)</f>
        <v>0</v>
      </c>
      <c r="S512" s="43" t="n">
        <f aca="true">IF(AND(ISNUMBER(S$1),$B512&gt;0),OFFSET(rngStartVolatilityCurves,$B512,S$1),0)</f>
        <v>0</v>
      </c>
      <c r="T512" s="43" t="n">
        <f aca="true">IF(AND(ISNUMBER(T$1),$B512&gt;0),OFFSET(rngStartVolatilityCurves,$B512,T$1),0)</f>
        <v>0</v>
      </c>
      <c r="U512" s="43" t="n">
        <f aca="true">IF(AND(ISNUMBER(U$1),$B512&gt;0),OFFSET(rngStartVolatilityCurves,$B512,U$1),0)</f>
        <v>0</v>
      </c>
      <c r="V512" s="43" t="n">
        <f aca="true">IF(AND(ISNUMBER(V$1),$B512&gt;0),OFFSET(rngStartVolatilityCurves,$B512,V$1),0)</f>
        <v>0</v>
      </c>
      <c r="W512" s="43" t="n">
        <f aca="true">IF(AND(ISNUMBER(W$1),$B512&gt;0),OFFSET(rngStartVolatilityCurves,$B512,W$1),0)</f>
        <v>0</v>
      </c>
      <c r="X512" s="43" t="n">
        <f aca="true">IF(AND(ISNUMBER(X$1),$B512&gt;0),OFFSET(rngStartVolatilityCurves,$B512,X$1),0)</f>
        <v>0</v>
      </c>
      <c r="Y512" s="43" t="n">
        <f aca="true">IF(AND(ISNUMBER(Y$1),$B512&gt;0),OFFSET(rngStartVolatilityCurves,$B512,Y$1),0)</f>
        <v>0</v>
      </c>
      <c r="Z512" s="43" t="n">
        <f aca="true">IF(AND(ISNUMBER(Z$1),$B512&gt;0),OFFSET(rngStartVolatilityCurves,$B512,Z$1),0)</f>
        <v>0</v>
      </c>
      <c r="AA512" s="43" t="n">
        <f aca="true">IF(AND(ISNUMBER(AA$1),$B512&gt;0),OFFSET(rngStartVolatilityCurves,$B512,AA$1),0)</f>
        <v>0</v>
      </c>
      <c r="AF512" s="36"/>
      <c r="AG512" s="37"/>
      <c r="AH512" s="37"/>
      <c r="AI512" s="37"/>
      <c r="AJ512" s="37"/>
      <c r="AK512" s="37"/>
      <c r="AL512" s="37"/>
      <c r="AM512" s="37"/>
      <c r="AN512" s="37"/>
      <c r="AO512" s="37"/>
      <c r="AP512" s="37"/>
      <c r="AQ512" s="37"/>
      <c r="AR512" s="37"/>
      <c r="AS512" s="37"/>
      <c r="AT512" s="37"/>
      <c r="AU512" s="37"/>
      <c r="AV512" s="37"/>
      <c r="AW512" s="37"/>
      <c r="AX512" s="37"/>
      <c r="AY512" s="37"/>
      <c r="AZ512" s="37"/>
      <c r="BA512" s="37"/>
      <c r="BB512" s="37"/>
      <c r="BC512" s="37"/>
      <c r="BD512" s="37"/>
      <c r="BE512" s="37"/>
      <c r="BF512" s="37"/>
      <c r="BH512" s="44"/>
      <c r="BI512" s="39"/>
      <c r="BJ512" s="39"/>
      <c r="BK512" s="39"/>
      <c r="BL512" s="36"/>
      <c r="BM512" s="37"/>
      <c r="BN512" s="37"/>
      <c r="BO512" s="37"/>
      <c r="BP512" s="37"/>
      <c r="BQ512" s="37"/>
      <c r="BR512" s="37"/>
      <c r="BS512" s="37"/>
      <c r="BT512" s="37"/>
      <c r="BU512" s="37"/>
      <c r="BV512" s="37"/>
      <c r="BW512" s="37"/>
      <c r="BX512" s="37"/>
      <c r="BY512" s="37"/>
      <c r="BZ512" s="37"/>
      <c r="CA512" s="37"/>
      <c r="CB512" s="37"/>
      <c r="CC512" s="37"/>
      <c r="CD512" s="37"/>
      <c r="CE512" s="37"/>
      <c r="CF512" s="37"/>
      <c r="CG512" s="40"/>
      <c r="CH512" s="40"/>
      <c r="CI512" s="40"/>
      <c r="CJ512" s="40"/>
      <c r="CK512" s="40"/>
      <c r="CL512" s="40"/>
      <c r="CM512" s="39"/>
      <c r="CN512" s="39"/>
      <c r="CO512" s="39"/>
      <c r="CP512" s="39"/>
      <c r="CQ512" s="39"/>
      <c r="CR512" s="39"/>
      <c r="CS512" s="39"/>
      <c r="CT512" s="39"/>
      <c r="CU512" s="39"/>
      <c r="CV512" s="39"/>
      <c r="CW512" s="39"/>
      <c r="CX512" s="39"/>
      <c r="CY512" s="39"/>
      <c r="CZ512" s="39"/>
      <c r="DA512" s="39"/>
      <c r="DB512" s="39"/>
      <c r="DC512" s="39"/>
      <c r="DD512" s="39"/>
      <c r="DE512" s="39"/>
      <c r="DF512" s="39"/>
      <c r="DG512" s="39"/>
      <c r="DI512" s="44"/>
      <c r="DJ512" s="39"/>
      <c r="DL512" s="44"/>
      <c r="DM512" s="39"/>
    </row>
    <row r="513" customFormat="false" ht="12.75" hidden="false" customHeight="false" outlineLevel="0" collapsed="false">
      <c r="A513" s="31" t="n">
        <f aca="false">$C513-$AF$4+1</f>
        <v>40470</v>
      </c>
      <c r="B513" s="31" t="n">
        <f aca="false">$C513-$BL$4+1</f>
        <v>40470</v>
      </c>
      <c r="C513" s="42" t="n">
        <f aca="false">C512+7</f>
        <v>40469</v>
      </c>
      <c r="D513" s="43" t="n">
        <f aca="true">IF(AND(ISNUMBER(D$1),$A513&gt;0),OFFSET(rngStartPriceCurves,$A513,D$1),0)</f>
        <v>0</v>
      </c>
      <c r="E513" s="43" t="n">
        <f aca="true">IF(AND(ISNUMBER(E$1),$A513&gt;0),OFFSET(rngStartPriceCurves,$A513,E$1),0)</f>
        <v>0</v>
      </c>
      <c r="F513" s="43" t="n">
        <f aca="true">IF(AND(ISNUMBER(F$1),$A513&gt;0),OFFSET(rngStartPriceCurves,$A513,F$1),0)</f>
        <v>0</v>
      </c>
      <c r="G513" s="43" t="n">
        <f aca="true">IF(AND(ISNUMBER(G$1),$A513&gt;0),OFFSET(rngStartPriceCurves,$A513,G$1),0)</f>
        <v>0</v>
      </c>
      <c r="H513" s="43" t="n">
        <f aca="true">IF(AND(ISNUMBER(H$1),$A513&gt;0),OFFSET(rngStartPriceCurves,$A513,H$1),0)</f>
        <v>0</v>
      </c>
      <c r="I513" s="43" t="n">
        <f aca="true">IF(AND(ISNUMBER(I$1),$A513&gt;0),OFFSET(rngStartPriceCurves,$A513,I$1),0)</f>
        <v>0</v>
      </c>
      <c r="J513" s="43" t="n">
        <f aca="true">IF(AND(ISNUMBER(J$1),$A513&gt;0),OFFSET(rngStartPriceCurves,$A513,J$1),0)</f>
        <v>0</v>
      </c>
      <c r="K513" s="43" t="n">
        <f aca="true">IF(AND(ISNUMBER(K$1),$A513&gt;0),OFFSET(rngStartPriceCurves,$A513,K$1),0)</f>
        <v>0</v>
      </c>
      <c r="L513" s="43" t="n">
        <f aca="true">IF(AND(ISNUMBER(L$1),$A513&gt;0),OFFSET(rngStartPriceCurves,$A513,L$1),0)</f>
        <v>0</v>
      </c>
      <c r="M513" s="43" t="n">
        <f aca="true">IF(AND(ISNUMBER(M$1),$A513&gt;0),OFFSET(rngStartPriceCurves,$A513,M$1),0)</f>
        <v>0</v>
      </c>
      <c r="N513" s="43" t="n">
        <f aca="true">IF(AND(ISNUMBER(N$1),$A513&gt;0),OFFSET(rngStartPriceCurves,$A513,N$1),0)</f>
        <v>0</v>
      </c>
      <c r="O513" s="43" t="n">
        <f aca="true">IF(AND(ISNUMBER(O$1),$A513&gt;0),OFFSET(rngStartPriceCurves,$A513,O$1),0)</f>
        <v>0</v>
      </c>
      <c r="P513" s="43" t="n">
        <f aca="true">IF(AND(ISNUMBER(P$1),$B513&gt;0),OFFSET(rngStartVolatilityCurves,$B513,P$1),0)</f>
        <v>0</v>
      </c>
      <c r="Q513" s="43" t="n">
        <f aca="true">IF(AND(ISNUMBER(Q$1),$B513&gt;0),OFFSET(rngStartVolatilityCurves,$B513,Q$1),0)</f>
        <v>0</v>
      </c>
      <c r="R513" s="43" t="n">
        <f aca="true">IF(AND(ISNUMBER(R$1),$B513&gt;0),OFFSET(rngStartVolatilityCurves,$B513,R$1),0)</f>
        <v>0</v>
      </c>
      <c r="S513" s="43" t="n">
        <f aca="true">IF(AND(ISNUMBER(S$1),$B513&gt;0),OFFSET(rngStartVolatilityCurves,$B513,S$1),0)</f>
        <v>0</v>
      </c>
      <c r="T513" s="43" t="n">
        <f aca="true">IF(AND(ISNUMBER(T$1),$B513&gt;0),OFFSET(rngStartVolatilityCurves,$B513,T$1),0)</f>
        <v>0</v>
      </c>
      <c r="U513" s="43" t="n">
        <f aca="true">IF(AND(ISNUMBER(U$1),$B513&gt;0),OFFSET(rngStartVolatilityCurves,$B513,U$1),0)</f>
        <v>0</v>
      </c>
      <c r="V513" s="43" t="n">
        <f aca="true">IF(AND(ISNUMBER(V$1),$B513&gt;0),OFFSET(rngStartVolatilityCurves,$B513,V$1),0)</f>
        <v>0</v>
      </c>
      <c r="W513" s="43" t="n">
        <f aca="true">IF(AND(ISNUMBER(W$1),$B513&gt;0),OFFSET(rngStartVolatilityCurves,$B513,W$1),0)</f>
        <v>0</v>
      </c>
      <c r="X513" s="43" t="n">
        <f aca="true">IF(AND(ISNUMBER(X$1),$B513&gt;0),OFFSET(rngStartVolatilityCurves,$B513,X$1),0)</f>
        <v>0</v>
      </c>
      <c r="Y513" s="43" t="n">
        <f aca="true">IF(AND(ISNUMBER(Y$1),$B513&gt;0),OFFSET(rngStartVolatilityCurves,$B513,Y$1),0)</f>
        <v>0</v>
      </c>
      <c r="Z513" s="43" t="n">
        <f aca="true">IF(AND(ISNUMBER(Z$1),$B513&gt;0),OFFSET(rngStartVolatilityCurves,$B513,Z$1),0)</f>
        <v>0</v>
      </c>
      <c r="AA513" s="43" t="n">
        <f aca="true">IF(AND(ISNUMBER(AA$1),$B513&gt;0),OFFSET(rngStartVolatilityCurves,$B513,AA$1),0)</f>
        <v>0</v>
      </c>
      <c r="AF513" s="36"/>
      <c r="AG513" s="37"/>
      <c r="AH513" s="37"/>
      <c r="AI513" s="37"/>
      <c r="AJ513" s="37"/>
      <c r="AK513" s="37"/>
      <c r="AL513" s="37"/>
      <c r="AM513" s="37"/>
      <c r="AN513" s="37"/>
      <c r="AO513" s="37"/>
      <c r="AP513" s="37"/>
      <c r="AQ513" s="37"/>
      <c r="AR513" s="37"/>
      <c r="AS513" s="37"/>
      <c r="AT513" s="37"/>
      <c r="AU513" s="37"/>
      <c r="AV513" s="37"/>
      <c r="AW513" s="37"/>
      <c r="AX513" s="37"/>
      <c r="AY513" s="37"/>
      <c r="AZ513" s="37"/>
      <c r="BA513" s="37"/>
      <c r="BB513" s="37"/>
      <c r="BC513" s="37"/>
      <c r="BD513" s="37"/>
      <c r="BE513" s="37"/>
      <c r="BF513" s="37"/>
      <c r="BH513" s="44"/>
      <c r="BI513" s="39"/>
      <c r="BJ513" s="39"/>
      <c r="BK513" s="39"/>
      <c r="BL513" s="36"/>
      <c r="BM513" s="37"/>
      <c r="BN513" s="37"/>
      <c r="BO513" s="37"/>
      <c r="BP513" s="37"/>
      <c r="BQ513" s="37"/>
      <c r="BR513" s="37"/>
      <c r="BS513" s="37"/>
      <c r="BT513" s="37"/>
      <c r="BU513" s="37"/>
      <c r="BV513" s="37"/>
      <c r="BW513" s="37"/>
      <c r="BX513" s="37"/>
      <c r="BY513" s="37"/>
      <c r="BZ513" s="37"/>
      <c r="CA513" s="37"/>
      <c r="CB513" s="37"/>
      <c r="CC513" s="37"/>
      <c r="CD513" s="37"/>
      <c r="CE513" s="37"/>
      <c r="CF513" s="37"/>
      <c r="CG513" s="40"/>
      <c r="CH513" s="40"/>
      <c r="CI513" s="40"/>
      <c r="CJ513" s="40"/>
      <c r="CK513" s="40"/>
      <c r="CL513" s="40"/>
      <c r="CM513" s="39"/>
      <c r="CN513" s="39"/>
      <c r="CO513" s="39"/>
      <c r="CP513" s="39"/>
      <c r="CQ513" s="39"/>
      <c r="CR513" s="39"/>
      <c r="CS513" s="39"/>
      <c r="CT513" s="39"/>
      <c r="CU513" s="39"/>
      <c r="CV513" s="39"/>
      <c r="CW513" s="39"/>
      <c r="CX513" s="39"/>
      <c r="CY513" s="39"/>
      <c r="CZ513" s="39"/>
      <c r="DA513" s="39"/>
      <c r="DB513" s="39"/>
      <c r="DC513" s="39"/>
      <c r="DD513" s="39"/>
      <c r="DE513" s="39"/>
      <c r="DF513" s="39"/>
      <c r="DG513" s="39"/>
      <c r="DI513" s="44"/>
      <c r="DJ513" s="39"/>
      <c r="DL513" s="44"/>
      <c r="DM513" s="39"/>
    </row>
    <row r="514" customFormat="false" ht="12.75" hidden="false" customHeight="false" outlineLevel="0" collapsed="false">
      <c r="A514" s="31" t="n">
        <f aca="false">$C514-$AF$4+1</f>
        <v>40477</v>
      </c>
      <c r="B514" s="31" t="n">
        <f aca="false">$C514-$BL$4+1</f>
        <v>40477</v>
      </c>
      <c r="C514" s="42" t="n">
        <f aca="false">C513+7</f>
        <v>40476</v>
      </c>
      <c r="D514" s="43" t="n">
        <f aca="true">IF(AND(ISNUMBER(D$1),$A514&gt;0),OFFSET(rngStartPriceCurves,$A514,D$1),0)</f>
        <v>0</v>
      </c>
      <c r="E514" s="43" t="n">
        <f aca="true">IF(AND(ISNUMBER(E$1),$A514&gt;0),OFFSET(rngStartPriceCurves,$A514,E$1),0)</f>
        <v>0</v>
      </c>
      <c r="F514" s="43" t="n">
        <f aca="true">IF(AND(ISNUMBER(F$1),$A514&gt;0),OFFSET(rngStartPriceCurves,$A514,F$1),0)</f>
        <v>0</v>
      </c>
      <c r="G514" s="43" t="n">
        <f aca="true">IF(AND(ISNUMBER(G$1),$A514&gt;0),OFFSET(rngStartPriceCurves,$A514,G$1),0)</f>
        <v>0</v>
      </c>
      <c r="H514" s="43" t="n">
        <f aca="true">IF(AND(ISNUMBER(H$1),$A514&gt;0),OFFSET(rngStartPriceCurves,$A514,H$1),0)</f>
        <v>0</v>
      </c>
      <c r="I514" s="43" t="n">
        <f aca="true">IF(AND(ISNUMBER(I$1),$A514&gt;0),OFFSET(rngStartPriceCurves,$A514,I$1),0)</f>
        <v>0</v>
      </c>
      <c r="J514" s="43" t="n">
        <f aca="true">IF(AND(ISNUMBER(J$1),$A514&gt;0),OFFSET(rngStartPriceCurves,$A514,J$1),0)</f>
        <v>0</v>
      </c>
      <c r="K514" s="43" t="n">
        <f aca="true">IF(AND(ISNUMBER(K$1),$A514&gt;0),OFFSET(rngStartPriceCurves,$A514,K$1),0)</f>
        <v>0</v>
      </c>
      <c r="L514" s="43" t="n">
        <f aca="true">IF(AND(ISNUMBER(L$1),$A514&gt;0),OFFSET(rngStartPriceCurves,$A514,L$1),0)</f>
        <v>0</v>
      </c>
      <c r="M514" s="43" t="n">
        <f aca="true">IF(AND(ISNUMBER(M$1),$A514&gt;0),OFFSET(rngStartPriceCurves,$A514,M$1),0)</f>
        <v>0</v>
      </c>
      <c r="N514" s="43" t="n">
        <f aca="true">IF(AND(ISNUMBER(N$1),$A514&gt;0),OFFSET(rngStartPriceCurves,$A514,N$1),0)</f>
        <v>0</v>
      </c>
      <c r="O514" s="43" t="n">
        <f aca="true">IF(AND(ISNUMBER(O$1),$A514&gt;0),OFFSET(rngStartPriceCurves,$A514,O$1),0)</f>
        <v>0</v>
      </c>
      <c r="P514" s="43" t="n">
        <f aca="true">IF(AND(ISNUMBER(P$1),$B514&gt;0),OFFSET(rngStartVolatilityCurves,$B514,P$1),0)</f>
        <v>0</v>
      </c>
      <c r="Q514" s="43" t="n">
        <f aca="true">IF(AND(ISNUMBER(Q$1),$B514&gt;0),OFFSET(rngStartVolatilityCurves,$B514,Q$1),0)</f>
        <v>0</v>
      </c>
      <c r="R514" s="43" t="n">
        <f aca="true">IF(AND(ISNUMBER(R$1),$B514&gt;0),OFFSET(rngStartVolatilityCurves,$B514,R$1),0)</f>
        <v>0</v>
      </c>
      <c r="S514" s="43" t="n">
        <f aca="true">IF(AND(ISNUMBER(S$1),$B514&gt;0),OFFSET(rngStartVolatilityCurves,$B514,S$1),0)</f>
        <v>0</v>
      </c>
      <c r="T514" s="43" t="n">
        <f aca="true">IF(AND(ISNUMBER(T$1),$B514&gt;0),OFFSET(rngStartVolatilityCurves,$B514,T$1),0)</f>
        <v>0</v>
      </c>
      <c r="U514" s="43" t="n">
        <f aca="true">IF(AND(ISNUMBER(U$1),$B514&gt;0),OFFSET(rngStartVolatilityCurves,$B514,U$1),0)</f>
        <v>0</v>
      </c>
      <c r="V514" s="43" t="n">
        <f aca="true">IF(AND(ISNUMBER(V$1),$B514&gt;0),OFFSET(rngStartVolatilityCurves,$B514,V$1),0)</f>
        <v>0</v>
      </c>
      <c r="W514" s="43" t="n">
        <f aca="true">IF(AND(ISNUMBER(W$1),$B514&gt;0),OFFSET(rngStartVolatilityCurves,$B514,W$1),0)</f>
        <v>0</v>
      </c>
      <c r="X514" s="43" t="n">
        <f aca="true">IF(AND(ISNUMBER(X$1),$B514&gt;0),OFFSET(rngStartVolatilityCurves,$B514,X$1),0)</f>
        <v>0</v>
      </c>
      <c r="Y514" s="43" t="n">
        <f aca="true">IF(AND(ISNUMBER(Y$1),$B514&gt;0),OFFSET(rngStartVolatilityCurves,$B514,Y$1),0)</f>
        <v>0</v>
      </c>
      <c r="Z514" s="43" t="n">
        <f aca="true">IF(AND(ISNUMBER(Z$1),$B514&gt;0),OFFSET(rngStartVolatilityCurves,$B514,Z$1),0)</f>
        <v>0</v>
      </c>
      <c r="AA514" s="43" t="n">
        <f aca="true">IF(AND(ISNUMBER(AA$1),$B514&gt;0),OFFSET(rngStartVolatilityCurves,$B514,AA$1),0)</f>
        <v>0</v>
      </c>
      <c r="AF514" s="36"/>
      <c r="AG514" s="37"/>
      <c r="AH514" s="37"/>
      <c r="AI514" s="37"/>
      <c r="AJ514" s="37"/>
      <c r="AK514" s="37"/>
      <c r="AL514" s="37"/>
      <c r="AM514" s="37"/>
      <c r="AN514" s="37"/>
      <c r="AO514" s="37"/>
      <c r="AP514" s="37"/>
      <c r="AQ514" s="37"/>
      <c r="AR514" s="37"/>
      <c r="AS514" s="37"/>
      <c r="AT514" s="37"/>
      <c r="AU514" s="37"/>
      <c r="AV514" s="37"/>
      <c r="AW514" s="37"/>
      <c r="AX514" s="37"/>
      <c r="AY514" s="37"/>
      <c r="AZ514" s="37"/>
      <c r="BA514" s="37"/>
      <c r="BB514" s="37"/>
      <c r="BC514" s="37"/>
      <c r="BD514" s="37"/>
      <c r="BE514" s="37"/>
      <c r="BF514" s="37"/>
      <c r="BH514" s="44"/>
      <c r="BI514" s="39"/>
      <c r="BJ514" s="39"/>
      <c r="BK514" s="39"/>
      <c r="BL514" s="36"/>
      <c r="BM514" s="37"/>
      <c r="BN514" s="37"/>
      <c r="BO514" s="37"/>
      <c r="BP514" s="37"/>
      <c r="BQ514" s="37"/>
      <c r="BR514" s="37"/>
      <c r="BS514" s="37"/>
      <c r="BT514" s="37"/>
      <c r="BU514" s="37"/>
      <c r="BV514" s="37"/>
      <c r="BW514" s="37"/>
      <c r="BX514" s="37"/>
      <c r="BY514" s="37"/>
      <c r="BZ514" s="37"/>
      <c r="CA514" s="37"/>
      <c r="CB514" s="37"/>
      <c r="CC514" s="37"/>
      <c r="CD514" s="37"/>
      <c r="CE514" s="37"/>
      <c r="CF514" s="37"/>
      <c r="CG514" s="40"/>
      <c r="CH514" s="40"/>
      <c r="CI514" s="40"/>
      <c r="CJ514" s="40"/>
      <c r="CK514" s="40"/>
      <c r="CL514" s="40"/>
      <c r="CM514" s="39"/>
      <c r="CN514" s="39"/>
      <c r="CO514" s="39"/>
      <c r="CP514" s="39"/>
      <c r="CQ514" s="39"/>
      <c r="CR514" s="39"/>
      <c r="CS514" s="39"/>
      <c r="CT514" s="39"/>
      <c r="CU514" s="39"/>
      <c r="CV514" s="39"/>
      <c r="CW514" s="39"/>
      <c r="CX514" s="39"/>
      <c r="CY514" s="39"/>
      <c r="CZ514" s="39"/>
      <c r="DA514" s="39"/>
      <c r="DB514" s="39"/>
      <c r="DC514" s="39"/>
      <c r="DD514" s="39"/>
      <c r="DE514" s="39"/>
      <c r="DF514" s="39"/>
      <c r="DG514" s="39"/>
      <c r="DI514" s="44"/>
      <c r="DJ514" s="39"/>
      <c r="DL514" s="44"/>
      <c r="DM514" s="39"/>
    </row>
    <row r="515" customFormat="false" ht="12.75" hidden="false" customHeight="false" outlineLevel="0" collapsed="false">
      <c r="A515" s="31" t="n">
        <f aca="false">$C515-$AF$4+1</f>
        <v>40484</v>
      </c>
      <c r="B515" s="31" t="n">
        <f aca="false">$C515-$BL$4+1</f>
        <v>40484</v>
      </c>
      <c r="C515" s="42" t="n">
        <f aca="false">C514+7</f>
        <v>40483</v>
      </c>
      <c r="D515" s="43" t="n">
        <f aca="true">IF(AND(ISNUMBER(D$1),$A515&gt;0),OFFSET(rngStartPriceCurves,$A515,D$1),0)</f>
        <v>0</v>
      </c>
      <c r="E515" s="43" t="n">
        <f aca="true">IF(AND(ISNUMBER(E$1),$A515&gt;0),OFFSET(rngStartPriceCurves,$A515,E$1),0)</f>
        <v>0</v>
      </c>
      <c r="F515" s="43" t="n">
        <f aca="true">IF(AND(ISNUMBER(F$1),$A515&gt;0),OFFSET(rngStartPriceCurves,$A515,F$1),0)</f>
        <v>0</v>
      </c>
      <c r="G515" s="43" t="n">
        <f aca="true">IF(AND(ISNUMBER(G$1),$A515&gt;0),OFFSET(rngStartPriceCurves,$A515,G$1),0)</f>
        <v>0</v>
      </c>
      <c r="H515" s="43" t="n">
        <f aca="true">IF(AND(ISNUMBER(H$1),$A515&gt;0),OFFSET(rngStartPriceCurves,$A515,H$1),0)</f>
        <v>0</v>
      </c>
      <c r="I515" s="43" t="n">
        <f aca="true">IF(AND(ISNUMBER(I$1),$A515&gt;0),OFFSET(rngStartPriceCurves,$A515,I$1),0)</f>
        <v>0</v>
      </c>
      <c r="J515" s="43" t="n">
        <f aca="true">IF(AND(ISNUMBER(J$1),$A515&gt;0),OFFSET(rngStartPriceCurves,$A515,J$1),0)</f>
        <v>0</v>
      </c>
      <c r="K515" s="43" t="n">
        <f aca="true">IF(AND(ISNUMBER(K$1),$A515&gt;0),OFFSET(rngStartPriceCurves,$A515,K$1),0)</f>
        <v>0</v>
      </c>
      <c r="L515" s="43" t="n">
        <f aca="true">IF(AND(ISNUMBER(L$1),$A515&gt;0),OFFSET(rngStartPriceCurves,$A515,L$1),0)</f>
        <v>0</v>
      </c>
      <c r="M515" s="43" t="n">
        <f aca="true">IF(AND(ISNUMBER(M$1),$A515&gt;0),OFFSET(rngStartPriceCurves,$A515,M$1),0)</f>
        <v>0</v>
      </c>
      <c r="N515" s="43" t="n">
        <f aca="true">IF(AND(ISNUMBER(N$1),$A515&gt;0),OFFSET(rngStartPriceCurves,$A515,N$1),0)</f>
        <v>0</v>
      </c>
      <c r="O515" s="43" t="n">
        <f aca="true">IF(AND(ISNUMBER(O$1),$A515&gt;0),OFFSET(rngStartPriceCurves,$A515,O$1),0)</f>
        <v>0</v>
      </c>
      <c r="P515" s="43" t="n">
        <f aca="true">IF(AND(ISNUMBER(P$1),$B515&gt;0),OFFSET(rngStartVolatilityCurves,$B515,P$1),0)</f>
        <v>0</v>
      </c>
      <c r="Q515" s="43" t="n">
        <f aca="true">IF(AND(ISNUMBER(Q$1),$B515&gt;0),OFFSET(rngStartVolatilityCurves,$B515,Q$1),0)</f>
        <v>0</v>
      </c>
      <c r="R515" s="43" t="n">
        <f aca="true">IF(AND(ISNUMBER(R$1),$B515&gt;0),OFFSET(rngStartVolatilityCurves,$B515,R$1),0)</f>
        <v>0</v>
      </c>
      <c r="S515" s="43" t="n">
        <f aca="true">IF(AND(ISNUMBER(S$1),$B515&gt;0),OFFSET(rngStartVolatilityCurves,$B515,S$1),0)</f>
        <v>0</v>
      </c>
      <c r="T515" s="43" t="n">
        <f aca="true">IF(AND(ISNUMBER(T$1),$B515&gt;0),OFFSET(rngStartVolatilityCurves,$B515,T$1),0)</f>
        <v>0</v>
      </c>
      <c r="U515" s="43" t="n">
        <f aca="true">IF(AND(ISNUMBER(U$1),$B515&gt;0),OFFSET(rngStartVolatilityCurves,$B515,U$1),0)</f>
        <v>0</v>
      </c>
      <c r="V515" s="43" t="n">
        <f aca="true">IF(AND(ISNUMBER(V$1),$B515&gt;0),OFFSET(rngStartVolatilityCurves,$B515,V$1),0)</f>
        <v>0</v>
      </c>
      <c r="W515" s="43" t="n">
        <f aca="true">IF(AND(ISNUMBER(W$1),$B515&gt;0),OFFSET(rngStartVolatilityCurves,$B515,W$1),0)</f>
        <v>0</v>
      </c>
      <c r="X515" s="43" t="n">
        <f aca="true">IF(AND(ISNUMBER(X$1),$B515&gt;0),OFFSET(rngStartVolatilityCurves,$B515,X$1),0)</f>
        <v>0</v>
      </c>
      <c r="Y515" s="43" t="n">
        <f aca="true">IF(AND(ISNUMBER(Y$1),$B515&gt;0),OFFSET(rngStartVolatilityCurves,$B515,Y$1),0)</f>
        <v>0</v>
      </c>
      <c r="Z515" s="43" t="n">
        <f aca="true">IF(AND(ISNUMBER(Z$1),$B515&gt;0),OFFSET(rngStartVolatilityCurves,$B515,Z$1),0)</f>
        <v>0</v>
      </c>
      <c r="AA515" s="43" t="n">
        <f aca="true">IF(AND(ISNUMBER(AA$1),$B515&gt;0),OFFSET(rngStartVolatilityCurves,$B515,AA$1),0)</f>
        <v>0</v>
      </c>
      <c r="AF515" s="36"/>
      <c r="AG515" s="37"/>
      <c r="AH515" s="37"/>
      <c r="AI515" s="37"/>
      <c r="AJ515" s="37"/>
      <c r="AK515" s="37"/>
      <c r="AL515" s="37"/>
      <c r="AM515" s="37"/>
      <c r="AN515" s="37"/>
      <c r="AO515" s="37"/>
      <c r="AP515" s="37"/>
      <c r="AQ515" s="37"/>
      <c r="AR515" s="37"/>
      <c r="AS515" s="37"/>
      <c r="AT515" s="37"/>
      <c r="AU515" s="37"/>
      <c r="AV515" s="37"/>
      <c r="AW515" s="37"/>
      <c r="AX515" s="37"/>
      <c r="AY515" s="37"/>
      <c r="AZ515" s="37"/>
      <c r="BA515" s="37"/>
      <c r="BB515" s="37"/>
      <c r="BC515" s="37"/>
      <c r="BD515" s="37"/>
      <c r="BE515" s="37"/>
      <c r="BF515" s="37"/>
      <c r="BH515" s="44"/>
      <c r="BI515" s="39"/>
      <c r="BJ515" s="39"/>
      <c r="BK515" s="39"/>
      <c r="BL515" s="36"/>
      <c r="BM515" s="37"/>
      <c r="BN515" s="37"/>
      <c r="BO515" s="37"/>
      <c r="BP515" s="37"/>
      <c r="BQ515" s="37"/>
      <c r="BR515" s="37"/>
      <c r="BS515" s="37"/>
      <c r="BT515" s="37"/>
      <c r="BU515" s="37"/>
      <c r="BV515" s="37"/>
      <c r="BW515" s="37"/>
      <c r="BX515" s="37"/>
      <c r="BY515" s="37"/>
      <c r="BZ515" s="37"/>
      <c r="CA515" s="37"/>
      <c r="CB515" s="37"/>
      <c r="CC515" s="37"/>
      <c r="CD515" s="37"/>
      <c r="CE515" s="37"/>
      <c r="CF515" s="37"/>
      <c r="CG515" s="40"/>
      <c r="CH515" s="40"/>
      <c r="CI515" s="40"/>
      <c r="CJ515" s="40"/>
      <c r="CK515" s="40"/>
      <c r="CL515" s="40"/>
      <c r="CM515" s="39"/>
      <c r="CN515" s="39"/>
      <c r="CO515" s="39"/>
      <c r="CP515" s="39"/>
      <c r="CQ515" s="39"/>
      <c r="CR515" s="39"/>
      <c r="CS515" s="39"/>
      <c r="CT515" s="39"/>
      <c r="CU515" s="39"/>
      <c r="CV515" s="39"/>
      <c r="CW515" s="39"/>
      <c r="CX515" s="39"/>
      <c r="CY515" s="39"/>
      <c r="CZ515" s="39"/>
      <c r="DA515" s="39"/>
      <c r="DB515" s="39"/>
      <c r="DC515" s="39"/>
      <c r="DD515" s="39"/>
      <c r="DE515" s="39"/>
      <c r="DF515" s="39"/>
      <c r="DG515" s="39"/>
      <c r="DI515" s="44"/>
      <c r="DJ515" s="39"/>
      <c r="DL515" s="44"/>
      <c r="DM515" s="39"/>
    </row>
    <row r="516" customFormat="false" ht="12.75" hidden="false" customHeight="false" outlineLevel="0" collapsed="false">
      <c r="A516" s="31" t="n">
        <f aca="false">$C516-$AF$4+1</f>
        <v>40491</v>
      </c>
      <c r="B516" s="31" t="n">
        <f aca="false">$C516-$BL$4+1</f>
        <v>40491</v>
      </c>
      <c r="C516" s="42" t="n">
        <f aca="false">C515+7</f>
        <v>40490</v>
      </c>
      <c r="D516" s="43" t="n">
        <f aca="true">IF(AND(ISNUMBER(D$1),$A516&gt;0),OFFSET(rngStartPriceCurves,$A516,D$1),0)</f>
        <v>0</v>
      </c>
      <c r="E516" s="43" t="n">
        <f aca="true">IF(AND(ISNUMBER(E$1),$A516&gt;0),OFFSET(rngStartPriceCurves,$A516,E$1),0)</f>
        <v>0</v>
      </c>
      <c r="F516" s="43" t="n">
        <f aca="true">IF(AND(ISNUMBER(F$1),$A516&gt;0),OFFSET(rngStartPriceCurves,$A516,F$1),0)</f>
        <v>0</v>
      </c>
      <c r="G516" s="43" t="n">
        <f aca="true">IF(AND(ISNUMBER(G$1),$A516&gt;0),OFFSET(rngStartPriceCurves,$A516,G$1),0)</f>
        <v>0</v>
      </c>
      <c r="H516" s="43" t="n">
        <f aca="true">IF(AND(ISNUMBER(H$1),$A516&gt;0),OFFSET(rngStartPriceCurves,$A516,H$1),0)</f>
        <v>0</v>
      </c>
      <c r="I516" s="43" t="n">
        <f aca="true">IF(AND(ISNUMBER(I$1),$A516&gt;0),OFFSET(rngStartPriceCurves,$A516,I$1),0)</f>
        <v>0</v>
      </c>
      <c r="J516" s="43" t="n">
        <f aca="true">IF(AND(ISNUMBER(J$1),$A516&gt;0),OFFSET(rngStartPriceCurves,$A516,J$1),0)</f>
        <v>0</v>
      </c>
      <c r="K516" s="43" t="n">
        <f aca="true">IF(AND(ISNUMBER(K$1),$A516&gt;0),OFFSET(rngStartPriceCurves,$A516,K$1),0)</f>
        <v>0</v>
      </c>
      <c r="L516" s="43" t="n">
        <f aca="true">IF(AND(ISNUMBER(L$1),$A516&gt;0),OFFSET(rngStartPriceCurves,$A516,L$1),0)</f>
        <v>0</v>
      </c>
      <c r="M516" s="43" t="n">
        <f aca="true">IF(AND(ISNUMBER(M$1),$A516&gt;0),OFFSET(rngStartPriceCurves,$A516,M$1),0)</f>
        <v>0</v>
      </c>
      <c r="N516" s="43" t="n">
        <f aca="true">IF(AND(ISNUMBER(N$1),$A516&gt;0),OFFSET(rngStartPriceCurves,$A516,N$1),0)</f>
        <v>0</v>
      </c>
      <c r="O516" s="43" t="n">
        <f aca="true">IF(AND(ISNUMBER(O$1),$A516&gt;0),OFFSET(rngStartPriceCurves,$A516,O$1),0)</f>
        <v>0</v>
      </c>
      <c r="P516" s="43" t="n">
        <f aca="true">IF(AND(ISNUMBER(P$1),$B516&gt;0),OFFSET(rngStartVolatilityCurves,$B516,P$1),0)</f>
        <v>0</v>
      </c>
      <c r="Q516" s="43" t="n">
        <f aca="true">IF(AND(ISNUMBER(Q$1),$B516&gt;0),OFFSET(rngStartVolatilityCurves,$B516,Q$1),0)</f>
        <v>0</v>
      </c>
      <c r="R516" s="43" t="n">
        <f aca="true">IF(AND(ISNUMBER(R$1),$B516&gt;0),OFFSET(rngStartVolatilityCurves,$B516,R$1),0)</f>
        <v>0</v>
      </c>
      <c r="S516" s="43" t="n">
        <f aca="true">IF(AND(ISNUMBER(S$1),$B516&gt;0),OFFSET(rngStartVolatilityCurves,$B516,S$1),0)</f>
        <v>0</v>
      </c>
      <c r="T516" s="43" t="n">
        <f aca="true">IF(AND(ISNUMBER(T$1),$B516&gt;0),OFFSET(rngStartVolatilityCurves,$B516,T$1),0)</f>
        <v>0</v>
      </c>
      <c r="U516" s="43" t="n">
        <f aca="true">IF(AND(ISNUMBER(U$1),$B516&gt;0),OFFSET(rngStartVolatilityCurves,$B516,U$1),0)</f>
        <v>0</v>
      </c>
      <c r="V516" s="43" t="n">
        <f aca="true">IF(AND(ISNUMBER(V$1),$B516&gt;0),OFFSET(rngStartVolatilityCurves,$B516,V$1),0)</f>
        <v>0</v>
      </c>
      <c r="W516" s="43" t="n">
        <f aca="true">IF(AND(ISNUMBER(W$1),$B516&gt;0),OFFSET(rngStartVolatilityCurves,$B516,W$1),0)</f>
        <v>0</v>
      </c>
      <c r="X516" s="43" t="n">
        <f aca="true">IF(AND(ISNUMBER(X$1),$B516&gt;0),OFFSET(rngStartVolatilityCurves,$B516,X$1),0)</f>
        <v>0</v>
      </c>
      <c r="Y516" s="43" t="n">
        <f aca="true">IF(AND(ISNUMBER(Y$1),$B516&gt;0),OFFSET(rngStartVolatilityCurves,$B516,Y$1),0)</f>
        <v>0</v>
      </c>
      <c r="Z516" s="43" t="n">
        <f aca="true">IF(AND(ISNUMBER(Z$1),$B516&gt;0),OFFSET(rngStartVolatilityCurves,$B516,Z$1),0)</f>
        <v>0</v>
      </c>
      <c r="AA516" s="43" t="n">
        <f aca="true">IF(AND(ISNUMBER(AA$1),$B516&gt;0),OFFSET(rngStartVolatilityCurves,$B516,AA$1),0)</f>
        <v>0</v>
      </c>
      <c r="AF516" s="36"/>
      <c r="AG516" s="37"/>
      <c r="AH516" s="37"/>
      <c r="AI516" s="37"/>
      <c r="AJ516" s="37"/>
      <c r="AK516" s="37"/>
      <c r="AL516" s="37"/>
      <c r="AM516" s="37"/>
      <c r="AN516" s="37"/>
      <c r="AO516" s="37"/>
      <c r="AP516" s="37"/>
      <c r="AQ516" s="37"/>
      <c r="AR516" s="37"/>
      <c r="AS516" s="37"/>
      <c r="AT516" s="37"/>
      <c r="AU516" s="37"/>
      <c r="AV516" s="37"/>
      <c r="AW516" s="37"/>
      <c r="AX516" s="37"/>
      <c r="AY516" s="37"/>
      <c r="AZ516" s="37"/>
      <c r="BA516" s="37"/>
      <c r="BB516" s="37"/>
      <c r="BC516" s="37"/>
      <c r="BD516" s="37"/>
      <c r="BE516" s="37"/>
      <c r="BF516" s="37"/>
      <c r="BH516" s="44"/>
      <c r="BI516" s="39"/>
      <c r="BJ516" s="39"/>
      <c r="BK516" s="39"/>
      <c r="BL516" s="36"/>
      <c r="BM516" s="37"/>
      <c r="BN516" s="37"/>
      <c r="BO516" s="37"/>
      <c r="BP516" s="37"/>
      <c r="BQ516" s="37"/>
      <c r="BR516" s="37"/>
      <c r="BS516" s="37"/>
      <c r="BT516" s="37"/>
      <c r="BU516" s="37"/>
      <c r="BV516" s="37"/>
      <c r="BW516" s="37"/>
      <c r="BX516" s="37"/>
      <c r="BY516" s="37"/>
      <c r="BZ516" s="37"/>
      <c r="CA516" s="37"/>
      <c r="CB516" s="37"/>
      <c r="CC516" s="37"/>
      <c r="CD516" s="37"/>
      <c r="CE516" s="37"/>
      <c r="CF516" s="37"/>
      <c r="CG516" s="40"/>
      <c r="CH516" s="40"/>
      <c r="CI516" s="40"/>
      <c r="CJ516" s="40"/>
      <c r="CK516" s="40"/>
      <c r="CL516" s="40"/>
      <c r="CM516" s="39"/>
      <c r="CN516" s="39"/>
      <c r="CO516" s="39"/>
      <c r="CP516" s="39"/>
      <c r="CQ516" s="39"/>
      <c r="CR516" s="39"/>
      <c r="CS516" s="39"/>
      <c r="CT516" s="39"/>
      <c r="CU516" s="39"/>
      <c r="CV516" s="39"/>
      <c r="CW516" s="39"/>
      <c r="CX516" s="39"/>
      <c r="CY516" s="39"/>
      <c r="CZ516" s="39"/>
      <c r="DA516" s="39"/>
      <c r="DB516" s="39"/>
      <c r="DC516" s="39"/>
      <c r="DD516" s="39"/>
      <c r="DE516" s="39"/>
      <c r="DF516" s="39"/>
      <c r="DG516" s="39"/>
      <c r="DI516" s="44"/>
      <c r="DJ516" s="39"/>
      <c r="DL516" s="44"/>
      <c r="DM516" s="39"/>
    </row>
    <row r="517" customFormat="false" ht="12.75" hidden="false" customHeight="false" outlineLevel="0" collapsed="false">
      <c r="A517" s="31" t="n">
        <f aca="false">$C517-$AF$4+1</f>
        <v>40498</v>
      </c>
      <c r="B517" s="31" t="n">
        <f aca="false">$C517-$BL$4+1</f>
        <v>40498</v>
      </c>
      <c r="C517" s="42" t="n">
        <f aca="false">C516+7</f>
        <v>40497</v>
      </c>
      <c r="D517" s="43" t="n">
        <f aca="true">IF(AND(ISNUMBER(D$1),$A517&gt;0),OFFSET(rngStartPriceCurves,$A517,D$1),0)</f>
        <v>0</v>
      </c>
      <c r="E517" s="43" t="n">
        <f aca="true">IF(AND(ISNUMBER(E$1),$A517&gt;0),OFFSET(rngStartPriceCurves,$A517,E$1),0)</f>
        <v>0</v>
      </c>
      <c r="F517" s="43" t="n">
        <f aca="true">IF(AND(ISNUMBER(F$1),$A517&gt;0),OFFSET(rngStartPriceCurves,$A517,F$1),0)</f>
        <v>0</v>
      </c>
      <c r="G517" s="43" t="n">
        <f aca="true">IF(AND(ISNUMBER(G$1),$A517&gt;0),OFFSET(rngStartPriceCurves,$A517,G$1),0)</f>
        <v>0</v>
      </c>
      <c r="H517" s="43" t="n">
        <f aca="true">IF(AND(ISNUMBER(H$1),$A517&gt;0),OFFSET(rngStartPriceCurves,$A517,H$1),0)</f>
        <v>0</v>
      </c>
      <c r="I517" s="43" t="n">
        <f aca="true">IF(AND(ISNUMBER(I$1),$A517&gt;0),OFFSET(rngStartPriceCurves,$A517,I$1),0)</f>
        <v>0</v>
      </c>
      <c r="J517" s="43" t="n">
        <f aca="true">IF(AND(ISNUMBER(J$1),$A517&gt;0),OFFSET(rngStartPriceCurves,$A517,J$1),0)</f>
        <v>0</v>
      </c>
      <c r="K517" s="43" t="n">
        <f aca="true">IF(AND(ISNUMBER(K$1),$A517&gt;0),OFFSET(rngStartPriceCurves,$A517,K$1),0)</f>
        <v>0</v>
      </c>
      <c r="L517" s="43" t="n">
        <f aca="true">IF(AND(ISNUMBER(L$1),$A517&gt;0),OFFSET(rngStartPriceCurves,$A517,L$1),0)</f>
        <v>0</v>
      </c>
      <c r="M517" s="43" t="n">
        <f aca="true">IF(AND(ISNUMBER(M$1),$A517&gt;0),OFFSET(rngStartPriceCurves,$A517,M$1),0)</f>
        <v>0</v>
      </c>
      <c r="N517" s="43" t="n">
        <f aca="true">IF(AND(ISNUMBER(N$1),$A517&gt;0),OFFSET(rngStartPriceCurves,$A517,N$1),0)</f>
        <v>0</v>
      </c>
      <c r="O517" s="43" t="n">
        <f aca="true">IF(AND(ISNUMBER(O$1),$A517&gt;0),OFFSET(rngStartPriceCurves,$A517,O$1),0)</f>
        <v>0</v>
      </c>
      <c r="P517" s="43" t="n">
        <f aca="true">IF(AND(ISNUMBER(P$1),$B517&gt;0),OFFSET(rngStartVolatilityCurves,$B517,P$1),0)</f>
        <v>0</v>
      </c>
      <c r="Q517" s="43" t="n">
        <f aca="true">IF(AND(ISNUMBER(Q$1),$B517&gt;0),OFFSET(rngStartVolatilityCurves,$B517,Q$1),0)</f>
        <v>0</v>
      </c>
      <c r="R517" s="43" t="n">
        <f aca="true">IF(AND(ISNUMBER(R$1),$B517&gt;0),OFFSET(rngStartVolatilityCurves,$B517,R$1),0)</f>
        <v>0</v>
      </c>
      <c r="S517" s="43" t="n">
        <f aca="true">IF(AND(ISNUMBER(S$1),$B517&gt;0),OFFSET(rngStartVolatilityCurves,$B517,S$1),0)</f>
        <v>0</v>
      </c>
      <c r="T517" s="43" t="n">
        <f aca="true">IF(AND(ISNUMBER(T$1),$B517&gt;0),OFFSET(rngStartVolatilityCurves,$B517,T$1),0)</f>
        <v>0</v>
      </c>
      <c r="U517" s="43" t="n">
        <f aca="true">IF(AND(ISNUMBER(U$1),$B517&gt;0),OFFSET(rngStartVolatilityCurves,$B517,U$1),0)</f>
        <v>0</v>
      </c>
      <c r="V517" s="43" t="n">
        <f aca="true">IF(AND(ISNUMBER(V$1),$B517&gt;0),OFFSET(rngStartVolatilityCurves,$B517,V$1),0)</f>
        <v>0</v>
      </c>
      <c r="W517" s="43" t="n">
        <f aca="true">IF(AND(ISNUMBER(W$1),$B517&gt;0),OFFSET(rngStartVolatilityCurves,$B517,W$1),0)</f>
        <v>0</v>
      </c>
      <c r="X517" s="43" t="n">
        <f aca="true">IF(AND(ISNUMBER(X$1),$B517&gt;0),OFFSET(rngStartVolatilityCurves,$B517,X$1),0)</f>
        <v>0</v>
      </c>
      <c r="Y517" s="43" t="n">
        <f aca="true">IF(AND(ISNUMBER(Y$1),$B517&gt;0),OFFSET(rngStartVolatilityCurves,$B517,Y$1),0)</f>
        <v>0</v>
      </c>
      <c r="Z517" s="43" t="n">
        <f aca="true">IF(AND(ISNUMBER(Z$1),$B517&gt;0),OFFSET(rngStartVolatilityCurves,$B517,Z$1),0)</f>
        <v>0</v>
      </c>
      <c r="AA517" s="43" t="n">
        <f aca="true">IF(AND(ISNUMBER(AA$1),$B517&gt;0),OFFSET(rngStartVolatilityCurves,$B517,AA$1),0)</f>
        <v>0</v>
      </c>
      <c r="AF517" s="36"/>
      <c r="AG517" s="37"/>
      <c r="AH517" s="37"/>
      <c r="AI517" s="37"/>
      <c r="AJ517" s="37"/>
      <c r="AK517" s="37"/>
      <c r="AL517" s="37"/>
      <c r="AM517" s="37"/>
      <c r="AN517" s="37"/>
      <c r="AO517" s="37"/>
      <c r="AP517" s="37"/>
      <c r="AQ517" s="37"/>
      <c r="AR517" s="37"/>
      <c r="AS517" s="37"/>
      <c r="AT517" s="37"/>
      <c r="AU517" s="37"/>
      <c r="AV517" s="37"/>
      <c r="AW517" s="37"/>
      <c r="AX517" s="37"/>
      <c r="AY517" s="37"/>
      <c r="AZ517" s="37"/>
      <c r="BA517" s="37"/>
      <c r="BB517" s="37"/>
      <c r="BC517" s="37"/>
      <c r="BD517" s="37"/>
      <c r="BE517" s="37"/>
      <c r="BF517" s="37"/>
      <c r="BH517" s="44"/>
      <c r="BI517" s="39"/>
      <c r="BJ517" s="39"/>
      <c r="BK517" s="39"/>
      <c r="BL517" s="36"/>
      <c r="BM517" s="37"/>
      <c r="BN517" s="37"/>
      <c r="BO517" s="37"/>
      <c r="BP517" s="37"/>
      <c r="BQ517" s="37"/>
      <c r="BR517" s="37"/>
      <c r="BS517" s="37"/>
      <c r="BT517" s="37"/>
      <c r="BU517" s="37"/>
      <c r="BV517" s="37"/>
      <c r="BW517" s="37"/>
      <c r="BX517" s="37"/>
      <c r="BY517" s="37"/>
      <c r="BZ517" s="37"/>
      <c r="CA517" s="37"/>
      <c r="CB517" s="37"/>
      <c r="CC517" s="37"/>
      <c r="CD517" s="37"/>
      <c r="CE517" s="37"/>
      <c r="CF517" s="37"/>
      <c r="CG517" s="40"/>
      <c r="CH517" s="40"/>
      <c r="CI517" s="40"/>
      <c r="CJ517" s="40"/>
      <c r="CK517" s="40"/>
      <c r="CL517" s="40"/>
      <c r="CM517" s="39"/>
      <c r="CN517" s="39"/>
      <c r="CO517" s="39"/>
      <c r="CP517" s="39"/>
      <c r="CQ517" s="39"/>
      <c r="CR517" s="39"/>
      <c r="CS517" s="39"/>
      <c r="CT517" s="39"/>
      <c r="CU517" s="39"/>
      <c r="CV517" s="39"/>
      <c r="CW517" s="39"/>
      <c r="CX517" s="39"/>
      <c r="CY517" s="39"/>
      <c r="CZ517" s="39"/>
      <c r="DA517" s="39"/>
      <c r="DB517" s="39"/>
      <c r="DC517" s="39"/>
      <c r="DD517" s="39"/>
      <c r="DE517" s="39"/>
      <c r="DF517" s="39"/>
      <c r="DG517" s="39"/>
      <c r="DI517" s="44"/>
      <c r="DJ517" s="39"/>
      <c r="DL517" s="44"/>
      <c r="DM517" s="39"/>
    </row>
    <row r="518" customFormat="false" ht="12.75" hidden="false" customHeight="false" outlineLevel="0" collapsed="false">
      <c r="A518" s="31" t="n">
        <f aca="false">$C518-$AF$4+1</f>
        <v>40505</v>
      </c>
      <c r="B518" s="31" t="n">
        <f aca="false">$C518-$BL$4+1</f>
        <v>40505</v>
      </c>
      <c r="C518" s="42" t="n">
        <f aca="false">C517+7</f>
        <v>40504</v>
      </c>
      <c r="D518" s="43" t="n">
        <f aca="true">IF(AND(ISNUMBER(D$1),$A518&gt;0),OFFSET(rngStartPriceCurves,$A518,D$1),0)</f>
        <v>0</v>
      </c>
      <c r="E518" s="43" t="n">
        <f aca="true">IF(AND(ISNUMBER(E$1),$A518&gt;0),OFFSET(rngStartPriceCurves,$A518,E$1),0)</f>
        <v>0</v>
      </c>
      <c r="F518" s="43" t="n">
        <f aca="true">IF(AND(ISNUMBER(F$1),$A518&gt;0),OFFSET(rngStartPriceCurves,$A518,F$1),0)</f>
        <v>0</v>
      </c>
      <c r="G518" s="43" t="n">
        <f aca="true">IF(AND(ISNUMBER(G$1),$A518&gt;0),OFFSET(rngStartPriceCurves,$A518,G$1),0)</f>
        <v>0</v>
      </c>
      <c r="H518" s="43" t="n">
        <f aca="true">IF(AND(ISNUMBER(H$1),$A518&gt;0),OFFSET(rngStartPriceCurves,$A518,H$1),0)</f>
        <v>0</v>
      </c>
      <c r="I518" s="43" t="n">
        <f aca="true">IF(AND(ISNUMBER(I$1),$A518&gt;0),OFFSET(rngStartPriceCurves,$A518,I$1),0)</f>
        <v>0</v>
      </c>
      <c r="J518" s="43" t="n">
        <f aca="true">IF(AND(ISNUMBER(J$1),$A518&gt;0),OFFSET(rngStartPriceCurves,$A518,J$1),0)</f>
        <v>0</v>
      </c>
      <c r="K518" s="43" t="n">
        <f aca="true">IF(AND(ISNUMBER(K$1),$A518&gt;0),OFFSET(rngStartPriceCurves,$A518,K$1),0)</f>
        <v>0</v>
      </c>
      <c r="L518" s="43" t="n">
        <f aca="true">IF(AND(ISNUMBER(L$1),$A518&gt;0),OFFSET(rngStartPriceCurves,$A518,L$1),0)</f>
        <v>0</v>
      </c>
      <c r="M518" s="43" t="n">
        <f aca="true">IF(AND(ISNUMBER(M$1),$A518&gt;0),OFFSET(rngStartPriceCurves,$A518,M$1),0)</f>
        <v>0</v>
      </c>
      <c r="N518" s="43" t="n">
        <f aca="true">IF(AND(ISNUMBER(N$1),$A518&gt;0),OFFSET(rngStartPriceCurves,$A518,N$1),0)</f>
        <v>0</v>
      </c>
      <c r="O518" s="43" t="n">
        <f aca="true">IF(AND(ISNUMBER(O$1),$A518&gt;0),OFFSET(rngStartPriceCurves,$A518,O$1),0)</f>
        <v>0</v>
      </c>
      <c r="P518" s="43" t="n">
        <f aca="true">IF(AND(ISNUMBER(P$1),$B518&gt;0),OFFSET(rngStartVolatilityCurves,$B518,P$1),0)</f>
        <v>0</v>
      </c>
      <c r="Q518" s="43" t="n">
        <f aca="true">IF(AND(ISNUMBER(Q$1),$B518&gt;0),OFFSET(rngStartVolatilityCurves,$B518,Q$1),0)</f>
        <v>0</v>
      </c>
      <c r="R518" s="43" t="n">
        <f aca="true">IF(AND(ISNUMBER(R$1),$B518&gt;0),OFFSET(rngStartVolatilityCurves,$B518,R$1),0)</f>
        <v>0</v>
      </c>
      <c r="S518" s="43" t="n">
        <f aca="true">IF(AND(ISNUMBER(S$1),$B518&gt;0),OFFSET(rngStartVolatilityCurves,$B518,S$1),0)</f>
        <v>0</v>
      </c>
      <c r="T518" s="43" t="n">
        <f aca="true">IF(AND(ISNUMBER(T$1),$B518&gt;0),OFFSET(rngStartVolatilityCurves,$B518,T$1),0)</f>
        <v>0</v>
      </c>
      <c r="U518" s="43" t="n">
        <f aca="true">IF(AND(ISNUMBER(U$1),$B518&gt;0),OFFSET(rngStartVolatilityCurves,$B518,U$1),0)</f>
        <v>0</v>
      </c>
      <c r="V518" s="43" t="n">
        <f aca="true">IF(AND(ISNUMBER(V$1),$B518&gt;0),OFFSET(rngStartVolatilityCurves,$B518,V$1),0)</f>
        <v>0</v>
      </c>
      <c r="W518" s="43" t="n">
        <f aca="true">IF(AND(ISNUMBER(W$1),$B518&gt;0),OFFSET(rngStartVolatilityCurves,$B518,W$1),0)</f>
        <v>0</v>
      </c>
      <c r="X518" s="43" t="n">
        <f aca="true">IF(AND(ISNUMBER(X$1),$B518&gt;0),OFFSET(rngStartVolatilityCurves,$B518,X$1),0)</f>
        <v>0</v>
      </c>
      <c r="Y518" s="43" t="n">
        <f aca="true">IF(AND(ISNUMBER(Y$1),$B518&gt;0),OFFSET(rngStartVolatilityCurves,$B518,Y$1),0)</f>
        <v>0</v>
      </c>
      <c r="Z518" s="43" t="n">
        <f aca="true">IF(AND(ISNUMBER(Z$1),$B518&gt;0),OFFSET(rngStartVolatilityCurves,$B518,Z$1),0)</f>
        <v>0</v>
      </c>
      <c r="AA518" s="43" t="n">
        <f aca="true">IF(AND(ISNUMBER(AA$1),$B518&gt;0),OFFSET(rngStartVolatilityCurves,$B518,AA$1),0)</f>
        <v>0</v>
      </c>
      <c r="AF518" s="36"/>
      <c r="AG518" s="37"/>
      <c r="AH518" s="37"/>
      <c r="AI518" s="37"/>
      <c r="AJ518" s="37"/>
      <c r="AK518" s="37"/>
      <c r="AL518" s="37"/>
      <c r="AM518" s="37"/>
      <c r="AN518" s="37"/>
      <c r="AO518" s="37"/>
      <c r="AP518" s="37"/>
      <c r="AQ518" s="37"/>
      <c r="AR518" s="37"/>
      <c r="AS518" s="37"/>
      <c r="AT518" s="37"/>
      <c r="AU518" s="37"/>
      <c r="AV518" s="37"/>
      <c r="AW518" s="37"/>
      <c r="AX518" s="37"/>
      <c r="AY518" s="37"/>
      <c r="AZ518" s="37"/>
      <c r="BA518" s="37"/>
      <c r="BB518" s="37"/>
      <c r="BC518" s="37"/>
      <c r="BD518" s="37"/>
      <c r="BE518" s="37"/>
      <c r="BF518" s="37"/>
      <c r="BH518" s="44"/>
      <c r="BI518" s="39"/>
      <c r="BJ518" s="39"/>
      <c r="BK518" s="39"/>
      <c r="BL518" s="36"/>
      <c r="BM518" s="37"/>
      <c r="BN518" s="37"/>
      <c r="BO518" s="37"/>
      <c r="BP518" s="37"/>
      <c r="BQ518" s="37"/>
      <c r="BR518" s="37"/>
      <c r="BS518" s="37"/>
      <c r="BT518" s="37"/>
      <c r="BU518" s="37"/>
      <c r="BV518" s="37"/>
      <c r="BW518" s="37"/>
      <c r="BX518" s="37"/>
      <c r="BY518" s="37"/>
      <c r="BZ518" s="37"/>
      <c r="CA518" s="37"/>
      <c r="CB518" s="37"/>
      <c r="CC518" s="37"/>
      <c r="CD518" s="37"/>
      <c r="CE518" s="37"/>
      <c r="CF518" s="37"/>
      <c r="CG518" s="40"/>
      <c r="CH518" s="40"/>
      <c r="CI518" s="40"/>
      <c r="CJ518" s="40"/>
      <c r="CK518" s="40"/>
      <c r="CL518" s="40"/>
      <c r="CM518" s="39"/>
      <c r="CN518" s="39"/>
      <c r="CO518" s="39"/>
      <c r="CP518" s="39"/>
      <c r="CQ518" s="39"/>
      <c r="CR518" s="39"/>
      <c r="CS518" s="39"/>
      <c r="CT518" s="39"/>
      <c r="CU518" s="39"/>
      <c r="CV518" s="39"/>
      <c r="CW518" s="39"/>
      <c r="CX518" s="39"/>
      <c r="CY518" s="39"/>
      <c r="CZ518" s="39"/>
      <c r="DA518" s="39"/>
      <c r="DB518" s="39"/>
      <c r="DC518" s="39"/>
      <c r="DD518" s="39"/>
      <c r="DE518" s="39"/>
      <c r="DF518" s="39"/>
      <c r="DG518" s="39"/>
      <c r="DI518" s="44"/>
      <c r="DJ518" s="39"/>
      <c r="DL518" s="44"/>
      <c r="DM518" s="39"/>
    </row>
    <row r="519" customFormat="false" ht="12.75" hidden="false" customHeight="false" outlineLevel="0" collapsed="false">
      <c r="A519" s="31" t="n">
        <f aca="false">$C519-$AF$4+1</f>
        <v>40512</v>
      </c>
      <c r="B519" s="31" t="n">
        <f aca="false">$C519-$BL$4+1</f>
        <v>40512</v>
      </c>
      <c r="C519" s="42" t="n">
        <f aca="false">C518+7</f>
        <v>40511</v>
      </c>
      <c r="D519" s="43" t="n">
        <f aca="true">IF(AND(ISNUMBER(D$1),$A519&gt;0),OFFSET(rngStartPriceCurves,$A519,D$1),0)</f>
        <v>0</v>
      </c>
      <c r="E519" s="43" t="n">
        <f aca="true">IF(AND(ISNUMBER(E$1),$A519&gt;0),OFFSET(rngStartPriceCurves,$A519,E$1),0)</f>
        <v>0</v>
      </c>
      <c r="F519" s="43" t="n">
        <f aca="true">IF(AND(ISNUMBER(F$1),$A519&gt;0),OFFSET(rngStartPriceCurves,$A519,F$1),0)</f>
        <v>0</v>
      </c>
      <c r="G519" s="43" t="n">
        <f aca="true">IF(AND(ISNUMBER(G$1),$A519&gt;0),OFFSET(rngStartPriceCurves,$A519,G$1),0)</f>
        <v>0</v>
      </c>
      <c r="H519" s="43" t="n">
        <f aca="true">IF(AND(ISNUMBER(H$1),$A519&gt;0),OFFSET(rngStartPriceCurves,$A519,H$1),0)</f>
        <v>0</v>
      </c>
      <c r="I519" s="43" t="n">
        <f aca="true">IF(AND(ISNUMBER(I$1),$A519&gt;0),OFFSET(rngStartPriceCurves,$A519,I$1),0)</f>
        <v>0</v>
      </c>
      <c r="J519" s="43" t="n">
        <f aca="true">IF(AND(ISNUMBER(J$1),$A519&gt;0),OFFSET(rngStartPriceCurves,$A519,J$1),0)</f>
        <v>0</v>
      </c>
      <c r="K519" s="43" t="n">
        <f aca="true">IF(AND(ISNUMBER(K$1),$A519&gt;0),OFFSET(rngStartPriceCurves,$A519,K$1),0)</f>
        <v>0</v>
      </c>
      <c r="L519" s="43" t="n">
        <f aca="true">IF(AND(ISNUMBER(L$1),$A519&gt;0),OFFSET(rngStartPriceCurves,$A519,L$1),0)</f>
        <v>0</v>
      </c>
      <c r="M519" s="43" t="n">
        <f aca="true">IF(AND(ISNUMBER(M$1),$A519&gt;0),OFFSET(rngStartPriceCurves,$A519,M$1),0)</f>
        <v>0</v>
      </c>
      <c r="N519" s="43" t="n">
        <f aca="true">IF(AND(ISNUMBER(N$1),$A519&gt;0),OFFSET(rngStartPriceCurves,$A519,N$1),0)</f>
        <v>0</v>
      </c>
      <c r="O519" s="43" t="n">
        <f aca="true">IF(AND(ISNUMBER(O$1),$A519&gt;0),OFFSET(rngStartPriceCurves,$A519,O$1),0)</f>
        <v>0</v>
      </c>
      <c r="P519" s="43" t="n">
        <f aca="true">IF(AND(ISNUMBER(P$1),$B519&gt;0),OFFSET(rngStartVolatilityCurves,$B519,P$1),0)</f>
        <v>0</v>
      </c>
      <c r="Q519" s="43" t="n">
        <f aca="true">IF(AND(ISNUMBER(Q$1),$B519&gt;0),OFFSET(rngStartVolatilityCurves,$B519,Q$1),0)</f>
        <v>0</v>
      </c>
      <c r="R519" s="43" t="n">
        <f aca="true">IF(AND(ISNUMBER(R$1),$B519&gt;0),OFFSET(rngStartVolatilityCurves,$B519,R$1),0)</f>
        <v>0</v>
      </c>
      <c r="S519" s="43" t="n">
        <f aca="true">IF(AND(ISNUMBER(S$1),$B519&gt;0),OFFSET(rngStartVolatilityCurves,$B519,S$1),0)</f>
        <v>0</v>
      </c>
      <c r="T519" s="43" t="n">
        <f aca="true">IF(AND(ISNUMBER(T$1),$B519&gt;0),OFFSET(rngStartVolatilityCurves,$B519,T$1),0)</f>
        <v>0</v>
      </c>
      <c r="U519" s="43" t="n">
        <f aca="true">IF(AND(ISNUMBER(U$1),$B519&gt;0),OFFSET(rngStartVolatilityCurves,$B519,U$1),0)</f>
        <v>0</v>
      </c>
      <c r="V519" s="43" t="n">
        <f aca="true">IF(AND(ISNUMBER(V$1),$B519&gt;0),OFFSET(rngStartVolatilityCurves,$B519,V$1),0)</f>
        <v>0</v>
      </c>
      <c r="W519" s="43" t="n">
        <f aca="true">IF(AND(ISNUMBER(W$1),$B519&gt;0),OFFSET(rngStartVolatilityCurves,$B519,W$1),0)</f>
        <v>0</v>
      </c>
      <c r="X519" s="43" t="n">
        <f aca="true">IF(AND(ISNUMBER(X$1),$B519&gt;0),OFFSET(rngStartVolatilityCurves,$B519,X$1),0)</f>
        <v>0</v>
      </c>
      <c r="Y519" s="43" t="n">
        <f aca="true">IF(AND(ISNUMBER(Y$1),$B519&gt;0),OFFSET(rngStartVolatilityCurves,$B519,Y$1),0)</f>
        <v>0</v>
      </c>
      <c r="Z519" s="43" t="n">
        <f aca="true">IF(AND(ISNUMBER(Z$1),$B519&gt;0),OFFSET(rngStartVolatilityCurves,$B519,Z$1),0)</f>
        <v>0</v>
      </c>
      <c r="AA519" s="43" t="n">
        <f aca="true">IF(AND(ISNUMBER(AA$1),$B519&gt;0),OFFSET(rngStartVolatilityCurves,$B519,AA$1),0)</f>
        <v>0</v>
      </c>
      <c r="AF519" s="36"/>
      <c r="AG519" s="37"/>
      <c r="AH519" s="37"/>
      <c r="AI519" s="37"/>
      <c r="AJ519" s="37"/>
      <c r="AK519" s="37"/>
      <c r="AL519" s="37"/>
      <c r="AM519" s="37"/>
      <c r="AN519" s="37"/>
      <c r="AO519" s="37"/>
      <c r="AP519" s="37"/>
      <c r="AQ519" s="37"/>
      <c r="AR519" s="37"/>
      <c r="AS519" s="37"/>
      <c r="AT519" s="37"/>
      <c r="AU519" s="37"/>
      <c r="AV519" s="37"/>
      <c r="AW519" s="37"/>
      <c r="AX519" s="37"/>
      <c r="AY519" s="37"/>
      <c r="AZ519" s="37"/>
      <c r="BA519" s="37"/>
      <c r="BB519" s="37"/>
      <c r="BC519" s="37"/>
      <c r="BD519" s="37"/>
      <c r="BE519" s="37"/>
      <c r="BF519" s="37"/>
      <c r="BH519" s="44"/>
      <c r="BI519" s="39"/>
      <c r="BJ519" s="39"/>
      <c r="BK519" s="39"/>
      <c r="BL519" s="36"/>
      <c r="BM519" s="37"/>
      <c r="BN519" s="37"/>
      <c r="BO519" s="37"/>
      <c r="BP519" s="37"/>
      <c r="BQ519" s="37"/>
      <c r="BR519" s="37"/>
      <c r="BS519" s="37"/>
      <c r="BT519" s="37"/>
      <c r="BU519" s="37"/>
      <c r="BV519" s="37"/>
      <c r="BW519" s="37"/>
      <c r="BX519" s="37"/>
      <c r="BY519" s="37"/>
      <c r="BZ519" s="37"/>
      <c r="CA519" s="37"/>
      <c r="CB519" s="37"/>
      <c r="CC519" s="37"/>
      <c r="CD519" s="37"/>
      <c r="CE519" s="37"/>
      <c r="CF519" s="37"/>
      <c r="CG519" s="40"/>
      <c r="CH519" s="40"/>
      <c r="CI519" s="40"/>
      <c r="CJ519" s="40"/>
      <c r="CK519" s="40"/>
      <c r="CL519" s="40"/>
      <c r="CM519" s="39"/>
      <c r="CN519" s="39"/>
      <c r="CO519" s="39"/>
      <c r="CP519" s="39"/>
      <c r="CQ519" s="39"/>
      <c r="CR519" s="39"/>
      <c r="CS519" s="39"/>
      <c r="CT519" s="39"/>
      <c r="CU519" s="39"/>
      <c r="CV519" s="39"/>
      <c r="CW519" s="39"/>
      <c r="CX519" s="39"/>
      <c r="CY519" s="39"/>
      <c r="CZ519" s="39"/>
      <c r="DA519" s="39"/>
      <c r="DB519" s="39"/>
      <c r="DC519" s="39"/>
      <c r="DD519" s="39"/>
      <c r="DE519" s="39"/>
      <c r="DF519" s="39"/>
      <c r="DG519" s="39"/>
      <c r="DI519" s="44"/>
      <c r="DJ519" s="39"/>
      <c r="DL519" s="44"/>
      <c r="DM519" s="39"/>
    </row>
    <row r="520" customFormat="false" ht="12.75" hidden="false" customHeight="false" outlineLevel="0" collapsed="false">
      <c r="A520" s="31" t="n">
        <f aca="false">$C520-$AF$4+1</f>
        <v>40519</v>
      </c>
      <c r="B520" s="31" t="n">
        <f aca="false">$C520-$BL$4+1</f>
        <v>40519</v>
      </c>
      <c r="C520" s="42" t="n">
        <f aca="false">C519+7</f>
        <v>40518</v>
      </c>
      <c r="D520" s="43" t="n">
        <f aca="true">IF(AND(ISNUMBER(D$1),$A520&gt;0),OFFSET(rngStartPriceCurves,$A520,D$1),0)</f>
        <v>0</v>
      </c>
      <c r="E520" s="43" t="n">
        <f aca="true">IF(AND(ISNUMBER(E$1),$A520&gt;0),OFFSET(rngStartPriceCurves,$A520,E$1),0)</f>
        <v>0</v>
      </c>
      <c r="F520" s="43" t="n">
        <f aca="true">IF(AND(ISNUMBER(F$1),$A520&gt;0),OFFSET(rngStartPriceCurves,$A520,F$1),0)</f>
        <v>0</v>
      </c>
      <c r="G520" s="43" t="n">
        <f aca="true">IF(AND(ISNUMBER(G$1),$A520&gt;0),OFFSET(rngStartPriceCurves,$A520,G$1),0)</f>
        <v>0</v>
      </c>
      <c r="H520" s="43" t="n">
        <f aca="true">IF(AND(ISNUMBER(H$1),$A520&gt;0),OFFSET(rngStartPriceCurves,$A520,H$1),0)</f>
        <v>0</v>
      </c>
      <c r="I520" s="43" t="n">
        <f aca="true">IF(AND(ISNUMBER(I$1),$A520&gt;0),OFFSET(rngStartPriceCurves,$A520,I$1),0)</f>
        <v>0</v>
      </c>
      <c r="J520" s="43" t="n">
        <f aca="true">IF(AND(ISNUMBER(J$1),$A520&gt;0),OFFSET(rngStartPriceCurves,$A520,J$1),0)</f>
        <v>0</v>
      </c>
      <c r="K520" s="43" t="n">
        <f aca="true">IF(AND(ISNUMBER(K$1),$A520&gt;0),OFFSET(rngStartPriceCurves,$A520,K$1),0)</f>
        <v>0</v>
      </c>
      <c r="L520" s="43" t="n">
        <f aca="true">IF(AND(ISNUMBER(L$1),$A520&gt;0),OFFSET(rngStartPriceCurves,$A520,L$1),0)</f>
        <v>0</v>
      </c>
      <c r="M520" s="43" t="n">
        <f aca="true">IF(AND(ISNUMBER(M$1),$A520&gt;0),OFFSET(rngStartPriceCurves,$A520,M$1),0)</f>
        <v>0</v>
      </c>
      <c r="N520" s="43" t="n">
        <f aca="true">IF(AND(ISNUMBER(N$1),$A520&gt;0),OFFSET(rngStartPriceCurves,$A520,N$1),0)</f>
        <v>0</v>
      </c>
      <c r="O520" s="43" t="n">
        <f aca="true">IF(AND(ISNUMBER(O$1),$A520&gt;0),OFFSET(rngStartPriceCurves,$A520,O$1),0)</f>
        <v>0</v>
      </c>
      <c r="P520" s="43" t="n">
        <f aca="true">IF(AND(ISNUMBER(P$1),$B520&gt;0),OFFSET(rngStartVolatilityCurves,$B520,P$1),0)</f>
        <v>0</v>
      </c>
      <c r="Q520" s="43" t="n">
        <f aca="true">IF(AND(ISNUMBER(Q$1),$B520&gt;0),OFFSET(rngStartVolatilityCurves,$B520,Q$1),0)</f>
        <v>0</v>
      </c>
      <c r="R520" s="43" t="n">
        <f aca="true">IF(AND(ISNUMBER(R$1),$B520&gt;0),OFFSET(rngStartVolatilityCurves,$B520,R$1),0)</f>
        <v>0</v>
      </c>
      <c r="S520" s="43" t="n">
        <f aca="true">IF(AND(ISNUMBER(S$1),$B520&gt;0),OFFSET(rngStartVolatilityCurves,$B520,S$1),0)</f>
        <v>0</v>
      </c>
      <c r="T520" s="43" t="n">
        <f aca="true">IF(AND(ISNUMBER(T$1),$B520&gt;0),OFFSET(rngStartVolatilityCurves,$B520,T$1),0)</f>
        <v>0</v>
      </c>
      <c r="U520" s="43" t="n">
        <f aca="true">IF(AND(ISNUMBER(U$1),$B520&gt;0),OFFSET(rngStartVolatilityCurves,$B520,U$1),0)</f>
        <v>0</v>
      </c>
      <c r="V520" s="43" t="n">
        <f aca="true">IF(AND(ISNUMBER(V$1),$B520&gt;0),OFFSET(rngStartVolatilityCurves,$B520,V$1),0)</f>
        <v>0</v>
      </c>
      <c r="W520" s="43" t="n">
        <f aca="true">IF(AND(ISNUMBER(W$1),$B520&gt;0),OFFSET(rngStartVolatilityCurves,$B520,W$1),0)</f>
        <v>0</v>
      </c>
      <c r="X520" s="43" t="n">
        <f aca="true">IF(AND(ISNUMBER(X$1),$B520&gt;0),OFFSET(rngStartVolatilityCurves,$B520,X$1),0)</f>
        <v>0</v>
      </c>
      <c r="Y520" s="43" t="n">
        <f aca="true">IF(AND(ISNUMBER(Y$1),$B520&gt;0),OFFSET(rngStartVolatilityCurves,$B520,Y$1),0)</f>
        <v>0</v>
      </c>
      <c r="Z520" s="43" t="n">
        <f aca="true">IF(AND(ISNUMBER(Z$1),$B520&gt;0),OFFSET(rngStartVolatilityCurves,$B520,Z$1),0)</f>
        <v>0</v>
      </c>
      <c r="AA520" s="43" t="n">
        <f aca="true">IF(AND(ISNUMBER(AA$1),$B520&gt;0),OFFSET(rngStartVolatilityCurves,$B520,AA$1),0)</f>
        <v>0</v>
      </c>
      <c r="AF520" s="36"/>
      <c r="AG520" s="37"/>
      <c r="AH520" s="37"/>
      <c r="AI520" s="37"/>
      <c r="AJ520" s="37"/>
      <c r="AK520" s="37"/>
      <c r="AL520" s="37"/>
      <c r="AM520" s="37"/>
      <c r="AN520" s="37"/>
      <c r="AO520" s="37"/>
      <c r="AP520" s="37"/>
      <c r="AQ520" s="37"/>
      <c r="AR520" s="37"/>
      <c r="AS520" s="37"/>
      <c r="AT520" s="37"/>
      <c r="AU520" s="37"/>
      <c r="AV520" s="37"/>
      <c r="AW520" s="37"/>
      <c r="AX520" s="37"/>
      <c r="AY520" s="37"/>
      <c r="AZ520" s="37"/>
      <c r="BA520" s="37"/>
      <c r="BB520" s="37"/>
      <c r="BC520" s="37"/>
      <c r="BD520" s="37"/>
      <c r="BE520" s="37"/>
      <c r="BF520" s="37"/>
      <c r="BH520" s="44"/>
      <c r="BI520" s="39"/>
      <c r="BJ520" s="39"/>
      <c r="BK520" s="39"/>
      <c r="BL520" s="36"/>
      <c r="BM520" s="37"/>
      <c r="BN520" s="37"/>
      <c r="BO520" s="37"/>
      <c r="BP520" s="37"/>
      <c r="BQ520" s="37"/>
      <c r="BR520" s="37"/>
      <c r="BS520" s="37"/>
      <c r="BT520" s="37"/>
      <c r="BU520" s="37"/>
      <c r="BV520" s="37"/>
      <c r="BW520" s="37"/>
      <c r="BX520" s="37"/>
      <c r="BY520" s="37"/>
      <c r="BZ520" s="37"/>
      <c r="CA520" s="37"/>
      <c r="CB520" s="37"/>
      <c r="CC520" s="37"/>
      <c r="CD520" s="37"/>
      <c r="CE520" s="37"/>
      <c r="CF520" s="37"/>
      <c r="CG520" s="40"/>
      <c r="CH520" s="40"/>
      <c r="CI520" s="40"/>
      <c r="CJ520" s="40"/>
      <c r="CK520" s="40"/>
      <c r="CL520" s="40"/>
      <c r="CM520" s="39"/>
      <c r="CN520" s="39"/>
      <c r="CO520" s="39"/>
      <c r="CP520" s="39"/>
      <c r="CQ520" s="39"/>
      <c r="CR520" s="39"/>
      <c r="CS520" s="39"/>
      <c r="CT520" s="39"/>
      <c r="CU520" s="39"/>
      <c r="CV520" s="39"/>
      <c r="CW520" s="39"/>
      <c r="CX520" s="39"/>
      <c r="CY520" s="39"/>
      <c r="CZ520" s="39"/>
      <c r="DA520" s="39"/>
      <c r="DB520" s="39"/>
      <c r="DC520" s="39"/>
      <c r="DD520" s="39"/>
      <c r="DE520" s="39"/>
      <c r="DF520" s="39"/>
      <c r="DG520" s="39"/>
      <c r="DI520" s="44"/>
      <c r="DJ520" s="39"/>
      <c r="DL520" s="44"/>
      <c r="DM520" s="39"/>
    </row>
    <row r="521" customFormat="false" ht="12.75" hidden="false" customHeight="false" outlineLevel="0" collapsed="false">
      <c r="A521" s="31" t="n">
        <f aca="false">$C521-$AF$4+1</f>
        <v>40526</v>
      </c>
      <c r="B521" s="31" t="n">
        <f aca="false">$C521-$BL$4+1</f>
        <v>40526</v>
      </c>
      <c r="C521" s="42" t="n">
        <f aca="false">C520+7</f>
        <v>40525</v>
      </c>
      <c r="D521" s="43" t="n">
        <f aca="true">IF(AND(ISNUMBER(D$1),$A521&gt;0),OFFSET(rngStartPriceCurves,$A521,D$1),0)</f>
        <v>0</v>
      </c>
      <c r="E521" s="43" t="n">
        <f aca="true">IF(AND(ISNUMBER(E$1),$A521&gt;0),OFFSET(rngStartPriceCurves,$A521,E$1),0)</f>
        <v>0</v>
      </c>
      <c r="F521" s="43" t="n">
        <f aca="true">IF(AND(ISNUMBER(F$1),$A521&gt;0),OFFSET(rngStartPriceCurves,$A521,F$1),0)</f>
        <v>0</v>
      </c>
      <c r="G521" s="43" t="n">
        <f aca="true">IF(AND(ISNUMBER(G$1),$A521&gt;0),OFFSET(rngStartPriceCurves,$A521,G$1),0)</f>
        <v>0</v>
      </c>
      <c r="H521" s="43" t="n">
        <f aca="true">IF(AND(ISNUMBER(H$1),$A521&gt;0),OFFSET(rngStartPriceCurves,$A521,H$1),0)</f>
        <v>0</v>
      </c>
      <c r="I521" s="43" t="n">
        <f aca="true">IF(AND(ISNUMBER(I$1),$A521&gt;0),OFFSET(rngStartPriceCurves,$A521,I$1),0)</f>
        <v>0</v>
      </c>
      <c r="J521" s="43" t="n">
        <f aca="true">IF(AND(ISNUMBER(J$1),$A521&gt;0),OFFSET(rngStartPriceCurves,$A521,J$1),0)</f>
        <v>0</v>
      </c>
      <c r="K521" s="43" t="n">
        <f aca="true">IF(AND(ISNUMBER(K$1),$A521&gt;0),OFFSET(rngStartPriceCurves,$A521,K$1),0)</f>
        <v>0</v>
      </c>
      <c r="L521" s="43" t="n">
        <f aca="true">IF(AND(ISNUMBER(L$1),$A521&gt;0),OFFSET(rngStartPriceCurves,$A521,L$1),0)</f>
        <v>0</v>
      </c>
      <c r="M521" s="43" t="n">
        <f aca="true">IF(AND(ISNUMBER(M$1),$A521&gt;0),OFFSET(rngStartPriceCurves,$A521,M$1),0)</f>
        <v>0</v>
      </c>
      <c r="N521" s="43" t="n">
        <f aca="true">IF(AND(ISNUMBER(N$1),$A521&gt;0),OFFSET(rngStartPriceCurves,$A521,N$1),0)</f>
        <v>0</v>
      </c>
      <c r="O521" s="43" t="n">
        <f aca="true">IF(AND(ISNUMBER(O$1),$A521&gt;0),OFFSET(rngStartPriceCurves,$A521,O$1),0)</f>
        <v>0</v>
      </c>
      <c r="P521" s="43" t="n">
        <f aca="true">IF(AND(ISNUMBER(P$1),$B521&gt;0),OFFSET(rngStartVolatilityCurves,$B521,P$1),0)</f>
        <v>0</v>
      </c>
      <c r="Q521" s="43" t="n">
        <f aca="true">IF(AND(ISNUMBER(Q$1),$B521&gt;0),OFFSET(rngStartVolatilityCurves,$B521,Q$1),0)</f>
        <v>0</v>
      </c>
      <c r="R521" s="43" t="n">
        <f aca="true">IF(AND(ISNUMBER(R$1),$B521&gt;0),OFFSET(rngStartVolatilityCurves,$B521,R$1),0)</f>
        <v>0</v>
      </c>
      <c r="S521" s="43" t="n">
        <f aca="true">IF(AND(ISNUMBER(S$1),$B521&gt;0),OFFSET(rngStartVolatilityCurves,$B521,S$1),0)</f>
        <v>0</v>
      </c>
      <c r="T521" s="43" t="n">
        <f aca="true">IF(AND(ISNUMBER(T$1),$B521&gt;0),OFFSET(rngStartVolatilityCurves,$B521,T$1),0)</f>
        <v>0</v>
      </c>
      <c r="U521" s="43" t="n">
        <f aca="true">IF(AND(ISNUMBER(U$1),$B521&gt;0),OFFSET(rngStartVolatilityCurves,$B521,U$1),0)</f>
        <v>0</v>
      </c>
      <c r="V521" s="43" t="n">
        <f aca="true">IF(AND(ISNUMBER(V$1),$B521&gt;0),OFFSET(rngStartVolatilityCurves,$B521,V$1),0)</f>
        <v>0</v>
      </c>
      <c r="W521" s="43" t="n">
        <f aca="true">IF(AND(ISNUMBER(W$1),$B521&gt;0),OFFSET(rngStartVolatilityCurves,$B521,W$1),0)</f>
        <v>0</v>
      </c>
      <c r="X521" s="43" t="n">
        <f aca="true">IF(AND(ISNUMBER(X$1),$B521&gt;0),OFFSET(rngStartVolatilityCurves,$B521,X$1),0)</f>
        <v>0</v>
      </c>
      <c r="Y521" s="43" t="n">
        <f aca="true">IF(AND(ISNUMBER(Y$1),$B521&gt;0),OFFSET(rngStartVolatilityCurves,$B521,Y$1),0)</f>
        <v>0</v>
      </c>
      <c r="Z521" s="43" t="n">
        <f aca="true">IF(AND(ISNUMBER(Z$1),$B521&gt;0),OFFSET(rngStartVolatilityCurves,$B521,Z$1),0)</f>
        <v>0</v>
      </c>
      <c r="AA521" s="43" t="n">
        <f aca="true">IF(AND(ISNUMBER(AA$1),$B521&gt;0),OFFSET(rngStartVolatilityCurves,$B521,AA$1),0)</f>
        <v>0</v>
      </c>
      <c r="AF521" s="36"/>
      <c r="AG521" s="37"/>
      <c r="AH521" s="37"/>
      <c r="AI521" s="37"/>
      <c r="AJ521" s="37"/>
      <c r="AK521" s="37"/>
      <c r="AL521" s="37"/>
      <c r="AM521" s="37"/>
      <c r="AN521" s="37"/>
      <c r="AO521" s="37"/>
      <c r="AP521" s="37"/>
      <c r="AQ521" s="37"/>
      <c r="AR521" s="37"/>
      <c r="AS521" s="37"/>
      <c r="AT521" s="37"/>
      <c r="AU521" s="37"/>
      <c r="AV521" s="37"/>
      <c r="AW521" s="37"/>
      <c r="AX521" s="37"/>
      <c r="AY521" s="37"/>
      <c r="AZ521" s="37"/>
      <c r="BA521" s="37"/>
      <c r="BB521" s="37"/>
      <c r="BC521" s="37"/>
      <c r="BD521" s="37"/>
      <c r="BE521" s="37"/>
      <c r="BF521" s="37"/>
      <c r="BH521" s="44"/>
      <c r="BI521" s="39"/>
      <c r="BJ521" s="39"/>
      <c r="BK521" s="39"/>
      <c r="BL521" s="36"/>
      <c r="BM521" s="37"/>
      <c r="BN521" s="37"/>
      <c r="BO521" s="37"/>
      <c r="BP521" s="37"/>
      <c r="BQ521" s="37"/>
      <c r="BR521" s="37"/>
      <c r="BS521" s="37"/>
      <c r="BT521" s="37"/>
      <c r="BU521" s="37"/>
      <c r="BV521" s="37"/>
      <c r="BW521" s="37"/>
      <c r="BX521" s="37"/>
      <c r="BY521" s="37"/>
      <c r="BZ521" s="37"/>
      <c r="CA521" s="37"/>
      <c r="CB521" s="37"/>
      <c r="CC521" s="37"/>
      <c r="CD521" s="37"/>
      <c r="CE521" s="37"/>
      <c r="CF521" s="37"/>
      <c r="CG521" s="40"/>
      <c r="CH521" s="40"/>
      <c r="CI521" s="40"/>
      <c r="CJ521" s="40"/>
      <c r="CK521" s="40"/>
      <c r="CL521" s="40"/>
      <c r="CM521" s="39"/>
      <c r="CN521" s="39"/>
      <c r="CO521" s="39"/>
      <c r="CP521" s="39"/>
      <c r="CQ521" s="39"/>
      <c r="CR521" s="39"/>
      <c r="CS521" s="39"/>
      <c r="CT521" s="39"/>
      <c r="CU521" s="39"/>
      <c r="CV521" s="39"/>
      <c r="CW521" s="39"/>
      <c r="CX521" s="39"/>
      <c r="CY521" s="39"/>
      <c r="CZ521" s="39"/>
      <c r="DA521" s="39"/>
      <c r="DB521" s="39"/>
      <c r="DC521" s="39"/>
      <c r="DD521" s="39"/>
      <c r="DE521" s="39"/>
      <c r="DF521" s="39"/>
      <c r="DG521" s="39"/>
      <c r="DI521" s="44"/>
      <c r="DJ521" s="39"/>
      <c r="DL521" s="44"/>
      <c r="DM521" s="39"/>
    </row>
    <row r="522" customFormat="false" ht="12.75" hidden="false" customHeight="false" outlineLevel="0" collapsed="false">
      <c r="A522" s="31" t="n">
        <f aca="false">$C522-$AF$4+1</f>
        <v>40533</v>
      </c>
      <c r="B522" s="31" t="n">
        <f aca="false">$C522-$BL$4+1</f>
        <v>40533</v>
      </c>
      <c r="C522" s="42" t="n">
        <f aca="false">C521+7</f>
        <v>40532</v>
      </c>
      <c r="D522" s="43" t="n">
        <f aca="true">IF(AND(ISNUMBER(D$1),$A522&gt;0),OFFSET(rngStartPriceCurves,$A522,D$1),0)</f>
        <v>0</v>
      </c>
      <c r="E522" s="43" t="n">
        <f aca="true">IF(AND(ISNUMBER(E$1),$A522&gt;0),OFFSET(rngStartPriceCurves,$A522,E$1),0)</f>
        <v>0</v>
      </c>
      <c r="F522" s="43" t="n">
        <f aca="true">IF(AND(ISNUMBER(F$1),$A522&gt;0),OFFSET(rngStartPriceCurves,$A522,F$1),0)</f>
        <v>0</v>
      </c>
      <c r="G522" s="43" t="n">
        <f aca="true">IF(AND(ISNUMBER(G$1),$A522&gt;0),OFFSET(rngStartPriceCurves,$A522,G$1),0)</f>
        <v>0</v>
      </c>
      <c r="H522" s="43" t="n">
        <f aca="true">IF(AND(ISNUMBER(H$1),$A522&gt;0),OFFSET(rngStartPriceCurves,$A522,H$1),0)</f>
        <v>0</v>
      </c>
      <c r="I522" s="43" t="n">
        <f aca="true">IF(AND(ISNUMBER(I$1),$A522&gt;0),OFFSET(rngStartPriceCurves,$A522,I$1),0)</f>
        <v>0</v>
      </c>
      <c r="J522" s="43" t="n">
        <f aca="true">IF(AND(ISNUMBER(J$1),$A522&gt;0),OFFSET(rngStartPriceCurves,$A522,J$1),0)</f>
        <v>0</v>
      </c>
      <c r="K522" s="43" t="n">
        <f aca="true">IF(AND(ISNUMBER(K$1),$A522&gt;0),OFFSET(rngStartPriceCurves,$A522,K$1),0)</f>
        <v>0</v>
      </c>
      <c r="L522" s="43" t="n">
        <f aca="true">IF(AND(ISNUMBER(L$1),$A522&gt;0),OFFSET(rngStartPriceCurves,$A522,L$1),0)</f>
        <v>0</v>
      </c>
      <c r="M522" s="43" t="n">
        <f aca="true">IF(AND(ISNUMBER(M$1),$A522&gt;0),OFFSET(rngStartPriceCurves,$A522,M$1),0)</f>
        <v>0</v>
      </c>
      <c r="N522" s="43" t="n">
        <f aca="true">IF(AND(ISNUMBER(N$1),$A522&gt;0),OFFSET(rngStartPriceCurves,$A522,N$1),0)</f>
        <v>0</v>
      </c>
      <c r="O522" s="43" t="n">
        <f aca="true">IF(AND(ISNUMBER(O$1),$A522&gt;0),OFFSET(rngStartPriceCurves,$A522,O$1),0)</f>
        <v>0</v>
      </c>
      <c r="P522" s="43" t="n">
        <f aca="true">IF(AND(ISNUMBER(P$1),$B522&gt;0),OFFSET(rngStartVolatilityCurves,$B522,P$1),0)</f>
        <v>0</v>
      </c>
      <c r="Q522" s="43" t="n">
        <f aca="true">IF(AND(ISNUMBER(Q$1),$B522&gt;0),OFFSET(rngStartVolatilityCurves,$B522,Q$1),0)</f>
        <v>0</v>
      </c>
      <c r="R522" s="43" t="n">
        <f aca="true">IF(AND(ISNUMBER(R$1),$B522&gt;0),OFFSET(rngStartVolatilityCurves,$B522,R$1),0)</f>
        <v>0</v>
      </c>
      <c r="S522" s="43" t="n">
        <f aca="true">IF(AND(ISNUMBER(S$1),$B522&gt;0),OFFSET(rngStartVolatilityCurves,$B522,S$1),0)</f>
        <v>0</v>
      </c>
      <c r="T522" s="43" t="n">
        <f aca="true">IF(AND(ISNUMBER(T$1),$B522&gt;0),OFFSET(rngStartVolatilityCurves,$B522,T$1),0)</f>
        <v>0</v>
      </c>
      <c r="U522" s="43" t="n">
        <f aca="true">IF(AND(ISNUMBER(U$1),$B522&gt;0),OFFSET(rngStartVolatilityCurves,$B522,U$1),0)</f>
        <v>0</v>
      </c>
      <c r="V522" s="43" t="n">
        <f aca="true">IF(AND(ISNUMBER(V$1),$B522&gt;0),OFFSET(rngStartVolatilityCurves,$B522,V$1),0)</f>
        <v>0</v>
      </c>
      <c r="W522" s="43" t="n">
        <f aca="true">IF(AND(ISNUMBER(W$1),$B522&gt;0),OFFSET(rngStartVolatilityCurves,$B522,W$1),0)</f>
        <v>0</v>
      </c>
      <c r="X522" s="43" t="n">
        <f aca="true">IF(AND(ISNUMBER(X$1),$B522&gt;0),OFFSET(rngStartVolatilityCurves,$B522,X$1),0)</f>
        <v>0</v>
      </c>
      <c r="Y522" s="43" t="n">
        <f aca="true">IF(AND(ISNUMBER(Y$1),$B522&gt;0),OFFSET(rngStartVolatilityCurves,$B522,Y$1),0)</f>
        <v>0</v>
      </c>
      <c r="Z522" s="43" t="n">
        <f aca="true">IF(AND(ISNUMBER(Z$1),$B522&gt;0),OFFSET(rngStartVolatilityCurves,$B522,Z$1),0)</f>
        <v>0</v>
      </c>
      <c r="AA522" s="43" t="n">
        <f aca="true">IF(AND(ISNUMBER(AA$1),$B522&gt;0),OFFSET(rngStartVolatilityCurves,$B522,AA$1),0)</f>
        <v>0</v>
      </c>
      <c r="AF522" s="36"/>
      <c r="AG522" s="37"/>
      <c r="AH522" s="37"/>
      <c r="AI522" s="37"/>
      <c r="AJ522" s="37"/>
      <c r="AK522" s="37"/>
      <c r="AL522" s="37"/>
      <c r="AM522" s="37"/>
      <c r="AN522" s="37"/>
      <c r="AO522" s="37"/>
      <c r="AP522" s="37"/>
      <c r="AQ522" s="37"/>
      <c r="AR522" s="37"/>
      <c r="AS522" s="37"/>
      <c r="AT522" s="37"/>
      <c r="AU522" s="37"/>
      <c r="AV522" s="37"/>
      <c r="AW522" s="37"/>
      <c r="AX522" s="37"/>
      <c r="AY522" s="37"/>
      <c r="AZ522" s="37"/>
      <c r="BA522" s="37"/>
      <c r="BB522" s="37"/>
      <c r="BC522" s="37"/>
      <c r="BD522" s="37"/>
      <c r="BE522" s="37"/>
      <c r="BF522" s="37"/>
      <c r="BH522" s="44"/>
      <c r="BI522" s="39"/>
      <c r="BJ522" s="39"/>
      <c r="BK522" s="39"/>
      <c r="BL522" s="36"/>
      <c r="BM522" s="37"/>
      <c r="BN522" s="37"/>
      <c r="BO522" s="37"/>
      <c r="BP522" s="37"/>
      <c r="BQ522" s="37"/>
      <c r="BR522" s="37"/>
      <c r="BS522" s="37"/>
      <c r="BT522" s="37"/>
      <c r="BU522" s="37"/>
      <c r="BV522" s="37"/>
      <c r="BW522" s="37"/>
      <c r="BX522" s="37"/>
      <c r="BY522" s="37"/>
      <c r="BZ522" s="37"/>
      <c r="CA522" s="37"/>
      <c r="CB522" s="37"/>
      <c r="CC522" s="37"/>
      <c r="CD522" s="37"/>
      <c r="CE522" s="37"/>
      <c r="CF522" s="37"/>
      <c r="CG522" s="40"/>
      <c r="CH522" s="40"/>
      <c r="CI522" s="40"/>
      <c r="CJ522" s="40"/>
      <c r="CK522" s="40"/>
      <c r="CL522" s="40"/>
      <c r="CM522" s="39"/>
      <c r="CN522" s="39"/>
      <c r="CO522" s="39"/>
      <c r="CP522" s="39"/>
      <c r="CQ522" s="39"/>
      <c r="CR522" s="39"/>
      <c r="CS522" s="39"/>
      <c r="CT522" s="39"/>
      <c r="CU522" s="39"/>
      <c r="CV522" s="39"/>
      <c r="CW522" s="39"/>
      <c r="CX522" s="39"/>
      <c r="CY522" s="39"/>
      <c r="CZ522" s="39"/>
      <c r="DA522" s="39"/>
      <c r="DB522" s="39"/>
      <c r="DC522" s="39"/>
      <c r="DD522" s="39"/>
      <c r="DE522" s="39"/>
      <c r="DF522" s="39"/>
      <c r="DG522" s="39"/>
      <c r="DI522" s="44"/>
      <c r="DJ522" s="39"/>
      <c r="DL522" s="44"/>
      <c r="DM522" s="39"/>
    </row>
    <row r="523" customFormat="false" ht="12.75" hidden="false" customHeight="false" outlineLevel="0" collapsed="false">
      <c r="A523" s="31" t="n">
        <f aca="false">$C523-$AF$4+1</f>
        <v>40540</v>
      </c>
      <c r="B523" s="31" t="n">
        <f aca="false">$C523-$BL$4+1</f>
        <v>40540</v>
      </c>
      <c r="C523" s="42" t="n">
        <f aca="false">C522+7</f>
        <v>40539</v>
      </c>
      <c r="D523" s="43" t="n">
        <f aca="true">IF(AND(ISNUMBER(D$1),$A523&gt;0),OFFSET(rngStartPriceCurves,$A523,D$1),0)</f>
        <v>0</v>
      </c>
      <c r="E523" s="43" t="n">
        <f aca="true">IF(AND(ISNUMBER(E$1),$A523&gt;0),OFFSET(rngStartPriceCurves,$A523,E$1),0)</f>
        <v>0</v>
      </c>
      <c r="F523" s="43" t="n">
        <f aca="true">IF(AND(ISNUMBER(F$1),$A523&gt;0),OFFSET(rngStartPriceCurves,$A523,F$1),0)</f>
        <v>0</v>
      </c>
      <c r="G523" s="43" t="n">
        <f aca="true">IF(AND(ISNUMBER(G$1),$A523&gt;0),OFFSET(rngStartPriceCurves,$A523,G$1),0)</f>
        <v>0</v>
      </c>
      <c r="H523" s="43" t="n">
        <f aca="true">IF(AND(ISNUMBER(H$1),$A523&gt;0),OFFSET(rngStartPriceCurves,$A523,H$1),0)</f>
        <v>0</v>
      </c>
      <c r="I523" s="43" t="n">
        <f aca="true">IF(AND(ISNUMBER(I$1),$A523&gt;0),OFFSET(rngStartPriceCurves,$A523,I$1),0)</f>
        <v>0</v>
      </c>
      <c r="J523" s="43" t="n">
        <f aca="true">IF(AND(ISNUMBER(J$1),$A523&gt;0),OFFSET(rngStartPriceCurves,$A523,J$1),0)</f>
        <v>0</v>
      </c>
      <c r="K523" s="43" t="n">
        <f aca="true">IF(AND(ISNUMBER(K$1),$A523&gt;0),OFFSET(rngStartPriceCurves,$A523,K$1),0)</f>
        <v>0</v>
      </c>
      <c r="L523" s="43" t="n">
        <f aca="true">IF(AND(ISNUMBER(L$1),$A523&gt;0),OFFSET(rngStartPriceCurves,$A523,L$1),0)</f>
        <v>0</v>
      </c>
      <c r="M523" s="43" t="n">
        <f aca="true">IF(AND(ISNUMBER(M$1),$A523&gt;0),OFFSET(rngStartPriceCurves,$A523,M$1),0)</f>
        <v>0</v>
      </c>
      <c r="N523" s="43" t="n">
        <f aca="true">IF(AND(ISNUMBER(N$1),$A523&gt;0),OFFSET(rngStartPriceCurves,$A523,N$1),0)</f>
        <v>0</v>
      </c>
      <c r="O523" s="43" t="n">
        <f aca="true">IF(AND(ISNUMBER(O$1),$A523&gt;0),OFFSET(rngStartPriceCurves,$A523,O$1),0)</f>
        <v>0</v>
      </c>
      <c r="P523" s="43" t="n">
        <f aca="true">IF(AND(ISNUMBER(P$1),$B523&gt;0),OFFSET(rngStartVolatilityCurves,$B523,P$1),0)</f>
        <v>0</v>
      </c>
      <c r="Q523" s="43" t="n">
        <f aca="true">IF(AND(ISNUMBER(Q$1),$B523&gt;0),OFFSET(rngStartVolatilityCurves,$B523,Q$1),0)</f>
        <v>0</v>
      </c>
      <c r="R523" s="43" t="n">
        <f aca="true">IF(AND(ISNUMBER(R$1),$B523&gt;0),OFFSET(rngStartVolatilityCurves,$B523,R$1),0)</f>
        <v>0</v>
      </c>
      <c r="S523" s="43" t="n">
        <f aca="true">IF(AND(ISNUMBER(S$1),$B523&gt;0),OFFSET(rngStartVolatilityCurves,$B523,S$1),0)</f>
        <v>0</v>
      </c>
      <c r="T523" s="43" t="n">
        <f aca="true">IF(AND(ISNUMBER(T$1),$B523&gt;0),OFFSET(rngStartVolatilityCurves,$B523,T$1),0)</f>
        <v>0</v>
      </c>
      <c r="U523" s="43" t="n">
        <f aca="true">IF(AND(ISNUMBER(U$1),$B523&gt;0),OFFSET(rngStartVolatilityCurves,$B523,U$1),0)</f>
        <v>0</v>
      </c>
      <c r="V523" s="43" t="n">
        <f aca="true">IF(AND(ISNUMBER(V$1),$B523&gt;0),OFFSET(rngStartVolatilityCurves,$B523,V$1),0)</f>
        <v>0</v>
      </c>
      <c r="W523" s="43" t="n">
        <f aca="true">IF(AND(ISNUMBER(W$1),$B523&gt;0),OFFSET(rngStartVolatilityCurves,$B523,W$1),0)</f>
        <v>0</v>
      </c>
      <c r="X523" s="43" t="n">
        <f aca="true">IF(AND(ISNUMBER(X$1),$B523&gt;0),OFFSET(rngStartVolatilityCurves,$B523,X$1),0)</f>
        <v>0</v>
      </c>
      <c r="Y523" s="43" t="n">
        <f aca="true">IF(AND(ISNUMBER(Y$1),$B523&gt;0),OFFSET(rngStartVolatilityCurves,$B523,Y$1),0)</f>
        <v>0</v>
      </c>
      <c r="Z523" s="43" t="n">
        <f aca="true">IF(AND(ISNUMBER(Z$1),$B523&gt;0),OFFSET(rngStartVolatilityCurves,$B523,Z$1),0)</f>
        <v>0</v>
      </c>
      <c r="AA523" s="43" t="n">
        <f aca="true">IF(AND(ISNUMBER(AA$1),$B523&gt;0),OFFSET(rngStartVolatilityCurves,$B523,AA$1),0)</f>
        <v>0</v>
      </c>
      <c r="AF523" s="36"/>
      <c r="AG523" s="37"/>
      <c r="AH523" s="37"/>
      <c r="AI523" s="37"/>
      <c r="AJ523" s="37"/>
      <c r="AK523" s="37"/>
      <c r="AL523" s="37"/>
      <c r="AM523" s="37"/>
      <c r="AN523" s="37"/>
      <c r="AO523" s="37"/>
      <c r="AP523" s="37"/>
      <c r="AQ523" s="37"/>
      <c r="AR523" s="37"/>
      <c r="AS523" s="37"/>
      <c r="AT523" s="37"/>
      <c r="AU523" s="37"/>
      <c r="AV523" s="37"/>
      <c r="AW523" s="37"/>
      <c r="AX523" s="37"/>
      <c r="AY523" s="37"/>
      <c r="AZ523" s="37"/>
      <c r="BA523" s="37"/>
      <c r="BB523" s="37"/>
      <c r="BC523" s="37"/>
      <c r="BD523" s="37"/>
      <c r="BE523" s="37"/>
      <c r="BF523" s="37"/>
      <c r="BH523" s="44"/>
      <c r="BI523" s="39"/>
      <c r="BJ523" s="39"/>
      <c r="BK523" s="39"/>
      <c r="BL523" s="36"/>
      <c r="BM523" s="37"/>
      <c r="BN523" s="37"/>
      <c r="BO523" s="37"/>
      <c r="BP523" s="37"/>
      <c r="BQ523" s="37"/>
      <c r="BR523" s="37"/>
      <c r="BS523" s="37"/>
      <c r="BT523" s="37"/>
      <c r="BU523" s="37"/>
      <c r="BV523" s="37"/>
      <c r="BW523" s="37"/>
      <c r="BX523" s="37"/>
      <c r="BY523" s="37"/>
      <c r="BZ523" s="37"/>
      <c r="CA523" s="37"/>
      <c r="CB523" s="37"/>
      <c r="CC523" s="37"/>
      <c r="CD523" s="37"/>
      <c r="CE523" s="37"/>
      <c r="CF523" s="37"/>
      <c r="CG523" s="40"/>
      <c r="CH523" s="40"/>
      <c r="CI523" s="40"/>
      <c r="CJ523" s="40"/>
      <c r="CK523" s="40"/>
      <c r="CL523" s="40"/>
      <c r="CM523" s="39"/>
      <c r="CN523" s="39"/>
      <c r="CO523" s="39"/>
      <c r="CP523" s="39"/>
      <c r="CQ523" s="39"/>
      <c r="CR523" s="39"/>
      <c r="CS523" s="39"/>
      <c r="CT523" s="39"/>
      <c r="CU523" s="39"/>
      <c r="CV523" s="39"/>
      <c r="CW523" s="39"/>
      <c r="CX523" s="39"/>
      <c r="CY523" s="39"/>
      <c r="CZ523" s="39"/>
      <c r="DA523" s="39"/>
      <c r="DB523" s="39"/>
      <c r="DC523" s="39"/>
      <c r="DD523" s="39"/>
      <c r="DE523" s="39"/>
      <c r="DF523" s="39"/>
      <c r="DG523" s="39"/>
      <c r="DI523" s="44"/>
      <c r="DJ523" s="39"/>
      <c r="DL523" s="44"/>
      <c r="DM523" s="39"/>
    </row>
    <row r="524" customFormat="false" ht="12.75" hidden="false" customHeight="false" outlineLevel="0" collapsed="false">
      <c r="A524" s="31" t="n">
        <f aca="false">$C524-$AF$4+1</f>
        <v>40547</v>
      </c>
      <c r="B524" s="31" t="n">
        <f aca="false">$C524-$BL$4+1</f>
        <v>40547</v>
      </c>
      <c r="C524" s="42" t="n">
        <f aca="false">C523+7</f>
        <v>40546</v>
      </c>
      <c r="D524" s="43" t="n">
        <f aca="true">IF(AND(ISNUMBER(D$1),$A524&gt;0),OFFSET(rngStartPriceCurves,$A524,D$1),0)</f>
        <v>0</v>
      </c>
      <c r="E524" s="43" t="n">
        <f aca="true">IF(AND(ISNUMBER(E$1),$A524&gt;0),OFFSET(rngStartPriceCurves,$A524,E$1),0)</f>
        <v>0</v>
      </c>
      <c r="F524" s="43" t="n">
        <f aca="true">IF(AND(ISNUMBER(F$1),$A524&gt;0),OFFSET(rngStartPriceCurves,$A524,F$1),0)</f>
        <v>0</v>
      </c>
      <c r="G524" s="43" t="n">
        <f aca="true">IF(AND(ISNUMBER(G$1),$A524&gt;0),OFFSET(rngStartPriceCurves,$A524,G$1),0)</f>
        <v>0</v>
      </c>
      <c r="H524" s="43" t="n">
        <f aca="true">IF(AND(ISNUMBER(H$1),$A524&gt;0),OFFSET(rngStartPriceCurves,$A524,H$1),0)</f>
        <v>0</v>
      </c>
      <c r="I524" s="43" t="n">
        <f aca="true">IF(AND(ISNUMBER(I$1),$A524&gt;0),OFFSET(rngStartPriceCurves,$A524,I$1),0)</f>
        <v>0</v>
      </c>
      <c r="J524" s="43" t="n">
        <f aca="true">IF(AND(ISNUMBER(J$1),$A524&gt;0),OFFSET(rngStartPriceCurves,$A524,J$1),0)</f>
        <v>0</v>
      </c>
      <c r="K524" s="43" t="n">
        <f aca="true">IF(AND(ISNUMBER(K$1),$A524&gt;0),OFFSET(rngStartPriceCurves,$A524,K$1),0)</f>
        <v>0</v>
      </c>
      <c r="L524" s="43" t="n">
        <f aca="true">IF(AND(ISNUMBER(L$1),$A524&gt;0),OFFSET(rngStartPriceCurves,$A524,L$1),0)</f>
        <v>0</v>
      </c>
      <c r="M524" s="43" t="n">
        <f aca="true">IF(AND(ISNUMBER(M$1),$A524&gt;0),OFFSET(rngStartPriceCurves,$A524,M$1),0)</f>
        <v>0</v>
      </c>
      <c r="N524" s="43" t="n">
        <f aca="true">IF(AND(ISNUMBER(N$1),$A524&gt;0),OFFSET(rngStartPriceCurves,$A524,N$1),0)</f>
        <v>0</v>
      </c>
      <c r="O524" s="43" t="n">
        <f aca="true">IF(AND(ISNUMBER(O$1),$A524&gt;0),OFFSET(rngStartPriceCurves,$A524,O$1),0)</f>
        <v>0</v>
      </c>
      <c r="P524" s="43" t="n">
        <f aca="true">IF(AND(ISNUMBER(P$1),$B524&gt;0),OFFSET(rngStartVolatilityCurves,$B524,P$1),0)</f>
        <v>0</v>
      </c>
      <c r="Q524" s="43" t="n">
        <f aca="true">IF(AND(ISNUMBER(Q$1),$B524&gt;0),OFFSET(rngStartVolatilityCurves,$B524,Q$1),0)</f>
        <v>0</v>
      </c>
      <c r="R524" s="43" t="n">
        <f aca="true">IF(AND(ISNUMBER(R$1),$B524&gt;0),OFFSET(rngStartVolatilityCurves,$B524,R$1),0)</f>
        <v>0</v>
      </c>
      <c r="S524" s="43" t="n">
        <f aca="true">IF(AND(ISNUMBER(S$1),$B524&gt;0),OFFSET(rngStartVolatilityCurves,$B524,S$1),0)</f>
        <v>0</v>
      </c>
      <c r="T524" s="43" t="n">
        <f aca="true">IF(AND(ISNUMBER(T$1),$B524&gt;0),OFFSET(rngStartVolatilityCurves,$B524,T$1),0)</f>
        <v>0</v>
      </c>
      <c r="U524" s="43" t="n">
        <f aca="true">IF(AND(ISNUMBER(U$1),$B524&gt;0),OFFSET(rngStartVolatilityCurves,$B524,U$1),0)</f>
        <v>0</v>
      </c>
      <c r="V524" s="43" t="n">
        <f aca="true">IF(AND(ISNUMBER(V$1),$B524&gt;0),OFFSET(rngStartVolatilityCurves,$B524,V$1),0)</f>
        <v>0</v>
      </c>
      <c r="W524" s="43" t="n">
        <f aca="true">IF(AND(ISNUMBER(W$1),$B524&gt;0),OFFSET(rngStartVolatilityCurves,$B524,W$1),0)</f>
        <v>0</v>
      </c>
      <c r="X524" s="43" t="n">
        <f aca="true">IF(AND(ISNUMBER(X$1),$B524&gt;0),OFFSET(rngStartVolatilityCurves,$B524,X$1),0)</f>
        <v>0</v>
      </c>
      <c r="Y524" s="43" t="n">
        <f aca="true">IF(AND(ISNUMBER(Y$1),$B524&gt;0),OFFSET(rngStartVolatilityCurves,$B524,Y$1),0)</f>
        <v>0</v>
      </c>
      <c r="Z524" s="43" t="n">
        <f aca="true">IF(AND(ISNUMBER(Z$1),$B524&gt;0),OFFSET(rngStartVolatilityCurves,$B524,Z$1),0)</f>
        <v>0</v>
      </c>
      <c r="AA524" s="43" t="n">
        <f aca="true">IF(AND(ISNUMBER(AA$1),$B524&gt;0),OFFSET(rngStartVolatilityCurves,$B524,AA$1),0)</f>
        <v>0</v>
      </c>
      <c r="AF524" s="36"/>
      <c r="AG524" s="37"/>
      <c r="AH524" s="37"/>
      <c r="AI524" s="37"/>
      <c r="AJ524" s="37"/>
      <c r="AK524" s="37"/>
      <c r="AL524" s="37"/>
      <c r="AM524" s="37"/>
      <c r="AN524" s="37"/>
      <c r="AO524" s="37"/>
      <c r="AP524" s="37"/>
      <c r="AQ524" s="37"/>
      <c r="AR524" s="37"/>
      <c r="AS524" s="37"/>
      <c r="AT524" s="37"/>
      <c r="AU524" s="37"/>
      <c r="AV524" s="37"/>
      <c r="AW524" s="37"/>
      <c r="AX524" s="37"/>
      <c r="AY524" s="37"/>
      <c r="AZ524" s="37"/>
      <c r="BA524" s="37"/>
      <c r="BB524" s="37"/>
      <c r="BC524" s="37"/>
      <c r="BD524" s="37"/>
      <c r="BE524" s="37"/>
      <c r="BF524" s="37"/>
      <c r="BH524" s="44"/>
      <c r="BI524" s="39"/>
      <c r="BJ524" s="39"/>
      <c r="BK524" s="39"/>
      <c r="BL524" s="36"/>
      <c r="BM524" s="37"/>
      <c r="BN524" s="37"/>
      <c r="BO524" s="37"/>
      <c r="BP524" s="37"/>
      <c r="BQ524" s="37"/>
      <c r="BR524" s="37"/>
      <c r="BS524" s="37"/>
      <c r="BT524" s="37"/>
      <c r="BU524" s="37"/>
      <c r="BV524" s="37"/>
      <c r="BW524" s="37"/>
      <c r="BX524" s="37"/>
      <c r="BY524" s="37"/>
      <c r="BZ524" s="37"/>
      <c r="CA524" s="37"/>
      <c r="CB524" s="37"/>
      <c r="CC524" s="37"/>
      <c r="CD524" s="37"/>
      <c r="CE524" s="37"/>
      <c r="CF524" s="37"/>
      <c r="CG524" s="40"/>
      <c r="CH524" s="40"/>
      <c r="CI524" s="40"/>
      <c r="CJ524" s="40"/>
      <c r="CK524" s="40"/>
      <c r="CL524" s="40"/>
      <c r="CM524" s="39"/>
      <c r="CN524" s="39"/>
      <c r="CO524" s="39"/>
      <c r="CP524" s="39"/>
      <c r="CQ524" s="39"/>
      <c r="CR524" s="39"/>
      <c r="CS524" s="39"/>
      <c r="CT524" s="39"/>
      <c r="CU524" s="39"/>
      <c r="CV524" s="39"/>
      <c r="CW524" s="39"/>
      <c r="CX524" s="39"/>
      <c r="CY524" s="39"/>
      <c r="CZ524" s="39"/>
      <c r="DA524" s="39"/>
      <c r="DB524" s="39"/>
      <c r="DC524" s="39"/>
      <c r="DD524" s="39"/>
      <c r="DE524" s="39"/>
      <c r="DF524" s="39"/>
      <c r="DG524" s="39"/>
      <c r="DI524" s="44"/>
      <c r="DJ524" s="39"/>
      <c r="DL524" s="44"/>
      <c r="DM524" s="39"/>
    </row>
    <row r="525" customFormat="false" ht="12.75" hidden="false" customHeight="false" outlineLevel="0" collapsed="false">
      <c r="A525" s="31" t="n">
        <f aca="false">$C525-$AF$4+1</f>
        <v>40554</v>
      </c>
      <c r="B525" s="31" t="n">
        <f aca="false">$C525-$BL$4+1</f>
        <v>40554</v>
      </c>
      <c r="C525" s="42" t="n">
        <f aca="false">C524+7</f>
        <v>40553</v>
      </c>
      <c r="D525" s="43" t="n">
        <f aca="true">IF(AND(ISNUMBER(D$1),$A525&gt;0),OFFSET(rngStartPriceCurves,$A525,D$1),0)</f>
        <v>0</v>
      </c>
      <c r="E525" s="43" t="n">
        <f aca="true">IF(AND(ISNUMBER(E$1),$A525&gt;0),OFFSET(rngStartPriceCurves,$A525,E$1),0)</f>
        <v>0</v>
      </c>
      <c r="F525" s="43" t="n">
        <f aca="true">IF(AND(ISNUMBER(F$1),$A525&gt;0),OFFSET(rngStartPriceCurves,$A525,F$1),0)</f>
        <v>0</v>
      </c>
      <c r="G525" s="43" t="n">
        <f aca="true">IF(AND(ISNUMBER(G$1),$A525&gt;0),OFFSET(rngStartPriceCurves,$A525,G$1),0)</f>
        <v>0</v>
      </c>
      <c r="H525" s="43" t="n">
        <f aca="true">IF(AND(ISNUMBER(H$1),$A525&gt;0),OFFSET(rngStartPriceCurves,$A525,H$1),0)</f>
        <v>0</v>
      </c>
      <c r="I525" s="43" t="n">
        <f aca="true">IF(AND(ISNUMBER(I$1),$A525&gt;0),OFFSET(rngStartPriceCurves,$A525,I$1),0)</f>
        <v>0</v>
      </c>
      <c r="J525" s="43" t="n">
        <f aca="true">IF(AND(ISNUMBER(J$1),$A525&gt;0),OFFSET(rngStartPriceCurves,$A525,J$1),0)</f>
        <v>0</v>
      </c>
      <c r="K525" s="43" t="n">
        <f aca="true">IF(AND(ISNUMBER(K$1),$A525&gt;0),OFFSET(rngStartPriceCurves,$A525,K$1),0)</f>
        <v>0</v>
      </c>
      <c r="L525" s="43" t="n">
        <f aca="true">IF(AND(ISNUMBER(L$1),$A525&gt;0),OFFSET(rngStartPriceCurves,$A525,L$1),0)</f>
        <v>0</v>
      </c>
      <c r="M525" s="43" t="n">
        <f aca="true">IF(AND(ISNUMBER(M$1),$A525&gt;0),OFFSET(rngStartPriceCurves,$A525,M$1),0)</f>
        <v>0</v>
      </c>
      <c r="N525" s="43" t="n">
        <f aca="true">IF(AND(ISNUMBER(N$1),$A525&gt;0),OFFSET(rngStartPriceCurves,$A525,N$1),0)</f>
        <v>0</v>
      </c>
      <c r="O525" s="43" t="n">
        <f aca="true">IF(AND(ISNUMBER(O$1),$A525&gt;0),OFFSET(rngStartPriceCurves,$A525,O$1),0)</f>
        <v>0</v>
      </c>
      <c r="P525" s="43" t="n">
        <f aca="true">IF(AND(ISNUMBER(P$1),$B525&gt;0),OFFSET(rngStartVolatilityCurves,$B525,P$1),0)</f>
        <v>0</v>
      </c>
      <c r="Q525" s="43" t="n">
        <f aca="true">IF(AND(ISNUMBER(Q$1),$B525&gt;0),OFFSET(rngStartVolatilityCurves,$B525,Q$1),0)</f>
        <v>0</v>
      </c>
      <c r="R525" s="43" t="n">
        <f aca="true">IF(AND(ISNUMBER(R$1),$B525&gt;0),OFFSET(rngStartVolatilityCurves,$B525,R$1),0)</f>
        <v>0</v>
      </c>
      <c r="S525" s="43" t="n">
        <f aca="true">IF(AND(ISNUMBER(S$1),$B525&gt;0),OFFSET(rngStartVolatilityCurves,$B525,S$1),0)</f>
        <v>0</v>
      </c>
      <c r="T525" s="43" t="n">
        <f aca="true">IF(AND(ISNUMBER(T$1),$B525&gt;0),OFFSET(rngStartVolatilityCurves,$B525,T$1),0)</f>
        <v>0</v>
      </c>
      <c r="U525" s="43" t="n">
        <f aca="true">IF(AND(ISNUMBER(U$1),$B525&gt;0),OFFSET(rngStartVolatilityCurves,$B525,U$1),0)</f>
        <v>0</v>
      </c>
      <c r="V525" s="43" t="n">
        <f aca="true">IF(AND(ISNUMBER(V$1),$B525&gt;0),OFFSET(rngStartVolatilityCurves,$B525,V$1),0)</f>
        <v>0</v>
      </c>
      <c r="W525" s="43" t="n">
        <f aca="true">IF(AND(ISNUMBER(W$1),$B525&gt;0),OFFSET(rngStartVolatilityCurves,$B525,W$1),0)</f>
        <v>0</v>
      </c>
      <c r="X525" s="43" t="n">
        <f aca="true">IF(AND(ISNUMBER(X$1),$B525&gt;0),OFFSET(rngStartVolatilityCurves,$B525,X$1),0)</f>
        <v>0</v>
      </c>
      <c r="Y525" s="43" t="n">
        <f aca="true">IF(AND(ISNUMBER(Y$1),$B525&gt;0),OFFSET(rngStartVolatilityCurves,$B525,Y$1),0)</f>
        <v>0</v>
      </c>
      <c r="Z525" s="43" t="n">
        <f aca="true">IF(AND(ISNUMBER(Z$1),$B525&gt;0),OFFSET(rngStartVolatilityCurves,$B525,Z$1),0)</f>
        <v>0</v>
      </c>
      <c r="AA525" s="43" t="n">
        <f aca="true">IF(AND(ISNUMBER(AA$1),$B525&gt;0),OFFSET(rngStartVolatilityCurves,$B525,AA$1),0)</f>
        <v>0</v>
      </c>
      <c r="AF525" s="36"/>
      <c r="AG525" s="37"/>
      <c r="AH525" s="37"/>
      <c r="AI525" s="37"/>
      <c r="AJ525" s="37"/>
      <c r="AK525" s="37"/>
      <c r="AL525" s="37"/>
      <c r="AM525" s="37"/>
      <c r="AN525" s="37"/>
      <c r="AO525" s="37"/>
      <c r="AP525" s="37"/>
      <c r="AQ525" s="37"/>
      <c r="AR525" s="37"/>
      <c r="AS525" s="37"/>
      <c r="AT525" s="37"/>
      <c r="AU525" s="37"/>
      <c r="AV525" s="37"/>
      <c r="AW525" s="37"/>
      <c r="AX525" s="37"/>
      <c r="AY525" s="37"/>
      <c r="AZ525" s="37"/>
      <c r="BA525" s="37"/>
      <c r="BB525" s="37"/>
      <c r="BC525" s="37"/>
      <c r="BD525" s="37"/>
      <c r="BE525" s="37"/>
      <c r="BF525" s="37"/>
      <c r="BH525" s="44"/>
      <c r="BI525" s="39"/>
      <c r="BJ525" s="39"/>
      <c r="BK525" s="39"/>
      <c r="BL525" s="36"/>
      <c r="BM525" s="37"/>
      <c r="BN525" s="37"/>
      <c r="BO525" s="37"/>
      <c r="BP525" s="37"/>
      <c r="BQ525" s="37"/>
      <c r="BR525" s="37"/>
      <c r="BS525" s="37"/>
      <c r="BT525" s="37"/>
      <c r="BU525" s="37"/>
      <c r="BV525" s="37"/>
      <c r="BW525" s="37"/>
      <c r="BX525" s="37"/>
      <c r="BY525" s="37"/>
      <c r="BZ525" s="37"/>
      <c r="CA525" s="37"/>
      <c r="CB525" s="37"/>
      <c r="CC525" s="37"/>
      <c r="CD525" s="37"/>
      <c r="CE525" s="37"/>
      <c r="CF525" s="37"/>
      <c r="CG525" s="40"/>
      <c r="CH525" s="40"/>
      <c r="CI525" s="40"/>
      <c r="CJ525" s="40"/>
      <c r="CK525" s="40"/>
      <c r="CL525" s="40"/>
      <c r="CM525" s="39"/>
      <c r="CN525" s="39"/>
      <c r="CO525" s="39"/>
      <c r="CP525" s="39"/>
      <c r="CQ525" s="39"/>
      <c r="CR525" s="39"/>
      <c r="CS525" s="39"/>
      <c r="CT525" s="39"/>
      <c r="CU525" s="39"/>
      <c r="CV525" s="39"/>
      <c r="CW525" s="39"/>
      <c r="CX525" s="39"/>
      <c r="CY525" s="39"/>
      <c r="CZ525" s="39"/>
      <c r="DA525" s="39"/>
      <c r="DB525" s="39"/>
      <c r="DC525" s="39"/>
      <c r="DD525" s="39"/>
      <c r="DE525" s="39"/>
      <c r="DF525" s="39"/>
      <c r="DG525" s="39"/>
      <c r="DI525" s="44"/>
      <c r="DJ525" s="39"/>
      <c r="DL525" s="44"/>
      <c r="DM525" s="39"/>
    </row>
    <row r="526" customFormat="false" ht="12.75" hidden="false" customHeight="false" outlineLevel="0" collapsed="false">
      <c r="A526" s="31" t="n">
        <f aca="false">$C526-$AF$4+1</f>
        <v>40561</v>
      </c>
      <c r="B526" s="31" t="n">
        <f aca="false">$C526-$BL$4+1</f>
        <v>40561</v>
      </c>
      <c r="C526" s="42" t="n">
        <f aca="false">C525+7</f>
        <v>40560</v>
      </c>
      <c r="D526" s="43" t="n">
        <f aca="true">IF(AND(ISNUMBER(D$1),$A526&gt;0),OFFSET(rngStartPriceCurves,$A526,D$1),0)</f>
        <v>0</v>
      </c>
      <c r="E526" s="43" t="n">
        <f aca="true">IF(AND(ISNUMBER(E$1),$A526&gt;0),OFFSET(rngStartPriceCurves,$A526,E$1),0)</f>
        <v>0</v>
      </c>
      <c r="F526" s="43" t="n">
        <f aca="true">IF(AND(ISNUMBER(F$1),$A526&gt;0),OFFSET(rngStartPriceCurves,$A526,F$1),0)</f>
        <v>0</v>
      </c>
      <c r="G526" s="43" t="n">
        <f aca="true">IF(AND(ISNUMBER(G$1),$A526&gt;0),OFFSET(rngStartPriceCurves,$A526,G$1),0)</f>
        <v>0</v>
      </c>
      <c r="H526" s="43" t="n">
        <f aca="true">IF(AND(ISNUMBER(H$1),$A526&gt;0),OFFSET(rngStartPriceCurves,$A526,H$1),0)</f>
        <v>0</v>
      </c>
      <c r="I526" s="43" t="n">
        <f aca="true">IF(AND(ISNUMBER(I$1),$A526&gt;0),OFFSET(rngStartPriceCurves,$A526,I$1),0)</f>
        <v>0</v>
      </c>
      <c r="J526" s="43" t="n">
        <f aca="true">IF(AND(ISNUMBER(J$1),$A526&gt;0),OFFSET(rngStartPriceCurves,$A526,J$1),0)</f>
        <v>0</v>
      </c>
      <c r="K526" s="43" t="n">
        <f aca="true">IF(AND(ISNUMBER(K$1),$A526&gt;0),OFFSET(rngStartPriceCurves,$A526,K$1),0)</f>
        <v>0</v>
      </c>
      <c r="L526" s="43" t="n">
        <f aca="true">IF(AND(ISNUMBER(L$1),$A526&gt;0),OFFSET(rngStartPriceCurves,$A526,L$1),0)</f>
        <v>0</v>
      </c>
      <c r="M526" s="43" t="n">
        <f aca="true">IF(AND(ISNUMBER(M$1),$A526&gt;0),OFFSET(rngStartPriceCurves,$A526,M$1),0)</f>
        <v>0</v>
      </c>
      <c r="N526" s="43" t="n">
        <f aca="true">IF(AND(ISNUMBER(N$1),$A526&gt;0),OFFSET(rngStartPriceCurves,$A526,N$1),0)</f>
        <v>0</v>
      </c>
      <c r="O526" s="43" t="n">
        <f aca="true">IF(AND(ISNUMBER(O$1),$A526&gt;0),OFFSET(rngStartPriceCurves,$A526,O$1),0)</f>
        <v>0</v>
      </c>
      <c r="P526" s="43" t="n">
        <f aca="true">IF(AND(ISNUMBER(P$1),$B526&gt;0),OFFSET(rngStartVolatilityCurves,$B526,P$1),0)</f>
        <v>0</v>
      </c>
      <c r="Q526" s="43" t="n">
        <f aca="true">IF(AND(ISNUMBER(Q$1),$B526&gt;0),OFFSET(rngStartVolatilityCurves,$B526,Q$1),0)</f>
        <v>0</v>
      </c>
      <c r="R526" s="43" t="n">
        <f aca="true">IF(AND(ISNUMBER(R$1),$B526&gt;0),OFFSET(rngStartVolatilityCurves,$B526,R$1),0)</f>
        <v>0</v>
      </c>
      <c r="S526" s="43" t="n">
        <f aca="true">IF(AND(ISNUMBER(S$1),$B526&gt;0),OFFSET(rngStartVolatilityCurves,$B526,S$1),0)</f>
        <v>0</v>
      </c>
      <c r="T526" s="43" t="n">
        <f aca="true">IF(AND(ISNUMBER(T$1),$B526&gt;0),OFFSET(rngStartVolatilityCurves,$B526,T$1),0)</f>
        <v>0</v>
      </c>
      <c r="U526" s="43" t="n">
        <f aca="true">IF(AND(ISNUMBER(U$1),$B526&gt;0),OFFSET(rngStartVolatilityCurves,$B526,U$1),0)</f>
        <v>0</v>
      </c>
      <c r="V526" s="43" t="n">
        <f aca="true">IF(AND(ISNUMBER(V$1),$B526&gt;0),OFFSET(rngStartVolatilityCurves,$B526,V$1),0)</f>
        <v>0</v>
      </c>
      <c r="W526" s="43" t="n">
        <f aca="true">IF(AND(ISNUMBER(W$1),$B526&gt;0),OFFSET(rngStartVolatilityCurves,$B526,W$1),0)</f>
        <v>0</v>
      </c>
      <c r="X526" s="43" t="n">
        <f aca="true">IF(AND(ISNUMBER(X$1),$B526&gt;0),OFFSET(rngStartVolatilityCurves,$B526,X$1),0)</f>
        <v>0</v>
      </c>
      <c r="Y526" s="43" t="n">
        <f aca="true">IF(AND(ISNUMBER(Y$1),$B526&gt;0),OFFSET(rngStartVolatilityCurves,$B526,Y$1),0)</f>
        <v>0</v>
      </c>
      <c r="Z526" s="43" t="n">
        <f aca="true">IF(AND(ISNUMBER(Z$1),$B526&gt;0),OFFSET(rngStartVolatilityCurves,$B526,Z$1),0)</f>
        <v>0</v>
      </c>
      <c r="AA526" s="43" t="n">
        <f aca="true">IF(AND(ISNUMBER(AA$1),$B526&gt;0),OFFSET(rngStartVolatilityCurves,$B526,AA$1),0)</f>
        <v>0</v>
      </c>
      <c r="AF526" s="36"/>
      <c r="AG526" s="37"/>
      <c r="AH526" s="37"/>
      <c r="AI526" s="37"/>
      <c r="AJ526" s="37"/>
      <c r="AK526" s="37"/>
      <c r="AL526" s="37"/>
      <c r="AM526" s="37"/>
      <c r="AN526" s="37"/>
      <c r="AO526" s="37"/>
      <c r="AP526" s="37"/>
      <c r="AQ526" s="37"/>
      <c r="AR526" s="37"/>
      <c r="AS526" s="37"/>
      <c r="AT526" s="37"/>
      <c r="AU526" s="37"/>
      <c r="AV526" s="37"/>
      <c r="AW526" s="37"/>
      <c r="AX526" s="37"/>
      <c r="AY526" s="37"/>
      <c r="AZ526" s="37"/>
      <c r="BA526" s="37"/>
      <c r="BB526" s="37"/>
      <c r="BC526" s="37"/>
      <c r="BD526" s="37"/>
      <c r="BE526" s="37"/>
      <c r="BF526" s="37"/>
      <c r="BH526" s="44"/>
      <c r="BI526" s="39"/>
      <c r="BJ526" s="39"/>
      <c r="BK526" s="39"/>
      <c r="BL526" s="36"/>
      <c r="BM526" s="37"/>
      <c r="BN526" s="37"/>
      <c r="BO526" s="37"/>
      <c r="BP526" s="37"/>
      <c r="BQ526" s="37"/>
      <c r="BR526" s="37"/>
      <c r="BS526" s="37"/>
      <c r="BT526" s="37"/>
      <c r="BU526" s="37"/>
      <c r="BV526" s="37"/>
      <c r="BW526" s="37"/>
      <c r="BX526" s="37"/>
      <c r="BY526" s="37"/>
      <c r="BZ526" s="37"/>
      <c r="CA526" s="37"/>
      <c r="CB526" s="37"/>
      <c r="CC526" s="37"/>
      <c r="CD526" s="37"/>
      <c r="CE526" s="37"/>
      <c r="CF526" s="37"/>
      <c r="CG526" s="40"/>
      <c r="CH526" s="40"/>
      <c r="CI526" s="40"/>
      <c r="CJ526" s="40"/>
      <c r="CK526" s="40"/>
      <c r="CL526" s="40"/>
      <c r="CM526" s="39"/>
      <c r="CN526" s="39"/>
      <c r="CO526" s="39"/>
      <c r="CP526" s="39"/>
      <c r="CQ526" s="39"/>
      <c r="CR526" s="39"/>
      <c r="CS526" s="39"/>
      <c r="CT526" s="39"/>
      <c r="CU526" s="39"/>
      <c r="CV526" s="39"/>
      <c r="CW526" s="39"/>
      <c r="CX526" s="39"/>
      <c r="CY526" s="39"/>
      <c r="CZ526" s="39"/>
      <c r="DA526" s="39"/>
      <c r="DB526" s="39"/>
      <c r="DC526" s="39"/>
      <c r="DD526" s="39"/>
      <c r="DE526" s="39"/>
      <c r="DF526" s="39"/>
      <c r="DG526" s="39"/>
      <c r="DI526" s="44"/>
      <c r="DJ526" s="39"/>
      <c r="DL526" s="44"/>
      <c r="DM526" s="39"/>
    </row>
    <row r="527" customFormat="false" ht="12.75" hidden="false" customHeight="false" outlineLevel="0" collapsed="false">
      <c r="A527" s="31" t="n">
        <f aca="false">$C527-$AF$4+1</f>
        <v>40568</v>
      </c>
      <c r="B527" s="31" t="n">
        <f aca="false">$C527-$BL$4+1</f>
        <v>40568</v>
      </c>
      <c r="C527" s="42" t="n">
        <f aca="false">C526+7</f>
        <v>40567</v>
      </c>
      <c r="D527" s="43" t="n">
        <f aca="true">IF(AND(ISNUMBER(D$1),$A527&gt;0),OFFSET(rngStartPriceCurves,$A527,D$1),0)</f>
        <v>0</v>
      </c>
      <c r="E527" s="43" t="n">
        <f aca="true">IF(AND(ISNUMBER(E$1),$A527&gt;0),OFFSET(rngStartPriceCurves,$A527,E$1),0)</f>
        <v>0</v>
      </c>
      <c r="F527" s="43" t="n">
        <f aca="true">IF(AND(ISNUMBER(F$1),$A527&gt;0),OFFSET(rngStartPriceCurves,$A527,F$1),0)</f>
        <v>0</v>
      </c>
      <c r="G527" s="43" t="n">
        <f aca="true">IF(AND(ISNUMBER(G$1),$A527&gt;0),OFFSET(rngStartPriceCurves,$A527,G$1),0)</f>
        <v>0</v>
      </c>
      <c r="H527" s="43" t="n">
        <f aca="true">IF(AND(ISNUMBER(H$1),$A527&gt;0),OFFSET(rngStartPriceCurves,$A527,H$1),0)</f>
        <v>0</v>
      </c>
      <c r="I527" s="43" t="n">
        <f aca="true">IF(AND(ISNUMBER(I$1),$A527&gt;0),OFFSET(rngStartPriceCurves,$A527,I$1),0)</f>
        <v>0</v>
      </c>
      <c r="J527" s="43" t="n">
        <f aca="true">IF(AND(ISNUMBER(J$1),$A527&gt;0),OFFSET(rngStartPriceCurves,$A527,J$1),0)</f>
        <v>0</v>
      </c>
      <c r="K527" s="43" t="n">
        <f aca="true">IF(AND(ISNUMBER(K$1),$A527&gt;0),OFFSET(rngStartPriceCurves,$A527,K$1),0)</f>
        <v>0</v>
      </c>
      <c r="L527" s="43" t="n">
        <f aca="true">IF(AND(ISNUMBER(L$1),$A527&gt;0),OFFSET(rngStartPriceCurves,$A527,L$1),0)</f>
        <v>0</v>
      </c>
      <c r="M527" s="43" t="n">
        <f aca="true">IF(AND(ISNUMBER(M$1),$A527&gt;0),OFFSET(rngStartPriceCurves,$A527,M$1),0)</f>
        <v>0</v>
      </c>
      <c r="N527" s="43" t="n">
        <f aca="true">IF(AND(ISNUMBER(N$1),$A527&gt;0),OFFSET(rngStartPriceCurves,$A527,N$1),0)</f>
        <v>0</v>
      </c>
      <c r="O527" s="43" t="n">
        <f aca="true">IF(AND(ISNUMBER(O$1),$A527&gt;0),OFFSET(rngStartPriceCurves,$A527,O$1),0)</f>
        <v>0</v>
      </c>
      <c r="P527" s="43" t="n">
        <f aca="true">IF(AND(ISNUMBER(P$1),$B527&gt;0),OFFSET(rngStartVolatilityCurves,$B527,P$1),0)</f>
        <v>0</v>
      </c>
      <c r="Q527" s="43" t="n">
        <f aca="true">IF(AND(ISNUMBER(Q$1),$B527&gt;0),OFFSET(rngStartVolatilityCurves,$B527,Q$1),0)</f>
        <v>0</v>
      </c>
      <c r="R527" s="43" t="n">
        <f aca="true">IF(AND(ISNUMBER(R$1),$B527&gt;0),OFFSET(rngStartVolatilityCurves,$B527,R$1),0)</f>
        <v>0</v>
      </c>
      <c r="S527" s="43" t="n">
        <f aca="true">IF(AND(ISNUMBER(S$1),$B527&gt;0),OFFSET(rngStartVolatilityCurves,$B527,S$1),0)</f>
        <v>0</v>
      </c>
      <c r="T527" s="43" t="n">
        <f aca="true">IF(AND(ISNUMBER(T$1),$B527&gt;0),OFFSET(rngStartVolatilityCurves,$B527,T$1),0)</f>
        <v>0</v>
      </c>
      <c r="U527" s="43" t="n">
        <f aca="true">IF(AND(ISNUMBER(U$1),$B527&gt;0),OFFSET(rngStartVolatilityCurves,$B527,U$1),0)</f>
        <v>0</v>
      </c>
      <c r="V527" s="43" t="n">
        <f aca="true">IF(AND(ISNUMBER(V$1),$B527&gt;0),OFFSET(rngStartVolatilityCurves,$B527,V$1),0)</f>
        <v>0</v>
      </c>
      <c r="W527" s="43" t="n">
        <f aca="true">IF(AND(ISNUMBER(W$1),$B527&gt;0),OFFSET(rngStartVolatilityCurves,$B527,W$1),0)</f>
        <v>0</v>
      </c>
      <c r="X527" s="43" t="n">
        <f aca="true">IF(AND(ISNUMBER(X$1),$B527&gt;0),OFFSET(rngStartVolatilityCurves,$B527,X$1),0)</f>
        <v>0</v>
      </c>
      <c r="Y527" s="43" t="n">
        <f aca="true">IF(AND(ISNUMBER(Y$1),$B527&gt;0),OFFSET(rngStartVolatilityCurves,$B527,Y$1),0)</f>
        <v>0</v>
      </c>
      <c r="Z527" s="43" t="n">
        <f aca="true">IF(AND(ISNUMBER(Z$1),$B527&gt;0),OFFSET(rngStartVolatilityCurves,$B527,Z$1),0)</f>
        <v>0</v>
      </c>
      <c r="AA527" s="43" t="n">
        <f aca="true">IF(AND(ISNUMBER(AA$1),$B527&gt;0),OFFSET(rngStartVolatilityCurves,$B527,AA$1),0)</f>
        <v>0</v>
      </c>
      <c r="AF527" s="36"/>
      <c r="AG527" s="37"/>
      <c r="AH527" s="37"/>
      <c r="AI527" s="37"/>
      <c r="AJ527" s="37"/>
      <c r="AK527" s="37"/>
      <c r="AL527" s="37"/>
      <c r="AM527" s="37"/>
      <c r="AN527" s="37"/>
      <c r="AO527" s="37"/>
      <c r="AP527" s="37"/>
      <c r="AQ527" s="37"/>
      <c r="AR527" s="37"/>
      <c r="AS527" s="37"/>
      <c r="AT527" s="37"/>
      <c r="AU527" s="37"/>
      <c r="AV527" s="37"/>
      <c r="AW527" s="37"/>
      <c r="AX527" s="37"/>
      <c r="AY527" s="37"/>
      <c r="AZ527" s="37"/>
      <c r="BA527" s="37"/>
      <c r="BB527" s="37"/>
      <c r="BC527" s="37"/>
      <c r="BD527" s="37"/>
      <c r="BE527" s="37"/>
      <c r="BF527" s="37"/>
      <c r="BH527" s="44"/>
      <c r="BI527" s="39"/>
      <c r="BJ527" s="39"/>
      <c r="BK527" s="39"/>
      <c r="BL527" s="36"/>
      <c r="BM527" s="37"/>
      <c r="BN527" s="37"/>
      <c r="BO527" s="37"/>
      <c r="BP527" s="37"/>
      <c r="BQ527" s="37"/>
      <c r="BR527" s="37"/>
      <c r="BS527" s="37"/>
      <c r="BT527" s="37"/>
      <c r="BU527" s="37"/>
      <c r="BV527" s="37"/>
      <c r="BW527" s="37"/>
      <c r="BX527" s="37"/>
      <c r="BY527" s="37"/>
      <c r="BZ527" s="37"/>
      <c r="CA527" s="37"/>
      <c r="CB527" s="37"/>
      <c r="CC527" s="37"/>
      <c r="CD527" s="37"/>
      <c r="CE527" s="37"/>
      <c r="CF527" s="37"/>
      <c r="CG527" s="40"/>
      <c r="CH527" s="40"/>
      <c r="CI527" s="40"/>
      <c r="CJ527" s="40"/>
      <c r="CK527" s="40"/>
      <c r="CL527" s="40"/>
      <c r="CM527" s="39"/>
      <c r="CN527" s="39"/>
      <c r="CO527" s="39"/>
      <c r="CP527" s="39"/>
      <c r="CQ527" s="39"/>
      <c r="CR527" s="39"/>
      <c r="CS527" s="39"/>
      <c r="CT527" s="39"/>
      <c r="CU527" s="39"/>
      <c r="CV527" s="39"/>
      <c r="CW527" s="39"/>
      <c r="CX527" s="39"/>
      <c r="CY527" s="39"/>
      <c r="CZ527" s="39"/>
      <c r="DA527" s="39"/>
      <c r="DB527" s="39"/>
      <c r="DC527" s="39"/>
      <c r="DD527" s="39"/>
      <c r="DE527" s="39"/>
      <c r="DF527" s="39"/>
      <c r="DG527" s="39"/>
      <c r="DI527" s="44"/>
      <c r="DJ527" s="39"/>
      <c r="DL527" s="44"/>
      <c r="DM527" s="39"/>
    </row>
    <row r="528" customFormat="false" ht="12.75" hidden="false" customHeight="false" outlineLevel="0" collapsed="false">
      <c r="A528" s="31" t="n">
        <f aca="false">$C528-$AF$4+1</f>
        <v>40575</v>
      </c>
      <c r="B528" s="31" t="n">
        <f aca="false">$C528-$BL$4+1</f>
        <v>40575</v>
      </c>
      <c r="C528" s="42" t="n">
        <f aca="false">C527+7</f>
        <v>40574</v>
      </c>
      <c r="D528" s="43" t="n">
        <f aca="true">IF(AND(ISNUMBER(D$1),$A528&gt;0),OFFSET(rngStartPriceCurves,$A528,D$1),0)</f>
        <v>0</v>
      </c>
      <c r="E528" s="43" t="n">
        <f aca="true">IF(AND(ISNUMBER(E$1),$A528&gt;0),OFFSET(rngStartPriceCurves,$A528,E$1),0)</f>
        <v>0</v>
      </c>
      <c r="F528" s="43" t="n">
        <f aca="true">IF(AND(ISNUMBER(F$1),$A528&gt;0),OFFSET(rngStartPriceCurves,$A528,F$1),0)</f>
        <v>0</v>
      </c>
      <c r="G528" s="43" t="n">
        <f aca="true">IF(AND(ISNUMBER(G$1),$A528&gt;0),OFFSET(rngStartPriceCurves,$A528,G$1),0)</f>
        <v>0</v>
      </c>
      <c r="H528" s="43" t="n">
        <f aca="true">IF(AND(ISNUMBER(H$1),$A528&gt;0),OFFSET(rngStartPriceCurves,$A528,H$1),0)</f>
        <v>0</v>
      </c>
      <c r="I528" s="43" t="n">
        <f aca="true">IF(AND(ISNUMBER(I$1),$A528&gt;0),OFFSET(rngStartPriceCurves,$A528,I$1),0)</f>
        <v>0</v>
      </c>
      <c r="J528" s="43" t="n">
        <f aca="true">IF(AND(ISNUMBER(J$1),$A528&gt;0),OFFSET(rngStartPriceCurves,$A528,J$1),0)</f>
        <v>0</v>
      </c>
      <c r="K528" s="43" t="n">
        <f aca="true">IF(AND(ISNUMBER(K$1),$A528&gt;0),OFFSET(rngStartPriceCurves,$A528,K$1),0)</f>
        <v>0</v>
      </c>
      <c r="L528" s="43" t="n">
        <f aca="true">IF(AND(ISNUMBER(L$1),$A528&gt;0),OFFSET(rngStartPriceCurves,$A528,L$1),0)</f>
        <v>0</v>
      </c>
      <c r="M528" s="43" t="n">
        <f aca="true">IF(AND(ISNUMBER(M$1),$A528&gt;0),OFFSET(rngStartPriceCurves,$A528,M$1),0)</f>
        <v>0</v>
      </c>
      <c r="N528" s="43" t="n">
        <f aca="true">IF(AND(ISNUMBER(N$1),$A528&gt;0),OFFSET(rngStartPriceCurves,$A528,N$1),0)</f>
        <v>0</v>
      </c>
      <c r="O528" s="43" t="n">
        <f aca="true">IF(AND(ISNUMBER(O$1),$A528&gt;0),OFFSET(rngStartPriceCurves,$A528,O$1),0)</f>
        <v>0</v>
      </c>
      <c r="P528" s="43" t="n">
        <f aca="true">IF(AND(ISNUMBER(P$1),$B528&gt;0),OFFSET(rngStartVolatilityCurves,$B528,P$1),0)</f>
        <v>0</v>
      </c>
      <c r="Q528" s="43" t="n">
        <f aca="true">IF(AND(ISNUMBER(Q$1),$B528&gt;0),OFFSET(rngStartVolatilityCurves,$B528,Q$1),0)</f>
        <v>0</v>
      </c>
      <c r="R528" s="43" t="n">
        <f aca="true">IF(AND(ISNUMBER(R$1),$B528&gt;0),OFFSET(rngStartVolatilityCurves,$B528,R$1),0)</f>
        <v>0</v>
      </c>
      <c r="S528" s="43" t="n">
        <f aca="true">IF(AND(ISNUMBER(S$1),$B528&gt;0),OFFSET(rngStartVolatilityCurves,$B528,S$1),0)</f>
        <v>0</v>
      </c>
      <c r="T528" s="43" t="n">
        <f aca="true">IF(AND(ISNUMBER(T$1),$B528&gt;0),OFFSET(rngStartVolatilityCurves,$B528,T$1),0)</f>
        <v>0</v>
      </c>
      <c r="U528" s="43" t="n">
        <f aca="true">IF(AND(ISNUMBER(U$1),$B528&gt;0),OFFSET(rngStartVolatilityCurves,$B528,U$1),0)</f>
        <v>0</v>
      </c>
      <c r="V528" s="43" t="n">
        <f aca="true">IF(AND(ISNUMBER(V$1),$B528&gt;0),OFFSET(rngStartVolatilityCurves,$B528,V$1),0)</f>
        <v>0</v>
      </c>
      <c r="W528" s="43" t="n">
        <f aca="true">IF(AND(ISNUMBER(W$1),$B528&gt;0),OFFSET(rngStartVolatilityCurves,$B528,W$1),0)</f>
        <v>0</v>
      </c>
      <c r="X528" s="43" t="n">
        <f aca="true">IF(AND(ISNUMBER(X$1),$B528&gt;0),OFFSET(rngStartVolatilityCurves,$B528,X$1),0)</f>
        <v>0</v>
      </c>
      <c r="Y528" s="43" t="n">
        <f aca="true">IF(AND(ISNUMBER(Y$1),$B528&gt;0),OFFSET(rngStartVolatilityCurves,$B528,Y$1),0)</f>
        <v>0</v>
      </c>
      <c r="Z528" s="43" t="n">
        <f aca="true">IF(AND(ISNUMBER(Z$1),$B528&gt;0),OFFSET(rngStartVolatilityCurves,$B528,Z$1),0)</f>
        <v>0</v>
      </c>
      <c r="AA528" s="43" t="n">
        <f aca="true">IF(AND(ISNUMBER(AA$1),$B528&gt;0),OFFSET(rngStartVolatilityCurves,$B528,AA$1),0)</f>
        <v>0</v>
      </c>
      <c r="AF528" s="36"/>
      <c r="AG528" s="37"/>
      <c r="AH528" s="37"/>
      <c r="AI528" s="37"/>
      <c r="AJ528" s="37"/>
      <c r="AK528" s="37"/>
      <c r="AL528" s="37"/>
      <c r="AM528" s="37"/>
      <c r="AN528" s="37"/>
      <c r="AO528" s="37"/>
      <c r="AP528" s="37"/>
      <c r="AQ528" s="37"/>
      <c r="AR528" s="37"/>
      <c r="AS528" s="37"/>
      <c r="AT528" s="37"/>
      <c r="AU528" s="37"/>
      <c r="AV528" s="37"/>
      <c r="AW528" s="37"/>
      <c r="AX528" s="37"/>
      <c r="AY528" s="37"/>
      <c r="AZ528" s="37"/>
      <c r="BA528" s="37"/>
      <c r="BB528" s="37"/>
      <c r="BC528" s="37"/>
      <c r="BD528" s="37"/>
      <c r="BE528" s="37"/>
      <c r="BF528" s="37"/>
      <c r="BH528" s="44"/>
      <c r="BI528" s="39"/>
      <c r="BJ528" s="39"/>
      <c r="BK528" s="39"/>
      <c r="BL528" s="36"/>
      <c r="BM528" s="37"/>
      <c r="BN528" s="37"/>
      <c r="BO528" s="37"/>
      <c r="BP528" s="37"/>
      <c r="BQ528" s="37"/>
      <c r="BR528" s="37"/>
      <c r="BS528" s="37"/>
      <c r="BT528" s="37"/>
      <c r="BU528" s="37"/>
      <c r="BV528" s="37"/>
      <c r="BW528" s="37"/>
      <c r="BX528" s="37"/>
      <c r="BY528" s="37"/>
      <c r="BZ528" s="37"/>
      <c r="CA528" s="37"/>
      <c r="CB528" s="37"/>
      <c r="CC528" s="37"/>
      <c r="CD528" s="37"/>
      <c r="CE528" s="37"/>
      <c r="CF528" s="37"/>
      <c r="CG528" s="40"/>
      <c r="CH528" s="40"/>
      <c r="CI528" s="40"/>
      <c r="CJ528" s="40"/>
      <c r="CK528" s="40"/>
      <c r="CL528" s="40"/>
      <c r="CM528" s="39"/>
      <c r="CN528" s="39"/>
      <c r="CO528" s="39"/>
      <c r="CP528" s="39"/>
      <c r="CQ528" s="39"/>
      <c r="CR528" s="39"/>
      <c r="CS528" s="39"/>
      <c r="CT528" s="39"/>
      <c r="CU528" s="39"/>
      <c r="CV528" s="39"/>
      <c r="CW528" s="39"/>
      <c r="CX528" s="39"/>
      <c r="CY528" s="39"/>
      <c r="CZ528" s="39"/>
      <c r="DA528" s="39"/>
      <c r="DB528" s="39"/>
      <c r="DC528" s="39"/>
      <c r="DD528" s="39"/>
      <c r="DE528" s="39"/>
      <c r="DF528" s="39"/>
      <c r="DG528" s="39"/>
      <c r="DI528" s="44"/>
      <c r="DJ528" s="39"/>
      <c r="DL528" s="44"/>
      <c r="DM528" s="39"/>
    </row>
    <row r="529" customFormat="false" ht="12.75" hidden="false" customHeight="false" outlineLevel="0" collapsed="false">
      <c r="A529" s="31" t="n">
        <f aca="false">$C529-$AF$4+1</f>
        <v>40582</v>
      </c>
      <c r="B529" s="31" t="n">
        <f aca="false">$C529-$BL$4+1</f>
        <v>40582</v>
      </c>
      <c r="C529" s="42" t="n">
        <f aca="false">C528+7</f>
        <v>40581</v>
      </c>
      <c r="D529" s="43" t="n">
        <f aca="true">IF(AND(ISNUMBER(D$1),$A529&gt;0),OFFSET(rngStartPriceCurves,$A529,D$1),0)</f>
        <v>0</v>
      </c>
      <c r="E529" s="43" t="n">
        <f aca="true">IF(AND(ISNUMBER(E$1),$A529&gt;0),OFFSET(rngStartPriceCurves,$A529,E$1),0)</f>
        <v>0</v>
      </c>
      <c r="F529" s="43" t="n">
        <f aca="true">IF(AND(ISNUMBER(F$1),$A529&gt;0),OFFSET(rngStartPriceCurves,$A529,F$1),0)</f>
        <v>0</v>
      </c>
      <c r="G529" s="43" t="n">
        <f aca="true">IF(AND(ISNUMBER(G$1),$A529&gt;0),OFFSET(rngStartPriceCurves,$A529,G$1),0)</f>
        <v>0</v>
      </c>
      <c r="H529" s="43" t="n">
        <f aca="true">IF(AND(ISNUMBER(H$1),$A529&gt;0),OFFSET(rngStartPriceCurves,$A529,H$1),0)</f>
        <v>0</v>
      </c>
      <c r="I529" s="43" t="n">
        <f aca="true">IF(AND(ISNUMBER(I$1),$A529&gt;0),OFFSET(rngStartPriceCurves,$A529,I$1),0)</f>
        <v>0</v>
      </c>
      <c r="J529" s="43" t="n">
        <f aca="true">IF(AND(ISNUMBER(J$1),$A529&gt;0),OFFSET(rngStartPriceCurves,$A529,J$1),0)</f>
        <v>0</v>
      </c>
      <c r="K529" s="43" t="n">
        <f aca="true">IF(AND(ISNUMBER(K$1),$A529&gt;0),OFFSET(rngStartPriceCurves,$A529,K$1),0)</f>
        <v>0</v>
      </c>
      <c r="L529" s="43" t="n">
        <f aca="true">IF(AND(ISNUMBER(L$1),$A529&gt;0),OFFSET(rngStartPriceCurves,$A529,L$1),0)</f>
        <v>0</v>
      </c>
      <c r="M529" s="43" t="n">
        <f aca="true">IF(AND(ISNUMBER(M$1),$A529&gt;0),OFFSET(rngStartPriceCurves,$A529,M$1),0)</f>
        <v>0</v>
      </c>
      <c r="N529" s="43" t="n">
        <f aca="true">IF(AND(ISNUMBER(N$1),$A529&gt;0),OFFSET(rngStartPriceCurves,$A529,N$1),0)</f>
        <v>0</v>
      </c>
      <c r="O529" s="43" t="n">
        <f aca="true">IF(AND(ISNUMBER(O$1),$A529&gt;0),OFFSET(rngStartPriceCurves,$A529,O$1),0)</f>
        <v>0</v>
      </c>
      <c r="P529" s="43" t="n">
        <f aca="true">IF(AND(ISNUMBER(P$1),$B529&gt;0),OFFSET(rngStartVolatilityCurves,$B529,P$1),0)</f>
        <v>0</v>
      </c>
      <c r="Q529" s="43" t="n">
        <f aca="true">IF(AND(ISNUMBER(Q$1),$B529&gt;0),OFFSET(rngStartVolatilityCurves,$B529,Q$1),0)</f>
        <v>0</v>
      </c>
      <c r="R529" s="43" t="n">
        <f aca="true">IF(AND(ISNUMBER(R$1),$B529&gt;0),OFFSET(rngStartVolatilityCurves,$B529,R$1),0)</f>
        <v>0</v>
      </c>
      <c r="S529" s="43" t="n">
        <f aca="true">IF(AND(ISNUMBER(S$1),$B529&gt;0),OFFSET(rngStartVolatilityCurves,$B529,S$1),0)</f>
        <v>0</v>
      </c>
      <c r="T529" s="43" t="n">
        <f aca="true">IF(AND(ISNUMBER(T$1),$B529&gt;0),OFFSET(rngStartVolatilityCurves,$B529,T$1),0)</f>
        <v>0</v>
      </c>
      <c r="U529" s="43" t="n">
        <f aca="true">IF(AND(ISNUMBER(U$1),$B529&gt;0),OFFSET(rngStartVolatilityCurves,$B529,U$1),0)</f>
        <v>0</v>
      </c>
      <c r="V529" s="43" t="n">
        <f aca="true">IF(AND(ISNUMBER(V$1),$B529&gt;0),OFFSET(rngStartVolatilityCurves,$B529,V$1),0)</f>
        <v>0</v>
      </c>
      <c r="W529" s="43" t="n">
        <f aca="true">IF(AND(ISNUMBER(W$1),$B529&gt;0),OFFSET(rngStartVolatilityCurves,$B529,W$1),0)</f>
        <v>0</v>
      </c>
      <c r="X529" s="43" t="n">
        <f aca="true">IF(AND(ISNUMBER(X$1),$B529&gt;0),OFFSET(rngStartVolatilityCurves,$B529,X$1),0)</f>
        <v>0</v>
      </c>
      <c r="Y529" s="43" t="n">
        <f aca="true">IF(AND(ISNUMBER(Y$1),$B529&gt;0),OFFSET(rngStartVolatilityCurves,$B529,Y$1),0)</f>
        <v>0</v>
      </c>
      <c r="Z529" s="43" t="n">
        <f aca="true">IF(AND(ISNUMBER(Z$1),$B529&gt;0),OFFSET(rngStartVolatilityCurves,$B529,Z$1),0)</f>
        <v>0</v>
      </c>
      <c r="AA529" s="43" t="n">
        <f aca="true">IF(AND(ISNUMBER(AA$1),$B529&gt;0),OFFSET(rngStartVolatilityCurves,$B529,AA$1),0)</f>
        <v>0</v>
      </c>
      <c r="AF529" s="36"/>
      <c r="AG529" s="37"/>
      <c r="AH529" s="37"/>
      <c r="AI529" s="37"/>
      <c r="AJ529" s="37"/>
      <c r="AK529" s="37"/>
      <c r="AL529" s="37"/>
      <c r="AM529" s="37"/>
      <c r="AN529" s="37"/>
      <c r="AO529" s="37"/>
      <c r="AP529" s="37"/>
      <c r="AQ529" s="37"/>
      <c r="AR529" s="37"/>
      <c r="AS529" s="37"/>
      <c r="AT529" s="37"/>
      <c r="AU529" s="37"/>
      <c r="AV529" s="37"/>
      <c r="AW529" s="37"/>
      <c r="AX529" s="37"/>
      <c r="AY529" s="37"/>
      <c r="AZ529" s="37"/>
      <c r="BA529" s="37"/>
      <c r="BB529" s="37"/>
      <c r="BC529" s="37"/>
      <c r="BD529" s="37"/>
      <c r="BE529" s="37"/>
      <c r="BF529" s="37"/>
      <c r="BH529" s="44"/>
      <c r="BI529" s="39"/>
      <c r="BJ529" s="39"/>
      <c r="BK529" s="39"/>
      <c r="BL529" s="36"/>
      <c r="BM529" s="37"/>
      <c r="BN529" s="37"/>
      <c r="BO529" s="37"/>
      <c r="BP529" s="37"/>
      <c r="BQ529" s="37"/>
      <c r="BR529" s="37"/>
      <c r="BS529" s="37"/>
      <c r="BT529" s="37"/>
      <c r="BU529" s="37"/>
      <c r="BV529" s="37"/>
      <c r="BW529" s="37"/>
      <c r="BX529" s="37"/>
      <c r="BY529" s="37"/>
      <c r="BZ529" s="37"/>
      <c r="CA529" s="37"/>
      <c r="CB529" s="37"/>
      <c r="CC529" s="37"/>
      <c r="CD529" s="37"/>
      <c r="CE529" s="37"/>
      <c r="CF529" s="37"/>
      <c r="CG529" s="40"/>
      <c r="CH529" s="40"/>
      <c r="CI529" s="40"/>
      <c r="CJ529" s="40"/>
      <c r="CK529" s="40"/>
      <c r="CL529" s="40"/>
      <c r="CM529" s="39"/>
      <c r="CN529" s="39"/>
      <c r="CO529" s="39"/>
      <c r="CP529" s="39"/>
      <c r="CQ529" s="39"/>
      <c r="CR529" s="39"/>
      <c r="CS529" s="39"/>
      <c r="CT529" s="39"/>
      <c r="CU529" s="39"/>
      <c r="CV529" s="39"/>
      <c r="CW529" s="39"/>
      <c r="CX529" s="39"/>
      <c r="CY529" s="39"/>
      <c r="CZ529" s="39"/>
      <c r="DA529" s="39"/>
      <c r="DB529" s="39"/>
      <c r="DC529" s="39"/>
      <c r="DD529" s="39"/>
      <c r="DE529" s="39"/>
      <c r="DF529" s="39"/>
      <c r="DG529" s="39"/>
      <c r="DI529" s="44"/>
      <c r="DJ529" s="39"/>
      <c r="DL529" s="44"/>
      <c r="DM529" s="39"/>
    </row>
    <row r="530" customFormat="false" ht="12.75" hidden="false" customHeight="false" outlineLevel="0" collapsed="false">
      <c r="A530" s="31" t="n">
        <f aca="false">$C530-$AF$4+1</f>
        <v>40589</v>
      </c>
      <c r="B530" s="31" t="n">
        <f aca="false">$C530-$BL$4+1</f>
        <v>40589</v>
      </c>
      <c r="C530" s="42" t="n">
        <f aca="false">C529+7</f>
        <v>40588</v>
      </c>
      <c r="D530" s="43" t="n">
        <f aca="true">IF(AND(ISNUMBER(D$1),$A530&gt;0),OFFSET(rngStartPriceCurves,$A530,D$1),0)</f>
        <v>0</v>
      </c>
      <c r="E530" s="43" t="n">
        <f aca="true">IF(AND(ISNUMBER(E$1),$A530&gt;0),OFFSET(rngStartPriceCurves,$A530,E$1),0)</f>
        <v>0</v>
      </c>
      <c r="F530" s="43" t="n">
        <f aca="true">IF(AND(ISNUMBER(F$1),$A530&gt;0),OFFSET(rngStartPriceCurves,$A530,F$1),0)</f>
        <v>0</v>
      </c>
      <c r="G530" s="43" t="n">
        <f aca="true">IF(AND(ISNUMBER(G$1),$A530&gt;0),OFFSET(rngStartPriceCurves,$A530,G$1),0)</f>
        <v>0</v>
      </c>
      <c r="H530" s="43" t="n">
        <f aca="true">IF(AND(ISNUMBER(H$1),$A530&gt;0),OFFSET(rngStartPriceCurves,$A530,H$1),0)</f>
        <v>0</v>
      </c>
      <c r="I530" s="43" t="n">
        <f aca="true">IF(AND(ISNUMBER(I$1),$A530&gt;0),OFFSET(rngStartPriceCurves,$A530,I$1),0)</f>
        <v>0</v>
      </c>
      <c r="J530" s="43" t="n">
        <f aca="true">IF(AND(ISNUMBER(J$1),$A530&gt;0),OFFSET(rngStartPriceCurves,$A530,J$1),0)</f>
        <v>0</v>
      </c>
      <c r="K530" s="43" t="n">
        <f aca="true">IF(AND(ISNUMBER(K$1),$A530&gt;0),OFFSET(rngStartPriceCurves,$A530,K$1),0)</f>
        <v>0</v>
      </c>
      <c r="L530" s="43" t="n">
        <f aca="true">IF(AND(ISNUMBER(L$1),$A530&gt;0),OFFSET(rngStartPriceCurves,$A530,L$1),0)</f>
        <v>0</v>
      </c>
      <c r="M530" s="43" t="n">
        <f aca="true">IF(AND(ISNUMBER(M$1),$A530&gt;0),OFFSET(rngStartPriceCurves,$A530,M$1),0)</f>
        <v>0</v>
      </c>
      <c r="N530" s="43" t="n">
        <f aca="true">IF(AND(ISNUMBER(N$1),$A530&gt;0),OFFSET(rngStartPriceCurves,$A530,N$1),0)</f>
        <v>0</v>
      </c>
      <c r="O530" s="43" t="n">
        <f aca="true">IF(AND(ISNUMBER(O$1),$A530&gt;0),OFFSET(rngStartPriceCurves,$A530,O$1),0)</f>
        <v>0</v>
      </c>
      <c r="P530" s="43" t="n">
        <f aca="true">IF(AND(ISNUMBER(P$1),$B530&gt;0),OFFSET(rngStartVolatilityCurves,$B530,P$1),0)</f>
        <v>0</v>
      </c>
      <c r="Q530" s="43" t="n">
        <f aca="true">IF(AND(ISNUMBER(Q$1),$B530&gt;0),OFFSET(rngStartVolatilityCurves,$B530,Q$1),0)</f>
        <v>0</v>
      </c>
      <c r="R530" s="43" t="n">
        <f aca="true">IF(AND(ISNUMBER(R$1),$B530&gt;0),OFFSET(rngStartVolatilityCurves,$B530,R$1),0)</f>
        <v>0</v>
      </c>
      <c r="S530" s="43" t="n">
        <f aca="true">IF(AND(ISNUMBER(S$1),$B530&gt;0),OFFSET(rngStartVolatilityCurves,$B530,S$1),0)</f>
        <v>0</v>
      </c>
      <c r="T530" s="43" t="n">
        <f aca="true">IF(AND(ISNUMBER(T$1),$B530&gt;0),OFFSET(rngStartVolatilityCurves,$B530,T$1),0)</f>
        <v>0</v>
      </c>
      <c r="U530" s="43" t="n">
        <f aca="true">IF(AND(ISNUMBER(U$1),$B530&gt;0),OFFSET(rngStartVolatilityCurves,$B530,U$1),0)</f>
        <v>0</v>
      </c>
      <c r="V530" s="43" t="n">
        <f aca="true">IF(AND(ISNUMBER(V$1),$B530&gt;0),OFFSET(rngStartVolatilityCurves,$B530,V$1),0)</f>
        <v>0</v>
      </c>
      <c r="W530" s="43" t="n">
        <f aca="true">IF(AND(ISNUMBER(W$1),$B530&gt;0),OFFSET(rngStartVolatilityCurves,$B530,W$1),0)</f>
        <v>0</v>
      </c>
      <c r="X530" s="43" t="n">
        <f aca="true">IF(AND(ISNUMBER(X$1),$B530&gt;0),OFFSET(rngStartVolatilityCurves,$B530,X$1),0)</f>
        <v>0</v>
      </c>
      <c r="Y530" s="43" t="n">
        <f aca="true">IF(AND(ISNUMBER(Y$1),$B530&gt;0),OFFSET(rngStartVolatilityCurves,$B530,Y$1),0)</f>
        <v>0</v>
      </c>
      <c r="Z530" s="43" t="n">
        <f aca="true">IF(AND(ISNUMBER(Z$1),$B530&gt;0),OFFSET(rngStartVolatilityCurves,$B530,Z$1),0)</f>
        <v>0</v>
      </c>
      <c r="AA530" s="43" t="n">
        <f aca="true">IF(AND(ISNUMBER(AA$1),$B530&gt;0),OFFSET(rngStartVolatilityCurves,$B530,AA$1),0)</f>
        <v>0</v>
      </c>
      <c r="AF530" s="36"/>
      <c r="AG530" s="37"/>
      <c r="AH530" s="37"/>
      <c r="AI530" s="37"/>
      <c r="AJ530" s="37"/>
      <c r="AK530" s="37"/>
      <c r="AL530" s="37"/>
      <c r="AM530" s="37"/>
      <c r="AN530" s="37"/>
      <c r="AO530" s="37"/>
      <c r="AP530" s="37"/>
      <c r="AQ530" s="37"/>
      <c r="AR530" s="37"/>
      <c r="AS530" s="37"/>
      <c r="AT530" s="37"/>
      <c r="AU530" s="37"/>
      <c r="AV530" s="37"/>
      <c r="AW530" s="37"/>
      <c r="AX530" s="37"/>
      <c r="AY530" s="37"/>
      <c r="AZ530" s="37"/>
      <c r="BA530" s="37"/>
      <c r="BB530" s="37"/>
      <c r="BC530" s="37"/>
      <c r="BD530" s="37"/>
      <c r="BE530" s="37"/>
      <c r="BF530" s="37"/>
      <c r="BH530" s="44"/>
      <c r="BI530" s="39"/>
      <c r="BJ530" s="39"/>
      <c r="BK530" s="39"/>
      <c r="BL530" s="36"/>
      <c r="BM530" s="37"/>
      <c r="BN530" s="37"/>
      <c r="BO530" s="37"/>
      <c r="BP530" s="37"/>
      <c r="BQ530" s="37"/>
      <c r="BR530" s="37"/>
      <c r="BS530" s="37"/>
      <c r="BT530" s="37"/>
      <c r="BU530" s="37"/>
      <c r="BV530" s="37"/>
      <c r="BW530" s="37"/>
      <c r="BX530" s="37"/>
      <c r="BY530" s="37"/>
      <c r="BZ530" s="37"/>
      <c r="CA530" s="37"/>
      <c r="CB530" s="37"/>
      <c r="CC530" s="37"/>
      <c r="CD530" s="37"/>
      <c r="CE530" s="37"/>
      <c r="CF530" s="37"/>
      <c r="CG530" s="40"/>
      <c r="CH530" s="40"/>
      <c r="CI530" s="40"/>
      <c r="CJ530" s="40"/>
      <c r="CK530" s="40"/>
      <c r="CL530" s="40"/>
      <c r="CM530" s="39"/>
      <c r="CN530" s="39"/>
      <c r="CO530" s="39"/>
      <c r="CP530" s="39"/>
      <c r="CQ530" s="39"/>
      <c r="CR530" s="39"/>
      <c r="CS530" s="39"/>
      <c r="CT530" s="39"/>
      <c r="CU530" s="39"/>
      <c r="CV530" s="39"/>
      <c r="CW530" s="39"/>
      <c r="CX530" s="39"/>
      <c r="CY530" s="39"/>
      <c r="CZ530" s="39"/>
      <c r="DA530" s="39"/>
      <c r="DB530" s="39"/>
      <c r="DC530" s="39"/>
      <c r="DD530" s="39"/>
      <c r="DE530" s="39"/>
      <c r="DF530" s="39"/>
      <c r="DG530" s="39"/>
      <c r="DI530" s="44"/>
      <c r="DJ530" s="39"/>
      <c r="DL530" s="44"/>
      <c r="DM530" s="39"/>
    </row>
    <row r="531" customFormat="false" ht="12.75" hidden="false" customHeight="false" outlineLevel="0" collapsed="false">
      <c r="A531" s="31" t="n">
        <f aca="false">$C531-$AF$4+1</f>
        <v>40596</v>
      </c>
      <c r="B531" s="31" t="n">
        <f aca="false">$C531-$BL$4+1</f>
        <v>40596</v>
      </c>
      <c r="C531" s="42" t="n">
        <f aca="false">C530+7</f>
        <v>40595</v>
      </c>
      <c r="D531" s="43" t="n">
        <f aca="true">IF(AND(ISNUMBER(D$1),$A531&gt;0),OFFSET(rngStartPriceCurves,$A531,D$1),0)</f>
        <v>0</v>
      </c>
      <c r="E531" s="43" t="n">
        <f aca="true">IF(AND(ISNUMBER(E$1),$A531&gt;0),OFFSET(rngStartPriceCurves,$A531,E$1),0)</f>
        <v>0</v>
      </c>
      <c r="F531" s="43" t="n">
        <f aca="true">IF(AND(ISNUMBER(F$1),$A531&gt;0),OFFSET(rngStartPriceCurves,$A531,F$1),0)</f>
        <v>0</v>
      </c>
      <c r="G531" s="43" t="n">
        <f aca="true">IF(AND(ISNUMBER(G$1),$A531&gt;0),OFFSET(rngStartPriceCurves,$A531,G$1),0)</f>
        <v>0</v>
      </c>
      <c r="H531" s="43" t="n">
        <f aca="true">IF(AND(ISNUMBER(H$1),$A531&gt;0),OFFSET(rngStartPriceCurves,$A531,H$1),0)</f>
        <v>0</v>
      </c>
      <c r="I531" s="43" t="n">
        <f aca="true">IF(AND(ISNUMBER(I$1),$A531&gt;0),OFFSET(rngStartPriceCurves,$A531,I$1),0)</f>
        <v>0</v>
      </c>
      <c r="J531" s="43" t="n">
        <f aca="true">IF(AND(ISNUMBER(J$1),$A531&gt;0),OFFSET(rngStartPriceCurves,$A531,J$1),0)</f>
        <v>0</v>
      </c>
      <c r="K531" s="43" t="n">
        <f aca="true">IF(AND(ISNUMBER(K$1),$A531&gt;0),OFFSET(rngStartPriceCurves,$A531,K$1),0)</f>
        <v>0</v>
      </c>
      <c r="L531" s="43" t="n">
        <f aca="true">IF(AND(ISNUMBER(L$1),$A531&gt;0),OFFSET(rngStartPriceCurves,$A531,L$1),0)</f>
        <v>0</v>
      </c>
      <c r="M531" s="43" t="n">
        <f aca="true">IF(AND(ISNUMBER(M$1),$A531&gt;0),OFFSET(rngStartPriceCurves,$A531,M$1),0)</f>
        <v>0</v>
      </c>
      <c r="N531" s="43" t="n">
        <f aca="true">IF(AND(ISNUMBER(N$1),$A531&gt;0),OFFSET(rngStartPriceCurves,$A531,N$1),0)</f>
        <v>0</v>
      </c>
      <c r="O531" s="43" t="n">
        <f aca="true">IF(AND(ISNUMBER(O$1),$A531&gt;0),OFFSET(rngStartPriceCurves,$A531,O$1),0)</f>
        <v>0</v>
      </c>
      <c r="P531" s="43" t="n">
        <f aca="true">IF(AND(ISNUMBER(P$1),$B531&gt;0),OFFSET(rngStartVolatilityCurves,$B531,P$1),0)</f>
        <v>0</v>
      </c>
      <c r="Q531" s="43" t="n">
        <f aca="true">IF(AND(ISNUMBER(Q$1),$B531&gt;0),OFFSET(rngStartVolatilityCurves,$B531,Q$1),0)</f>
        <v>0</v>
      </c>
      <c r="R531" s="43" t="n">
        <f aca="true">IF(AND(ISNUMBER(R$1),$B531&gt;0),OFFSET(rngStartVolatilityCurves,$B531,R$1),0)</f>
        <v>0</v>
      </c>
      <c r="S531" s="43" t="n">
        <f aca="true">IF(AND(ISNUMBER(S$1),$B531&gt;0),OFFSET(rngStartVolatilityCurves,$B531,S$1),0)</f>
        <v>0</v>
      </c>
      <c r="T531" s="43" t="n">
        <f aca="true">IF(AND(ISNUMBER(T$1),$B531&gt;0),OFFSET(rngStartVolatilityCurves,$B531,T$1),0)</f>
        <v>0</v>
      </c>
      <c r="U531" s="43" t="n">
        <f aca="true">IF(AND(ISNUMBER(U$1),$B531&gt;0),OFFSET(rngStartVolatilityCurves,$B531,U$1),0)</f>
        <v>0</v>
      </c>
      <c r="V531" s="43" t="n">
        <f aca="true">IF(AND(ISNUMBER(V$1),$B531&gt;0),OFFSET(rngStartVolatilityCurves,$B531,V$1),0)</f>
        <v>0</v>
      </c>
      <c r="W531" s="43" t="n">
        <f aca="true">IF(AND(ISNUMBER(W$1),$B531&gt;0),OFFSET(rngStartVolatilityCurves,$B531,W$1),0)</f>
        <v>0</v>
      </c>
      <c r="X531" s="43" t="n">
        <f aca="true">IF(AND(ISNUMBER(X$1),$B531&gt;0),OFFSET(rngStartVolatilityCurves,$B531,X$1),0)</f>
        <v>0</v>
      </c>
      <c r="Y531" s="43" t="n">
        <f aca="true">IF(AND(ISNUMBER(Y$1),$B531&gt;0),OFFSET(rngStartVolatilityCurves,$B531,Y$1),0)</f>
        <v>0</v>
      </c>
      <c r="Z531" s="43" t="n">
        <f aca="true">IF(AND(ISNUMBER(Z$1),$B531&gt;0),OFFSET(rngStartVolatilityCurves,$B531,Z$1),0)</f>
        <v>0</v>
      </c>
      <c r="AA531" s="43" t="n">
        <f aca="true">IF(AND(ISNUMBER(AA$1),$B531&gt;0),OFFSET(rngStartVolatilityCurves,$B531,AA$1),0)</f>
        <v>0</v>
      </c>
      <c r="AF531" s="36"/>
      <c r="AG531" s="37"/>
      <c r="AH531" s="37"/>
      <c r="AI531" s="37"/>
      <c r="AJ531" s="37"/>
      <c r="AK531" s="37"/>
      <c r="AL531" s="37"/>
      <c r="AM531" s="37"/>
      <c r="AN531" s="37"/>
      <c r="AO531" s="37"/>
      <c r="AP531" s="37"/>
      <c r="AQ531" s="37"/>
      <c r="AR531" s="37"/>
      <c r="AS531" s="37"/>
      <c r="AT531" s="37"/>
      <c r="AU531" s="37"/>
      <c r="AV531" s="37"/>
      <c r="AW531" s="37"/>
      <c r="AX531" s="37"/>
      <c r="AY531" s="37"/>
      <c r="AZ531" s="37"/>
      <c r="BA531" s="37"/>
      <c r="BB531" s="37"/>
      <c r="BC531" s="37"/>
      <c r="BD531" s="37"/>
      <c r="BE531" s="37"/>
      <c r="BF531" s="37"/>
      <c r="BH531" s="44"/>
      <c r="BI531" s="39"/>
      <c r="BJ531" s="39"/>
      <c r="BK531" s="39"/>
      <c r="BL531" s="36"/>
      <c r="BM531" s="37"/>
      <c r="BN531" s="37"/>
      <c r="BO531" s="37"/>
      <c r="BP531" s="37"/>
      <c r="BQ531" s="37"/>
      <c r="BR531" s="37"/>
      <c r="BS531" s="37"/>
      <c r="BT531" s="37"/>
      <c r="BU531" s="37"/>
      <c r="BV531" s="37"/>
      <c r="BW531" s="37"/>
      <c r="BX531" s="37"/>
      <c r="BY531" s="37"/>
      <c r="BZ531" s="37"/>
      <c r="CA531" s="37"/>
      <c r="CB531" s="37"/>
      <c r="CC531" s="37"/>
      <c r="CD531" s="37"/>
      <c r="CE531" s="37"/>
      <c r="CF531" s="37"/>
      <c r="CG531" s="40"/>
      <c r="CH531" s="40"/>
      <c r="CI531" s="40"/>
      <c r="CJ531" s="40"/>
      <c r="CK531" s="40"/>
      <c r="CL531" s="40"/>
      <c r="CM531" s="39"/>
      <c r="CN531" s="39"/>
      <c r="CO531" s="39"/>
      <c r="CP531" s="39"/>
      <c r="CQ531" s="39"/>
      <c r="CR531" s="39"/>
      <c r="CS531" s="39"/>
      <c r="CT531" s="39"/>
      <c r="CU531" s="39"/>
      <c r="CV531" s="39"/>
      <c r="CW531" s="39"/>
      <c r="CX531" s="39"/>
      <c r="CY531" s="39"/>
      <c r="CZ531" s="39"/>
      <c r="DA531" s="39"/>
      <c r="DB531" s="39"/>
      <c r="DC531" s="39"/>
      <c r="DD531" s="39"/>
      <c r="DE531" s="39"/>
      <c r="DF531" s="39"/>
      <c r="DG531" s="39"/>
      <c r="DI531" s="44"/>
      <c r="DJ531" s="39"/>
      <c r="DL531" s="44"/>
      <c r="DM531" s="39"/>
    </row>
    <row r="532" customFormat="false" ht="12.75" hidden="false" customHeight="false" outlineLevel="0" collapsed="false">
      <c r="A532" s="31" t="n">
        <f aca="false">$C532-$AF$4+1</f>
        <v>40603</v>
      </c>
      <c r="B532" s="31" t="n">
        <f aca="false">$C532-$BL$4+1</f>
        <v>40603</v>
      </c>
      <c r="C532" s="42" t="n">
        <f aca="false">C531+7</f>
        <v>40602</v>
      </c>
      <c r="D532" s="43" t="n">
        <f aca="true">IF(AND(ISNUMBER(D$1),$A532&gt;0),OFFSET(rngStartPriceCurves,$A532,D$1),0)</f>
        <v>0</v>
      </c>
      <c r="E532" s="43" t="n">
        <f aca="true">IF(AND(ISNUMBER(E$1),$A532&gt;0),OFFSET(rngStartPriceCurves,$A532,E$1),0)</f>
        <v>0</v>
      </c>
      <c r="F532" s="43" t="n">
        <f aca="true">IF(AND(ISNUMBER(F$1),$A532&gt;0),OFFSET(rngStartPriceCurves,$A532,F$1),0)</f>
        <v>0</v>
      </c>
      <c r="G532" s="43" t="n">
        <f aca="true">IF(AND(ISNUMBER(G$1),$A532&gt;0),OFFSET(rngStartPriceCurves,$A532,G$1),0)</f>
        <v>0</v>
      </c>
      <c r="H532" s="43" t="n">
        <f aca="true">IF(AND(ISNUMBER(H$1),$A532&gt;0),OFFSET(rngStartPriceCurves,$A532,H$1),0)</f>
        <v>0</v>
      </c>
      <c r="I532" s="43" t="n">
        <f aca="true">IF(AND(ISNUMBER(I$1),$A532&gt;0),OFFSET(rngStartPriceCurves,$A532,I$1),0)</f>
        <v>0</v>
      </c>
      <c r="J532" s="43" t="n">
        <f aca="true">IF(AND(ISNUMBER(J$1),$A532&gt;0),OFFSET(rngStartPriceCurves,$A532,J$1),0)</f>
        <v>0</v>
      </c>
      <c r="K532" s="43" t="n">
        <f aca="true">IF(AND(ISNUMBER(K$1),$A532&gt;0),OFFSET(rngStartPriceCurves,$A532,K$1),0)</f>
        <v>0</v>
      </c>
      <c r="L532" s="43" t="n">
        <f aca="true">IF(AND(ISNUMBER(L$1),$A532&gt;0),OFFSET(rngStartPriceCurves,$A532,L$1),0)</f>
        <v>0</v>
      </c>
      <c r="M532" s="43" t="n">
        <f aca="true">IF(AND(ISNUMBER(M$1),$A532&gt;0),OFFSET(rngStartPriceCurves,$A532,M$1),0)</f>
        <v>0</v>
      </c>
      <c r="N532" s="43" t="n">
        <f aca="true">IF(AND(ISNUMBER(N$1),$A532&gt;0),OFFSET(rngStartPriceCurves,$A532,N$1),0)</f>
        <v>0</v>
      </c>
      <c r="O532" s="43" t="n">
        <f aca="true">IF(AND(ISNUMBER(O$1),$A532&gt;0),OFFSET(rngStartPriceCurves,$A532,O$1),0)</f>
        <v>0</v>
      </c>
      <c r="P532" s="43" t="n">
        <f aca="true">IF(AND(ISNUMBER(P$1),$B532&gt;0),OFFSET(rngStartVolatilityCurves,$B532,P$1),0)</f>
        <v>0</v>
      </c>
      <c r="Q532" s="43" t="n">
        <f aca="true">IF(AND(ISNUMBER(Q$1),$B532&gt;0),OFFSET(rngStartVolatilityCurves,$B532,Q$1),0)</f>
        <v>0</v>
      </c>
      <c r="R532" s="43" t="n">
        <f aca="true">IF(AND(ISNUMBER(R$1),$B532&gt;0),OFFSET(rngStartVolatilityCurves,$B532,R$1),0)</f>
        <v>0</v>
      </c>
      <c r="S532" s="43" t="n">
        <f aca="true">IF(AND(ISNUMBER(S$1),$B532&gt;0),OFFSET(rngStartVolatilityCurves,$B532,S$1),0)</f>
        <v>0</v>
      </c>
      <c r="T532" s="43" t="n">
        <f aca="true">IF(AND(ISNUMBER(T$1),$B532&gt;0),OFFSET(rngStartVolatilityCurves,$B532,T$1),0)</f>
        <v>0</v>
      </c>
      <c r="U532" s="43" t="n">
        <f aca="true">IF(AND(ISNUMBER(U$1),$B532&gt;0),OFFSET(rngStartVolatilityCurves,$B532,U$1),0)</f>
        <v>0</v>
      </c>
      <c r="V532" s="43" t="n">
        <f aca="true">IF(AND(ISNUMBER(V$1),$B532&gt;0),OFFSET(rngStartVolatilityCurves,$B532,V$1),0)</f>
        <v>0</v>
      </c>
      <c r="W532" s="43" t="n">
        <f aca="true">IF(AND(ISNUMBER(W$1),$B532&gt;0),OFFSET(rngStartVolatilityCurves,$B532,W$1),0)</f>
        <v>0</v>
      </c>
      <c r="X532" s="43" t="n">
        <f aca="true">IF(AND(ISNUMBER(X$1),$B532&gt;0),OFFSET(rngStartVolatilityCurves,$B532,X$1),0)</f>
        <v>0</v>
      </c>
      <c r="Y532" s="43" t="n">
        <f aca="true">IF(AND(ISNUMBER(Y$1),$B532&gt;0),OFFSET(rngStartVolatilityCurves,$B532,Y$1),0)</f>
        <v>0</v>
      </c>
      <c r="Z532" s="43" t="n">
        <f aca="true">IF(AND(ISNUMBER(Z$1),$B532&gt;0),OFFSET(rngStartVolatilityCurves,$B532,Z$1),0)</f>
        <v>0</v>
      </c>
      <c r="AA532" s="43" t="n">
        <f aca="true">IF(AND(ISNUMBER(AA$1),$B532&gt;0),OFFSET(rngStartVolatilityCurves,$B532,AA$1),0)</f>
        <v>0</v>
      </c>
      <c r="AF532" s="36"/>
      <c r="AG532" s="37"/>
      <c r="AH532" s="37"/>
      <c r="AI532" s="37"/>
      <c r="AJ532" s="37"/>
      <c r="AK532" s="37"/>
      <c r="AL532" s="37"/>
      <c r="AM532" s="37"/>
      <c r="AN532" s="37"/>
      <c r="AO532" s="37"/>
      <c r="AP532" s="37"/>
      <c r="AQ532" s="37"/>
      <c r="AR532" s="37"/>
      <c r="AS532" s="37"/>
      <c r="AT532" s="37"/>
      <c r="AU532" s="37"/>
      <c r="AV532" s="37"/>
      <c r="AW532" s="37"/>
      <c r="AX532" s="37"/>
      <c r="AY532" s="37"/>
      <c r="AZ532" s="37"/>
      <c r="BA532" s="37"/>
      <c r="BB532" s="37"/>
      <c r="BC532" s="37"/>
      <c r="BD532" s="37"/>
      <c r="BE532" s="37"/>
      <c r="BF532" s="37"/>
      <c r="BH532" s="44"/>
      <c r="BI532" s="39"/>
      <c r="BJ532" s="39"/>
      <c r="BK532" s="39"/>
      <c r="BL532" s="36"/>
      <c r="BM532" s="37"/>
      <c r="BN532" s="37"/>
      <c r="BO532" s="37"/>
      <c r="BP532" s="37"/>
      <c r="BQ532" s="37"/>
      <c r="BR532" s="37"/>
      <c r="BS532" s="37"/>
      <c r="BT532" s="37"/>
      <c r="BU532" s="37"/>
      <c r="BV532" s="37"/>
      <c r="BW532" s="37"/>
      <c r="BX532" s="37"/>
      <c r="BY532" s="37"/>
      <c r="BZ532" s="37"/>
      <c r="CA532" s="37"/>
      <c r="CB532" s="37"/>
      <c r="CC532" s="37"/>
      <c r="CD532" s="37"/>
      <c r="CE532" s="37"/>
      <c r="CF532" s="37"/>
      <c r="CG532" s="40"/>
      <c r="CH532" s="40"/>
      <c r="CI532" s="40"/>
      <c r="CJ532" s="40"/>
      <c r="CK532" s="40"/>
      <c r="CL532" s="40"/>
      <c r="CM532" s="39"/>
      <c r="CN532" s="39"/>
      <c r="CO532" s="39"/>
      <c r="CP532" s="39"/>
      <c r="CQ532" s="39"/>
      <c r="CR532" s="39"/>
      <c r="CS532" s="39"/>
      <c r="CT532" s="39"/>
      <c r="CU532" s="39"/>
      <c r="CV532" s="39"/>
      <c r="CW532" s="39"/>
      <c r="CX532" s="39"/>
      <c r="CY532" s="39"/>
      <c r="CZ532" s="39"/>
      <c r="DA532" s="39"/>
      <c r="DB532" s="39"/>
      <c r="DC532" s="39"/>
      <c r="DD532" s="39"/>
      <c r="DE532" s="39"/>
      <c r="DF532" s="39"/>
      <c r="DG532" s="39"/>
      <c r="DI532" s="44"/>
      <c r="DJ532" s="39"/>
      <c r="DL532" s="44"/>
      <c r="DM532" s="39"/>
    </row>
    <row r="533" customFormat="false" ht="12.75" hidden="false" customHeight="false" outlineLevel="0" collapsed="false">
      <c r="A533" s="31" t="n">
        <f aca="false">$C533-$AF$4+1</f>
        <v>40610</v>
      </c>
      <c r="B533" s="31" t="n">
        <f aca="false">$C533-$BL$4+1</f>
        <v>40610</v>
      </c>
      <c r="C533" s="42" t="n">
        <f aca="false">C532+7</f>
        <v>40609</v>
      </c>
      <c r="D533" s="43" t="n">
        <f aca="true">IF(AND(ISNUMBER(D$1),$A533&gt;0),OFFSET(rngStartPriceCurves,$A533,D$1),0)</f>
        <v>0</v>
      </c>
      <c r="E533" s="43" t="n">
        <f aca="true">IF(AND(ISNUMBER(E$1),$A533&gt;0),OFFSET(rngStartPriceCurves,$A533,E$1),0)</f>
        <v>0</v>
      </c>
      <c r="F533" s="43" t="n">
        <f aca="true">IF(AND(ISNUMBER(F$1),$A533&gt;0),OFFSET(rngStartPriceCurves,$A533,F$1),0)</f>
        <v>0</v>
      </c>
      <c r="G533" s="43" t="n">
        <f aca="true">IF(AND(ISNUMBER(G$1),$A533&gt;0),OFFSET(rngStartPriceCurves,$A533,G$1),0)</f>
        <v>0</v>
      </c>
      <c r="H533" s="43" t="n">
        <f aca="true">IF(AND(ISNUMBER(H$1),$A533&gt;0),OFFSET(rngStartPriceCurves,$A533,H$1),0)</f>
        <v>0</v>
      </c>
      <c r="I533" s="43" t="n">
        <f aca="true">IF(AND(ISNUMBER(I$1),$A533&gt;0),OFFSET(rngStartPriceCurves,$A533,I$1),0)</f>
        <v>0</v>
      </c>
      <c r="J533" s="43" t="n">
        <f aca="true">IF(AND(ISNUMBER(J$1),$A533&gt;0),OFFSET(rngStartPriceCurves,$A533,J$1),0)</f>
        <v>0</v>
      </c>
      <c r="K533" s="43" t="n">
        <f aca="true">IF(AND(ISNUMBER(K$1),$A533&gt;0),OFFSET(rngStartPriceCurves,$A533,K$1),0)</f>
        <v>0</v>
      </c>
      <c r="L533" s="43" t="n">
        <f aca="true">IF(AND(ISNUMBER(L$1),$A533&gt;0),OFFSET(rngStartPriceCurves,$A533,L$1),0)</f>
        <v>0</v>
      </c>
      <c r="M533" s="43" t="n">
        <f aca="true">IF(AND(ISNUMBER(M$1),$A533&gt;0),OFFSET(rngStartPriceCurves,$A533,M$1),0)</f>
        <v>0</v>
      </c>
      <c r="N533" s="43" t="n">
        <f aca="true">IF(AND(ISNUMBER(N$1),$A533&gt;0),OFFSET(rngStartPriceCurves,$A533,N$1),0)</f>
        <v>0</v>
      </c>
      <c r="O533" s="43" t="n">
        <f aca="true">IF(AND(ISNUMBER(O$1),$A533&gt;0),OFFSET(rngStartPriceCurves,$A533,O$1),0)</f>
        <v>0</v>
      </c>
      <c r="P533" s="43" t="n">
        <f aca="true">IF(AND(ISNUMBER(P$1),$B533&gt;0),OFFSET(rngStartVolatilityCurves,$B533,P$1),0)</f>
        <v>0</v>
      </c>
      <c r="Q533" s="43" t="n">
        <f aca="true">IF(AND(ISNUMBER(Q$1),$B533&gt;0),OFFSET(rngStartVolatilityCurves,$B533,Q$1),0)</f>
        <v>0</v>
      </c>
      <c r="R533" s="43" t="n">
        <f aca="true">IF(AND(ISNUMBER(R$1),$B533&gt;0),OFFSET(rngStartVolatilityCurves,$B533,R$1),0)</f>
        <v>0</v>
      </c>
      <c r="S533" s="43" t="n">
        <f aca="true">IF(AND(ISNUMBER(S$1),$B533&gt;0),OFFSET(rngStartVolatilityCurves,$B533,S$1),0)</f>
        <v>0</v>
      </c>
      <c r="T533" s="43" t="n">
        <f aca="true">IF(AND(ISNUMBER(T$1),$B533&gt;0),OFFSET(rngStartVolatilityCurves,$B533,T$1),0)</f>
        <v>0</v>
      </c>
      <c r="U533" s="43" t="n">
        <f aca="true">IF(AND(ISNUMBER(U$1),$B533&gt;0),OFFSET(rngStartVolatilityCurves,$B533,U$1),0)</f>
        <v>0</v>
      </c>
      <c r="V533" s="43" t="n">
        <f aca="true">IF(AND(ISNUMBER(V$1),$B533&gt;0),OFFSET(rngStartVolatilityCurves,$B533,V$1),0)</f>
        <v>0</v>
      </c>
      <c r="W533" s="43" t="n">
        <f aca="true">IF(AND(ISNUMBER(W$1),$B533&gt;0),OFFSET(rngStartVolatilityCurves,$B533,W$1),0)</f>
        <v>0</v>
      </c>
      <c r="X533" s="43" t="n">
        <f aca="true">IF(AND(ISNUMBER(X$1),$B533&gt;0),OFFSET(rngStartVolatilityCurves,$B533,X$1),0)</f>
        <v>0</v>
      </c>
      <c r="Y533" s="43" t="n">
        <f aca="true">IF(AND(ISNUMBER(Y$1),$B533&gt;0),OFFSET(rngStartVolatilityCurves,$B533,Y$1),0)</f>
        <v>0</v>
      </c>
      <c r="Z533" s="43" t="n">
        <f aca="true">IF(AND(ISNUMBER(Z$1),$B533&gt;0),OFFSET(rngStartVolatilityCurves,$B533,Z$1),0)</f>
        <v>0</v>
      </c>
      <c r="AA533" s="43" t="n">
        <f aca="true">IF(AND(ISNUMBER(AA$1),$B533&gt;0),OFFSET(rngStartVolatilityCurves,$B533,AA$1),0)</f>
        <v>0</v>
      </c>
      <c r="AF533" s="36"/>
      <c r="AG533" s="37"/>
      <c r="AH533" s="37"/>
      <c r="AI533" s="37"/>
      <c r="AJ533" s="37"/>
      <c r="AK533" s="37"/>
      <c r="AL533" s="37"/>
      <c r="AM533" s="37"/>
      <c r="AN533" s="37"/>
      <c r="AO533" s="37"/>
      <c r="AP533" s="37"/>
      <c r="AQ533" s="37"/>
      <c r="AR533" s="37"/>
      <c r="AS533" s="37"/>
      <c r="AT533" s="37"/>
      <c r="AU533" s="37"/>
      <c r="AV533" s="37"/>
      <c r="AW533" s="37"/>
      <c r="AX533" s="37"/>
      <c r="AY533" s="37"/>
      <c r="AZ533" s="37"/>
      <c r="BA533" s="37"/>
      <c r="BB533" s="37"/>
      <c r="BC533" s="37"/>
      <c r="BD533" s="37"/>
      <c r="BE533" s="37"/>
      <c r="BF533" s="37"/>
      <c r="BH533" s="44"/>
      <c r="BI533" s="39"/>
      <c r="BJ533" s="39"/>
      <c r="BK533" s="39"/>
      <c r="BL533" s="36"/>
      <c r="BM533" s="37"/>
      <c r="BN533" s="37"/>
      <c r="BO533" s="37"/>
      <c r="BP533" s="37"/>
      <c r="BQ533" s="37"/>
      <c r="BR533" s="37"/>
      <c r="BS533" s="37"/>
      <c r="BT533" s="37"/>
      <c r="BU533" s="37"/>
      <c r="BV533" s="37"/>
      <c r="BW533" s="37"/>
      <c r="BX533" s="37"/>
      <c r="BY533" s="37"/>
      <c r="BZ533" s="37"/>
      <c r="CA533" s="37"/>
      <c r="CB533" s="37"/>
      <c r="CC533" s="37"/>
      <c r="CD533" s="37"/>
      <c r="CE533" s="37"/>
      <c r="CF533" s="37"/>
      <c r="CG533" s="40"/>
      <c r="CH533" s="40"/>
      <c r="CI533" s="40"/>
      <c r="CJ533" s="40"/>
      <c r="CK533" s="40"/>
      <c r="CL533" s="40"/>
      <c r="CM533" s="39"/>
      <c r="CN533" s="39"/>
      <c r="CO533" s="39"/>
      <c r="CP533" s="39"/>
      <c r="CQ533" s="39"/>
      <c r="CR533" s="39"/>
      <c r="CS533" s="39"/>
      <c r="CT533" s="39"/>
      <c r="CU533" s="39"/>
      <c r="CV533" s="39"/>
      <c r="CW533" s="39"/>
      <c r="CX533" s="39"/>
      <c r="CY533" s="39"/>
      <c r="CZ533" s="39"/>
      <c r="DA533" s="39"/>
      <c r="DB533" s="39"/>
      <c r="DC533" s="39"/>
      <c r="DD533" s="39"/>
      <c r="DE533" s="39"/>
      <c r="DF533" s="39"/>
      <c r="DG533" s="39"/>
      <c r="DI533" s="44"/>
      <c r="DJ533" s="39"/>
      <c r="DL533" s="44"/>
      <c r="DM533" s="39"/>
    </row>
    <row r="534" customFormat="false" ht="12.75" hidden="false" customHeight="false" outlineLevel="0" collapsed="false">
      <c r="A534" s="31" t="n">
        <f aca="false">$C534-$AF$4+1</f>
        <v>40617</v>
      </c>
      <c r="B534" s="31" t="n">
        <f aca="false">$C534-$BL$4+1</f>
        <v>40617</v>
      </c>
      <c r="C534" s="42" t="n">
        <f aca="false">C533+7</f>
        <v>40616</v>
      </c>
      <c r="D534" s="43" t="n">
        <f aca="true">IF(AND(ISNUMBER(D$1),$A534&gt;0),OFFSET(rngStartPriceCurves,$A534,D$1),0)</f>
        <v>0</v>
      </c>
      <c r="E534" s="43" t="n">
        <f aca="true">IF(AND(ISNUMBER(E$1),$A534&gt;0),OFFSET(rngStartPriceCurves,$A534,E$1),0)</f>
        <v>0</v>
      </c>
      <c r="F534" s="43" t="n">
        <f aca="true">IF(AND(ISNUMBER(F$1),$A534&gt;0),OFFSET(rngStartPriceCurves,$A534,F$1),0)</f>
        <v>0</v>
      </c>
      <c r="G534" s="43" t="n">
        <f aca="true">IF(AND(ISNUMBER(G$1),$A534&gt;0),OFFSET(rngStartPriceCurves,$A534,G$1),0)</f>
        <v>0</v>
      </c>
      <c r="H534" s="43" t="n">
        <f aca="true">IF(AND(ISNUMBER(H$1),$A534&gt;0),OFFSET(rngStartPriceCurves,$A534,H$1),0)</f>
        <v>0</v>
      </c>
      <c r="I534" s="43" t="n">
        <f aca="true">IF(AND(ISNUMBER(I$1),$A534&gt;0),OFFSET(rngStartPriceCurves,$A534,I$1),0)</f>
        <v>0</v>
      </c>
      <c r="J534" s="43" t="n">
        <f aca="true">IF(AND(ISNUMBER(J$1),$A534&gt;0),OFFSET(rngStartPriceCurves,$A534,J$1),0)</f>
        <v>0</v>
      </c>
      <c r="K534" s="43" t="n">
        <f aca="true">IF(AND(ISNUMBER(K$1),$A534&gt;0),OFFSET(rngStartPriceCurves,$A534,K$1),0)</f>
        <v>0</v>
      </c>
      <c r="L534" s="43" t="n">
        <f aca="true">IF(AND(ISNUMBER(L$1),$A534&gt;0),OFFSET(rngStartPriceCurves,$A534,L$1),0)</f>
        <v>0</v>
      </c>
      <c r="M534" s="43" t="n">
        <f aca="true">IF(AND(ISNUMBER(M$1),$A534&gt;0),OFFSET(rngStartPriceCurves,$A534,M$1),0)</f>
        <v>0</v>
      </c>
      <c r="N534" s="43" t="n">
        <f aca="true">IF(AND(ISNUMBER(N$1),$A534&gt;0),OFFSET(rngStartPriceCurves,$A534,N$1),0)</f>
        <v>0</v>
      </c>
      <c r="O534" s="43" t="n">
        <f aca="true">IF(AND(ISNUMBER(O$1),$A534&gt;0),OFFSET(rngStartPriceCurves,$A534,O$1),0)</f>
        <v>0</v>
      </c>
      <c r="P534" s="43" t="n">
        <f aca="true">IF(AND(ISNUMBER(P$1),$B534&gt;0),OFFSET(rngStartVolatilityCurves,$B534,P$1),0)</f>
        <v>0</v>
      </c>
      <c r="Q534" s="43" t="n">
        <f aca="true">IF(AND(ISNUMBER(Q$1),$B534&gt;0),OFFSET(rngStartVolatilityCurves,$B534,Q$1),0)</f>
        <v>0</v>
      </c>
      <c r="R534" s="43" t="n">
        <f aca="true">IF(AND(ISNUMBER(R$1),$B534&gt;0),OFFSET(rngStartVolatilityCurves,$B534,R$1),0)</f>
        <v>0</v>
      </c>
      <c r="S534" s="43" t="n">
        <f aca="true">IF(AND(ISNUMBER(S$1),$B534&gt;0),OFFSET(rngStartVolatilityCurves,$B534,S$1),0)</f>
        <v>0</v>
      </c>
      <c r="T534" s="43" t="n">
        <f aca="true">IF(AND(ISNUMBER(T$1),$B534&gt;0),OFFSET(rngStartVolatilityCurves,$B534,T$1),0)</f>
        <v>0</v>
      </c>
      <c r="U534" s="43" t="n">
        <f aca="true">IF(AND(ISNUMBER(U$1),$B534&gt;0),OFFSET(rngStartVolatilityCurves,$B534,U$1),0)</f>
        <v>0</v>
      </c>
      <c r="V534" s="43" t="n">
        <f aca="true">IF(AND(ISNUMBER(V$1),$B534&gt;0),OFFSET(rngStartVolatilityCurves,$B534,V$1),0)</f>
        <v>0</v>
      </c>
      <c r="W534" s="43" t="n">
        <f aca="true">IF(AND(ISNUMBER(W$1),$B534&gt;0),OFFSET(rngStartVolatilityCurves,$B534,W$1),0)</f>
        <v>0</v>
      </c>
      <c r="X534" s="43" t="n">
        <f aca="true">IF(AND(ISNUMBER(X$1),$B534&gt;0),OFFSET(rngStartVolatilityCurves,$B534,X$1),0)</f>
        <v>0</v>
      </c>
      <c r="Y534" s="43" t="n">
        <f aca="true">IF(AND(ISNUMBER(Y$1),$B534&gt;0),OFFSET(rngStartVolatilityCurves,$B534,Y$1),0)</f>
        <v>0</v>
      </c>
      <c r="Z534" s="43" t="n">
        <f aca="true">IF(AND(ISNUMBER(Z$1),$B534&gt;0),OFFSET(rngStartVolatilityCurves,$B534,Z$1),0)</f>
        <v>0</v>
      </c>
      <c r="AA534" s="43" t="n">
        <f aca="true">IF(AND(ISNUMBER(AA$1),$B534&gt;0),OFFSET(rngStartVolatilityCurves,$B534,AA$1),0)</f>
        <v>0</v>
      </c>
      <c r="AF534" s="36"/>
      <c r="AG534" s="37"/>
      <c r="AH534" s="37"/>
      <c r="AI534" s="37"/>
      <c r="AJ534" s="37"/>
      <c r="AK534" s="37"/>
      <c r="AL534" s="37"/>
      <c r="AM534" s="37"/>
      <c r="AN534" s="37"/>
      <c r="AO534" s="37"/>
      <c r="AP534" s="37"/>
      <c r="AQ534" s="37"/>
      <c r="AR534" s="37"/>
      <c r="AS534" s="37"/>
      <c r="AT534" s="37"/>
      <c r="AU534" s="37"/>
      <c r="AV534" s="37"/>
      <c r="AW534" s="37"/>
      <c r="AX534" s="37"/>
      <c r="AY534" s="37"/>
      <c r="AZ534" s="37"/>
      <c r="BA534" s="37"/>
      <c r="BB534" s="37"/>
      <c r="BC534" s="37"/>
      <c r="BD534" s="37"/>
      <c r="BE534" s="37"/>
      <c r="BF534" s="37"/>
      <c r="BH534" s="44"/>
      <c r="BI534" s="39"/>
      <c r="BJ534" s="39"/>
      <c r="BK534" s="39"/>
      <c r="BL534" s="36"/>
      <c r="BM534" s="37"/>
      <c r="BN534" s="37"/>
      <c r="BO534" s="37"/>
      <c r="BP534" s="37"/>
      <c r="BQ534" s="37"/>
      <c r="BR534" s="37"/>
      <c r="BS534" s="37"/>
      <c r="BT534" s="37"/>
      <c r="BU534" s="37"/>
      <c r="BV534" s="37"/>
      <c r="BW534" s="37"/>
      <c r="BX534" s="37"/>
      <c r="BY534" s="37"/>
      <c r="BZ534" s="37"/>
      <c r="CA534" s="37"/>
      <c r="CB534" s="37"/>
      <c r="CC534" s="37"/>
      <c r="CD534" s="37"/>
      <c r="CE534" s="37"/>
      <c r="CF534" s="37"/>
      <c r="CG534" s="40"/>
      <c r="CH534" s="40"/>
      <c r="CI534" s="40"/>
      <c r="CJ534" s="40"/>
      <c r="CK534" s="40"/>
      <c r="CL534" s="40"/>
      <c r="CM534" s="39"/>
      <c r="CN534" s="39"/>
      <c r="CO534" s="39"/>
      <c r="CP534" s="39"/>
      <c r="CQ534" s="39"/>
      <c r="CR534" s="39"/>
      <c r="CS534" s="39"/>
      <c r="CT534" s="39"/>
      <c r="CU534" s="39"/>
      <c r="CV534" s="39"/>
      <c r="CW534" s="39"/>
      <c r="CX534" s="39"/>
      <c r="CY534" s="39"/>
      <c r="CZ534" s="39"/>
      <c r="DA534" s="39"/>
      <c r="DB534" s="39"/>
      <c r="DC534" s="39"/>
      <c r="DD534" s="39"/>
      <c r="DE534" s="39"/>
      <c r="DF534" s="39"/>
      <c r="DG534" s="39"/>
      <c r="DI534" s="44"/>
      <c r="DJ534" s="39"/>
      <c r="DL534" s="44"/>
      <c r="DM534" s="39"/>
    </row>
    <row r="535" customFormat="false" ht="12.75" hidden="false" customHeight="false" outlineLevel="0" collapsed="false">
      <c r="A535" s="31" t="n">
        <f aca="false">$C535-$AF$4+1</f>
        <v>40624</v>
      </c>
      <c r="B535" s="31" t="n">
        <f aca="false">$C535-$BL$4+1</f>
        <v>40624</v>
      </c>
      <c r="C535" s="42" t="n">
        <f aca="false">C534+7</f>
        <v>40623</v>
      </c>
      <c r="D535" s="43" t="n">
        <f aca="true">IF(AND(ISNUMBER(D$1),$A535&gt;0),OFFSET(rngStartPriceCurves,$A535,D$1),0)</f>
        <v>0</v>
      </c>
      <c r="E535" s="43" t="n">
        <f aca="true">IF(AND(ISNUMBER(E$1),$A535&gt;0),OFFSET(rngStartPriceCurves,$A535,E$1),0)</f>
        <v>0</v>
      </c>
      <c r="F535" s="43" t="n">
        <f aca="true">IF(AND(ISNUMBER(F$1),$A535&gt;0),OFFSET(rngStartPriceCurves,$A535,F$1),0)</f>
        <v>0</v>
      </c>
      <c r="G535" s="43" t="n">
        <f aca="true">IF(AND(ISNUMBER(G$1),$A535&gt;0),OFFSET(rngStartPriceCurves,$A535,G$1),0)</f>
        <v>0</v>
      </c>
      <c r="H535" s="43" t="n">
        <f aca="true">IF(AND(ISNUMBER(H$1),$A535&gt;0),OFFSET(rngStartPriceCurves,$A535,H$1),0)</f>
        <v>0</v>
      </c>
      <c r="I535" s="43" t="n">
        <f aca="true">IF(AND(ISNUMBER(I$1),$A535&gt;0),OFFSET(rngStartPriceCurves,$A535,I$1),0)</f>
        <v>0</v>
      </c>
      <c r="J535" s="43" t="n">
        <f aca="true">IF(AND(ISNUMBER(J$1),$A535&gt;0),OFFSET(rngStartPriceCurves,$A535,J$1),0)</f>
        <v>0</v>
      </c>
      <c r="K535" s="43" t="n">
        <f aca="true">IF(AND(ISNUMBER(K$1),$A535&gt;0),OFFSET(rngStartPriceCurves,$A535,K$1),0)</f>
        <v>0</v>
      </c>
      <c r="L535" s="43" t="n">
        <f aca="true">IF(AND(ISNUMBER(L$1),$A535&gt;0),OFFSET(rngStartPriceCurves,$A535,L$1),0)</f>
        <v>0</v>
      </c>
      <c r="M535" s="43" t="n">
        <f aca="true">IF(AND(ISNUMBER(M$1),$A535&gt;0),OFFSET(rngStartPriceCurves,$A535,M$1),0)</f>
        <v>0</v>
      </c>
      <c r="N535" s="43" t="n">
        <f aca="true">IF(AND(ISNUMBER(N$1),$A535&gt;0),OFFSET(rngStartPriceCurves,$A535,N$1),0)</f>
        <v>0</v>
      </c>
      <c r="O535" s="43" t="n">
        <f aca="true">IF(AND(ISNUMBER(O$1),$A535&gt;0),OFFSET(rngStartPriceCurves,$A535,O$1),0)</f>
        <v>0</v>
      </c>
      <c r="P535" s="43" t="n">
        <f aca="true">IF(AND(ISNUMBER(P$1),$B535&gt;0),OFFSET(rngStartVolatilityCurves,$B535,P$1),0)</f>
        <v>0</v>
      </c>
      <c r="Q535" s="43" t="n">
        <f aca="true">IF(AND(ISNUMBER(Q$1),$B535&gt;0),OFFSET(rngStartVolatilityCurves,$B535,Q$1),0)</f>
        <v>0</v>
      </c>
      <c r="R535" s="43" t="n">
        <f aca="true">IF(AND(ISNUMBER(R$1),$B535&gt;0),OFFSET(rngStartVolatilityCurves,$B535,R$1),0)</f>
        <v>0</v>
      </c>
      <c r="S535" s="43" t="n">
        <f aca="true">IF(AND(ISNUMBER(S$1),$B535&gt;0),OFFSET(rngStartVolatilityCurves,$B535,S$1),0)</f>
        <v>0</v>
      </c>
      <c r="T535" s="43" t="n">
        <f aca="true">IF(AND(ISNUMBER(T$1),$B535&gt;0),OFFSET(rngStartVolatilityCurves,$B535,T$1),0)</f>
        <v>0</v>
      </c>
      <c r="U535" s="43" t="n">
        <f aca="true">IF(AND(ISNUMBER(U$1),$B535&gt;0),OFFSET(rngStartVolatilityCurves,$B535,U$1),0)</f>
        <v>0</v>
      </c>
      <c r="V535" s="43" t="n">
        <f aca="true">IF(AND(ISNUMBER(V$1),$B535&gt;0),OFFSET(rngStartVolatilityCurves,$B535,V$1),0)</f>
        <v>0</v>
      </c>
      <c r="W535" s="43" t="n">
        <f aca="true">IF(AND(ISNUMBER(W$1),$B535&gt;0),OFFSET(rngStartVolatilityCurves,$B535,W$1),0)</f>
        <v>0</v>
      </c>
      <c r="X535" s="43" t="n">
        <f aca="true">IF(AND(ISNUMBER(X$1),$B535&gt;0),OFFSET(rngStartVolatilityCurves,$B535,X$1),0)</f>
        <v>0</v>
      </c>
      <c r="Y535" s="43" t="n">
        <f aca="true">IF(AND(ISNUMBER(Y$1),$B535&gt;0),OFFSET(rngStartVolatilityCurves,$B535,Y$1),0)</f>
        <v>0</v>
      </c>
      <c r="Z535" s="43" t="n">
        <f aca="true">IF(AND(ISNUMBER(Z$1),$B535&gt;0),OFFSET(rngStartVolatilityCurves,$B535,Z$1),0)</f>
        <v>0</v>
      </c>
      <c r="AA535" s="43" t="n">
        <f aca="true">IF(AND(ISNUMBER(AA$1),$B535&gt;0),OFFSET(rngStartVolatilityCurves,$B535,AA$1),0)</f>
        <v>0</v>
      </c>
      <c r="AF535" s="36"/>
      <c r="AG535" s="37"/>
      <c r="AH535" s="37"/>
      <c r="AI535" s="37"/>
      <c r="AJ535" s="37"/>
      <c r="AK535" s="37"/>
      <c r="AL535" s="37"/>
      <c r="AM535" s="37"/>
      <c r="AN535" s="37"/>
      <c r="AO535" s="37"/>
      <c r="AP535" s="37"/>
      <c r="AQ535" s="37"/>
      <c r="AR535" s="37"/>
      <c r="AS535" s="37"/>
      <c r="AT535" s="37"/>
      <c r="AU535" s="37"/>
      <c r="AV535" s="37"/>
      <c r="AW535" s="37"/>
      <c r="AX535" s="37"/>
      <c r="AY535" s="37"/>
      <c r="AZ535" s="37"/>
      <c r="BA535" s="37"/>
      <c r="BB535" s="37"/>
      <c r="BC535" s="37"/>
      <c r="BD535" s="37"/>
      <c r="BE535" s="37"/>
      <c r="BF535" s="37"/>
      <c r="BH535" s="44"/>
      <c r="BI535" s="39"/>
      <c r="BJ535" s="39"/>
      <c r="BK535" s="39"/>
      <c r="BL535" s="36"/>
      <c r="BM535" s="37"/>
      <c r="BN535" s="37"/>
      <c r="BO535" s="37"/>
      <c r="BP535" s="37"/>
      <c r="BQ535" s="37"/>
      <c r="BR535" s="37"/>
      <c r="BS535" s="37"/>
      <c r="BT535" s="37"/>
      <c r="BU535" s="37"/>
      <c r="BV535" s="37"/>
      <c r="BW535" s="37"/>
      <c r="BX535" s="37"/>
      <c r="BY535" s="37"/>
      <c r="BZ535" s="37"/>
      <c r="CA535" s="37"/>
      <c r="CB535" s="37"/>
      <c r="CC535" s="37"/>
      <c r="CD535" s="37"/>
      <c r="CE535" s="37"/>
      <c r="CF535" s="37"/>
      <c r="CG535" s="40"/>
      <c r="CH535" s="40"/>
      <c r="CI535" s="40"/>
      <c r="CJ535" s="40"/>
      <c r="CK535" s="40"/>
      <c r="CL535" s="40"/>
      <c r="CM535" s="39"/>
      <c r="CN535" s="39"/>
      <c r="CO535" s="39"/>
      <c r="CP535" s="39"/>
      <c r="CQ535" s="39"/>
      <c r="CR535" s="39"/>
      <c r="CS535" s="39"/>
      <c r="CT535" s="39"/>
      <c r="CU535" s="39"/>
      <c r="CV535" s="39"/>
      <c r="CW535" s="39"/>
      <c r="CX535" s="39"/>
      <c r="CY535" s="39"/>
      <c r="CZ535" s="39"/>
      <c r="DA535" s="39"/>
      <c r="DB535" s="39"/>
      <c r="DC535" s="39"/>
      <c r="DD535" s="39"/>
      <c r="DE535" s="39"/>
      <c r="DF535" s="39"/>
      <c r="DG535" s="39"/>
      <c r="DI535" s="44"/>
      <c r="DJ535" s="39"/>
      <c r="DL535" s="44"/>
      <c r="DM535" s="39"/>
    </row>
    <row r="536" customFormat="false" ht="12.75" hidden="false" customHeight="false" outlineLevel="0" collapsed="false">
      <c r="A536" s="31" t="n">
        <f aca="false">$C536-$AF$4+1</f>
        <v>40631</v>
      </c>
      <c r="B536" s="31" t="n">
        <f aca="false">$C536-$BL$4+1</f>
        <v>40631</v>
      </c>
      <c r="C536" s="42" t="n">
        <f aca="false">C535+7</f>
        <v>40630</v>
      </c>
      <c r="D536" s="43" t="n">
        <f aca="true">IF(AND(ISNUMBER(D$1),$A536&gt;0),OFFSET(rngStartPriceCurves,$A536,D$1),0)</f>
        <v>0</v>
      </c>
      <c r="E536" s="43" t="n">
        <f aca="true">IF(AND(ISNUMBER(E$1),$A536&gt;0),OFFSET(rngStartPriceCurves,$A536,E$1),0)</f>
        <v>0</v>
      </c>
      <c r="F536" s="43" t="n">
        <f aca="true">IF(AND(ISNUMBER(F$1),$A536&gt;0),OFFSET(rngStartPriceCurves,$A536,F$1),0)</f>
        <v>0</v>
      </c>
      <c r="G536" s="43" t="n">
        <f aca="true">IF(AND(ISNUMBER(G$1),$A536&gt;0),OFFSET(rngStartPriceCurves,$A536,G$1),0)</f>
        <v>0</v>
      </c>
      <c r="H536" s="43" t="n">
        <f aca="true">IF(AND(ISNUMBER(H$1),$A536&gt;0),OFFSET(rngStartPriceCurves,$A536,H$1),0)</f>
        <v>0</v>
      </c>
      <c r="I536" s="43" t="n">
        <f aca="true">IF(AND(ISNUMBER(I$1),$A536&gt;0),OFFSET(rngStartPriceCurves,$A536,I$1),0)</f>
        <v>0</v>
      </c>
      <c r="J536" s="43" t="n">
        <f aca="true">IF(AND(ISNUMBER(J$1),$A536&gt;0),OFFSET(rngStartPriceCurves,$A536,J$1),0)</f>
        <v>0</v>
      </c>
      <c r="K536" s="43" t="n">
        <f aca="true">IF(AND(ISNUMBER(K$1),$A536&gt;0),OFFSET(rngStartPriceCurves,$A536,K$1),0)</f>
        <v>0</v>
      </c>
      <c r="L536" s="43" t="n">
        <f aca="true">IF(AND(ISNUMBER(L$1),$A536&gt;0),OFFSET(rngStartPriceCurves,$A536,L$1),0)</f>
        <v>0</v>
      </c>
      <c r="M536" s="43" t="n">
        <f aca="true">IF(AND(ISNUMBER(M$1),$A536&gt;0),OFFSET(rngStartPriceCurves,$A536,M$1),0)</f>
        <v>0</v>
      </c>
      <c r="N536" s="43" t="n">
        <f aca="true">IF(AND(ISNUMBER(N$1),$A536&gt;0),OFFSET(rngStartPriceCurves,$A536,N$1),0)</f>
        <v>0</v>
      </c>
      <c r="O536" s="43" t="n">
        <f aca="true">IF(AND(ISNUMBER(O$1),$A536&gt;0),OFFSET(rngStartPriceCurves,$A536,O$1),0)</f>
        <v>0</v>
      </c>
      <c r="P536" s="43" t="n">
        <f aca="true">IF(AND(ISNUMBER(P$1),$B536&gt;0),OFFSET(rngStartVolatilityCurves,$B536,P$1),0)</f>
        <v>0</v>
      </c>
      <c r="Q536" s="43" t="n">
        <f aca="true">IF(AND(ISNUMBER(Q$1),$B536&gt;0),OFFSET(rngStartVolatilityCurves,$B536,Q$1),0)</f>
        <v>0</v>
      </c>
      <c r="R536" s="43" t="n">
        <f aca="true">IF(AND(ISNUMBER(R$1),$B536&gt;0),OFFSET(rngStartVolatilityCurves,$B536,R$1),0)</f>
        <v>0</v>
      </c>
      <c r="S536" s="43" t="n">
        <f aca="true">IF(AND(ISNUMBER(S$1),$B536&gt;0),OFFSET(rngStartVolatilityCurves,$B536,S$1),0)</f>
        <v>0</v>
      </c>
      <c r="T536" s="43" t="n">
        <f aca="true">IF(AND(ISNUMBER(T$1),$B536&gt;0),OFFSET(rngStartVolatilityCurves,$B536,T$1),0)</f>
        <v>0</v>
      </c>
      <c r="U536" s="43" t="n">
        <f aca="true">IF(AND(ISNUMBER(U$1),$B536&gt;0),OFFSET(rngStartVolatilityCurves,$B536,U$1),0)</f>
        <v>0</v>
      </c>
      <c r="V536" s="43" t="n">
        <f aca="true">IF(AND(ISNUMBER(V$1),$B536&gt;0),OFFSET(rngStartVolatilityCurves,$B536,V$1),0)</f>
        <v>0</v>
      </c>
      <c r="W536" s="43" t="n">
        <f aca="true">IF(AND(ISNUMBER(W$1),$B536&gt;0),OFFSET(rngStartVolatilityCurves,$B536,W$1),0)</f>
        <v>0</v>
      </c>
      <c r="X536" s="43" t="n">
        <f aca="true">IF(AND(ISNUMBER(X$1),$B536&gt;0),OFFSET(rngStartVolatilityCurves,$B536,X$1),0)</f>
        <v>0</v>
      </c>
      <c r="Y536" s="43" t="n">
        <f aca="true">IF(AND(ISNUMBER(Y$1),$B536&gt;0),OFFSET(rngStartVolatilityCurves,$B536,Y$1),0)</f>
        <v>0</v>
      </c>
      <c r="Z536" s="43" t="n">
        <f aca="true">IF(AND(ISNUMBER(Z$1),$B536&gt;0),OFFSET(rngStartVolatilityCurves,$B536,Z$1),0)</f>
        <v>0</v>
      </c>
      <c r="AA536" s="43" t="n">
        <f aca="true">IF(AND(ISNUMBER(AA$1),$B536&gt;0),OFFSET(rngStartVolatilityCurves,$B536,AA$1),0)</f>
        <v>0</v>
      </c>
      <c r="AF536" s="36"/>
      <c r="AG536" s="37"/>
      <c r="AH536" s="37"/>
      <c r="AI536" s="37"/>
      <c r="AJ536" s="37"/>
      <c r="AK536" s="37"/>
      <c r="AL536" s="37"/>
      <c r="AM536" s="37"/>
      <c r="AN536" s="37"/>
      <c r="AO536" s="37"/>
      <c r="AP536" s="37"/>
      <c r="AQ536" s="37"/>
      <c r="AR536" s="37"/>
      <c r="AS536" s="37"/>
      <c r="AT536" s="37"/>
      <c r="AU536" s="37"/>
      <c r="AV536" s="37"/>
      <c r="AW536" s="37"/>
      <c r="AX536" s="37"/>
      <c r="AY536" s="37"/>
      <c r="AZ536" s="37"/>
      <c r="BA536" s="37"/>
      <c r="BB536" s="37"/>
      <c r="BC536" s="37"/>
      <c r="BD536" s="37"/>
      <c r="BE536" s="37"/>
      <c r="BF536" s="37"/>
      <c r="BH536" s="44"/>
      <c r="BI536" s="39"/>
      <c r="BJ536" s="39"/>
      <c r="BK536" s="39"/>
      <c r="BL536" s="36"/>
      <c r="BM536" s="37"/>
      <c r="BN536" s="37"/>
      <c r="BO536" s="37"/>
      <c r="BP536" s="37"/>
      <c r="BQ536" s="37"/>
      <c r="BR536" s="37"/>
      <c r="BS536" s="37"/>
      <c r="BT536" s="37"/>
      <c r="BU536" s="37"/>
      <c r="BV536" s="37"/>
      <c r="BW536" s="37"/>
      <c r="BX536" s="37"/>
      <c r="BY536" s="37"/>
      <c r="BZ536" s="37"/>
      <c r="CA536" s="37"/>
      <c r="CB536" s="37"/>
      <c r="CC536" s="37"/>
      <c r="CD536" s="37"/>
      <c r="CE536" s="37"/>
      <c r="CF536" s="37"/>
      <c r="CG536" s="40"/>
      <c r="CH536" s="40"/>
      <c r="CI536" s="40"/>
      <c r="CJ536" s="40"/>
      <c r="CK536" s="40"/>
      <c r="CL536" s="40"/>
      <c r="CM536" s="39"/>
      <c r="CN536" s="39"/>
      <c r="CO536" s="39"/>
      <c r="CP536" s="39"/>
      <c r="CQ536" s="39"/>
      <c r="CR536" s="39"/>
      <c r="CS536" s="39"/>
      <c r="CT536" s="39"/>
      <c r="CU536" s="39"/>
      <c r="CV536" s="39"/>
      <c r="CW536" s="39"/>
      <c r="CX536" s="39"/>
      <c r="CY536" s="39"/>
      <c r="CZ536" s="39"/>
      <c r="DA536" s="39"/>
      <c r="DB536" s="39"/>
      <c r="DC536" s="39"/>
      <c r="DD536" s="39"/>
      <c r="DE536" s="39"/>
      <c r="DF536" s="39"/>
      <c r="DG536" s="39"/>
      <c r="DI536" s="44"/>
      <c r="DJ536" s="39"/>
      <c r="DL536" s="44"/>
      <c r="DM536" s="39"/>
    </row>
    <row r="537" customFormat="false" ht="12.75" hidden="false" customHeight="false" outlineLevel="0" collapsed="false">
      <c r="A537" s="31" t="n">
        <f aca="false">$C537-$AF$4+1</f>
        <v>40638</v>
      </c>
      <c r="B537" s="31" t="n">
        <f aca="false">$C537-$BL$4+1</f>
        <v>40638</v>
      </c>
      <c r="C537" s="42" t="n">
        <f aca="false">C536+7</f>
        <v>40637</v>
      </c>
      <c r="D537" s="43" t="n">
        <f aca="true">IF(AND(ISNUMBER(D$1),$A537&gt;0),OFFSET(rngStartPriceCurves,$A537,D$1),0)</f>
        <v>0</v>
      </c>
      <c r="E537" s="43" t="n">
        <f aca="true">IF(AND(ISNUMBER(E$1),$A537&gt;0),OFFSET(rngStartPriceCurves,$A537,E$1),0)</f>
        <v>0</v>
      </c>
      <c r="F537" s="43" t="n">
        <f aca="true">IF(AND(ISNUMBER(F$1),$A537&gt;0),OFFSET(rngStartPriceCurves,$A537,F$1),0)</f>
        <v>0</v>
      </c>
      <c r="G537" s="43" t="n">
        <f aca="true">IF(AND(ISNUMBER(G$1),$A537&gt;0),OFFSET(rngStartPriceCurves,$A537,G$1),0)</f>
        <v>0</v>
      </c>
      <c r="H537" s="43" t="n">
        <f aca="true">IF(AND(ISNUMBER(H$1),$A537&gt;0),OFFSET(rngStartPriceCurves,$A537,H$1),0)</f>
        <v>0</v>
      </c>
      <c r="I537" s="43" t="n">
        <f aca="true">IF(AND(ISNUMBER(I$1),$A537&gt;0),OFFSET(rngStartPriceCurves,$A537,I$1),0)</f>
        <v>0</v>
      </c>
      <c r="J537" s="43" t="n">
        <f aca="true">IF(AND(ISNUMBER(J$1),$A537&gt;0),OFFSET(rngStartPriceCurves,$A537,J$1),0)</f>
        <v>0</v>
      </c>
      <c r="K537" s="43" t="n">
        <f aca="true">IF(AND(ISNUMBER(K$1),$A537&gt;0),OFFSET(rngStartPriceCurves,$A537,K$1),0)</f>
        <v>0</v>
      </c>
      <c r="L537" s="43" t="n">
        <f aca="true">IF(AND(ISNUMBER(L$1),$A537&gt;0),OFFSET(rngStartPriceCurves,$A537,L$1),0)</f>
        <v>0</v>
      </c>
      <c r="M537" s="43" t="n">
        <f aca="true">IF(AND(ISNUMBER(M$1),$A537&gt;0),OFFSET(rngStartPriceCurves,$A537,M$1),0)</f>
        <v>0</v>
      </c>
      <c r="N537" s="43" t="n">
        <f aca="true">IF(AND(ISNUMBER(N$1),$A537&gt;0),OFFSET(rngStartPriceCurves,$A537,N$1),0)</f>
        <v>0</v>
      </c>
      <c r="O537" s="43" t="n">
        <f aca="true">IF(AND(ISNUMBER(O$1),$A537&gt;0),OFFSET(rngStartPriceCurves,$A537,O$1),0)</f>
        <v>0</v>
      </c>
      <c r="P537" s="43" t="n">
        <f aca="true">IF(AND(ISNUMBER(P$1),$B537&gt;0),OFFSET(rngStartVolatilityCurves,$B537,P$1),0)</f>
        <v>0</v>
      </c>
      <c r="Q537" s="43" t="n">
        <f aca="true">IF(AND(ISNUMBER(Q$1),$B537&gt;0),OFFSET(rngStartVolatilityCurves,$B537,Q$1),0)</f>
        <v>0</v>
      </c>
      <c r="R537" s="43" t="n">
        <f aca="true">IF(AND(ISNUMBER(R$1),$B537&gt;0),OFFSET(rngStartVolatilityCurves,$B537,R$1),0)</f>
        <v>0</v>
      </c>
      <c r="S537" s="43" t="n">
        <f aca="true">IF(AND(ISNUMBER(S$1),$B537&gt;0),OFFSET(rngStartVolatilityCurves,$B537,S$1),0)</f>
        <v>0</v>
      </c>
      <c r="T537" s="43" t="n">
        <f aca="true">IF(AND(ISNUMBER(T$1),$B537&gt;0),OFFSET(rngStartVolatilityCurves,$B537,T$1),0)</f>
        <v>0</v>
      </c>
      <c r="U537" s="43" t="n">
        <f aca="true">IF(AND(ISNUMBER(U$1),$B537&gt;0),OFFSET(rngStartVolatilityCurves,$B537,U$1),0)</f>
        <v>0</v>
      </c>
      <c r="V537" s="43" t="n">
        <f aca="true">IF(AND(ISNUMBER(V$1),$B537&gt;0),OFFSET(rngStartVolatilityCurves,$B537,V$1),0)</f>
        <v>0</v>
      </c>
      <c r="W537" s="43" t="n">
        <f aca="true">IF(AND(ISNUMBER(W$1),$B537&gt;0),OFFSET(rngStartVolatilityCurves,$B537,W$1),0)</f>
        <v>0</v>
      </c>
      <c r="X537" s="43" t="n">
        <f aca="true">IF(AND(ISNUMBER(X$1),$B537&gt;0),OFFSET(rngStartVolatilityCurves,$B537,X$1),0)</f>
        <v>0</v>
      </c>
      <c r="Y537" s="43" t="n">
        <f aca="true">IF(AND(ISNUMBER(Y$1),$B537&gt;0),OFFSET(rngStartVolatilityCurves,$B537,Y$1),0)</f>
        <v>0</v>
      </c>
      <c r="Z537" s="43" t="n">
        <f aca="true">IF(AND(ISNUMBER(Z$1),$B537&gt;0),OFFSET(rngStartVolatilityCurves,$B537,Z$1),0)</f>
        <v>0</v>
      </c>
      <c r="AA537" s="43" t="n">
        <f aca="true">IF(AND(ISNUMBER(AA$1),$B537&gt;0),OFFSET(rngStartVolatilityCurves,$B537,AA$1),0)</f>
        <v>0</v>
      </c>
      <c r="AF537" s="36"/>
      <c r="AG537" s="37"/>
      <c r="AH537" s="37"/>
      <c r="AI537" s="37"/>
      <c r="AJ537" s="37"/>
      <c r="AK537" s="37"/>
      <c r="AL537" s="37"/>
      <c r="AM537" s="37"/>
      <c r="AN537" s="37"/>
      <c r="AO537" s="37"/>
      <c r="AP537" s="37"/>
      <c r="AQ537" s="37"/>
      <c r="AR537" s="37"/>
      <c r="AS537" s="37"/>
      <c r="AT537" s="37"/>
      <c r="AU537" s="37"/>
      <c r="AV537" s="37"/>
      <c r="AW537" s="37"/>
      <c r="AX537" s="37"/>
      <c r="AY537" s="37"/>
      <c r="AZ537" s="37"/>
      <c r="BA537" s="37"/>
      <c r="BB537" s="37"/>
      <c r="BC537" s="37"/>
      <c r="BD537" s="37"/>
      <c r="BE537" s="37"/>
      <c r="BF537" s="37"/>
      <c r="BH537" s="44"/>
      <c r="BI537" s="39"/>
      <c r="BJ537" s="39"/>
      <c r="BK537" s="39"/>
      <c r="BL537" s="36"/>
      <c r="BM537" s="37"/>
      <c r="BN537" s="37"/>
      <c r="BO537" s="37"/>
      <c r="BP537" s="37"/>
      <c r="BQ537" s="37"/>
      <c r="BR537" s="37"/>
      <c r="BS537" s="37"/>
      <c r="BT537" s="37"/>
      <c r="BU537" s="37"/>
      <c r="BV537" s="37"/>
      <c r="BW537" s="37"/>
      <c r="BX537" s="37"/>
      <c r="BY537" s="37"/>
      <c r="BZ537" s="37"/>
      <c r="CA537" s="37"/>
      <c r="CB537" s="37"/>
      <c r="CC537" s="37"/>
      <c r="CD537" s="37"/>
      <c r="CE537" s="37"/>
      <c r="CF537" s="37"/>
      <c r="CG537" s="40"/>
      <c r="CH537" s="40"/>
      <c r="CI537" s="40"/>
      <c r="CJ537" s="40"/>
      <c r="CK537" s="40"/>
      <c r="CL537" s="40"/>
      <c r="CM537" s="39"/>
      <c r="CN537" s="39"/>
      <c r="CO537" s="39"/>
      <c r="CP537" s="39"/>
      <c r="CQ537" s="39"/>
      <c r="CR537" s="39"/>
      <c r="CS537" s="39"/>
      <c r="CT537" s="39"/>
      <c r="CU537" s="39"/>
      <c r="CV537" s="39"/>
      <c r="CW537" s="39"/>
      <c r="CX537" s="39"/>
      <c r="CY537" s="39"/>
      <c r="CZ537" s="39"/>
      <c r="DA537" s="39"/>
      <c r="DB537" s="39"/>
      <c r="DC537" s="39"/>
      <c r="DD537" s="39"/>
      <c r="DE537" s="39"/>
      <c r="DF537" s="39"/>
      <c r="DG537" s="39"/>
      <c r="DI537" s="44"/>
      <c r="DJ537" s="39"/>
      <c r="DL537" s="44"/>
      <c r="DM537" s="39"/>
    </row>
    <row r="538" customFormat="false" ht="12.75" hidden="false" customHeight="false" outlineLevel="0" collapsed="false">
      <c r="A538" s="31" t="n">
        <f aca="false">$C538-$AF$4+1</f>
        <v>40645</v>
      </c>
      <c r="B538" s="31" t="n">
        <f aca="false">$C538-$BL$4+1</f>
        <v>40645</v>
      </c>
      <c r="C538" s="42" t="n">
        <f aca="false">C537+7</f>
        <v>40644</v>
      </c>
      <c r="D538" s="43" t="n">
        <f aca="true">IF(AND(ISNUMBER(D$1),$A538&gt;0),OFFSET(rngStartPriceCurves,$A538,D$1),0)</f>
        <v>0</v>
      </c>
      <c r="E538" s="43" t="n">
        <f aca="true">IF(AND(ISNUMBER(E$1),$A538&gt;0),OFFSET(rngStartPriceCurves,$A538,E$1),0)</f>
        <v>0</v>
      </c>
      <c r="F538" s="43" t="n">
        <f aca="true">IF(AND(ISNUMBER(F$1),$A538&gt;0),OFFSET(rngStartPriceCurves,$A538,F$1),0)</f>
        <v>0</v>
      </c>
      <c r="G538" s="43" t="n">
        <f aca="true">IF(AND(ISNUMBER(G$1),$A538&gt;0),OFFSET(rngStartPriceCurves,$A538,G$1),0)</f>
        <v>0</v>
      </c>
      <c r="H538" s="43" t="n">
        <f aca="true">IF(AND(ISNUMBER(H$1),$A538&gt;0),OFFSET(rngStartPriceCurves,$A538,H$1),0)</f>
        <v>0</v>
      </c>
      <c r="I538" s="43" t="n">
        <f aca="true">IF(AND(ISNUMBER(I$1),$A538&gt;0),OFFSET(rngStartPriceCurves,$A538,I$1),0)</f>
        <v>0</v>
      </c>
      <c r="J538" s="43" t="n">
        <f aca="true">IF(AND(ISNUMBER(J$1),$A538&gt;0),OFFSET(rngStartPriceCurves,$A538,J$1),0)</f>
        <v>0</v>
      </c>
      <c r="K538" s="43" t="n">
        <f aca="true">IF(AND(ISNUMBER(K$1),$A538&gt;0),OFFSET(rngStartPriceCurves,$A538,K$1),0)</f>
        <v>0</v>
      </c>
      <c r="L538" s="43" t="n">
        <f aca="true">IF(AND(ISNUMBER(L$1),$A538&gt;0),OFFSET(rngStartPriceCurves,$A538,L$1),0)</f>
        <v>0</v>
      </c>
      <c r="M538" s="43" t="n">
        <f aca="true">IF(AND(ISNUMBER(M$1),$A538&gt;0),OFFSET(rngStartPriceCurves,$A538,M$1),0)</f>
        <v>0</v>
      </c>
      <c r="N538" s="43" t="n">
        <f aca="true">IF(AND(ISNUMBER(N$1),$A538&gt;0),OFFSET(rngStartPriceCurves,$A538,N$1),0)</f>
        <v>0</v>
      </c>
      <c r="O538" s="43" t="n">
        <f aca="true">IF(AND(ISNUMBER(O$1),$A538&gt;0),OFFSET(rngStartPriceCurves,$A538,O$1),0)</f>
        <v>0</v>
      </c>
      <c r="P538" s="43" t="n">
        <f aca="true">IF(AND(ISNUMBER(P$1),$B538&gt;0),OFFSET(rngStartVolatilityCurves,$B538,P$1),0)</f>
        <v>0</v>
      </c>
      <c r="Q538" s="43" t="n">
        <f aca="true">IF(AND(ISNUMBER(Q$1),$B538&gt;0),OFFSET(rngStartVolatilityCurves,$B538,Q$1),0)</f>
        <v>0</v>
      </c>
      <c r="R538" s="43" t="n">
        <f aca="true">IF(AND(ISNUMBER(R$1),$B538&gt;0),OFFSET(rngStartVolatilityCurves,$B538,R$1),0)</f>
        <v>0</v>
      </c>
      <c r="S538" s="43" t="n">
        <f aca="true">IF(AND(ISNUMBER(S$1),$B538&gt;0),OFFSET(rngStartVolatilityCurves,$B538,S$1),0)</f>
        <v>0</v>
      </c>
      <c r="T538" s="43" t="n">
        <f aca="true">IF(AND(ISNUMBER(T$1),$B538&gt;0),OFFSET(rngStartVolatilityCurves,$B538,T$1),0)</f>
        <v>0</v>
      </c>
      <c r="U538" s="43" t="n">
        <f aca="true">IF(AND(ISNUMBER(U$1),$B538&gt;0),OFFSET(rngStartVolatilityCurves,$B538,U$1),0)</f>
        <v>0</v>
      </c>
      <c r="V538" s="43" t="n">
        <f aca="true">IF(AND(ISNUMBER(V$1),$B538&gt;0),OFFSET(rngStartVolatilityCurves,$B538,V$1),0)</f>
        <v>0</v>
      </c>
      <c r="W538" s="43" t="n">
        <f aca="true">IF(AND(ISNUMBER(W$1),$B538&gt;0),OFFSET(rngStartVolatilityCurves,$B538,W$1),0)</f>
        <v>0</v>
      </c>
      <c r="X538" s="43" t="n">
        <f aca="true">IF(AND(ISNUMBER(X$1),$B538&gt;0),OFFSET(rngStartVolatilityCurves,$B538,X$1),0)</f>
        <v>0</v>
      </c>
      <c r="Y538" s="43" t="n">
        <f aca="true">IF(AND(ISNUMBER(Y$1),$B538&gt;0),OFFSET(rngStartVolatilityCurves,$B538,Y$1),0)</f>
        <v>0</v>
      </c>
      <c r="Z538" s="43" t="n">
        <f aca="true">IF(AND(ISNUMBER(Z$1),$B538&gt;0),OFFSET(rngStartVolatilityCurves,$B538,Z$1),0)</f>
        <v>0</v>
      </c>
      <c r="AA538" s="43" t="n">
        <f aca="true">IF(AND(ISNUMBER(AA$1),$B538&gt;0),OFFSET(rngStartVolatilityCurves,$B538,AA$1),0)</f>
        <v>0</v>
      </c>
      <c r="AF538" s="36"/>
      <c r="AG538" s="37"/>
      <c r="AH538" s="37"/>
      <c r="AI538" s="37"/>
      <c r="AJ538" s="37"/>
      <c r="AK538" s="37"/>
      <c r="AL538" s="37"/>
      <c r="AM538" s="37"/>
      <c r="AN538" s="37"/>
      <c r="AO538" s="37"/>
      <c r="AP538" s="37"/>
      <c r="AQ538" s="37"/>
      <c r="AR538" s="37"/>
      <c r="AS538" s="37"/>
      <c r="AT538" s="37"/>
      <c r="AU538" s="37"/>
      <c r="AV538" s="37"/>
      <c r="AW538" s="37"/>
      <c r="AX538" s="37"/>
      <c r="AY538" s="37"/>
      <c r="AZ538" s="37"/>
      <c r="BA538" s="37"/>
      <c r="BB538" s="37"/>
      <c r="BC538" s="37"/>
      <c r="BD538" s="37"/>
      <c r="BE538" s="37"/>
      <c r="BF538" s="37"/>
      <c r="BH538" s="44"/>
      <c r="BI538" s="39"/>
      <c r="BJ538" s="39"/>
      <c r="BK538" s="39"/>
      <c r="BL538" s="36"/>
      <c r="BM538" s="37"/>
      <c r="BN538" s="37"/>
      <c r="BO538" s="37"/>
      <c r="BP538" s="37"/>
      <c r="BQ538" s="37"/>
      <c r="BR538" s="37"/>
      <c r="BS538" s="37"/>
      <c r="BT538" s="37"/>
      <c r="BU538" s="37"/>
      <c r="BV538" s="37"/>
      <c r="BW538" s="37"/>
      <c r="BX538" s="37"/>
      <c r="BY538" s="37"/>
      <c r="BZ538" s="37"/>
      <c r="CA538" s="37"/>
      <c r="CB538" s="37"/>
      <c r="CC538" s="37"/>
      <c r="CD538" s="37"/>
      <c r="CE538" s="37"/>
      <c r="CF538" s="37"/>
      <c r="CG538" s="40"/>
      <c r="CH538" s="40"/>
      <c r="CI538" s="40"/>
      <c r="CJ538" s="40"/>
      <c r="CK538" s="40"/>
      <c r="CL538" s="40"/>
      <c r="CM538" s="39"/>
      <c r="CN538" s="39"/>
      <c r="CO538" s="39"/>
      <c r="CP538" s="39"/>
      <c r="CQ538" s="39"/>
      <c r="CR538" s="39"/>
      <c r="CS538" s="39"/>
      <c r="CT538" s="39"/>
      <c r="CU538" s="39"/>
      <c r="CV538" s="39"/>
      <c r="CW538" s="39"/>
      <c r="CX538" s="39"/>
      <c r="CY538" s="39"/>
      <c r="CZ538" s="39"/>
      <c r="DA538" s="39"/>
      <c r="DB538" s="39"/>
      <c r="DC538" s="39"/>
      <c r="DD538" s="39"/>
      <c r="DE538" s="39"/>
      <c r="DF538" s="39"/>
      <c r="DG538" s="39"/>
      <c r="DI538" s="44"/>
      <c r="DJ538" s="39"/>
      <c r="DL538" s="44"/>
      <c r="DM538" s="39"/>
    </row>
    <row r="539" customFormat="false" ht="12.75" hidden="false" customHeight="false" outlineLevel="0" collapsed="false">
      <c r="A539" s="31" t="n">
        <f aca="false">$C539-$AF$4+1</f>
        <v>40652</v>
      </c>
      <c r="B539" s="31" t="n">
        <f aca="false">$C539-$BL$4+1</f>
        <v>40652</v>
      </c>
      <c r="C539" s="42" t="n">
        <f aca="false">C538+7</f>
        <v>40651</v>
      </c>
      <c r="D539" s="43" t="n">
        <f aca="true">IF(AND(ISNUMBER(D$1),$A539&gt;0),OFFSET(rngStartPriceCurves,$A539,D$1),0)</f>
        <v>0</v>
      </c>
      <c r="E539" s="43" t="n">
        <f aca="true">IF(AND(ISNUMBER(E$1),$A539&gt;0),OFFSET(rngStartPriceCurves,$A539,E$1),0)</f>
        <v>0</v>
      </c>
      <c r="F539" s="43" t="n">
        <f aca="true">IF(AND(ISNUMBER(F$1),$A539&gt;0),OFFSET(rngStartPriceCurves,$A539,F$1),0)</f>
        <v>0</v>
      </c>
      <c r="G539" s="43" t="n">
        <f aca="true">IF(AND(ISNUMBER(G$1),$A539&gt;0),OFFSET(rngStartPriceCurves,$A539,G$1),0)</f>
        <v>0</v>
      </c>
      <c r="H539" s="43" t="n">
        <f aca="true">IF(AND(ISNUMBER(H$1),$A539&gt;0),OFFSET(rngStartPriceCurves,$A539,H$1),0)</f>
        <v>0</v>
      </c>
      <c r="I539" s="43" t="n">
        <f aca="true">IF(AND(ISNUMBER(I$1),$A539&gt;0),OFFSET(rngStartPriceCurves,$A539,I$1),0)</f>
        <v>0</v>
      </c>
      <c r="J539" s="43" t="n">
        <f aca="true">IF(AND(ISNUMBER(J$1),$A539&gt;0),OFFSET(rngStartPriceCurves,$A539,J$1),0)</f>
        <v>0</v>
      </c>
      <c r="K539" s="43" t="n">
        <f aca="true">IF(AND(ISNUMBER(K$1),$A539&gt;0),OFFSET(rngStartPriceCurves,$A539,K$1),0)</f>
        <v>0</v>
      </c>
      <c r="L539" s="43" t="n">
        <f aca="true">IF(AND(ISNUMBER(L$1),$A539&gt;0),OFFSET(rngStartPriceCurves,$A539,L$1),0)</f>
        <v>0</v>
      </c>
      <c r="M539" s="43" t="n">
        <f aca="true">IF(AND(ISNUMBER(M$1),$A539&gt;0),OFFSET(rngStartPriceCurves,$A539,M$1),0)</f>
        <v>0</v>
      </c>
      <c r="N539" s="43" t="n">
        <f aca="true">IF(AND(ISNUMBER(N$1),$A539&gt;0),OFFSET(rngStartPriceCurves,$A539,N$1),0)</f>
        <v>0</v>
      </c>
      <c r="O539" s="43" t="n">
        <f aca="true">IF(AND(ISNUMBER(O$1),$A539&gt;0),OFFSET(rngStartPriceCurves,$A539,O$1),0)</f>
        <v>0</v>
      </c>
      <c r="P539" s="43" t="n">
        <f aca="true">IF(AND(ISNUMBER(P$1),$B539&gt;0),OFFSET(rngStartVolatilityCurves,$B539,P$1),0)</f>
        <v>0</v>
      </c>
      <c r="Q539" s="43" t="n">
        <f aca="true">IF(AND(ISNUMBER(Q$1),$B539&gt;0),OFFSET(rngStartVolatilityCurves,$B539,Q$1),0)</f>
        <v>0</v>
      </c>
      <c r="R539" s="43" t="n">
        <f aca="true">IF(AND(ISNUMBER(R$1),$B539&gt;0),OFFSET(rngStartVolatilityCurves,$B539,R$1),0)</f>
        <v>0</v>
      </c>
      <c r="S539" s="43" t="n">
        <f aca="true">IF(AND(ISNUMBER(S$1),$B539&gt;0),OFFSET(rngStartVolatilityCurves,$B539,S$1),0)</f>
        <v>0</v>
      </c>
      <c r="T539" s="43" t="n">
        <f aca="true">IF(AND(ISNUMBER(T$1),$B539&gt;0),OFFSET(rngStartVolatilityCurves,$B539,T$1),0)</f>
        <v>0</v>
      </c>
      <c r="U539" s="43" t="n">
        <f aca="true">IF(AND(ISNUMBER(U$1),$B539&gt;0),OFFSET(rngStartVolatilityCurves,$B539,U$1),0)</f>
        <v>0</v>
      </c>
      <c r="V539" s="43" t="n">
        <f aca="true">IF(AND(ISNUMBER(V$1),$B539&gt;0),OFFSET(rngStartVolatilityCurves,$B539,V$1),0)</f>
        <v>0</v>
      </c>
      <c r="W539" s="43" t="n">
        <f aca="true">IF(AND(ISNUMBER(W$1),$B539&gt;0),OFFSET(rngStartVolatilityCurves,$B539,W$1),0)</f>
        <v>0</v>
      </c>
      <c r="X539" s="43" t="n">
        <f aca="true">IF(AND(ISNUMBER(X$1),$B539&gt;0),OFFSET(rngStartVolatilityCurves,$B539,X$1),0)</f>
        <v>0</v>
      </c>
      <c r="Y539" s="43" t="n">
        <f aca="true">IF(AND(ISNUMBER(Y$1),$B539&gt;0),OFFSET(rngStartVolatilityCurves,$B539,Y$1),0)</f>
        <v>0</v>
      </c>
      <c r="Z539" s="43" t="n">
        <f aca="true">IF(AND(ISNUMBER(Z$1),$B539&gt;0),OFFSET(rngStartVolatilityCurves,$B539,Z$1),0)</f>
        <v>0</v>
      </c>
      <c r="AA539" s="43" t="n">
        <f aca="true">IF(AND(ISNUMBER(AA$1),$B539&gt;0),OFFSET(rngStartVolatilityCurves,$B539,AA$1),0)</f>
        <v>0</v>
      </c>
      <c r="AF539" s="36"/>
      <c r="AG539" s="37"/>
      <c r="AH539" s="37"/>
      <c r="AI539" s="37"/>
      <c r="AJ539" s="37"/>
      <c r="AK539" s="37"/>
      <c r="AL539" s="37"/>
      <c r="AM539" s="37"/>
      <c r="AN539" s="37"/>
      <c r="AO539" s="37"/>
      <c r="AP539" s="37"/>
      <c r="AQ539" s="37"/>
      <c r="AR539" s="37"/>
      <c r="AS539" s="37"/>
      <c r="AT539" s="37"/>
      <c r="AU539" s="37"/>
      <c r="AV539" s="37"/>
      <c r="AW539" s="37"/>
      <c r="AX539" s="37"/>
      <c r="AY539" s="37"/>
      <c r="AZ539" s="37"/>
      <c r="BA539" s="37"/>
      <c r="BB539" s="37"/>
      <c r="BC539" s="37"/>
      <c r="BD539" s="37"/>
      <c r="BE539" s="37"/>
      <c r="BF539" s="37"/>
      <c r="BH539" s="44"/>
      <c r="BI539" s="39"/>
      <c r="BJ539" s="39"/>
      <c r="BK539" s="39"/>
      <c r="BL539" s="36"/>
      <c r="BM539" s="37"/>
      <c r="BN539" s="37"/>
      <c r="BO539" s="37"/>
      <c r="BP539" s="37"/>
      <c r="BQ539" s="37"/>
      <c r="BR539" s="37"/>
      <c r="BS539" s="37"/>
      <c r="BT539" s="37"/>
      <c r="BU539" s="37"/>
      <c r="BV539" s="37"/>
      <c r="BW539" s="37"/>
      <c r="BX539" s="37"/>
      <c r="BY539" s="37"/>
      <c r="BZ539" s="37"/>
      <c r="CA539" s="37"/>
      <c r="CB539" s="37"/>
      <c r="CC539" s="37"/>
      <c r="CD539" s="37"/>
      <c r="CE539" s="37"/>
      <c r="CF539" s="37"/>
      <c r="CG539" s="40"/>
      <c r="CH539" s="40"/>
      <c r="CI539" s="40"/>
      <c r="CJ539" s="40"/>
      <c r="CK539" s="40"/>
      <c r="CL539" s="40"/>
      <c r="CM539" s="39"/>
      <c r="CN539" s="39"/>
      <c r="CO539" s="39"/>
      <c r="CP539" s="39"/>
      <c r="CQ539" s="39"/>
      <c r="CR539" s="39"/>
      <c r="CS539" s="39"/>
      <c r="CT539" s="39"/>
      <c r="CU539" s="39"/>
      <c r="CV539" s="39"/>
      <c r="CW539" s="39"/>
      <c r="CX539" s="39"/>
      <c r="CY539" s="39"/>
      <c r="CZ539" s="39"/>
      <c r="DA539" s="39"/>
      <c r="DB539" s="39"/>
      <c r="DC539" s="39"/>
      <c r="DD539" s="39"/>
      <c r="DE539" s="39"/>
      <c r="DF539" s="39"/>
      <c r="DG539" s="39"/>
      <c r="DI539" s="44"/>
      <c r="DJ539" s="39"/>
      <c r="DL539" s="44"/>
      <c r="DM539" s="39"/>
    </row>
    <row r="540" customFormat="false" ht="12.75" hidden="false" customHeight="false" outlineLevel="0" collapsed="false">
      <c r="A540" s="31" t="n">
        <f aca="false">$C540-$AF$4+1</f>
        <v>40659</v>
      </c>
      <c r="B540" s="31" t="n">
        <f aca="false">$C540-$BL$4+1</f>
        <v>40659</v>
      </c>
      <c r="C540" s="42" t="n">
        <f aca="false">C539+7</f>
        <v>40658</v>
      </c>
      <c r="D540" s="43" t="n">
        <f aca="true">IF(AND(ISNUMBER(D$1),$A540&gt;0),OFFSET(rngStartPriceCurves,$A540,D$1),0)</f>
        <v>0</v>
      </c>
      <c r="E540" s="43" t="n">
        <f aca="true">IF(AND(ISNUMBER(E$1),$A540&gt;0),OFFSET(rngStartPriceCurves,$A540,E$1),0)</f>
        <v>0</v>
      </c>
      <c r="F540" s="43" t="n">
        <f aca="true">IF(AND(ISNUMBER(F$1),$A540&gt;0),OFFSET(rngStartPriceCurves,$A540,F$1),0)</f>
        <v>0</v>
      </c>
      <c r="G540" s="43" t="n">
        <f aca="true">IF(AND(ISNUMBER(G$1),$A540&gt;0),OFFSET(rngStartPriceCurves,$A540,G$1),0)</f>
        <v>0</v>
      </c>
      <c r="H540" s="43" t="n">
        <f aca="true">IF(AND(ISNUMBER(H$1),$A540&gt;0),OFFSET(rngStartPriceCurves,$A540,H$1),0)</f>
        <v>0</v>
      </c>
      <c r="I540" s="43" t="n">
        <f aca="true">IF(AND(ISNUMBER(I$1),$A540&gt;0),OFFSET(rngStartPriceCurves,$A540,I$1),0)</f>
        <v>0</v>
      </c>
      <c r="J540" s="43" t="n">
        <f aca="true">IF(AND(ISNUMBER(J$1),$A540&gt;0),OFFSET(rngStartPriceCurves,$A540,J$1),0)</f>
        <v>0</v>
      </c>
      <c r="K540" s="43" t="n">
        <f aca="true">IF(AND(ISNUMBER(K$1),$A540&gt;0),OFFSET(rngStartPriceCurves,$A540,K$1),0)</f>
        <v>0</v>
      </c>
      <c r="L540" s="43" t="n">
        <f aca="true">IF(AND(ISNUMBER(L$1),$A540&gt;0),OFFSET(rngStartPriceCurves,$A540,L$1),0)</f>
        <v>0</v>
      </c>
      <c r="M540" s="43" t="n">
        <f aca="true">IF(AND(ISNUMBER(M$1),$A540&gt;0),OFFSET(rngStartPriceCurves,$A540,M$1),0)</f>
        <v>0</v>
      </c>
      <c r="N540" s="43" t="n">
        <f aca="true">IF(AND(ISNUMBER(N$1),$A540&gt;0),OFFSET(rngStartPriceCurves,$A540,N$1),0)</f>
        <v>0</v>
      </c>
      <c r="O540" s="43" t="n">
        <f aca="true">IF(AND(ISNUMBER(O$1),$A540&gt;0),OFFSET(rngStartPriceCurves,$A540,O$1),0)</f>
        <v>0</v>
      </c>
      <c r="P540" s="43" t="n">
        <f aca="true">IF(AND(ISNUMBER(P$1),$B540&gt;0),OFFSET(rngStartVolatilityCurves,$B540,P$1),0)</f>
        <v>0</v>
      </c>
      <c r="Q540" s="43" t="n">
        <f aca="true">IF(AND(ISNUMBER(Q$1),$B540&gt;0),OFFSET(rngStartVolatilityCurves,$B540,Q$1),0)</f>
        <v>0</v>
      </c>
      <c r="R540" s="43" t="n">
        <f aca="true">IF(AND(ISNUMBER(R$1),$B540&gt;0),OFFSET(rngStartVolatilityCurves,$B540,R$1),0)</f>
        <v>0</v>
      </c>
      <c r="S540" s="43" t="n">
        <f aca="true">IF(AND(ISNUMBER(S$1),$B540&gt;0),OFFSET(rngStartVolatilityCurves,$B540,S$1),0)</f>
        <v>0</v>
      </c>
      <c r="T540" s="43" t="n">
        <f aca="true">IF(AND(ISNUMBER(T$1),$B540&gt;0),OFFSET(rngStartVolatilityCurves,$B540,T$1),0)</f>
        <v>0</v>
      </c>
      <c r="U540" s="43" t="n">
        <f aca="true">IF(AND(ISNUMBER(U$1),$B540&gt;0),OFFSET(rngStartVolatilityCurves,$B540,U$1),0)</f>
        <v>0</v>
      </c>
      <c r="V540" s="43" t="n">
        <f aca="true">IF(AND(ISNUMBER(V$1),$B540&gt;0),OFFSET(rngStartVolatilityCurves,$B540,V$1),0)</f>
        <v>0</v>
      </c>
      <c r="W540" s="43" t="n">
        <f aca="true">IF(AND(ISNUMBER(W$1),$B540&gt;0),OFFSET(rngStartVolatilityCurves,$B540,W$1),0)</f>
        <v>0</v>
      </c>
      <c r="X540" s="43" t="n">
        <f aca="true">IF(AND(ISNUMBER(X$1),$B540&gt;0),OFFSET(rngStartVolatilityCurves,$B540,X$1),0)</f>
        <v>0</v>
      </c>
      <c r="Y540" s="43" t="n">
        <f aca="true">IF(AND(ISNUMBER(Y$1),$B540&gt;0),OFFSET(rngStartVolatilityCurves,$B540,Y$1),0)</f>
        <v>0</v>
      </c>
      <c r="Z540" s="43" t="n">
        <f aca="true">IF(AND(ISNUMBER(Z$1),$B540&gt;0),OFFSET(rngStartVolatilityCurves,$B540,Z$1),0)</f>
        <v>0</v>
      </c>
      <c r="AA540" s="43" t="n">
        <f aca="true">IF(AND(ISNUMBER(AA$1),$B540&gt;0),OFFSET(rngStartVolatilityCurves,$B540,AA$1),0)</f>
        <v>0</v>
      </c>
      <c r="AF540" s="36"/>
      <c r="AG540" s="37"/>
      <c r="AH540" s="37"/>
      <c r="AI540" s="37"/>
      <c r="AJ540" s="37"/>
      <c r="AK540" s="37"/>
      <c r="AL540" s="37"/>
      <c r="AM540" s="37"/>
      <c r="AN540" s="37"/>
      <c r="AO540" s="37"/>
      <c r="AP540" s="37"/>
      <c r="AQ540" s="37"/>
      <c r="AR540" s="37"/>
      <c r="AS540" s="37"/>
      <c r="AT540" s="37"/>
      <c r="AU540" s="37"/>
      <c r="AV540" s="37"/>
      <c r="AW540" s="37"/>
      <c r="AX540" s="37"/>
      <c r="AY540" s="37"/>
      <c r="AZ540" s="37"/>
      <c r="BA540" s="37"/>
      <c r="BB540" s="37"/>
      <c r="BC540" s="37"/>
      <c r="BD540" s="37"/>
      <c r="BE540" s="37"/>
      <c r="BF540" s="37"/>
      <c r="BH540" s="44"/>
      <c r="BI540" s="39"/>
      <c r="BJ540" s="39"/>
      <c r="BK540" s="39"/>
      <c r="BL540" s="36"/>
      <c r="BM540" s="37"/>
      <c r="BN540" s="37"/>
      <c r="BO540" s="37"/>
      <c r="BP540" s="37"/>
      <c r="BQ540" s="37"/>
      <c r="BR540" s="37"/>
      <c r="BS540" s="37"/>
      <c r="BT540" s="37"/>
      <c r="BU540" s="37"/>
      <c r="BV540" s="37"/>
      <c r="BW540" s="37"/>
      <c r="BX540" s="37"/>
      <c r="BY540" s="37"/>
      <c r="BZ540" s="37"/>
      <c r="CA540" s="37"/>
      <c r="CB540" s="37"/>
      <c r="CC540" s="37"/>
      <c r="CD540" s="37"/>
      <c r="CE540" s="37"/>
      <c r="CF540" s="37"/>
      <c r="CG540" s="40"/>
      <c r="CH540" s="40"/>
      <c r="CI540" s="40"/>
      <c r="CJ540" s="40"/>
      <c r="CK540" s="40"/>
      <c r="CL540" s="40"/>
      <c r="CM540" s="39"/>
      <c r="CN540" s="39"/>
      <c r="CO540" s="39"/>
      <c r="CP540" s="39"/>
      <c r="CQ540" s="39"/>
      <c r="CR540" s="39"/>
      <c r="CS540" s="39"/>
      <c r="CT540" s="39"/>
      <c r="CU540" s="39"/>
      <c r="CV540" s="39"/>
      <c r="CW540" s="39"/>
      <c r="CX540" s="39"/>
      <c r="CY540" s="39"/>
      <c r="CZ540" s="39"/>
      <c r="DA540" s="39"/>
      <c r="DB540" s="39"/>
      <c r="DC540" s="39"/>
      <c r="DD540" s="39"/>
      <c r="DE540" s="39"/>
      <c r="DF540" s="39"/>
      <c r="DG540" s="39"/>
      <c r="DI540" s="44"/>
      <c r="DJ540" s="39"/>
      <c r="DL540" s="44"/>
      <c r="DM540" s="39"/>
    </row>
    <row r="541" customFormat="false" ht="12.75" hidden="false" customHeight="false" outlineLevel="0" collapsed="false">
      <c r="A541" s="31" t="n">
        <f aca="false">$C541-$AF$4+1</f>
        <v>40666</v>
      </c>
      <c r="B541" s="31" t="n">
        <f aca="false">$C541-$BL$4+1</f>
        <v>40666</v>
      </c>
      <c r="C541" s="42" t="n">
        <f aca="false">C540+7</f>
        <v>40665</v>
      </c>
      <c r="D541" s="43" t="n">
        <f aca="true">IF(AND(ISNUMBER(D$1),$A541&gt;0),OFFSET(rngStartPriceCurves,$A541,D$1),0)</f>
        <v>0</v>
      </c>
      <c r="E541" s="43" t="n">
        <f aca="true">IF(AND(ISNUMBER(E$1),$A541&gt;0),OFFSET(rngStartPriceCurves,$A541,E$1),0)</f>
        <v>0</v>
      </c>
      <c r="F541" s="43" t="n">
        <f aca="true">IF(AND(ISNUMBER(F$1),$A541&gt;0),OFFSET(rngStartPriceCurves,$A541,F$1),0)</f>
        <v>0</v>
      </c>
      <c r="G541" s="43" t="n">
        <f aca="true">IF(AND(ISNUMBER(G$1),$A541&gt;0),OFFSET(rngStartPriceCurves,$A541,G$1),0)</f>
        <v>0</v>
      </c>
      <c r="H541" s="43" t="n">
        <f aca="true">IF(AND(ISNUMBER(H$1),$A541&gt;0),OFFSET(rngStartPriceCurves,$A541,H$1),0)</f>
        <v>0</v>
      </c>
      <c r="I541" s="43" t="n">
        <f aca="true">IF(AND(ISNUMBER(I$1),$A541&gt;0),OFFSET(rngStartPriceCurves,$A541,I$1),0)</f>
        <v>0</v>
      </c>
      <c r="J541" s="43" t="n">
        <f aca="true">IF(AND(ISNUMBER(J$1),$A541&gt;0),OFFSET(rngStartPriceCurves,$A541,J$1),0)</f>
        <v>0</v>
      </c>
      <c r="K541" s="43" t="n">
        <f aca="true">IF(AND(ISNUMBER(K$1),$A541&gt;0),OFFSET(rngStartPriceCurves,$A541,K$1),0)</f>
        <v>0</v>
      </c>
      <c r="L541" s="43" t="n">
        <f aca="true">IF(AND(ISNUMBER(L$1),$A541&gt;0),OFFSET(rngStartPriceCurves,$A541,L$1),0)</f>
        <v>0</v>
      </c>
      <c r="M541" s="43" t="n">
        <f aca="true">IF(AND(ISNUMBER(M$1),$A541&gt;0),OFFSET(rngStartPriceCurves,$A541,M$1),0)</f>
        <v>0</v>
      </c>
      <c r="N541" s="43" t="n">
        <f aca="true">IF(AND(ISNUMBER(N$1),$A541&gt;0),OFFSET(rngStartPriceCurves,$A541,N$1),0)</f>
        <v>0</v>
      </c>
      <c r="O541" s="43" t="n">
        <f aca="true">IF(AND(ISNUMBER(O$1),$A541&gt;0),OFFSET(rngStartPriceCurves,$A541,O$1),0)</f>
        <v>0</v>
      </c>
      <c r="P541" s="43" t="n">
        <f aca="true">IF(AND(ISNUMBER(P$1),$B541&gt;0),OFFSET(rngStartVolatilityCurves,$B541,P$1),0)</f>
        <v>0</v>
      </c>
      <c r="Q541" s="43" t="n">
        <f aca="true">IF(AND(ISNUMBER(Q$1),$B541&gt;0),OFFSET(rngStartVolatilityCurves,$B541,Q$1),0)</f>
        <v>0</v>
      </c>
      <c r="R541" s="43" t="n">
        <f aca="true">IF(AND(ISNUMBER(R$1),$B541&gt;0),OFFSET(rngStartVolatilityCurves,$B541,R$1),0)</f>
        <v>0</v>
      </c>
      <c r="S541" s="43" t="n">
        <f aca="true">IF(AND(ISNUMBER(S$1),$B541&gt;0),OFFSET(rngStartVolatilityCurves,$B541,S$1),0)</f>
        <v>0</v>
      </c>
      <c r="T541" s="43" t="n">
        <f aca="true">IF(AND(ISNUMBER(T$1),$B541&gt;0),OFFSET(rngStartVolatilityCurves,$B541,T$1),0)</f>
        <v>0</v>
      </c>
      <c r="U541" s="43" t="n">
        <f aca="true">IF(AND(ISNUMBER(U$1),$B541&gt;0),OFFSET(rngStartVolatilityCurves,$B541,U$1),0)</f>
        <v>0</v>
      </c>
      <c r="V541" s="43" t="n">
        <f aca="true">IF(AND(ISNUMBER(V$1),$B541&gt;0),OFFSET(rngStartVolatilityCurves,$B541,V$1),0)</f>
        <v>0</v>
      </c>
      <c r="W541" s="43" t="n">
        <f aca="true">IF(AND(ISNUMBER(W$1),$B541&gt;0),OFFSET(rngStartVolatilityCurves,$B541,W$1),0)</f>
        <v>0</v>
      </c>
      <c r="X541" s="43" t="n">
        <f aca="true">IF(AND(ISNUMBER(X$1),$B541&gt;0),OFFSET(rngStartVolatilityCurves,$B541,X$1),0)</f>
        <v>0</v>
      </c>
      <c r="Y541" s="43" t="n">
        <f aca="true">IF(AND(ISNUMBER(Y$1),$B541&gt;0),OFFSET(rngStartVolatilityCurves,$B541,Y$1),0)</f>
        <v>0</v>
      </c>
      <c r="Z541" s="43" t="n">
        <f aca="true">IF(AND(ISNUMBER(Z$1),$B541&gt;0),OFFSET(rngStartVolatilityCurves,$B541,Z$1),0)</f>
        <v>0</v>
      </c>
      <c r="AA541" s="43" t="n">
        <f aca="true">IF(AND(ISNUMBER(AA$1),$B541&gt;0),OFFSET(rngStartVolatilityCurves,$B541,AA$1),0)</f>
        <v>0</v>
      </c>
      <c r="AF541" s="36"/>
      <c r="AG541" s="37"/>
      <c r="AH541" s="37"/>
      <c r="AI541" s="37"/>
      <c r="AJ541" s="37"/>
      <c r="AK541" s="37"/>
      <c r="AL541" s="37"/>
      <c r="AM541" s="37"/>
      <c r="AN541" s="37"/>
      <c r="AO541" s="37"/>
      <c r="AP541" s="37"/>
      <c r="AQ541" s="37"/>
      <c r="AR541" s="37"/>
      <c r="AS541" s="37"/>
      <c r="AT541" s="37"/>
      <c r="AU541" s="37"/>
      <c r="AV541" s="37"/>
      <c r="AW541" s="37"/>
      <c r="AX541" s="37"/>
      <c r="AY541" s="37"/>
      <c r="AZ541" s="37"/>
      <c r="BA541" s="37"/>
      <c r="BB541" s="37"/>
      <c r="BC541" s="37"/>
      <c r="BD541" s="37"/>
      <c r="BE541" s="37"/>
      <c r="BF541" s="37"/>
      <c r="BH541" s="44"/>
      <c r="BI541" s="39"/>
      <c r="BJ541" s="39"/>
      <c r="BK541" s="39"/>
      <c r="BL541" s="36"/>
      <c r="BM541" s="37"/>
      <c r="BN541" s="37"/>
      <c r="BO541" s="37"/>
      <c r="BP541" s="37"/>
      <c r="BQ541" s="37"/>
      <c r="BR541" s="37"/>
      <c r="BS541" s="37"/>
      <c r="BT541" s="37"/>
      <c r="BU541" s="37"/>
      <c r="BV541" s="37"/>
      <c r="BW541" s="37"/>
      <c r="BX541" s="37"/>
      <c r="BY541" s="37"/>
      <c r="BZ541" s="37"/>
      <c r="CA541" s="37"/>
      <c r="CB541" s="37"/>
      <c r="CC541" s="37"/>
      <c r="CD541" s="37"/>
      <c r="CE541" s="37"/>
      <c r="CF541" s="37"/>
      <c r="CG541" s="40"/>
      <c r="CH541" s="40"/>
      <c r="CI541" s="40"/>
      <c r="CJ541" s="40"/>
      <c r="CK541" s="40"/>
      <c r="CL541" s="40"/>
      <c r="CM541" s="39"/>
      <c r="CN541" s="39"/>
      <c r="CO541" s="39"/>
      <c r="CP541" s="39"/>
      <c r="CQ541" s="39"/>
      <c r="CR541" s="39"/>
      <c r="CS541" s="39"/>
      <c r="CT541" s="39"/>
      <c r="CU541" s="39"/>
      <c r="CV541" s="39"/>
      <c r="CW541" s="39"/>
      <c r="CX541" s="39"/>
      <c r="CY541" s="39"/>
      <c r="CZ541" s="39"/>
      <c r="DA541" s="39"/>
      <c r="DB541" s="39"/>
      <c r="DC541" s="39"/>
      <c r="DD541" s="39"/>
      <c r="DE541" s="39"/>
      <c r="DF541" s="39"/>
      <c r="DG541" s="39"/>
      <c r="DI541" s="44"/>
      <c r="DJ541" s="39"/>
      <c r="DL541" s="44"/>
      <c r="DM541" s="39"/>
    </row>
    <row r="542" customFormat="false" ht="12.75" hidden="false" customHeight="false" outlineLevel="0" collapsed="false">
      <c r="A542" s="31" t="n">
        <f aca="false">$C542-$AF$4+1</f>
        <v>40673</v>
      </c>
      <c r="B542" s="31" t="n">
        <f aca="false">$C542-$BL$4+1</f>
        <v>40673</v>
      </c>
      <c r="C542" s="42" t="n">
        <f aca="false">C541+7</f>
        <v>40672</v>
      </c>
      <c r="D542" s="43" t="n">
        <f aca="true">IF(AND(ISNUMBER(D$1),$A542&gt;0),OFFSET(rngStartPriceCurves,$A542,D$1),0)</f>
        <v>0</v>
      </c>
      <c r="E542" s="43" t="n">
        <f aca="true">IF(AND(ISNUMBER(E$1),$A542&gt;0),OFFSET(rngStartPriceCurves,$A542,E$1),0)</f>
        <v>0</v>
      </c>
      <c r="F542" s="43" t="n">
        <f aca="true">IF(AND(ISNUMBER(F$1),$A542&gt;0),OFFSET(rngStartPriceCurves,$A542,F$1),0)</f>
        <v>0</v>
      </c>
      <c r="G542" s="43" t="n">
        <f aca="true">IF(AND(ISNUMBER(G$1),$A542&gt;0),OFFSET(rngStartPriceCurves,$A542,G$1),0)</f>
        <v>0</v>
      </c>
      <c r="H542" s="43" t="n">
        <f aca="true">IF(AND(ISNUMBER(H$1),$A542&gt;0),OFFSET(rngStartPriceCurves,$A542,H$1),0)</f>
        <v>0</v>
      </c>
      <c r="I542" s="43" t="n">
        <f aca="true">IF(AND(ISNUMBER(I$1),$A542&gt;0),OFFSET(rngStartPriceCurves,$A542,I$1),0)</f>
        <v>0</v>
      </c>
      <c r="J542" s="43" t="n">
        <f aca="true">IF(AND(ISNUMBER(J$1),$A542&gt;0),OFFSET(rngStartPriceCurves,$A542,J$1),0)</f>
        <v>0</v>
      </c>
      <c r="K542" s="43" t="n">
        <f aca="true">IF(AND(ISNUMBER(K$1),$A542&gt;0),OFFSET(rngStartPriceCurves,$A542,K$1),0)</f>
        <v>0</v>
      </c>
      <c r="L542" s="43" t="n">
        <f aca="true">IF(AND(ISNUMBER(L$1),$A542&gt;0),OFFSET(rngStartPriceCurves,$A542,L$1),0)</f>
        <v>0</v>
      </c>
      <c r="M542" s="43" t="n">
        <f aca="true">IF(AND(ISNUMBER(M$1),$A542&gt;0),OFFSET(rngStartPriceCurves,$A542,M$1),0)</f>
        <v>0</v>
      </c>
      <c r="N542" s="43" t="n">
        <f aca="true">IF(AND(ISNUMBER(N$1),$A542&gt;0),OFFSET(rngStartPriceCurves,$A542,N$1),0)</f>
        <v>0</v>
      </c>
      <c r="O542" s="43" t="n">
        <f aca="true">IF(AND(ISNUMBER(O$1),$A542&gt;0),OFFSET(rngStartPriceCurves,$A542,O$1),0)</f>
        <v>0</v>
      </c>
      <c r="P542" s="43" t="n">
        <f aca="true">IF(AND(ISNUMBER(P$1),$B542&gt;0),OFFSET(rngStartVolatilityCurves,$B542,P$1),0)</f>
        <v>0</v>
      </c>
      <c r="Q542" s="43" t="n">
        <f aca="true">IF(AND(ISNUMBER(Q$1),$B542&gt;0),OFFSET(rngStartVolatilityCurves,$B542,Q$1),0)</f>
        <v>0</v>
      </c>
      <c r="R542" s="43" t="n">
        <f aca="true">IF(AND(ISNUMBER(R$1),$B542&gt;0),OFFSET(rngStartVolatilityCurves,$B542,R$1),0)</f>
        <v>0</v>
      </c>
      <c r="S542" s="43" t="n">
        <f aca="true">IF(AND(ISNUMBER(S$1),$B542&gt;0),OFFSET(rngStartVolatilityCurves,$B542,S$1),0)</f>
        <v>0</v>
      </c>
      <c r="T542" s="43" t="n">
        <f aca="true">IF(AND(ISNUMBER(T$1),$B542&gt;0),OFFSET(rngStartVolatilityCurves,$B542,T$1),0)</f>
        <v>0</v>
      </c>
      <c r="U542" s="43" t="n">
        <f aca="true">IF(AND(ISNUMBER(U$1),$B542&gt;0),OFFSET(rngStartVolatilityCurves,$B542,U$1),0)</f>
        <v>0</v>
      </c>
      <c r="V542" s="43" t="n">
        <f aca="true">IF(AND(ISNUMBER(V$1),$B542&gt;0),OFFSET(rngStartVolatilityCurves,$B542,V$1),0)</f>
        <v>0</v>
      </c>
      <c r="W542" s="43" t="n">
        <f aca="true">IF(AND(ISNUMBER(W$1),$B542&gt;0),OFFSET(rngStartVolatilityCurves,$B542,W$1),0)</f>
        <v>0</v>
      </c>
      <c r="X542" s="43" t="n">
        <f aca="true">IF(AND(ISNUMBER(X$1),$B542&gt;0),OFFSET(rngStartVolatilityCurves,$B542,X$1),0)</f>
        <v>0</v>
      </c>
      <c r="Y542" s="43" t="n">
        <f aca="true">IF(AND(ISNUMBER(Y$1),$B542&gt;0),OFFSET(rngStartVolatilityCurves,$B542,Y$1),0)</f>
        <v>0</v>
      </c>
      <c r="Z542" s="43" t="n">
        <f aca="true">IF(AND(ISNUMBER(Z$1),$B542&gt;0),OFFSET(rngStartVolatilityCurves,$B542,Z$1),0)</f>
        <v>0</v>
      </c>
      <c r="AA542" s="43" t="n">
        <f aca="true">IF(AND(ISNUMBER(AA$1),$B542&gt;0),OFFSET(rngStartVolatilityCurves,$B542,AA$1),0)</f>
        <v>0</v>
      </c>
      <c r="AF542" s="36"/>
      <c r="AG542" s="37"/>
      <c r="AH542" s="37"/>
      <c r="AI542" s="37"/>
      <c r="AJ542" s="37"/>
      <c r="AK542" s="37"/>
      <c r="AL542" s="37"/>
      <c r="AM542" s="37"/>
      <c r="AN542" s="37"/>
      <c r="AO542" s="37"/>
      <c r="AP542" s="37"/>
      <c r="AQ542" s="37"/>
      <c r="AR542" s="37"/>
      <c r="AS542" s="37"/>
      <c r="AT542" s="37"/>
      <c r="AU542" s="37"/>
      <c r="AV542" s="37"/>
      <c r="AW542" s="37"/>
      <c r="AX542" s="37"/>
      <c r="AY542" s="37"/>
      <c r="AZ542" s="37"/>
      <c r="BA542" s="37"/>
      <c r="BB542" s="37"/>
      <c r="BC542" s="37"/>
      <c r="BD542" s="37"/>
      <c r="BE542" s="37"/>
      <c r="BF542" s="37"/>
      <c r="BH542" s="44"/>
      <c r="BI542" s="39"/>
      <c r="BJ542" s="39"/>
      <c r="BK542" s="39"/>
      <c r="BL542" s="36"/>
      <c r="BM542" s="37"/>
      <c r="BN542" s="37"/>
      <c r="BO542" s="37"/>
      <c r="BP542" s="37"/>
      <c r="BQ542" s="37"/>
      <c r="BR542" s="37"/>
      <c r="BS542" s="37"/>
      <c r="BT542" s="37"/>
      <c r="BU542" s="37"/>
      <c r="BV542" s="37"/>
      <c r="BW542" s="37"/>
      <c r="BX542" s="37"/>
      <c r="BY542" s="37"/>
      <c r="BZ542" s="37"/>
      <c r="CA542" s="37"/>
      <c r="CB542" s="37"/>
      <c r="CC542" s="37"/>
      <c r="CD542" s="37"/>
      <c r="CE542" s="37"/>
      <c r="CF542" s="37"/>
      <c r="CG542" s="40"/>
      <c r="CH542" s="40"/>
      <c r="CI542" s="40"/>
      <c r="CJ542" s="40"/>
      <c r="CK542" s="40"/>
      <c r="CL542" s="40"/>
      <c r="CM542" s="39"/>
      <c r="CN542" s="39"/>
      <c r="CO542" s="39"/>
      <c r="CP542" s="39"/>
      <c r="CQ542" s="39"/>
      <c r="CR542" s="39"/>
      <c r="CS542" s="39"/>
      <c r="CT542" s="39"/>
      <c r="CU542" s="39"/>
      <c r="CV542" s="39"/>
      <c r="CW542" s="39"/>
      <c r="CX542" s="39"/>
      <c r="CY542" s="39"/>
      <c r="CZ542" s="39"/>
      <c r="DA542" s="39"/>
      <c r="DB542" s="39"/>
      <c r="DC542" s="39"/>
      <c r="DD542" s="39"/>
      <c r="DE542" s="39"/>
      <c r="DF542" s="39"/>
      <c r="DG542" s="39"/>
      <c r="DI542" s="44"/>
      <c r="DJ542" s="39"/>
      <c r="DL542" s="44"/>
      <c r="DM542" s="39"/>
    </row>
    <row r="543" customFormat="false" ht="12.75" hidden="false" customHeight="false" outlineLevel="0" collapsed="false">
      <c r="A543" s="31" t="n">
        <f aca="false">$C543-$AF$4+1</f>
        <v>40680</v>
      </c>
      <c r="B543" s="31" t="n">
        <f aca="false">$C543-$BL$4+1</f>
        <v>40680</v>
      </c>
      <c r="C543" s="42" t="n">
        <f aca="false">C542+7</f>
        <v>40679</v>
      </c>
      <c r="D543" s="43" t="n">
        <f aca="true">IF(AND(ISNUMBER(D$1),$A543&gt;0),OFFSET(rngStartPriceCurves,$A543,D$1),0)</f>
        <v>0</v>
      </c>
      <c r="E543" s="43" t="n">
        <f aca="true">IF(AND(ISNUMBER(E$1),$A543&gt;0),OFFSET(rngStartPriceCurves,$A543,E$1),0)</f>
        <v>0</v>
      </c>
      <c r="F543" s="43" t="n">
        <f aca="true">IF(AND(ISNUMBER(F$1),$A543&gt;0),OFFSET(rngStartPriceCurves,$A543,F$1),0)</f>
        <v>0</v>
      </c>
      <c r="G543" s="43" t="n">
        <f aca="true">IF(AND(ISNUMBER(G$1),$A543&gt;0),OFFSET(rngStartPriceCurves,$A543,G$1),0)</f>
        <v>0</v>
      </c>
      <c r="H543" s="43" t="n">
        <f aca="true">IF(AND(ISNUMBER(H$1),$A543&gt;0),OFFSET(rngStartPriceCurves,$A543,H$1),0)</f>
        <v>0</v>
      </c>
      <c r="I543" s="43" t="n">
        <f aca="true">IF(AND(ISNUMBER(I$1),$A543&gt;0),OFFSET(rngStartPriceCurves,$A543,I$1),0)</f>
        <v>0</v>
      </c>
      <c r="J543" s="43" t="n">
        <f aca="true">IF(AND(ISNUMBER(J$1),$A543&gt;0),OFFSET(rngStartPriceCurves,$A543,J$1),0)</f>
        <v>0</v>
      </c>
      <c r="K543" s="43" t="n">
        <f aca="true">IF(AND(ISNUMBER(K$1),$A543&gt;0),OFFSET(rngStartPriceCurves,$A543,K$1),0)</f>
        <v>0</v>
      </c>
      <c r="L543" s="43" t="n">
        <f aca="true">IF(AND(ISNUMBER(L$1),$A543&gt;0),OFFSET(rngStartPriceCurves,$A543,L$1),0)</f>
        <v>0</v>
      </c>
      <c r="M543" s="43" t="n">
        <f aca="true">IF(AND(ISNUMBER(M$1),$A543&gt;0),OFFSET(rngStartPriceCurves,$A543,M$1),0)</f>
        <v>0</v>
      </c>
      <c r="N543" s="43" t="n">
        <f aca="true">IF(AND(ISNUMBER(N$1),$A543&gt;0),OFFSET(rngStartPriceCurves,$A543,N$1),0)</f>
        <v>0</v>
      </c>
      <c r="O543" s="43" t="n">
        <f aca="true">IF(AND(ISNUMBER(O$1),$A543&gt;0),OFFSET(rngStartPriceCurves,$A543,O$1),0)</f>
        <v>0</v>
      </c>
      <c r="P543" s="43" t="n">
        <f aca="true">IF(AND(ISNUMBER(P$1),$B543&gt;0),OFFSET(rngStartVolatilityCurves,$B543,P$1),0)</f>
        <v>0</v>
      </c>
      <c r="Q543" s="43" t="n">
        <f aca="true">IF(AND(ISNUMBER(Q$1),$B543&gt;0),OFFSET(rngStartVolatilityCurves,$B543,Q$1),0)</f>
        <v>0</v>
      </c>
      <c r="R543" s="43" t="n">
        <f aca="true">IF(AND(ISNUMBER(R$1),$B543&gt;0),OFFSET(rngStartVolatilityCurves,$B543,R$1),0)</f>
        <v>0</v>
      </c>
      <c r="S543" s="43" t="n">
        <f aca="true">IF(AND(ISNUMBER(S$1),$B543&gt;0),OFFSET(rngStartVolatilityCurves,$B543,S$1),0)</f>
        <v>0</v>
      </c>
      <c r="T543" s="43" t="n">
        <f aca="true">IF(AND(ISNUMBER(T$1),$B543&gt;0),OFFSET(rngStartVolatilityCurves,$B543,T$1),0)</f>
        <v>0</v>
      </c>
      <c r="U543" s="43" t="n">
        <f aca="true">IF(AND(ISNUMBER(U$1),$B543&gt;0),OFFSET(rngStartVolatilityCurves,$B543,U$1),0)</f>
        <v>0</v>
      </c>
      <c r="V543" s="43" t="n">
        <f aca="true">IF(AND(ISNUMBER(V$1),$B543&gt;0),OFFSET(rngStartVolatilityCurves,$B543,V$1),0)</f>
        <v>0</v>
      </c>
      <c r="W543" s="43" t="n">
        <f aca="true">IF(AND(ISNUMBER(W$1),$B543&gt;0),OFFSET(rngStartVolatilityCurves,$B543,W$1),0)</f>
        <v>0</v>
      </c>
      <c r="X543" s="43" t="n">
        <f aca="true">IF(AND(ISNUMBER(X$1),$B543&gt;0),OFFSET(rngStartVolatilityCurves,$B543,X$1),0)</f>
        <v>0</v>
      </c>
      <c r="Y543" s="43" t="n">
        <f aca="true">IF(AND(ISNUMBER(Y$1),$B543&gt;0),OFFSET(rngStartVolatilityCurves,$B543,Y$1),0)</f>
        <v>0</v>
      </c>
      <c r="Z543" s="43" t="n">
        <f aca="true">IF(AND(ISNUMBER(Z$1),$B543&gt;0),OFFSET(rngStartVolatilityCurves,$B543,Z$1),0)</f>
        <v>0</v>
      </c>
      <c r="AA543" s="43" t="n">
        <f aca="true">IF(AND(ISNUMBER(AA$1),$B543&gt;0),OFFSET(rngStartVolatilityCurves,$B543,AA$1),0)</f>
        <v>0</v>
      </c>
      <c r="AF543" s="36"/>
      <c r="AG543" s="37"/>
      <c r="AH543" s="37"/>
      <c r="AI543" s="37"/>
      <c r="AJ543" s="37"/>
      <c r="AK543" s="37"/>
      <c r="AL543" s="37"/>
      <c r="AM543" s="37"/>
      <c r="AN543" s="37"/>
      <c r="AO543" s="37"/>
      <c r="AP543" s="37"/>
      <c r="AQ543" s="37"/>
      <c r="AR543" s="37"/>
      <c r="AS543" s="37"/>
      <c r="AT543" s="37"/>
      <c r="AU543" s="37"/>
      <c r="AV543" s="37"/>
      <c r="AW543" s="37"/>
      <c r="AX543" s="37"/>
      <c r="AY543" s="37"/>
      <c r="AZ543" s="37"/>
      <c r="BA543" s="37"/>
      <c r="BB543" s="37"/>
      <c r="BC543" s="37"/>
      <c r="BD543" s="37"/>
      <c r="BE543" s="37"/>
      <c r="BF543" s="37"/>
      <c r="BH543" s="44"/>
      <c r="BI543" s="39"/>
      <c r="BJ543" s="39"/>
      <c r="BK543" s="39"/>
      <c r="BL543" s="36"/>
      <c r="BM543" s="37"/>
      <c r="BN543" s="37"/>
      <c r="BO543" s="37"/>
      <c r="BP543" s="37"/>
      <c r="BQ543" s="37"/>
      <c r="BR543" s="37"/>
      <c r="BS543" s="37"/>
      <c r="BT543" s="37"/>
      <c r="BU543" s="37"/>
      <c r="BV543" s="37"/>
      <c r="BW543" s="37"/>
      <c r="BX543" s="37"/>
      <c r="BY543" s="37"/>
      <c r="BZ543" s="37"/>
      <c r="CA543" s="37"/>
      <c r="CB543" s="37"/>
      <c r="CC543" s="37"/>
      <c r="CD543" s="37"/>
      <c r="CE543" s="37"/>
      <c r="CF543" s="37"/>
      <c r="CG543" s="40"/>
      <c r="CH543" s="40"/>
      <c r="CI543" s="40"/>
      <c r="CJ543" s="40"/>
      <c r="CK543" s="40"/>
      <c r="CL543" s="40"/>
      <c r="CM543" s="39"/>
      <c r="CN543" s="39"/>
      <c r="CO543" s="39"/>
      <c r="CP543" s="39"/>
      <c r="CQ543" s="39"/>
      <c r="CR543" s="39"/>
      <c r="CS543" s="39"/>
      <c r="CT543" s="39"/>
      <c r="CU543" s="39"/>
      <c r="CV543" s="39"/>
      <c r="CW543" s="39"/>
      <c r="CX543" s="39"/>
      <c r="CY543" s="39"/>
      <c r="CZ543" s="39"/>
      <c r="DA543" s="39"/>
      <c r="DB543" s="39"/>
      <c r="DC543" s="39"/>
      <c r="DD543" s="39"/>
      <c r="DE543" s="39"/>
      <c r="DF543" s="39"/>
      <c r="DG543" s="39"/>
      <c r="DI543" s="44"/>
      <c r="DJ543" s="39"/>
      <c r="DL543" s="44"/>
      <c r="DM543" s="39"/>
    </row>
    <row r="544" customFormat="false" ht="12.75" hidden="false" customHeight="false" outlineLevel="0" collapsed="false">
      <c r="A544" s="31" t="n">
        <f aca="false">$C544-$AF$4+1</f>
        <v>40687</v>
      </c>
      <c r="B544" s="31" t="n">
        <f aca="false">$C544-$BL$4+1</f>
        <v>40687</v>
      </c>
      <c r="C544" s="42" t="n">
        <f aca="false">C543+7</f>
        <v>40686</v>
      </c>
      <c r="D544" s="43" t="n">
        <f aca="true">IF(AND(ISNUMBER(D$1),$A544&gt;0),OFFSET(rngStartPriceCurves,$A544,D$1),0)</f>
        <v>0</v>
      </c>
      <c r="E544" s="43" t="n">
        <f aca="true">IF(AND(ISNUMBER(E$1),$A544&gt;0),OFFSET(rngStartPriceCurves,$A544,E$1),0)</f>
        <v>0</v>
      </c>
      <c r="F544" s="43" t="n">
        <f aca="true">IF(AND(ISNUMBER(F$1),$A544&gt;0),OFFSET(rngStartPriceCurves,$A544,F$1),0)</f>
        <v>0</v>
      </c>
      <c r="G544" s="43" t="n">
        <f aca="true">IF(AND(ISNUMBER(G$1),$A544&gt;0),OFFSET(rngStartPriceCurves,$A544,G$1),0)</f>
        <v>0</v>
      </c>
      <c r="H544" s="43" t="n">
        <f aca="true">IF(AND(ISNUMBER(H$1),$A544&gt;0),OFFSET(rngStartPriceCurves,$A544,H$1),0)</f>
        <v>0</v>
      </c>
      <c r="I544" s="43" t="n">
        <f aca="true">IF(AND(ISNUMBER(I$1),$A544&gt;0),OFFSET(rngStartPriceCurves,$A544,I$1),0)</f>
        <v>0</v>
      </c>
      <c r="J544" s="43" t="n">
        <f aca="true">IF(AND(ISNUMBER(J$1),$A544&gt;0),OFFSET(rngStartPriceCurves,$A544,J$1),0)</f>
        <v>0</v>
      </c>
      <c r="K544" s="43" t="n">
        <f aca="true">IF(AND(ISNUMBER(K$1),$A544&gt;0),OFFSET(rngStartPriceCurves,$A544,K$1),0)</f>
        <v>0</v>
      </c>
      <c r="L544" s="43" t="n">
        <f aca="true">IF(AND(ISNUMBER(L$1),$A544&gt;0),OFFSET(rngStartPriceCurves,$A544,L$1),0)</f>
        <v>0</v>
      </c>
      <c r="M544" s="43" t="n">
        <f aca="true">IF(AND(ISNUMBER(M$1),$A544&gt;0),OFFSET(rngStartPriceCurves,$A544,M$1),0)</f>
        <v>0</v>
      </c>
      <c r="N544" s="43" t="n">
        <f aca="true">IF(AND(ISNUMBER(N$1),$A544&gt;0),OFFSET(rngStartPriceCurves,$A544,N$1),0)</f>
        <v>0</v>
      </c>
      <c r="O544" s="43" t="n">
        <f aca="true">IF(AND(ISNUMBER(O$1),$A544&gt;0),OFFSET(rngStartPriceCurves,$A544,O$1),0)</f>
        <v>0</v>
      </c>
      <c r="P544" s="43" t="n">
        <f aca="true">IF(AND(ISNUMBER(P$1),$B544&gt;0),OFFSET(rngStartVolatilityCurves,$B544,P$1),0)</f>
        <v>0</v>
      </c>
      <c r="Q544" s="43" t="n">
        <f aca="true">IF(AND(ISNUMBER(Q$1),$B544&gt;0),OFFSET(rngStartVolatilityCurves,$B544,Q$1),0)</f>
        <v>0</v>
      </c>
      <c r="R544" s="43" t="n">
        <f aca="true">IF(AND(ISNUMBER(R$1),$B544&gt;0),OFFSET(rngStartVolatilityCurves,$B544,R$1),0)</f>
        <v>0</v>
      </c>
      <c r="S544" s="43" t="n">
        <f aca="true">IF(AND(ISNUMBER(S$1),$B544&gt;0),OFFSET(rngStartVolatilityCurves,$B544,S$1),0)</f>
        <v>0</v>
      </c>
      <c r="T544" s="43" t="n">
        <f aca="true">IF(AND(ISNUMBER(T$1),$B544&gt;0),OFFSET(rngStartVolatilityCurves,$B544,T$1),0)</f>
        <v>0</v>
      </c>
      <c r="U544" s="43" t="n">
        <f aca="true">IF(AND(ISNUMBER(U$1),$B544&gt;0),OFFSET(rngStartVolatilityCurves,$B544,U$1),0)</f>
        <v>0</v>
      </c>
      <c r="V544" s="43" t="n">
        <f aca="true">IF(AND(ISNUMBER(V$1),$B544&gt;0),OFFSET(rngStartVolatilityCurves,$B544,V$1),0)</f>
        <v>0</v>
      </c>
      <c r="W544" s="43" t="n">
        <f aca="true">IF(AND(ISNUMBER(W$1),$B544&gt;0),OFFSET(rngStartVolatilityCurves,$B544,W$1),0)</f>
        <v>0</v>
      </c>
      <c r="X544" s="43" t="n">
        <f aca="true">IF(AND(ISNUMBER(X$1),$B544&gt;0),OFFSET(rngStartVolatilityCurves,$B544,X$1),0)</f>
        <v>0</v>
      </c>
      <c r="Y544" s="43" t="n">
        <f aca="true">IF(AND(ISNUMBER(Y$1),$B544&gt;0),OFFSET(rngStartVolatilityCurves,$B544,Y$1),0)</f>
        <v>0</v>
      </c>
      <c r="Z544" s="43" t="n">
        <f aca="true">IF(AND(ISNUMBER(Z$1),$B544&gt;0),OFFSET(rngStartVolatilityCurves,$B544,Z$1),0)</f>
        <v>0</v>
      </c>
      <c r="AA544" s="43" t="n">
        <f aca="true">IF(AND(ISNUMBER(AA$1),$B544&gt;0),OFFSET(rngStartVolatilityCurves,$B544,AA$1),0)</f>
        <v>0</v>
      </c>
      <c r="AF544" s="36"/>
      <c r="AG544" s="37"/>
      <c r="AH544" s="37"/>
      <c r="AI544" s="37"/>
      <c r="AJ544" s="37"/>
      <c r="AK544" s="37"/>
      <c r="AL544" s="37"/>
      <c r="AM544" s="37"/>
      <c r="AN544" s="37"/>
      <c r="AO544" s="37"/>
      <c r="AP544" s="37"/>
      <c r="AQ544" s="37"/>
      <c r="AR544" s="37"/>
      <c r="AS544" s="37"/>
      <c r="AT544" s="37"/>
      <c r="AU544" s="37"/>
      <c r="AV544" s="37"/>
      <c r="AW544" s="37"/>
      <c r="AX544" s="37"/>
      <c r="AY544" s="37"/>
      <c r="AZ544" s="37"/>
      <c r="BA544" s="37"/>
      <c r="BB544" s="37"/>
      <c r="BC544" s="37"/>
      <c r="BD544" s="37"/>
      <c r="BE544" s="37"/>
      <c r="BF544" s="37"/>
      <c r="BH544" s="44"/>
      <c r="BI544" s="39"/>
      <c r="BJ544" s="39"/>
      <c r="BK544" s="39"/>
      <c r="BL544" s="36"/>
      <c r="BM544" s="37"/>
      <c r="BN544" s="37"/>
      <c r="BO544" s="37"/>
      <c r="BP544" s="37"/>
      <c r="BQ544" s="37"/>
      <c r="BR544" s="37"/>
      <c r="BS544" s="37"/>
      <c r="BT544" s="37"/>
      <c r="BU544" s="37"/>
      <c r="BV544" s="37"/>
      <c r="BW544" s="37"/>
      <c r="BX544" s="37"/>
      <c r="BY544" s="37"/>
      <c r="BZ544" s="37"/>
      <c r="CA544" s="37"/>
      <c r="CB544" s="37"/>
      <c r="CC544" s="37"/>
      <c r="CD544" s="37"/>
      <c r="CE544" s="37"/>
      <c r="CF544" s="37"/>
      <c r="CG544" s="40"/>
      <c r="CH544" s="40"/>
      <c r="CI544" s="40"/>
      <c r="CJ544" s="40"/>
      <c r="CK544" s="40"/>
      <c r="CL544" s="40"/>
      <c r="CM544" s="39"/>
      <c r="CN544" s="39"/>
      <c r="CO544" s="39"/>
      <c r="CP544" s="39"/>
      <c r="CQ544" s="39"/>
      <c r="CR544" s="39"/>
      <c r="CS544" s="39"/>
      <c r="CT544" s="39"/>
      <c r="CU544" s="39"/>
      <c r="CV544" s="39"/>
      <c r="CW544" s="39"/>
      <c r="CX544" s="39"/>
      <c r="CY544" s="39"/>
      <c r="CZ544" s="39"/>
      <c r="DA544" s="39"/>
      <c r="DB544" s="39"/>
      <c r="DC544" s="39"/>
      <c r="DD544" s="39"/>
      <c r="DE544" s="39"/>
      <c r="DF544" s="39"/>
      <c r="DG544" s="39"/>
      <c r="DI544" s="44"/>
      <c r="DJ544" s="39"/>
      <c r="DL544" s="44"/>
      <c r="DM544" s="39"/>
    </row>
    <row r="545" customFormat="false" ht="12.75" hidden="false" customHeight="false" outlineLevel="0" collapsed="false">
      <c r="A545" s="31" t="n">
        <f aca="false">$C545-$AF$4+1</f>
        <v>40694</v>
      </c>
      <c r="B545" s="31" t="n">
        <f aca="false">$C545-$BL$4+1</f>
        <v>40694</v>
      </c>
      <c r="C545" s="42" t="n">
        <f aca="false">C544+7</f>
        <v>40693</v>
      </c>
      <c r="D545" s="43" t="n">
        <f aca="true">IF(AND(ISNUMBER(D$1),$A545&gt;0),OFFSET(rngStartPriceCurves,$A545,D$1),0)</f>
        <v>0</v>
      </c>
      <c r="E545" s="43" t="n">
        <f aca="true">IF(AND(ISNUMBER(E$1),$A545&gt;0),OFFSET(rngStartPriceCurves,$A545,E$1),0)</f>
        <v>0</v>
      </c>
      <c r="F545" s="43" t="n">
        <f aca="true">IF(AND(ISNUMBER(F$1),$A545&gt;0),OFFSET(rngStartPriceCurves,$A545,F$1),0)</f>
        <v>0</v>
      </c>
      <c r="G545" s="43" t="n">
        <f aca="true">IF(AND(ISNUMBER(G$1),$A545&gt;0),OFFSET(rngStartPriceCurves,$A545,G$1),0)</f>
        <v>0</v>
      </c>
      <c r="H545" s="43" t="n">
        <f aca="true">IF(AND(ISNUMBER(H$1),$A545&gt;0),OFFSET(rngStartPriceCurves,$A545,H$1),0)</f>
        <v>0</v>
      </c>
      <c r="I545" s="43" t="n">
        <f aca="true">IF(AND(ISNUMBER(I$1),$A545&gt;0),OFFSET(rngStartPriceCurves,$A545,I$1),0)</f>
        <v>0</v>
      </c>
      <c r="J545" s="43" t="n">
        <f aca="true">IF(AND(ISNUMBER(J$1),$A545&gt;0),OFFSET(rngStartPriceCurves,$A545,J$1),0)</f>
        <v>0</v>
      </c>
      <c r="K545" s="43" t="n">
        <f aca="true">IF(AND(ISNUMBER(K$1),$A545&gt;0),OFFSET(rngStartPriceCurves,$A545,K$1),0)</f>
        <v>0</v>
      </c>
      <c r="L545" s="43" t="n">
        <f aca="true">IF(AND(ISNUMBER(L$1),$A545&gt;0),OFFSET(rngStartPriceCurves,$A545,L$1),0)</f>
        <v>0</v>
      </c>
      <c r="M545" s="43" t="n">
        <f aca="true">IF(AND(ISNUMBER(M$1),$A545&gt;0),OFFSET(rngStartPriceCurves,$A545,M$1),0)</f>
        <v>0</v>
      </c>
      <c r="N545" s="43" t="n">
        <f aca="true">IF(AND(ISNUMBER(N$1),$A545&gt;0),OFFSET(rngStartPriceCurves,$A545,N$1),0)</f>
        <v>0</v>
      </c>
      <c r="O545" s="43" t="n">
        <f aca="true">IF(AND(ISNUMBER(O$1),$A545&gt;0),OFFSET(rngStartPriceCurves,$A545,O$1),0)</f>
        <v>0</v>
      </c>
      <c r="P545" s="43" t="n">
        <f aca="true">IF(AND(ISNUMBER(P$1),$B545&gt;0),OFFSET(rngStartVolatilityCurves,$B545,P$1),0)</f>
        <v>0</v>
      </c>
      <c r="Q545" s="43" t="n">
        <f aca="true">IF(AND(ISNUMBER(Q$1),$B545&gt;0),OFFSET(rngStartVolatilityCurves,$B545,Q$1),0)</f>
        <v>0</v>
      </c>
      <c r="R545" s="43" t="n">
        <f aca="true">IF(AND(ISNUMBER(R$1),$B545&gt;0),OFFSET(rngStartVolatilityCurves,$B545,R$1),0)</f>
        <v>0</v>
      </c>
      <c r="S545" s="43" t="n">
        <f aca="true">IF(AND(ISNUMBER(S$1),$B545&gt;0),OFFSET(rngStartVolatilityCurves,$B545,S$1),0)</f>
        <v>0</v>
      </c>
      <c r="T545" s="43" t="n">
        <f aca="true">IF(AND(ISNUMBER(T$1),$B545&gt;0),OFFSET(rngStartVolatilityCurves,$B545,T$1),0)</f>
        <v>0</v>
      </c>
      <c r="U545" s="43" t="n">
        <f aca="true">IF(AND(ISNUMBER(U$1),$B545&gt;0),OFFSET(rngStartVolatilityCurves,$B545,U$1),0)</f>
        <v>0</v>
      </c>
      <c r="V545" s="43" t="n">
        <f aca="true">IF(AND(ISNUMBER(V$1),$B545&gt;0),OFFSET(rngStartVolatilityCurves,$B545,V$1),0)</f>
        <v>0</v>
      </c>
      <c r="W545" s="43" t="n">
        <f aca="true">IF(AND(ISNUMBER(W$1),$B545&gt;0),OFFSET(rngStartVolatilityCurves,$B545,W$1),0)</f>
        <v>0</v>
      </c>
      <c r="X545" s="43" t="n">
        <f aca="true">IF(AND(ISNUMBER(X$1),$B545&gt;0),OFFSET(rngStartVolatilityCurves,$B545,X$1),0)</f>
        <v>0</v>
      </c>
      <c r="Y545" s="43" t="n">
        <f aca="true">IF(AND(ISNUMBER(Y$1),$B545&gt;0),OFFSET(rngStartVolatilityCurves,$B545,Y$1),0)</f>
        <v>0</v>
      </c>
      <c r="Z545" s="43" t="n">
        <f aca="true">IF(AND(ISNUMBER(Z$1),$B545&gt;0),OFFSET(rngStartVolatilityCurves,$B545,Z$1),0)</f>
        <v>0</v>
      </c>
      <c r="AA545" s="43" t="n">
        <f aca="true">IF(AND(ISNUMBER(AA$1),$B545&gt;0),OFFSET(rngStartVolatilityCurves,$B545,AA$1),0)</f>
        <v>0</v>
      </c>
      <c r="AF545" s="36"/>
      <c r="AG545" s="37"/>
      <c r="AH545" s="37"/>
      <c r="AI545" s="37"/>
      <c r="AJ545" s="37"/>
      <c r="AK545" s="37"/>
      <c r="AL545" s="37"/>
      <c r="AM545" s="37"/>
      <c r="AN545" s="37"/>
      <c r="AO545" s="37"/>
      <c r="AP545" s="37"/>
      <c r="AQ545" s="37"/>
      <c r="AR545" s="37"/>
      <c r="AS545" s="37"/>
      <c r="AT545" s="37"/>
      <c r="AU545" s="37"/>
      <c r="AV545" s="37"/>
      <c r="AW545" s="37"/>
      <c r="AX545" s="37"/>
      <c r="AY545" s="37"/>
      <c r="AZ545" s="37"/>
      <c r="BA545" s="37"/>
      <c r="BB545" s="37"/>
      <c r="BC545" s="37"/>
      <c r="BD545" s="37"/>
      <c r="BE545" s="37"/>
      <c r="BF545" s="37"/>
      <c r="BH545" s="44"/>
      <c r="BI545" s="39"/>
      <c r="BJ545" s="39"/>
      <c r="BK545" s="39"/>
      <c r="BL545" s="36"/>
      <c r="BM545" s="37"/>
      <c r="BN545" s="37"/>
      <c r="BO545" s="37"/>
      <c r="BP545" s="37"/>
      <c r="BQ545" s="37"/>
      <c r="BR545" s="37"/>
      <c r="BS545" s="37"/>
      <c r="BT545" s="37"/>
      <c r="BU545" s="37"/>
      <c r="BV545" s="37"/>
      <c r="BW545" s="37"/>
      <c r="BX545" s="37"/>
      <c r="BY545" s="37"/>
      <c r="BZ545" s="37"/>
      <c r="CA545" s="37"/>
      <c r="CB545" s="37"/>
      <c r="CC545" s="37"/>
      <c r="CD545" s="37"/>
      <c r="CE545" s="37"/>
      <c r="CF545" s="37"/>
      <c r="CG545" s="40"/>
      <c r="CH545" s="40"/>
      <c r="CI545" s="40"/>
      <c r="CJ545" s="40"/>
      <c r="CK545" s="40"/>
      <c r="CL545" s="40"/>
      <c r="CM545" s="39"/>
      <c r="CN545" s="39"/>
      <c r="CO545" s="39"/>
      <c r="CP545" s="39"/>
      <c r="CQ545" s="39"/>
      <c r="CR545" s="39"/>
      <c r="CS545" s="39"/>
      <c r="CT545" s="39"/>
      <c r="CU545" s="39"/>
      <c r="CV545" s="39"/>
      <c r="CW545" s="39"/>
      <c r="CX545" s="39"/>
      <c r="CY545" s="39"/>
      <c r="CZ545" s="39"/>
      <c r="DA545" s="39"/>
      <c r="DB545" s="39"/>
      <c r="DC545" s="39"/>
      <c r="DD545" s="39"/>
      <c r="DE545" s="39"/>
      <c r="DF545" s="39"/>
      <c r="DG545" s="39"/>
      <c r="DI545" s="44"/>
      <c r="DJ545" s="39"/>
      <c r="DL545" s="44"/>
      <c r="DM545" s="39"/>
    </row>
    <row r="546" customFormat="false" ht="12.75" hidden="false" customHeight="false" outlineLevel="0" collapsed="false">
      <c r="A546" s="31" t="n">
        <f aca="false">$C546-$AF$4+1</f>
        <v>40701</v>
      </c>
      <c r="B546" s="31" t="n">
        <f aca="false">$C546-$BL$4+1</f>
        <v>40701</v>
      </c>
      <c r="C546" s="42" t="n">
        <f aca="false">C545+7</f>
        <v>40700</v>
      </c>
      <c r="D546" s="43" t="n">
        <f aca="true">IF(AND(ISNUMBER(D$1),$A546&gt;0),OFFSET(rngStartPriceCurves,$A546,D$1),0)</f>
        <v>0</v>
      </c>
      <c r="E546" s="43" t="n">
        <f aca="true">IF(AND(ISNUMBER(E$1),$A546&gt;0),OFFSET(rngStartPriceCurves,$A546,E$1),0)</f>
        <v>0</v>
      </c>
      <c r="F546" s="43" t="n">
        <f aca="true">IF(AND(ISNUMBER(F$1),$A546&gt;0),OFFSET(rngStartPriceCurves,$A546,F$1),0)</f>
        <v>0</v>
      </c>
      <c r="G546" s="43" t="n">
        <f aca="true">IF(AND(ISNUMBER(G$1),$A546&gt;0),OFFSET(rngStartPriceCurves,$A546,G$1),0)</f>
        <v>0</v>
      </c>
      <c r="H546" s="43" t="n">
        <f aca="true">IF(AND(ISNUMBER(H$1),$A546&gt;0),OFFSET(rngStartPriceCurves,$A546,H$1),0)</f>
        <v>0</v>
      </c>
      <c r="I546" s="43" t="n">
        <f aca="true">IF(AND(ISNUMBER(I$1),$A546&gt;0),OFFSET(rngStartPriceCurves,$A546,I$1),0)</f>
        <v>0</v>
      </c>
      <c r="J546" s="43" t="n">
        <f aca="true">IF(AND(ISNUMBER(J$1),$A546&gt;0),OFFSET(rngStartPriceCurves,$A546,J$1),0)</f>
        <v>0</v>
      </c>
      <c r="K546" s="43" t="n">
        <f aca="true">IF(AND(ISNUMBER(K$1),$A546&gt;0),OFFSET(rngStartPriceCurves,$A546,K$1),0)</f>
        <v>0</v>
      </c>
      <c r="L546" s="43" t="n">
        <f aca="true">IF(AND(ISNUMBER(L$1),$A546&gt;0),OFFSET(rngStartPriceCurves,$A546,L$1),0)</f>
        <v>0</v>
      </c>
      <c r="M546" s="43" t="n">
        <f aca="true">IF(AND(ISNUMBER(M$1),$A546&gt;0),OFFSET(rngStartPriceCurves,$A546,M$1),0)</f>
        <v>0</v>
      </c>
      <c r="N546" s="43" t="n">
        <f aca="true">IF(AND(ISNUMBER(N$1),$A546&gt;0),OFFSET(rngStartPriceCurves,$A546,N$1),0)</f>
        <v>0</v>
      </c>
      <c r="O546" s="43" t="n">
        <f aca="true">IF(AND(ISNUMBER(O$1),$A546&gt;0),OFFSET(rngStartPriceCurves,$A546,O$1),0)</f>
        <v>0</v>
      </c>
      <c r="P546" s="43" t="n">
        <f aca="true">IF(AND(ISNUMBER(P$1),$B546&gt;0),OFFSET(rngStartVolatilityCurves,$B546,P$1),0)</f>
        <v>0</v>
      </c>
      <c r="Q546" s="43" t="n">
        <f aca="true">IF(AND(ISNUMBER(Q$1),$B546&gt;0),OFFSET(rngStartVolatilityCurves,$B546,Q$1),0)</f>
        <v>0</v>
      </c>
      <c r="R546" s="43" t="n">
        <f aca="true">IF(AND(ISNUMBER(R$1),$B546&gt;0),OFFSET(rngStartVolatilityCurves,$B546,R$1),0)</f>
        <v>0</v>
      </c>
      <c r="S546" s="43" t="n">
        <f aca="true">IF(AND(ISNUMBER(S$1),$B546&gt;0),OFFSET(rngStartVolatilityCurves,$B546,S$1),0)</f>
        <v>0</v>
      </c>
      <c r="T546" s="43" t="n">
        <f aca="true">IF(AND(ISNUMBER(T$1),$B546&gt;0),OFFSET(rngStartVolatilityCurves,$B546,T$1),0)</f>
        <v>0</v>
      </c>
      <c r="U546" s="43" t="n">
        <f aca="true">IF(AND(ISNUMBER(U$1),$B546&gt;0),OFFSET(rngStartVolatilityCurves,$B546,U$1),0)</f>
        <v>0</v>
      </c>
      <c r="V546" s="43" t="n">
        <f aca="true">IF(AND(ISNUMBER(V$1),$B546&gt;0),OFFSET(rngStartVolatilityCurves,$B546,V$1),0)</f>
        <v>0</v>
      </c>
      <c r="W546" s="43" t="n">
        <f aca="true">IF(AND(ISNUMBER(W$1),$B546&gt;0),OFFSET(rngStartVolatilityCurves,$B546,W$1),0)</f>
        <v>0</v>
      </c>
      <c r="X546" s="43" t="n">
        <f aca="true">IF(AND(ISNUMBER(X$1),$B546&gt;0),OFFSET(rngStartVolatilityCurves,$B546,X$1),0)</f>
        <v>0</v>
      </c>
      <c r="Y546" s="43" t="n">
        <f aca="true">IF(AND(ISNUMBER(Y$1),$B546&gt;0),OFFSET(rngStartVolatilityCurves,$B546,Y$1),0)</f>
        <v>0</v>
      </c>
      <c r="Z546" s="43" t="n">
        <f aca="true">IF(AND(ISNUMBER(Z$1),$B546&gt;0),OFFSET(rngStartVolatilityCurves,$B546,Z$1),0)</f>
        <v>0</v>
      </c>
      <c r="AA546" s="43" t="n">
        <f aca="true">IF(AND(ISNUMBER(AA$1),$B546&gt;0),OFFSET(rngStartVolatilityCurves,$B546,AA$1),0)</f>
        <v>0</v>
      </c>
      <c r="AF546" s="36"/>
      <c r="AG546" s="37"/>
      <c r="AH546" s="37"/>
      <c r="AI546" s="37"/>
      <c r="AJ546" s="37"/>
      <c r="AK546" s="37"/>
      <c r="AL546" s="37"/>
      <c r="AM546" s="37"/>
      <c r="AN546" s="37"/>
      <c r="AO546" s="37"/>
      <c r="AP546" s="37"/>
      <c r="AQ546" s="37"/>
      <c r="AR546" s="37"/>
      <c r="AS546" s="37"/>
      <c r="AT546" s="37"/>
      <c r="AU546" s="37"/>
      <c r="AV546" s="37"/>
      <c r="AW546" s="37"/>
      <c r="AX546" s="37"/>
      <c r="AY546" s="37"/>
      <c r="AZ546" s="37"/>
      <c r="BA546" s="37"/>
      <c r="BB546" s="37"/>
      <c r="BC546" s="37"/>
      <c r="BD546" s="37"/>
      <c r="BE546" s="37"/>
      <c r="BF546" s="37"/>
      <c r="BH546" s="44"/>
      <c r="BI546" s="39"/>
      <c r="BJ546" s="39"/>
      <c r="BK546" s="39"/>
      <c r="BL546" s="36"/>
      <c r="BM546" s="37"/>
      <c r="BN546" s="37"/>
      <c r="BO546" s="37"/>
      <c r="BP546" s="37"/>
      <c r="BQ546" s="37"/>
      <c r="BR546" s="37"/>
      <c r="BS546" s="37"/>
      <c r="BT546" s="37"/>
      <c r="BU546" s="37"/>
      <c r="BV546" s="37"/>
      <c r="BW546" s="37"/>
      <c r="BX546" s="37"/>
      <c r="BY546" s="37"/>
      <c r="BZ546" s="37"/>
      <c r="CA546" s="37"/>
      <c r="CB546" s="37"/>
      <c r="CC546" s="37"/>
      <c r="CD546" s="37"/>
      <c r="CE546" s="37"/>
      <c r="CF546" s="37"/>
      <c r="CG546" s="40"/>
      <c r="CH546" s="40"/>
      <c r="CI546" s="40"/>
      <c r="CJ546" s="40"/>
      <c r="CK546" s="40"/>
      <c r="CL546" s="40"/>
      <c r="CM546" s="39"/>
      <c r="CN546" s="39"/>
      <c r="CO546" s="39"/>
      <c r="CP546" s="39"/>
      <c r="CQ546" s="39"/>
      <c r="CR546" s="39"/>
      <c r="CS546" s="39"/>
      <c r="CT546" s="39"/>
      <c r="CU546" s="39"/>
      <c r="CV546" s="39"/>
      <c r="CW546" s="39"/>
      <c r="CX546" s="39"/>
      <c r="CY546" s="39"/>
      <c r="CZ546" s="39"/>
      <c r="DA546" s="39"/>
      <c r="DB546" s="39"/>
      <c r="DC546" s="39"/>
      <c r="DD546" s="39"/>
      <c r="DE546" s="39"/>
      <c r="DF546" s="39"/>
      <c r="DG546" s="39"/>
      <c r="DI546" s="44"/>
      <c r="DJ546" s="39"/>
      <c r="DL546" s="44"/>
      <c r="DM546" s="39"/>
    </row>
    <row r="547" customFormat="false" ht="12.75" hidden="false" customHeight="false" outlineLevel="0" collapsed="false">
      <c r="A547" s="31" t="n">
        <f aca="false">$C547-$AF$4+1</f>
        <v>40708</v>
      </c>
      <c r="B547" s="31" t="n">
        <f aca="false">$C547-$BL$4+1</f>
        <v>40708</v>
      </c>
      <c r="C547" s="42" t="n">
        <f aca="false">C546+7</f>
        <v>40707</v>
      </c>
      <c r="D547" s="43" t="n">
        <f aca="true">IF(AND(ISNUMBER(D$1),$A547&gt;0),OFFSET(rngStartPriceCurves,$A547,D$1),0)</f>
        <v>0</v>
      </c>
      <c r="E547" s="43" t="n">
        <f aca="true">IF(AND(ISNUMBER(E$1),$A547&gt;0),OFFSET(rngStartPriceCurves,$A547,E$1),0)</f>
        <v>0</v>
      </c>
      <c r="F547" s="43" t="n">
        <f aca="true">IF(AND(ISNUMBER(F$1),$A547&gt;0),OFFSET(rngStartPriceCurves,$A547,F$1),0)</f>
        <v>0</v>
      </c>
      <c r="G547" s="43" t="n">
        <f aca="true">IF(AND(ISNUMBER(G$1),$A547&gt;0),OFFSET(rngStartPriceCurves,$A547,G$1),0)</f>
        <v>0</v>
      </c>
      <c r="H547" s="43" t="n">
        <f aca="true">IF(AND(ISNUMBER(H$1),$A547&gt;0),OFFSET(rngStartPriceCurves,$A547,H$1),0)</f>
        <v>0</v>
      </c>
      <c r="I547" s="43" t="n">
        <f aca="true">IF(AND(ISNUMBER(I$1),$A547&gt;0),OFFSET(rngStartPriceCurves,$A547,I$1),0)</f>
        <v>0</v>
      </c>
      <c r="J547" s="43" t="n">
        <f aca="true">IF(AND(ISNUMBER(J$1),$A547&gt;0),OFFSET(rngStartPriceCurves,$A547,J$1),0)</f>
        <v>0</v>
      </c>
      <c r="K547" s="43" t="n">
        <f aca="true">IF(AND(ISNUMBER(K$1),$A547&gt;0),OFFSET(rngStartPriceCurves,$A547,K$1),0)</f>
        <v>0</v>
      </c>
      <c r="L547" s="43" t="n">
        <f aca="true">IF(AND(ISNUMBER(L$1),$A547&gt;0),OFFSET(rngStartPriceCurves,$A547,L$1),0)</f>
        <v>0</v>
      </c>
      <c r="M547" s="43" t="n">
        <f aca="true">IF(AND(ISNUMBER(M$1),$A547&gt;0),OFFSET(rngStartPriceCurves,$A547,M$1),0)</f>
        <v>0</v>
      </c>
      <c r="N547" s="43" t="n">
        <f aca="true">IF(AND(ISNUMBER(N$1),$A547&gt;0),OFFSET(rngStartPriceCurves,$A547,N$1),0)</f>
        <v>0</v>
      </c>
      <c r="O547" s="43" t="n">
        <f aca="true">IF(AND(ISNUMBER(O$1),$A547&gt;0),OFFSET(rngStartPriceCurves,$A547,O$1),0)</f>
        <v>0</v>
      </c>
      <c r="P547" s="43" t="n">
        <f aca="true">IF(AND(ISNUMBER(P$1),$B547&gt;0),OFFSET(rngStartVolatilityCurves,$B547,P$1),0)</f>
        <v>0</v>
      </c>
      <c r="Q547" s="43" t="n">
        <f aca="true">IF(AND(ISNUMBER(Q$1),$B547&gt;0),OFFSET(rngStartVolatilityCurves,$B547,Q$1),0)</f>
        <v>0</v>
      </c>
      <c r="R547" s="43" t="n">
        <f aca="true">IF(AND(ISNUMBER(R$1),$B547&gt;0),OFFSET(rngStartVolatilityCurves,$B547,R$1),0)</f>
        <v>0</v>
      </c>
      <c r="S547" s="43" t="n">
        <f aca="true">IF(AND(ISNUMBER(S$1),$B547&gt;0),OFFSET(rngStartVolatilityCurves,$B547,S$1),0)</f>
        <v>0</v>
      </c>
      <c r="T547" s="43" t="n">
        <f aca="true">IF(AND(ISNUMBER(T$1),$B547&gt;0),OFFSET(rngStartVolatilityCurves,$B547,T$1),0)</f>
        <v>0</v>
      </c>
      <c r="U547" s="43" t="n">
        <f aca="true">IF(AND(ISNUMBER(U$1),$B547&gt;0),OFFSET(rngStartVolatilityCurves,$B547,U$1),0)</f>
        <v>0</v>
      </c>
      <c r="V547" s="43" t="n">
        <f aca="true">IF(AND(ISNUMBER(V$1),$B547&gt;0),OFFSET(rngStartVolatilityCurves,$B547,V$1),0)</f>
        <v>0</v>
      </c>
      <c r="W547" s="43" t="n">
        <f aca="true">IF(AND(ISNUMBER(W$1),$B547&gt;0),OFFSET(rngStartVolatilityCurves,$B547,W$1),0)</f>
        <v>0</v>
      </c>
      <c r="X547" s="43" t="n">
        <f aca="true">IF(AND(ISNUMBER(X$1),$B547&gt;0),OFFSET(rngStartVolatilityCurves,$B547,X$1),0)</f>
        <v>0</v>
      </c>
      <c r="Y547" s="43" t="n">
        <f aca="true">IF(AND(ISNUMBER(Y$1),$B547&gt;0),OFFSET(rngStartVolatilityCurves,$B547,Y$1),0)</f>
        <v>0</v>
      </c>
      <c r="Z547" s="43" t="n">
        <f aca="true">IF(AND(ISNUMBER(Z$1),$B547&gt;0),OFFSET(rngStartVolatilityCurves,$B547,Z$1),0)</f>
        <v>0</v>
      </c>
      <c r="AA547" s="43" t="n">
        <f aca="true">IF(AND(ISNUMBER(AA$1),$B547&gt;0),OFFSET(rngStartVolatilityCurves,$B547,AA$1),0)</f>
        <v>0</v>
      </c>
      <c r="AF547" s="36"/>
      <c r="AG547" s="37"/>
      <c r="AH547" s="37"/>
      <c r="AI547" s="37"/>
      <c r="AJ547" s="37"/>
      <c r="AK547" s="37"/>
      <c r="AL547" s="37"/>
      <c r="AM547" s="37"/>
      <c r="AN547" s="37"/>
      <c r="AO547" s="37"/>
      <c r="AP547" s="37"/>
      <c r="AQ547" s="37"/>
      <c r="AR547" s="37"/>
      <c r="AS547" s="37"/>
      <c r="AT547" s="37"/>
      <c r="AU547" s="37"/>
      <c r="AV547" s="37"/>
      <c r="AW547" s="37"/>
      <c r="AX547" s="37"/>
      <c r="AY547" s="37"/>
      <c r="AZ547" s="37"/>
      <c r="BA547" s="37"/>
      <c r="BB547" s="37"/>
      <c r="BC547" s="37"/>
      <c r="BD547" s="37"/>
      <c r="BE547" s="37"/>
      <c r="BF547" s="37"/>
      <c r="BH547" s="44"/>
      <c r="BI547" s="39"/>
      <c r="BJ547" s="39"/>
      <c r="BK547" s="39"/>
      <c r="BL547" s="36"/>
      <c r="BM547" s="37"/>
      <c r="BN547" s="37"/>
      <c r="BO547" s="37"/>
      <c r="BP547" s="37"/>
      <c r="BQ547" s="37"/>
      <c r="BR547" s="37"/>
      <c r="BS547" s="37"/>
      <c r="BT547" s="37"/>
      <c r="BU547" s="37"/>
      <c r="BV547" s="37"/>
      <c r="BW547" s="37"/>
      <c r="BX547" s="37"/>
      <c r="BY547" s="37"/>
      <c r="BZ547" s="37"/>
      <c r="CA547" s="37"/>
      <c r="CB547" s="37"/>
      <c r="CC547" s="37"/>
      <c r="CD547" s="37"/>
      <c r="CE547" s="37"/>
      <c r="CF547" s="37"/>
      <c r="CG547" s="40"/>
      <c r="CH547" s="40"/>
      <c r="CI547" s="40"/>
      <c r="CJ547" s="40"/>
      <c r="CK547" s="40"/>
      <c r="CL547" s="40"/>
      <c r="CM547" s="39"/>
      <c r="CN547" s="39"/>
      <c r="CO547" s="39"/>
      <c r="CP547" s="39"/>
      <c r="CQ547" s="39"/>
      <c r="CR547" s="39"/>
      <c r="CS547" s="39"/>
      <c r="CT547" s="39"/>
      <c r="CU547" s="39"/>
      <c r="CV547" s="39"/>
      <c r="CW547" s="39"/>
      <c r="CX547" s="39"/>
      <c r="CY547" s="39"/>
      <c r="CZ547" s="39"/>
      <c r="DA547" s="39"/>
      <c r="DB547" s="39"/>
      <c r="DC547" s="39"/>
      <c r="DD547" s="39"/>
      <c r="DE547" s="39"/>
      <c r="DF547" s="39"/>
      <c r="DG547" s="39"/>
      <c r="DI547" s="44"/>
      <c r="DJ547" s="39"/>
      <c r="DL547" s="44"/>
      <c r="DM547" s="39"/>
    </row>
    <row r="548" customFormat="false" ht="12.75" hidden="false" customHeight="false" outlineLevel="0" collapsed="false">
      <c r="A548" s="31" t="n">
        <f aca="false">$C548-$AF$4+1</f>
        <v>40715</v>
      </c>
      <c r="B548" s="31" t="n">
        <f aca="false">$C548-$BL$4+1</f>
        <v>40715</v>
      </c>
      <c r="C548" s="42" t="n">
        <f aca="false">C547+7</f>
        <v>40714</v>
      </c>
      <c r="D548" s="43" t="n">
        <f aca="true">IF(AND(ISNUMBER(D$1),$A548&gt;0),OFFSET(rngStartPriceCurves,$A548,D$1),0)</f>
        <v>0</v>
      </c>
      <c r="E548" s="43" t="n">
        <f aca="true">IF(AND(ISNUMBER(E$1),$A548&gt;0),OFFSET(rngStartPriceCurves,$A548,E$1),0)</f>
        <v>0</v>
      </c>
      <c r="F548" s="43" t="n">
        <f aca="true">IF(AND(ISNUMBER(F$1),$A548&gt;0),OFFSET(rngStartPriceCurves,$A548,F$1),0)</f>
        <v>0</v>
      </c>
      <c r="G548" s="43" t="n">
        <f aca="true">IF(AND(ISNUMBER(G$1),$A548&gt;0),OFFSET(rngStartPriceCurves,$A548,G$1),0)</f>
        <v>0</v>
      </c>
      <c r="H548" s="43" t="n">
        <f aca="true">IF(AND(ISNUMBER(H$1),$A548&gt;0),OFFSET(rngStartPriceCurves,$A548,H$1),0)</f>
        <v>0</v>
      </c>
      <c r="I548" s="43" t="n">
        <f aca="true">IF(AND(ISNUMBER(I$1),$A548&gt;0),OFFSET(rngStartPriceCurves,$A548,I$1),0)</f>
        <v>0</v>
      </c>
      <c r="J548" s="43" t="n">
        <f aca="true">IF(AND(ISNUMBER(J$1),$A548&gt;0),OFFSET(rngStartPriceCurves,$A548,J$1),0)</f>
        <v>0</v>
      </c>
      <c r="K548" s="43" t="n">
        <f aca="true">IF(AND(ISNUMBER(K$1),$A548&gt;0),OFFSET(rngStartPriceCurves,$A548,K$1),0)</f>
        <v>0</v>
      </c>
      <c r="L548" s="43" t="n">
        <f aca="true">IF(AND(ISNUMBER(L$1),$A548&gt;0),OFFSET(rngStartPriceCurves,$A548,L$1),0)</f>
        <v>0</v>
      </c>
      <c r="M548" s="43" t="n">
        <f aca="true">IF(AND(ISNUMBER(M$1),$A548&gt;0),OFFSET(rngStartPriceCurves,$A548,M$1),0)</f>
        <v>0</v>
      </c>
      <c r="N548" s="43" t="n">
        <f aca="true">IF(AND(ISNUMBER(N$1),$A548&gt;0),OFFSET(rngStartPriceCurves,$A548,N$1),0)</f>
        <v>0</v>
      </c>
      <c r="O548" s="43" t="n">
        <f aca="true">IF(AND(ISNUMBER(O$1),$A548&gt;0),OFFSET(rngStartPriceCurves,$A548,O$1),0)</f>
        <v>0</v>
      </c>
      <c r="P548" s="43" t="n">
        <f aca="true">IF(AND(ISNUMBER(P$1),$B548&gt;0),OFFSET(rngStartVolatilityCurves,$B548,P$1),0)</f>
        <v>0</v>
      </c>
      <c r="Q548" s="43" t="n">
        <f aca="true">IF(AND(ISNUMBER(Q$1),$B548&gt;0),OFFSET(rngStartVolatilityCurves,$B548,Q$1),0)</f>
        <v>0</v>
      </c>
      <c r="R548" s="43" t="n">
        <f aca="true">IF(AND(ISNUMBER(R$1),$B548&gt;0),OFFSET(rngStartVolatilityCurves,$B548,R$1),0)</f>
        <v>0</v>
      </c>
      <c r="S548" s="43" t="n">
        <f aca="true">IF(AND(ISNUMBER(S$1),$B548&gt;0),OFFSET(rngStartVolatilityCurves,$B548,S$1),0)</f>
        <v>0</v>
      </c>
      <c r="T548" s="43" t="n">
        <f aca="true">IF(AND(ISNUMBER(T$1),$B548&gt;0),OFFSET(rngStartVolatilityCurves,$B548,T$1),0)</f>
        <v>0</v>
      </c>
      <c r="U548" s="43" t="n">
        <f aca="true">IF(AND(ISNUMBER(U$1),$B548&gt;0),OFFSET(rngStartVolatilityCurves,$B548,U$1),0)</f>
        <v>0</v>
      </c>
      <c r="V548" s="43" t="n">
        <f aca="true">IF(AND(ISNUMBER(V$1),$B548&gt;0),OFFSET(rngStartVolatilityCurves,$B548,V$1),0)</f>
        <v>0</v>
      </c>
      <c r="W548" s="43" t="n">
        <f aca="true">IF(AND(ISNUMBER(W$1),$B548&gt;0),OFFSET(rngStartVolatilityCurves,$B548,W$1),0)</f>
        <v>0</v>
      </c>
      <c r="X548" s="43" t="n">
        <f aca="true">IF(AND(ISNUMBER(X$1),$B548&gt;0),OFFSET(rngStartVolatilityCurves,$B548,X$1),0)</f>
        <v>0</v>
      </c>
      <c r="Y548" s="43" t="n">
        <f aca="true">IF(AND(ISNUMBER(Y$1),$B548&gt;0),OFFSET(rngStartVolatilityCurves,$B548,Y$1),0)</f>
        <v>0</v>
      </c>
      <c r="Z548" s="43" t="n">
        <f aca="true">IF(AND(ISNUMBER(Z$1),$B548&gt;0),OFFSET(rngStartVolatilityCurves,$B548,Z$1),0)</f>
        <v>0</v>
      </c>
      <c r="AA548" s="43" t="n">
        <f aca="true">IF(AND(ISNUMBER(AA$1),$B548&gt;0),OFFSET(rngStartVolatilityCurves,$B548,AA$1),0)</f>
        <v>0</v>
      </c>
      <c r="AF548" s="36"/>
      <c r="AG548" s="37"/>
      <c r="AH548" s="37"/>
      <c r="AI548" s="37"/>
      <c r="AJ548" s="37"/>
      <c r="AK548" s="37"/>
      <c r="AL548" s="37"/>
      <c r="AM548" s="37"/>
      <c r="AN548" s="37"/>
      <c r="AO548" s="37"/>
      <c r="AP548" s="37"/>
      <c r="AQ548" s="37"/>
      <c r="AR548" s="37"/>
      <c r="AS548" s="37"/>
      <c r="AT548" s="37"/>
      <c r="AU548" s="37"/>
      <c r="AV548" s="37"/>
      <c r="AW548" s="37"/>
      <c r="AX548" s="37"/>
      <c r="AY548" s="37"/>
      <c r="AZ548" s="37"/>
      <c r="BA548" s="37"/>
      <c r="BB548" s="37"/>
      <c r="BC548" s="37"/>
      <c r="BD548" s="37"/>
      <c r="BE548" s="37"/>
      <c r="BF548" s="37"/>
      <c r="BH548" s="44"/>
      <c r="BI548" s="39"/>
      <c r="BJ548" s="39"/>
      <c r="BK548" s="39"/>
      <c r="BL548" s="36"/>
      <c r="BM548" s="37"/>
      <c r="BN548" s="37"/>
      <c r="BO548" s="37"/>
      <c r="BP548" s="37"/>
      <c r="BQ548" s="37"/>
      <c r="BR548" s="37"/>
      <c r="BS548" s="37"/>
      <c r="BT548" s="37"/>
      <c r="BU548" s="37"/>
      <c r="BV548" s="37"/>
      <c r="BW548" s="37"/>
      <c r="BX548" s="37"/>
      <c r="BY548" s="37"/>
      <c r="BZ548" s="37"/>
      <c r="CA548" s="37"/>
      <c r="CB548" s="37"/>
      <c r="CC548" s="37"/>
      <c r="CD548" s="37"/>
      <c r="CE548" s="37"/>
      <c r="CF548" s="37"/>
      <c r="CG548" s="40"/>
      <c r="CH548" s="40"/>
      <c r="CI548" s="40"/>
      <c r="CJ548" s="40"/>
      <c r="CK548" s="40"/>
      <c r="CL548" s="40"/>
      <c r="CM548" s="39"/>
      <c r="CN548" s="39"/>
      <c r="CO548" s="39"/>
      <c r="CP548" s="39"/>
      <c r="CQ548" s="39"/>
      <c r="CR548" s="39"/>
      <c r="CS548" s="39"/>
      <c r="CT548" s="39"/>
      <c r="CU548" s="39"/>
      <c r="CV548" s="39"/>
      <c r="CW548" s="39"/>
      <c r="CX548" s="39"/>
      <c r="CY548" s="39"/>
      <c r="CZ548" s="39"/>
      <c r="DA548" s="39"/>
      <c r="DB548" s="39"/>
      <c r="DC548" s="39"/>
      <c r="DD548" s="39"/>
      <c r="DE548" s="39"/>
      <c r="DF548" s="39"/>
      <c r="DG548" s="39"/>
      <c r="DI548" s="44"/>
      <c r="DJ548" s="39"/>
      <c r="DL548" s="44"/>
      <c r="DM548" s="39"/>
    </row>
    <row r="549" customFormat="false" ht="12.75" hidden="false" customHeight="false" outlineLevel="0" collapsed="false">
      <c r="A549" s="31" t="n">
        <f aca="false">$C549-$AF$4+1</f>
        <v>40722</v>
      </c>
      <c r="B549" s="31" t="n">
        <f aca="false">$C549-$BL$4+1</f>
        <v>40722</v>
      </c>
      <c r="C549" s="42" t="n">
        <f aca="false">C548+7</f>
        <v>40721</v>
      </c>
      <c r="D549" s="43" t="n">
        <f aca="true">IF(AND(ISNUMBER(D$1),$A549&gt;0),OFFSET(rngStartPriceCurves,$A549,D$1),0)</f>
        <v>0</v>
      </c>
      <c r="E549" s="43" t="n">
        <f aca="true">IF(AND(ISNUMBER(E$1),$A549&gt;0),OFFSET(rngStartPriceCurves,$A549,E$1),0)</f>
        <v>0</v>
      </c>
      <c r="F549" s="43" t="n">
        <f aca="true">IF(AND(ISNUMBER(F$1),$A549&gt;0),OFFSET(rngStartPriceCurves,$A549,F$1),0)</f>
        <v>0</v>
      </c>
      <c r="G549" s="43" t="n">
        <f aca="true">IF(AND(ISNUMBER(G$1),$A549&gt;0),OFFSET(rngStartPriceCurves,$A549,G$1),0)</f>
        <v>0</v>
      </c>
      <c r="H549" s="43" t="n">
        <f aca="true">IF(AND(ISNUMBER(H$1),$A549&gt;0),OFFSET(rngStartPriceCurves,$A549,H$1),0)</f>
        <v>0</v>
      </c>
      <c r="I549" s="43" t="n">
        <f aca="true">IF(AND(ISNUMBER(I$1),$A549&gt;0),OFFSET(rngStartPriceCurves,$A549,I$1),0)</f>
        <v>0</v>
      </c>
      <c r="J549" s="43" t="n">
        <f aca="true">IF(AND(ISNUMBER(J$1),$A549&gt;0),OFFSET(rngStartPriceCurves,$A549,J$1),0)</f>
        <v>0</v>
      </c>
      <c r="K549" s="43" t="n">
        <f aca="true">IF(AND(ISNUMBER(K$1),$A549&gt;0),OFFSET(rngStartPriceCurves,$A549,K$1),0)</f>
        <v>0</v>
      </c>
      <c r="L549" s="43" t="n">
        <f aca="true">IF(AND(ISNUMBER(L$1),$A549&gt;0),OFFSET(rngStartPriceCurves,$A549,L$1),0)</f>
        <v>0</v>
      </c>
      <c r="M549" s="43" t="n">
        <f aca="true">IF(AND(ISNUMBER(M$1),$A549&gt;0),OFFSET(rngStartPriceCurves,$A549,M$1),0)</f>
        <v>0</v>
      </c>
      <c r="N549" s="43" t="n">
        <f aca="true">IF(AND(ISNUMBER(N$1),$A549&gt;0),OFFSET(rngStartPriceCurves,$A549,N$1),0)</f>
        <v>0</v>
      </c>
      <c r="O549" s="43" t="n">
        <f aca="true">IF(AND(ISNUMBER(O$1),$A549&gt;0),OFFSET(rngStartPriceCurves,$A549,O$1),0)</f>
        <v>0</v>
      </c>
      <c r="P549" s="43" t="n">
        <f aca="true">IF(AND(ISNUMBER(P$1),$B549&gt;0),OFFSET(rngStartVolatilityCurves,$B549,P$1),0)</f>
        <v>0</v>
      </c>
      <c r="Q549" s="43" t="n">
        <f aca="true">IF(AND(ISNUMBER(Q$1),$B549&gt;0),OFFSET(rngStartVolatilityCurves,$B549,Q$1),0)</f>
        <v>0</v>
      </c>
      <c r="R549" s="43" t="n">
        <f aca="true">IF(AND(ISNUMBER(R$1),$B549&gt;0),OFFSET(rngStartVolatilityCurves,$B549,R$1),0)</f>
        <v>0</v>
      </c>
      <c r="S549" s="43" t="n">
        <f aca="true">IF(AND(ISNUMBER(S$1),$B549&gt;0),OFFSET(rngStartVolatilityCurves,$B549,S$1),0)</f>
        <v>0</v>
      </c>
      <c r="T549" s="43" t="n">
        <f aca="true">IF(AND(ISNUMBER(T$1),$B549&gt;0),OFFSET(rngStartVolatilityCurves,$B549,T$1),0)</f>
        <v>0</v>
      </c>
      <c r="U549" s="43" t="n">
        <f aca="true">IF(AND(ISNUMBER(U$1),$B549&gt;0),OFFSET(rngStartVolatilityCurves,$B549,U$1),0)</f>
        <v>0</v>
      </c>
      <c r="V549" s="43" t="n">
        <f aca="true">IF(AND(ISNUMBER(V$1),$B549&gt;0),OFFSET(rngStartVolatilityCurves,$B549,V$1),0)</f>
        <v>0</v>
      </c>
      <c r="W549" s="43" t="n">
        <f aca="true">IF(AND(ISNUMBER(W$1),$B549&gt;0),OFFSET(rngStartVolatilityCurves,$B549,W$1),0)</f>
        <v>0</v>
      </c>
      <c r="X549" s="43" t="n">
        <f aca="true">IF(AND(ISNUMBER(X$1),$B549&gt;0),OFFSET(rngStartVolatilityCurves,$B549,X$1),0)</f>
        <v>0</v>
      </c>
      <c r="Y549" s="43" t="n">
        <f aca="true">IF(AND(ISNUMBER(Y$1),$B549&gt;0),OFFSET(rngStartVolatilityCurves,$B549,Y$1),0)</f>
        <v>0</v>
      </c>
      <c r="Z549" s="43" t="n">
        <f aca="true">IF(AND(ISNUMBER(Z$1),$B549&gt;0),OFFSET(rngStartVolatilityCurves,$B549,Z$1),0)</f>
        <v>0</v>
      </c>
      <c r="AA549" s="43" t="n">
        <f aca="true">IF(AND(ISNUMBER(AA$1),$B549&gt;0),OFFSET(rngStartVolatilityCurves,$B549,AA$1),0)</f>
        <v>0</v>
      </c>
      <c r="AF549" s="36"/>
      <c r="AG549" s="37"/>
      <c r="AH549" s="37"/>
      <c r="AI549" s="37"/>
      <c r="AJ549" s="37"/>
      <c r="AK549" s="37"/>
      <c r="AL549" s="37"/>
      <c r="AM549" s="37"/>
      <c r="AN549" s="37"/>
      <c r="AO549" s="37"/>
      <c r="AP549" s="37"/>
      <c r="AQ549" s="37"/>
      <c r="AR549" s="37"/>
      <c r="AS549" s="37"/>
      <c r="AT549" s="37"/>
      <c r="AU549" s="37"/>
      <c r="AV549" s="37"/>
      <c r="AW549" s="37"/>
      <c r="AX549" s="37"/>
      <c r="AY549" s="37"/>
      <c r="AZ549" s="37"/>
      <c r="BA549" s="37"/>
      <c r="BB549" s="37"/>
      <c r="BC549" s="37"/>
      <c r="BD549" s="37"/>
      <c r="BE549" s="37"/>
      <c r="BF549" s="37"/>
      <c r="BH549" s="44"/>
      <c r="BI549" s="39"/>
      <c r="BJ549" s="39"/>
      <c r="BK549" s="39"/>
      <c r="BL549" s="36"/>
      <c r="BM549" s="37"/>
      <c r="BN549" s="37"/>
      <c r="BO549" s="37"/>
      <c r="BP549" s="37"/>
      <c r="BQ549" s="37"/>
      <c r="BR549" s="37"/>
      <c r="BS549" s="37"/>
      <c r="BT549" s="37"/>
      <c r="BU549" s="37"/>
      <c r="BV549" s="37"/>
      <c r="BW549" s="37"/>
      <c r="BX549" s="37"/>
      <c r="BY549" s="37"/>
      <c r="BZ549" s="37"/>
      <c r="CA549" s="37"/>
      <c r="CB549" s="37"/>
      <c r="CC549" s="37"/>
      <c r="CD549" s="37"/>
      <c r="CE549" s="37"/>
      <c r="CF549" s="37"/>
      <c r="CG549" s="40"/>
      <c r="CH549" s="40"/>
      <c r="CI549" s="40"/>
      <c r="CJ549" s="40"/>
      <c r="CK549" s="40"/>
      <c r="CL549" s="40"/>
      <c r="CM549" s="39"/>
      <c r="CN549" s="39"/>
      <c r="CO549" s="39"/>
      <c r="CP549" s="39"/>
      <c r="CQ549" s="39"/>
      <c r="CR549" s="39"/>
      <c r="CS549" s="39"/>
      <c r="CT549" s="39"/>
      <c r="CU549" s="39"/>
      <c r="CV549" s="39"/>
      <c r="CW549" s="39"/>
      <c r="CX549" s="39"/>
      <c r="CY549" s="39"/>
      <c r="CZ549" s="39"/>
      <c r="DA549" s="39"/>
      <c r="DB549" s="39"/>
      <c r="DC549" s="39"/>
      <c r="DD549" s="39"/>
      <c r="DE549" s="39"/>
      <c r="DF549" s="39"/>
      <c r="DG549" s="39"/>
      <c r="DI549" s="44"/>
      <c r="DJ549" s="39"/>
      <c r="DL549" s="44"/>
      <c r="DM549" s="39"/>
    </row>
    <row r="550" customFormat="false" ht="12.75" hidden="false" customHeight="false" outlineLevel="0" collapsed="false">
      <c r="A550" s="31" t="n">
        <f aca="false">$C550-$AF$4+1</f>
        <v>40729</v>
      </c>
      <c r="B550" s="31" t="n">
        <f aca="false">$C550-$BL$4+1</f>
        <v>40729</v>
      </c>
      <c r="C550" s="42" t="n">
        <f aca="false">C549+7</f>
        <v>40728</v>
      </c>
      <c r="D550" s="43" t="n">
        <f aca="true">IF(AND(ISNUMBER(D$1),$A550&gt;0),OFFSET(rngStartPriceCurves,$A550,D$1),0)</f>
        <v>0</v>
      </c>
      <c r="E550" s="43" t="n">
        <f aca="true">IF(AND(ISNUMBER(E$1),$A550&gt;0),OFFSET(rngStartPriceCurves,$A550,E$1),0)</f>
        <v>0</v>
      </c>
      <c r="F550" s="43" t="n">
        <f aca="true">IF(AND(ISNUMBER(F$1),$A550&gt;0),OFFSET(rngStartPriceCurves,$A550,F$1),0)</f>
        <v>0</v>
      </c>
      <c r="G550" s="43" t="n">
        <f aca="true">IF(AND(ISNUMBER(G$1),$A550&gt;0),OFFSET(rngStartPriceCurves,$A550,G$1),0)</f>
        <v>0</v>
      </c>
      <c r="H550" s="43" t="n">
        <f aca="true">IF(AND(ISNUMBER(H$1),$A550&gt;0),OFFSET(rngStartPriceCurves,$A550,H$1),0)</f>
        <v>0</v>
      </c>
      <c r="I550" s="43" t="n">
        <f aca="true">IF(AND(ISNUMBER(I$1),$A550&gt;0),OFFSET(rngStartPriceCurves,$A550,I$1),0)</f>
        <v>0</v>
      </c>
      <c r="J550" s="43" t="n">
        <f aca="true">IF(AND(ISNUMBER(J$1),$A550&gt;0),OFFSET(rngStartPriceCurves,$A550,J$1),0)</f>
        <v>0</v>
      </c>
      <c r="K550" s="43" t="n">
        <f aca="true">IF(AND(ISNUMBER(K$1),$A550&gt;0),OFFSET(rngStartPriceCurves,$A550,K$1),0)</f>
        <v>0</v>
      </c>
      <c r="L550" s="43" t="n">
        <f aca="true">IF(AND(ISNUMBER(L$1),$A550&gt;0),OFFSET(rngStartPriceCurves,$A550,L$1),0)</f>
        <v>0</v>
      </c>
      <c r="M550" s="43" t="n">
        <f aca="true">IF(AND(ISNUMBER(M$1),$A550&gt;0),OFFSET(rngStartPriceCurves,$A550,M$1),0)</f>
        <v>0</v>
      </c>
      <c r="N550" s="43" t="n">
        <f aca="true">IF(AND(ISNUMBER(N$1),$A550&gt;0),OFFSET(rngStartPriceCurves,$A550,N$1),0)</f>
        <v>0</v>
      </c>
      <c r="O550" s="43" t="n">
        <f aca="true">IF(AND(ISNUMBER(O$1),$A550&gt;0),OFFSET(rngStartPriceCurves,$A550,O$1),0)</f>
        <v>0</v>
      </c>
      <c r="P550" s="43" t="n">
        <f aca="true">IF(AND(ISNUMBER(P$1),$B550&gt;0),OFFSET(rngStartVolatilityCurves,$B550,P$1),0)</f>
        <v>0</v>
      </c>
      <c r="Q550" s="43" t="n">
        <f aca="true">IF(AND(ISNUMBER(Q$1),$B550&gt;0),OFFSET(rngStartVolatilityCurves,$B550,Q$1),0)</f>
        <v>0</v>
      </c>
      <c r="R550" s="43" t="n">
        <f aca="true">IF(AND(ISNUMBER(R$1),$B550&gt;0),OFFSET(rngStartVolatilityCurves,$B550,R$1),0)</f>
        <v>0</v>
      </c>
      <c r="S550" s="43" t="n">
        <f aca="true">IF(AND(ISNUMBER(S$1),$B550&gt;0),OFFSET(rngStartVolatilityCurves,$B550,S$1),0)</f>
        <v>0</v>
      </c>
      <c r="T550" s="43" t="n">
        <f aca="true">IF(AND(ISNUMBER(T$1),$B550&gt;0),OFFSET(rngStartVolatilityCurves,$B550,T$1),0)</f>
        <v>0</v>
      </c>
      <c r="U550" s="43" t="n">
        <f aca="true">IF(AND(ISNUMBER(U$1),$B550&gt;0),OFFSET(rngStartVolatilityCurves,$B550,U$1),0)</f>
        <v>0</v>
      </c>
      <c r="V550" s="43" t="n">
        <f aca="true">IF(AND(ISNUMBER(V$1),$B550&gt;0),OFFSET(rngStartVolatilityCurves,$B550,V$1),0)</f>
        <v>0</v>
      </c>
      <c r="W550" s="43" t="n">
        <f aca="true">IF(AND(ISNUMBER(W$1),$B550&gt;0),OFFSET(rngStartVolatilityCurves,$B550,W$1),0)</f>
        <v>0</v>
      </c>
      <c r="X550" s="43" t="n">
        <f aca="true">IF(AND(ISNUMBER(X$1),$B550&gt;0),OFFSET(rngStartVolatilityCurves,$B550,X$1),0)</f>
        <v>0</v>
      </c>
      <c r="Y550" s="43" t="n">
        <f aca="true">IF(AND(ISNUMBER(Y$1),$B550&gt;0),OFFSET(rngStartVolatilityCurves,$B550,Y$1),0)</f>
        <v>0</v>
      </c>
      <c r="Z550" s="43" t="n">
        <f aca="true">IF(AND(ISNUMBER(Z$1),$B550&gt;0),OFFSET(rngStartVolatilityCurves,$B550,Z$1),0)</f>
        <v>0</v>
      </c>
      <c r="AA550" s="43" t="n">
        <f aca="true">IF(AND(ISNUMBER(AA$1),$B550&gt;0),OFFSET(rngStartVolatilityCurves,$B550,AA$1),0)</f>
        <v>0</v>
      </c>
      <c r="AF550" s="36"/>
      <c r="AG550" s="37"/>
      <c r="AH550" s="37"/>
      <c r="AI550" s="37"/>
      <c r="AJ550" s="37"/>
      <c r="AK550" s="37"/>
      <c r="AL550" s="37"/>
      <c r="AM550" s="37"/>
      <c r="AN550" s="37"/>
      <c r="AO550" s="37"/>
      <c r="AP550" s="37"/>
      <c r="AQ550" s="37"/>
      <c r="AR550" s="37"/>
      <c r="AS550" s="37"/>
      <c r="AT550" s="37"/>
      <c r="AU550" s="37"/>
      <c r="AV550" s="37"/>
      <c r="AW550" s="37"/>
      <c r="AX550" s="37"/>
      <c r="AY550" s="37"/>
      <c r="AZ550" s="37"/>
      <c r="BA550" s="37"/>
      <c r="BB550" s="37"/>
      <c r="BC550" s="37"/>
      <c r="BD550" s="37"/>
      <c r="BE550" s="37"/>
      <c r="BF550" s="37"/>
      <c r="BH550" s="44"/>
      <c r="BI550" s="39"/>
      <c r="BJ550" s="39"/>
      <c r="BK550" s="39"/>
      <c r="BL550" s="36"/>
      <c r="BM550" s="37"/>
      <c r="BN550" s="37"/>
      <c r="BO550" s="37"/>
      <c r="BP550" s="37"/>
      <c r="BQ550" s="37"/>
      <c r="BR550" s="37"/>
      <c r="BS550" s="37"/>
      <c r="BT550" s="37"/>
      <c r="BU550" s="37"/>
      <c r="BV550" s="37"/>
      <c r="BW550" s="37"/>
      <c r="BX550" s="37"/>
      <c r="BY550" s="37"/>
      <c r="BZ550" s="37"/>
      <c r="CA550" s="37"/>
      <c r="CB550" s="37"/>
      <c r="CC550" s="37"/>
      <c r="CD550" s="37"/>
      <c r="CE550" s="37"/>
      <c r="CF550" s="37"/>
      <c r="CG550" s="40"/>
      <c r="CH550" s="40"/>
      <c r="CI550" s="40"/>
      <c r="CJ550" s="40"/>
      <c r="CK550" s="40"/>
      <c r="CL550" s="40"/>
      <c r="CM550" s="39"/>
      <c r="CN550" s="39"/>
      <c r="CO550" s="39"/>
      <c r="CP550" s="39"/>
      <c r="CQ550" s="39"/>
      <c r="CR550" s="39"/>
      <c r="CS550" s="39"/>
      <c r="CT550" s="39"/>
      <c r="CU550" s="39"/>
      <c r="CV550" s="39"/>
      <c r="CW550" s="39"/>
      <c r="CX550" s="39"/>
      <c r="CY550" s="39"/>
      <c r="CZ550" s="39"/>
      <c r="DA550" s="39"/>
      <c r="DB550" s="39"/>
      <c r="DC550" s="39"/>
      <c r="DD550" s="39"/>
      <c r="DE550" s="39"/>
      <c r="DF550" s="39"/>
      <c r="DG550" s="39"/>
      <c r="DI550" s="44"/>
      <c r="DJ550" s="39"/>
      <c r="DL550" s="44"/>
      <c r="DM550" s="39"/>
    </row>
    <row r="551" customFormat="false" ht="12.75" hidden="false" customHeight="false" outlineLevel="0" collapsed="false">
      <c r="A551" s="31" t="n">
        <f aca="false">$C551-$AF$4+1</f>
        <v>40736</v>
      </c>
      <c r="B551" s="31" t="n">
        <f aca="false">$C551-$BL$4+1</f>
        <v>40736</v>
      </c>
      <c r="C551" s="42" t="n">
        <f aca="false">C550+7</f>
        <v>40735</v>
      </c>
      <c r="D551" s="43" t="n">
        <f aca="true">IF(AND(ISNUMBER(D$1),$A551&gt;0),OFFSET(rngStartPriceCurves,$A551,D$1),0)</f>
        <v>0</v>
      </c>
      <c r="E551" s="43" t="n">
        <f aca="true">IF(AND(ISNUMBER(E$1),$A551&gt;0),OFFSET(rngStartPriceCurves,$A551,E$1),0)</f>
        <v>0</v>
      </c>
      <c r="F551" s="43" t="n">
        <f aca="true">IF(AND(ISNUMBER(F$1),$A551&gt;0),OFFSET(rngStartPriceCurves,$A551,F$1),0)</f>
        <v>0</v>
      </c>
      <c r="G551" s="43" t="n">
        <f aca="true">IF(AND(ISNUMBER(G$1),$A551&gt;0),OFFSET(rngStartPriceCurves,$A551,G$1),0)</f>
        <v>0</v>
      </c>
      <c r="H551" s="43" t="n">
        <f aca="true">IF(AND(ISNUMBER(H$1),$A551&gt;0),OFFSET(rngStartPriceCurves,$A551,H$1),0)</f>
        <v>0</v>
      </c>
      <c r="I551" s="43" t="n">
        <f aca="true">IF(AND(ISNUMBER(I$1),$A551&gt;0),OFFSET(rngStartPriceCurves,$A551,I$1),0)</f>
        <v>0</v>
      </c>
      <c r="J551" s="43" t="n">
        <f aca="true">IF(AND(ISNUMBER(J$1),$A551&gt;0),OFFSET(rngStartPriceCurves,$A551,J$1),0)</f>
        <v>0</v>
      </c>
      <c r="K551" s="43" t="n">
        <f aca="true">IF(AND(ISNUMBER(K$1),$A551&gt;0),OFFSET(rngStartPriceCurves,$A551,K$1),0)</f>
        <v>0</v>
      </c>
      <c r="L551" s="43" t="n">
        <f aca="true">IF(AND(ISNUMBER(L$1),$A551&gt;0),OFFSET(rngStartPriceCurves,$A551,L$1),0)</f>
        <v>0</v>
      </c>
      <c r="M551" s="43" t="n">
        <f aca="true">IF(AND(ISNUMBER(M$1),$A551&gt;0),OFFSET(rngStartPriceCurves,$A551,M$1),0)</f>
        <v>0</v>
      </c>
      <c r="N551" s="43" t="n">
        <f aca="true">IF(AND(ISNUMBER(N$1),$A551&gt;0),OFFSET(rngStartPriceCurves,$A551,N$1),0)</f>
        <v>0</v>
      </c>
      <c r="O551" s="43" t="n">
        <f aca="true">IF(AND(ISNUMBER(O$1),$A551&gt;0),OFFSET(rngStartPriceCurves,$A551,O$1),0)</f>
        <v>0</v>
      </c>
      <c r="P551" s="43" t="n">
        <f aca="true">IF(AND(ISNUMBER(P$1),$B551&gt;0),OFFSET(rngStartVolatilityCurves,$B551,P$1),0)</f>
        <v>0</v>
      </c>
      <c r="Q551" s="43" t="n">
        <f aca="true">IF(AND(ISNUMBER(Q$1),$B551&gt;0),OFFSET(rngStartVolatilityCurves,$B551,Q$1),0)</f>
        <v>0</v>
      </c>
      <c r="R551" s="43" t="n">
        <f aca="true">IF(AND(ISNUMBER(R$1),$B551&gt;0),OFFSET(rngStartVolatilityCurves,$B551,R$1),0)</f>
        <v>0</v>
      </c>
      <c r="S551" s="43" t="n">
        <f aca="true">IF(AND(ISNUMBER(S$1),$B551&gt;0),OFFSET(rngStartVolatilityCurves,$B551,S$1),0)</f>
        <v>0</v>
      </c>
      <c r="T551" s="43" t="n">
        <f aca="true">IF(AND(ISNUMBER(T$1),$B551&gt;0),OFFSET(rngStartVolatilityCurves,$B551,T$1),0)</f>
        <v>0</v>
      </c>
      <c r="U551" s="43" t="n">
        <f aca="true">IF(AND(ISNUMBER(U$1),$B551&gt;0),OFFSET(rngStartVolatilityCurves,$B551,U$1),0)</f>
        <v>0</v>
      </c>
      <c r="V551" s="43" t="n">
        <f aca="true">IF(AND(ISNUMBER(V$1),$B551&gt;0),OFFSET(rngStartVolatilityCurves,$B551,V$1),0)</f>
        <v>0</v>
      </c>
      <c r="W551" s="43" t="n">
        <f aca="true">IF(AND(ISNUMBER(W$1),$B551&gt;0),OFFSET(rngStartVolatilityCurves,$B551,W$1),0)</f>
        <v>0</v>
      </c>
      <c r="X551" s="43" t="n">
        <f aca="true">IF(AND(ISNUMBER(X$1),$B551&gt;0),OFFSET(rngStartVolatilityCurves,$B551,X$1),0)</f>
        <v>0</v>
      </c>
      <c r="Y551" s="43" t="n">
        <f aca="true">IF(AND(ISNUMBER(Y$1),$B551&gt;0),OFFSET(rngStartVolatilityCurves,$B551,Y$1),0)</f>
        <v>0</v>
      </c>
      <c r="Z551" s="43" t="n">
        <f aca="true">IF(AND(ISNUMBER(Z$1),$B551&gt;0),OFFSET(rngStartVolatilityCurves,$B551,Z$1),0)</f>
        <v>0</v>
      </c>
      <c r="AA551" s="43" t="n">
        <f aca="true">IF(AND(ISNUMBER(AA$1),$B551&gt;0),OFFSET(rngStartVolatilityCurves,$B551,AA$1),0)</f>
        <v>0</v>
      </c>
      <c r="AF551" s="36"/>
      <c r="AG551" s="37"/>
      <c r="AH551" s="37"/>
      <c r="AI551" s="37"/>
      <c r="AJ551" s="37"/>
      <c r="AK551" s="37"/>
      <c r="AL551" s="37"/>
      <c r="AM551" s="37"/>
      <c r="AN551" s="37"/>
      <c r="AO551" s="37"/>
      <c r="AP551" s="37"/>
      <c r="AQ551" s="37"/>
      <c r="AR551" s="37"/>
      <c r="AS551" s="37"/>
      <c r="AT551" s="37"/>
      <c r="AU551" s="37"/>
      <c r="AV551" s="37"/>
      <c r="AW551" s="37"/>
      <c r="AX551" s="37"/>
      <c r="AY551" s="37"/>
      <c r="AZ551" s="37"/>
      <c r="BA551" s="37"/>
      <c r="BB551" s="37"/>
      <c r="BC551" s="37"/>
      <c r="BD551" s="37"/>
      <c r="BE551" s="37"/>
      <c r="BF551" s="37"/>
      <c r="BH551" s="44"/>
      <c r="BI551" s="39"/>
      <c r="BJ551" s="39"/>
      <c r="BK551" s="39"/>
      <c r="BL551" s="36"/>
      <c r="BM551" s="37"/>
      <c r="BN551" s="37"/>
      <c r="BO551" s="37"/>
      <c r="BP551" s="37"/>
      <c r="BQ551" s="37"/>
      <c r="BR551" s="37"/>
      <c r="BS551" s="37"/>
      <c r="BT551" s="37"/>
      <c r="BU551" s="37"/>
      <c r="BV551" s="37"/>
      <c r="BW551" s="37"/>
      <c r="BX551" s="37"/>
      <c r="BY551" s="37"/>
      <c r="BZ551" s="37"/>
      <c r="CA551" s="37"/>
      <c r="CB551" s="37"/>
      <c r="CC551" s="37"/>
      <c r="CD551" s="37"/>
      <c r="CE551" s="37"/>
      <c r="CF551" s="37"/>
      <c r="CG551" s="40"/>
      <c r="CH551" s="40"/>
      <c r="CI551" s="40"/>
      <c r="CJ551" s="40"/>
      <c r="CK551" s="40"/>
      <c r="CL551" s="40"/>
      <c r="CM551" s="39"/>
      <c r="CN551" s="39"/>
      <c r="CO551" s="39"/>
      <c r="CP551" s="39"/>
      <c r="CQ551" s="39"/>
      <c r="CR551" s="39"/>
      <c r="CS551" s="39"/>
      <c r="CT551" s="39"/>
      <c r="CU551" s="39"/>
      <c r="CV551" s="39"/>
      <c r="CW551" s="39"/>
      <c r="CX551" s="39"/>
      <c r="CY551" s="39"/>
      <c r="CZ551" s="39"/>
      <c r="DA551" s="39"/>
      <c r="DB551" s="39"/>
      <c r="DC551" s="39"/>
      <c r="DD551" s="39"/>
      <c r="DE551" s="39"/>
      <c r="DF551" s="39"/>
      <c r="DG551" s="39"/>
      <c r="DI551" s="44"/>
      <c r="DJ551" s="39"/>
      <c r="DL551" s="44"/>
      <c r="DM551" s="39"/>
    </row>
    <row r="552" customFormat="false" ht="12.75" hidden="false" customHeight="false" outlineLevel="0" collapsed="false">
      <c r="A552" s="31" t="n">
        <f aca="false">$C552-$AF$4+1</f>
        <v>40743</v>
      </c>
      <c r="B552" s="31" t="n">
        <f aca="false">$C552-$BL$4+1</f>
        <v>40743</v>
      </c>
      <c r="C552" s="42" t="n">
        <f aca="false">C551+7</f>
        <v>40742</v>
      </c>
      <c r="D552" s="43" t="n">
        <f aca="true">IF(AND(ISNUMBER(D$1),$A552&gt;0),OFFSET(rngStartPriceCurves,$A552,D$1),0)</f>
        <v>0</v>
      </c>
      <c r="E552" s="43" t="n">
        <f aca="true">IF(AND(ISNUMBER(E$1),$A552&gt;0),OFFSET(rngStartPriceCurves,$A552,E$1),0)</f>
        <v>0</v>
      </c>
      <c r="F552" s="43" t="n">
        <f aca="true">IF(AND(ISNUMBER(F$1),$A552&gt;0),OFFSET(rngStartPriceCurves,$A552,F$1),0)</f>
        <v>0</v>
      </c>
      <c r="G552" s="43" t="n">
        <f aca="true">IF(AND(ISNUMBER(G$1),$A552&gt;0),OFFSET(rngStartPriceCurves,$A552,G$1),0)</f>
        <v>0</v>
      </c>
      <c r="H552" s="43" t="n">
        <f aca="true">IF(AND(ISNUMBER(H$1),$A552&gt;0),OFFSET(rngStartPriceCurves,$A552,H$1),0)</f>
        <v>0</v>
      </c>
      <c r="I552" s="43" t="n">
        <f aca="true">IF(AND(ISNUMBER(I$1),$A552&gt;0),OFFSET(rngStartPriceCurves,$A552,I$1),0)</f>
        <v>0</v>
      </c>
      <c r="J552" s="43" t="n">
        <f aca="true">IF(AND(ISNUMBER(J$1),$A552&gt;0),OFFSET(rngStartPriceCurves,$A552,J$1),0)</f>
        <v>0</v>
      </c>
      <c r="K552" s="43" t="n">
        <f aca="true">IF(AND(ISNUMBER(K$1),$A552&gt;0),OFFSET(rngStartPriceCurves,$A552,K$1),0)</f>
        <v>0</v>
      </c>
      <c r="L552" s="43" t="n">
        <f aca="true">IF(AND(ISNUMBER(L$1),$A552&gt;0),OFFSET(rngStartPriceCurves,$A552,L$1),0)</f>
        <v>0</v>
      </c>
      <c r="M552" s="43" t="n">
        <f aca="true">IF(AND(ISNUMBER(M$1),$A552&gt;0),OFFSET(rngStartPriceCurves,$A552,M$1),0)</f>
        <v>0</v>
      </c>
      <c r="N552" s="43" t="n">
        <f aca="true">IF(AND(ISNUMBER(N$1),$A552&gt;0),OFFSET(rngStartPriceCurves,$A552,N$1),0)</f>
        <v>0</v>
      </c>
      <c r="O552" s="43" t="n">
        <f aca="true">IF(AND(ISNUMBER(O$1),$A552&gt;0),OFFSET(rngStartPriceCurves,$A552,O$1),0)</f>
        <v>0</v>
      </c>
      <c r="P552" s="43" t="n">
        <f aca="true">IF(AND(ISNUMBER(P$1),$B552&gt;0),OFFSET(rngStartVolatilityCurves,$B552,P$1),0)</f>
        <v>0</v>
      </c>
      <c r="Q552" s="43" t="n">
        <f aca="true">IF(AND(ISNUMBER(Q$1),$B552&gt;0),OFFSET(rngStartVolatilityCurves,$B552,Q$1),0)</f>
        <v>0</v>
      </c>
      <c r="R552" s="43" t="n">
        <f aca="true">IF(AND(ISNUMBER(R$1),$B552&gt;0),OFFSET(rngStartVolatilityCurves,$B552,R$1),0)</f>
        <v>0</v>
      </c>
      <c r="S552" s="43" t="n">
        <f aca="true">IF(AND(ISNUMBER(S$1),$B552&gt;0),OFFSET(rngStartVolatilityCurves,$B552,S$1),0)</f>
        <v>0</v>
      </c>
      <c r="T552" s="43" t="n">
        <f aca="true">IF(AND(ISNUMBER(T$1),$B552&gt;0),OFFSET(rngStartVolatilityCurves,$B552,T$1),0)</f>
        <v>0</v>
      </c>
      <c r="U552" s="43" t="n">
        <f aca="true">IF(AND(ISNUMBER(U$1),$B552&gt;0),OFFSET(rngStartVolatilityCurves,$B552,U$1),0)</f>
        <v>0</v>
      </c>
      <c r="V552" s="43" t="n">
        <f aca="true">IF(AND(ISNUMBER(V$1),$B552&gt;0),OFFSET(rngStartVolatilityCurves,$B552,V$1),0)</f>
        <v>0</v>
      </c>
      <c r="W552" s="43" t="n">
        <f aca="true">IF(AND(ISNUMBER(W$1),$B552&gt;0),OFFSET(rngStartVolatilityCurves,$B552,W$1),0)</f>
        <v>0</v>
      </c>
      <c r="X552" s="43" t="n">
        <f aca="true">IF(AND(ISNUMBER(X$1),$B552&gt;0),OFFSET(rngStartVolatilityCurves,$B552,X$1),0)</f>
        <v>0</v>
      </c>
      <c r="Y552" s="43" t="n">
        <f aca="true">IF(AND(ISNUMBER(Y$1),$B552&gt;0),OFFSET(rngStartVolatilityCurves,$B552,Y$1),0)</f>
        <v>0</v>
      </c>
      <c r="Z552" s="43" t="n">
        <f aca="true">IF(AND(ISNUMBER(Z$1),$B552&gt;0),OFFSET(rngStartVolatilityCurves,$B552,Z$1),0)</f>
        <v>0</v>
      </c>
      <c r="AA552" s="43" t="n">
        <f aca="true">IF(AND(ISNUMBER(AA$1),$B552&gt;0),OFFSET(rngStartVolatilityCurves,$B552,AA$1),0)</f>
        <v>0</v>
      </c>
      <c r="AF552" s="36"/>
      <c r="AG552" s="37"/>
      <c r="AH552" s="37"/>
      <c r="AI552" s="37"/>
      <c r="AJ552" s="37"/>
      <c r="AK552" s="37"/>
      <c r="AL552" s="37"/>
      <c r="AM552" s="37"/>
      <c r="AN552" s="37"/>
      <c r="AO552" s="37"/>
      <c r="AP552" s="37"/>
      <c r="AQ552" s="37"/>
      <c r="AR552" s="37"/>
      <c r="AS552" s="37"/>
      <c r="AT552" s="37"/>
      <c r="AU552" s="37"/>
      <c r="AV552" s="37"/>
      <c r="AW552" s="37"/>
      <c r="AX552" s="37"/>
      <c r="AY552" s="37"/>
      <c r="AZ552" s="37"/>
      <c r="BA552" s="37"/>
      <c r="BB552" s="37"/>
      <c r="BC552" s="37"/>
      <c r="BD552" s="37"/>
      <c r="BE552" s="37"/>
      <c r="BF552" s="37"/>
      <c r="BH552" s="44"/>
      <c r="BI552" s="39"/>
      <c r="BJ552" s="39"/>
      <c r="BK552" s="39"/>
      <c r="BL552" s="36"/>
      <c r="BM552" s="37"/>
      <c r="BN552" s="37"/>
      <c r="BO552" s="37"/>
      <c r="BP552" s="37"/>
      <c r="BQ552" s="37"/>
      <c r="BR552" s="37"/>
      <c r="BS552" s="37"/>
      <c r="BT552" s="37"/>
      <c r="BU552" s="37"/>
      <c r="BV552" s="37"/>
      <c r="BW552" s="37"/>
      <c r="BX552" s="37"/>
      <c r="BY552" s="37"/>
      <c r="BZ552" s="37"/>
      <c r="CA552" s="37"/>
      <c r="CB552" s="37"/>
      <c r="CC552" s="37"/>
      <c r="CD552" s="37"/>
      <c r="CE552" s="37"/>
      <c r="CF552" s="37"/>
      <c r="CG552" s="40"/>
      <c r="CH552" s="40"/>
      <c r="CI552" s="40"/>
      <c r="CJ552" s="40"/>
      <c r="CK552" s="40"/>
      <c r="CL552" s="40"/>
      <c r="CM552" s="39"/>
      <c r="CN552" s="39"/>
      <c r="CO552" s="39"/>
      <c r="CP552" s="39"/>
      <c r="CQ552" s="39"/>
      <c r="CR552" s="39"/>
      <c r="CS552" s="39"/>
      <c r="CT552" s="39"/>
      <c r="CU552" s="39"/>
      <c r="CV552" s="39"/>
      <c r="CW552" s="39"/>
      <c r="CX552" s="39"/>
      <c r="CY552" s="39"/>
      <c r="CZ552" s="39"/>
      <c r="DA552" s="39"/>
      <c r="DB552" s="39"/>
      <c r="DC552" s="39"/>
      <c r="DD552" s="39"/>
      <c r="DE552" s="39"/>
      <c r="DF552" s="39"/>
      <c r="DG552" s="39"/>
      <c r="DI552" s="44"/>
      <c r="DJ552" s="39"/>
      <c r="DL552" s="44"/>
      <c r="DM552" s="39"/>
    </row>
    <row r="553" customFormat="false" ht="12.75" hidden="false" customHeight="false" outlineLevel="0" collapsed="false">
      <c r="A553" s="31" t="n">
        <f aca="false">$C553-$AF$4+1</f>
        <v>40750</v>
      </c>
      <c r="B553" s="31" t="n">
        <f aca="false">$C553-$BL$4+1</f>
        <v>40750</v>
      </c>
      <c r="C553" s="42" t="n">
        <f aca="false">C552+7</f>
        <v>40749</v>
      </c>
      <c r="D553" s="43" t="n">
        <f aca="true">IF(AND(ISNUMBER(D$1),$A553&gt;0),OFFSET(rngStartPriceCurves,$A553,D$1),0)</f>
        <v>0</v>
      </c>
      <c r="E553" s="43" t="n">
        <f aca="true">IF(AND(ISNUMBER(E$1),$A553&gt;0),OFFSET(rngStartPriceCurves,$A553,E$1),0)</f>
        <v>0</v>
      </c>
      <c r="F553" s="43" t="n">
        <f aca="true">IF(AND(ISNUMBER(F$1),$A553&gt;0),OFFSET(rngStartPriceCurves,$A553,F$1),0)</f>
        <v>0</v>
      </c>
      <c r="G553" s="43" t="n">
        <f aca="true">IF(AND(ISNUMBER(G$1),$A553&gt;0),OFFSET(rngStartPriceCurves,$A553,G$1),0)</f>
        <v>0</v>
      </c>
      <c r="H553" s="43" t="n">
        <f aca="true">IF(AND(ISNUMBER(H$1),$A553&gt;0),OFFSET(rngStartPriceCurves,$A553,H$1),0)</f>
        <v>0</v>
      </c>
      <c r="I553" s="43" t="n">
        <f aca="true">IF(AND(ISNUMBER(I$1),$A553&gt;0),OFFSET(rngStartPriceCurves,$A553,I$1),0)</f>
        <v>0</v>
      </c>
      <c r="J553" s="43" t="n">
        <f aca="true">IF(AND(ISNUMBER(J$1),$A553&gt;0),OFFSET(rngStartPriceCurves,$A553,J$1),0)</f>
        <v>0</v>
      </c>
      <c r="K553" s="43" t="n">
        <f aca="true">IF(AND(ISNUMBER(K$1),$A553&gt;0),OFFSET(rngStartPriceCurves,$A553,K$1),0)</f>
        <v>0</v>
      </c>
      <c r="L553" s="43" t="n">
        <f aca="true">IF(AND(ISNUMBER(L$1),$A553&gt;0),OFFSET(rngStartPriceCurves,$A553,L$1),0)</f>
        <v>0</v>
      </c>
      <c r="M553" s="43" t="n">
        <f aca="true">IF(AND(ISNUMBER(M$1),$A553&gt;0),OFFSET(rngStartPriceCurves,$A553,M$1),0)</f>
        <v>0</v>
      </c>
      <c r="N553" s="43" t="n">
        <f aca="true">IF(AND(ISNUMBER(N$1),$A553&gt;0),OFFSET(rngStartPriceCurves,$A553,N$1),0)</f>
        <v>0</v>
      </c>
      <c r="O553" s="43" t="n">
        <f aca="true">IF(AND(ISNUMBER(O$1),$A553&gt;0),OFFSET(rngStartPriceCurves,$A553,O$1),0)</f>
        <v>0</v>
      </c>
      <c r="P553" s="43" t="n">
        <f aca="true">IF(AND(ISNUMBER(P$1),$B553&gt;0),OFFSET(rngStartVolatilityCurves,$B553,P$1),0)</f>
        <v>0</v>
      </c>
      <c r="Q553" s="43" t="n">
        <f aca="true">IF(AND(ISNUMBER(Q$1),$B553&gt;0),OFFSET(rngStartVolatilityCurves,$B553,Q$1),0)</f>
        <v>0</v>
      </c>
      <c r="R553" s="43" t="n">
        <f aca="true">IF(AND(ISNUMBER(R$1),$B553&gt;0),OFFSET(rngStartVolatilityCurves,$B553,R$1),0)</f>
        <v>0</v>
      </c>
      <c r="S553" s="43" t="n">
        <f aca="true">IF(AND(ISNUMBER(S$1),$B553&gt;0),OFFSET(rngStartVolatilityCurves,$B553,S$1),0)</f>
        <v>0</v>
      </c>
      <c r="T553" s="43" t="n">
        <f aca="true">IF(AND(ISNUMBER(T$1),$B553&gt;0),OFFSET(rngStartVolatilityCurves,$B553,T$1),0)</f>
        <v>0</v>
      </c>
      <c r="U553" s="43" t="n">
        <f aca="true">IF(AND(ISNUMBER(U$1),$B553&gt;0),OFFSET(rngStartVolatilityCurves,$B553,U$1),0)</f>
        <v>0</v>
      </c>
      <c r="V553" s="43" t="n">
        <f aca="true">IF(AND(ISNUMBER(V$1),$B553&gt;0),OFFSET(rngStartVolatilityCurves,$B553,V$1),0)</f>
        <v>0</v>
      </c>
      <c r="W553" s="43" t="n">
        <f aca="true">IF(AND(ISNUMBER(W$1),$B553&gt;0),OFFSET(rngStartVolatilityCurves,$B553,W$1),0)</f>
        <v>0</v>
      </c>
      <c r="X553" s="43" t="n">
        <f aca="true">IF(AND(ISNUMBER(X$1),$B553&gt;0),OFFSET(rngStartVolatilityCurves,$B553,X$1),0)</f>
        <v>0</v>
      </c>
      <c r="Y553" s="43" t="n">
        <f aca="true">IF(AND(ISNUMBER(Y$1),$B553&gt;0),OFFSET(rngStartVolatilityCurves,$B553,Y$1),0)</f>
        <v>0</v>
      </c>
      <c r="Z553" s="43" t="n">
        <f aca="true">IF(AND(ISNUMBER(Z$1),$B553&gt;0),OFFSET(rngStartVolatilityCurves,$B553,Z$1),0)</f>
        <v>0</v>
      </c>
      <c r="AA553" s="43" t="n">
        <f aca="true">IF(AND(ISNUMBER(AA$1),$B553&gt;0),OFFSET(rngStartVolatilityCurves,$B553,AA$1),0)</f>
        <v>0</v>
      </c>
      <c r="AF553" s="36"/>
      <c r="AG553" s="37"/>
      <c r="AH553" s="37"/>
      <c r="AI553" s="37"/>
      <c r="AJ553" s="37"/>
      <c r="AK553" s="37"/>
      <c r="AL553" s="37"/>
      <c r="AM553" s="37"/>
      <c r="AN553" s="37"/>
      <c r="AO553" s="37"/>
      <c r="AP553" s="37"/>
      <c r="AQ553" s="37"/>
      <c r="AR553" s="37"/>
      <c r="AS553" s="37"/>
      <c r="AT553" s="37"/>
      <c r="AU553" s="37"/>
      <c r="AV553" s="37"/>
      <c r="AW553" s="37"/>
      <c r="AX553" s="37"/>
      <c r="AY553" s="37"/>
      <c r="AZ553" s="37"/>
      <c r="BA553" s="37"/>
      <c r="BB553" s="37"/>
      <c r="BC553" s="37"/>
      <c r="BD553" s="37"/>
      <c r="BE553" s="37"/>
      <c r="BF553" s="37"/>
      <c r="BH553" s="44"/>
      <c r="BI553" s="39"/>
      <c r="BJ553" s="39"/>
      <c r="BK553" s="39"/>
      <c r="BL553" s="36"/>
      <c r="BM553" s="37"/>
      <c r="BN553" s="37"/>
      <c r="BO553" s="37"/>
      <c r="BP553" s="37"/>
      <c r="BQ553" s="37"/>
      <c r="BR553" s="37"/>
      <c r="BS553" s="37"/>
      <c r="BT553" s="37"/>
      <c r="BU553" s="37"/>
      <c r="BV553" s="37"/>
      <c r="BW553" s="37"/>
      <c r="BX553" s="37"/>
      <c r="BY553" s="37"/>
      <c r="BZ553" s="37"/>
      <c r="CA553" s="37"/>
      <c r="CB553" s="37"/>
      <c r="CC553" s="37"/>
      <c r="CD553" s="37"/>
      <c r="CE553" s="37"/>
      <c r="CF553" s="37"/>
      <c r="CG553" s="40"/>
      <c r="CH553" s="40"/>
      <c r="CI553" s="40"/>
      <c r="CJ553" s="40"/>
      <c r="CK553" s="40"/>
      <c r="CL553" s="40"/>
      <c r="CM553" s="39"/>
      <c r="CN553" s="39"/>
      <c r="CO553" s="39"/>
      <c r="CP553" s="39"/>
      <c r="CQ553" s="39"/>
      <c r="CR553" s="39"/>
      <c r="CS553" s="39"/>
      <c r="CT553" s="39"/>
      <c r="CU553" s="39"/>
      <c r="CV553" s="39"/>
      <c r="CW553" s="39"/>
      <c r="CX553" s="39"/>
      <c r="CY553" s="39"/>
      <c r="CZ553" s="39"/>
      <c r="DA553" s="39"/>
      <c r="DB553" s="39"/>
      <c r="DC553" s="39"/>
      <c r="DD553" s="39"/>
      <c r="DE553" s="39"/>
      <c r="DF553" s="39"/>
      <c r="DG553" s="39"/>
      <c r="DI553" s="44"/>
      <c r="DJ553" s="39"/>
      <c r="DL553" s="44"/>
      <c r="DM553" s="39"/>
    </row>
    <row r="554" customFormat="false" ht="12.75" hidden="false" customHeight="false" outlineLevel="0" collapsed="false">
      <c r="A554" s="31" t="n">
        <f aca="false">$C554-$AF$4+1</f>
        <v>40757</v>
      </c>
      <c r="B554" s="31" t="n">
        <f aca="false">$C554-$BL$4+1</f>
        <v>40757</v>
      </c>
      <c r="C554" s="42" t="n">
        <f aca="false">C553+7</f>
        <v>40756</v>
      </c>
      <c r="D554" s="43" t="n">
        <f aca="true">IF(AND(ISNUMBER(D$1),$A554&gt;0),OFFSET(rngStartPriceCurves,$A554,D$1),0)</f>
        <v>0</v>
      </c>
      <c r="E554" s="43" t="n">
        <f aca="true">IF(AND(ISNUMBER(E$1),$A554&gt;0),OFFSET(rngStartPriceCurves,$A554,E$1),0)</f>
        <v>0</v>
      </c>
      <c r="F554" s="43" t="n">
        <f aca="true">IF(AND(ISNUMBER(F$1),$A554&gt;0),OFFSET(rngStartPriceCurves,$A554,F$1),0)</f>
        <v>0</v>
      </c>
      <c r="G554" s="43" t="n">
        <f aca="true">IF(AND(ISNUMBER(G$1),$A554&gt;0),OFFSET(rngStartPriceCurves,$A554,G$1),0)</f>
        <v>0</v>
      </c>
      <c r="H554" s="43" t="n">
        <f aca="true">IF(AND(ISNUMBER(H$1),$A554&gt;0),OFFSET(rngStartPriceCurves,$A554,H$1),0)</f>
        <v>0</v>
      </c>
      <c r="I554" s="43" t="n">
        <f aca="true">IF(AND(ISNUMBER(I$1),$A554&gt;0),OFFSET(rngStartPriceCurves,$A554,I$1),0)</f>
        <v>0</v>
      </c>
      <c r="J554" s="43" t="n">
        <f aca="true">IF(AND(ISNUMBER(J$1),$A554&gt;0),OFFSET(rngStartPriceCurves,$A554,J$1),0)</f>
        <v>0</v>
      </c>
      <c r="K554" s="43" t="n">
        <f aca="true">IF(AND(ISNUMBER(K$1),$A554&gt;0),OFFSET(rngStartPriceCurves,$A554,K$1),0)</f>
        <v>0</v>
      </c>
      <c r="L554" s="43" t="n">
        <f aca="true">IF(AND(ISNUMBER(L$1),$A554&gt;0),OFFSET(rngStartPriceCurves,$A554,L$1),0)</f>
        <v>0</v>
      </c>
      <c r="M554" s="43" t="n">
        <f aca="true">IF(AND(ISNUMBER(M$1),$A554&gt;0),OFFSET(rngStartPriceCurves,$A554,M$1),0)</f>
        <v>0</v>
      </c>
      <c r="N554" s="43" t="n">
        <f aca="true">IF(AND(ISNUMBER(N$1),$A554&gt;0),OFFSET(rngStartPriceCurves,$A554,N$1),0)</f>
        <v>0</v>
      </c>
      <c r="O554" s="43" t="n">
        <f aca="true">IF(AND(ISNUMBER(O$1),$A554&gt;0),OFFSET(rngStartPriceCurves,$A554,O$1),0)</f>
        <v>0</v>
      </c>
      <c r="P554" s="43" t="n">
        <f aca="true">IF(AND(ISNUMBER(P$1),$B554&gt;0),OFFSET(rngStartVolatilityCurves,$B554,P$1),0)</f>
        <v>0</v>
      </c>
      <c r="Q554" s="43" t="n">
        <f aca="true">IF(AND(ISNUMBER(Q$1),$B554&gt;0),OFFSET(rngStartVolatilityCurves,$B554,Q$1),0)</f>
        <v>0</v>
      </c>
      <c r="R554" s="43" t="n">
        <f aca="true">IF(AND(ISNUMBER(R$1),$B554&gt;0),OFFSET(rngStartVolatilityCurves,$B554,R$1),0)</f>
        <v>0</v>
      </c>
      <c r="S554" s="43" t="n">
        <f aca="true">IF(AND(ISNUMBER(S$1),$B554&gt;0),OFFSET(rngStartVolatilityCurves,$B554,S$1),0)</f>
        <v>0</v>
      </c>
      <c r="T554" s="43" t="n">
        <f aca="true">IF(AND(ISNUMBER(T$1),$B554&gt;0),OFFSET(rngStartVolatilityCurves,$B554,T$1),0)</f>
        <v>0</v>
      </c>
      <c r="U554" s="43" t="n">
        <f aca="true">IF(AND(ISNUMBER(U$1),$B554&gt;0),OFFSET(rngStartVolatilityCurves,$B554,U$1),0)</f>
        <v>0</v>
      </c>
      <c r="V554" s="43" t="n">
        <f aca="true">IF(AND(ISNUMBER(V$1),$B554&gt;0),OFFSET(rngStartVolatilityCurves,$B554,V$1),0)</f>
        <v>0</v>
      </c>
      <c r="W554" s="43" t="n">
        <f aca="true">IF(AND(ISNUMBER(W$1),$B554&gt;0),OFFSET(rngStartVolatilityCurves,$B554,W$1),0)</f>
        <v>0</v>
      </c>
      <c r="X554" s="43" t="n">
        <f aca="true">IF(AND(ISNUMBER(X$1),$B554&gt;0),OFFSET(rngStartVolatilityCurves,$B554,X$1),0)</f>
        <v>0</v>
      </c>
      <c r="Y554" s="43" t="n">
        <f aca="true">IF(AND(ISNUMBER(Y$1),$B554&gt;0),OFFSET(rngStartVolatilityCurves,$B554,Y$1),0)</f>
        <v>0</v>
      </c>
      <c r="Z554" s="43" t="n">
        <f aca="true">IF(AND(ISNUMBER(Z$1),$B554&gt;0),OFFSET(rngStartVolatilityCurves,$B554,Z$1),0)</f>
        <v>0</v>
      </c>
      <c r="AA554" s="43" t="n">
        <f aca="true">IF(AND(ISNUMBER(AA$1),$B554&gt;0),OFFSET(rngStartVolatilityCurves,$B554,AA$1),0)</f>
        <v>0</v>
      </c>
      <c r="AF554" s="36"/>
      <c r="AG554" s="37"/>
      <c r="AH554" s="37"/>
      <c r="AI554" s="37"/>
      <c r="AJ554" s="37"/>
      <c r="AK554" s="37"/>
      <c r="AL554" s="37"/>
      <c r="AM554" s="37"/>
      <c r="AN554" s="37"/>
      <c r="AO554" s="37"/>
      <c r="AP554" s="37"/>
      <c r="AQ554" s="37"/>
      <c r="AR554" s="37"/>
      <c r="AS554" s="37"/>
      <c r="AT554" s="37"/>
      <c r="AU554" s="37"/>
      <c r="AV554" s="37"/>
      <c r="AW554" s="37"/>
      <c r="AX554" s="37"/>
      <c r="AY554" s="37"/>
      <c r="AZ554" s="37"/>
      <c r="BA554" s="37"/>
      <c r="BB554" s="37"/>
      <c r="BC554" s="37"/>
      <c r="BD554" s="37"/>
      <c r="BE554" s="37"/>
      <c r="BF554" s="37"/>
      <c r="BH554" s="44"/>
      <c r="BI554" s="39"/>
      <c r="BJ554" s="39"/>
      <c r="BK554" s="39"/>
      <c r="BL554" s="36"/>
      <c r="BM554" s="37"/>
      <c r="BN554" s="37"/>
      <c r="BO554" s="37"/>
      <c r="BP554" s="37"/>
      <c r="BQ554" s="37"/>
      <c r="BR554" s="37"/>
      <c r="BS554" s="37"/>
      <c r="BT554" s="37"/>
      <c r="BU554" s="37"/>
      <c r="BV554" s="37"/>
      <c r="BW554" s="37"/>
      <c r="BX554" s="37"/>
      <c r="BY554" s="37"/>
      <c r="BZ554" s="37"/>
      <c r="CA554" s="37"/>
      <c r="CB554" s="37"/>
      <c r="CC554" s="37"/>
      <c r="CD554" s="37"/>
      <c r="CE554" s="37"/>
      <c r="CF554" s="37"/>
      <c r="CG554" s="40"/>
      <c r="CH554" s="40"/>
      <c r="CI554" s="40"/>
      <c r="CJ554" s="40"/>
      <c r="CK554" s="40"/>
      <c r="CL554" s="40"/>
      <c r="CM554" s="39"/>
      <c r="CN554" s="39"/>
      <c r="CO554" s="39"/>
      <c r="CP554" s="39"/>
      <c r="CQ554" s="39"/>
      <c r="CR554" s="39"/>
      <c r="CS554" s="39"/>
      <c r="CT554" s="39"/>
      <c r="CU554" s="39"/>
      <c r="CV554" s="39"/>
      <c r="CW554" s="39"/>
      <c r="CX554" s="39"/>
      <c r="CY554" s="39"/>
      <c r="CZ554" s="39"/>
      <c r="DA554" s="39"/>
      <c r="DB554" s="39"/>
      <c r="DC554" s="39"/>
      <c r="DD554" s="39"/>
      <c r="DE554" s="39"/>
      <c r="DF554" s="39"/>
      <c r="DG554" s="39"/>
      <c r="DI554" s="44"/>
      <c r="DJ554" s="39"/>
      <c r="DL554" s="44"/>
      <c r="DM554" s="39"/>
    </row>
    <row r="555" customFormat="false" ht="12.75" hidden="false" customHeight="false" outlineLevel="0" collapsed="false">
      <c r="A555" s="31" t="n">
        <f aca="false">$C555-$AF$4+1</f>
        <v>40764</v>
      </c>
      <c r="B555" s="31" t="n">
        <f aca="false">$C555-$BL$4+1</f>
        <v>40764</v>
      </c>
      <c r="C555" s="42" t="n">
        <f aca="false">C554+7</f>
        <v>40763</v>
      </c>
      <c r="D555" s="43" t="n">
        <f aca="true">IF(AND(ISNUMBER(D$1),$A555&gt;0),OFFSET(rngStartPriceCurves,$A555,D$1),0)</f>
        <v>0</v>
      </c>
      <c r="E555" s="43" t="n">
        <f aca="true">IF(AND(ISNUMBER(E$1),$A555&gt;0),OFFSET(rngStartPriceCurves,$A555,E$1),0)</f>
        <v>0</v>
      </c>
      <c r="F555" s="43" t="n">
        <f aca="true">IF(AND(ISNUMBER(F$1),$A555&gt;0),OFFSET(rngStartPriceCurves,$A555,F$1),0)</f>
        <v>0</v>
      </c>
      <c r="G555" s="43" t="n">
        <f aca="true">IF(AND(ISNUMBER(G$1),$A555&gt;0),OFFSET(rngStartPriceCurves,$A555,G$1),0)</f>
        <v>0</v>
      </c>
      <c r="H555" s="43" t="n">
        <f aca="true">IF(AND(ISNUMBER(H$1),$A555&gt;0),OFFSET(rngStartPriceCurves,$A555,H$1),0)</f>
        <v>0</v>
      </c>
      <c r="I555" s="43" t="n">
        <f aca="true">IF(AND(ISNUMBER(I$1),$A555&gt;0),OFFSET(rngStartPriceCurves,$A555,I$1),0)</f>
        <v>0</v>
      </c>
      <c r="J555" s="43" t="n">
        <f aca="true">IF(AND(ISNUMBER(J$1),$A555&gt;0),OFFSET(rngStartPriceCurves,$A555,J$1),0)</f>
        <v>0</v>
      </c>
      <c r="K555" s="43" t="n">
        <f aca="true">IF(AND(ISNUMBER(K$1),$A555&gt;0),OFFSET(rngStartPriceCurves,$A555,K$1),0)</f>
        <v>0</v>
      </c>
      <c r="L555" s="43" t="n">
        <f aca="true">IF(AND(ISNUMBER(L$1),$A555&gt;0),OFFSET(rngStartPriceCurves,$A555,L$1),0)</f>
        <v>0</v>
      </c>
      <c r="M555" s="43" t="n">
        <f aca="true">IF(AND(ISNUMBER(M$1),$A555&gt;0),OFFSET(rngStartPriceCurves,$A555,M$1),0)</f>
        <v>0</v>
      </c>
      <c r="N555" s="43" t="n">
        <f aca="true">IF(AND(ISNUMBER(N$1),$A555&gt;0),OFFSET(rngStartPriceCurves,$A555,N$1),0)</f>
        <v>0</v>
      </c>
      <c r="O555" s="43" t="n">
        <f aca="true">IF(AND(ISNUMBER(O$1),$A555&gt;0),OFFSET(rngStartPriceCurves,$A555,O$1),0)</f>
        <v>0</v>
      </c>
      <c r="P555" s="43" t="n">
        <f aca="true">IF(AND(ISNUMBER(P$1),$B555&gt;0),OFFSET(rngStartVolatilityCurves,$B555,P$1),0)</f>
        <v>0</v>
      </c>
      <c r="Q555" s="43" t="n">
        <f aca="true">IF(AND(ISNUMBER(Q$1),$B555&gt;0),OFFSET(rngStartVolatilityCurves,$B555,Q$1),0)</f>
        <v>0</v>
      </c>
      <c r="R555" s="43" t="n">
        <f aca="true">IF(AND(ISNUMBER(R$1),$B555&gt;0),OFFSET(rngStartVolatilityCurves,$B555,R$1),0)</f>
        <v>0</v>
      </c>
      <c r="S555" s="43" t="n">
        <f aca="true">IF(AND(ISNUMBER(S$1),$B555&gt;0),OFFSET(rngStartVolatilityCurves,$B555,S$1),0)</f>
        <v>0</v>
      </c>
      <c r="T555" s="43" t="n">
        <f aca="true">IF(AND(ISNUMBER(T$1),$B555&gt;0),OFFSET(rngStartVolatilityCurves,$B555,T$1),0)</f>
        <v>0</v>
      </c>
      <c r="U555" s="43" t="n">
        <f aca="true">IF(AND(ISNUMBER(U$1),$B555&gt;0),OFFSET(rngStartVolatilityCurves,$B555,U$1),0)</f>
        <v>0</v>
      </c>
      <c r="V555" s="43" t="n">
        <f aca="true">IF(AND(ISNUMBER(V$1),$B555&gt;0),OFFSET(rngStartVolatilityCurves,$B555,V$1),0)</f>
        <v>0</v>
      </c>
      <c r="W555" s="43" t="n">
        <f aca="true">IF(AND(ISNUMBER(W$1),$B555&gt;0),OFFSET(rngStartVolatilityCurves,$B555,W$1),0)</f>
        <v>0</v>
      </c>
      <c r="X555" s="43" t="n">
        <f aca="true">IF(AND(ISNUMBER(X$1),$B555&gt;0),OFFSET(rngStartVolatilityCurves,$B555,X$1),0)</f>
        <v>0</v>
      </c>
      <c r="Y555" s="43" t="n">
        <f aca="true">IF(AND(ISNUMBER(Y$1),$B555&gt;0),OFFSET(rngStartVolatilityCurves,$B555,Y$1),0)</f>
        <v>0</v>
      </c>
      <c r="Z555" s="43" t="n">
        <f aca="true">IF(AND(ISNUMBER(Z$1),$B555&gt;0),OFFSET(rngStartVolatilityCurves,$B555,Z$1),0)</f>
        <v>0</v>
      </c>
      <c r="AA555" s="43" t="n">
        <f aca="true">IF(AND(ISNUMBER(AA$1),$B555&gt;0),OFFSET(rngStartVolatilityCurves,$B555,AA$1),0)</f>
        <v>0</v>
      </c>
      <c r="AF555" s="36"/>
      <c r="AG555" s="37"/>
      <c r="AH555" s="37"/>
      <c r="AI555" s="37"/>
      <c r="AJ555" s="37"/>
      <c r="AK555" s="37"/>
      <c r="AL555" s="37"/>
      <c r="AM555" s="37"/>
      <c r="AN555" s="37"/>
      <c r="AO555" s="37"/>
      <c r="AP555" s="37"/>
      <c r="AQ555" s="37"/>
      <c r="AR555" s="37"/>
      <c r="AS555" s="37"/>
      <c r="AT555" s="37"/>
      <c r="AU555" s="37"/>
      <c r="AV555" s="37"/>
      <c r="AW555" s="37"/>
      <c r="AX555" s="37"/>
      <c r="AY555" s="37"/>
      <c r="AZ555" s="37"/>
      <c r="BA555" s="37"/>
      <c r="BB555" s="37"/>
      <c r="BC555" s="37"/>
      <c r="BD555" s="37"/>
      <c r="BE555" s="37"/>
      <c r="BF555" s="37"/>
      <c r="BH555" s="44"/>
      <c r="BI555" s="39"/>
      <c r="BJ555" s="39"/>
      <c r="BK555" s="39"/>
      <c r="BL555" s="36"/>
      <c r="BM555" s="37"/>
      <c r="BN555" s="37"/>
      <c r="BO555" s="37"/>
      <c r="BP555" s="37"/>
      <c r="BQ555" s="37"/>
      <c r="BR555" s="37"/>
      <c r="BS555" s="37"/>
      <c r="BT555" s="37"/>
      <c r="BU555" s="37"/>
      <c r="BV555" s="37"/>
      <c r="BW555" s="37"/>
      <c r="BX555" s="37"/>
      <c r="BY555" s="37"/>
      <c r="BZ555" s="37"/>
      <c r="CA555" s="37"/>
      <c r="CB555" s="37"/>
      <c r="CC555" s="37"/>
      <c r="CD555" s="37"/>
      <c r="CE555" s="37"/>
      <c r="CF555" s="37"/>
      <c r="CG555" s="40"/>
      <c r="CH555" s="40"/>
      <c r="CI555" s="40"/>
      <c r="CJ555" s="40"/>
      <c r="CK555" s="40"/>
      <c r="CL555" s="40"/>
      <c r="CM555" s="39"/>
      <c r="CN555" s="39"/>
      <c r="CO555" s="39"/>
      <c r="CP555" s="39"/>
      <c r="CQ555" s="39"/>
      <c r="CR555" s="39"/>
      <c r="CS555" s="39"/>
      <c r="CT555" s="39"/>
      <c r="CU555" s="39"/>
      <c r="CV555" s="39"/>
      <c r="CW555" s="39"/>
      <c r="CX555" s="39"/>
      <c r="CY555" s="39"/>
      <c r="CZ555" s="39"/>
      <c r="DA555" s="39"/>
      <c r="DB555" s="39"/>
      <c r="DC555" s="39"/>
      <c r="DD555" s="39"/>
      <c r="DE555" s="39"/>
      <c r="DF555" s="39"/>
      <c r="DG555" s="39"/>
      <c r="DI555" s="44"/>
      <c r="DJ555" s="39"/>
      <c r="DL555" s="44"/>
      <c r="DM555" s="39"/>
    </row>
    <row r="556" customFormat="false" ht="12.75" hidden="false" customHeight="false" outlineLevel="0" collapsed="false">
      <c r="A556" s="31" t="n">
        <f aca="false">$C556-$AF$4+1</f>
        <v>40771</v>
      </c>
      <c r="B556" s="31" t="n">
        <f aca="false">$C556-$BL$4+1</f>
        <v>40771</v>
      </c>
      <c r="C556" s="42" t="n">
        <f aca="false">C555+7</f>
        <v>40770</v>
      </c>
      <c r="D556" s="43" t="n">
        <f aca="true">IF(AND(ISNUMBER(D$1),$A556&gt;0),OFFSET(rngStartPriceCurves,$A556,D$1),0)</f>
        <v>0</v>
      </c>
      <c r="E556" s="43" t="n">
        <f aca="true">IF(AND(ISNUMBER(E$1),$A556&gt;0),OFFSET(rngStartPriceCurves,$A556,E$1),0)</f>
        <v>0</v>
      </c>
      <c r="F556" s="43" t="n">
        <f aca="true">IF(AND(ISNUMBER(F$1),$A556&gt;0),OFFSET(rngStartPriceCurves,$A556,F$1),0)</f>
        <v>0</v>
      </c>
      <c r="G556" s="43" t="n">
        <f aca="true">IF(AND(ISNUMBER(G$1),$A556&gt;0),OFFSET(rngStartPriceCurves,$A556,G$1),0)</f>
        <v>0</v>
      </c>
      <c r="H556" s="43" t="n">
        <f aca="true">IF(AND(ISNUMBER(H$1),$A556&gt;0),OFFSET(rngStartPriceCurves,$A556,H$1),0)</f>
        <v>0</v>
      </c>
      <c r="I556" s="43" t="n">
        <f aca="true">IF(AND(ISNUMBER(I$1),$A556&gt;0),OFFSET(rngStartPriceCurves,$A556,I$1),0)</f>
        <v>0</v>
      </c>
      <c r="J556" s="43" t="n">
        <f aca="true">IF(AND(ISNUMBER(J$1),$A556&gt;0),OFFSET(rngStartPriceCurves,$A556,J$1),0)</f>
        <v>0</v>
      </c>
      <c r="K556" s="43" t="n">
        <f aca="true">IF(AND(ISNUMBER(K$1),$A556&gt;0),OFFSET(rngStartPriceCurves,$A556,K$1),0)</f>
        <v>0</v>
      </c>
      <c r="L556" s="43" t="n">
        <f aca="true">IF(AND(ISNUMBER(L$1),$A556&gt;0),OFFSET(rngStartPriceCurves,$A556,L$1),0)</f>
        <v>0</v>
      </c>
      <c r="M556" s="43" t="n">
        <f aca="true">IF(AND(ISNUMBER(M$1),$A556&gt;0),OFFSET(rngStartPriceCurves,$A556,M$1),0)</f>
        <v>0</v>
      </c>
      <c r="N556" s="43" t="n">
        <f aca="true">IF(AND(ISNUMBER(N$1),$A556&gt;0),OFFSET(rngStartPriceCurves,$A556,N$1),0)</f>
        <v>0</v>
      </c>
      <c r="O556" s="43" t="n">
        <f aca="true">IF(AND(ISNUMBER(O$1),$A556&gt;0),OFFSET(rngStartPriceCurves,$A556,O$1),0)</f>
        <v>0</v>
      </c>
      <c r="P556" s="43" t="n">
        <f aca="true">IF(AND(ISNUMBER(P$1),$B556&gt;0),OFFSET(rngStartVolatilityCurves,$B556,P$1),0)</f>
        <v>0</v>
      </c>
      <c r="Q556" s="43" t="n">
        <f aca="true">IF(AND(ISNUMBER(Q$1),$B556&gt;0),OFFSET(rngStartVolatilityCurves,$B556,Q$1),0)</f>
        <v>0</v>
      </c>
      <c r="R556" s="43" t="n">
        <f aca="true">IF(AND(ISNUMBER(R$1),$B556&gt;0),OFFSET(rngStartVolatilityCurves,$B556,R$1),0)</f>
        <v>0</v>
      </c>
      <c r="S556" s="43" t="n">
        <f aca="true">IF(AND(ISNUMBER(S$1),$B556&gt;0),OFFSET(rngStartVolatilityCurves,$B556,S$1),0)</f>
        <v>0</v>
      </c>
      <c r="T556" s="43" t="n">
        <f aca="true">IF(AND(ISNUMBER(T$1),$B556&gt;0),OFFSET(rngStartVolatilityCurves,$B556,T$1),0)</f>
        <v>0</v>
      </c>
      <c r="U556" s="43" t="n">
        <f aca="true">IF(AND(ISNUMBER(U$1),$B556&gt;0),OFFSET(rngStartVolatilityCurves,$B556,U$1),0)</f>
        <v>0</v>
      </c>
      <c r="V556" s="43" t="n">
        <f aca="true">IF(AND(ISNUMBER(V$1),$B556&gt;0),OFFSET(rngStartVolatilityCurves,$B556,V$1),0)</f>
        <v>0</v>
      </c>
      <c r="W556" s="43" t="n">
        <f aca="true">IF(AND(ISNUMBER(W$1),$B556&gt;0),OFFSET(rngStartVolatilityCurves,$B556,W$1),0)</f>
        <v>0</v>
      </c>
      <c r="X556" s="43" t="n">
        <f aca="true">IF(AND(ISNUMBER(X$1),$B556&gt;0),OFFSET(rngStartVolatilityCurves,$B556,X$1),0)</f>
        <v>0</v>
      </c>
      <c r="Y556" s="43" t="n">
        <f aca="true">IF(AND(ISNUMBER(Y$1),$B556&gt;0),OFFSET(rngStartVolatilityCurves,$B556,Y$1),0)</f>
        <v>0</v>
      </c>
      <c r="Z556" s="43" t="n">
        <f aca="true">IF(AND(ISNUMBER(Z$1),$B556&gt;0),OFFSET(rngStartVolatilityCurves,$B556,Z$1),0)</f>
        <v>0</v>
      </c>
      <c r="AA556" s="43" t="n">
        <f aca="true">IF(AND(ISNUMBER(AA$1),$B556&gt;0),OFFSET(rngStartVolatilityCurves,$B556,AA$1),0)</f>
        <v>0</v>
      </c>
      <c r="AF556" s="36"/>
      <c r="AG556" s="37"/>
      <c r="AH556" s="37"/>
      <c r="AI556" s="37"/>
      <c r="AJ556" s="37"/>
      <c r="AK556" s="37"/>
      <c r="AL556" s="37"/>
      <c r="AM556" s="37"/>
      <c r="AN556" s="37"/>
      <c r="AO556" s="37"/>
      <c r="AP556" s="37"/>
      <c r="AQ556" s="37"/>
      <c r="AR556" s="37"/>
      <c r="AS556" s="37"/>
      <c r="AT556" s="37"/>
      <c r="AU556" s="37"/>
      <c r="AV556" s="37"/>
      <c r="AW556" s="37"/>
      <c r="AX556" s="37"/>
      <c r="AY556" s="37"/>
      <c r="AZ556" s="37"/>
      <c r="BA556" s="37"/>
      <c r="BB556" s="37"/>
      <c r="BC556" s="37"/>
      <c r="BD556" s="37"/>
      <c r="BE556" s="37"/>
      <c r="BF556" s="37"/>
      <c r="BH556" s="44"/>
      <c r="BI556" s="39"/>
      <c r="BJ556" s="39"/>
      <c r="BK556" s="39"/>
      <c r="BL556" s="36"/>
      <c r="BM556" s="37"/>
      <c r="BN556" s="37"/>
      <c r="BO556" s="37"/>
      <c r="BP556" s="37"/>
      <c r="BQ556" s="37"/>
      <c r="BR556" s="37"/>
      <c r="BS556" s="37"/>
      <c r="BT556" s="37"/>
      <c r="BU556" s="37"/>
      <c r="BV556" s="37"/>
      <c r="BW556" s="37"/>
      <c r="BX556" s="37"/>
      <c r="BY556" s="37"/>
      <c r="BZ556" s="37"/>
      <c r="CA556" s="37"/>
      <c r="CB556" s="37"/>
      <c r="CC556" s="37"/>
      <c r="CD556" s="37"/>
      <c r="CE556" s="37"/>
      <c r="CF556" s="37"/>
      <c r="CG556" s="40"/>
      <c r="CH556" s="40"/>
      <c r="CI556" s="40"/>
      <c r="CJ556" s="40"/>
      <c r="CK556" s="40"/>
      <c r="CL556" s="40"/>
      <c r="CM556" s="39"/>
      <c r="CN556" s="39"/>
      <c r="CO556" s="39"/>
      <c r="CP556" s="39"/>
      <c r="CQ556" s="39"/>
      <c r="CR556" s="39"/>
      <c r="CS556" s="39"/>
      <c r="CT556" s="39"/>
      <c r="CU556" s="39"/>
      <c r="CV556" s="39"/>
      <c r="CW556" s="39"/>
      <c r="CX556" s="39"/>
      <c r="CY556" s="39"/>
      <c r="CZ556" s="39"/>
      <c r="DA556" s="39"/>
      <c r="DB556" s="39"/>
      <c r="DC556" s="39"/>
      <c r="DD556" s="39"/>
      <c r="DE556" s="39"/>
      <c r="DF556" s="39"/>
      <c r="DG556" s="39"/>
      <c r="DI556" s="44"/>
      <c r="DJ556" s="39"/>
      <c r="DL556" s="44"/>
      <c r="DM556" s="39"/>
    </row>
    <row r="557" customFormat="false" ht="12.75" hidden="false" customHeight="false" outlineLevel="0" collapsed="false">
      <c r="A557" s="31" t="n">
        <f aca="false">$C557-$AF$4+1</f>
        <v>40778</v>
      </c>
      <c r="B557" s="31" t="n">
        <f aca="false">$C557-$BL$4+1</f>
        <v>40778</v>
      </c>
      <c r="C557" s="42" t="n">
        <f aca="false">C556+7</f>
        <v>40777</v>
      </c>
      <c r="D557" s="43" t="n">
        <f aca="true">IF(AND(ISNUMBER(D$1),$A557&gt;0),OFFSET(rngStartPriceCurves,$A557,D$1),0)</f>
        <v>0</v>
      </c>
      <c r="E557" s="43" t="n">
        <f aca="true">IF(AND(ISNUMBER(E$1),$A557&gt;0),OFFSET(rngStartPriceCurves,$A557,E$1),0)</f>
        <v>0</v>
      </c>
      <c r="F557" s="43" t="n">
        <f aca="true">IF(AND(ISNUMBER(F$1),$A557&gt;0),OFFSET(rngStartPriceCurves,$A557,F$1),0)</f>
        <v>0</v>
      </c>
      <c r="G557" s="43" t="n">
        <f aca="true">IF(AND(ISNUMBER(G$1),$A557&gt;0),OFFSET(rngStartPriceCurves,$A557,G$1),0)</f>
        <v>0</v>
      </c>
      <c r="H557" s="43" t="n">
        <f aca="true">IF(AND(ISNUMBER(H$1),$A557&gt;0),OFFSET(rngStartPriceCurves,$A557,H$1),0)</f>
        <v>0</v>
      </c>
      <c r="I557" s="43" t="n">
        <f aca="true">IF(AND(ISNUMBER(I$1),$A557&gt;0),OFFSET(rngStartPriceCurves,$A557,I$1),0)</f>
        <v>0</v>
      </c>
      <c r="J557" s="43" t="n">
        <f aca="true">IF(AND(ISNUMBER(J$1),$A557&gt;0),OFFSET(rngStartPriceCurves,$A557,J$1),0)</f>
        <v>0</v>
      </c>
      <c r="K557" s="43" t="n">
        <f aca="true">IF(AND(ISNUMBER(K$1),$A557&gt;0),OFFSET(rngStartPriceCurves,$A557,K$1),0)</f>
        <v>0</v>
      </c>
      <c r="L557" s="43" t="n">
        <f aca="true">IF(AND(ISNUMBER(L$1),$A557&gt;0),OFFSET(rngStartPriceCurves,$A557,L$1),0)</f>
        <v>0</v>
      </c>
      <c r="M557" s="43" t="n">
        <f aca="true">IF(AND(ISNUMBER(M$1),$A557&gt;0),OFFSET(rngStartPriceCurves,$A557,M$1),0)</f>
        <v>0</v>
      </c>
      <c r="N557" s="43" t="n">
        <f aca="true">IF(AND(ISNUMBER(N$1),$A557&gt;0),OFFSET(rngStartPriceCurves,$A557,N$1),0)</f>
        <v>0</v>
      </c>
      <c r="O557" s="43" t="n">
        <f aca="true">IF(AND(ISNUMBER(O$1),$A557&gt;0),OFFSET(rngStartPriceCurves,$A557,O$1),0)</f>
        <v>0</v>
      </c>
      <c r="P557" s="43" t="n">
        <f aca="true">IF(AND(ISNUMBER(P$1),$B557&gt;0),OFFSET(rngStartVolatilityCurves,$B557,P$1),0)</f>
        <v>0</v>
      </c>
      <c r="Q557" s="43" t="n">
        <f aca="true">IF(AND(ISNUMBER(Q$1),$B557&gt;0),OFFSET(rngStartVolatilityCurves,$B557,Q$1),0)</f>
        <v>0</v>
      </c>
      <c r="R557" s="43" t="n">
        <f aca="true">IF(AND(ISNUMBER(R$1),$B557&gt;0),OFFSET(rngStartVolatilityCurves,$B557,R$1),0)</f>
        <v>0</v>
      </c>
      <c r="S557" s="43" t="n">
        <f aca="true">IF(AND(ISNUMBER(S$1),$B557&gt;0),OFFSET(rngStartVolatilityCurves,$B557,S$1),0)</f>
        <v>0</v>
      </c>
      <c r="T557" s="43" t="n">
        <f aca="true">IF(AND(ISNUMBER(T$1),$B557&gt;0),OFFSET(rngStartVolatilityCurves,$B557,T$1),0)</f>
        <v>0</v>
      </c>
      <c r="U557" s="43" t="n">
        <f aca="true">IF(AND(ISNUMBER(U$1),$B557&gt;0),OFFSET(rngStartVolatilityCurves,$B557,U$1),0)</f>
        <v>0</v>
      </c>
      <c r="V557" s="43" t="n">
        <f aca="true">IF(AND(ISNUMBER(V$1),$B557&gt;0),OFFSET(rngStartVolatilityCurves,$B557,V$1),0)</f>
        <v>0</v>
      </c>
      <c r="W557" s="43" t="n">
        <f aca="true">IF(AND(ISNUMBER(W$1),$B557&gt;0),OFFSET(rngStartVolatilityCurves,$B557,W$1),0)</f>
        <v>0</v>
      </c>
      <c r="X557" s="43" t="n">
        <f aca="true">IF(AND(ISNUMBER(X$1),$B557&gt;0),OFFSET(rngStartVolatilityCurves,$B557,X$1),0)</f>
        <v>0</v>
      </c>
      <c r="Y557" s="43" t="n">
        <f aca="true">IF(AND(ISNUMBER(Y$1),$B557&gt;0),OFFSET(rngStartVolatilityCurves,$B557,Y$1),0)</f>
        <v>0</v>
      </c>
      <c r="Z557" s="43" t="n">
        <f aca="true">IF(AND(ISNUMBER(Z$1),$B557&gt;0),OFFSET(rngStartVolatilityCurves,$B557,Z$1),0)</f>
        <v>0</v>
      </c>
      <c r="AA557" s="43" t="n">
        <f aca="true">IF(AND(ISNUMBER(AA$1),$B557&gt;0),OFFSET(rngStartVolatilityCurves,$B557,AA$1),0)</f>
        <v>0</v>
      </c>
      <c r="AF557" s="36"/>
      <c r="AG557" s="37"/>
      <c r="AH557" s="37"/>
      <c r="AI557" s="37"/>
      <c r="AJ557" s="37"/>
      <c r="AK557" s="37"/>
      <c r="AL557" s="37"/>
      <c r="AM557" s="37"/>
      <c r="AN557" s="37"/>
      <c r="AO557" s="37"/>
      <c r="AP557" s="37"/>
      <c r="AQ557" s="37"/>
      <c r="AR557" s="37"/>
      <c r="AS557" s="37"/>
      <c r="AT557" s="37"/>
      <c r="AU557" s="37"/>
      <c r="AV557" s="37"/>
      <c r="AW557" s="37"/>
      <c r="AX557" s="37"/>
      <c r="AY557" s="37"/>
      <c r="AZ557" s="37"/>
      <c r="BA557" s="37"/>
      <c r="BB557" s="37"/>
      <c r="BC557" s="37"/>
      <c r="BD557" s="37"/>
      <c r="BE557" s="37"/>
      <c r="BF557" s="37"/>
      <c r="BH557" s="44"/>
      <c r="BI557" s="39"/>
      <c r="BJ557" s="39"/>
      <c r="BK557" s="39"/>
      <c r="BL557" s="36"/>
      <c r="BM557" s="37"/>
      <c r="BN557" s="37"/>
      <c r="BO557" s="37"/>
      <c r="BP557" s="37"/>
      <c r="BQ557" s="37"/>
      <c r="BR557" s="37"/>
      <c r="BS557" s="37"/>
      <c r="BT557" s="37"/>
      <c r="BU557" s="37"/>
      <c r="BV557" s="37"/>
      <c r="BW557" s="37"/>
      <c r="BX557" s="37"/>
      <c r="BY557" s="37"/>
      <c r="BZ557" s="37"/>
      <c r="CA557" s="37"/>
      <c r="CB557" s="37"/>
      <c r="CC557" s="37"/>
      <c r="CD557" s="37"/>
      <c r="CE557" s="37"/>
      <c r="CF557" s="37"/>
      <c r="CG557" s="40"/>
      <c r="CH557" s="40"/>
      <c r="CI557" s="40"/>
      <c r="CJ557" s="40"/>
      <c r="CK557" s="40"/>
      <c r="CL557" s="40"/>
      <c r="CM557" s="39"/>
      <c r="CN557" s="39"/>
      <c r="CO557" s="39"/>
      <c r="CP557" s="39"/>
      <c r="CQ557" s="39"/>
      <c r="CR557" s="39"/>
      <c r="CS557" s="39"/>
      <c r="CT557" s="39"/>
      <c r="CU557" s="39"/>
      <c r="CV557" s="39"/>
      <c r="CW557" s="39"/>
      <c r="CX557" s="39"/>
      <c r="CY557" s="39"/>
      <c r="CZ557" s="39"/>
      <c r="DA557" s="39"/>
      <c r="DB557" s="39"/>
      <c r="DC557" s="39"/>
      <c r="DD557" s="39"/>
      <c r="DE557" s="39"/>
      <c r="DF557" s="39"/>
      <c r="DG557" s="39"/>
      <c r="DI557" s="44"/>
      <c r="DJ557" s="39"/>
      <c r="DL557" s="44"/>
      <c r="DM557" s="39"/>
    </row>
    <row r="558" customFormat="false" ht="12.75" hidden="false" customHeight="false" outlineLevel="0" collapsed="false">
      <c r="A558" s="31" t="n">
        <f aca="false">$C558-$AF$4+1</f>
        <v>40785</v>
      </c>
      <c r="B558" s="31" t="n">
        <f aca="false">$C558-$BL$4+1</f>
        <v>40785</v>
      </c>
      <c r="C558" s="42" t="n">
        <f aca="false">C557+7</f>
        <v>40784</v>
      </c>
      <c r="D558" s="43" t="n">
        <f aca="true">IF(AND(ISNUMBER(D$1),$A558&gt;0),OFFSET(rngStartPriceCurves,$A558,D$1),0)</f>
        <v>0</v>
      </c>
      <c r="E558" s="43" t="n">
        <f aca="true">IF(AND(ISNUMBER(E$1),$A558&gt;0),OFFSET(rngStartPriceCurves,$A558,E$1),0)</f>
        <v>0</v>
      </c>
      <c r="F558" s="43" t="n">
        <f aca="true">IF(AND(ISNUMBER(F$1),$A558&gt;0),OFFSET(rngStartPriceCurves,$A558,F$1),0)</f>
        <v>0</v>
      </c>
      <c r="G558" s="43" t="n">
        <f aca="true">IF(AND(ISNUMBER(G$1),$A558&gt;0),OFFSET(rngStartPriceCurves,$A558,G$1),0)</f>
        <v>0</v>
      </c>
      <c r="H558" s="43" t="n">
        <f aca="true">IF(AND(ISNUMBER(H$1),$A558&gt;0),OFFSET(rngStartPriceCurves,$A558,H$1),0)</f>
        <v>0</v>
      </c>
      <c r="I558" s="43" t="n">
        <f aca="true">IF(AND(ISNUMBER(I$1),$A558&gt;0),OFFSET(rngStartPriceCurves,$A558,I$1),0)</f>
        <v>0</v>
      </c>
      <c r="J558" s="43" t="n">
        <f aca="true">IF(AND(ISNUMBER(J$1),$A558&gt;0),OFFSET(rngStartPriceCurves,$A558,J$1),0)</f>
        <v>0</v>
      </c>
      <c r="K558" s="43" t="n">
        <f aca="true">IF(AND(ISNUMBER(K$1),$A558&gt;0),OFFSET(rngStartPriceCurves,$A558,K$1),0)</f>
        <v>0</v>
      </c>
      <c r="L558" s="43" t="n">
        <f aca="true">IF(AND(ISNUMBER(L$1),$A558&gt;0),OFFSET(rngStartPriceCurves,$A558,L$1),0)</f>
        <v>0</v>
      </c>
      <c r="M558" s="43" t="n">
        <f aca="true">IF(AND(ISNUMBER(M$1),$A558&gt;0),OFFSET(rngStartPriceCurves,$A558,M$1),0)</f>
        <v>0</v>
      </c>
      <c r="N558" s="43" t="n">
        <f aca="true">IF(AND(ISNUMBER(N$1),$A558&gt;0),OFFSET(rngStartPriceCurves,$A558,N$1),0)</f>
        <v>0</v>
      </c>
      <c r="O558" s="43" t="n">
        <f aca="true">IF(AND(ISNUMBER(O$1),$A558&gt;0),OFFSET(rngStartPriceCurves,$A558,O$1),0)</f>
        <v>0</v>
      </c>
      <c r="P558" s="43" t="n">
        <f aca="true">IF(AND(ISNUMBER(P$1),$B558&gt;0),OFFSET(rngStartVolatilityCurves,$B558,P$1),0)</f>
        <v>0</v>
      </c>
      <c r="Q558" s="43" t="n">
        <f aca="true">IF(AND(ISNUMBER(Q$1),$B558&gt;0),OFFSET(rngStartVolatilityCurves,$B558,Q$1),0)</f>
        <v>0</v>
      </c>
      <c r="R558" s="43" t="n">
        <f aca="true">IF(AND(ISNUMBER(R$1),$B558&gt;0),OFFSET(rngStartVolatilityCurves,$B558,R$1),0)</f>
        <v>0</v>
      </c>
      <c r="S558" s="43" t="n">
        <f aca="true">IF(AND(ISNUMBER(S$1),$B558&gt;0),OFFSET(rngStartVolatilityCurves,$B558,S$1),0)</f>
        <v>0</v>
      </c>
      <c r="T558" s="43" t="n">
        <f aca="true">IF(AND(ISNUMBER(T$1),$B558&gt;0),OFFSET(rngStartVolatilityCurves,$B558,T$1),0)</f>
        <v>0</v>
      </c>
      <c r="U558" s="43" t="n">
        <f aca="true">IF(AND(ISNUMBER(U$1),$B558&gt;0),OFFSET(rngStartVolatilityCurves,$B558,U$1),0)</f>
        <v>0</v>
      </c>
      <c r="V558" s="43" t="n">
        <f aca="true">IF(AND(ISNUMBER(V$1),$B558&gt;0),OFFSET(rngStartVolatilityCurves,$B558,V$1),0)</f>
        <v>0</v>
      </c>
      <c r="W558" s="43" t="n">
        <f aca="true">IF(AND(ISNUMBER(W$1),$B558&gt;0),OFFSET(rngStartVolatilityCurves,$B558,W$1),0)</f>
        <v>0</v>
      </c>
      <c r="X558" s="43" t="n">
        <f aca="true">IF(AND(ISNUMBER(X$1),$B558&gt;0),OFFSET(rngStartVolatilityCurves,$B558,X$1),0)</f>
        <v>0</v>
      </c>
      <c r="Y558" s="43" t="n">
        <f aca="true">IF(AND(ISNUMBER(Y$1),$B558&gt;0),OFFSET(rngStartVolatilityCurves,$B558,Y$1),0)</f>
        <v>0</v>
      </c>
      <c r="Z558" s="43" t="n">
        <f aca="true">IF(AND(ISNUMBER(Z$1),$B558&gt;0),OFFSET(rngStartVolatilityCurves,$B558,Z$1),0)</f>
        <v>0</v>
      </c>
      <c r="AA558" s="43" t="n">
        <f aca="true">IF(AND(ISNUMBER(AA$1),$B558&gt;0),OFFSET(rngStartVolatilityCurves,$B558,AA$1),0)</f>
        <v>0</v>
      </c>
      <c r="AF558" s="36"/>
      <c r="AG558" s="37"/>
      <c r="AH558" s="37"/>
      <c r="AI558" s="37"/>
      <c r="AJ558" s="37"/>
      <c r="AK558" s="37"/>
      <c r="AL558" s="37"/>
      <c r="AM558" s="37"/>
      <c r="AN558" s="37"/>
      <c r="AO558" s="37"/>
      <c r="AP558" s="37"/>
      <c r="AQ558" s="37"/>
      <c r="AR558" s="37"/>
      <c r="AS558" s="37"/>
      <c r="AT558" s="37"/>
      <c r="AU558" s="37"/>
      <c r="AV558" s="37"/>
      <c r="AW558" s="37"/>
      <c r="AX558" s="37"/>
      <c r="AY558" s="37"/>
      <c r="AZ558" s="37"/>
      <c r="BA558" s="37"/>
      <c r="BB558" s="37"/>
      <c r="BC558" s="37"/>
      <c r="BD558" s="37"/>
      <c r="BE558" s="37"/>
      <c r="BF558" s="37"/>
      <c r="BH558" s="44"/>
      <c r="BI558" s="39"/>
      <c r="BJ558" s="39"/>
      <c r="BK558" s="39"/>
      <c r="BL558" s="36"/>
      <c r="BM558" s="37"/>
      <c r="BN558" s="37"/>
      <c r="BO558" s="37"/>
      <c r="BP558" s="37"/>
      <c r="BQ558" s="37"/>
      <c r="BR558" s="37"/>
      <c r="BS558" s="37"/>
      <c r="BT558" s="37"/>
      <c r="BU558" s="37"/>
      <c r="BV558" s="37"/>
      <c r="BW558" s="37"/>
      <c r="BX558" s="37"/>
      <c r="BY558" s="37"/>
      <c r="BZ558" s="37"/>
      <c r="CA558" s="37"/>
      <c r="CB558" s="37"/>
      <c r="CC558" s="37"/>
      <c r="CD558" s="37"/>
      <c r="CE558" s="37"/>
      <c r="CF558" s="37"/>
      <c r="CG558" s="40"/>
      <c r="CH558" s="40"/>
      <c r="CI558" s="40"/>
      <c r="CJ558" s="40"/>
      <c r="CK558" s="40"/>
      <c r="CL558" s="40"/>
      <c r="CM558" s="39"/>
      <c r="CN558" s="39"/>
      <c r="CO558" s="39"/>
      <c r="CP558" s="39"/>
      <c r="CQ558" s="39"/>
      <c r="CR558" s="39"/>
      <c r="CS558" s="39"/>
      <c r="CT558" s="39"/>
      <c r="CU558" s="39"/>
      <c r="CV558" s="39"/>
      <c r="CW558" s="39"/>
      <c r="CX558" s="39"/>
      <c r="CY558" s="39"/>
      <c r="CZ558" s="39"/>
      <c r="DA558" s="39"/>
      <c r="DB558" s="39"/>
      <c r="DC558" s="39"/>
      <c r="DD558" s="39"/>
      <c r="DE558" s="39"/>
      <c r="DF558" s="39"/>
      <c r="DG558" s="39"/>
      <c r="DI558" s="44"/>
      <c r="DJ558" s="39"/>
      <c r="DL558" s="44"/>
      <c r="DM558" s="39"/>
    </row>
    <row r="559" customFormat="false" ht="12.75" hidden="false" customHeight="false" outlineLevel="0" collapsed="false">
      <c r="A559" s="31" t="n">
        <f aca="false">$C559-$AF$4+1</f>
        <v>40792</v>
      </c>
      <c r="B559" s="31" t="n">
        <f aca="false">$C559-$BL$4+1</f>
        <v>40792</v>
      </c>
      <c r="C559" s="42" t="n">
        <f aca="false">C558+7</f>
        <v>40791</v>
      </c>
      <c r="D559" s="43" t="n">
        <f aca="true">IF(AND(ISNUMBER(D$1),$A559&gt;0),OFFSET(rngStartPriceCurves,$A559,D$1),0)</f>
        <v>0</v>
      </c>
      <c r="E559" s="43" t="n">
        <f aca="true">IF(AND(ISNUMBER(E$1),$A559&gt;0),OFFSET(rngStartPriceCurves,$A559,E$1),0)</f>
        <v>0</v>
      </c>
      <c r="F559" s="43" t="n">
        <f aca="true">IF(AND(ISNUMBER(F$1),$A559&gt;0),OFFSET(rngStartPriceCurves,$A559,F$1),0)</f>
        <v>0</v>
      </c>
      <c r="G559" s="43" t="n">
        <f aca="true">IF(AND(ISNUMBER(G$1),$A559&gt;0),OFFSET(rngStartPriceCurves,$A559,G$1),0)</f>
        <v>0</v>
      </c>
      <c r="H559" s="43" t="n">
        <f aca="true">IF(AND(ISNUMBER(H$1),$A559&gt;0),OFFSET(rngStartPriceCurves,$A559,H$1),0)</f>
        <v>0</v>
      </c>
      <c r="I559" s="43" t="n">
        <f aca="true">IF(AND(ISNUMBER(I$1),$A559&gt;0),OFFSET(rngStartPriceCurves,$A559,I$1),0)</f>
        <v>0</v>
      </c>
      <c r="J559" s="43" t="n">
        <f aca="true">IF(AND(ISNUMBER(J$1),$A559&gt;0),OFFSET(rngStartPriceCurves,$A559,J$1),0)</f>
        <v>0</v>
      </c>
      <c r="K559" s="43" t="n">
        <f aca="true">IF(AND(ISNUMBER(K$1),$A559&gt;0),OFFSET(rngStartPriceCurves,$A559,K$1),0)</f>
        <v>0</v>
      </c>
      <c r="L559" s="43" t="n">
        <f aca="true">IF(AND(ISNUMBER(L$1),$A559&gt;0),OFFSET(rngStartPriceCurves,$A559,L$1),0)</f>
        <v>0</v>
      </c>
      <c r="M559" s="43" t="n">
        <f aca="true">IF(AND(ISNUMBER(M$1),$A559&gt;0),OFFSET(rngStartPriceCurves,$A559,M$1),0)</f>
        <v>0</v>
      </c>
      <c r="N559" s="43" t="n">
        <f aca="true">IF(AND(ISNUMBER(N$1),$A559&gt;0),OFFSET(rngStartPriceCurves,$A559,N$1),0)</f>
        <v>0</v>
      </c>
      <c r="O559" s="43" t="n">
        <f aca="true">IF(AND(ISNUMBER(O$1),$A559&gt;0),OFFSET(rngStartPriceCurves,$A559,O$1),0)</f>
        <v>0</v>
      </c>
      <c r="P559" s="43" t="n">
        <f aca="true">IF(AND(ISNUMBER(P$1),$B559&gt;0),OFFSET(rngStartVolatilityCurves,$B559,P$1),0)</f>
        <v>0</v>
      </c>
      <c r="Q559" s="43" t="n">
        <f aca="true">IF(AND(ISNUMBER(Q$1),$B559&gt;0),OFFSET(rngStartVolatilityCurves,$B559,Q$1),0)</f>
        <v>0</v>
      </c>
      <c r="R559" s="43" t="n">
        <f aca="true">IF(AND(ISNUMBER(R$1),$B559&gt;0),OFFSET(rngStartVolatilityCurves,$B559,R$1),0)</f>
        <v>0</v>
      </c>
      <c r="S559" s="43" t="n">
        <f aca="true">IF(AND(ISNUMBER(S$1),$B559&gt;0),OFFSET(rngStartVolatilityCurves,$B559,S$1),0)</f>
        <v>0</v>
      </c>
      <c r="T559" s="43" t="n">
        <f aca="true">IF(AND(ISNUMBER(T$1),$B559&gt;0),OFFSET(rngStartVolatilityCurves,$B559,T$1),0)</f>
        <v>0</v>
      </c>
      <c r="U559" s="43" t="n">
        <f aca="true">IF(AND(ISNUMBER(U$1),$B559&gt;0),OFFSET(rngStartVolatilityCurves,$B559,U$1),0)</f>
        <v>0</v>
      </c>
      <c r="V559" s="43" t="n">
        <f aca="true">IF(AND(ISNUMBER(V$1),$B559&gt;0),OFFSET(rngStartVolatilityCurves,$B559,V$1),0)</f>
        <v>0</v>
      </c>
      <c r="W559" s="43" t="n">
        <f aca="true">IF(AND(ISNUMBER(W$1),$B559&gt;0),OFFSET(rngStartVolatilityCurves,$B559,W$1),0)</f>
        <v>0</v>
      </c>
      <c r="X559" s="43" t="n">
        <f aca="true">IF(AND(ISNUMBER(X$1),$B559&gt;0),OFFSET(rngStartVolatilityCurves,$B559,X$1),0)</f>
        <v>0</v>
      </c>
      <c r="Y559" s="43" t="n">
        <f aca="true">IF(AND(ISNUMBER(Y$1),$B559&gt;0),OFFSET(rngStartVolatilityCurves,$B559,Y$1),0)</f>
        <v>0</v>
      </c>
      <c r="Z559" s="43" t="n">
        <f aca="true">IF(AND(ISNUMBER(Z$1),$B559&gt;0),OFFSET(rngStartVolatilityCurves,$B559,Z$1),0)</f>
        <v>0</v>
      </c>
      <c r="AA559" s="43" t="n">
        <f aca="true">IF(AND(ISNUMBER(AA$1),$B559&gt;0),OFFSET(rngStartVolatilityCurves,$B559,AA$1),0)</f>
        <v>0</v>
      </c>
      <c r="AF559" s="36"/>
      <c r="AG559" s="37"/>
      <c r="AH559" s="37"/>
      <c r="AI559" s="37"/>
      <c r="AJ559" s="37"/>
      <c r="AK559" s="37"/>
      <c r="AL559" s="37"/>
      <c r="AM559" s="37"/>
      <c r="AN559" s="37"/>
      <c r="AO559" s="37"/>
      <c r="AP559" s="37"/>
      <c r="AQ559" s="37"/>
      <c r="AR559" s="37"/>
      <c r="AS559" s="37"/>
      <c r="AT559" s="37"/>
      <c r="AU559" s="37"/>
      <c r="AV559" s="37"/>
      <c r="AW559" s="37"/>
      <c r="AX559" s="37"/>
      <c r="AY559" s="37"/>
      <c r="AZ559" s="37"/>
      <c r="BA559" s="37"/>
      <c r="BB559" s="37"/>
      <c r="BC559" s="37"/>
      <c r="BD559" s="37"/>
      <c r="BE559" s="37"/>
      <c r="BF559" s="37"/>
      <c r="BH559" s="44"/>
      <c r="BI559" s="39"/>
      <c r="BJ559" s="39"/>
      <c r="BK559" s="39"/>
      <c r="BL559" s="36"/>
      <c r="BM559" s="37"/>
      <c r="BN559" s="37"/>
      <c r="BO559" s="37"/>
      <c r="BP559" s="37"/>
      <c r="BQ559" s="37"/>
      <c r="BR559" s="37"/>
      <c r="BS559" s="37"/>
      <c r="BT559" s="37"/>
      <c r="BU559" s="37"/>
      <c r="BV559" s="37"/>
      <c r="BW559" s="37"/>
      <c r="BX559" s="37"/>
      <c r="BY559" s="37"/>
      <c r="BZ559" s="37"/>
      <c r="CA559" s="37"/>
      <c r="CB559" s="37"/>
      <c r="CC559" s="37"/>
      <c r="CD559" s="37"/>
      <c r="CE559" s="37"/>
      <c r="CF559" s="37"/>
      <c r="CG559" s="40"/>
      <c r="CH559" s="40"/>
      <c r="CI559" s="40"/>
      <c r="CJ559" s="40"/>
      <c r="CK559" s="40"/>
      <c r="CL559" s="40"/>
      <c r="CM559" s="39"/>
      <c r="CN559" s="39"/>
      <c r="CO559" s="39"/>
      <c r="CP559" s="39"/>
      <c r="CQ559" s="39"/>
      <c r="CR559" s="39"/>
      <c r="CS559" s="39"/>
      <c r="CT559" s="39"/>
      <c r="CU559" s="39"/>
      <c r="CV559" s="39"/>
      <c r="CW559" s="39"/>
      <c r="CX559" s="39"/>
      <c r="CY559" s="39"/>
      <c r="CZ559" s="39"/>
      <c r="DA559" s="39"/>
      <c r="DB559" s="39"/>
      <c r="DC559" s="39"/>
      <c r="DD559" s="39"/>
      <c r="DE559" s="39"/>
      <c r="DF559" s="39"/>
      <c r="DG559" s="39"/>
      <c r="DI559" s="44"/>
      <c r="DJ559" s="39"/>
      <c r="DL559" s="44"/>
      <c r="DM559" s="39"/>
    </row>
    <row r="560" customFormat="false" ht="12.75" hidden="false" customHeight="false" outlineLevel="0" collapsed="false">
      <c r="A560" s="31" t="n">
        <f aca="false">$C560-$AF$4+1</f>
        <v>40799</v>
      </c>
      <c r="B560" s="31" t="n">
        <f aca="false">$C560-$BL$4+1</f>
        <v>40799</v>
      </c>
      <c r="C560" s="42" t="n">
        <f aca="false">C559+7</f>
        <v>40798</v>
      </c>
      <c r="D560" s="43" t="n">
        <f aca="true">IF(AND(ISNUMBER(D$1),$A560&gt;0),OFFSET(rngStartPriceCurves,$A560,D$1),0)</f>
        <v>0</v>
      </c>
      <c r="E560" s="43" t="n">
        <f aca="true">IF(AND(ISNUMBER(E$1),$A560&gt;0),OFFSET(rngStartPriceCurves,$A560,E$1),0)</f>
        <v>0</v>
      </c>
      <c r="F560" s="43" t="n">
        <f aca="true">IF(AND(ISNUMBER(F$1),$A560&gt;0),OFFSET(rngStartPriceCurves,$A560,F$1),0)</f>
        <v>0</v>
      </c>
      <c r="G560" s="43" t="n">
        <f aca="true">IF(AND(ISNUMBER(G$1),$A560&gt;0),OFFSET(rngStartPriceCurves,$A560,G$1),0)</f>
        <v>0</v>
      </c>
      <c r="H560" s="43" t="n">
        <f aca="true">IF(AND(ISNUMBER(H$1),$A560&gt;0),OFFSET(rngStartPriceCurves,$A560,H$1),0)</f>
        <v>0</v>
      </c>
      <c r="I560" s="43" t="n">
        <f aca="true">IF(AND(ISNUMBER(I$1),$A560&gt;0),OFFSET(rngStartPriceCurves,$A560,I$1),0)</f>
        <v>0</v>
      </c>
      <c r="J560" s="43" t="n">
        <f aca="true">IF(AND(ISNUMBER(J$1),$A560&gt;0),OFFSET(rngStartPriceCurves,$A560,J$1),0)</f>
        <v>0</v>
      </c>
      <c r="K560" s="43" t="n">
        <f aca="true">IF(AND(ISNUMBER(K$1),$A560&gt;0),OFFSET(rngStartPriceCurves,$A560,K$1),0)</f>
        <v>0</v>
      </c>
      <c r="L560" s="43" t="n">
        <f aca="true">IF(AND(ISNUMBER(L$1),$A560&gt;0),OFFSET(rngStartPriceCurves,$A560,L$1),0)</f>
        <v>0</v>
      </c>
      <c r="M560" s="43" t="n">
        <f aca="true">IF(AND(ISNUMBER(M$1),$A560&gt;0),OFFSET(rngStartPriceCurves,$A560,M$1),0)</f>
        <v>0</v>
      </c>
      <c r="N560" s="43" t="n">
        <f aca="true">IF(AND(ISNUMBER(N$1),$A560&gt;0),OFFSET(rngStartPriceCurves,$A560,N$1),0)</f>
        <v>0</v>
      </c>
      <c r="O560" s="43" t="n">
        <f aca="true">IF(AND(ISNUMBER(O$1),$A560&gt;0),OFFSET(rngStartPriceCurves,$A560,O$1),0)</f>
        <v>0</v>
      </c>
      <c r="P560" s="43" t="n">
        <f aca="true">IF(AND(ISNUMBER(P$1),$B560&gt;0),OFFSET(rngStartVolatilityCurves,$B560,P$1),0)</f>
        <v>0</v>
      </c>
      <c r="Q560" s="43" t="n">
        <f aca="true">IF(AND(ISNUMBER(Q$1),$B560&gt;0),OFFSET(rngStartVolatilityCurves,$B560,Q$1),0)</f>
        <v>0</v>
      </c>
      <c r="R560" s="43" t="n">
        <f aca="true">IF(AND(ISNUMBER(R$1),$B560&gt;0),OFFSET(rngStartVolatilityCurves,$B560,R$1),0)</f>
        <v>0</v>
      </c>
      <c r="S560" s="43" t="n">
        <f aca="true">IF(AND(ISNUMBER(S$1),$B560&gt;0),OFFSET(rngStartVolatilityCurves,$B560,S$1),0)</f>
        <v>0</v>
      </c>
      <c r="T560" s="43" t="n">
        <f aca="true">IF(AND(ISNUMBER(T$1),$B560&gt;0),OFFSET(rngStartVolatilityCurves,$B560,T$1),0)</f>
        <v>0</v>
      </c>
      <c r="U560" s="43" t="n">
        <f aca="true">IF(AND(ISNUMBER(U$1),$B560&gt;0),OFFSET(rngStartVolatilityCurves,$B560,U$1),0)</f>
        <v>0</v>
      </c>
      <c r="V560" s="43" t="n">
        <f aca="true">IF(AND(ISNUMBER(V$1),$B560&gt;0),OFFSET(rngStartVolatilityCurves,$B560,V$1),0)</f>
        <v>0</v>
      </c>
      <c r="W560" s="43" t="n">
        <f aca="true">IF(AND(ISNUMBER(W$1),$B560&gt;0),OFFSET(rngStartVolatilityCurves,$B560,W$1),0)</f>
        <v>0</v>
      </c>
      <c r="X560" s="43" t="n">
        <f aca="true">IF(AND(ISNUMBER(X$1),$B560&gt;0),OFFSET(rngStartVolatilityCurves,$B560,X$1),0)</f>
        <v>0</v>
      </c>
      <c r="Y560" s="43" t="n">
        <f aca="true">IF(AND(ISNUMBER(Y$1),$B560&gt;0),OFFSET(rngStartVolatilityCurves,$B560,Y$1),0)</f>
        <v>0</v>
      </c>
      <c r="Z560" s="43" t="n">
        <f aca="true">IF(AND(ISNUMBER(Z$1),$B560&gt;0),OFFSET(rngStartVolatilityCurves,$B560,Z$1),0)</f>
        <v>0</v>
      </c>
      <c r="AA560" s="43" t="n">
        <f aca="true">IF(AND(ISNUMBER(AA$1),$B560&gt;0),OFFSET(rngStartVolatilityCurves,$B560,AA$1),0)</f>
        <v>0</v>
      </c>
      <c r="AF560" s="36"/>
      <c r="AG560" s="37"/>
      <c r="AH560" s="37"/>
      <c r="AI560" s="37"/>
      <c r="AJ560" s="37"/>
      <c r="AK560" s="37"/>
      <c r="AL560" s="37"/>
      <c r="AM560" s="37"/>
      <c r="AN560" s="37"/>
      <c r="AO560" s="37"/>
      <c r="AP560" s="37"/>
      <c r="AQ560" s="37"/>
      <c r="AR560" s="37"/>
      <c r="AS560" s="37"/>
      <c r="AT560" s="37"/>
      <c r="AU560" s="37"/>
      <c r="AV560" s="37"/>
      <c r="AW560" s="37"/>
      <c r="AX560" s="37"/>
      <c r="AY560" s="37"/>
      <c r="AZ560" s="37"/>
      <c r="BA560" s="37"/>
      <c r="BB560" s="37"/>
      <c r="BC560" s="37"/>
      <c r="BD560" s="37"/>
      <c r="BE560" s="37"/>
      <c r="BF560" s="37"/>
      <c r="BH560" s="44"/>
      <c r="BI560" s="39"/>
      <c r="BJ560" s="39"/>
      <c r="BK560" s="39"/>
      <c r="BL560" s="36"/>
      <c r="BM560" s="37"/>
      <c r="BN560" s="37"/>
      <c r="BO560" s="37"/>
      <c r="BP560" s="37"/>
      <c r="BQ560" s="37"/>
      <c r="BR560" s="37"/>
      <c r="BS560" s="37"/>
      <c r="BT560" s="37"/>
      <c r="BU560" s="37"/>
      <c r="BV560" s="37"/>
      <c r="BW560" s="37"/>
      <c r="BX560" s="37"/>
      <c r="BY560" s="37"/>
      <c r="BZ560" s="37"/>
      <c r="CA560" s="37"/>
      <c r="CB560" s="37"/>
      <c r="CC560" s="37"/>
      <c r="CD560" s="37"/>
      <c r="CE560" s="37"/>
      <c r="CF560" s="37"/>
      <c r="CG560" s="40"/>
      <c r="CH560" s="40"/>
      <c r="CI560" s="40"/>
      <c r="CJ560" s="40"/>
      <c r="CK560" s="40"/>
      <c r="CL560" s="40"/>
      <c r="CM560" s="39"/>
      <c r="CN560" s="39"/>
      <c r="CO560" s="39"/>
      <c r="CP560" s="39"/>
      <c r="CQ560" s="39"/>
      <c r="CR560" s="39"/>
      <c r="CS560" s="39"/>
      <c r="CT560" s="39"/>
      <c r="CU560" s="39"/>
      <c r="CV560" s="39"/>
      <c r="CW560" s="39"/>
      <c r="CX560" s="39"/>
      <c r="CY560" s="39"/>
      <c r="CZ560" s="39"/>
      <c r="DA560" s="39"/>
      <c r="DB560" s="39"/>
      <c r="DC560" s="39"/>
      <c r="DD560" s="39"/>
      <c r="DE560" s="39"/>
      <c r="DF560" s="39"/>
      <c r="DG560" s="39"/>
      <c r="DI560" s="44"/>
      <c r="DJ560" s="39"/>
      <c r="DL560" s="44"/>
      <c r="DM560" s="39"/>
    </row>
    <row r="561" customFormat="false" ht="12.75" hidden="false" customHeight="false" outlineLevel="0" collapsed="false">
      <c r="A561" s="31" t="n">
        <f aca="false">$C561-$AF$4+1</f>
        <v>40806</v>
      </c>
      <c r="B561" s="31" t="n">
        <f aca="false">$C561-$BL$4+1</f>
        <v>40806</v>
      </c>
      <c r="C561" s="42" t="n">
        <f aca="false">C560+7</f>
        <v>40805</v>
      </c>
      <c r="D561" s="43" t="n">
        <f aca="true">IF(AND(ISNUMBER(D$1),$A561&gt;0),OFFSET(rngStartPriceCurves,$A561,D$1),0)</f>
        <v>0</v>
      </c>
      <c r="E561" s="43" t="n">
        <f aca="true">IF(AND(ISNUMBER(E$1),$A561&gt;0),OFFSET(rngStartPriceCurves,$A561,E$1),0)</f>
        <v>0</v>
      </c>
      <c r="F561" s="43" t="n">
        <f aca="true">IF(AND(ISNUMBER(F$1),$A561&gt;0),OFFSET(rngStartPriceCurves,$A561,F$1),0)</f>
        <v>0</v>
      </c>
      <c r="G561" s="43" t="n">
        <f aca="true">IF(AND(ISNUMBER(G$1),$A561&gt;0),OFFSET(rngStartPriceCurves,$A561,G$1),0)</f>
        <v>0</v>
      </c>
      <c r="H561" s="43" t="n">
        <f aca="true">IF(AND(ISNUMBER(H$1),$A561&gt;0),OFFSET(rngStartPriceCurves,$A561,H$1),0)</f>
        <v>0</v>
      </c>
      <c r="I561" s="43" t="n">
        <f aca="true">IF(AND(ISNUMBER(I$1),$A561&gt;0),OFFSET(rngStartPriceCurves,$A561,I$1),0)</f>
        <v>0</v>
      </c>
      <c r="J561" s="43" t="n">
        <f aca="true">IF(AND(ISNUMBER(J$1),$A561&gt;0),OFFSET(rngStartPriceCurves,$A561,J$1),0)</f>
        <v>0</v>
      </c>
      <c r="K561" s="43" t="n">
        <f aca="true">IF(AND(ISNUMBER(K$1),$A561&gt;0),OFFSET(rngStartPriceCurves,$A561,K$1),0)</f>
        <v>0</v>
      </c>
      <c r="L561" s="43" t="n">
        <f aca="true">IF(AND(ISNUMBER(L$1),$A561&gt;0),OFFSET(rngStartPriceCurves,$A561,L$1),0)</f>
        <v>0</v>
      </c>
      <c r="M561" s="43" t="n">
        <f aca="true">IF(AND(ISNUMBER(M$1),$A561&gt;0),OFFSET(rngStartPriceCurves,$A561,M$1),0)</f>
        <v>0</v>
      </c>
      <c r="N561" s="43" t="n">
        <f aca="true">IF(AND(ISNUMBER(N$1),$A561&gt;0),OFFSET(rngStartPriceCurves,$A561,N$1),0)</f>
        <v>0</v>
      </c>
      <c r="O561" s="43" t="n">
        <f aca="true">IF(AND(ISNUMBER(O$1),$A561&gt;0),OFFSET(rngStartPriceCurves,$A561,O$1),0)</f>
        <v>0</v>
      </c>
      <c r="P561" s="43" t="n">
        <f aca="true">IF(AND(ISNUMBER(P$1),$B561&gt;0),OFFSET(rngStartVolatilityCurves,$B561,P$1),0)</f>
        <v>0</v>
      </c>
      <c r="Q561" s="43" t="n">
        <f aca="true">IF(AND(ISNUMBER(Q$1),$B561&gt;0),OFFSET(rngStartVolatilityCurves,$B561,Q$1),0)</f>
        <v>0</v>
      </c>
      <c r="R561" s="43" t="n">
        <f aca="true">IF(AND(ISNUMBER(R$1),$B561&gt;0),OFFSET(rngStartVolatilityCurves,$B561,R$1),0)</f>
        <v>0</v>
      </c>
      <c r="S561" s="43" t="n">
        <f aca="true">IF(AND(ISNUMBER(S$1),$B561&gt;0),OFFSET(rngStartVolatilityCurves,$B561,S$1),0)</f>
        <v>0</v>
      </c>
      <c r="T561" s="43" t="n">
        <f aca="true">IF(AND(ISNUMBER(T$1),$B561&gt;0),OFFSET(rngStartVolatilityCurves,$B561,T$1),0)</f>
        <v>0</v>
      </c>
      <c r="U561" s="43" t="n">
        <f aca="true">IF(AND(ISNUMBER(U$1),$B561&gt;0),OFFSET(rngStartVolatilityCurves,$B561,U$1),0)</f>
        <v>0</v>
      </c>
      <c r="V561" s="43" t="n">
        <f aca="true">IF(AND(ISNUMBER(V$1),$B561&gt;0),OFFSET(rngStartVolatilityCurves,$B561,V$1),0)</f>
        <v>0</v>
      </c>
      <c r="W561" s="43" t="n">
        <f aca="true">IF(AND(ISNUMBER(W$1),$B561&gt;0),OFFSET(rngStartVolatilityCurves,$B561,W$1),0)</f>
        <v>0</v>
      </c>
      <c r="X561" s="43" t="n">
        <f aca="true">IF(AND(ISNUMBER(X$1),$B561&gt;0),OFFSET(rngStartVolatilityCurves,$B561,X$1),0)</f>
        <v>0</v>
      </c>
      <c r="Y561" s="43" t="n">
        <f aca="true">IF(AND(ISNUMBER(Y$1),$B561&gt;0),OFFSET(rngStartVolatilityCurves,$B561,Y$1),0)</f>
        <v>0</v>
      </c>
      <c r="Z561" s="43" t="n">
        <f aca="true">IF(AND(ISNUMBER(Z$1),$B561&gt;0),OFFSET(rngStartVolatilityCurves,$B561,Z$1),0)</f>
        <v>0</v>
      </c>
      <c r="AA561" s="43" t="n">
        <f aca="true">IF(AND(ISNUMBER(AA$1),$B561&gt;0),OFFSET(rngStartVolatilityCurves,$B561,AA$1),0)</f>
        <v>0</v>
      </c>
      <c r="AF561" s="36"/>
      <c r="AG561" s="37"/>
      <c r="AH561" s="37"/>
      <c r="AI561" s="37"/>
      <c r="AJ561" s="37"/>
      <c r="AK561" s="37"/>
      <c r="AL561" s="37"/>
      <c r="AM561" s="37"/>
      <c r="AN561" s="37"/>
      <c r="AO561" s="37"/>
      <c r="AP561" s="37"/>
      <c r="AQ561" s="37"/>
      <c r="AR561" s="37"/>
      <c r="AS561" s="37"/>
      <c r="AT561" s="37"/>
      <c r="AU561" s="37"/>
      <c r="AV561" s="37"/>
      <c r="AW561" s="37"/>
      <c r="AX561" s="37"/>
      <c r="AY561" s="37"/>
      <c r="AZ561" s="37"/>
      <c r="BA561" s="37"/>
      <c r="BB561" s="37"/>
      <c r="BC561" s="37"/>
      <c r="BD561" s="37"/>
      <c r="BE561" s="37"/>
      <c r="BF561" s="37"/>
      <c r="BH561" s="44"/>
      <c r="BI561" s="39"/>
      <c r="BJ561" s="39"/>
      <c r="BK561" s="39"/>
      <c r="BL561" s="36"/>
      <c r="BM561" s="37"/>
      <c r="BN561" s="37"/>
      <c r="BO561" s="37"/>
      <c r="BP561" s="37"/>
      <c r="BQ561" s="37"/>
      <c r="BR561" s="37"/>
      <c r="BS561" s="37"/>
      <c r="BT561" s="37"/>
      <c r="BU561" s="37"/>
      <c r="BV561" s="37"/>
      <c r="BW561" s="37"/>
      <c r="BX561" s="37"/>
      <c r="BY561" s="37"/>
      <c r="BZ561" s="37"/>
      <c r="CA561" s="37"/>
      <c r="CB561" s="37"/>
      <c r="CC561" s="37"/>
      <c r="CD561" s="37"/>
      <c r="CE561" s="37"/>
      <c r="CF561" s="37"/>
      <c r="CG561" s="40"/>
      <c r="CH561" s="40"/>
      <c r="CI561" s="40"/>
      <c r="CJ561" s="40"/>
      <c r="CK561" s="40"/>
      <c r="CL561" s="40"/>
      <c r="CM561" s="39"/>
      <c r="CN561" s="39"/>
      <c r="CO561" s="39"/>
      <c r="CP561" s="39"/>
      <c r="CQ561" s="39"/>
      <c r="CR561" s="39"/>
      <c r="CS561" s="39"/>
      <c r="CT561" s="39"/>
      <c r="CU561" s="39"/>
      <c r="CV561" s="39"/>
      <c r="CW561" s="39"/>
      <c r="CX561" s="39"/>
      <c r="CY561" s="39"/>
      <c r="CZ561" s="39"/>
      <c r="DA561" s="39"/>
      <c r="DB561" s="39"/>
      <c r="DC561" s="39"/>
      <c r="DD561" s="39"/>
      <c r="DE561" s="39"/>
      <c r="DF561" s="39"/>
      <c r="DG561" s="39"/>
      <c r="DI561" s="44"/>
      <c r="DJ561" s="39"/>
      <c r="DL561" s="44"/>
      <c r="DM561" s="39"/>
    </row>
    <row r="562" customFormat="false" ht="12.75" hidden="false" customHeight="false" outlineLevel="0" collapsed="false">
      <c r="A562" s="31" t="n">
        <f aca="false">$C562-$AF$4+1</f>
        <v>40813</v>
      </c>
      <c r="B562" s="31" t="n">
        <f aca="false">$C562-$BL$4+1</f>
        <v>40813</v>
      </c>
      <c r="C562" s="42" t="n">
        <f aca="false">C561+7</f>
        <v>40812</v>
      </c>
      <c r="D562" s="43" t="n">
        <f aca="true">IF(AND(ISNUMBER(D$1),$A562&gt;0),OFFSET(rngStartPriceCurves,$A562,D$1),0)</f>
        <v>0</v>
      </c>
      <c r="E562" s="43" t="n">
        <f aca="true">IF(AND(ISNUMBER(E$1),$A562&gt;0),OFFSET(rngStartPriceCurves,$A562,E$1),0)</f>
        <v>0</v>
      </c>
      <c r="F562" s="43" t="n">
        <f aca="true">IF(AND(ISNUMBER(F$1),$A562&gt;0),OFFSET(rngStartPriceCurves,$A562,F$1),0)</f>
        <v>0</v>
      </c>
      <c r="G562" s="43" t="n">
        <f aca="true">IF(AND(ISNUMBER(G$1),$A562&gt;0),OFFSET(rngStartPriceCurves,$A562,G$1),0)</f>
        <v>0</v>
      </c>
      <c r="H562" s="43" t="n">
        <f aca="true">IF(AND(ISNUMBER(H$1),$A562&gt;0),OFFSET(rngStartPriceCurves,$A562,H$1),0)</f>
        <v>0</v>
      </c>
      <c r="I562" s="43" t="n">
        <f aca="true">IF(AND(ISNUMBER(I$1),$A562&gt;0),OFFSET(rngStartPriceCurves,$A562,I$1),0)</f>
        <v>0</v>
      </c>
      <c r="J562" s="43" t="n">
        <f aca="true">IF(AND(ISNUMBER(J$1),$A562&gt;0),OFFSET(rngStartPriceCurves,$A562,J$1),0)</f>
        <v>0</v>
      </c>
      <c r="K562" s="43" t="n">
        <f aca="true">IF(AND(ISNUMBER(K$1),$A562&gt;0),OFFSET(rngStartPriceCurves,$A562,K$1),0)</f>
        <v>0</v>
      </c>
      <c r="L562" s="43" t="n">
        <f aca="true">IF(AND(ISNUMBER(L$1),$A562&gt;0),OFFSET(rngStartPriceCurves,$A562,L$1),0)</f>
        <v>0</v>
      </c>
      <c r="M562" s="43" t="n">
        <f aca="true">IF(AND(ISNUMBER(M$1),$A562&gt;0),OFFSET(rngStartPriceCurves,$A562,M$1),0)</f>
        <v>0</v>
      </c>
      <c r="N562" s="43" t="n">
        <f aca="true">IF(AND(ISNUMBER(N$1),$A562&gt;0),OFFSET(rngStartPriceCurves,$A562,N$1),0)</f>
        <v>0</v>
      </c>
      <c r="O562" s="43" t="n">
        <f aca="true">IF(AND(ISNUMBER(O$1),$A562&gt;0),OFFSET(rngStartPriceCurves,$A562,O$1),0)</f>
        <v>0</v>
      </c>
      <c r="P562" s="43" t="n">
        <f aca="true">IF(AND(ISNUMBER(P$1),$B562&gt;0),OFFSET(rngStartVolatilityCurves,$B562,P$1),0)</f>
        <v>0</v>
      </c>
      <c r="Q562" s="43" t="n">
        <f aca="true">IF(AND(ISNUMBER(Q$1),$B562&gt;0),OFFSET(rngStartVolatilityCurves,$B562,Q$1),0)</f>
        <v>0</v>
      </c>
      <c r="R562" s="43" t="n">
        <f aca="true">IF(AND(ISNUMBER(R$1),$B562&gt;0),OFFSET(rngStartVolatilityCurves,$B562,R$1),0)</f>
        <v>0</v>
      </c>
      <c r="S562" s="43" t="n">
        <f aca="true">IF(AND(ISNUMBER(S$1),$B562&gt;0),OFFSET(rngStartVolatilityCurves,$B562,S$1),0)</f>
        <v>0</v>
      </c>
      <c r="T562" s="43" t="n">
        <f aca="true">IF(AND(ISNUMBER(T$1),$B562&gt;0),OFFSET(rngStartVolatilityCurves,$B562,T$1),0)</f>
        <v>0</v>
      </c>
      <c r="U562" s="43" t="n">
        <f aca="true">IF(AND(ISNUMBER(U$1),$B562&gt;0),OFFSET(rngStartVolatilityCurves,$B562,U$1),0)</f>
        <v>0</v>
      </c>
      <c r="V562" s="43" t="n">
        <f aca="true">IF(AND(ISNUMBER(V$1),$B562&gt;0),OFFSET(rngStartVolatilityCurves,$B562,V$1),0)</f>
        <v>0</v>
      </c>
      <c r="W562" s="43" t="n">
        <f aca="true">IF(AND(ISNUMBER(W$1),$B562&gt;0),OFFSET(rngStartVolatilityCurves,$B562,W$1),0)</f>
        <v>0</v>
      </c>
      <c r="X562" s="43" t="n">
        <f aca="true">IF(AND(ISNUMBER(X$1),$B562&gt;0),OFFSET(rngStartVolatilityCurves,$B562,X$1),0)</f>
        <v>0</v>
      </c>
      <c r="Y562" s="43" t="n">
        <f aca="true">IF(AND(ISNUMBER(Y$1),$B562&gt;0),OFFSET(rngStartVolatilityCurves,$B562,Y$1),0)</f>
        <v>0</v>
      </c>
      <c r="Z562" s="43" t="n">
        <f aca="true">IF(AND(ISNUMBER(Z$1),$B562&gt;0),OFFSET(rngStartVolatilityCurves,$B562,Z$1),0)</f>
        <v>0</v>
      </c>
      <c r="AA562" s="43" t="n">
        <f aca="true">IF(AND(ISNUMBER(AA$1),$B562&gt;0),OFFSET(rngStartVolatilityCurves,$B562,AA$1),0)</f>
        <v>0</v>
      </c>
      <c r="AF562" s="36"/>
      <c r="AG562" s="37"/>
      <c r="AH562" s="37"/>
      <c r="AI562" s="37"/>
      <c r="AJ562" s="37"/>
      <c r="AK562" s="37"/>
      <c r="AL562" s="37"/>
      <c r="AM562" s="37"/>
      <c r="AN562" s="37"/>
      <c r="AO562" s="37"/>
      <c r="AP562" s="37"/>
      <c r="AQ562" s="37"/>
      <c r="AR562" s="37"/>
      <c r="AS562" s="37"/>
      <c r="AT562" s="37"/>
      <c r="AU562" s="37"/>
      <c r="AV562" s="37"/>
      <c r="AW562" s="37"/>
      <c r="AX562" s="37"/>
      <c r="AY562" s="37"/>
      <c r="AZ562" s="37"/>
      <c r="BA562" s="37"/>
      <c r="BB562" s="37"/>
      <c r="BC562" s="37"/>
      <c r="BD562" s="37"/>
      <c r="BE562" s="37"/>
      <c r="BF562" s="37"/>
      <c r="BH562" s="44"/>
      <c r="BI562" s="39"/>
      <c r="BJ562" s="39"/>
      <c r="BK562" s="39"/>
      <c r="BL562" s="36"/>
      <c r="BM562" s="37"/>
      <c r="BN562" s="37"/>
      <c r="BO562" s="37"/>
      <c r="BP562" s="37"/>
      <c r="BQ562" s="37"/>
      <c r="BR562" s="37"/>
      <c r="BS562" s="37"/>
      <c r="BT562" s="37"/>
      <c r="BU562" s="37"/>
      <c r="BV562" s="37"/>
      <c r="BW562" s="37"/>
      <c r="BX562" s="37"/>
      <c r="BY562" s="37"/>
      <c r="BZ562" s="37"/>
      <c r="CA562" s="37"/>
      <c r="CB562" s="37"/>
      <c r="CC562" s="37"/>
      <c r="CD562" s="37"/>
      <c r="CE562" s="37"/>
      <c r="CF562" s="37"/>
      <c r="CG562" s="40"/>
      <c r="CH562" s="40"/>
      <c r="CI562" s="40"/>
      <c r="CJ562" s="40"/>
      <c r="CK562" s="40"/>
      <c r="CL562" s="40"/>
      <c r="CM562" s="39"/>
      <c r="CN562" s="39"/>
      <c r="CO562" s="39"/>
      <c r="CP562" s="39"/>
      <c r="CQ562" s="39"/>
      <c r="CR562" s="39"/>
      <c r="CS562" s="39"/>
      <c r="CT562" s="39"/>
      <c r="CU562" s="39"/>
      <c r="CV562" s="39"/>
      <c r="CW562" s="39"/>
      <c r="CX562" s="39"/>
      <c r="CY562" s="39"/>
      <c r="CZ562" s="39"/>
      <c r="DA562" s="39"/>
      <c r="DB562" s="39"/>
      <c r="DC562" s="39"/>
      <c r="DD562" s="39"/>
      <c r="DE562" s="39"/>
      <c r="DF562" s="39"/>
      <c r="DG562" s="39"/>
      <c r="DI562" s="44"/>
      <c r="DJ562" s="39"/>
      <c r="DL562" s="44"/>
      <c r="DM562" s="39"/>
    </row>
    <row r="563" customFormat="false" ht="12.75" hidden="false" customHeight="false" outlineLevel="0" collapsed="false">
      <c r="A563" s="31" t="n">
        <f aca="false">$C563-$AF$4+1</f>
        <v>40820</v>
      </c>
      <c r="B563" s="31" t="n">
        <f aca="false">$C563-$BL$4+1</f>
        <v>40820</v>
      </c>
      <c r="C563" s="42" t="n">
        <f aca="false">C562+7</f>
        <v>40819</v>
      </c>
      <c r="D563" s="43" t="n">
        <f aca="true">IF(AND(ISNUMBER(D$1),$A563&gt;0),OFFSET(rngStartPriceCurves,$A563,D$1),0)</f>
        <v>0</v>
      </c>
      <c r="E563" s="43" t="n">
        <f aca="true">IF(AND(ISNUMBER(E$1),$A563&gt;0),OFFSET(rngStartPriceCurves,$A563,E$1),0)</f>
        <v>0</v>
      </c>
      <c r="F563" s="43" t="n">
        <f aca="true">IF(AND(ISNUMBER(F$1),$A563&gt;0),OFFSET(rngStartPriceCurves,$A563,F$1),0)</f>
        <v>0</v>
      </c>
      <c r="G563" s="43" t="n">
        <f aca="true">IF(AND(ISNUMBER(G$1),$A563&gt;0),OFFSET(rngStartPriceCurves,$A563,G$1),0)</f>
        <v>0</v>
      </c>
      <c r="H563" s="43" t="n">
        <f aca="true">IF(AND(ISNUMBER(H$1),$A563&gt;0),OFFSET(rngStartPriceCurves,$A563,H$1),0)</f>
        <v>0</v>
      </c>
      <c r="I563" s="43" t="n">
        <f aca="true">IF(AND(ISNUMBER(I$1),$A563&gt;0),OFFSET(rngStartPriceCurves,$A563,I$1),0)</f>
        <v>0</v>
      </c>
      <c r="J563" s="43" t="n">
        <f aca="true">IF(AND(ISNUMBER(J$1),$A563&gt;0),OFFSET(rngStartPriceCurves,$A563,J$1),0)</f>
        <v>0</v>
      </c>
      <c r="K563" s="43" t="n">
        <f aca="true">IF(AND(ISNUMBER(K$1),$A563&gt;0),OFFSET(rngStartPriceCurves,$A563,K$1),0)</f>
        <v>0</v>
      </c>
      <c r="L563" s="43" t="n">
        <f aca="true">IF(AND(ISNUMBER(L$1),$A563&gt;0),OFFSET(rngStartPriceCurves,$A563,L$1),0)</f>
        <v>0</v>
      </c>
      <c r="M563" s="43" t="n">
        <f aca="true">IF(AND(ISNUMBER(M$1),$A563&gt;0),OFFSET(rngStartPriceCurves,$A563,M$1),0)</f>
        <v>0</v>
      </c>
      <c r="N563" s="43" t="n">
        <f aca="true">IF(AND(ISNUMBER(N$1),$A563&gt;0),OFFSET(rngStartPriceCurves,$A563,N$1),0)</f>
        <v>0</v>
      </c>
      <c r="O563" s="43" t="n">
        <f aca="true">IF(AND(ISNUMBER(O$1),$A563&gt;0),OFFSET(rngStartPriceCurves,$A563,O$1),0)</f>
        <v>0</v>
      </c>
      <c r="P563" s="43" t="n">
        <f aca="true">IF(AND(ISNUMBER(P$1),$B563&gt;0),OFFSET(rngStartVolatilityCurves,$B563,P$1),0)</f>
        <v>0</v>
      </c>
      <c r="Q563" s="43" t="n">
        <f aca="true">IF(AND(ISNUMBER(Q$1),$B563&gt;0),OFFSET(rngStartVolatilityCurves,$B563,Q$1),0)</f>
        <v>0</v>
      </c>
      <c r="R563" s="43" t="n">
        <f aca="true">IF(AND(ISNUMBER(R$1),$B563&gt;0),OFFSET(rngStartVolatilityCurves,$B563,R$1),0)</f>
        <v>0</v>
      </c>
      <c r="S563" s="43" t="n">
        <f aca="true">IF(AND(ISNUMBER(S$1),$B563&gt;0),OFFSET(rngStartVolatilityCurves,$B563,S$1),0)</f>
        <v>0</v>
      </c>
      <c r="T563" s="43" t="n">
        <f aca="true">IF(AND(ISNUMBER(T$1),$B563&gt;0),OFFSET(rngStartVolatilityCurves,$B563,T$1),0)</f>
        <v>0</v>
      </c>
      <c r="U563" s="43" t="n">
        <f aca="true">IF(AND(ISNUMBER(U$1),$B563&gt;0),OFFSET(rngStartVolatilityCurves,$B563,U$1),0)</f>
        <v>0</v>
      </c>
      <c r="V563" s="43" t="n">
        <f aca="true">IF(AND(ISNUMBER(V$1),$B563&gt;0),OFFSET(rngStartVolatilityCurves,$B563,V$1),0)</f>
        <v>0</v>
      </c>
      <c r="W563" s="43" t="n">
        <f aca="true">IF(AND(ISNUMBER(W$1),$B563&gt;0),OFFSET(rngStartVolatilityCurves,$B563,W$1),0)</f>
        <v>0</v>
      </c>
      <c r="X563" s="43" t="n">
        <f aca="true">IF(AND(ISNUMBER(X$1),$B563&gt;0),OFFSET(rngStartVolatilityCurves,$B563,X$1),0)</f>
        <v>0</v>
      </c>
      <c r="Y563" s="43" t="n">
        <f aca="true">IF(AND(ISNUMBER(Y$1),$B563&gt;0),OFFSET(rngStartVolatilityCurves,$B563,Y$1),0)</f>
        <v>0</v>
      </c>
      <c r="Z563" s="43" t="n">
        <f aca="true">IF(AND(ISNUMBER(Z$1),$B563&gt;0),OFFSET(rngStartVolatilityCurves,$B563,Z$1),0)</f>
        <v>0</v>
      </c>
      <c r="AA563" s="43" t="n">
        <f aca="true">IF(AND(ISNUMBER(AA$1),$B563&gt;0),OFFSET(rngStartVolatilityCurves,$B563,AA$1),0)</f>
        <v>0</v>
      </c>
      <c r="AF563" s="36"/>
      <c r="AG563" s="37"/>
      <c r="AH563" s="37"/>
      <c r="AI563" s="37"/>
      <c r="AJ563" s="37"/>
      <c r="AK563" s="37"/>
      <c r="AL563" s="37"/>
      <c r="AM563" s="37"/>
      <c r="AN563" s="37"/>
      <c r="AO563" s="37"/>
      <c r="AP563" s="37"/>
      <c r="AQ563" s="37"/>
      <c r="AR563" s="37"/>
      <c r="AS563" s="37"/>
      <c r="AT563" s="37"/>
      <c r="AU563" s="37"/>
      <c r="AV563" s="37"/>
      <c r="AW563" s="37"/>
      <c r="AX563" s="37"/>
      <c r="AY563" s="37"/>
      <c r="AZ563" s="37"/>
      <c r="BA563" s="37"/>
      <c r="BB563" s="37"/>
      <c r="BC563" s="37"/>
      <c r="BD563" s="37"/>
      <c r="BE563" s="37"/>
      <c r="BF563" s="37"/>
      <c r="BH563" s="44"/>
      <c r="BI563" s="39"/>
      <c r="BJ563" s="39"/>
      <c r="BK563" s="39"/>
      <c r="BL563" s="36"/>
      <c r="BM563" s="37"/>
      <c r="BN563" s="37"/>
      <c r="BO563" s="37"/>
      <c r="BP563" s="37"/>
      <c r="BQ563" s="37"/>
      <c r="BR563" s="37"/>
      <c r="BS563" s="37"/>
      <c r="BT563" s="37"/>
      <c r="BU563" s="37"/>
      <c r="BV563" s="37"/>
      <c r="BW563" s="37"/>
      <c r="BX563" s="37"/>
      <c r="BY563" s="37"/>
      <c r="BZ563" s="37"/>
      <c r="CA563" s="37"/>
      <c r="CB563" s="37"/>
      <c r="CC563" s="37"/>
      <c r="CD563" s="37"/>
      <c r="CE563" s="37"/>
      <c r="CF563" s="37"/>
      <c r="CG563" s="40"/>
      <c r="CH563" s="40"/>
      <c r="CI563" s="40"/>
      <c r="CJ563" s="40"/>
      <c r="CK563" s="40"/>
      <c r="CL563" s="40"/>
      <c r="CM563" s="39"/>
      <c r="CN563" s="39"/>
      <c r="CO563" s="39"/>
      <c r="CP563" s="39"/>
      <c r="CQ563" s="39"/>
      <c r="CR563" s="39"/>
      <c r="CS563" s="39"/>
      <c r="CT563" s="39"/>
      <c r="CU563" s="39"/>
      <c r="CV563" s="39"/>
      <c r="CW563" s="39"/>
      <c r="CX563" s="39"/>
      <c r="CY563" s="39"/>
      <c r="CZ563" s="39"/>
      <c r="DA563" s="39"/>
      <c r="DB563" s="39"/>
      <c r="DC563" s="39"/>
      <c r="DD563" s="39"/>
      <c r="DE563" s="39"/>
      <c r="DF563" s="39"/>
      <c r="DG563" s="39"/>
      <c r="DI563" s="44"/>
      <c r="DJ563" s="39"/>
      <c r="DL563" s="44"/>
      <c r="DM563" s="39"/>
    </row>
    <row r="564" customFormat="false" ht="12.75" hidden="false" customHeight="false" outlineLevel="0" collapsed="false">
      <c r="A564" s="31" t="n">
        <f aca="false">$C564-$AF$4+1</f>
        <v>40827</v>
      </c>
      <c r="B564" s="31" t="n">
        <f aca="false">$C564-$BL$4+1</f>
        <v>40827</v>
      </c>
      <c r="C564" s="42" t="n">
        <f aca="false">C563+7</f>
        <v>40826</v>
      </c>
      <c r="D564" s="43" t="n">
        <f aca="true">IF(AND(ISNUMBER(D$1),$A564&gt;0),OFFSET(rngStartPriceCurves,$A564,D$1),0)</f>
        <v>0</v>
      </c>
      <c r="E564" s="43" t="n">
        <f aca="true">IF(AND(ISNUMBER(E$1),$A564&gt;0),OFFSET(rngStartPriceCurves,$A564,E$1),0)</f>
        <v>0</v>
      </c>
      <c r="F564" s="43" t="n">
        <f aca="true">IF(AND(ISNUMBER(F$1),$A564&gt;0),OFFSET(rngStartPriceCurves,$A564,F$1),0)</f>
        <v>0</v>
      </c>
      <c r="G564" s="43" t="n">
        <f aca="true">IF(AND(ISNUMBER(G$1),$A564&gt;0),OFFSET(rngStartPriceCurves,$A564,G$1),0)</f>
        <v>0</v>
      </c>
      <c r="H564" s="43" t="n">
        <f aca="true">IF(AND(ISNUMBER(H$1),$A564&gt;0),OFFSET(rngStartPriceCurves,$A564,H$1),0)</f>
        <v>0</v>
      </c>
      <c r="I564" s="43" t="n">
        <f aca="true">IF(AND(ISNUMBER(I$1),$A564&gt;0),OFFSET(rngStartPriceCurves,$A564,I$1),0)</f>
        <v>0</v>
      </c>
      <c r="J564" s="43" t="n">
        <f aca="true">IF(AND(ISNUMBER(J$1),$A564&gt;0),OFFSET(rngStartPriceCurves,$A564,J$1),0)</f>
        <v>0</v>
      </c>
      <c r="K564" s="43" t="n">
        <f aca="true">IF(AND(ISNUMBER(K$1),$A564&gt;0),OFFSET(rngStartPriceCurves,$A564,K$1),0)</f>
        <v>0</v>
      </c>
      <c r="L564" s="43" t="n">
        <f aca="true">IF(AND(ISNUMBER(L$1),$A564&gt;0),OFFSET(rngStartPriceCurves,$A564,L$1),0)</f>
        <v>0</v>
      </c>
      <c r="M564" s="43" t="n">
        <f aca="true">IF(AND(ISNUMBER(M$1),$A564&gt;0),OFFSET(rngStartPriceCurves,$A564,M$1),0)</f>
        <v>0</v>
      </c>
      <c r="N564" s="43" t="n">
        <f aca="true">IF(AND(ISNUMBER(N$1),$A564&gt;0),OFFSET(rngStartPriceCurves,$A564,N$1),0)</f>
        <v>0</v>
      </c>
      <c r="O564" s="43" t="n">
        <f aca="true">IF(AND(ISNUMBER(O$1),$A564&gt;0),OFFSET(rngStartPriceCurves,$A564,O$1),0)</f>
        <v>0</v>
      </c>
      <c r="P564" s="43" t="n">
        <f aca="true">IF(AND(ISNUMBER(P$1),$B564&gt;0),OFFSET(rngStartVolatilityCurves,$B564,P$1),0)</f>
        <v>0</v>
      </c>
      <c r="Q564" s="43" t="n">
        <f aca="true">IF(AND(ISNUMBER(Q$1),$B564&gt;0),OFFSET(rngStartVolatilityCurves,$B564,Q$1),0)</f>
        <v>0</v>
      </c>
      <c r="R564" s="43" t="n">
        <f aca="true">IF(AND(ISNUMBER(R$1),$B564&gt;0),OFFSET(rngStartVolatilityCurves,$B564,R$1),0)</f>
        <v>0</v>
      </c>
      <c r="S564" s="43" t="n">
        <f aca="true">IF(AND(ISNUMBER(S$1),$B564&gt;0),OFFSET(rngStartVolatilityCurves,$B564,S$1),0)</f>
        <v>0</v>
      </c>
      <c r="T564" s="43" t="n">
        <f aca="true">IF(AND(ISNUMBER(T$1),$B564&gt;0),OFFSET(rngStartVolatilityCurves,$B564,T$1),0)</f>
        <v>0</v>
      </c>
      <c r="U564" s="43" t="n">
        <f aca="true">IF(AND(ISNUMBER(U$1),$B564&gt;0),OFFSET(rngStartVolatilityCurves,$B564,U$1),0)</f>
        <v>0</v>
      </c>
      <c r="V564" s="43" t="n">
        <f aca="true">IF(AND(ISNUMBER(V$1),$B564&gt;0),OFFSET(rngStartVolatilityCurves,$B564,V$1),0)</f>
        <v>0</v>
      </c>
      <c r="W564" s="43" t="n">
        <f aca="true">IF(AND(ISNUMBER(W$1),$B564&gt;0),OFFSET(rngStartVolatilityCurves,$B564,W$1),0)</f>
        <v>0</v>
      </c>
      <c r="X564" s="43" t="n">
        <f aca="true">IF(AND(ISNUMBER(X$1),$B564&gt;0),OFFSET(rngStartVolatilityCurves,$B564,X$1),0)</f>
        <v>0</v>
      </c>
      <c r="Y564" s="43" t="n">
        <f aca="true">IF(AND(ISNUMBER(Y$1),$B564&gt;0),OFFSET(rngStartVolatilityCurves,$B564,Y$1),0)</f>
        <v>0</v>
      </c>
      <c r="Z564" s="43" t="n">
        <f aca="true">IF(AND(ISNUMBER(Z$1),$B564&gt;0),OFFSET(rngStartVolatilityCurves,$B564,Z$1),0)</f>
        <v>0</v>
      </c>
      <c r="AA564" s="43" t="n">
        <f aca="true">IF(AND(ISNUMBER(AA$1),$B564&gt;0),OFFSET(rngStartVolatilityCurves,$B564,AA$1),0)</f>
        <v>0</v>
      </c>
      <c r="AF564" s="36"/>
      <c r="AG564" s="37"/>
      <c r="AH564" s="37"/>
      <c r="AI564" s="37"/>
      <c r="AJ564" s="37"/>
      <c r="AK564" s="37"/>
      <c r="AL564" s="37"/>
      <c r="AM564" s="37"/>
      <c r="AN564" s="37"/>
      <c r="AO564" s="37"/>
      <c r="AP564" s="37"/>
      <c r="AQ564" s="37"/>
      <c r="AR564" s="37"/>
      <c r="AS564" s="37"/>
      <c r="AT564" s="37"/>
      <c r="AU564" s="37"/>
      <c r="AV564" s="37"/>
      <c r="AW564" s="37"/>
      <c r="AX564" s="37"/>
      <c r="AY564" s="37"/>
      <c r="AZ564" s="37"/>
      <c r="BA564" s="37"/>
      <c r="BB564" s="37"/>
      <c r="BC564" s="37"/>
      <c r="BD564" s="37"/>
      <c r="BE564" s="37"/>
      <c r="BF564" s="37"/>
      <c r="BH564" s="44"/>
      <c r="BI564" s="39"/>
      <c r="BJ564" s="39"/>
      <c r="BK564" s="39"/>
      <c r="BL564" s="36"/>
      <c r="BM564" s="37"/>
      <c r="BN564" s="37"/>
      <c r="BO564" s="37"/>
      <c r="BP564" s="37"/>
      <c r="BQ564" s="37"/>
      <c r="BR564" s="37"/>
      <c r="BS564" s="37"/>
      <c r="BT564" s="37"/>
      <c r="BU564" s="37"/>
      <c r="BV564" s="37"/>
      <c r="BW564" s="37"/>
      <c r="BX564" s="37"/>
      <c r="BY564" s="37"/>
      <c r="BZ564" s="37"/>
      <c r="CA564" s="37"/>
      <c r="CB564" s="37"/>
      <c r="CC564" s="37"/>
      <c r="CD564" s="37"/>
      <c r="CE564" s="37"/>
      <c r="CF564" s="37"/>
      <c r="CG564" s="40"/>
      <c r="CH564" s="40"/>
      <c r="CI564" s="40"/>
      <c r="CJ564" s="40"/>
      <c r="CK564" s="40"/>
      <c r="CL564" s="40"/>
      <c r="CM564" s="39"/>
      <c r="CN564" s="39"/>
      <c r="CO564" s="39"/>
      <c r="CP564" s="39"/>
      <c r="CQ564" s="39"/>
      <c r="CR564" s="39"/>
      <c r="CS564" s="39"/>
      <c r="CT564" s="39"/>
      <c r="CU564" s="39"/>
      <c r="CV564" s="39"/>
      <c r="CW564" s="39"/>
      <c r="CX564" s="39"/>
      <c r="CY564" s="39"/>
      <c r="CZ564" s="39"/>
      <c r="DA564" s="39"/>
      <c r="DB564" s="39"/>
      <c r="DC564" s="39"/>
      <c r="DD564" s="39"/>
      <c r="DE564" s="39"/>
      <c r="DF564" s="39"/>
      <c r="DG564" s="39"/>
      <c r="DI564" s="44"/>
      <c r="DJ564" s="39"/>
      <c r="DL564" s="44"/>
      <c r="DM564" s="39"/>
    </row>
    <row r="565" customFormat="false" ht="12.75" hidden="false" customHeight="false" outlineLevel="0" collapsed="false">
      <c r="A565" s="31" t="n">
        <f aca="false">$C565-$AF$4+1</f>
        <v>40834</v>
      </c>
      <c r="B565" s="31" t="n">
        <f aca="false">$C565-$BL$4+1</f>
        <v>40834</v>
      </c>
      <c r="C565" s="42" t="n">
        <f aca="false">C564+7</f>
        <v>40833</v>
      </c>
      <c r="D565" s="43" t="n">
        <f aca="true">IF(AND(ISNUMBER(D$1),$A565&gt;0),OFFSET(rngStartPriceCurves,$A565,D$1),0)</f>
        <v>0</v>
      </c>
      <c r="E565" s="43" t="n">
        <f aca="true">IF(AND(ISNUMBER(E$1),$A565&gt;0),OFFSET(rngStartPriceCurves,$A565,E$1),0)</f>
        <v>0</v>
      </c>
      <c r="F565" s="43" t="n">
        <f aca="true">IF(AND(ISNUMBER(F$1),$A565&gt;0),OFFSET(rngStartPriceCurves,$A565,F$1),0)</f>
        <v>0</v>
      </c>
      <c r="G565" s="43" t="n">
        <f aca="true">IF(AND(ISNUMBER(G$1),$A565&gt;0),OFFSET(rngStartPriceCurves,$A565,G$1),0)</f>
        <v>0</v>
      </c>
      <c r="H565" s="43" t="n">
        <f aca="true">IF(AND(ISNUMBER(H$1),$A565&gt;0),OFFSET(rngStartPriceCurves,$A565,H$1),0)</f>
        <v>0</v>
      </c>
      <c r="I565" s="43" t="n">
        <f aca="true">IF(AND(ISNUMBER(I$1),$A565&gt;0),OFFSET(rngStartPriceCurves,$A565,I$1),0)</f>
        <v>0</v>
      </c>
      <c r="J565" s="43" t="n">
        <f aca="true">IF(AND(ISNUMBER(J$1),$A565&gt;0),OFFSET(rngStartPriceCurves,$A565,J$1),0)</f>
        <v>0</v>
      </c>
      <c r="K565" s="43" t="n">
        <f aca="true">IF(AND(ISNUMBER(K$1),$A565&gt;0),OFFSET(rngStartPriceCurves,$A565,K$1),0)</f>
        <v>0</v>
      </c>
      <c r="L565" s="43" t="n">
        <f aca="true">IF(AND(ISNUMBER(L$1),$A565&gt;0),OFFSET(rngStartPriceCurves,$A565,L$1),0)</f>
        <v>0</v>
      </c>
      <c r="M565" s="43" t="n">
        <f aca="true">IF(AND(ISNUMBER(M$1),$A565&gt;0),OFFSET(rngStartPriceCurves,$A565,M$1),0)</f>
        <v>0</v>
      </c>
      <c r="N565" s="43" t="n">
        <f aca="true">IF(AND(ISNUMBER(N$1),$A565&gt;0),OFFSET(rngStartPriceCurves,$A565,N$1),0)</f>
        <v>0</v>
      </c>
      <c r="O565" s="43" t="n">
        <f aca="true">IF(AND(ISNUMBER(O$1),$A565&gt;0),OFFSET(rngStartPriceCurves,$A565,O$1),0)</f>
        <v>0</v>
      </c>
      <c r="P565" s="43" t="n">
        <f aca="true">IF(AND(ISNUMBER(P$1),$B565&gt;0),OFFSET(rngStartVolatilityCurves,$B565,P$1),0)</f>
        <v>0</v>
      </c>
      <c r="Q565" s="43" t="n">
        <f aca="true">IF(AND(ISNUMBER(Q$1),$B565&gt;0),OFFSET(rngStartVolatilityCurves,$B565,Q$1),0)</f>
        <v>0</v>
      </c>
      <c r="R565" s="43" t="n">
        <f aca="true">IF(AND(ISNUMBER(R$1),$B565&gt;0),OFFSET(rngStartVolatilityCurves,$B565,R$1),0)</f>
        <v>0</v>
      </c>
      <c r="S565" s="43" t="n">
        <f aca="true">IF(AND(ISNUMBER(S$1),$B565&gt;0),OFFSET(rngStartVolatilityCurves,$B565,S$1),0)</f>
        <v>0</v>
      </c>
      <c r="T565" s="43" t="n">
        <f aca="true">IF(AND(ISNUMBER(T$1),$B565&gt;0),OFFSET(rngStartVolatilityCurves,$B565,T$1),0)</f>
        <v>0</v>
      </c>
      <c r="U565" s="43" t="n">
        <f aca="true">IF(AND(ISNUMBER(U$1),$B565&gt;0),OFFSET(rngStartVolatilityCurves,$B565,U$1),0)</f>
        <v>0</v>
      </c>
      <c r="V565" s="43" t="n">
        <f aca="true">IF(AND(ISNUMBER(V$1),$B565&gt;0),OFFSET(rngStartVolatilityCurves,$B565,V$1),0)</f>
        <v>0</v>
      </c>
      <c r="W565" s="43" t="n">
        <f aca="true">IF(AND(ISNUMBER(W$1),$B565&gt;0),OFFSET(rngStartVolatilityCurves,$B565,W$1),0)</f>
        <v>0</v>
      </c>
      <c r="X565" s="43" t="n">
        <f aca="true">IF(AND(ISNUMBER(X$1),$B565&gt;0),OFFSET(rngStartVolatilityCurves,$B565,X$1),0)</f>
        <v>0</v>
      </c>
      <c r="Y565" s="43" t="n">
        <f aca="true">IF(AND(ISNUMBER(Y$1),$B565&gt;0),OFFSET(rngStartVolatilityCurves,$B565,Y$1),0)</f>
        <v>0</v>
      </c>
      <c r="Z565" s="43" t="n">
        <f aca="true">IF(AND(ISNUMBER(Z$1),$B565&gt;0),OFFSET(rngStartVolatilityCurves,$B565,Z$1),0)</f>
        <v>0</v>
      </c>
      <c r="AA565" s="43" t="n">
        <f aca="true">IF(AND(ISNUMBER(AA$1),$B565&gt;0),OFFSET(rngStartVolatilityCurves,$B565,AA$1),0)</f>
        <v>0</v>
      </c>
      <c r="AF565" s="36"/>
      <c r="AG565" s="37"/>
      <c r="AH565" s="37"/>
      <c r="AI565" s="37"/>
      <c r="AJ565" s="37"/>
      <c r="AK565" s="37"/>
      <c r="AL565" s="37"/>
      <c r="AM565" s="37"/>
      <c r="AN565" s="37"/>
      <c r="AO565" s="37"/>
      <c r="AP565" s="37"/>
      <c r="AQ565" s="37"/>
      <c r="AR565" s="37"/>
      <c r="AS565" s="37"/>
      <c r="AT565" s="37"/>
      <c r="AU565" s="37"/>
      <c r="AV565" s="37"/>
      <c r="AW565" s="37"/>
      <c r="AX565" s="37"/>
      <c r="AY565" s="37"/>
      <c r="AZ565" s="37"/>
      <c r="BA565" s="37"/>
      <c r="BB565" s="37"/>
      <c r="BC565" s="37"/>
      <c r="BD565" s="37"/>
      <c r="BE565" s="37"/>
      <c r="BF565" s="37"/>
      <c r="BH565" s="44"/>
      <c r="BI565" s="39"/>
      <c r="BJ565" s="39"/>
      <c r="BK565" s="39"/>
      <c r="BL565" s="36"/>
      <c r="BM565" s="37"/>
      <c r="BN565" s="37"/>
      <c r="BO565" s="37"/>
      <c r="BP565" s="37"/>
      <c r="BQ565" s="37"/>
      <c r="BR565" s="37"/>
      <c r="BS565" s="37"/>
      <c r="BT565" s="37"/>
      <c r="BU565" s="37"/>
      <c r="BV565" s="37"/>
      <c r="BW565" s="37"/>
      <c r="BX565" s="37"/>
      <c r="BY565" s="37"/>
      <c r="BZ565" s="37"/>
      <c r="CA565" s="37"/>
      <c r="CB565" s="37"/>
      <c r="CC565" s="37"/>
      <c r="CD565" s="37"/>
      <c r="CE565" s="37"/>
      <c r="CF565" s="37"/>
      <c r="CG565" s="40"/>
      <c r="CH565" s="40"/>
      <c r="CI565" s="40"/>
      <c r="CJ565" s="40"/>
      <c r="CK565" s="40"/>
      <c r="CL565" s="40"/>
      <c r="CM565" s="39"/>
      <c r="CN565" s="39"/>
      <c r="CO565" s="39"/>
      <c r="CP565" s="39"/>
      <c r="CQ565" s="39"/>
      <c r="CR565" s="39"/>
      <c r="CS565" s="39"/>
      <c r="CT565" s="39"/>
      <c r="CU565" s="39"/>
      <c r="CV565" s="39"/>
      <c r="CW565" s="39"/>
      <c r="CX565" s="39"/>
      <c r="CY565" s="39"/>
      <c r="CZ565" s="39"/>
      <c r="DA565" s="39"/>
      <c r="DB565" s="39"/>
      <c r="DC565" s="39"/>
      <c r="DD565" s="39"/>
      <c r="DE565" s="39"/>
      <c r="DF565" s="39"/>
      <c r="DG565" s="39"/>
      <c r="DI565" s="44"/>
      <c r="DJ565" s="39"/>
      <c r="DL565" s="44"/>
      <c r="DM565" s="39"/>
    </row>
    <row r="566" customFormat="false" ht="12.75" hidden="false" customHeight="false" outlineLevel="0" collapsed="false">
      <c r="A566" s="31" t="n">
        <f aca="false">$C566-$AF$4+1</f>
        <v>40841</v>
      </c>
      <c r="B566" s="31" t="n">
        <f aca="false">$C566-$BL$4+1</f>
        <v>40841</v>
      </c>
      <c r="C566" s="42" t="n">
        <f aca="false">C565+7</f>
        <v>40840</v>
      </c>
      <c r="D566" s="43" t="n">
        <f aca="true">IF(AND(ISNUMBER(D$1),$A566&gt;0),OFFSET(rngStartPriceCurves,$A566,D$1),0)</f>
        <v>0</v>
      </c>
      <c r="E566" s="43" t="n">
        <f aca="true">IF(AND(ISNUMBER(E$1),$A566&gt;0),OFFSET(rngStartPriceCurves,$A566,E$1),0)</f>
        <v>0</v>
      </c>
      <c r="F566" s="43" t="n">
        <f aca="true">IF(AND(ISNUMBER(F$1),$A566&gt;0),OFFSET(rngStartPriceCurves,$A566,F$1),0)</f>
        <v>0</v>
      </c>
      <c r="G566" s="43" t="n">
        <f aca="true">IF(AND(ISNUMBER(G$1),$A566&gt;0),OFFSET(rngStartPriceCurves,$A566,G$1),0)</f>
        <v>0</v>
      </c>
      <c r="H566" s="43" t="n">
        <f aca="true">IF(AND(ISNUMBER(H$1),$A566&gt;0),OFFSET(rngStartPriceCurves,$A566,H$1),0)</f>
        <v>0</v>
      </c>
      <c r="I566" s="43" t="n">
        <f aca="true">IF(AND(ISNUMBER(I$1),$A566&gt;0),OFFSET(rngStartPriceCurves,$A566,I$1),0)</f>
        <v>0</v>
      </c>
      <c r="J566" s="43" t="n">
        <f aca="true">IF(AND(ISNUMBER(J$1),$A566&gt;0),OFFSET(rngStartPriceCurves,$A566,J$1),0)</f>
        <v>0</v>
      </c>
      <c r="K566" s="43" t="n">
        <f aca="true">IF(AND(ISNUMBER(K$1),$A566&gt;0),OFFSET(rngStartPriceCurves,$A566,K$1),0)</f>
        <v>0</v>
      </c>
      <c r="L566" s="43" t="n">
        <f aca="true">IF(AND(ISNUMBER(L$1),$A566&gt;0),OFFSET(rngStartPriceCurves,$A566,L$1),0)</f>
        <v>0</v>
      </c>
      <c r="M566" s="43" t="n">
        <f aca="true">IF(AND(ISNUMBER(M$1),$A566&gt;0),OFFSET(rngStartPriceCurves,$A566,M$1),0)</f>
        <v>0</v>
      </c>
      <c r="N566" s="43" t="n">
        <f aca="true">IF(AND(ISNUMBER(N$1),$A566&gt;0),OFFSET(rngStartPriceCurves,$A566,N$1),0)</f>
        <v>0</v>
      </c>
      <c r="O566" s="43" t="n">
        <f aca="true">IF(AND(ISNUMBER(O$1),$A566&gt;0),OFFSET(rngStartPriceCurves,$A566,O$1),0)</f>
        <v>0</v>
      </c>
      <c r="P566" s="43" t="n">
        <f aca="true">IF(AND(ISNUMBER(P$1),$B566&gt;0),OFFSET(rngStartVolatilityCurves,$B566,P$1),0)</f>
        <v>0</v>
      </c>
      <c r="Q566" s="43" t="n">
        <f aca="true">IF(AND(ISNUMBER(Q$1),$B566&gt;0),OFFSET(rngStartVolatilityCurves,$B566,Q$1),0)</f>
        <v>0</v>
      </c>
      <c r="R566" s="43" t="n">
        <f aca="true">IF(AND(ISNUMBER(R$1),$B566&gt;0),OFFSET(rngStartVolatilityCurves,$B566,R$1),0)</f>
        <v>0</v>
      </c>
      <c r="S566" s="43" t="n">
        <f aca="true">IF(AND(ISNUMBER(S$1),$B566&gt;0),OFFSET(rngStartVolatilityCurves,$B566,S$1),0)</f>
        <v>0</v>
      </c>
      <c r="T566" s="43" t="n">
        <f aca="true">IF(AND(ISNUMBER(T$1),$B566&gt;0),OFFSET(rngStartVolatilityCurves,$B566,T$1),0)</f>
        <v>0</v>
      </c>
      <c r="U566" s="43" t="n">
        <f aca="true">IF(AND(ISNUMBER(U$1),$B566&gt;0),OFFSET(rngStartVolatilityCurves,$B566,U$1),0)</f>
        <v>0</v>
      </c>
      <c r="V566" s="43" t="n">
        <f aca="true">IF(AND(ISNUMBER(V$1),$B566&gt;0),OFFSET(rngStartVolatilityCurves,$B566,V$1),0)</f>
        <v>0</v>
      </c>
      <c r="W566" s="43" t="n">
        <f aca="true">IF(AND(ISNUMBER(W$1),$B566&gt;0),OFFSET(rngStartVolatilityCurves,$B566,W$1),0)</f>
        <v>0</v>
      </c>
      <c r="X566" s="43" t="n">
        <f aca="true">IF(AND(ISNUMBER(X$1),$B566&gt;0),OFFSET(rngStartVolatilityCurves,$B566,X$1),0)</f>
        <v>0</v>
      </c>
      <c r="Y566" s="43" t="n">
        <f aca="true">IF(AND(ISNUMBER(Y$1),$B566&gt;0),OFFSET(rngStartVolatilityCurves,$B566,Y$1),0)</f>
        <v>0</v>
      </c>
      <c r="Z566" s="43" t="n">
        <f aca="true">IF(AND(ISNUMBER(Z$1),$B566&gt;0),OFFSET(rngStartVolatilityCurves,$B566,Z$1),0)</f>
        <v>0</v>
      </c>
      <c r="AA566" s="43" t="n">
        <f aca="true">IF(AND(ISNUMBER(AA$1),$B566&gt;0),OFFSET(rngStartVolatilityCurves,$B566,AA$1),0)</f>
        <v>0</v>
      </c>
      <c r="AF566" s="36"/>
      <c r="AG566" s="37"/>
      <c r="AH566" s="37"/>
      <c r="AI566" s="37"/>
      <c r="AJ566" s="37"/>
      <c r="AK566" s="37"/>
      <c r="AL566" s="37"/>
      <c r="AM566" s="37"/>
      <c r="AN566" s="37"/>
      <c r="AO566" s="37"/>
      <c r="AP566" s="37"/>
      <c r="AQ566" s="37"/>
      <c r="AR566" s="37"/>
      <c r="AS566" s="37"/>
      <c r="AT566" s="37"/>
      <c r="AU566" s="37"/>
      <c r="AV566" s="37"/>
      <c r="AW566" s="37"/>
      <c r="AX566" s="37"/>
      <c r="AY566" s="37"/>
      <c r="AZ566" s="37"/>
      <c r="BA566" s="37"/>
      <c r="BB566" s="37"/>
      <c r="BC566" s="37"/>
      <c r="BD566" s="37"/>
      <c r="BE566" s="37"/>
      <c r="BF566" s="37"/>
      <c r="BH566" s="44"/>
      <c r="BI566" s="39"/>
      <c r="BJ566" s="39"/>
      <c r="BK566" s="39"/>
      <c r="BL566" s="36"/>
      <c r="BM566" s="37"/>
      <c r="BN566" s="37"/>
      <c r="BO566" s="37"/>
      <c r="BP566" s="37"/>
      <c r="BQ566" s="37"/>
      <c r="BR566" s="37"/>
      <c r="BS566" s="37"/>
      <c r="BT566" s="37"/>
      <c r="BU566" s="37"/>
      <c r="BV566" s="37"/>
      <c r="BW566" s="37"/>
      <c r="BX566" s="37"/>
      <c r="BY566" s="37"/>
      <c r="BZ566" s="37"/>
      <c r="CA566" s="37"/>
      <c r="CB566" s="37"/>
      <c r="CC566" s="37"/>
      <c r="CD566" s="37"/>
      <c r="CE566" s="37"/>
      <c r="CF566" s="37"/>
      <c r="CG566" s="40"/>
      <c r="CH566" s="40"/>
      <c r="CI566" s="40"/>
      <c r="CJ566" s="40"/>
      <c r="CK566" s="40"/>
      <c r="CL566" s="40"/>
      <c r="CM566" s="39"/>
      <c r="CN566" s="39"/>
      <c r="CO566" s="39"/>
      <c r="CP566" s="39"/>
      <c r="CQ566" s="39"/>
      <c r="CR566" s="39"/>
      <c r="CS566" s="39"/>
      <c r="CT566" s="39"/>
      <c r="CU566" s="39"/>
      <c r="CV566" s="39"/>
      <c r="CW566" s="39"/>
      <c r="CX566" s="39"/>
      <c r="CY566" s="39"/>
      <c r="CZ566" s="39"/>
      <c r="DA566" s="39"/>
      <c r="DB566" s="39"/>
      <c r="DC566" s="39"/>
      <c r="DD566" s="39"/>
      <c r="DE566" s="39"/>
      <c r="DF566" s="39"/>
      <c r="DG566" s="39"/>
      <c r="DI566" s="44"/>
      <c r="DJ566" s="39"/>
      <c r="DL566" s="44"/>
      <c r="DM566" s="39"/>
    </row>
    <row r="567" customFormat="false" ht="12.75" hidden="false" customHeight="false" outlineLevel="0" collapsed="false">
      <c r="A567" s="31" t="n">
        <f aca="false">$C567-$AF$4+1</f>
        <v>40848</v>
      </c>
      <c r="B567" s="31" t="n">
        <f aca="false">$C567-$BL$4+1</f>
        <v>40848</v>
      </c>
      <c r="C567" s="42" t="n">
        <f aca="false">C566+7</f>
        <v>40847</v>
      </c>
      <c r="D567" s="43" t="n">
        <f aca="true">IF(AND(ISNUMBER(D$1),$A567&gt;0),OFFSET(rngStartPriceCurves,$A567,D$1),0)</f>
        <v>0</v>
      </c>
      <c r="E567" s="43" t="n">
        <f aca="true">IF(AND(ISNUMBER(E$1),$A567&gt;0),OFFSET(rngStartPriceCurves,$A567,E$1),0)</f>
        <v>0</v>
      </c>
      <c r="F567" s="43" t="n">
        <f aca="true">IF(AND(ISNUMBER(F$1),$A567&gt;0),OFFSET(rngStartPriceCurves,$A567,F$1),0)</f>
        <v>0</v>
      </c>
      <c r="G567" s="43" t="n">
        <f aca="true">IF(AND(ISNUMBER(G$1),$A567&gt;0),OFFSET(rngStartPriceCurves,$A567,G$1),0)</f>
        <v>0</v>
      </c>
      <c r="H567" s="43" t="n">
        <f aca="true">IF(AND(ISNUMBER(H$1),$A567&gt;0),OFFSET(rngStartPriceCurves,$A567,H$1),0)</f>
        <v>0</v>
      </c>
      <c r="I567" s="43" t="n">
        <f aca="true">IF(AND(ISNUMBER(I$1),$A567&gt;0),OFFSET(rngStartPriceCurves,$A567,I$1),0)</f>
        <v>0</v>
      </c>
      <c r="J567" s="43" t="n">
        <f aca="true">IF(AND(ISNUMBER(J$1),$A567&gt;0),OFFSET(rngStartPriceCurves,$A567,J$1),0)</f>
        <v>0</v>
      </c>
      <c r="K567" s="43" t="n">
        <f aca="true">IF(AND(ISNUMBER(K$1),$A567&gt;0),OFFSET(rngStartPriceCurves,$A567,K$1),0)</f>
        <v>0</v>
      </c>
      <c r="L567" s="43" t="n">
        <f aca="true">IF(AND(ISNUMBER(L$1),$A567&gt;0),OFFSET(rngStartPriceCurves,$A567,L$1),0)</f>
        <v>0</v>
      </c>
      <c r="M567" s="43" t="n">
        <f aca="true">IF(AND(ISNUMBER(M$1),$A567&gt;0),OFFSET(rngStartPriceCurves,$A567,M$1),0)</f>
        <v>0</v>
      </c>
      <c r="N567" s="43" t="n">
        <f aca="true">IF(AND(ISNUMBER(N$1),$A567&gt;0),OFFSET(rngStartPriceCurves,$A567,N$1),0)</f>
        <v>0</v>
      </c>
      <c r="O567" s="43" t="n">
        <f aca="true">IF(AND(ISNUMBER(O$1),$A567&gt;0),OFFSET(rngStartPriceCurves,$A567,O$1),0)</f>
        <v>0</v>
      </c>
      <c r="P567" s="43" t="n">
        <f aca="true">IF(AND(ISNUMBER(P$1),$B567&gt;0),OFFSET(rngStartVolatilityCurves,$B567,P$1),0)</f>
        <v>0</v>
      </c>
      <c r="Q567" s="43" t="n">
        <f aca="true">IF(AND(ISNUMBER(Q$1),$B567&gt;0),OFFSET(rngStartVolatilityCurves,$B567,Q$1),0)</f>
        <v>0</v>
      </c>
      <c r="R567" s="43" t="n">
        <f aca="true">IF(AND(ISNUMBER(R$1),$B567&gt;0),OFFSET(rngStartVolatilityCurves,$B567,R$1),0)</f>
        <v>0</v>
      </c>
      <c r="S567" s="43" t="n">
        <f aca="true">IF(AND(ISNUMBER(S$1),$B567&gt;0),OFFSET(rngStartVolatilityCurves,$B567,S$1),0)</f>
        <v>0</v>
      </c>
      <c r="T567" s="43" t="n">
        <f aca="true">IF(AND(ISNUMBER(T$1),$B567&gt;0),OFFSET(rngStartVolatilityCurves,$B567,T$1),0)</f>
        <v>0</v>
      </c>
      <c r="U567" s="43" t="n">
        <f aca="true">IF(AND(ISNUMBER(U$1),$B567&gt;0),OFFSET(rngStartVolatilityCurves,$B567,U$1),0)</f>
        <v>0</v>
      </c>
      <c r="V567" s="43" t="n">
        <f aca="true">IF(AND(ISNUMBER(V$1),$B567&gt;0),OFFSET(rngStartVolatilityCurves,$B567,V$1),0)</f>
        <v>0</v>
      </c>
      <c r="W567" s="43" t="n">
        <f aca="true">IF(AND(ISNUMBER(W$1),$B567&gt;0),OFFSET(rngStartVolatilityCurves,$B567,W$1),0)</f>
        <v>0</v>
      </c>
      <c r="X567" s="43" t="n">
        <f aca="true">IF(AND(ISNUMBER(X$1),$B567&gt;0),OFFSET(rngStartVolatilityCurves,$B567,X$1),0)</f>
        <v>0</v>
      </c>
      <c r="Y567" s="43" t="n">
        <f aca="true">IF(AND(ISNUMBER(Y$1),$B567&gt;0),OFFSET(rngStartVolatilityCurves,$B567,Y$1),0)</f>
        <v>0</v>
      </c>
      <c r="Z567" s="43" t="n">
        <f aca="true">IF(AND(ISNUMBER(Z$1),$B567&gt;0),OFFSET(rngStartVolatilityCurves,$B567,Z$1),0)</f>
        <v>0</v>
      </c>
      <c r="AA567" s="43" t="n">
        <f aca="true">IF(AND(ISNUMBER(AA$1),$B567&gt;0),OFFSET(rngStartVolatilityCurves,$B567,AA$1),0)</f>
        <v>0</v>
      </c>
      <c r="AF567" s="36"/>
      <c r="AG567" s="37"/>
      <c r="AH567" s="37"/>
      <c r="AI567" s="37"/>
      <c r="AJ567" s="37"/>
      <c r="AK567" s="37"/>
      <c r="AL567" s="37"/>
      <c r="AM567" s="37"/>
      <c r="AN567" s="37"/>
      <c r="AO567" s="37"/>
      <c r="AP567" s="37"/>
      <c r="AQ567" s="37"/>
      <c r="AR567" s="37"/>
      <c r="AS567" s="37"/>
      <c r="AT567" s="37"/>
      <c r="AU567" s="37"/>
      <c r="AV567" s="37"/>
      <c r="AW567" s="37"/>
      <c r="AX567" s="37"/>
      <c r="AY567" s="37"/>
      <c r="AZ567" s="37"/>
      <c r="BA567" s="37"/>
      <c r="BB567" s="37"/>
      <c r="BC567" s="37"/>
      <c r="BD567" s="37"/>
      <c r="BE567" s="37"/>
      <c r="BF567" s="37"/>
      <c r="BH567" s="44"/>
      <c r="BI567" s="39"/>
      <c r="BJ567" s="39"/>
      <c r="BK567" s="39"/>
      <c r="BL567" s="36"/>
      <c r="BM567" s="37"/>
      <c r="BN567" s="37"/>
      <c r="BO567" s="37"/>
      <c r="BP567" s="37"/>
      <c r="BQ567" s="37"/>
      <c r="BR567" s="37"/>
      <c r="BS567" s="37"/>
      <c r="BT567" s="37"/>
      <c r="BU567" s="37"/>
      <c r="BV567" s="37"/>
      <c r="BW567" s="37"/>
      <c r="BX567" s="37"/>
      <c r="BY567" s="37"/>
      <c r="BZ567" s="37"/>
      <c r="CA567" s="37"/>
      <c r="CB567" s="37"/>
      <c r="CC567" s="37"/>
      <c r="CD567" s="37"/>
      <c r="CE567" s="37"/>
      <c r="CF567" s="37"/>
      <c r="CG567" s="40"/>
      <c r="CH567" s="40"/>
      <c r="CI567" s="40"/>
      <c r="CJ567" s="40"/>
      <c r="CK567" s="40"/>
      <c r="CL567" s="40"/>
      <c r="CM567" s="39"/>
      <c r="CN567" s="39"/>
      <c r="CO567" s="39"/>
      <c r="CP567" s="39"/>
      <c r="CQ567" s="39"/>
      <c r="CR567" s="39"/>
      <c r="CS567" s="39"/>
      <c r="CT567" s="39"/>
      <c r="CU567" s="39"/>
      <c r="CV567" s="39"/>
      <c r="CW567" s="39"/>
      <c r="CX567" s="39"/>
      <c r="CY567" s="39"/>
      <c r="CZ567" s="39"/>
      <c r="DA567" s="39"/>
      <c r="DB567" s="39"/>
      <c r="DC567" s="39"/>
      <c r="DD567" s="39"/>
      <c r="DE567" s="39"/>
      <c r="DF567" s="39"/>
      <c r="DG567" s="39"/>
      <c r="DI567" s="44"/>
      <c r="DJ567" s="39"/>
      <c r="DL567" s="44"/>
      <c r="DM567" s="39"/>
    </row>
    <row r="568" customFormat="false" ht="12.75" hidden="false" customHeight="false" outlineLevel="0" collapsed="false">
      <c r="A568" s="31" t="n">
        <f aca="false">$C568-$AF$4+1</f>
        <v>40855</v>
      </c>
      <c r="B568" s="31" t="n">
        <f aca="false">$C568-$BL$4+1</f>
        <v>40855</v>
      </c>
      <c r="C568" s="42" t="n">
        <f aca="false">C567+7</f>
        <v>40854</v>
      </c>
      <c r="D568" s="43" t="n">
        <f aca="true">IF(AND(ISNUMBER(D$1),$A568&gt;0),OFFSET(rngStartPriceCurves,$A568,D$1),0)</f>
        <v>0</v>
      </c>
      <c r="E568" s="43" t="n">
        <f aca="true">IF(AND(ISNUMBER(E$1),$A568&gt;0),OFFSET(rngStartPriceCurves,$A568,E$1),0)</f>
        <v>0</v>
      </c>
      <c r="F568" s="43" t="n">
        <f aca="true">IF(AND(ISNUMBER(F$1),$A568&gt;0),OFFSET(rngStartPriceCurves,$A568,F$1),0)</f>
        <v>0</v>
      </c>
      <c r="G568" s="43" t="n">
        <f aca="true">IF(AND(ISNUMBER(G$1),$A568&gt;0),OFFSET(rngStartPriceCurves,$A568,G$1),0)</f>
        <v>0</v>
      </c>
      <c r="H568" s="43" t="n">
        <f aca="true">IF(AND(ISNUMBER(H$1),$A568&gt;0),OFFSET(rngStartPriceCurves,$A568,H$1),0)</f>
        <v>0</v>
      </c>
      <c r="I568" s="43" t="n">
        <f aca="true">IF(AND(ISNUMBER(I$1),$A568&gt;0),OFFSET(rngStartPriceCurves,$A568,I$1),0)</f>
        <v>0</v>
      </c>
      <c r="J568" s="43" t="n">
        <f aca="true">IF(AND(ISNUMBER(J$1),$A568&gt;0),OFFSET(rngStartPriceCurves,$A568,J$1),0)</f>
        <v>0</v>
      </c>
      <c r="K568" s="43" t="n">
        <f aca="true">IF(AND(ISNUMBER(K$1),$A568&gt;0),OFFSET(rngStartPriceCurves,$A568,K$1),0)</f>
        <v>0</v>
      </c>
      <c r="L568" s="43" t="n">
        <f aca="true">IF(AND(ISNUMBER(L$1),$A568&gt;0),OFFSET(rngStartPriceCurves,$A568,L$1),0)</f>
        <v>0</v>
      </c>
      <c r="M568" s="43" t="n">
        <f aca="true">IF(AND(ISNUMBER(M$1),$A568&gt;0),OFFSET(rngStartPriceCurves,$A568,M$1),0)</f>
        <v>0</v>
      </c>
      <c r="N568" s="43" t="n">
        <f aca="true">IF(AND(ISNUMBER(N$1),$A568&gt;0),OFFSET(rngStartPriceCurves,$A568,N$1),0)</f>
        <v>0</v>
      </c>
      <c r="O568" s="43" t="n">
        <f aca="true">IF(AND(ISNUMBER(O$1),$A568&gt;0),OFFSET(rngStartPriceCurves,$A568,O$1),0)</f>
        <v>0</v>
      </c>
      <c r="P568" s="43" t="n">
        <f aca="true">IF(AND(ISNUMBER(P$1),$B568&gt;0),OFFSET(rngStartVolatilityCurves,$B568,P$1),0)</f>
        <v>0</v>
      </c>
      <c r="Q568" s="43" t="n">
        <f aca="true">IF(AND(ISNUMBER(Q$1),$B568&gt;0),OFFSET(rngStartVolatilityCurves,$B568,Q$1),0)</f>
        <v>0</v>
      </c>
      <c r="R568" s="43" t="n">
        <f aca="true">IF(AND(ISNUMBER(R$1),$B568&gt;0),OFFSET(rngStartVolatilityCurves,$B568,R$1),0)</f>
        <v>0</v>
      </c>
      <c r="S568" s="43" t="n">
        <f aca="true">IF(AND(ISNUMBER(S$1),$B568&gt;0),OFFSET(rngStartVolatilityCurves,$B568,S$1),0)</f>
        <v>0</v>
      </c>
      <c r="T568" s="43" t="n">
        <f aca="true">IF(AND(ISNUMBER(T$1),$B568&gt;0),OFFSET(rngStartVolatilityCurves,$B568,T$1),0)</f>
        <v>0</v>
      </c>
      <c r="U568" s="43" t="n">
        <f aca="true">IF(AND(ISNUMBER(U$1),$B568&gt;0),OFFSET(rngStartVolatilityCurves,$B568,U$1),0)</f>
        <v>0</v>
      </c>
      <c r="V568" s="43" t="n">
        <f aca="true">IF(AND(ISNUMBER(V$1),$B568&gt;0),OFFSET(rngStartVolatilityCurves,$B568,V$1),0)</f>
        <v>0</v>
      </c>
      <c r="W568" s="43" t="n">
        <f aca="true">IF(AND(ISNUMBER(W$1),$B568&gt;0),OFFSET(rngStartVolatilityCurves,$B568,W$1),0)</f>
        <v>0</v>
      </c>
      <c r="X568" s="43" t="n">
        <f aca="true">IF(AND(ISNUMBER(X$1),$B568&gt;0),OFFSET(rngStartVolatilityCurves,$B568,X$1),0)</f>
        <v>0</v>
      </c>
      <c r="Y568" s="43" t="n">
        <f aca="true">IF(AND(ISNUMBER(Y$1),$B568&gt;0),OFFSET(rngStartVolatilityCurves,$B568,Y$1),0)</f>
        <v>0</v>
      </c>
      <c r="Z568" s="43" t="n">
        <f aca="true">IF(AND(ISNUMBER(Z$1),$B568&gt;0),OFFSET(rngStartVolatilityCurves,$B568,Z$1),0)</f>
        <v>0</v>
      </c>
      <c r="AA568" s="43" t="n">
        <f aca="true">IF(AND(ISNUMBER(AA$1),$B568&gt;0),OFFSET(rngStartVolatilityCurves,$B568,AA$1),0)</f>
        <v>0</v>
      </c>
      <c r="AF568" s="36"/>
      <c r="AG568" s="37"/>
      <c r="AH568" s="37"/>
      <c r="AI568" s="37"/>
      <c r="AJ568" s="37"/>
      <c r="AK568" s="37"/>
      <c r="AL568" s="37"/>
      <c r="AM568" s="37"/>
      <c r="AN568" s="37"/>
      <c r="AO568" s="37"/>
      <c r="AP568" s="37"/>
      <c r="AQ568" s="37"/>
      <c r="AR568" s="37"/>
      <c r="AS568" s="37"/>
      <c r="AT568" s="37"/>
      <c r="AU568" s="37"/>
      <c r="AV568" s="37"/>
      <c r="AW568" s="37"/>
      <c r="AX568" s="37"/>
      <c r="AY568" s="37"/>
      <c r="AZ568" s="37"/>
      <c r="BA568" s="37"/>
      <c r="BB568" s="37"/>
      <c r="BC568" s="37"/>
      <c r="BD568" s="37"/>
      <c r="BE568" s="37"/>
      <c r="BF568" s="37"/>
      <c r="BH568" s="44"/>
      <c r="BI568" s="39"/>
      <c r="BJ568" s="39"/>
      <c r="BK568" s="39"/>
      <c r="BL568" s="36"/>
      <c r="BM568" s="37"/>
      <c r="BN568" s="37"/>
      <c r="BO568" s="37"/>
      <c r="BP568" s="37"/>
      <c r="BQ568" s="37"/>
      <c r="BR568" s="37"/>
      <c r="BS568" s="37"/>
      <c r="BT568" s="37"/>
      <c r="BU568" s="37"/>
      <c r="BV568" s="37"/>
      <c r="BW568" s="37"/>
      <c r="BX568" s="37"/>
      <c r="BY568" s="37"/>
      <c r="BZ568" s="37"/>
      <c r="CA568" s="37"/>
      <c r="CB568" s="37"/>
      <c r="CC568" s="37"/>
      <c r="CD568" s="37"/>
      <c r="CE568" s="37"/>
      <c r="CF568" s="37"/>
      <c r="CG568" s="40"/>
      <c r="CH568" s="40"/>
      <c r="CI568" s="40"/>
      <c r="CJ568" s="40"/>
      <c r="CK568" s="40"/>
      <c r="CL568" s="40"/>
      <c r="CM568" s="39"/>
      <c r="CN568" s="39"/>
      <c r="CO568" s="39"/>
      <c r="CP568" s="39"/>
      <c r="CQ568" s="39"/>
      <c r="CR568" s="39"/>
      <c r="CS568" s="39"/>
      <c r="CT568" s="39"/>
      <c r="CU568" s="39"/>
      <c r="CV568" s="39"/>
      <c r="CW568" s="39"/>
      <c r="CX568" s="39"/>
      <c r="CY568" s="39"/>
      <c r="CZ568" s="39"/>
      <c r="DA568" s="39"/>
      <c r="DB568" s="39"/>
      <c r="DC568" s="39"/>
      <c r="DD568" s="39"/>
      <c r="DE568" s="39"/>
      <c r="DF568" s="39"/>
      <c r="DG568" s="39"/>
      <c r="DI568" s="44"/>
      <c r="DJ568" s="39"/>
      <c r="DL568" s="44"/>
      <c r="DM568" s="39"/>
    </row>
    <row r="569" customFormat="false" ht="12.75" hidden="false" customHeight="false" outlineLevel="0" collapsed="false">
      <c r="A569" s="31" t="n">
        <f aca="false">$C569-$AF$4+1</f>
        <v>40862</v>
      </c>
      <c r="B569" s="31" t="n">
        <f aca="false">$C569-$BL$4+1</f>
        <v>40862</v>
      </c>
      <c r="C569" s="42" t="n">
        <f aca="false">C568+7</f>
        <v>40861</v>
      </c>
      <c r="D569" s="43" t="n">
        <f aca="true">IF(AND(ISNUMBER(D$1),$A569&gt;0),OFFSET(rngStartPriceCurves,$A569,D$1),0)</f>
        <v>0</v>
      </c>
      <c r="E569" s="43" t="n">
        <f aca="true">IF(AND(ISNUMBER(E$1),$A569&gt;0),OFFSET(rngStartPriceCurves,$A569,E$1),0)</f>
        <v>0</v>
      </c>
      <c r="F569" s="43" t="n">
        <f aca="true">IF(AND(ISNUMBER(F$1),$A569&gt;0),OFFSET(rngStartPriceCurves,$A569,F$1),0)</f>
        <v>0</v>
      </c>
      <c r="G569" s="43" t="n">
        <f aca="true">IF(AND(ISNUMBER(G$1),$A569&gt;0),OFFSET(rngStartPriceCurves,$A569,G$1),0)</f>
        <v>0</v>
      </c>
      <c r="H569" s="43" t="n">
        <f aca="true">IF(AND(ISNUMBER(H$1),$A569&gt;0),OFFSET(rngStartPriceCurves,$A569,H$1),0)</f>
        <v>0</v>
      </c>
      <c r="I569" s="43" t="n">
        <f aca="true">IF(AND(ISNUMBER(I$1),$A569&gt;0),OFFSET(rngStartPriceCurves,$A569,I$1),0)</f>
        <v>0</v>
      </c>
      <c r="J569" s="43" t="n">
        <f aca="true">IF(AND(ISNUMBER(J$1),$A569&gt;0),OFFSET(rngStartPriceCurves,$A569,J$1),0)</f>
        <v>0</v>
      </c>
      <c r="K569" s="43" t="n">
        <f aca="true">IF(AND(ISNUMBER(K$1),$A569&gt;0),OFFSET(rngStartPriceCurves,$A569,K$1),0)</f>
        <v>0</v>
      </c>
      <c r="L569" s="43" t="n">
        <f aca="true">IF(AND(ISNUMBER(L$1),$A569&gt;0),OFFSET(rngStartPriceCurves,$A569,L$1),0)</f>
        <v>0</v>
      </c>
      <c r="M569" s="43" t="n">
        <f aca="true">IF(AND(ISNUMBER(M$1),$A569&gt;0),OFFSET(rngStartPriceCurves,$A569,M$1),0)</f>
        <v>0</v>
      </c>
      <c r="N569" s="43" t="n">
        <f aca="true">IF(AND(ISNUMBER(N$1),$A569&gt;0),OFFSET(rngStartPriceCurves,$A569,N$1),0)</f>
        <v>0</v>
      </c>
      <c r="O569" s="43" t="n">
        <f aca="true">IF(AND(ISNUMBER(O$1),$A569&gt;0),OFFSET(rngStartPriceCurves,$A569,O$1),0)</f>
        <v>0</v>
      </c>
      <c r="P569" s="43" t="n">
        <f aca="true">IF(AND(ISNUMBER(P$1),$B569&gt;0),OFFSET(rngStartVolatilityCurves,$B569,P$1),0)</f>
        <v>0</v>
      </c>
      <c r="Q569" s="43" t="n">
        <f aca="true">IF(AND(ISNUMBER(Q$1),$B569&gt;0),OFFSET(rngStartVolatilityCurves,$B569,Q$1),0)</f>
        <v>0</v>
      </c>
      <c r="R569" s="43" t="n">
        <f aca="true">IF(AND(ISNUMBER(R$1),$B569&gt;0),OFFSET(rngStartVolatilityCurves,$B569,R$1),0)</f>
        <v>0</v>
      </c>
      <c r="S569" s="43" t="n">
        <f aca="true">IF(AND(ISNUMBER(S$1),$B569&gt;0),OFFSET(rngStartVolatilityCurves,$B569,S$1),0)</f>
        <v>0</v>
      </c>
      <c r="T569" s="43" t="n">
        <f aca="true">IF(AND(ISNUMBER(T$1),$B569&gt;0),OFFSET(rngStartVolatilityCurves,$B569,T$1),0)</f>
        <v>0</v>
      </c>
      <c r="U569" s="43" t="n">
        <f aca="true">IF(AND(ISNUMBER(U$1),$B569&gt;0),OFFSET(rngStartVolatilityCurves,$B569,U$1),0)</f>
        <v>0</v>
      </c>
      <c r="V569" s="43" t="n">
        <f aca="true">IF(AND(ISNUMBER(V$1),$B569&gt;0),OFFSET(rngStartVolatilityCurves,$B569,V$1),0)</f>
        <v>0</v>
      </c>
      <c r="W569" s="43" t="n">
        <f aca="true">IF(AND(ISNUMBER(W$1),$B569&gt;0),OFFSET(rngStartVolatilityCurves,$B569,W$1),0)</f>
        <v>0</v>
      </c>
      <c r="X569" s="43" t="n">
        <f aca="true">IF(AND(ISNUMBER(X$1),$B569&gt;0),OFFSET(rngStartVolatilityCurves,$B569,X$1),0)</f>
        <v>0</v>
      </c>
      <c r="Y569" s="43" t="n">
        <f aca="true">IF(AND(ISNUMBER(Y$1),$B569&gt;0),OFFSET(rngStartVolatilityCurves,$B569,Y$1),0)</f>
        <v>0</v>
      </c>
      <c r="Z569" s="43" t="n">
        <f aca="true">IF(AND(ISNUMBER(Z$1),$B569&gt;0),OFFSET(rngStartVolatilityCurves,$B569,Z$1),0)</f>
        <v>0</v>
      </c>
      <c r="AA569" s="43" t="n">
        <f aca="true">IF(AND(ISNUMBER(AA$1),$B569&gt;0),OFFSET(rngStartVolatilityCurves,$B569,AA$1),0)</f>
        <v>0</v>
      </c>
      <c r="AF569" s="36"/>
      <c r="AG569" s="37"/>
      <c r="AH569" s="37"/>
      <c r="AI569" s="37"/>
      <c r="AJ569" s="37"/>
      <c r="AK569" s="37"/>
      <c r="AL569" s="37"/>
      <c r="AM569" s="37"/>
      <c r="AN569" s="37"/>
      <c r="AO569" s="37"/>
      <c r="AP569" s="37"/>
      <c r="AQ569" s="37"/>
      <c r="AR569" s="37"/>
      <c r="AS569" s="37"/>
      <c r="AT569" s="37"/>
      <c r="AU569" s="37"/>
      <c r="AV569" s="37"/>
      <c r="AW569" s="37"/>
      <c r="AX569" s="37"/>
      <c r="AY569" s="37"/>
      <c r="AZ569" s="37"/>
      <c r="BA569" s="37"/>
      <c r="BB569" s="37"/>
      <c r="BC569" s="37"/>
      <c r="BD569" s="37"/>
      <c r="BE569" s="37"/>
      <c r="BF569" s="37"/>
      <c r="BH569" s="44"/>
      <c r="BI569" s="39"/>
      <c r="BJ569" s="39"/>
      <c r="BK569" s="39"/>
      <c r="BL569" s="36"/>
      <c r="BM569" s="37"/>
      <c r="BN569" s="37"/>
      <c r="BO569" s="37"/>
      <c r="BP569" s="37"/>
      <c r="BQ569" s="37"/>
      <c r="BR569" s="37"/>
      <c r="BS569" s="37"/>
      <c r="BT569" s="37"/>
      <c r="BU569" s="37"/>
      <c r="BV569" s="37"/>
      <c r="BW569" s="37"/>
      <c r="BX569" s="37"/>
      <c r="BY569" s="37"/>
      <c r="BZ569" s="37"/>
      <c r="CA569" s="37"/>
      <c r="CB569" s="37"/>
      <c r="CC569" s="37"/>
      <c r="CD569" s="37"/>
      <c r="CE569" s="37"/>
      <c r="CF569" s="37"/>
      <c r="CG569" s="40"/>
      <c r="CH569" s="40"/>
      <c r="CI569" s="40"/>
      <c r="CJ569" s="40"/>
      <c r="CK569" s="40"/>
      <c r="CL569" s="40"/>
      <c r="CM569" s="39"/>
      <c r="CN569" s="39"/>
      <c r="CO569" s="39"/>
      <c r="CP569" s="39"/>
      <c r="CQ569" s="39"/>
      <c r="CR569" s="39"/>
      <c r="CS569" s="39"/>
      <c r="CT569" s="39"/>
      <c r="CU569" s="39"/>
      <c r="CV569" s="39"/>
      <c r="CW569" s="39"/>
      <c r="CX569" s="39"/>
      <c r="CY569" s="39"/>
      <c r="CZ569" s="39"/>
      <c r="DA569" s="39"/>
      <c r="DB569" s="39"/>
      <c r="DC569" s="39"/>
      <c r="DD569" s="39"/>
      <c r="DE569" s="39"/>
      <c r="DF569" s="39"/>
      <c r="DG569" s="39"/>
      <c r="DI569" s="44"/>
      <c r="DJ569" s="39"/>
      <c r="DL569" s="44"/>
      <c r="DM569" s="39"/>
    </row>
    <row r="570" customFormat="false" ht="12.75" hidden="false" customHeight="false" outlineLevel="0" collapsed="false">
      <c r="A570" s="31" t="n">
        <f aca="false">$C570-$AF$4+1</f>
        <v>40869</v>
      </c>
      <c r="B570" s="31" t="n">
        <f aca="false">$C570-$BL$4+1</f>
        <v>40869</v>
      </c>
      <c r="C570" s="42" t="n">
        <f aca="false">C569+7</f>
        <v>40868</v>
      </c>
      <c r="D570" s="43" t="n">
        <f aca="true">IF(AND(ISNUMBER(D$1),$A570&gt;0),OFFSET(rngStartPriceCurves,$A570,D$1),0)</f>
        <v>0</v>
      </c>
      <c r="E570" s="43" t="n">
        <f aca="true">IF(AND(ISNUMBER(E$1),$A570&gt;0),OFFSET(rngStartPriceCurves,$A570,E$1),0)</f>
        <v>0</v>
      </c>
      <c r="F570" s="43" t="n">
        <f aca="true">IF(AND(ISNUMBER(F$1),$A570&gt;0),OFFSET(rngStartPriceCurves,$A570,F$1),0)</f>
        <v>0</v>
      </c>
      <c r="G570" s="43" t="n">
        <f aca="true">IF(AND(ISNUMBER(G$1),$A570&gt;0),OFFSET(rngStartPriceCurves,$A570,G$1),0)</f>
        <v>0</v>
      </c>
      <c r="H570" s="43" t="n">
        <f aca="true">IF(AND(ISNUMBER(H$1),$A570&gt;0),OFFSET(rngStartPriceCurves,$A570,H$1),0)</f>
        <v>0</v>
      </c>
      <c r="I570" s="43" t="n">
        <f aca="true">IF(AND(ISNUMBER(I$1),$A570&gt;0),OFFSET(rngStartPriceCurves,$A570,I$1),0)</f>
        <v>0</v>
      </c>
      <c r="J570" s="43" t="n">
        <f aca="true">IF(AND(ISNUMBER(J$1),$A570&gt;0),OFFSET(rngStartPriceCurves,$A570,J$1),0)</f>
        <v>0</v>
      </c>
      <c r="K570" s="43" t="n">
        <f aca="true">IF(AND(ISNUMBER(K$1),$A570&gt;0),OFFSET(rngStartPriceCurves,$A570,K$1),0)</f>
        <v>0</v>
      </c>
      <c r="L570" s="43" t="n">
        <f aca="true">IF(AND(ISNUMBER(L$1),$A570&gt;0),OFFSET(rngStartPriceCurves,$A570,L$1),0)</f>
        <v>0</v>
      </c>
      <c r="M570" s="43" t="n">
        <f aca="true">IF(AND(ISNUMBER(M$1),$A570&gt;0),OFFSET(rngStartPriceCurves,$A570,M$1),0)</f>
        <v>0</v>
      </c>
      <c r="N570" s="43" t="n">
        <f aca="true">IF(AND(ISNUMBER(N$1),$A570&gt;0),OFFSET(rngStartPriceCurves,$A570,N$1),0)</f>
        <v>0</v>
      </c>
      <c r="O570" s="43" t="n">
        <f aca="true">IF(AND(ISNUMBER(O$1),$A570&gt;0),OFFSET(rngStartPriceCurves,$A570,O$1),0)</f>
        <v>0</v>
      </c>
      <c r="P570" s="43" t="n">
        <f aca="true">IF(AND(ISNUMBER(P$1),$B570&gt;0),OFFSET(rngStartVolatilityCurves,$B570,P$1),0)</f>
        <v>0</v>
      </c>
      <c r="Q570" s="43" t="n">
        <f aca="true">IF(AND(ISNUMBER(Q$1),$B570&gt;0),OFFSET(rngStartVolatilityCurves,$B570,Q$1),0)</f>
        <v>0</v>
      </c>
      <c r="R570" s="43" t="n">
        <f aca="true">IF(AND(ISNUMBER(R$1),$B570&gt;0),OFFSET(rngStartVolatilityCurves,$B570,R$1),0)</f>
        <v>0</v>
      </c>
      <c r="S570" s="43" t="n">
        <f aca="true">IF(AND(ISNUMBER(S$1),$B570&gt;0),OFFSET(rngStartVolatilityCurves,$B570,S$1),0)</f>
        <v>0</v>
      </c>
      <c r="T570" s="43" t="n">
        <f aca="true">IF(AND(ISNUMBER(T$1),$B570&gt;0),OFFSET(rngStartVolatilityCurves,$B570,T$1),0)</f>
        <v>0</v>
      </c>
      <c r="U570" s="43" t="n">
        <f aca="true">IF(AND(ISNUMBER(U$1),$B570&gt;0),OFFSET(rngStartVolatilityCurves,$B570,U$1),0)</f>
        <v>0</v>
      </c>
      <c r="V570" s="43" t="n">
        <f aca="true">IF(AND(ISNUMBER(V$1),$B570&gt;0),OFFSET(rngStartVolatilityCurves,$B570,V$1),0)</f>
        <v>0</v>
      </c>
      <c r="W570" s="43" t="n">
        <f aca="true">IF(AND(ISNUMBER(W$1),$B570&gt;0),OFFSET(rngStartVolatilityCurves,$B570,W$1),0)</f>
        <v>0</v>
      </c>
      <c r="X570" s="43" t="n">
        <f aca="true">IF(AND(ISNUMBER(X$1),$B570&gt;0),OFFSET(rngStartVolatilityCurves,$B570,X$1),0)</f>
        <v>0</v>
      </c>
      <c r="Y570" s="43" t="n">
        <f aca="true">IF(AND(ISNUMBER(Y$1),$B570&gt;0),OFFSET(rngStartVolatilityCurves,$B570,Y$1),0)</f>
        <v>0</v>
      </c>
      <c r="Z570" s="43" t="n">
        <f aca="true">IF(AND(ISNUMBER(Z$1),$B570&gt;0),OFFSET(rngStartVolatilityCurves,$B570,Z$1),0)</f>
        <v>0</v>
      </c>
      <c r="AA570" s="43" t="n">
        <f aca="true">IF(AND(ISNUMBER(AA$1),$B570&gt;0),OFFSET(rngStartVolatilityCurves,$B570,AA$1),0)</f>
        <v>0</v>
      </c>
      <c r="AF570" s="36"/>
      <c r="AG570" s="37"/>
      <c r="AH570" s="37"/>
      <c r="AI570" s="37"/>
      <c r="AJ570" s="37"/>
      <c r="AK570" s="37"/>
      <c r="AL570" s="37"/>
      <c r="AM570" s="37"/>
      <c r="AN570" s="37"/>
      <c r="AO570" s="37"/>
      <c r="AP570" s="37"/>
      <c r="AQ570" s="37"/>
      <c r="AR570" s="37"/>
      <c r="AS570" s="37"/>
      <c r="AT570" s="37"/>
      <c r="AU570" s="37"/>
      <c r="AV570" s="37"/>
      <c r="AW570" s="37"/>
      <c r="AX570" s="37"/>
      <c r="AY570" s="37"/>
      <c r="AZ570" s="37"/>
      <c r="BA570" s="37"/>
      <c r="BB570" s="37"/>
      <c r="BC570" s="37"/>
      <c r="BD570" s="37"/>
      <c r="BE570" s="37"/>
      <c r="BF570" s="37"/>
      <c r="BH570" s="44"/>
      <c r="BI570" s="39"/>
      <c r="BJ570" s="39"/>
      <c r="BK570" s="39"/>
      <c r="BL570" s="36"/>
      <c r="BM570" s="37"/>
      <c r="BN570" s="37"/>
      <c r="BO570" s="37"/>
      <c r="BP570" s="37"/>
      <c r="BQ570" s="37"/>
      <c r="BR570" s="37"/>
      <c r="BS570" s="37"/>
      <c r="BT570" s="37"/>
      <c r="BU570" s="37"/>
      <c r="BV570" s="37"/>
      <c r="BW570" s="37"/>
      <c r="BX570" s="37"/>
      <c r="BY570" s="37"/>
      <c r="BZ570" s="37"/>
      <c r="CA570" s="37"/>
      <c r="CB570" s="37"/>
      <c r="CC570" s="37"/>
      <c r="CD570" s="37"/>
      <c r="CE570" s="37"/>
      <c r="CF570" s="37"/>
      <c r="CG570" s="40"/>
      <c r="CH570" s="40"/>
      <c r="CI570" s="40"/>
      <c r="CJ570" s="40"/>
      <c r="CK570" s="40"/>
      <c r="CL570" s="40"/>
      <c r="CM570" s="39"/>
      <c r="CN570" s="39"/>
      <c r="CO570" s="39"/>
      <c r="CP570" s="39"/>
      <c r="CQ570" s="39"/>
      <c r="CR570" s="39"/>
      <c r="CS570" s="39"/>
      <c r="CT570" s="39"/>
      <c r="CU570" s="39"/>
      <c r="CV570" s="39"/>
      <c r="CW570" s="39"/>
      <c r="CX570" s="39"/>
      <c r="CY570" s="39"/>
      <c r="CZ570" s="39"/>
      <c r="DA570" s="39"/>
      <c r="DB570" s="39"/>
      <c r="DC570" s="39"/>
      <c r="DD570" s="39"/>
      <c r="DE570" s="39"/>
      <c r="DF570" s="39"/>
      <c r="DG570" s="39"/>
      <c r="DI570" s="44"/>
      <c r="DJ570" s="39"/>
      <c r="DL570" s="44"/>
      <c r="DM570" s="39"/>
    </row>
    <row r="571" customFormat="false" ht="12.75" hidden="false" customHeight="false" outlineLevel="0" collapsed="false">
      <c r="A571" s="31" t="n">
        <f aca="false">$C571-$AF$4+1</f>
        <v>40876</v>
      </c>
      <c r="B571" s="31" t="n">
        <f aca="false">$C571-$BL$4+1</f>
        <v>40876</v>
      </c>
      <c r="C571" s="42" t="n">
        <f aca="false">C570+7</f>
        <v>40875</v>
      </c>
      <c r="D571" s="43" t="n">
        <f aca="true">IF(AND(ISNUMBER(D$1),$A571&gt;0),OFFSET(rngStartPriceCurves,$A571,D$1),0)</f>
        <v>0</v>
      </c>
      <c r="E571" s="43" t="n">
        <f aca="true">IF(AND(ISNUMBER(E$1),$A571&gt;0),OFFSET(rngStartPriceCurves,$A571,E$1),0)</f>
        <v>0</v>
      </c>
      <c r="F571" s="43" t="n">
        <f aca="true">IF(AND(ISNUMBER(F$1),$A571&gt;0),OFFSET(rngStartPriceCurves,$A571,F$1),0)</f>
        <v>0</v>
      </c>
      <c r="G571" s="43" t="n">
        <f aca="true">IF(AND(ISNUMBER(G$1),$A571&gt;0),OFFSET(rngStartPriceCurves,$A571,G$1),0)</f>
        <v>0</v>
      </c>
      <c r="H571" s="43" t="n">
        <f aca="true">IF(AND(ISNUMBER(H$1),$A571&gt;0),OFFSET(rngStartPriceCurves,$A571,H$1),0)</f>
        <v>0</v>
      </c>
      <c r="I571" s="43" t="n">
        <f aca="true">IF(AND(ISNUMBER(I$1),$A571&gt;0),OFFSET(rngStartPriceCurves,$A571,I$1),0)</f>
        <v>0</v>
      </c>
      <c r="J571" s="43" t="n">
        <f aca="true">IF(AND(ISNUMBER(J$1),$A571&gt;0),OFFSET(rngStartPriceCurves,$A571,J$1),0)</f>
        <v>0</v>
      </c>
      <c r="K571" s="43" t="n">
        <f aca="true">IF(AND(ISNUMBER(K$1),$A571&gt;0),OFFSET(rngStartPriceCurves,$A571,K$1),0)</f>
        <v>0</v>
      </c>
      <c r="L571" s="43" t="n">
        <f aca="true">IF(AND(ISNUMBER(L$1),$A571&gt;0),OFFSET(rngStartPriceCurves,$A571,L$1),0)</f>
        <v>0</v>
      </c>
      <c r="M571" s="43" t="n">
        <f aca="true">IF(AND(ISNUMBER(M$1),$A571&gt;0),OFFSET(rngStartPriceCurves,$A571,M$1),0)</f>
        <v>0</v>
      </c>
      <c r="N571" s="43" t="n">
        <f aca="true">IF(AND(ISNUMBER(N$1),$A571&gt;0),OFFSET(rngStartPriceCurves,$A571,N$1),0)</f>
        <v>0</v>
      </c>
      <c r="O571" s="43" t="n">
        <f aca="true">IF(AND(ISNUMBER(O$1),$A571&gt;0),OFFSET(rngStartPriceCurves,$A571,O$1),0)</f>
        <v>0</v>
      </c>
      <c r="P571" s="43" t="n">
        <f aca="true">IF(AND(ISNUMBER(P$1),$B571&gt;0),OFFSET(rngStartVolatilityCurves,$B571,P$1),0)</f>
        <v>0</v>
      </c>
      <c r="Q571" s="43" t="n">
        <f aca="true">IF(AND(ISNUMBER(Q$1),$B571&gt;0),OFFSET(rngStartVolatilityCurves,$B571,Q$1),0)</f>
        <v>0</v>
      </c>
      <c r="R571" s="43" t="n">
        <f aca="true">IF(AND(ISNUMBER(R$1),$B571&gt;0),OFFSET(rngStartVolatilityCurves,$B571,R$1),0)</f>
        <v>0</v>
      </c>
      <c r="S571" s="43" t="n">
        <f aca="true">IF(AND(ISNUMBER(S$1),$B571&gt;0),OFFSET(rngStartVolatilityCurves,$B571,S$1),0)</f>
        <v>0</v>
      </c>
      <c r="T571" s="43" t="n">
        <f aca="true">IF(AND(ISNUMBER(T$1),$B571&gt;0),OFFSET(rngStartVolatilityCurves,$B571,T$1),0)</f>
        <v>0</v>
      </c>
      <c r="U571" s="43" t="n">
        <f aca="true">IF(AND(ISNUMBER(U$1),$B571&gt;0),OFFSET(rngStartVolatilityCurves,$B571,U$1),0)</f>
        <v>0</v>
      </c>
      <c r="V571" s="43" t="n">
        <f aca="true">IF(AND(ISNUMBER(V$1),$B571&gt;0),OFFSET(rngStartVolatilityCurves,$B571,V$1),0)</f>
        <v>0</v>
      </c>
      <c r="W571" s="43" t="n">
        <f aca="true">IF(AND(ISNUMBER(W$1),$B571&gt;0),OFFSET(rngStartVolatilityCurves,$B571,W$1),0)</f>
        <v>0</v>
      </c>
      <c r="X571" s="43" t="n">
        <f aca="true">IF(AND(ISNUMBER(X$1),$B571&gt;0),OFFSET(rngStartVolatilityCurves,$B571,X$1),0)</f>
        <v>0</v>
      </c>
      <c r="Y571" s="43" t="n">
        <f aca="true">IF(AND(ISNUMBER(Y$1),$B571&gt;0),OFFSET(rngStartVolatilityCurves,$B571,Y$1),0)</f>
        <v>0</v>
      </c>
      <c r="Z571" s="43" t="n">
        <f aca="true">IF(AND(ISNUMBER(Z$1),$B571&gt;0),OFFSET(rngStartVolatilityCurves,$B571,Z$1),0)</f>
        <v>0</v>
      </c>
      <c r="AA571" s="43" t="n">
        <f aca="true">IF(AND(ISNUMBER(AA$1),$B571&gt;0),OFFSET(rngStartVolatilityCurves,$B571,AA$1),0)</f>
        <v>0</v>
      </c>
      <c r="AF571" s="36"/>
      <c r="AG571" s="37"/>
      <c r="AH571" s="37"/>
      <c r="AI571" s="37"/>
      <c r="AJ571" s="37"/>
      <c r="AK571" s="37"/>
      <c r="AL571" s="37"/>
      <c r="AM571" s="37"/>
      <c r="AN571" s="37"/>
      <c r="AO571" s="37"/>
      <c r="AP571" s="37"/>
      <c r="AQ571" s="37"/>
      <c r="AR571" s="37"/>
      <c r="AS571" s="37"/>
      <c r="AT571" s="37"/>
      <c r="AU571" s="37"/>
      <c r="AV571" s="37"/>
      <c r="AW571" s="37"/>
      <c r="AX571" s="37"/>
      <c r="AY571" s="37"/>
      <c r="AZ571" s="37"/>
      <c r="BA571" s="37"/>
      <c r="BB571" s="37"/>
      <c r="BC571" s="37"/>
      <c r="BD571" s="37"/>
      <c r="BE571" s="37"/>
      <c r="BF571" s="37"/>
      <c r="BH571" s="44"/>
      <c r="BI571" s="39"/>
      <c r="BJ571" s="39"/>
      <c r="BK571" s="39"/>
      <c r="BL571" s="36"/>
      <c r="BM571" s="37"/>
      <c r="BN571" s="37"/>
      <c r="BO571" s="37"/>
      <c r="BP571" s="37"/>
      <c r="BQ571" s="37"/>
      <c r="BR571" s="37"/>
      <c r="BS571" s="37"/>
      <c r="BT571" s="37"/>
      <c r="BU571" s="37"/>
      <c r="BV571" s="37"/>
      <c r="BW571" s="37"/>
      <c r="BX571" s="37"/>
      <c r="BY571" s="37"/>
      <c r="BZ571" s="37"/>
      <c r="CA571" s="37"/>
      <c r="CB571" s="37"/>
      <c r="CC571" s="37"/>
      <c r="CD571" s="37"/>
      <c r="CE571" s="37"/>
      <c r="CF571" s="37"/>
      <c r="CG571" s="40"/>
      <c r="CH571" s="40"/>
      <c r="CI571" s="40"/>
      <c r="CJ571" s="40"/>
      <c r="CK571" s="40"/>
      <c r="CL571" s="40"/>
      <c r="CM571" s="39"/>
      <c r="CN571" s="39"/>
      <c r="CO571" s="39"/>
      <c r="CP571" s="39"/>
      <c r="CQ571" s="39"/>
      <c r="CR571" s="39"/>
      <c r="CS571" s="39"/>
      <c r="CT571" s="39"/>
      <c r="CU571" s="39"/>
      <c r="CV571" s="39"/>
      <c r="CW571" s="39"/>
      <c r="CX571" s="39"/>
      <c r="CY571" s="39"/>
      <c r="CZ571" s="39"/>
      <c r="DA571" s="39"/>
      <c r="DB571" s="39"/>
      <c r="DC571" s="39"/>
      <c r="DD571" s="39"/>
      <c r="DE571" s="39"/>
      <c r="DF571" s="39"/>
      <c r="DG571" s="39"/>
      <c r="DI571" s="44"/>
      <c r="DJ571" s="39"/>
      <c r="DL571" s="44"/>
      <c r="DM571" s="39"/>
    </row>
    <row r="572" customFormat="false" ht="12.75" hidden="false" customHeight="false" outlineLevel="0" collapsed="false">
      <c r="A572" s="31" t="n">
        <f aca="false">$C572-$AF$4+1</f>
        <v>40883</v>
      </c>
      <c r="B572" s="31" t="n">
        <f aca="false">$C572-$BL$4+1</f>
        <v>40883</v>
      </c>
      <c r="C572" s="42" t="n">
        <f aca="false">C571+7</f>
        <v>40882</v>
      </c>
      <c r="D572" s="43" t="n">
        <f aca="true">IF(AND(ISNUMBER(D$1),$A572&gt;0),OFFSET(rngStartPriceCurves,$A572,D$1),0)</f>
        <v>0</v>
      </c>
      <c r="E572" s="43" t="n">
        <f aca="true">IF(AND(ISNUMBER(E$1),$A572&gt;0),OFFSET(rngStartPriceCurves,$A572,E$1),0)</f>
        <v>0</v>
      </c>
      <c r="F572" s="43" t="n">
        <f aca="true">IF(AND(ISNUMBER(F$1),$A572&gt;0),OFFSET(rngStartPriceCurves,$A572,F$1),0)</f>
        <v>0</v>
      </c>
      <c r="G572" s="43" t="n">
        <f aca="true">IF(AND(ISNUMBER(G$1),$A572&gt;0),OFFSET(rngStartPriceCurves,$A572,G$1),0)</f>
        <v>0</v>
      </c>
      <c r="H572" s="43" t="n">
        <f aca="true">IF(AND(ISNUMBER(H$1),$A572&gt;0),OFFSET(rngStartPriceCurves,$A572,H$1),0)</f>
        <v>0</v>
      </c>
      <c r="I572" s="43" t="n">
        <f aca="true">IF(AND(ISNUMBER(I$1),$A572&gt;0),OFFSET(rngStartPriceCurves,$A572,I$1),0)</f>
        <v>0</v>
      </c>
      <c r="J572" s="43" t="n">
        <f aca="true">IF(AND(ISNUMBER(J$1),$A572&gt;0),OFFSET(rngStartPriceCurves,$A572,J$1),0)</f>
        <v>0</v>
      </c>
      <c r="K572" s="43" t="n">
        <f aca="true">IF(AND(ISNUMBER(K$1),$A572&gt;0),OFFSET(rngStartPriceCurves,$A572,K$1),0)</f>
        <v>0</v>
      </c>
      <c r="L572" s="43" t="n">
        <f aca="true">IF(AND(ISNUMBER(L$1),$A572&gt;0),OFFSET(rngStartPriceCurves,$A572,L$1),0)</f>
        <v>0</v>
      </c>
      <c r="M572" s="43" t="n">
        <f aca="true">IF(AND(ISNUMBER(M$1),$A572&gt;0),OFFSET(rngStartPriceCurves,$A572,M$1),0)</f>
        <v>0</v>
      </c>
      <c r="N572" s="43" t="n">
        <f aca="true">IF(AND(ISNUMBER(N$1),$A572&gt;0),OFFSET(rngStartPriceCurves,$A572,N$1),0)</f>
        <v>0</v>
      </c>
      <c r="O572" s="43" t="n">
        <f aca="true">IF(AND(ISNUMBER(O$1),$A572&gt;0),OFFSET(rngStartPriceCurves,$A572,O$1),0)</f>
        <v>0</v>
      </c>
      <c r="P572" s="43" t="n">
        <f aca="true">IF(AND(ISNUMBER(P$1),$B572&gt;0),OFFSET(rngStartVolatilityCurves,$B572,P$1),0)</f>
        <v>0</v>
      </c>
      <c r="Q572" s="43" t="n">
        <f aca="true">IF(AND(ISNUMBER(Q$1),$B572&gt;0),OFFSET(rngStartVolatilityCurves,$B572,Q$1),0)</f>
        <v>0</v>
      </c>
      <c r="R572" s="43" t="n">
        <f aca="true">IF(AND(ISNUMBER(R$1),$B572&gt;0),OFFSET(rngStartVolatilityCurves,$B572,R$1),0)</f>
        <v>0</v>
      </c>
      <c r="S572" s="43" t="n">
        <f aca="true">IF(AND(ISNUMBER(S$1),$B572&gt;0),OFFSET(rngStartVolatilityCurves,$B572,S$1),0)</f>
        <v>0</v>
      </c>
      <c r="T572" s="43" t="n">
        <f aca="true">IF(AND(ISNUMBER(T$1),$B572&gt;0),OFFSET(rngStartVolatilityCurves,$B572,T$1),0)</f>
        <v>0</v>
      </c>
      <c r="U572" s="43" t="n">
        <f aca="true">IF(AND(ISNUMBER(U$1),$B572&gt;0),OFFSET(rngStartVolatilityCurves,$B572,U$1),0)</f>
        <v>0</v>
      </c>
      <c r="V572" s="43" t="n">
        <f aca="true">IF(AND(ISNUMBER(V$1),$B572&gt;0),OFFSET(rngStartVolatilityCurves,$B572,V$1),0)</f>
        <v>0</v>
      </c>
      <c r="W572" s="43" t="n">
        <f aca="true">IF(AND(ISNUMBER(W$1),$B572&gt;0),OFFSET(rngStartVolatilityCurves,$B572,W$1),0)</f>
        <v>0</v>
      </c>
      <c r="X572" s="43" t="n">
        <f aca="true">IF(AND(ISNUMBER(X$1),$B572&gt;0),OFFSET(rngStartVolatilityCurves,$B572,X$1),0)</f>
        <v>0</v>
      </c>
      <c r="Y572" s="43" t="n">
        <f aca="true">IF(AND(ISNUMBER(Y$1),$B572&gt;0),OFFSET(rngStartVolatilityCurves,$B572,Y$1),0)</f>
        <v>0</v>
      </c>
      <c r="Z572" s="43" t="n">
        <f aca="true">IF(AND(ISNUMBER(Z$1),$B572&gt;0),OFFSET(rngStartVolatilityCurves,$B572,Z$1),0)</f>
        <v>0</v>
      </c>
      <c r="AA572" s="43" t="n">
        <f aca="true">IF(AND(ISNUMBER(AA$1),$B572&gt;0),OFFSET(rngStartVolatilityCurves,$B572,AA$1),0)</f>
        <v>0</v>
      </c>
      <c r="AF572" s="36"/>
      <c r="AG572" s="37"/>
      <c r="AH572" s="37"/>
      <c r="AI572" s="37"/>
      <c r="AJ572" s="37"/>
      <c r="AK572" s="37"/>
      <c r="AL572" s="37"/>
      <c r="AM572" s="37"/>
      <c r="AN572" s="37"/>
      <c r="AO572" s="37"/>
      <c r="AP572" s="37"/>
      <c r="AQ572" s="37"/>
      <c r="AR572" s="37"/>
      <c r="AS572" s="37"/>
      <c r="AT572" s="37"/>
      <c r="AU572" s="37"/>
      <c r="AV572" s="37"/>
      <c r="AW572" s="37"/>
      <c r="AX572" s="37"/>
      <c r="AY572" s="37"/>
      <c r="AZ572" s="37"/>
      <c r="BA572" s="37"/>
      <c r="BB572" s="37"/>
      <c r="BC572" s="37"/>
      <c r="BD572" s="37"/>
      <c r="BE572" s="37"/>
      <c r="BF572" s="37"/>
      <c r="BH572" s="44"/>
      <c r="BI572" s="39"/>
      <c r="BJ572" s="39"/>
      <c r="BK572" s="39"/>
      <c r="BL572" s="36"/>
      <c r="BM572" s="37"/>
      <c r="BN572" s="37"/>
      <c r="BO572" s="37"/>
      <c r="BP572" s="37"/>
      <c r="BQ572" s="37"/>
      <c r="BR572" s="37"/>
      <c r="BS572" s="37"/>
      <c r="BT572" s="37"/>
      <c r="BU572" s="37"/>
      <c r="BV572" s="37"/>
      <c r="BW572" s="37"/>
      <c r="BX572" s="37"/>
      <c r="BY572" s="37"/>
      <c r="BZ572" s="37"/>
      <c r="CA572" s="37"/>
      <c r="CB572" s="37"/>
      <c r="CC572" s="37"/>
      <c r="CD572" s="37"/>
      <c r="CE572" s="37"/>
      <c r="CF572" s="37"/>
      <c r="CG572" s="40"/>
      <c r="CH572" s="40"/>
      <c r="CI572" s="40"/>
      <c r="CJ572" s="40"/>
      <c r="CK572" s="40"/>
      <c r="CL572" s="40"/>
      <c r="CM572" s="39"/>
      <c r="CN572" s="39"/>
      <c r="CO572" s="39"/>
      <c r="CP572" s="39"/>
      <c r="CQ572" s="39"/>
      <c r="CR572" s="39"/>
      <c r="CS572" s="39"/>
      <c r="CT572" s="39"/>
      <c r="CU572" s="39"/>
      <c r="CV572" s="39"/>
      <c r="CW572" s="39"/>
      <c r="CX572" s="39"/>
      <c r="CY572" s="39"/>
      <c r="CZ572" s="39"/>
      <c r="DA572" s="39"/>
      <c r="DB572" s="39"/>
      <c r="DC572" s="39"/>
      <c r="DD572" s="39"/>
      <c r="DE572" s="39"/>
      <c r="DF572" s="39"/>
      <c r="DG572" s="39"/>
      <c r="DI572" s="44"/>
      <c r="DJ572" s="39"/>
      <c r="DL572" s="44"/>
      <c r="DM572" s="39"/>
    </row>
    <row r="573" customFormat="false" ht="12.75" hidden="false" customHeight="false" outlineLevel="0" collapsed="false">
      <c r="A573" s="31" t="n">
        <f aca="false">$C573-$AF$4+1</f>
        <v>40890</v>
      </c>
      <c r="B573" s="31" t="n">
        <f aca="false">$C573-$BL$4+1</f>
        <v>40890</v>
      </c>
      <c r="C573" s="42" t="n">
        <f aca="false">C572+7</f>
        <v>40889</v>
      </c>
      <c r="D573" s="43" t="n">
        <f aca="true">IF(AND(ISNUMBER(D$1),$A573&gt;0),OFFSET(rngStartPriceCurves,$A573,D$1),0)</f>
        <v>0</v>
      </c>
      <c r="E573" s="43" t="n">
        <f aca="true">IF(AND(ISNUMBER(E$1),$A573&gt;0),OFFSET(rngStartPriceCurves,$A573,E$1),0)</f>
        <v>0</v>
      </c>
      <c r="F573" s="43" t="n">
        <f aca="true">IF(AND(ISNUMBER(F$1),$A573&gt;0),OFFSET(rngStartPriceCurves,$A573,F$1),0)</f>
        <v>0</v>
      </c>
      <c r="G573" s="43" t="n">
        <f aca="true">IF(AND(ISNUMBER(G$1),$A573&gt;0),OFFSET(rngStartPriceCurves,$A573,G$1),0)</f>
        <v>0</v>
      </c>
      <c r="H573" s="43" t="n">
        <f aca="true">IF(AND(ISNUMBER(H$1),$A573&gt;0),OFFSET(rngStartPriceCurves,$A573,H$1),0)</f>
        <v>0</v>
      </c>
      <c r="I573" s="43" t="n">
        <f aca="true">IF(AND(ISNUMBER(I$1),$A573&gt;0),OFFSET(rngStartPriceCurves,$A573,I$1),0)</f>
        <v>0</v>
      </c>
      <c r="J573" s="43" t="n">
        <f aca="true">IF(AND(ISNUMBER(J$1),$A573&gt;0),OFFSET(rngStartPriceCurves,$A573,J$1),0)</f>
        <v>0</v>
      </c>
      <c r="K573" s="43" t="n">
        <f aca="true">IF(AND(ISNUMBER(K$1),$A573&gt;0),OFFSET(rngStartPriceCurves,$A573,K$1),0)</f>
        <v>0</v>
      </c>
      <c r="L573" s="43" t="n">
        <f aca="true">IF(AND(ISNUMBER(L$1),$A573&gt;0),OFFSET(rngStartPriceCurves,$A573,L$1),0)</f>
        <v>0</v>
      </c>
      <c r="M573" s="43" t="n">
        <f aca="true">IF(AND(ISNUMBER(M$1),$A573&gt;0),OFFSET(rngStartPriceCurves,$A573,M$1),0)</f>
        <v>0</v>
      </c>
      <c r="N573" s="43" t="n">
        <f aca="true">IF(AND(ISNUMBER(N$1),$A573&gt;0),OFFSET(rngStartPriceCurves,$A573,N$1),0)</f>
        <v>0</v>
      </c>
      <c r="O573" s="43" t="n">
        <f aca="true">IF(AND(ISNUMBER(O$1),$A573&gt;0),OFFSET(rngStartPriceCurves,$A573,O$1),0)</f>
        <v>0</v>
      </c>
      <c r="P573" s="43" t="n">
        <f aca="true">IF(AND(ISNUMBER(P$1),$B573&gt;0),OFFSET(rngStartVolatilityCurves,$B573,P$1),0)</f>
        <v>0</v>
      </c>
      <c r="Q573" s="43" t="n">
        <f aca="true">IF(AND(ISNUMBER(Q$1),$B573&gt;0),OFFSET(rngStartVolatilityCurves,$B573,Q$1),0)</f>
        <v>0</v>
      </c>
      <c r="R573" s="43" t="n">
        <f aca="true">IF(AND(ISNUMBER(R$1),$B573&gt;0),OFFSET(rngStartVolatilityCurves,$B573,R$1),0)</f>
        <v>0</v>
      </c>
      <c r="S573" s="43" t="n">
        <f aca="true">IF(AND(ISNUMBER(S$1),$B573&gt;0),OFFSET(rngStartVolatilityCurves,$B573,S$1),0)</f>
        <v>0</v>
      </c>
      <c r="T573" s="43" t="n">
        <f aca="true">IF(AND(ISNUMBER(T$1),$B573&gt;0),OFFSET(rngStartVolatilityCurves,$B573,T$1),0)</f>
        <v>0</v>
      </c>
      <c r="U573" s="43" t="n">
        <f aca="true">IF(AND(ISNUMBER(U$1),$B573&gt;0),OFFSET(rngStartVolatilityCurves,$B573,U$1),0)</f>
        <v>0</v>
      </c>
      <c r="V573" s="43" t="n">
        <f aca="true">IF(AND(ISNUMBER(V$1),$B573&gt;0),OFFSET(rngStartVolatilityCurves,$B573,V$1),0)</f>
        <v>0</v>
      </c>
      <c r="W573" s="43" t="n">
        <f aca="true">IF(AND(ISNUMBER(W$1),$B573&gt;0),OFFSET(rngStartVolatilityCurves,$B573,W$1),0)</f>
        <v>0</v>
      </c>
      <c r="X573" s="43" t="n">
        <f aca="true">IF(AND(ISNUMBER(X$1),$B573&gt;0),OFFSET(rngStartVolatilityCurves,$B573,X$1),0)</f>
        <v>0</v>
      </c>
      <c r="Y573" s="43" t="n">
        <f aca="true">IF(AND(ISNUMBER(Y$1),$B573&gt;0),OFFSET(rngStartVolatilityCurves,$B573,Y$1),0)</f>
        <v>0</v>
      </c>
      <c r="Z573" s="43" t="n">
        <f aca="true">IF(AND(ISNUMBER(Z$1),$B573&gt;0),OFFSET(rngStartVolatilityCurves,$B573,Z$1),0)</f>
        <v>0</v>
      </c>
      <c r="AA573" s="43" t="n">
        <f aca="true">IF(AND(ISNUMBER(AA$1),$B573&gt;0),OFFSET(rngStartVolatilityCurves,$B573,AA$1),0)</f>
        <v>0</v>
      </c>
      <c r="AF573" s="36"/>
      <c r="AG573" s="37"/>
      <c r="AH573" s="37"/>
      <c r="AI573" s="37"/>
      <c r="AJ573" s="37"/>
      <c r="AK573" s="37"/>
      <c r="AL573" s="37"/>
      <c r="AM573" s="37"/>
      <c r="AN573" s="37"/>
      <c r="AO573" s="37"/>
      <c r="AP573" s="37"/>
      <c r="AQ573" s="37"/>
      <c r="AR573" s="37"/>
      <c r="AS573" s="37"/>
      <c r="AT573" s="37"/>
      <c r="AU573" s="37"/>
      <c r="AV573" s="37"/>
      <c r="AW573" s="37"/>
      <c r="AX573" s="37"/>
      <c r="AY573" s="37"/>
      <c r="AZ573" s="37"/>
      <c r="BA573" s="37"/>
      <c r="BB573" s="37"/>
      <c r="BC573" s="37"/>
      <c r="BD573" s="37"/>
      <c r="BE573" s="37"/>
      <c r="BF573" s="37"/>
      <c r="BH573" s="44"/>
      <c r="BI573" s="39"/>
      <c r="BJ573" s="39"/>
      <c r="BK573" s="39"/>
      <c r="BL573" s="36"/>
      <c r="BM573" s="37"/>
      <c r="BN573" s="37"/>
      <c r="BO573" s="37"/>
      <c r="BP573" s="37"/>
      <c r="BQ573" s="37"/>
      <c r="BR573" s="37"/>
      <c r="BS573" s="37"/>
      <c r="BT573" s="37"/>
      <c r="BU573" s="37"/>
      <c r="BV573" s="37"/>
      <c r="BW573" s="37"/>
      <c r="BX573" s="37"/>
      <c r="BY573" s="37"/>
      <c r="BZ573" s="37"/>
      <c r="CA573" s="37"/>
      <c r="CB573" s="37"/>
      <c r="CC573" s="37"/>
      <c r="CD573" s="37"/>
      <c r="CE573" s="37"/>
      <c r="CF573" s="37"/>
      <c r="CG573" s="40"/>
      <c r="CH573" s="40"/>
      <c r="CI573" s="40"/>
      <c r="CJ573" s="40"/>
      <c r="CK573" s="40"/>
      <c r="CL573" s="40"/>
      <c r="CM573" s="39"/>
      <c r="CN573" s="39"/>
      <c r="CO573" s="39"/>
      <c r="CP573" s="39"/>
      <c r="CQ573" s="39"/>
      <c r="CR573" s="39"/>
      <c r="CS573" s="39"/>
      <c r="CT573" s="39"/>
      <c r="CU573" s="39"/>
      <c r="CV573" s="39"/>
      <c r="CW573" s="39"/>
      <c r="CX573" s="39"/>
      <c r="CY573" s="39"/>
      <c r="CZ573" s="39"/>
      <c r="DA573" s="39"/>
      <c r="DB573" s="39"/>
      <c r="DC573" s="39"/>
      <c r="DD573" s="39"/>
      <c r="DE573" s="39"/>
      <c r="DF573" s="39"/>
      <c r="DG573" s="39"/>
      <c r="DI573" s="44"/>
      <c r="DJ573" s="39"/>
      <c r="DL573" s="44"/>
      <c r="DM573" s="39"/>
    </row>
    <row r="574" customFormat="false" ht="12.75" hidden="false" customHeight="false" outlineLevel="0" collapsed="false">
      <c r="A574" s="31" t="n">
        <f aca="false">$C574-$AF$4+1</f>
        <v>40897</v>
      </c>
      <c r="B574" s="31" t="n">
        <f aca="false">$C574-$BL$4+1</f>
        <v>40897</v>
      </c>
      <c r="C574" s="42" t="n">
        <f aca="false">C573+7</f>
        <v>40896</v>
      </c>
      <c r="D574" s="43" t="n">
        <f aca="true">IF(AND(ISNUMBER(D$1),$A574&gt;0),OFFSET(rngStartPriceCurves,$A574,D$1),0)</f>
        <v>0</v>
      </c>
      <c r="E574" s="43" t="n">
        <f aca="true">IF(AND(ISNUMBER(E$1),$A574&gt;0),OFFSET(rngStartPriceCurves,$A574,E$1),0)</f>
        <v>0</v>
      </c>
      <c r="F574" s="43" t="n">
        <f aca="true">IF(AND(ISNUMBER(F$1),$A574&gt;0),OFFSET(rngStartPriceCurves,$A574,F$1),0)</f>
        <v>0</v>
      </c>
      <c r="G574" s="43" t="n">
        <f aca="true">IF(AND(ISNUMBER(G$1),$A574&gt;0),OFFSET(rngStartPriceCurves,$A574,G$1),0)</f>
        <v>0</v>
      </c>
      <c r="H574" s="43" t="n">
        <f aca="true">IF(AND(ISNUMBER(H$1),$A574&gt;0),OFFSET(rngStartPriceCurves,$A574,H$1),0)</f>
        <v>0</v>
      </c>
      <c r="I574" s="43" t="n">
        <f aca="true">IF(AND(ISNUMBER(I$1),$A574&gt;0),OFFSET(rngStartPriceCurves,$A574,I$1),0)</f>
        <v>0</v>
      </c>
      <c r="J574" s="43" t="n">
        <f aca="true">IF(AND(ISNUMBER(J$1),$A574&gt;0),OFFSET(rngStartPriceCurves,$A574,J$1),0)</f>
        <v>0</v>
      </c>
      <c r="K574" s="43" t="n">
        <f aca="true">IF(AND(ISNUMBER(K$1),$A574&gt;0),OFFSET(rngStartPriceCurves,$A574,K$1),0)</f>
        <v>0</v>
      </c>
      <c r="L574" s="43" t="n">
        <f aca="true">IF(AND(ISNUMBER(L$1),$A574&gt;0),OFFSET(rngStartPriceCurves,$A574,L$1),0)</f>
        <v>0</v>
      </c>
      <c r="M574" s="43" t="n">
        <f aca="true">IF(AND(ISNUMBER(M$1),$A574&gt;0),OFFSET(rngStartPriceCurves,$A574,M$1),0)</f>
        <v>0</v>
      </c>
      <c r="N574" s="43" t="n">
        <f aca="true">IF(AND(ISNUMBER(N$1),$A574&gt;0),OFFSET(rngStartPriceCurves,$A574,N$1),0)</f>
        <v>0</v>
      </c>
      <c r="O574" s="43" t="n">
        <f aca="true">IF(AND(ISNUMBER(O$1),$A574&gt;0),OFFSET(rngStartPriceCurves,$A574,O$1),0)</f>
        <v>0</v>
      </c>
      <c r="P574" s="43" t="n">
        <f aca="true">IF(AND(ISNUMBER(P$1),$B574&gt;0),OFFSET(rngStartVolatilityCurves,$B574,P$1),0)</f>
        <v>0</v>
      </c>
      <c r="Q574" s="43" t="n">
        <f aca="true">IF(AND(ISNUMBER(Q$1),$B574&gt;0),OFFSET(rngStartVolatilityCurves,$B574,Q$1),0)</f>
        <v>0</v>
      </c>
      <c r="R574" s="43" t="n">
        <f aca="true">IF(AND(ISNUMBER(R$1),$B574&gt;0),OFFSET(rngStartVolatilityCurves,$B574,R$1),0)</f>
        <v>0</v>
      </c>
      <c r="S574" s="43" t="n">
        <f aca="true">IF(AND(ISNUMBER(S$1),$B574&gt;0),OFFSET(rngStartVolatilityCurves,$B574,S$1),0)</f>
        <v>0</v>
      </c>
      <c r="T574" s="43" t="n">
        <f aca="true">IF(AND(ISNUMBER(T$1),$B574&gt;0),OFFSET(rngStartVolatilityCurves,$B574,T$1),0)</f>
        <v>0</v>
      </c>
      <c r="U574" s="43" t="n">
        <f aca="true">IF(AND(ISNUMBER(U$1),$B574&gt;0),OFFSET(rngStartVolatilityCurves,$B574,U$1),0)</f>
        <v>0</v>
      </c>
      <c r="V574" s="43" t="n">
        <f aca="true">IF(AND(ISNUMBER(V$1),$B574&gt;0),OFFSET(rngStartVolatilityCurves,$B574,V$1),0)</f>
        <v>0</v>
      </c>
      <c r="W574" s="43" t="n">
        <f aca="true">IF(AND(ISNUMBER(W$1),$B574&gt;0),OFFSET(rngStartVolatilityCurves,$B574,W$1),0)</f>
        <v>0</v>
      </c>
      <c r="X574" s="43" t="n">
        <f aca="true">IF(AND(ISNUMBER(X$1),$B574&gt;0),OFFSET(rngStartVolatilityCurves,$B574,X$1),0)</f>
        <v>0</v>
      </c>
      <c r="Y574" s="43" t="n">
        <f aca="true">IF(AND(ISNUMBER(Y$1),$B574&gt;0),OFFSET(rngStartVolatilityCurves,$B574,Y$1),0)</f>
        <v>0</v>
      </c>
      <c r="Z574" s="43" t="n">
        <f aca="true">IF(AND(ISNUMBER(Z$1),$B574&gt;0),OFFSET(rngStartVolatilityCurves,$B574,Z$1),0)</f>
        <v>0</v>
      </c>
      <c r="AA574" s="43" t="n">
        <f aca="true">IF(AND(ISNUMBER(AA$1),$B574&gt;0),OFFSET(rngStartVolatilityCurves,$B574,AA$1),0)</f>
        <v>0</v>
      </c>
      <c r="AF574" s="36"/>
      <c r="AG574" s="37"/>
      <c r="AH574" s="37"/>
      <c r="AI574" s="37"/>
      <c r="AJ574" s="37"/>
      <c r="AK574" s="37"/>
      <c r="AL574" s="37"/>
      <c r="AM574" s="37"/>
      <c r="AN574" s="37"/>
      <c r="AO574" s="37"/>
      <c r="AP574" s="37"/>
      <c r="AQ574" s="37"/>
      <c r="AR574" s="37"/>
      <c r="AS574" s="37"/>
      <c r="AT574" s="37"/>
      <c r="AU574" s="37"/>
      <c r="AV574" s="37"/>
      <c r="AW574" s="37"/>
      <c r="AX574" s="37"/>
      <c r="AY574" s="37"/>
      <c r="AZ574" s="37"/>
      <c r="BA574" s="37"/>
      <c r="BB574" s="37"/>
      <c r="BC574" s="37"/>
      <c r="BD574" s="37"/>
      <c r="BE574" s="37"/>
      <c r="BF574" s="37"/>
      <c r="BH574" s="44"/>
      <c r="BI574" s="39"/>
      <c r="BJ574" s="39"/>
      <c r="BK574" s="39"/>
      <c r="BL574" s="36"/>
      <c r="BM574" s="37"/>
      <c r="BN574" s="37"/>
      <c r="BO574" s="37"/>
      <c r="BP574" s="37"/>
      <c r="BQ574" s="37"/>
      <c r="BR574" s="37"/>
      <c r="BS574" s="37"/>
      <c r="BT574" s="37"/>
      <c r="BU574" s="37"/>
      <c r="BV574" s="37"/>
      <c r="BW574" s="37"/>
      <c r="BX574" s="37"/>
      <c r="BY574" s="37"/>
      <c r="BZ574" s="37"/>
      <c r="CA574" s="37"/>
      <c r="CB574" s="37"/>
      <c r="CC574" s="37"/>
      <c r="CD574" s="37"/>
      <c r="CE574" s="37"/>
      <c r="CF574" s="37"/>
      <c r="CG574" s="40"/>
      <c r="CH574" s="40"/>
      <c r="CI574" s="40"/>
      <c r="CJ574" s="40"/>
      <c r="CK574" s="40"/>
      <c r="CL574" s="40"/>
      <c r="CM574" s="39"/>
      <c r="CN574" s="39"/>
      <c r="CO574" s="39"/>
      <c r="CP574" s="39"/>
      <c r="CQ574" s="39"/>
      <c r="CR574" s="39"/>
      <c r="CS574" s="39"/>
      <c r="CT574" s="39"/>
      <c r="CU574" s="39"/>
      <c r="CV574" s="39"/>
      <c r="CW574" s="39"/>
      <c r="CX574" s="39"/>
      <c r="CY574" s="39"/>
      <c r="CZ574" s="39"/>
      <c r="DA574" s="39"/>
      <c r="DB574" s="39"/>
      <c r="DC574" s="39"/>
      <c r="DD574" s="39"/>
      <c r="DE574" s="39"/>
      <c r="DF574" s="39"/>
      <c r="DG574" s="39"/>
      <c r="DI574" s="44"/>
      <c r="DJ574" s="39"/>
      <c r="DL574" s="44"/>
      <c r="DM574" s="39"/>
    </row>
    <row r="575" customFormat="false" ht="12.75" hidden="false" customHeight="false" outlineLevel="0" collapsed="false">
      <c r="A575" s="31" t="n">
        <f aca="false">$C575-$AF$4+1</f>
        <v>40904</v>
      </c>
      <c r="B575" s="31" t="n">
        <f aca="false">$C575-$BL$4+1</f>
        <v>40904</v>
      </c>
      <c r="C575" s="42" t="n">
        <f aca="false">C574+7</f>
        <v>40903</v>
      </c>
      <c r="D575" s="43" t="n">
        <f aca="true">IF(AND(ISNUMBER(D$1),$A575&gt;0),OFFSET(rngStartPriceCurves,$A575,D$1),0)</f>
        <v>0</v>
      </c>
      <c r="E575" s="43" t="n">
        <f aca="true">IF(AND(ISNUMBER(E$1),$A575&gt;0),OFFSET(rngStartPriceCurves,$A575,E$1),0)</f>
        <v>0</v>
      </c>
      <c r="F575" s="43" t="n">
        <f aca="true">IF(AND(ISNUMBER(F$1),$A575&gt;0),OFFSET(rngStartPriceCurves,$A575,F$1),0)</f>
        <v>0</v>
      </c>
      <c r="G575" s="43" t="n">
        <f aca="true">IF(AND(ISNUMBER(G$1),$A575&gt;0),OFFSET(rngStartPriceCurves,$A575,G$1),0)</f>
        <v>0</v>
      </c>
      <c r="H575" s="43" t="n">
        <f aca="true">IF(AND(ISNUMBER(H$1),$A575&gt;0),OFFSET(rngStartPriceCurves,$A575,H$1),0)</f>
        <v>0</v>
      </c>
      <c r="I575" s="43" t="n">
        <f aca="true">IF(AND(ISNUMBER(I$1),$A575&gt;0),OFFSET(rngStartPriceCurves,$A575,I$1),0)</f>
        <v>0</v>
      </c>
      <c r="J575" s="43" t="n">
        <f aca="true">IF(AND(ISNUMBER(J$1),$A575&gt;0),OFFSET(rngStartPriceCurves,$A575,J$1),0)</f>
        <v>0</v>
      </c>
      <c r="K575" s="43" t="n">
        <f aca="true">IF(AND(ISNUMBER(K$1),$A575&gt;0),OFFSET(rngStartPriceCurves,$A575,K$1),0)</f>
        <v>0</v>
      </c>
      <c r="L575" s="43" t="n">
        <f aca="true">IF(AND(ISNUMBER(L$1),$A575&gt;0),OFFSET(rngStartPriceCurves,$A575,L$1),0)</f>
        <v>0</v>
      </c>
      <c r="M575" s="43" t="n">
        <f aca="true">IF(AND(ISNUMBER(M$1),$A575&gt;0),OFFSET(rngStartPriceCurves,$A575,M$1),0)</f>
        <v>0</v>
      </c>
      <c r="N575" s="43" t="n">
        <f aca="true">IF(AND(ISNUMBER(N$1),$A575&gt;0),OFFSET(rngStartPriceCurves,$A575,N$1),0)</f>
        <v>0</v>
      </c>
      <c r="O575" s="43" t="n">
        <f aca="true">IF(AND(ISNUMBER(O$1),$A575&gt;0),OFFSET(rngStartPriceCurves,$A575,O$1),0)</f>
        <v>0</v>
      </c>
      <c r="P575" s="43" t="n">
        <f aca="true">IF(AND(ISNUMBER(P$1),$B575&gt;0),OFFSET(rngStartVolatilityCurves,$B575,P$1),0)</f>
        <v>0</v>
      </c>
      <c r="Q575" s="43" t="n">
        <f aca="true">IF(AND(ISNUMBER(Q$1),$B575&gt;0),OFFSET(rngStartVolatilityCurves,$B575,Q$1),0)</f>
        <v>0</v>
      </c>
      <c r="R575" s="43" t="n">
        <f aca="true">IF(AND(ISNUMBER(R$1),$B575&gt;0),OFFSET(rngStartVolatilityCurves,$B575,R$1),0)</f>
        <v>0</v>
      </c>
      <c r="S575" s="43" t="n">
        <f aca="true">IF(AND(ISNUMBER(S$1),$B575&gt;0),OFFSET(rngStartVolatilityCurves,$B575,S$1),0)</f>
        <v>0</v>
      </c>
      <c r="T575" s="43" t="n">
        <f aca="true">IF(AND(ISNUMBER(T$1),$B575&gt;0),OFFSET(rngStartVolatilityCurves,$B575,T$1),0)</f>
        <v>0</v>
      </c>
      <c r="U575" s="43" t="n">
        <f aca="true">IF(AND(ISNUMBER(U$1),$B575&gt;0),OFFSET(rngStartVolatilityCurves,$B575,U$1),0)</f>
        <v>0</v>
      </c>
      <c r="V575" s="43" t="n">
        <f aca="true">IF(AND(ISNUMBER(V$1),$B575&gt;0),OFFSET(rngStartVolatilityCurves,$B575,V$1),0)</f>
        <v>0</v>
      </c>
      <c r="W575" s="43" t="n">
        <f aca="true">IF(AND(ISNUMBER(W$1),$B575&gt;0),OFFSET(rngStartVolatilityCurves,$B575,W$1),0)</f>
        <v>0</v>
      </c>
      <c r="X575" s="43" t="n">
        <f aca="true">IF(AND(ISNUMBER(X$1),$B575&gt;0),OFFSET(rngStartVolatilityCurves,$B575,X$1),0)</f>
        <v>0</v>
      </c>
      <c r="Y575" s="43" t="n">
        <f aca="true">IF(AND(ISNUMBER(Y$1),$B575&gt;0),OFFSET(rngStartVolatilityCurves,$B575,Y$1),0)</f>
        <v>0</v>
      </c>
      <c r="Z575" s="43" t="n">
        <f aca="true">IF(AND(ISNUMBER(Z$1),$B575&gt;0),OFFSET(rngStartVolatilityCurves,$B575,Z$1),0)</f>
        <v>0</v>
      </c>
      <c r="AA575" s="43" t="n">
        <f aca="true">IF(AND(ISNUMBER(AA$1),$B575&gt;0),OFFSET(rngStartVolatilityCurves,$B575,AA$1),0)</f>
        <v>0</v>
      </c>
      <c r="AF575" s="36"/>
      <c r="AG575" s="37"/>
      <c r="AH575" s="37"/>
      <c r="AI575" s="37"/>
      <c r="AJ575" s="37"/>
      <c r="AK575" s="37"/>
      <c r="AL575" s="37"/>
      <c r="AM575" s="37"/>
      <c r="AN575" s="37"/>
      <c r="AO575" s="37"/>
      <c r="AP575" s="37"/>
      <c r="AQ575" s="37"/>
      <c r="AR575" s="37"/>
      <c r="AS575" s="37"/>
      <c r="AT575" s="37"/>
      <c r="AU575" s="37"/>
      <c r="AV575" s="37"/>
      <c r="AW575" s="37"/>
      <c r="AX575" s="37"/>
      <c r="AY575" s="37"/>
      <c r="AZ575" s="37"/>
      <c r="BA575" s="37"/>
      <c r="BB575" s="37"/>
      <c r="BC575" s="37"/>
      <c r="BD575" s="37"/>
      <c r="BE575" s="37"/>
      <c r="BF575" s="37"/>
      <c r="BH575" s="44"/>
      <c r="BI575" s="39"/>
      <c r="BJ575" s="39"/>
      <c r="BK575" s="39"/>
      <c r="BL575" s="36"/>
      <c r="BM575" s="37"/>
      <c r="BN575" s="37"/>
      <c r="BO575" s="37"/>
      <c r="BP575" s="37"/>
      <c r="BQ575" s="37"/>
      <c r="BR575" s="37"/>
      <c r="BS575" s="37"/>
      <c r="BT575" s="37"/>
      <c r="BU575" s="37"/>
      <c r="BV575" s="37"/>
      <c r="BW575" s="37"/>
      <c r="BX575" s="37"/>
      <c r="BY575" s="37"/>
      <c r="BZ575" s="37"/>
      <c r="CA575" s="37"/>
      <c r="CB575" s="37"/>
      <c r="CC575" s="37"/>
      <c r="CD575" s="37"/>
      <c r="CE575" s="37"/>
      <c r="CF575" s="37"/>
      <c r="CG575" s="40"/>
      <c r="CH575" s="40"/>
      <c r="CI575" s="40"/>
      <c r="CJ575" s="40"/>
      <c r="CK575" s="40"/>
      <c r="CL575" s="40"/>
      <c r="CM575" s="39"/>
      <c r="CN575" s="39"/>
      <c r="CO575" s="39"/>
      <c r="CP575" s="39"/>
      <c r="CQ575" s="39"/>
      <c r="CR575" s="39"/>
      <c r="CS575" s="39"/>
      <c r="CT575" s="39"/>
      <c r="CU575" s="39"/>
      <c r="CV575" s="39"/>
      <c r="CW575" s="39"/>
      <c r="CX575" s="39"/>
      <c r="CY575" s="39"/>
      <c r="CZ575" s="39"/>
      <c r="DA575" s="39"/>
      <c r="DB575" s="39"/>
      <c r="DC575" s="39"/>
      <c r="DD575" s="39"/>
      <c r="DE575" s="39"/>
      <c r="DF575" s="39"/>
      <c r="DG575" s="39"/>
      <c r="DI575" s="44"/>
      <c r="DJ575" s="39"/>
      <c r="DL575" s="44"/>
      <c r="DM575" s="39"/>
    </row>
    <row r="576" customFormat="false" ht="12.75" hidden="false" customHeight="false" outlineLevel="0" collapsed="false">
      <c r="A576" s="31" t="n">
        <f aca="false">$C576-$AF$4+1</f>
        <v>40911</v>
      </c>
      <c r="B576" s="31" t="n">
        <f aca="false">$C576-$BL$4+1</f>
        <v>40911</v>
      </c>
      <c r="C576" s="42" t="n">
        <f aca="false">C575+7</f>
        <v>40910</v>
      </c>
      <c r="D576" s="43" t="n">
        <f aca="true">IF(AND(ISNUMBER(D$1),$A576&gt;0),OFFSET(rngStartPriceCurves,$A576,D$1),0)</f>
        <v>0</v>
      </c>
      <c r="E576" s="43" t="n">
        <f aca="true">IF(AND(ISNUMBER(E$1),$A576&gt;0),OFFSET(rngStartPriceCurves,$A576,E$1),0)</f>
        <v>0</v>
      </c>
      <c r="F576" s="43" t="n">
        <f aca="true">IF(AND(ISNUMBER(F$1),$A576&gt;0),OFFSET(rngStartPriceCurves,$A576,F$1),0)</f>
        <v>0</v>
      </c>
      <c r="G576" s="43" t="n">
        <f aca="true">IF(AND(ISNUMBER(G$1),$A576&gt;0),OFFSET(rngStartPriceCurves,$A576,G$1),0)</f>
        <v>0</v>
      </c>
      <c r="H576" s="43" t="n">
        <f aca="true">IF(AND(ISNUMBER(H$1),$A576&gt;0),OFFSET(rngStartPriceCurves,$A576,H$1),0)</f>
        <v>0</v>
      </c>
      <c r="I576" s="43" t="n">
        <f aca="true">IF(AND(ISNUMBER(I$1),$A576&gt;0),OFFSET(rngStartPriceCurves,$A576,I$1),0)</f>
        <v>0</v>
      </c>
      <c r="J576" s="43" t="n">
        <f aca="true">IF(AND(ISNUMBER(J$1),$A576&gt;0),OFFSET(rngStartPriceCurves,$A576,J$1),0)</f>
        <v>0</v>
      </c>
      <c r="K576" s="43" t="n">
        <f aca="true">IF(AND(ISNUMBER(K$1),$A576&gt;0),OFFSET(rngStartPriceCurves,$A576,K$1),0)</f>
        <v>0</v>
      </c>
      <c r="L576" s="43" t="n">
        <f aca="true">IF(AND(ISNUMBER(L$1),$A576&gt;0),OFFSET(rngStartPriceCurves,$A576,L$1),0)</f>
        <v>0</v>
      </c>
      <c r="M576" s="43" t="n">
        <f aca="true">IF(AND(ISNUMBER(M$1),$A576&gt;0),OFFSET(rngStartPriceCurves,$A576,M$1),0)</f>
        <v>0</v>
      </c>
      <c r="N576" s="43" t="n">
        <f aca="true">IF(AND(ISNUMBER(N$1),$A576&gt;0),OFFSET(rngStartPriceCurves,$A576,N$1),0)</f>
        <v>0</v>
      </c>
      <c r="O576" s="43" t="n">
        <f aca="true">IF(AND(ISNUMBER(O$1),$A576&gt;0),OFFSET(rngStartPriceCurves,$A576,O$1),0)</f>
        <v>0</v>
      </c>
      <c r="P576" s="43" t="n">
        <f aca="true">IF(AND(ISNUMBER(P$1),$B576&gt;0),OFFSET(rngStartVolatilityCurves,$B576,P$1),0)</f>
        <v>0</v>
      </c>
      <c r="Q576" s="43" t="n">
        <f aca="true">IF(AND(ISNUMBER(Q$1),$B576&gt;0),OFFSET(rngStartVolatilityCurves,$B576,Q$1),0)</f>
        <v>0</v>
      </c>
      <c r="R576" s="43" t="n">
        <f aca="true">IF(AND(ISNUMBER(R$1),$B576&gt;0),OFFSET(rngStartVolatilityCurves,$B576,R$1),0)</f>
        <v>0</v>
      </c>
      <c r="S576" s="43" t="n">
        <f aca="true">IF(AND(ISNUMBER(S$1),$B576&gt;0),OFFSET(rngStartVolatilityCurves,$B576,S$1),0)</f>
        <v>0</v>
      </c>
      <c r="T576" s="43" t="n">
        <f aca="true">IF(AND(ISNUMBER(T$1),$B576&gt;0),OFFSET(rngStartVolatilityCurves,$B576,T$1),0)</f>
        <v>0</v>
      </c>
      <c r="U576" s="43" t="n">
        <f aca="true">IF(AND(ISNUMBER(U$1),$B576&gt;0),OFFSET(rngStartVolatilityCurves,$B576,U$1),0)</f>
        <v>0</v>
      </c>
      <c r="V576" s="43" t="n">
        <f aca="true">IF(AND(ISNUMBER(V$1),$B576&gt;0),OFFSET(rngStartVolatilityCurves,$B576,V$1),0)</f>
        <v>0</v>
      </c>
      <c r="W576" s="43" t="n">
        <f aca="true">IF(AND(ISNUMBER(W$1),$B576&gt;0),OFFSET(rngStartVolatilityCurves,$B576,W$1),0)</f>
        <v>0</v>
      </c>
      <c r="X576" s="43" t="n">
        <f aca="true">IF(AND(ISNUMBER(X$1),$B576&gt;0),OFFSET(rngStartVolatilityCurves,$B576,X$1),0)</f>
        <v>0</v>
      </c>
      <c r="Y576" s="43" t="n">
        <f aca="true">IF(AND(ISNUMBER(Y$1),$B576&gt;0),OFFSET(rngStartVolatilityCurves,$B576,Y$1),0)</f>
        <v>0</v>
      </c>
      <c r="Z576" s="43" t="n">
        <f aca="true">IF(AND(ISNUMBER(Z$1),$B576&gt;0),OFFSET(rngStartVolatilityCurves,$B576,Z$1),0)</f>
        <v>0</v>
      </c>
      <c r="AA576" s="43" t="n">
        <f aca="true">IF(AND(ISNUMBER(AA$1),$B576&gt;0),OFFSET(rngStartVolatilityCurves,$B576,AA$1),0)</f>
        <v>0</v>
      </c>
      <c r="AF576" s="36"/>
      <c r="AG576" s="37"/>
      <c r="AH576" s="37"/>
      <c r="AI576" s="37"/>
      <c r="AJ576" s="37"/>
      <c r="AK576" s="37"/>
      <c r="AL576" s="37"/>
      <c r="AM576" s="37"/>
      <c r="AN576" s="37"/>
      <c r="AO576" s="37"/>
      <c r="AP576" s="37"/>
      <c r="AQ576" s="37"/>
      <c r="AR576" s="37"/>
      <c r="AS576" s="37"/>
      <c r="AT576" s="37"/>
      <c r="AU576" s="37"/>
      <c r="AV576" s="37"/>
      <c r="AW576" s="37"/>
      <c r="AX576" s="37"/>
      <c r="AY576" s="37"/>
      <c r="AZ576" s="37"/>
      <c r="BA576" s="37"/>
      <c r="BB576" s="37"/>
      <c r="BC576" s="37"/>
      <c r="BD576" s="37"/>
      <c r="BE576" s="37"/>
      <c r="BF576" s="37"/>
      <c r="BH576" s="44"/>
      <c r="BI576" s="39"/>
      <c r="BJ576" s="39"/>
      <c r="BK576" s="39"/>
      <c r="BL576" s="36"/>
      <c r="BM576" s="37"/>
      <c r="BN576" s="37"/>
      <c r="BO576" s="37"/>
      <c r="BP576" s="37"/>
      <c r="BQ576" s="37"/>
      <c r="BR576" s="37"/>
      <c r="BS576" s="37"/>
      <c r="BT576" s="37"/>
      <c r="BU576" s="37"/>
      <c r="BV576" s="37"/>
      <c r="BW576" s="37"/>
      <c r="BX576" s="37"/>
      <c r="BY576" s="37"/>
      <c r="BZ576" s="37"/>
      <c r="CA576" s="37"/>
      <c r="CB576" s="37"/>
      <c r="CC576" s="37"/>
      <c r="CD576" s="37"/>
      <c r="CE576" s="37"/>
      <c r="CF576" s="37"/>
      <c r="CG576" s="40"/>
      <c r="CH576" s="40"/>
      <c r="CI576" s="40"/>
      <c r="CJ576" s="40"/>
      <c r="CK576" s="40"/>
      <c r="CL576" s="40"/>
      <c r="CM576" s="39"/>
      <c r="CN576" s="39"/>
      <c r="CO576" s="39"/>
      <c r="CP576" s="39"/>
      <c r="CQ576" s="39"/>
      <c r="CR576" s="39"/>
      <c r="CS576" s="39"/>
      <c r="CT576" s="39"/>
      <c r="CU576" s="39"/>
      <c r="CV576" s="39"/>
      <c r="CW576" s="39"/>
      <c r="CX576" s="39"/>
      <c r="CY576" s="39"/>
      <c r="CZ576" s="39"/>
      <c r="DA576" s="39"/>
      <c r="DB576" s="39"/>
      <c r="DC576" s="39"/>
      <c r="DD576" s="39"/>
      <c r="DE576" s="39"/>
      <c r="DF576" s="39"/>
      <c r="DG576" s="39"/>
      <c r="DI576" s="44"/>
      <c r="DJ576" s="39"/>
      <c r="DL576" s="44"/>
      <c r="DM576" s="39"/>
    </row>
    <row r="577" customFormat="false" ht="12.75" hidden="false" customHeight="false" outlineLevel="0" collapsed="false">
      <c r="C577" s="42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39"/>
      <c r="Y577" s="39"/>
      <c r="Z577" s="39"/>
      <c r="AA577" s="39"/>
      <c r="AF577" s="36"/>
      <c r="AG577" s="37"/>
      <c r="AH577" s="37"/>
      <c r="AI577" s="37"/>
      <c r="AJ577" s="37"/>
      <c r="AK577" s="37"/>
      <c r="AL577" s="37"/>
      <c r="AM577" s="37"/>
      <c r="AN577" s="37"/>
      <c r="AO577" s="37"/>
      <c r="AP577" s="37"/>
      <c r="AQ577" s="37"/>
      <c r="AR577" s="37"/>
      <c r="AS577" s="37"/>
      <c r="AT577" s="37"/>
      <c r="AU577" s="37"/>
      <c r="AV577" s="37"/>
      <c r="AW577" s="37"/>
      <c r="AX577" s="37"/>
      <c r="AY577" s="37"/>
      <c r="AZ577" s="37"/>
      <c r="BA577" s="37"/>
      <c r="BB577" s="37"/>
      <c r="BC577" s="37"/>
      <c r="BD577" s="37"/>
      <c r="BE577" s="37"/>
      <c r="BF577" s="37"/>
      <c r="BH577" s="44"/>
      <c r="BI577" s="39"/>
      <c r="BJ577" s="39"/>
      <c r="BK577" s="39"/>
      <c r="BL577" s="36"/>
      <c r="BM577" s="37"/>
      <c r="BN577" s="37"/>
      <c r="BO577" s="37"/>
      <c r="BP577" s="37"/>
      <c r="BQ577" s="37"/>
      <c r="BR577" s="37"/>
      <c r="BS577" s="37"/>
      <c r="BT577" s="37"/>
      <c r="BU577" s="37"/>
      <c r="BV577" s="37"/>
      <c r="BW577" s="37"/>
      <c r="BX577" s="37"/>
      <c r="BY577" s="37"/>
      <c r="BZ577" s="37"/>
      <c r="CA577" s="37"/>
      <c r="CB577" s="37"/>
      <c r="CC577" s="37"/>
      <c r="CD577" s="37"/>
      <c r="CE577" s="37"/>
      <c r="CF577" s="37"/>
      <c r="CG577" s="40"/>
      <c r="CH577" s="40"/>
      <c r="CI577" s="40"/>
      <c r="CJ577" s="40"/>
      <c r="CK577" s="40"/>
      <c r="CL577" s="40"/>
      <c r="CM577" s="39"/>
      <c r="CN577" s="39"/>
      <c r="CO577" s="39"/>
      <c r="CP577" s="39"/>
      <c r="CQ577" s="39"/>
      <c r="CR577" s="39"/>
      <c r="CS577" s="39"/>
      <c r="CT577" s="39"/>
      <c r="CU577" s="39"/>
      <c r="CV577" s="39"/>
      <c r="CW577" s="39"/>
      <c r="CX577" s="39"/>
      <c r="CY577" s="39"/>
      <c r="CZ577" s="39"/>
      <c r="DA577" s="39"/>
      <c r="DB577" s="39"/>
      <c r="DC577" s="39"/>
      <c r="DD577" s="39"/>
      <c r="DE577" s="39"/>
      <c r="DF577" s="39"/>
      <c r="DG577" s="39"/>
      <c r="DI577" s="44"/>
      <c r="DJ577" s="39"/>
      <c r="DL577" s="44"/>
      <c r="DM577" s="39"/>
    </row>
    <row r="578" customFormat="false" ht="12.75" hidden="false" customHeight="false" outlineLevel="0" collapsed="false">
      <c r="C578" s="42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39"/>
      <c r="Y578" s="39"/>
      <c r="Z578" s="39"/>
      <c r="AA578" s="39"/>
      <c r="AF578" s="36"/>
      <c r="AG578" s="37"/>
      <c r="AH578" s="37"/>
      <c r="AI578" s="37"/>
      <c r="AJ578" s="37"/>
      <c r="AK578" s="37"/>
      <c r="AL578" s="37"/>
      <c r="AM578" s="37"/>
      <c r="AN578" s="37"/>
      <c r="AO578" s="37"/>
      <c r="AP578" s="37"/>
      <c r="AQ578" s="37"/>
      <c r="AR578" s="37"/>
      <c r="AS578" s="37"/>
      <c r="AT578" s="37"/>
      <c r="AU578" s="37"/>
      <c r="AV578" s="37"/>
      <c r="AW578" s="37"/>
      <c r="AX578" s="37"/>
      <c r="AY578" s="37"/>
      <c r="AZ578" s="37"/>
      <c r="BA578" s="37"/>
      <c r="BB578" s="37"/>
      <c r="BC578" s="37"/>
      <c r="BD578" s="37"/>
      <c r="BE578" s="37"/>
      <c r="BF578" s="37"/>
      <c r="BH578" s="44"/>
      <c r="BI578" s="39"/>
      <c r="BJ578" s="39"/>
      <c r="BK578" s="39"/>
      <c r="BL578" s="36"/>
      <c r="BM578" s="37"/>
      <c r="BN578" s="37"/>
      <c r="BO578" s="37"/>
      <c r="BP578" s="37"/>
      <c r="BQ578" s="37"/>
      <c r="BR578" s="37"/>
      <c r="BS578" s="37"/>
      <c r="BT578" s="37"/>
      <c r="BU578" s="37"/>
      <c r="BV578" s="37"/>
      <c r="BW578" s="37"/>
      <c r="BX578" s="37"/>
      <c r="BY578" s="37"/>
      <c r="BZ578" s="37"/>
      <c r="CA578" s="37"/>
      <c r="CB578" s="37"/>
      <c r="CC578" s="37"/>
      <c r="CD578" s="37"/>
      <c r="CE578" s="37"/>
      <c r="CF578" s="37"/>
      <c r="CG578" s="40"/>
      <c r="CH578" s="40"/>
      <c r="CI578" s="40"/>
      <c r="CJ578" s="40"/>
      <c r="CK578" s="40"/>
      <c r="CL578" s="40"/>
      <c r="CM578" s="39"/>
      <c r="CN578" s="39"/>
      <c r="CO578" s="39"/>
      <c r="CP578" s="39"/>
      <c r="CQ578" s="39"/>
      <c r="CR578" s="39"/>
      <c r="CS578" s="39"/>
      <c r="CT578" s="39"/>
      <c r="CU578" s="39"/>
      <c r="CV578" s="39"/>
      <c r="CW578" s="39"/>
      <c r="CX578" s="39"/>
      <c r="CY578" s="39"/>
      <c r="CZ578" s="39"/>
      <c r="DA578" s="39"/>
      <c r="DB578" s="39"/>
      <c r="DC578" s="39"/>
      <c r="DD578" s="39"/>
      <c r="DE578" s="39"/>
      <c r="DF578" s="39"/>
      <c r="DG578" s="39"/>
      <c r="DI578" s="44"/>
      <c r="DJ578" s="39"/>
      <c r="DL578" s="44"/>
      <c r="DM578" s="39"/>
    </row>
    <row r="579" customFormat="false" ht="12.75" hidden="false" customHeight="false" outlineLevel="0" collapsed="false">
      <c r="C579" s="42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39"/>
      <c r="Y579" s="39"/>
      <c r="Z579" s="39"/>
      <c r="AA579" s="39"/>
      <c r="AF579" s="36"/>
      <c r="AG579" s="37"/>
      <c r="AH579" s="37"/>
      <c r="AI579" s="37"/>
      <c r="AJ579" s="37"/>
      <c r="AK579" s="37"/>
      <c r="AL579" s="37"/>
      <c r="AM579" s="37"/>
      <c r="AN579" s="37"/>
      <c r="AO579" s="37"/>
      <c r="AP579" s="37"/>
      <c r="AQ579" s="37"/>
      <c r="AR579" s="37"/>
      <c r="AS579" s="37"/>
      <c r="AT579" s="37"/>
      <c r="AU579" s="37"/>
      <c r="AV579" s="37"/>
      <c r="AW579" s="37"/>
      <c r="AX579" s="37"/>
      <c r="AY579" s="37"/>
      <c r="AZ579" s="37"/>
      <c r="BA579" s="37"/>
      <c r="BB579" s="37"/>
      <c r="BC579" s="37"/>
      <c r="BD579" s="37"/>
      <c r="BE579" s="37"/>
      <c r="BF579" s="37"/>
      <c r="BH579" s="44"/>
      <c r="BI579" s="39"/>
      <c r="BJ579" s="39"/>
      <c r="BK579" s="39"/>
      <c r="BL579" s="36"/>
      <c r="BM579" s="37"/>
      <c r="BN579" s="37"/>
      <c r="BO579" s="37"/>
      <c r="BP579" s="37"/>
      <c r="BQ579" s="37"/>
      <c r="BR579" s="37"/>
      <c r="BS579" s="37"/>
      <c r="BT579" s="37"/>
      <c r="BU579" s="37"/>
      <c r="BV579" s="37"/>
      <c r="BW579" s="37"/>
      <c r="BX579" s="37"/>
      <c r="BY579" s="37"/>
      <c r="BZ579" s="37"/>
      <c r="CA579" s="37"/>
      <c r="CB579" s="37"/>
      <c r="CC579" s="37"/>
      <c r="CD579" s="37"/>
      <c r="CE579" s="37"/>
      <c r="CF579" s="37"/>
      <c r="CG579" s="40"/>
      <c r="CH579" s="40"/>
      <c r="CI579" s="40"/>
      <c r="CJ579" s="40"/>
      <c r="CK579" s="40"/>
      <c r="CL579" s="40"/>
      <c r="CM579" s="39"/>
      <c r="CN579" s="39"/>
      <c r="CO579" s="39"/>
      <c r="CP579" s="39"/>
      <c r="CQ579" s="39"/>
      <c r="CR579" s="39"/>
      <c r="CS579" s="39"/>
      <c r="CT579" s="39"/>
      <c r="CU579" s="39"/>
      <c r="CV579" s="39"/>
      <c r="CW579" s="39"/>
      <c r="CX579" s="39"/>
      <c r="CY579" s="39"/>
      <c r="CZ579" s="39"/>
      <c r="DA579" s="39"/>
      <c r="DB579" s="39"/>
      <c r="DC579" s="39"/>
      <c r="DD579" s="39"/>
      <c r="DE579" s="39"/>
      <c r="DF579" s="39"/>
      <c r="DG579" s="39"/>
      <c r="DI579" s="44"/>
      <c r="DJ579" s="39"/>
      <c r="DL579" s="44"/>
      <c r="DM579" s="39"/>
    </row>
    <row r="580" customFormat="false" ht="12.75" hidden="false" customHeight="false" outlineLevel="0" collapsed="false">
      <c r="C580" s="42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39"/>
      <c r="Y580" s="39"/>
      <c r="Z580" s="39"/>
      <c r="AA580" s="39"/>
      <c r="AF580" s="36"/>
      <c r="AG580" s="37"/>
      <c r="AH580" s="37"/>
      <c r="AI580" s="37"/>
      <c r="AJ580" s="37"/>
      <c r="AK580" s="37"/>
      <c r="AL580" s="37"/>
      <c r="AM580" s="37"/>
      <c r="AN580" s="37"/>
      <c r="AO580" s="37"/>
      <c r="AP580" s="37"/>
      <c r="AQ580" s="37"/>
      <c r="AR580" s="37"/>
      <c r="AS580" s="37"/>
      <c r="AT580" s="37"/>
      <c r="AU580" s="37"/>
      <c r="AV580" s="37"/>
      <c r="AW580" s="37"/>
      <c r="AX580" s="37"/>
      <c r="AY580" s="37"/>
      <c r="AZ580" s="37"/>
      <c r="BA580" s="37"/>
      <c r="BB580" s="37"/>
      <c r="BC580" s="37"/>
      <c r="BD580" s="37"/>
      <c r="BE580" s="37"/>
      <c r="BF580" s="37"/>
      <c r="BH580" s="44"/>
      <c r="BI580" s="39"/>
      <c r="BJ580" s="39"/>
      <c r="BK580" s="39"/>
      <c r="BL580" s="36"/>
      <c r="BM580" s="37"/>
      <c r="BN580" s="37"/>
      <c r="BO580" s="37"/>
      <c r="BP580" s="37"/>
      <c r="BQ580" s="37"/>
      <c r="BR580" s="37"/>
      <c r="BS580" s="37"/>
      <c r="BT580" s="37"/>
      <c r="BU580" s="37"/>
      <c r="BV580" s="37"/>
      <c r="BW580" s="37"/>
      <c r="BX580" s="37"/>
      <c r="BY580" s="37"/>
      <c r="BZ580" s="37"/>
      <c r="CA580" s="37"/>
      <c r="CB580" s="37"/>
      <c r="CC580" s="37"/>
      <c r="CD580" s="37"/>
      <c r="CE580" s="37"/>
      <c r="CF580" s="37"/>
      <c r="CG580" s="40"/>
      <c r="CH580" s="40"/>
      <c r="CI580" s="40"/>
      <c r="CJ580" s="40"/>
      <c r="CK580" s="40"/>
      <c r="CL580" s="40"/>
      <c r="CM580" s="39"/>
      <c r="CN580" s="39"/>
      <c r="CO580" s="39"/>
      <c r="CP580" s="39"/>
      <c r="CQ580" s="39"/>
      <c r="CR580" s="39"/>
      <c r="CS580" s="39"/>
      <c r="CT580" s="39"/>
      <c r="CU580" s="39"/>
      <c r="CV580" s="39"/>
      <c r="CW580" s="39"/>
      <c r="CX580" s="39"/>
      <c r="CY580" s="39"/>
      <c r="CZ580" s="39"/>
      <c r="DA580" s="39"/>
      <c r="DB580" s="39"/>
      <c r="DC580" s="39"/>
      <c r="DD580" s="39"/>
      <c r="DE580" s="39"/>
      <c r="DF580" s="39"/>
      <c r="DG580" s="39"/>
      <c r="DI580" s="44"/>
      <c r="DJ580" s="39"/>
      <c r="DL580" s="44"/>
      <c r="DM580" s="39"/>
    </row>
    <row r="581" customFormat="false" ht="12.75" hidden="false" customHeight="false" outlineLevel="0" collapsed="false">
      <c r="C581" s="42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39"/>
      <c r="Y581" s="39"/>
      <c r="Z581" s="39"/>
      <c r="AA581" s="39"/>
      <c r="AF581" s="36"/>
      <c r="AG581" s="37"/>
      <c r="AH581" s="37"/>
      <c r="AI581" s="37"/>
      <c r="AJ581" s="37"/>
      <c r="AK581" s="37"/>
      <c r="AL581" s="37"/>
      <c r="AM581" s="37"/>
      <c r="AN581" s="37"/>
      <c r="AO581" s="37"/>
      <c r="AP581" s="37"/>
      <c r="AQ581" s="37"/>
      <c r="AR581" s="37"/>
      <c r="AS581" s="37"/>
      <c r="AT581" s="37"/>
      <c r="AU581" s="37"/>
      <c r="AV581" s="37"/>
      <c r="AW581" s="37"/>
      <c r="AX581" s="37"/>
      <c r="AY581" s="37"/>
      <c r="AZ581" s="37"/>
      <c r="BA581" s="37"/>
      <c r="BB581" s="37"/>
      <c r="BC581" s="37"/>
      <c r="BD581" s="37"/>
      <c r="BE581" s="37"/>
      <c r="BF581" s="37"/>
      <c r="BH581" s="44"/>
      <c r="BI581" s="39"/>
      <c r="BJ581" s="39"/>
      <c r="BK581" s="39"/>
      <c r="BL581" s="36"/>
      <c r="BM581" s="37"/>
      <c r="BN581" s="37"/>
      <c r="BO581" s="37"/>
      <c r="BP581" s="37"/>
      <c r="BQ581" s="37"/>
      <c r="BR581" s="37"/>
      <c r="BS581" s="37"/>
      <c r="BT581" s="37"/>
      <c r="BU581" s="37"/>
      <c r="BV581" s="37"/>
      <c r="BW581" s="37"/>
      <c r="BX581" s="37"/>
      <c r="BY581" s="37"/>
      <c r="BZ581" s="37"/>
      <c r="CA581" s="37"/>
      <c r="CB581" s="37"/>
      <c r="CC581" s="37"/>
      <c r="CD581" s="37"/>
      <c r="CE581" s="37"/>
      <c r="CF581" s="37"/>
      <c r="CG581" s="40"/>
      <c r="CH581" s="40"/>
      <c r="CI581" s="40"/>
      <c r="CJ581" s="40"/>
      <c r="CK581" s="40"/>
      <c r="CL581" s="40"/>
      <c r="CM581" s="39"/>
      <c r="CN581" s="39"/>
      <c r="CO581" s="39"/>
      <c r="CP581" s="39"/>
      <c r="CQ581" s="39"/>
      <c r="CR581" s="39"/>
      <c r="CS581" s="39"/>
      <c r="CT581" s="39"/>
      <c r="CU581" s="39"/>
      <c r="CV581" s="39"/>
      <c r="CW581" s="39"/>
      <c r="CX581" s="39"/>
      <c r="CY581" s="39"/>
      <c r="CZ581" s="39"/>
      <c r="DA581" s="39"/>
      <c r="DB581" s="39"/>
      <c r="DC581" s="39"/>
      <c r="DD581" s="39"/>
      <c r="DE581" s="39"/>
      <c r="DF581" s="39"/>
      <c r="DG581" s="39"/>
      <c r="DI581" s="44"/>
      <c r="DJ581" s="39"/>
      <c r="DL581" s="44"/>
      <c r="DM581" s="39"/>
    </row>
    <row r="582" customFormat="false" ht="12.75" hidden="false" customHeight="false" outlineLevel="0" collapsed="false">
      <c r="C582" s="42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39"/>
      <c r="Y582" s="39"/>
      <c r="Z582" s="39"/>
      <c r="AA582" s="39"/>
      <c r="AF582" s="36"/>
      <c r="AG582" s="37"/>
      <c r="AH582" s="37"/>
      <c r="AI582" s="37"/>
      <c r="AJ582" s="37"/>
      <c r="AK582" s="37"/>
      <c r="AL582" s="37"/>
      <c r="AM582" s="37"/>
      <c r="AN582" s="37"/>
      <c r="AO582" s="37"/>
      <c r="AP582" s="37"/>
      <c r="AQ582" s="37"/>
      <c r="AR582" s="37"/>
      <c r="AS582" s="37"/>
      <c r="AT582" s="37"/>
      <c r="AU582" s="37"/>
      <c r="AV582" s="37"/>
      <c r="AW582" s="37"/>
      <c r="AX582" s="37"/>
      <c r="AY582" s="37"/>
      <c r="AZ582" s="37"/>
      <c r="BA582" s="37"/>
      <c r="BB582" s="37"/>
      <c r="BC582" s="37"/>
      <c r="BD582" s="37"/>
      <c r="BE582" s="37"/>
      <c r="BF582" s="37"/>
      <c r="BH582" s="44"/>
      <c r="BI582" s="39"/>
      <c r="BJ582" s="39"/>
      <c r="BK582" s="39"/>
      <c r="BL582" s="36"/>
      <c r="BM582" s="37"/>
      <c r="BN582" s="37"/>
      <c r="BO582" s="37"/>
      <c r="BP582" s="37"/>
      <c r="BQ582" s="37"/>
      <c r="BR582" s="37"/>
      <c r="BS582" s="37"/>
      <c r="BT582" s="37"/>
      <c r="BU582" s="37"/>
      <c r="BV582" s="37"/>
      <c r="BW582" s="37"/>
      <c r="BX582" s="37"/>
      <c r="BY582" s="37"/>
      <c r="BZ582" s="37"/>
      <c r="CA582" s="37"/>
      <c r="CB582" s="37"/>
      <c r="CC582" s="37"/>
      <c r="CD582" s="37"/>
      <c r="CE582" s="37"/>
      <c r="CF582" s="37"/>
      <c r="CG582" s="40"/>
      <c r="CH582" s="40"/>
      <c r="CI582" s="40"/>
      <c r="CJ582" s="40"/>
      <c r="CK582" s="40"/>
      <c r="CL582" s="40"/>
      <c r="CM582" s="39"/>
      <c r="CN582" s="39"/>
      <c r="CO582" s="39"/>
      <c r="CP582" s="39"/>
      <c r="CQ582" s="39"/>
      <c r="CR582" s="39"/>
      <c r="CS582" s="39"/>
      <c r="CT582" s="39"/>
      <c r="CU582" s="39"/>
      <c r="CV582" s="39"/>
      <c r="CW582" s="39"/>
      <c r="CX582" s="39"/>
      <c r="CY582" s="39"/>
      <c r="CZ582" s="39"/>
      <c r="DA582" s="39"/>
      <c r="DB582" s="39"/>
      <c r="DC582" s="39"/>
      <c r="DD582" s="39"/>
      <c r="DE582" s="39"/>
      <c r="DF582" s="39"/>
      <c r="DG582" s="39"/>
      <c r="DI582" s="44"/>
      <c r="DJ582" s="39"/>
      <c r="DL582" s="44"/>
      <c r="DM582" s="39"/>
    </row>
    <row r="583" customFormat="false" ht="12.75" hidden="false" customHeight="false" outlineLevel="0" collapsed="false">
      <c r="C583" s="42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39"/>
      <c r="Y583" s="39"/>
      <c r="Z583" s="39"/>
      <c r="AA583" s="39"/>
      <c r="AF583" s="36"/>
      <c r="AG583" s="37"/>
      <c r="AH583" s="37"/>
      <c r="AI583" s="37"/>
      <c r="AJ583" s="37"/>
      <c r="AK583" s="37"/>
      <c r="AL583" s="37"/>
      <c r="AM583" s="37"/>
      <c r="AN583" s="37"/>
      <c r="AO583" s="37"/>
      <c r="AP583" s="37"/>
      <c r="AQ583" s="37"/>
      <c r="AR583" s="37"/>
      <c r="AS583" s="37"/>
      <c r="AT583" s="37"/>
      <c r="AU583" s="37"/>
      <c r="AV583" s="37"/>
      <c r="AW583" s="37"/>
      <c r="AX583" s="37"/>
      <c r="AY583" s="37"/>
      <c r="AZ583" s="37"/>
      <c r="BA583" s="37"/>
      <c r="BB583" s="37"/>
      <c r="BC583" s="37"/>
      <c r="BD583" s="37"/>
      <c r="BE583" s="37"/>
      <c r="BF583" s="37"/>
      <c r="BH583" s="44"/>
      <c r="BI583" s="39"/>
      <c r="BJ583" s="39"/>
      <c r="BK583" s="39"/>
      <c r="BL583" s="36"/>
      <c r="BM583" s="37"/>
      <c r="BN583" s="37"/>
      <c r="BO583" s="37"/>
      <c r="BP583" s="37"/>
      <c r="BQ583" s="37"/>
      <c r="BR583" s="37"/>
      <c r="BS583" s="37"/>
      <c r="BT583" s="37"/>
      <c r="BU583" s="37"/>
      <c r="BV583" s="37"/>
      <c r="BW583" s="37"/>
      <c r="BX583" s="37"/>
      <c r="BY583" s="37"/>
      <c r="BZ583" s="37"/>
      <c r="CA583" s="37"/>
      <c r="CB583" s="37"/>
      <c r="CC583" s="37"/>
      <c r="CD583" s="37"/>
      <c r="CE583" s="37"/>
      <c r="CF583" s="37"/>
      <c r="CG583" s="40"/>
      <c r="CH583" s="40"/>
      <c r="CI583" s="40"/>
      <c r="CJ583" s="40"/>
      <c r="CK583" s="40"/>
      <c r="CL583" s="40"/>
      <c r="CM583" s="39"/>
      <c r="CN583" s="39"/>
      <c r="CO583" s="39"/>
      <c r="CP583" s="39"/>
      <c r="CQ583" s="39"/>
      <c r="CR583" s="39"/>
      <c r="CS583" s="39"/>
      <c r="CT583" s="39"/>
      <c r="CU583" s="39"/>
      <c r="CV583" s="39"/>
      <c r="CW583" s="39"/>
      <c r="CX583" s="39"/>
      <c r="CY583" s="39"/>
      <c r="CZ583" s="39"/>
      <c r="DA583" s="39"/>
      <c r="DB583" s="39"/>
      <c r="DC583" s="39"/>
      <c r="DD583" s="39"/>
      <c r="DE583" s="39"/>
      <c r="DF583" s="39"/>
      <c r="DG583" s="39"/>
      <c r="DI583" s="44"/>
      <c r="DJ583" s="39"/>
      <c r="DL583" s="44"/>
      <c r="DM583" s="39"/>
    </row>
    <row r="584" customFormat="false" ht="12.75" hidden="false" customHeight="false" outlineLevel="0" collapsed="false">
      <c r="C584" s="42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39"/>
      <c r="Y584" s="39"/>
      <c r="Z584" s="39"/>
      <c r="AA584" s="39"/>
      <c r="AF584" s="36"/>
      <c r="AG584" s="37"/>
      <c r="AH584" s="37"/>
      <c r="AI584" s="37"/>
      <c r="AJ584" s="37"/>
      <c r="AK584" s="37"/>
      <c r="AL584" s="37"/>
      <c r="AM584" s="37"/>
      <c r="AN584" s="37"/>
      <c r="AO584" s="37"/>
      <c r="AP584" s="37"/>
      <c r="AQ584" s="37"/>
      <c r="AR584" s="37"/>
      <c r="AS584" s="37"/>
      <c r="AT584" s="37"/>
      <c r="AU584" s="37"/>
      <c r="AV584" s="37"/>
      <c r="AW584" s="37"/>
      <c r="AX584" s="37"/>
      <c r="AY584" s="37"/>
      <c r="AZ584" s="37"/>
      <c r="BA584" s="37"/>
      <c r="BB584" s="37"/>
      <c r="BC584" s="37"/>
      <c r="BD584" s="37"/>
      <c r="BE584" s="37"/>
      <c r="BF584" s="37"/>
      <c r="BH584" s="44"/>
      <c r="BI584" s="39"/>
      <c r="BJ584" s="39"/>
      <c r="BK584" s="39"/>
      <c r="BL584" s="36"/>
      <c r="BM584" s="37"/>
      <c r="BN584" s="37"/>
      <c r="BO584" s="37"/>
      <c r="BP584" s="37"/>
      <c r="BQ584" s="37"/>
      <c r="BR584" s="37"/>
      <c r="BS584" s="37"/>
      <c r="BT584" s="37"/>
      <c r="BU584" s="37"/>
      <c r="BV584" s="37"/>
      <c r="BW584" s="37"/>
      <c r="BX584" s="37"/>
      <c r="BY584" s="37"/>
      <c r="BZ584" s="37"/>
      <c r="CA584" s="37"/>
      <c r="CB584" s="37"/>
      <c r="CC584" s="37"/>
      <c r="CD584" s="37"/>
      <c r="CE584" s="37"/>
      <c r="CF584" s="37"/>
      <c r="CG584" s="40"/>
      <c r="CH584" s="40"/>
      <c r="CI584" s="40"/>
      <c r="CJ584" s="40"/>
      <c r="CK584" s="40"/>
      <c r="CL584" s="40"/>
      <c r="CM584" s="39"/>
      <c r="CN584" s="39"/>
      <c r="CO584" s="39"/>
      <c r="CP584" s="39"/>
      <c r="CQ584" s="39"/>
      <c r="CR584" s="39"/>
      <c r="CS584" s="39"/>
      <c r="CT584" s="39"/>
      <c r="CU584" s="39"/>
      <c r="CV584" s="39"/>
      <c r="CW584" s="39"/>
      <c r="CX584" s="39"/>
      <c r="CY584" s="39"/>
      <c r="CZ584" s="39"/>
      <c r="DA584" s="39"/>
      <c r="DB584" s="39"/>
      <c r="DC584" s="39"/>
      <c r="DD584" s="39"/>
      <c r="DE584" s="39"/>
      <c r="DF584" s="39"/>
      <c r="DG584" s="39"/>
      <c r="DI584" s="44"/>
      <c r="DJ584" s="39"/>
      <c r="DL584" s="44"/>
      <c r="DM584" s="39"/>
    </row>
    <row r="585" customFormat="false" ht="12.75" hidden="false" customHeight="false" outlineLevel="0" collapsed="false">
      <c r="C585" s="42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39"/>
      <c r="Y585" s="39"/>
      <c r="Z585" s="39"/>
      <c r="AA585" s="39"/>
      <c r="AF585" s="36"/>
      <c r="AG585" s="37"/>
      <c r="AH585" s="37"/>
      <c r="AI585" s="37"/>
      <c r="AJ585" s="37"/>
      <c r="AK585" s="37"/>
      <c r="AL585" s="37"/>
      <c r="AM585" s="37"/>
      <c r="AN585" s="37"/>
      <c r="AO585" s="37"/>
      <c r="AP585" s="37"/>
      <c r="AQ585" s="37"/>
      <c r="AR585" s="37"/>
      <c r="AS585" s="37"/>
      <c r="AT585" s="37"/>
      <c r="AU585" s="37"/>
      <c r="AV585" s="37"/>
      <c r="AW585" s="37"/>
      <c r="AX585" s="37"/>
      <c r="AY585" s="37"/>
      <c r="AZ585" s="37"/>
      <c r="BA585" s="37"/>
      <c r="BB585" s="37"/>
      <c r="BC585" s="37"/>
      <c r="BD585" s="37"/>
      <c r="BE585" s="37"/>
      <c r="BF585" s="37"/>
      <c r="BH585" s="44"/>
      <c r="BI585" s="39"/>
      <c r="BJ585" s="39"/>
      <c r="BK585" s="39"/>
      <c r="BL585" s="36"/>
      <c r="BM585" s="37"/>
      <c r="BN585" s="37"/>
      <c r="BO585" s="37"/>
      <c r="BP585" s="37"/>
      <c r="BQ585" s="37"/>
      <c r="BR585" s="37"/>
      <c r="BS585" s="37"/>
      <c r="BT585" s="37"/>
      <c r="BU585" s="37"/>
      <c r="BV585" s="37"/>
      <c r="BW585" s="37"/>
      <c r="BX585" s="37"/>
      <c r="BY585" s="37"/>
      <c r="BZ585" s="37"/>
      <c r="CA585" s="37"/>
      <c r="CB585" s="37"/>
      <c r="CC585" s="37"/>
      <c r="CD585" s="37"/>
      <c r="CE585" s="37"/>
      <c r="CF585" s="37"/>
      <c r="CG585" s="40"/>
      <c r="CH585" s="40"/>
      <c r="CI585" s="40"/>
      <c r="CJ585" s="40"/>
      <c r="CK585" s="40"/>
      <c r="CL585" s="40"/>
      <c r="CM585" s="39"/>
      <c r="CN585" s="39"/>
      <c r="CO585" s="39"/>
      <c r="CP585" s="39"/>
      <c r="CQ585" s="39"/>
      <c r="CR585" s="39"/>
      <c r="CS585" s="39"/>
      <c r="CT585" s="39"/>
      <c r="CU585" s="39"/>
      <c r="CV585" s="39"/>
      <c r="CW585" s="39"/>
      <c r="CX585" s="39"/>
      <c r="CY585" s="39"/>
      <c r="CZ585" s="39"/>
      <c r="DA585" s="39"/>
      <c r="DB585" s="39"/>
      <c r="DC585" s="39"/>
      <c r="DD585" s="39"/>
      <c r="DE585" s="39"/>
      <c r="DF585" s="39"/>
      <c r="DG585" s="39"/>
      <c r="DI585" s="44"/>
      <c r="DJ585" s="39"/>
      <c r="DL585" s="44"/>
      <c r="DM585" s="39"/>
    </row>
    <row r="586" customFormat="false" ht="12.75" hidden="false" customHeight="false" outlineLevel="0" collapsed="false">
      <c r="C586" s="42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39"/>
      <c r="Y586" s="39"/>
      <c r="Z586" s="39"/>
      <c r="AA586" s="39"/>
      <c r="AF586" s="36"/>
      <c r="AG586" s="37"/>
      <c r="AH586" s="37"/>
      <c r="AI586" s="37"/>
      <c r="AJ586" s="37"/>
      <c r="AK586" s="37"/>
      <c r="AL586" s="37"/>
      <c r="AM586" s="37"/>
      <c r="AN586" s="37"/>
      <c r="AO586" s="37"/>
      <c r="AP586" s="37"/>
      <c r="AQ586" s="37"/>
      <c r="AR586" s="37"/>
      <c r="AS586" s="37"/>
      <c r="AT586" s="37"/>
      <c r="AU586" s="37"/>
      <c r="AV586" s="37"/>
      <c r="AW586" s="37"/>
      <c r="AX586" s="37"/>
      <c r="AY586" s="37"/>
      <c r="AZ586" s="37"/>
      <c r="BA586" s="37"/>
      <c r="BB586" s="37"/>
      <c r="BC586" s="37"/>
      <c r="BD586" s="37"/>
      <c r="BE586" s="37"/>
      <c r="BF586" s="37"/>
      <c r="BH586" s="44"/>
      <c r="BI586" s="39"/>
      <c r="BJ586" s="39"/>
      <c r="BK586" s="39"/>
      <c r="BL586" s="36"/>
      <c r="BM586" s="37"/>
      <c r="BN586" s="37"/>
      <c r="BO586" s="37"/>
      <c r="BP586" s="37"/>
      <c r="BQ586" s="37"/>
      <c r="BR586" s="37"/>
      <c r="BS586" s="37"/>
      <c r="BT586" s="37"/>
      <c r="BU586" s="37"/>
      <c r="BV586" s="37"/>
      <c r="BW586" s="37"/>
      <c r="BX586" s="37"/>
      <c r="BY586" s="37"/>
      <c r="BZ586" s="37"/>
      <c r="CA586" s="37"/>
      <c r="CB586" s="37"/>
      <c r="CC586" s="37"/>
      <c r="CD586" s="37"/>
      <c r="CE586" s="37"/>
      <c r="CF586" s="37"/>
      <c r="CG586" s="40"/>
      <c r="CH586" s="40"/>
      <c r="CI586" s="40"/>
      <c r="CJ586" s="40"/>
      <c r="CK586" s="40"/>
      <c r="CL586" s="40"/>
      <c r="CM586" s="39"/>
      <c r="CN586" s="39"/>
      <c r="CO586" s="39"/>
      <c r="CP586" s="39"/>
      <c r="CQ586" s="39"/>
      <c r="CR586" s="39"/>
      <c r="CS586" s="39"/>
      <c r="CT586" s="39"/>
      <c r="CU586" s="39"/>
      <c r="CV586" s="39"/>
      <c r="CW586" s="39"/>
      <c r="CX586" s="39"/>
      <c r="CY586" s="39"/>
      <c r="CZ586" s="39"/>
      <c r="DA586" s="39"/>
      <c r="DB586" s="39"/>
      <c r="DC586" s="39"/>
      <c r="DD586" s="39"/>
      <c r="DE586" s="39"/>
      <c r="DF586" s="39"/>
      <c r="DG586" s="39"/>
      <c r="DI586" s="44"/>
      <c r="DJ586" s="39"/>
      <c r="DL586" s="44"/>
      <c r="DM586" s="39"/>
    </row>
    <row r="587" customFormat="false" ht="12.75" hidden="false" customHeight="false" outlineLevel="0" collapsed="false">
      <c r="C587" s="42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39"/>
      <c r="Y587" s="39"/>
      <c r="Z587" s="39"/>
      <c r="AA587" s="39"/>
      <c r="AF587" s="36"/>
      <c r="AG587" s="37"/>
      <c r="AH587" s="37"/>
      <c r="AI587" s="37"/>
      <c r="AJ587" s="37"/>
      <c r="AK587" s="37"/>
      <c r="AL587" s="37"/>
      <c r="AM587" s="37"/>
      <c r="AN587" s="37"/>
      <c r="AO587" s="37"/>
      <c r="AP587" s="37"/>
      <c r="AQ587" s="37"/>
      <c r="AR587" s="37"/>
      <c r="AS587" s="37"/>
      <c r="AT587" s="37"/>
      <c r="AU587" s="37"/>
      <c r="AV587" s="37"/>
      <c r="AW587" s="37"/>
      <c r="AX587" s="37"/>
      <c r="AY587" s="37"/>
      <c r="AZ587" s="37"/>
      <c r="BA587" s="37"/>
      <c r="BB587" s="37"/>
      <c r="BC587" s="37"/>
      <c r="BD587" s="37"/>
      <c r="BE587" s="37"/>
      <c r="BF587" s="37"/>
      <c r="BH587" s="44"/>
      <c r="BI587" s="39"/>
      <c r="BJ587" s="39"/>
      <c r="BK587" s="39"/>
      <c r="BL587" s="36"/>
      <c r="BM587" s="37"/>
      <c r="BN587" s="37"/>
      <c r="BO587" s="37"/>
      <c r="BP587" s="37"/>
      <c r="BQ587" s="37"/>
      <c r="BR587" s="37"/>
      <c r="BS587" s="37"/>
      <c r="BT587" s="37"/>
      <c r="BU587" s="37"/>
      <c r="BV587" s="37"/>
      <c r="BW587" s="37"/>
      <c r="BX587" s="37"/>
      <c r="BY587" s="37"/>
      <c r="BZ587" s="37"/>
      <c r="CA587" s="37"/>
      <c r="CB587" s="37"/>
      <c r="CC587" s="37"/>
      <c r="CD587" s="37"/>
      <c r="CE587" s="37"/>
      <c r="CF587" s="37"/>
      <c r="CG587" s="40"/>
      <c r="CH587" s="40"/>
      <c r="CI587" s="40"/>
      <c r="CJ587" s="40"/>
      <c r="CK587" s="40"/>
      <c r="CL587" s="40"/>
      <c r="CM587" s="39"/>
      <c r="CN587" s="39"/>
      <c r="CO587" s="39"/>
      <c r="CP587" s="39"/>
      <c r="CQ587" s="39"/>
      <c r="CR587" s="39"/>
      <c r="CS587" s="39"/>
      <c r="CT587" s="39"/>
      <c r="CU587" s="39"/>
      <c r="CV587" s="39"/>
      <c r="CW587" s="39"/>
      <c r="CX587" s="39"/>
      <c r="CY587" s="39"/>
      <c r="CZ587" s="39"/>
      <c r="DA587" s="39"/>
      <c r="DB587" s="39"/>
      <c r="DC587" s="39"/>
      <c r="DD587" s="39"/>
      <c r="DE587" s="39"/>
      <c r="DF587" s="39"/>
      <c r="DG587" s="39"/>
      <c r="DI587" s="44"/>
      <c r="DJ587" s="39"/>
      <c r="DL587" s="44"/>
      <c r="DM587" s="39"/>
    </row>
    <row r="588" customFormat="false" ht="12.75" hidden="false" customHeight="false" outlineLevel="0" collapsed="false">
      <c r="C588" s="42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39"/>
      <c r="Y588" s="39"/>
      <c r="Z588" s="39"/>
      <c r="AA588" s="39"/>
      <c r="AF588" s="36"/>
      <c r="AG588" s="37"/>
      <c r="AH588" s="37"/>
      <c r="AI588" s="37"/>
      <c r="AJ588" s="37"/>
      <c r="AK588" s="37"/>
      <c r="AL588" s="37"/>
      <c r="AM588" s="37"/>
      <c r="AN588" s="37"/>
      <c r="AO588" s="37"/>
      <c r="AP588" s="37"/>
      <c r="AQ588" s="37"/>
      <c r="AR588" s="37"/>
      <c r="AS588" s="37"/>
      <c r="AT588" s="37"/>
      <c r="AU588" s="37"/>
      <c r="AV588" s="37"/>
      <c r="AW588" s="37"/>
      <c r="AX588" s="37"/>
      <c r="AY588" s="37"/>
      <c r="AZ588" s="37"/>
      <c r="BA588" s="37"/>
      <c r="BB588" s="37"/>
      <c r="BC588" s="37"/>
      <c r="BD588" s="37"/>
      <c r="BE588" s="37"/>
      <c r="BF588" s="37"/>
      <c r="BH588" s="44"/>
      <c r="BI588" s="39"/>
      <c r="BJ588" s="39"/>
      <c r="BK588" s="39"/>
      <c r="BL588" s="36"/>
      <c r="BM588" s="37"/>
      <c r="BN588" s="37"/>
      <c r="BO588" s="37"/>
      <c r="BP588" s="37"/>
      <c r="BQ588" s="37"/>
      <c r="BR588" s="37"/>
      <c r="BS588" s="37"/>
      <c r="BT588" s="37"/>
      <c r="BU588" s="37"/>
      <c r="BV588" s="37"/>
      <c r="BW588" s="37"/>
      <c r="BX588" s="37"/>
      <c r="BY588" s="37"/>
      <c r="BZ588" s="37"/>
      <c r="CA588" s="37"/>
      <c r="CB588" s="37"/>
      <c r="CC588" s="37"/>
      <c r="CD588" s="37"/>
      <c r="CE588" s="37"/>
      <c r="CF588" s="37"/>
      <c r="CG588" s="40"/>
      <c r="CH588" s="40"/>
      <c r="CI588" s="40"/>
      <c r="CJ588" s="40"/>
      <c r="CK588" s="40"/>
      <c r="CL588" s="40"/>
      <c r="CM588" s="39"/>
      <c r="CN588" s="39"/>
      <c r="CO588" s="39"/>
      <c r="CP588" s="39"/>
      <c r="CQ588" s="39"/>
      <c r="CR588" s="39"/>
      <c r="CS588" s="39"/>
      <c r="CT588" s="39"/>
      <c r="CU588" s="39"/>
      <c r="CV588" s="39"/>
      <c r="CW588" s="39"/>
      <c r="CX588" s="39"/>
      <c r="CY588" s="39"/>
      <c r="CZ588" s="39"/>
      <c r="DA588" s="39"/>
      <c r="DB588" s="39"/>
      <c r="DC588" s="39"/>
      <c r="DD588" s="39"/>
      <c r="DE588" s="39"/>
      <c r="DF588" s="39"/>
      <c r="DG588" s="39"/>
      <c r="DI588" s="44"/>
      <c r="DJ588" s="39"/>
      <c r="DL588" s="44"/>
      <c r="DM588" s="39"/>
    </row>
    <row r="589" customFormat="false" ht="12.75" hidden="false" customHeight="false" outlineLevel="0" collapsed="false">
      <c r="C589" s="42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39"/>
      <c r="Y589" s="39"/>
      <c r="Z589" s="39"/>
      <c r="AA589" s="39"/>
      <c r="AF589" s="36"/>
      <c r="AG589" s="37"/>
      <c r="AH589" s="37"/>
      <c r="AI589" s="37"/>
      <c r="AJ589" s="37"/>
      <c r="AK589" s="37"/>
      <c r="AL589" s="37"/>
      <c r="AM589" s="37"/>
      <c r="AN589" s="37"/>
      <c r="AO589" s="37"/>
      <c r="AP589" s="37"/>
      <c r="AQ589" s="37"/>
      <c r="AR589" s="37"/>
      <c r="AS589" s="37"/>
      <c r="AT589" s="37"/>
      <c r="AU589" s="37"/>
      <c r="AV589" s="37"/>
      <c r="AW589" s="37"/>
      <c r="AX589" s="37"/>
      <c r="AY589" s="37"/>
      <c r="AZ589" s="37"/>
      <c r="BA589" s="37"/>
      <c r="BB589" s="37"/>
      <c r="BC589" s="37"/>
      <c r="BD589" s="37"/>
      <c r="BE589" s="37"/>
      <c r="BF589" s="37"/>
      <c r="BH589" s="44"/>
      <c r="BI589" s="39"/>
      <c r="BJ589" s="39"/>
      <c r="BK589" s="39"/>
      <c r="BL589" s="36"/>
      <c r="BM589" s="37"/>
      <c r="BN589" s="37"/>
      <c r="BO589" s="37"/>
      <c r="BP589" s="37"/>
      <c r="BQ589" s="37"/>
      <c r="BR589" s="37"/>
      <c r="BS589" s="37"/>
      <c r="BT589" s="37"/>
      <c r="BU589" s="37"/>
      <c r="BV589" s="37"/>
      <c r="BW589" s="37"/>
      <c r="BX589" s="37"/>
      <c r="BY589" s="37"/>
      <c r="BZ589" s="37"/>
      <c r="CA589" s="37"/>
      <c r="CB589" s="37"/>
      <c r="CC589" s="37"/>
      <c r="CD589" s="37"/>
      <c r="CE589" s="37"/>
      <c r="CF589" s="37"/>
      <c r="CG589" s="40"/>
      <c r="CH589" s="40"/>
      <c r="CI589" s="40"/>
      <c r="CJ589" s="40"/>
      <c r="CK589" s="40"/>
      <c r="CL589" s="40"/>
      <c r="CM589" s="39"/>
      <c r="CN589" s="39"/>
      <c r="CO589" s="39"/>
      <c r="CP589" s="39"/>
      <c r="CQ589" s="39"/>
      <c r="CR589" s="39"/>
      <c r="CS589" s="39"/>
      <c r="CT589" s="39"/>
      <c r="CU589" s="39"/>
      <c r="CV589" s="39"/>
      <c r="CW589" s="39"/>
      <c r="CX589" s="39"/>
      <c r="CY589" s="39"/>
      <c r="CZ589" s="39"/>
      <c r="DA589" s="39"/>
      <c r="DB589" s="39"/>
      <c r="DC589" s="39"/>
      <c r="DD589" s="39"/>
      <c r="DE589" s="39"/>
      <c r="DF589" s="39"/>
      <c r="DG589" s="39"/>
      <c r="DI589" s="44"/>
      <c r="DJ589" s="39"/>
      <c r="DL589" s="44"/>
      <c r="DM589" s="39"/>
    </row>
    <row r="590" customFormat="false" ht="12.75" hidden="false" customHeight="false" outlineLevel="0" collapsed="false">
      <c r="C590" s="42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39"/>
      <c r="Y590" s="39"/>
      <c r="Z590" s="39"/>
      <c r="AA590" s="39"/>
      <c r="AF590" s="36"/>
      <c r="AG590" s="37"/>
      <c r="AH590" s="37"/>
      <c r="AI590" s="37"/>
      <c r="AJ590" s="37"/>
      <c r="AK590" s="37"/>
      <c r="AL590" s="37"/>
      <c r="AM590" s="37"/>
      <c r="AN590" s="37"/>
      <c r="AO590" s="37"/>
      <c r="AP590" s="37"/>
      <c r="AQ590" s="37"/>
      <c r="AR590" s="37"/>
      <c r="AS590" s="37"/>
      <c r="AT590" s="37"/>
      <c r="AU590" s="37"/>
      <c r="AV590" s="37"/>
      <c r="AW590" s="37"/>
      <c r="AX590" s="37"/>
      <c r="AY590" s="37"/>
      <c r="AZ590" s="37"/>
      <c r="BA590" s="37"/>
      <c r="BB590" s="37"/>
      <c r="BC590" s="37"/>
      <c r="BD590" s="37"/>
      <c r="BE590" s="37"/>
      <c r="BF590" s="37"/>
      <c r="BH590" s="44"/>
      <c r="BI590" s="39"/>
      <c r="BJ590" s="39"/>
      <c r="BK590" s="39"/>
      <c r="BL590" s="36"/>
      <c r="BM590" s="37"/>
      <c r="BN590" s="37"/>
      <c r="BO590" s="37"/>
      <c r="BP590" s="37"/>
      <c r="BQ590" s="37"/>
      <c r="BR590" s="37"/>
      <c r="BS590" s="37"/>
      <c r="BT590" s="37"/>
      <c r="BU590" s="37"/>
      <c r="BV590" s="37"/>
      <c r="BW590" s="37"/>
      <c r="BX590" s="37"/>
      <c r="BY590" s="37"/>
      <c r="BZ590" s="37"/>
      <c r="CA590" s="37"/>
      <c r="CB590" s="37"/>
      <c r="CC590" s="37"/>
      <c r="CD590" s="37"/>
      <c r="CE590" s="37"/>
      <c r="CF590" s="37"/>
      <c r="CG590" s="40"/>
      <c r="CH590" s="40"/>
      <c r="CI590" s="40"/>
      <c r="CJ590" s="40"/>
      <c r="CK590" s="40"/>
      <c r="CL590" s="40"/>
      <c r="CM590" s="39"/>
      <c r="CN590" s="39"/>
      <c r="CO590" s="39"/>
      <c r="CP590" s="39"/>
      <c r="CQ590" s="39"/>
      <c r="CR590" s="39"/>
      <c r="CS590" s="39"/>
      <c r="CT590" s="39"/>
      <c r="CU590" s="39"/>
      <c r="CV590" s="39"/>
      <c r="CW590" s="39"/>
      <c r="CX590" s="39"/>
      <c r="CY590" s="39"/>
      <c r="CZ590" s="39"/>
      <c r="DA590" s="39"/>
      <c r="DB590" s="39"/>
      <c r="DC590" s="39"/>
      <c r="DD590" s="39"/>
      <c r="DE590" s="39"/>
      <c r="DF590" s="39"/>
      <c r="DG590" s="39"/>
      <c r="DI590" s="44"/>
      <c r="DJ590" s="39"/>
      <c r="DL590" s="44"/>
      <c r="DM590" s="39"/>
    </row>
    <row r="591" customFormat="false" ht="12.75" hidden="false" customHeight="false" outlineLevel="0" collapsed="false">
      <c r="C591" s="42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39"/>
      <c r="Y591" s="39"/>
      <c r="Z591" s="39"/>
      <c r="AA591" s="39"/>
      <c r="AF591" s="36"/>
      <c r="AG591" s="37"/>
      <c r="AH591" s="37"/>
      <c r="AI591" s="37"/>
      <c r="AJ591" s="37"/>
      <c r="AK591" s="37"/>
      <c r="AL591" s="37"/>
      <c r="AM591" s="37"/>
      <c r="AN591" s="37"/>
      <c r="AO591" s="37"/>
      <c r="AP591" s="37"/>
      <c r="AQ591" s="37"/>
      <c r="AR591" s="37"/>
      <c r="AS591" s="37"/>
      <c r="AT591" s="37"/>
      <c r="AU591" s="37"/>
      <c r="AV591" s="37"/>
      <c r="AW591" s="37"/>
      <c r="AX591" s="37"/>
      <c r="AY591" s="37"/>
      <c r="AZ591" s="37"/>
      <c r="BA591" s="37"/>
      <c r="BB591" s="37"/>
      <c r="BC591" s="37"/>
      <c r="BD591" s="37"/>
      <c r="BE591" s="37"/>
      <c r="BF591" s="37"/>
      <c r="BH591" s="44"/>
      <c r="BI591" s="39"/>
      <c r="BJ591" s="39"/>
      <c r="BK591" s="39"/>
      <c r="BL591" s="36"/>
      <c r="BM591" s="37"/>
      <c r="BN591" s="37"/>
      <c r="BO591" s="37"/>
      <c r="BP591" s="37"/>
      <c r="BQ591" s="37"/>
      <c r="BR591" s="37"/>
      <c r="BS591" s="37"/>
      <c r="BT591" s="37"/>
      <c r="BU591" s="37"/>
      <c r="BV591" s="37"/>
      <c r="BW591" s="37"/>
      <c r="BX591" s="37"/>
      <c r="BY591" s="37"/>
      <c r="BZ591" s="37"/>
      <c r="CA591" s="37"/>
      <c r="CB591" s="37"/>
      <c r="CC591" s="37"/>
      <c r="CD591" s="37"/>
      <c r="CE591" s="37"/>
      <c r="CF591" s="37"/>
      <c r="CG591" s="40"/>
      <c r="CH591" s="40"/>
      <c r="CI591" s="40"/>
      <c r="CJ591" s="40"/>
      <c r="CK591" s="40"/>
      <c r="CL591" s="40"/>
      <c r="CM591" s="39"/>
      <c r="CN591" s="39"/>
      <c r="CO591" s="39"/>
      <c r="CP591" s="39"/>
      <c r="CQ591" s="39"/>
      <c r="CR591" s="39"/>
      <c r="CS591" s="39"/>
      <c r="CT591" s="39"/>
      <c r="CU591" s="39"/>
      <c r="CV591" s="39"/>
      <c r="CW591" s="39"/>
      <c r="CX591" s="39"/>
      <c r="CY591" s="39"/>
      <c r="CZ591" s="39"/>
      <c r="DA591" s="39"/>
      <c r="DB591" s="39"/>
      <c r="DC591" s="39"/>
      <c r="DD591" s="39"/>
      <c r="DE591" s="39"/>
      <c r="DF591" s="39"/>
      <c r="DG591" s="39"/>
      <c r="DI591" s="44"/>
      <c r="DJ591" s="39"/>
      <c r="DL591" s="44"/>
      <c r="DM591" s="39"/>
    </row>
    <row r="592" customFormat="false" ht="12.75" hidden="false" customHeight="false" outlineLevel="0" collapsed="false">
      <c r="C592" s="42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39"/>
      <c r="Y592" s="39"/>
      <c r="Z592" s="39"/>
      <c r="AA592" s="39"/>
      <c r="AF592" s="36"/>
      <c r="AG592" s="37"/>
      <c r="AH592" s="37"/>
      <c r="AI592" s="37"/>
      <c r="AJ592" s="37"/>
      <c r="AK592" s="37"/>
      <c r="AL592" s="37"/>
      <c r="AM592" s="37"/>
      <c r="AN592" s="37"/>
      <c r="AO592" s="37"/>
      <c r="AP592" s="37"/>
      <c r="AQ592" s="37"/>
      <c r="AR592" s="37"/>
      <c r="AS592" s="37"/>
      <c r="AT592" s="37"/>
      <c r="AU592" s="37"/>
      <c r="AV592" s="37"/>
      <c r="AW592" s="37"/>
      <c r="AX592" s="37"/>
      <c r="AY592" s="37"/>
      <c r="AZ592" s="37"/>
      <c r="BA592" s="37"/>
      <c r="BB592" s="37"/>
      <c r="BC592" s="37"/>
      <c r="BD592" s="37"/>
      <c r="BE592" s="37"/>
      <c r="BF592" s="37"/>
      <c r="BH592" s="44"/>
      <c r="BI592" s="39"/>
      <c r="BJ592" s="39"/>
      <c r="BK592" s="39"/>
      <c r="BL592" s="36"/>
      <c r="BM592" s="37"/>
      <c r="BN592" s="37"/>
      <c r="BO592" s="37"/>
      <c r="BP592" s="37"/>
      <c r="BQ592" s="37"/>
      <c r="BR592" s="37"/>
      <c r="BS592" s="37"/>
      <c r="BT592" s="37"/>
      <c r="BU592" s="37"/>
      <c r="BV592" s="37"/>
      <c r="BW592" s="37"/>
      <c r="BX592" s="37"/>
      <c r="BY592" s="37"/>
      <c r="BZ592" s="37"/>
      <c r="CA592" s="37"/>
      <c r="CB592" s="37"/>
      <c r="CC592" s="37"/>
      <c r="CD592" s="37"/>
      <c r="CE592" s="37"/>
      <c r="CF592" s="37"/>
      <c r="CG592" s="40"/>
      <c r="CH592" s="40"/>
      <c r="CI592" s="40"/>
      <c r="CJ592" s="40"/>
      <c r="CK592" s="40"/>
      <c r="CL592" s="40"/>
      <c r="CM592" s="39"/>
      <c r="CN592" s="39"/>
      <c r="CO592" s="39"/>
      <c r="CP592" s="39"/>
      <c r="CQ592" s="39"/>
      <c r="CR592" s="39"/>
      <c r="CS592" s="39"/>
      <c r="CT592" s="39"/>
      <c r="CU592" s="39"/>
      <c r="CV592" s="39"/>
      <c r="CW592" s="39"/>
      <c r="CX592" s="39"/>
      <c r="CY592" s="39"/>
      <c r="CZ592" s="39"/>
      <c r="DA592" s="39"/>
      <c r="DB592" s="39"/>
      <c r="DC592" s="39"/>
      <c r="DD592" s="39"/>
      <c r="DE592" s="39"/>
      <c r="DF592" s="39"/>
      <c r="DG592" s="39"/>
      <c r="DI592" s="44"/>
      <c r="DJ592" s="39"/>
      <c r="DL592" s="44"/>
      <c r="DM592" s="39"/>
    </row>
    <row r="593" customFormat="false" ht="12.75" hidden="false" customHeight="false" outlineLevel="0" collapsed="false">
      <c r="C593" s="42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39"/>
      <c r="Y593" s="39"/>
      <c r="Z593" s="39"/>
      <c r="AA593" s="39"/>
      <c r="AF593" s="36"/>
      <c r="AG593" s="37"/>
      <c r="AH593" s="37"/>
      <c r="AI593" s="37"/>
      <c r="AJ593" s="37"/>
      <c r="AK593" s="37"/>
      <c r="AL593" s="37"/>
      <c r="AM593" s="37"/>
      <c r="AN593" s="37"/>
      <c r="AO593" s="37"/>
      <c r="AP593" s="37"/>
      <c r="AQ593" s="37"/>
      <c r="AR593" s="37"/>
      <c r="AS593" s="37"/>
      <c r="AT593" s="37"/>
      <c r="AU593" s="37"/>
      <c r="AV593" s="37"/>
      <c r="AW593" s="37"/>
      <c r="AX593" s="37"/>
      <c r="AY593" s="37"/>
      <c r="AZ593" s="37"/>
      <c r="BA593" s="37"/>
      <c r="BB593" s="37"/>
      <c r="BC593" s="37"/>
      <c r="BD593" s="37"/>
      <c r="BE593" s="37"/>
      <c r="BF593" s="37"/>
      <c r="BH593" s="44"/>
      <c r="BI593" s="39"/>
      <c r="BJ593" s="39"/>
      <c r="BK593" s="39"/>
      <c r="BL593" s="36"/>
      <c r="BM593" s="37"/>
      <c r="BN593" s="37"/>
      <c r="BO593" s="37"/>
      <c r="BP593" s="37"/>
      <c r="BQ593" s="37"/>
      <c r="BR593" s="37"/>
      <c r="BS593" s="37"/>
      <c r="BT593" s="37"/>
      <c r="BU593" s="37"/>
      <c r="BV593" s="37"/>
      <c r="BW593" s="37"/>
      <c r="BX593" s="37"/>
      <c r="BY593" s="37"/>
      <c r="BZ593" s="37"/>
      <c r="CA593" s="37"/>
      <c r="CB593" s="37"/>
      <c r="CC593" s="37"/>
      <c r="CD593" s="37"/>
      <c r="CE593" s="37"/>
      <c r="CF593" s="37"/>
      <c r="CG593" s="40"/>
      <c r="CH593" s="40"/>
      <c r="CI593" s="40"/>
      <c r="CJ593" s="40"/>
      <c r="CK593" s="40"/>
      <c r="CL593" s="40"/>
      <c r="CM593" s="39"/>
      <c r="CN593" s="39"/>
      <c r="CO593" s="39"/>
      <c r="CP593" s="39"/>
      <c r="CQ593" s="39"/>
      <c r="CR593" s="39"/>
      <c r="CS593" s="39"/>
      <c r="CT593" s="39"/>
      <c r="CU593" s="39"/>
      <c r="CV593" s="39"/>
      <c r="CW593" s="39"/>
      <c r="CX593" s="39"/>
      <c r="CY593" s="39"/>
      <c r="CZ593" s="39"/>
      <c r="DA593" s="39"/>
      <c r="DB593" s="39"/>
      <c r="DC593" s="39"/>
      <c r="DD593" s="39"/>
      <c r="DE593" s="39"/>
      <c r="DF593" s="39"/>
      <c r="DG593" s="39"/>
      <c r="DI593" s="44"/>
      <c r="DJ593" s="39"/>
      <c r="DL593" s="44"/>
      <c r="DM593" s="39"/>
    </row>
    <row r="594" customFormat="false" ht="12.75" hidden="false" customHeight="false" outlineLevel="0" collapsed="false">
      <c r="C594" s="42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39"/>
      <c r="Y594" s="39"/>
      <c r="Z594" s="39"/>
      <c r="AA594" s="39"/>
      <c r="AF594" s="36"/>
      <c r="AG594" s="37"/>
      <c r="AH594" s="37"/>
      <c r="AI594" s="37"/>
      <c r="AJ594" s="37"/>
      <c r="AK594" s="37"/>
      <c r="AL594" s="37"/>
      <c r="AM594" s="37"/>
      <c r="AN594" s="37"/>
      <c r="AO594" s="37"/>
      <c r="AP594" s="37"/>
      <c r="AQ594" s="37"/>
      <c r="AR594" s="37"/>
      <c r="AS594" s="37"/>
      <c r="AT594" s="37"/>
      <c r="AU594" s="37"/>
      <c r="AV594" s="37"/>
      <c r="AW594" s="37"/>
      <c r="AX594" s="37"/>
      <c r="AY594" s="37"/>
      <c r="AZ594" s="37"/>
      <c r="BA594" s="37"/>
      <c r="BB594" s="37"/>
      <c r="BC594" s="37"/>
      <c r="BD594" s="37"/>
      <c r="BE594" s="37"/>
      <c r="BF594" s="37"/>
      <c r="BH594" s="44"/>
      <c r="BI594" s="39"/>
      <c r="BJ594" s="39"/>
      <c r="BK594" s="39"/>
      <c r="BL594" s="36"/>
      <c r="BM594" s="37"/>
      <c r="BN594" s="37"/>
      <c r="BO594" s="37"/>
      <c r="BP594" s="37"/>
      <c r="BQ594" s="37"/>
      <c r="BR594" s="37"/>
      <c r="BS594" s="37"/>
      <c r="BT594" s="37"/>
      <c r="BU594" s="37"/>
      <c r="BV594" s="37"/>
      <c r="BW594" s="37"/>
      <c r="BX594" s="37"/>
      <c r="BY594" s="37"/>
      <c r="BZ594" s="37"/>
      <c r="CA594" s="37"/>
      <c r="CB594" s="37"/>
      <c r="CC594" s="37"/>
      <c r="CD594" s="37"/>
      <c r="CE594" s="37"/>
      <c r="CF594" s="37"/>
      <c r="CG594" s="40"/>
      <c r="CH594" s="40"/>
      <c r="CI594" s="40"/>
      <c r="CJ594" s="40"/>
      <c r="CK594" s="40"/>
      <c r="CL594" s="40"/>
      <c r="CM594" s="39"/>
      <c r="CN594" s="39"/>
      <c r="CO594" s="39"/>
      <c r="CP594" s="39"/>
      <c r="CQ594" s="39"/>
      <c r="CR594" s="39"/>
      <c r="CS594" s="39"/>
      <c r="CT594" s="39"/>
      <c r="CU594" s="39"/>
      <c r="CV594" s="39"/>
      <c r="CW594" s="39"/>
      <c r="CX594" s="39"/>
      <c r="CY594" s="39"/>
      <c r="CZ594" s="39"/>
      <c r="DA594" s="39"/>
      <c r="DB594" s="39"/>
      <c r="DC594" s="39"/>
      <c r="DD594" s="39"/>
      <c r="DE594" s="39"/>
      <c r="DF594" s="39"/>
      <c r="DG594" s="39"/>
      <c r="DI594" s="44"/>
      <c r="DJ594" s="39"/>
      <c r="DL594" s="44"/>
      <c r="DM594" s="39"/>
    </row>
    <row r="595" customFormat="false" ht="12.75" hidden="false" customHeight="false" outlineLevel="0" collapsed="false">
      <c r="C595" s="42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39"/>
      <c r="Y595" s="39"/>
      <c r="Z595" s="39"/>
      <c r="AA595" s="39"/>
      <c r="AF595" s="36"/>
      <c r="AG595" s="37"/>
      <c r="AH595" s="37"/>
      <c r="AI595" s="37"/>
      <c r="AJ595" s="37"/>
      <c r="AK595" s="37"/>
      <c r="AL595" s="37"/>
      <c r="AM595" s="37"/>
      <c r="AN595" s="37"/>
      <c r="AO595" s="37"/>
      <c r="AP595" s="37"/>
      <c r="AQ595" s="37"/>
      <c r="AR595" s="37"/>
      <c r="AS595" s="37"/>
      <c r="AT595" s="37"/>
      <c r="AU595" s="37"/>
      <c r="AV595" s="37"/>
      <c r="AW595" s="37"/>
      <c r="AX595" s="37"/>
      <c r="AY595" s="37"/>
      <c r="AZ595" s="37"/>
      <c r="BA595" s="37"/>
      <c r="BB595" s="37"/>
      <c r="BC595" s="37"/>
      <c r="BD595" s="37"/>
      <c r="BE595" s="37"/>
      <c r="BF595" s="37"/>
      <c r="BH595" s="44"/>
      <c r="BI595" s="39"/>
      <c r="BJ595" s="39"/>
      <c r="BK595" s="39"/>
      <c r="BL595" s="36"/>
      <c r="BM595" s="37"/>
      <c r="BN595" s="37"/>
      <c r="BO595" s="37"/>
      <c r="BP595" s="37"/>
      <c r="BQ595" s="37"/>
      <c r="BR595" s="37"/>
      <c r="BS595" s="37"/>
      <c r="BT595" s="37"/>
      <c r="BU595" s="37"/>
      <c r="BV595" s="37"/>
      <c r="BW595" s="37"/>
      <c r="BX595" s="37"/>
      <c r="BY595" s="37"/>
      <c r="BZ595" s="37"/>
      <c r="CA595" s="37"/>
      <c r="CB595" s="37"/>
      <c r="CC595" s="37"/>
      <c r="CD595" s="37"/>
      <c r="CE595" s="37"/>
      <c r="CF595" s="37"/>
      <c r="CG595" s="40"/>
      <c r="CH595" s="40"/>
      <c r="CI595" s="40"/>
      <c r="CJ595" s="40"/>
      <c r="CK595" s="40"/>
      <c r="CL595" s="40"/>
      <c r="CM595" s="39"/>
      <c r="CN595" s="39"/>
      <c r="CO595" s="39"/>
      <c r="CP595" s="39"/>
      <c r="CQ595" s="39"/>
      <c r="CR595" s="39"/>
      <c r="CS595" s="39"/>
      <c r="CT595" s="39"/>
      <c r="CU595" s="39"/>
      <c r="CV595" s="39"/>
      <c r="CW595" s="39"/>
      <c r="CX595" s="39"/>
      <c r="CY595" s="39"/>
      <c r="CZ595" s="39"/>
      <c r="DA595" s="39"/>
      <c r="DB595" s="39"/>
      <c r="DC595" s="39"/>
      <c r="DD595" s="39"/>
      <c r="DE595" s="39"/>
      <c r="DF595" s="39"/>
      <c r="DG595" s="39"/>
      <c r="DI595" s="44"/>
      <c r="DJ595" s="39"/>
      <c r="DL595" s="44"/>
      <c r="DM595" s="39"/>
    </row>
    <row r="596" customFormat="false" ht="12.75" hidden="false" customHeight="false" outlineLevel="0" collapsed="false">
      <c r="C596" s="42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39"/>
      <c r="Y596" s="39"/>
      <c r="Z596" s="39"/>
      <c r="AA596" s="39"/>
      <c r="AF596" s="36"/>
      <c r="AG596" s="37"/>
      <c r="AH596" s="37"/>
      <c r="AI596" s="37"/>
      <c r="AJ596" s="37"/>
      <c r="AK596" s="37"/>
      <c r="AL596" s="37"/>
      <c r="AM596" s="37"/>
      <c r="AN596" s="37"/>
      <c r="AO596" s="37"/>
      <c r="AP596" s="37"/>
      <c r="AQ596" s="37"/>
      <c r="AR596" s="37"/>
      <c r="AS596" s="37"/>
      <c r="AT596" s="37"/>
      <c r="AU596" s="37"/>
      <c r="AV596" s="37"/>
      <c r="AW596" s="37"/>
      <c r="AX596" s="37"/>
      <c r="AY596" s="37"/>
      <c r="AZ596" s="37"/>
      <c r="BA596" s="37"/>
      <c r="BB596" s="37"/>
      <c r="BC596" s="37"/>
      <c r="BD596" s="37"/>
      <c r="BE596" s="37"/>
      <c r="BF596" s="37"/>
      <c r="BH596" s="44"/>
      <c r="BI596" s="39"/>
      <c r="BJ596" s="39"/>
      <c r="BK596" s="39"/>
      <c r="BL596" s="36"/>
      <c r="BM596" s="37"/>
      <c r="BN596" s="37"/>
      <c r="BO596" s="37"/>
      <c r="BP596" s="37"/>
      <c r="BQ596" s="37"/>
      <c r="BR596" s="37"/>
      <c r="BS596" s="37"/>
      <c r="BT596" s="37"/>
      <c r="BU596" s="37"/>
      <c r="BV596" s="37"/>
      <c r="BW596" s="37"/>
      <c r="BX596" s="37"/>
      <c r="BY596" s="37"/>
      <c r="BZ596" s="37"/>
      <c r="CA596" s="37"/>
      <c r="CB596" s="37"/>
      <c r="CC596" s="37"/>
      <c r="CD596" s="37"/>
      <c r="CE596" s="37"/>
      <c r="CF596" s="37"/>
      <c r="CG596" s="40"/>
      <c r="CH596" s="40"/>
      <c r="CI596" s="40"/>
      <c r="CJ596" s="40"/>
      <c r="CK596" s="40"/>
      <c r="CL596" s="40"/>
      <c r="CM596" s="39"/>
      <c r="CN596" s="39"/>
      <c r="CO596" s="39"/>
      <c r="CP596" s="39"/>
      <c r="CQ596" s="39"/>
      <c r="CR596" s="39"/>
      <c r="CS596" s="39"/>
      <c r="CT596" s="39"/>
      <c r="CU596" s="39"/>
      <c r="CV596" s="39"/>
      <c r="CW596" s="39"/>
      <c r="CX596" s="39"/>
      <c r="CY596" s="39"/>
      <c r="CZ596" s="39"/>
      <c r="DA596" s="39"/>
      <c r="DB596" s="39"/>
      <c r="DC596" s="39"/>
      <c r="DD596" s="39"/>
      <c r="DE596" s="39"/>
      <c r="DF596" s="39"/>
      <c r="DG596" s="39"/>
      <c r="DI596" s="44"/>
      <c r="DJ596" s="39"/>
      <c r="DL596" s="44"/>
      <c r="DM596" s="39"/>
    </row>
    <row r="597" customFormat="false" ht="12.75" hidden="false" customHeight="false" outlineLevel="0" collapsed="false">
      <c r="C597" s="42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39"/>
      <c r="Y597" s="39"/>
      <c r="Z597" s="39"/>
      <c r="AA597" s="39"/>
      <c r="AF597" s="36"/>
      <c r="AG597" s="37"/>
      <c r="AH597" s="37"/>
      <c r="AI597" s="37"/>
      <c r="AJ597" s="37"/>
      <c r="AK597" s="37"/>
      <c r="AL597" s="37"/>
      <c r="AM597" s="37"/>
      <c r="AN597" s="37"/>
      <c r="AO597" s="37"/>
      <c r="AP597" s="37"/>
      <c r="AQ597" s="37"/>
      <c r="AR597" s="37"/>
      <c r="AS597" s="37"/>
      <c r="AT597" s="37"/>
      <c r="AU597" s="37"/>
      <c r="AV597" s="37"/>
      <c r="AW597" s="37"/>
      <c r="AX597" s="37"/>
      <c r="AY597" s="37"/>
      <c r="AZ597" s="37"/>
      <c r="BA597" s="37"/>
      <c r="BB597" s="37"/>
      <c r="BC597" s="37"/>
      <c r="BD597" s="37"/>
      <c r="BE597" s="37"/>
      <c r="BF597" s="37"/>
      <c r="BH597" s="44"/>
      <c r="BI597" s="39"/>
      <c r="BJ597" s="39"/>
      <c r="BK597" s="39"/>
      <c r="BL597" s="36"/>
      <c r="BM597" s="37"/>
      <c r="BN597" s="37"/>
      <c r="BO597" s="37"/>
      <c r="BP597" s="37"/>
      <c r="BQ597" s="37"/>
      <c r="BR597" s="37"/>
      <c r="BS597" s="37"/>
      <c r="BT597" s="37"/>
      <c r="BU597" s="37"/>
      <c r="BV597" s="37"/>
      <c r="BW597" s="37"/>
      <c r="BX597" s="37"/>
      <c r="BY597" s="37"/>
      <c r="BZ597" s="37"/>
      <c r="CA597" s="37"/>
      <c r="CB597" s="37"/>
      <c r="CC597" s="37"/>
      <c r="CD597" s="37"/>
      <c r="CE597" s="37"/>
      <c r="CF597" s="37"/>
      <c r="CG597" s="40"/>
      <c r="CH597" s="40"/>
      <c r="CI597" s="40"/>
      <c r="CJ597" s="40"/>
      <c r="CK597" s="40"/>
      <c r="CL597" s="40"/>
      <c r="CM597" s="39"/>
      <c r="CN597" s="39"/>
      <c r="CO597" s="39"/>
      <c r="CP597" s="39"/>
      <c r="CQ597" s="39"/>
      <c r="CR597" s="39"/>
      <c r="CS597" s="39"/>
      <c r="CT597" s="39"/>
      <c r="CU597" s="39"/>
      <c r="CV597" s="39"/>
      <c r="CW597" s="39"/>
      <c r="CX597" s="39"/>
      <c r="CY597" s="39"/>
      <c r="CZ597" s="39"/>
      <c r="DA597" s="39"/>
      <c r="DB597" s="39"/>
      <c r="DC597" s="39"/>
      <c r="DD597" s="39"/>
      <c r="DE597" s="39"/>
      <c r="DF597" s="39"/>
      <c r="DG597" s="39"/>
      <c r="DI597" s="44"/>
      <c r="DJ597" s="39"/>
      <c r="DL597" s="44"/>
      <c r="DM597" s="39"/>
    </row>
    <row r="598" customFormat="false" ht="12.75" hidden="false" customHeight="false" outlineLevel="0" collapsed="false">
      <c r="C598" s="42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39"/>
      <c r="Y598" s="39"/>
      <c r="Z598" s="39"/>
      <c r="AA598" s="39"/>
      <c r="AF598" s="36"/>
      <c r="AG598" s="37"/>
      <c r="AH598" s="37"/>
      <c r="AI598" s="37"/>
      <c r="AJ598" s="37"/>
      <c r="AK598" s="37"/>
      <c r="AL598" s="37"/>
      <c r="AM598" s="37"/>
      <c r="AN598" s="37"/>
      <c r="AO598" s="37"/>
      <c r="AP598" s="37"/>
      <c r="AQ598" s="37"/>
      <c r="AR598" s="37"/>
      <c r="AS598" s="37"/>
      <c r="AT598" s="37"/>
      <c r="AU598" s="37"/>
      <c r="AV598" s="37"/>
      <c r="AW598" s="37"/>
      <c r="AX598" s="37"/>
      <c r="AY598" s="37"/>
      <c r="AZ598" s="37"/>
      <c r="BA598" s="37"/>
      <c r="BB598" s="37"/>
      <c r="BC598" s="37"/>
      <c r="BD598" s="37"/>
      <c r="BE598" s="37"/>
      <c r="BF598" s="37"/>
      <c r="BH598" s="44"/>
      <c r="BI598" s="39"/>
      <c r="BJ598" s="39"/>
      <c r="BK598" s="39"/>
      <c r="BL598" s="36"/>
      <c r="BM598" s="37"/>
      <c r="BN598" s="37"/>
      <c r="BO598" s="37"/>
      <c r="BP598" s="37"/>
      <c r="BQ598" s="37"/>
      <c r="BR598" s="37"/>
      <c r="BS598" s="37"/>
      <c r="BT598" s="37"/>
      <c r="BU598" s="37"/>
      <c r="BV598" s="37"/>
      <c r="BW598" s="37"/>
      <c r="BX598" s="37"/>
      <c r="BY598" s="37"/>
      <c r="BZ598" s="37"/>
      <c r="CA598" s="37"/>
      <c r="CB598" s="37"/>
      <c r="CC598" s="37"/>
      <c r="CD598" s="37"/>
      <c r="CE598" s="37"/>
      <c r="CF598" s="37"/>
      <c r="CG598" s="40"/>
      <c r="CH598" s="40"/>
      <c r="CI598" s="40"/>
      <c r="CJ598" s="40"/>
      <c r="CK598" s="40"/>
      <c r="CL598" s="40"/>
      <c r="CM598" s="39"/>
      <c r="CN598" s="39"/>
      <c r="CO598" s="39"/>
      <c r="CP598" s="39"/>
      <c r="CQ598" s="39"/>
      <c r="CR598" s="39"/>
      <c r="CS598" s="39"/>
      <c r="CT598" s="39"/>
      <c r="CU598" s="39"/>
      <c r="CV598" s="39"/>
      <c r="CW598" s="39"/>
      <c r="CX598" s="39"/>
      <c r="CY598" s="39"/>
      <c r="CZ598" s="39"/>
      <c r="DA598" s="39"/>
      <c r="DB598" s="39"/>
      <c r="DC598" s="39"/>
      <c r="DD598" s="39"/>
      <c r="DE598" s="39"/>
      <c r="DF598" s="39"/>
      <c r="DG598" s="39"/>
      <c r="DI598" s="44"/>
      <c r="DJ598" s="39"/>
      <c r="DL598" s="44"/>
      <c r="DM598" s="39"/>
    </row>
    <row r="599" customFormat="false" ht="12.75" hidden="false" customHeight="false" outlineLevel="0" collapsed="false">
      <c r="C599" s="42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39"/>
      <c r="Y599" s="39"/>
      <c r="Z599" s="39"/>
      <c r="AA599" s="39"/>
      <c r="AF599" s="36"/>
      <c r="AG599" s="37"/>
      <c r="AH599" s="37"/>
      <c r="AI599" s="37"/>
      <c r="AJ599" s="37"/>
      <c r="AK599" s="37"/>
      <c r="AL599" s="37"/>
      <c r="AM599" s="37"/>
      <c r="AN599" s="37"/>
      <c r="AO599" s="37"/>
      <c r="AP599" s="37"/>
      <c r="AQ599" s="37"/>
      <c r="AR599" s="37"/>
      <c r="AS599" s="37"/>
      <c r="AT599" s="37"/>
      <c r="AU599" s="37"/>
      <c r="AV599" s="37"/>
      <c r="AW599" s="37"/>
      <c r="AX599" s="37"/>
      <c r="AY599" s="37"/>
      <c r="AZ599" s="37"/>
      <c r="BA599" s="37"/>
      <c r="BB599" s="37"/>
      <c r="BC599" s="37"/>
      <c r="BD599" s="37"/>
      <c r="BE599" s="37"/>
      <c r="BF599" s="37"/>
      <c r="BH599" s="44"/>
      <c r="BI599" s="39"/>
      <c r="BJ599" s="39"/>
      <c r="BK599" s="39"/>
      <c r="BL599" s="36"/>
      <c r="BM599" s="37"/>
      <c r="BN599" s="37"/>
      <c r="BO599" s="37"/>
      <c r="BP599" s="37"/>
      <c r="BQ599" s="37"/>
      <c r="BR599" s="37"/>
      <c r="BS599" s="37"/>
      <c r="BT599" s="37"/>
      <c r="BU599" s="37"/>
      <c r="BV599" s="37"/>
      <c r="BW599" s="37"/>
      <c r="BX599" s="37"/>
      <c r="BY599" s="37"/>
      <c r="BZ599" s="37"/>
      <c r="CA599" s="37"/>
      <c r="CB599" s="37"/>
      <c r="CC599" s="37"/>
      <c r="CD599" s="37"/>
      <c r="CE599" s="37"/>
      <c r="CF599" s="37"/>
      <c r="CG599" s="40"/>
      <c r="CH599" s="40"/>
      <c r="CI599" s="40"/>
      <c r="CJ599" s="40"/>
      <c r="CK599" s="40"/>
      <c r="CL599" s="40"/>
      <c r="CM599" s="39"/>
      <c r="CN599" s="39"/>
      <c r="CO599" s="39"/>
      <c r="CP599" s="39"/>
      <c r="CQ599" s="39"/>
      <c r="CR599" s="39"/>
      <c r="CS599" s="39"/>
      <c r="CT599" s="39"/>
      <c r="CU599" s="39"/>
      <c r="CV599" s="39"/>
      <c r="CW599" s="39"/>
      <c r="CX599" s="39"/>
      <c r="CY599" s="39"/>
      <c r="CZ599" s="39"/>
      <c r="DA599" s="39"/>
      <c r="DB599" s="39"/>
      <c r="DC599" s="39"/>
      <c r="DD599" s="39"/>
      <c r="DE599" s="39"/>
      <c r="DF599" s="39"/>
      <c r="DG599" s="39"/>
      <c r="DI599" s="44"/>
      <c r="DJ599" s="39"/>
      <c r="DL599" s="44"/>
      <c r="DM599" s="39"/>
    </row>
    <row r="600" customFormat="false" ht="12.75" hidden="false" customHeight="false" outlineLevel="0" collapsed="false">
      <c r="C600" s="42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39"/>
      <c r="Y600" s="39"/>
      <c r="Z600" s="39"/>
      <c r="AA600" s="39"/>
      <c r="AF600" s="36"/>
      <c r="AG600" s="37"/>
      <c r="AH600" s="37"/>
      <c r="AI600" s="37"/>
      <c r="AJ600" s="37"/>
      <c r="AK600" s="37"/>
      <c r="AL600" s="37"/>
      <c r="AM600" s="37"/>
      <c r="AN600" s="37"/>
      <c r="AO600" s="37"/>
      <c r="AP600" s="37"/>
      <c r="AQ600" s="37"/>
      <c r="AR600" s="37"/>
      <c r="AS600" s="37"/>
      <c r="AT600" s="37"/>
      <c r="AU600" s="37"/>
      <c r="AV600" s="37"/>
      <c r="AW600" s="37"/>
      <c r="AX600" s="37"/>
      <c r="AY600" s="37"/>
      <c r="AZ600" s="37"/>
      <c r="BA600" s="37"/>
      <c r="BB600" s="37"/>
      <c r="BC600" s="37"/>
      <c r="BD600" s="37"/>
      <c r="BE600" s="37"/>
      <c r="BF600" s="37"/>
      <c r="BH600" s="44"/>
      <c r="BI600" s="39"/>
      <c r="BJ600" s="39"/>
      <c r="BK600" s="39"/>
      <c r="BL600" s="36"/>
      <c r="BM600" s="37"/>
      <c r="BN600" s="37"/>
      <c r="BO600" s="37"/>
      <c r="BP600" s="37"/>
      <c r="BQ600" s="37"/>
      <c r="BR600" s="37"/>
      <c r="BS600" s="37"/>
      <c r="BT600" s="37"/>
      <c r="BU600" s="37"/>
      <c r="BV600" s="37"/>
      <c r="BW600" s="37"/>
      <c r="BX600" s="37"/>
      <c r="BY600" s="37"/>
      <c r="BZ600" s="37"/>
      <c r="CA600" s="37"/>
      <c r="CB600" s="37"/>
      <c r="CC600" s="37"/>
      <c r="CD600" s="37"/>
      <c r="CE600" s="37"/>
      <c r="CF600" s="37"/>
      <c r="CG600" s="40"/>
      <c r="CH600" s="40"/>
      <c r="CI600" s="40"/>
      <c r="CJ600" s="40"/>
      <c r="CK600" s="40"/>
      <c r="CL600" s="40"/>
      <c r="CM600" s="39"/>
      <c r="CN600" s="39"/>
      <c r="CO600" s="39"/>
      <c r="CP600" s="39"/>
      <c r="CQ600" s="39"/>
      <c r="CR600" s="39"/>
      <c r="CS600" s="39"/>
      <c r="CT600" s="39"/>
      <c r="CU600" s="39"/>
      <c r="CV600" s="39"/>
      <c r="CW600" s="39"/>
      <c r="CX600" s="39"/>
      <c r="CY600" s="39"/>
      <c r="CZ600" s="39"/>
      <c r="DA600" s="39"/>
      <c r="DB600" s="39"/>
      <c r="DC600" s="39"/>
      <c r="DD600" s="39"/>
      <c r="DE600" s="39"/>
      <c r="DF600" s="39"/>
      <c r="DG600" s="39"/>
      <c r="DI600" s="44"/>
      <c r="DJ600" s="39"/>
      <c r="DL600" s="44"/>
      <c r="DM600" s="39"/>
    </row>
    <row r="601" customFormat="false" ht="12.75" hidden="false" customHeight="false" outlineLevel="0" collapsed="false">
      <c r="C601" s="42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39"/>
      <c r="Y601" s="39"/>
      <c r="Z601" s="39"/>
      <c r="AA601" s="39"/>
      <c r="AF601" s="36"/>
      <c r="AG601" s="37"/>
      <c r="AH601" s="37"/>
      <c r="AI601" s="37"/>
      <c r="AJ601" s="37"/>
      <c r="AK601" s="37"/>
      <c r="AL601" s="37"/>
      <c r="AM601" s="37"/>
      <c r="AN601" s="37"/>
      <c r="AO601" s="37"/>
      <c r="AP601" s="37"/>
      <c r="AQ601" s="37"/>
      <c r="AR601" s="37"/>
      <c r="AS601" s="37"/>
      <c r="AT601" s="37"/>
      <c r="AU601" s="37"/>
      <c r="AV601" s="37"/>
      <c r="AW601" s="37"/>
      <c r="AX601" s="37"/>
      <c r="AY601" s="37"/>
      <c r="AZ601" s="37"/>
      <c r="BA601" s="37"/>
      <c r="BB601" s="37"/>
      <c r="BC601" s="37"/>
      <c r="BD601" s="37"/>
      <c r="BE601" s="37"/>
      <c r="BF601" s="37"/>
      <c r="BH601" s="44"/>
      <c r="BI601" s="39"/>
      <c r="BJ601" s="39"/>
      <c r="BK601" s="39"/>
      <c r="BL601" s="36"/>
      <c r="BM601" s="37"/>
      <c r="BN601" s="37"/>
      <c r="BO601" s="37"/>
      <c r="BP601" s="37"/>
      <c r="BQ601" s="37"/>
      <c r="BR601" s="37"/>
      <c r="BS601" s="37"/>
      <c r="BT601" s="37"/>
      <c r="BU601" s="37"/>
      <c r="BV601" s="37"/>
      <c r="BW601" s="37"/>
      <c r="BX601" s="37"/>
      <c r="BY601" s="37"/>
      <c r="BZ601" s="37"/>
      <c r="CA601" s="37"/>
      <c r="CB601" s="37"/>
      <c r="CC601" s="37"/>
      <c r="CD601" s="37"/>
      <c r="CE601" s="37"/>
      <c r="CF601" s="37"/>
      <c r="CG601" s="40"/>
      <c r="CH601" s="40"/>
      <c r="CI601" s="40"/>
      <c r="CJ601" s="40"/>
      <c r="CK601" s="40"/>
      <c r="CL601" s="40"/>
      <c r="CM601" s="39"/>
      <c r="CN601" s="39"/>
      <c r="CO601" s="39"/>
      <c r="CP601" s="39"/>
      <c r="CQ601" s="39"/>
      <c r="CR601" s="39"/>
      <c r="CS601" s="39"/>
      <c r="CT601" s="39"/>
      <c r="CU601" s="39"/>
      <c r="CV601" s="39"/>
      <c r="CW601" s="39"/>
      <c r="CX601" s="39"/>
      <c r="CY601" s="39"/>
      <c r="CZ601" s="39"/>
      <c r="DA601" s="39"/>
      <c r="DB601" s="39"/>
      <c r="DC601" s="39"/>
      <c r="DD601" s="39"/>
      <c r="DE601" s="39"/>
      <c r="DF601" s="39"/>
      <c r="DG601" s="39"/>
      <c r="DI601" s="44"/>
      <c r="DJ601" s="39"/>
      <c r="DL601" s="44"/>
      <c r="DM601" s="39"/>
    </row>
    <row r="602" customFormat="false" ht="12.75" hidden="false" customHeight="false" outlineLevel="0" collapsed="false">
      <c r="C602" s="42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39"/>
      <c r="Y602" s="39"/>
      <c r="Z602" s="39"/>
      <c r="AA602" s="39"/>
      <c r="AF602" s="36"/>
      <c r="AG602" s="37"/>
      <c r="AH602" s="37"/>
      <c r="AI602" s="37"/>
      <c r="AJ602" s="37"/>
      <c r="AK602" s="37"/>
      <c r="AL602" s="37"/>
      <c r="AM602" s="37"/>
      <c r="AN602" s="37"/>
      <c r="AO602" s="37"/>
      <c r="AP602" s="37"/>
      <c r="AQ602" s="37"/>
      <c r="AR602" s="37"/>
      <c r="AS602" s="37"/>
      <c r="AT602" s="37"/>
      <c r="AU602" s="37"/>
      <c r="AV602" s="37"/>
      <c r="AW602" s="37"/>
      <c r="AX602" s="37"/>
      <c r="AY602" s="37"/>
      <c r="AZ602" s="37"/>
      <c r="BA602" s="37"/>
      <c r="BB602" s="37"/>
      <c r="BC602" s="37"/>
      <c r="BD602" s="37"/>
      <c r="BE602" s="37"/>
      <c r="BF602" s="37"/>
      <c r="BH602" s="44"/>
      <c r="BI602" s="39"/>
      <c r="BJ602" s="39"/>
      <c r="BK602" s="39"/>
      <c r="BL602" s="36"/>
      <c r="BM602" s="37"/>
      <c r="BN602" s="37"/>
      <c r="BO602" s="37"/>
      <c r="BP602" s="37"/>
      <c r="BQ602" s="37"/>
      <c r="BR602" s="37"/>
      <c r="BS602" s="37"/>
      <c r="BT602" s="37"/>
      <c r="BU602" s="37"/>
      <c r="BV602" s="37"/>
      <c r="BW602" s="37"/>
      <c r="BX602" s="37"/>
      <c r="BY602" s="37"/>
      <c r="BZ602" s="37"/>
      <c r="CA602" s="37"/>
      <c r="CB602" s="37"/>
      <c r="CC602" s="37"/>
      <c r="CD602" s="37"/>
      <c r="CE602" s="37"/>
      <c r="CF602" s="37"/>
      <c r="CG602" s="40"/>
      <c r="CH602" s="40"/>
      <c r="CI602" s="40"/>
      <c r="CJ602" s="40"/>
      <c r="CK602" s="40"/>
      <c r="CL602" s="40"/>
      <c r="CM602" s="39"/>
      <c r="CN602" s="39"/>
      <c r="CO602" s="39"/>
      <c r="CP602" s="39"/>
      <c r="CQ602" s="39"/>
      <c r="CR602" s="39"/>
      <c r="CS602" s="39"/>
      <c r="CT602" s="39"/>
      <c r="CU602" s="39"/>
      <c r="CV602" s="39"/>
      <c r="CW602" s="39"/>
      <c r="CX602" s="39"/>
      <c r="CY602" s="39"/>
      <c r="CZ602" s="39"/>
      <c r="DA602" s="39"/>
      <c r="DB602" s="39"/>
      <c r="DC602" s="39"/>
      <c r="DD602" s="39"/>
      <c r="DE602" s="39"/>
      <c r="DF602" s="39"/>
      <c r="DG602" s="39"/>
      <c r="DI602" s="44"/>
      <c r="DJ602" s="39"/>
      <c r="DL602" s="44"/>
      <c r="DM602" s="39"/>
    </row>
    <row r="603" customFormat="false" ht="12.75" hidden="false" customHeight="false" outlineLevel="0" collapsed="false">
      <c r="C603" s="42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39"/>
      <c r="Y603" s="39"/>
      <c r="Z603" s="39"/>
      <c r="AA603" s="39"/>
      <c r="AF603" s="36"/>
      <c r="AG603" s="37"/>
      <c r="AH603" s="37"/>
      <c r="AI603" s="37"/>
      <c r="AJ603" s="37"/>
      <c r="AK603" s="37"/>
      <c r="AL603" s="37"/>
      <c r="AM603" s="37"/>
      <c r="AN603" s="37"/>
      <c r="AO603" s="37"/>
      <c r="AP603" s="37"/>
      <c r="AQ603" s="37"/>
      <c r="AR603" s="37"/>
      <c r="AS603" s="37"/>
      <c r="AT603" s="37"/>
      <c r="AU603" s="37"/>
      <c r="AV603" s="37"/>
      <c r="AW603" s="37"/>
      <c r="AX603" s="37"/>
      <c r="AY603" s="37"/>
      <c r="AZ603" s="37"/>
      <c r="BA603" s="37"/>
      <c r="BB603" s="37"/>
      <c r="BC603" s="37"/>
      <c r="BD603" s="37"/>
      <c r="BE603" s="37"/>
      <c r="BF603" s="37"/>
      <c r="BH603" s="44"/>
      <c r="BI603" s="39"/>
      <c r="BJ603" s="39"/>
      <c r="BK603" s="39"/>
      <c r="BL603" s="36"/>
      <c r="BM603" s="37"/>
      <c r="BN603" s="37"/>
      <c r="BO603" s="37"/>
      <c r="BP603" s="37"/>
      <c r="BQ603" s="37"/>
      <c r="BR603" s="37"/>
      <c r="BS603" s="37"/>
      <c r="BT603" s="37"/>
      <c r="BU603" s="37"/>
      <c r="BV603" s="37"/>
      <c r="BW603" s="37"/>
      <c r="BX603" s="37"/>
      <c r="BY603" s="37"/>
      <c r="BZ603" s="37"/>
      <c r="CA603" s="37"/>
      <c r="CB603" s="37"/>
      <c r="CC603" s="37"/>
      <c r="CD603" s="37"/>
      <c r="CE603" s="37"/>
      <c r="CF603" s="37"/>
      <c r="CG603" s="40"/>
      <c r="CH603" s="40"/>
      <c r="CI603" s="40"/>
      <c r="CJ603" s="40"/>
      <c r="CK603" s="40"/>
      <c r="CL603" s="40"/>
      <c r="CM603" s="39"/>
      <c r="CN603" s="39"/>
      <c r="CO603" s="39"/>
      <c r="CP603" s="39"/>
      <c r="CQ603" s="39"/>
      <c r="CR603" s="39"/>
      <c r="CS603" s="39"/>
      <c r="CT603" s="39"/>
      <c r="CU603" s="39"/>
      <c r="CV603" s="39"/>
      <c r="CW603" s="39"/>
      <c r="CX603" s="39"/>
      <c r="CY603" s="39"/>
      <c r="CZ603" s="39"/>
      <c r="DA603" s="39"/>
      <c r="DB603" s="39"/>
      <c r="DC603" s="39"/>
      <c r="DD603" s="39"/>
      <c r="DE603" s="39"/>
      <c r="DF603" s="39"/>
      <c r="DG603" s="39"/>
      <c r="DI603" s="44"/>
      <c r="DJ603" s="39"/>
      <c r="DL603" s="44"/>
      <c r="DM603" s="39"/>
    </row>
    <row r="604" customFormat="false" ht="12.75" hidden="false" customHeight="false" outlineLevel="0" collapsed="false">
      <c r="C604" s="42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39"/>
      <c r="Y604" s="39"/>
      <c r="Z604" s="39"/>
      <c r="AA604" s="39"/>
      <c r="AF604" s="36"/>
      <c r="AG604" s="37"/>
      <c r="AH604" s="37"/>
      <c r="AI604" s="37"/>
      <c r="AJ604" s="37"/>
      <c r="AK604" s="37"/>
      <c r="AL604" s="37"/>
      <c r="AM604" s="37"/>
      <c r="AN604" s="37"/>
      <c r="AO604" s="37"/>
      <c r="AP604" s="37"/>
      <c r="AQ604" s="37"/>
      <c r="AR604" s="37"/>
      <c r="AS604" s="37"/>
      <c r="AT604" s="37"/>
      <c r="AU604" s="37"/>
      <c r="AV604" s="37"/>
      <c r="AW604" s="37"/>
      <c r="AX604" s="37"/>
      <c r="AY604" s="37"/>
      <c r="AZ604" s="37"/>
      <c r="BA604" s="37"/>
      <c r="BB604" s="37"/>
      <c r="BC604" s="37"/>
      <c r="BD604" s="37"/>
      <c r="BE604" s="37"/>
      <c r="BF604" s="37"/>
      <c r="BH604" s="44"/>
      <c r="BI604" s="39"/>
      <c r="BJ604" s="39"/>
      <c r="BK604" s="39"/>
      <c r="BL604" s="36"/>
      <c r="BM604" s="37"/>
      <c r="BN604" s="37"/>
      <c r="BO604" s="37"/>
      <c r="BP604" s="37"/>
      <c r="BQ604" s="37"/>
      <c r="BR604" s="37"/>
      <c r="BS604" s="37"/>
      <c r="BT604" s="37"/>
      <c r="BU604" s="37"/>
      <c r="BV604" s="37"/>
      <c r="BW604" s="37"/>
      <c r="BX604" s="37"/>
      <c r="BY604" s="37"/>
      <c r="BZ604" s="37"/>
      <c r="CA604" s="37"/>
      <c r="CB604" s="37"/>
      <c r="CC604" s="37"/>
      <c r="CD604" s="37"/>
      <c r="CE604" s="37"/>
      <c r="CF604" s="37"/>
      <c r="CG604" s="40"/>
      <c r="CH604" s="40"/>
      <c r="CI604" s="40"/>
      <c r="CJ604" s="40"/>
      <c r="CK604" s="40"/>
      <c r="CL604" s="40"/>
      <c r="CM604" s="39"/>
      <c r="CN604" s="39"/>
      <c r="CO604" s="39"/>
      <c r="CP604" s="39"/>
      <c r="CQ604" s="39"/>
      <c r="CR604" s="39"/>
      <c r="CS604" s="39"/>
      <c r="CT604" s="39"/>
      <c r="CU604" s="39"/>
      <c r="CV604" s="39"/>
      <c r="CW604" s="39"/>
      <c r="CX604" s="39"/>
      <c r="CY604" s="39"/>
      <c r="CZ604" s="39"/>
      <c r="DA604" s="39"/>
      <c r="DB604" s="39"/>
      <c r="DC604" s="39"/>
      <c r="DD604" s="39"/>
      <c r="DE604" s="39"/>
      <c r="DF604" s="39"/>
      <c r="DG604" s="39"/>
      <c r="DI604" s="44"/>
      <c r="DJ604" s="39"/>
      <c r="DL604" s="44"/>
      <c r="DM604" s="39"/>
    </row>
    <row r="605" customFormat="false" ht="12.75" hidden="false" customHeight="false" outlineLevel="0" collapsed="false">
      <c r="C605" s="42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39"/>
      <c r="Y605" s="39"/>
      <c r="Z605" s="39"/>
      <c r="AA605" s="39"/>
      <c r="AF605" s="36"/>
      <c r="AG605" s="37"/>
      <c r="AH605" s="37"/>
      <c r="AI605" s="37"/>
      <c r="AJ605" s="37"/>
      <c r="AK605" s="37"/>
      <c r="AL605" s="37"/>
      <c r="AM605" s="37"/>
      <c r="AN605" s="37"/>
      <c r="AO605" s="37"/>
      <c r="AP605" s="37"/>
      <c r="AQ605" s="37"/>
      <c r="AR605" s="37"/>
      <c r="AS605" s="37"/>
      <c r="AT605" s="37"/>
      <c r="AU605" s="37"/>
      <c r="AV605" s="37"/>
      <c r="AW605" s="37"/>
      <c r="AX605" s="37"/>
      <c r="AY605" s="37"/>
      <c r="AZ605" s="37"/>
      <c r="BA605" s="37"/>
      <c r="BB605" s="37"/>
      <c r="BC605" s="37"/>
      <c r="BD605" s="37"/>
      <c r="BE605" s="37"/>
      <c r="BF605" s="37"/>
      <c r="BH605" s="44"/>
      <c r="BI605" s="39"/>
      <c r="BJ605" s="39"/>
      <c r="BK605" s="39"/>
      <c r="BL605" s="36"/>
      <c r="BM605" s="37"/>
      <c r="BN605" s="37"/>
      <c r="BO605" s="37"/>
      <c r="BP605" s="37"/>
      <c r="BQ605" s="37"/>
      <c r="BR605" s="37"/>
      <c r="BS605" s="37"/>
      <c r="BT605" s="37"/>
      <c r="BU605" s="37"/>
      <c r="BV605" s="37"/>
      <c r="BW605" s="37"/>
      <c r="BX605" s="37"/>
      <c r="BY605" s="37"/>
      <c r="BZ605" s="37"/>
      <c r="CA605" s="37"/>
      <c r="CB605" s="37"/>
      <c r="CC605" s="37"/>
      <c r="CD605" s="37"/>
      <c r="CE605" s="37"/>
      <c r="CF605" s="37"/>
      <c r="CG605" s="40"/>
      <c r="CH605" s="40"/>
      <c r="CI605" s="40"/>
      <c r="CJ605" s="40"/>
      <c r="CK605" s="40"/>
      <c r="CL605" s="40"/>
      <c r="CM605" s="39"/>
      <c r="CN605" s="39"/>
      <c r="CO605" s="39"/>
      <c r="CP605" s="39"/>
      <c r="CQ605" s="39"/>
      <c r="CR605" s="39"/>
      <c r="CS605" s="39"/>
      <c r="CT605" s="39"/>
      <c r="CU605" s="39"/>
      <c r="CV605" s="39"/>
      <c r="CW605" s="39"/>
      <c r="CX605" s="39"/>
      <c r="CY605" s="39"/>
      <c r="CZ605" s="39"/>
      <c r="DA605" s="39"/>
      <c r="DB605" s="39"/>
      <c r="DC605" s="39"/>
      <c r="DD605" s="39"/>
      <c r="DE605" s="39"/>
      <c r="DF605" s="39"/>
      <c r="DG605" s="39"/>
      <c r="DI605" s="44"/>
      <c r="DJ605" s="39"/>
      <c r="DL605" s="44"/>
      <c r="DM605" s="39"/>
    </row>
    <row r="606" customFormat="false" ht="12.75" hidden="false" customHeight="false" outlineLevel="0" collapsed="false">
      <c r="C606" s="42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39"/>
      <c r="Y606" s="39"/>
      <c r="Z606" s="39"/>
      <c r="AA606" s="39"/>
      <c r="AF606" s="36"/>
      <c r="AG606" s="37"/>
      <c r="AH606" s="37"/>
      <c r="AI606" s="37"/>
      <c r="AJ606" s="37"/>
      <c r="AK606" s="37"/>
      <c r="AL606" s="37"/>
      <c r="AM606" s="37"/>
      <c r="AN606" s="37"/>
      <c r="AO606" s="37"/>
      <c r="AP606" s="37"/>
      <c r="AQ606" s="37"/>
      <c r="AR606" s="37"/>
      <c r="AS606" s="37"/>
      <c r="AT606" s="37"/>
      <c r="AU606" s="37"/>
      <c r="AV606" s="37"/>
      <c r="AW606" s="37"/>
      <c r="AX606" s="37"/>
      <c r="AY606" s="37"/>
      <c r="AZ606" s="37"/>
      <c r="BA606" s="37"/>
      <c r="BB606" s="37"/>
      <c r="BC606" s="37"/>
      <c r="BD606" s="37"/>
      <c r="BE606" s="37"/>
      <c r="BF606" s="37"/>
      <c r="BH606" s="44"/>
      <c r="BI606" s="39"/>
      <c r="BJ606" s="39"/>
      <c r="BK606" s="39"/>
      <c r="BL606" s="36"/>
      <c r="BM606" s="37"/>
      <c r="BN606" s="37"/>
      <c r="BO606" s="37"/>
      <c r="BP606" s="37"/>
      <c r="BQ606" s="37"/>
      <c r="BR606" s="37"/>
      <c r="BS606" s="37"/>
      <c r="BT606" s="37"/>
      <c r="BU606" s="37"/>
      <c r="BV606" s="37"/>
      <c r="BW606" s="37"/>
      <c r="BX606" s="37"/>
      <c r="BY606" s="37"/>
      <c r="BZ606" s="37"/>
      <c r="CA606" s="37"/>
      <c r="CB606" s="37"/>
      <c r="CC606" s="37"/>
      <c r="CD606" s="37"/>
      <c r="CE606" s="37"/>
      <c r="CF606" s="37"/>
      <c r="CG606" s="40"/>
      <c r="CH606" s="40"/>
      <c r="CI606" s="40"/>
      <c r="CJ606" s="40"/>
      <c r="CK606" s="40"/>
      <c r="CL606" s="40"/>
      <c r="CM606" s="39"/>
      <c r="CN606" s="39"/>
      <c r="CO606" s="39"/>
      <c r="CP606" s="39"/>
      <c r="CQ606" s="39"/>
      <c r="CR606" s="39"/>
      <c r="CS606" s="39"/>
      <c r="CT606" s="39"/>
      <c r="CU606" s="39"/>
      <c r="CV606" s="39"/>
      <c r="CW606" s="39"/>
      <c r="CX606" s="39"/>
      <c r="CY606" s="39"/>
      <c r="CZ606" s="39"/>
      <c r="DA606" s="39"/>
      <c r="DB606" s="39"/>
      <c r="DC606" s="39"/>
      <c r="DD606" s="39"/>
      <c r="DE606" s="39"/>
      <c r="DF606" s="39"/>
      <c r="DG606" s="39"/>
      <c r="DI606" s="44"/>
      <c r="DJ606" s="39"/>
      <c r="DL606" s="44"/>
      <c r="DM606" s="39"/>
    </row>
    <row r="607" customFormat="false" ht="12.75" hidden="false" customHeight="false" outlineLevel="0" collapsed="false">
      <c r="C607" s="42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39"/>
      <c r="Y607" s="39"/>
      <c r="Z607" s="39"/>
      <c r="AA607" s="39"/>
      <c r="AF607" s="36"/>
      <c r="AG607" s="37"/>
      <c r="AH607" s="37"/>
      <c r="AI607" s="37"/>
      <c r="AJ607" s="37"/>
      <c r="AK607" s="37"/>
      <c r="AL607" s="37"/>
      <c r="AM607" s="37"/>
      <c r="AN607" s="37"/>
      <c r="AO607" s="37"/>
      <c r="AP607" s="37"/>
      <c r="AQ607" s="37"/>
      <c r="AR607" s="37"/>
      <c r="AS607" s="37"/>
      <c r="AT607" s="37"/>
      <c r="AU607" s="37"/>
      <c r="AV607" s="37"/>
      <c r="AW607" s="37"/>
      <c r="AX607" s="37"/>
      <c r="AY607" s="37"/>
      <c r="AZ607" s="37"/>
      <c r="BA607" s="37"/>
      <c r="BB607" s="37"/>
      <c r="BC607" s="37"/>
      <c r="BD607" s="37"/>
      <c r="BE607" s="37"/>
      <c r="BF607" s="37"/>
      <c r="BH607" s="44"/>
      <c r="BI607" s="39"/>
      <c r="BJ607" s="39"/>
      <c r="BK607" s="39"/>
      <c r="BL607" s="36"/>
      <c r="BM607" s="37"/>
      <c r="BN607" s="37"/>
      <c r="BO607" s="37"/>
      <c r="BP607" s="37"/>
      <c r="BQ607" s="37"/>
      <c r="BR607" s="37"/>
      <c r="BS607" s="37"/>
      <c r="BT607" s="37"/>
      <c r="BU607" s="37"/>
      <c r="BV607" s="37"/>
      <c r="BW607" s="37"/>
      <c r="BX607" s="37"/>
      <c r="BY607" s="37"/>
      <c r="BZ607" s="37"/>
      <c r="CA607" s="37"/>
      <c r="CB607" s="37"/>
      <c r="CC607" s="37"/>
      <c r="CD607" s="37"/>
      <c r="CE607" s="37"/>
      <c r="CF607" s="37"/>
      <c r="CG607" s="40"/>
      <c r="CH607" s="40"/>
      <c r="CI607" s="40"/>
      <c r="CJ607" s="40"/>
      <c r="CK607" s="40"/>
      <c r="CL607" s="40"/>
      <c r="CM607" s="39"/>
      <c r="CN607" s="39"/>
      <c r="CO607" s="39"/>
      <c r="CP607" s="39"/>
      <c r="CQ607" s="39"/>
      <c r="CR607" s="39"/>
      <c r="CS607" s="39"/>
      <c r="CT607" s="39"/>
      <c r="CU607" s="39"/>
      <c r="CV607" s="39"/>
      <c r="CW607" s="39"/>
      <c r="CX607" s="39"/>
      <c r="CY607" s="39"/>
      <c r="CZ607" s="39"/>
      <c r="DA607" s="39"/>
      <c r="DB607" s="39"/>
      <c r="DC607" s="39"/>
      <c r="DD607" s="39"/>
      <c r="DE607" s="39"/>
      <c r="DF607" s="39"/>
      <c r="DG607" s="39"/>
      <c r="DI607" s="44"/>
      <c r="DJ607" s="39"/>
      <c r="DL607" s="44"/>
      <c r="DM607" s="39"/>
    </row>
    <row r="608" customFormat="false" ht="12.75" hidden="false" customHeight="false" outlineLevel="0" collapsed="false">
      <c r="C608" s="42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39"/>
      <c r="Y608" s="39"/>
      <c r="Z608" s="39"/>
      <c r="AA608" s="39"/>
      <c r="AF608" s="36"/>
      <c r="AG608" s="37"/>
      <c r="AH608" s="37"/>
      <c r="AI608" s="37"/>
      <c r="AJ608" s="37"/>
      <c r="AK608" s="37"/>
      <c r="AL608" s="37"/>
      <c r="AM608" s="37"/>
      <c r="AN608" s="37"/>
      <c r="AO608" s="37"/>
      <c r="AP608" s="37"/>
      <c r="AQ608" s="37"/>
      <c r="AR608" s="37"/>
      <c r="AS608" s="37"/>
      <c r="AT608" s="37"/>
      <c r="AU608" s="37"/>
      <c r="AV608" s="37"/>
      <c r="AW608" s="37"/>
      <c r="AX608" s="37"/>
      <c r="AY608" s="37"/>
      <c r="AZ608" s="37"/>
      <c r="BA608" s="37"/>
      <c r="BB608" s="37"/>
      <c r="BC608" s="37"/>
      <c r="BD608" s="37"/>
      <c r="BE608" s="37"/>
      <c r="BF608" s="37"/>
      <c r="BH608" s="44"/>
      <c r="BI608" s="39"/>
      <c r="BJ608" s="39"/>
      <c r="BK608" s="39"/>
      <c r="BL608" s="36"/>
      <c r="BM608" s="37"/>
      <c r="BN608" s="37"/>
      <c r="BO608" s="37"/>
      <c r="BP608" s="37"/>
      <c r="BQ608" s="37"/>
      <c r="BR608" s="37"/>
      <c r="BS608" s="37"/>
      <c r="BT608" s="37"/>
      <c r="BU608" s="37"/>
      <c r="BV608" s="37"/>
      <c r="BW608" s="37"/>
      <c r="BX608" s="37"/>
      <c r="BY608" s="37"/>
      <c r="BZ608" s="37"/>
      <c r="CA608" s="37"/>
      <c r="CB608" s="37"/>
      <c r="CC608" s="37"/>
      <c r="CD608" s="37"/>
      <c r="CE608" s="37"/>
      <c r="CF608" s="37"/>
      <c r="CG608" s="40"/>
      <c r="CH608" s="40"/>
      <c r="CI608" s="40"/>
      <c r="CJ608" s="40"/>
      <c r="CK608" s="40"/>
      <c r="CL608" s="40"/>
      <c r="CM608" s="39"/>
      <c r="CN608" s="39"/>
      <c r="CO608" s="39"/>
      <c r="CP608" s="39"/>
      <c r="CQ608" s="39"/>
      <c r="CR608" s="39"/>
      <c r="CS608" s="39"/>
      <c r="CT608" s="39"/>
      <c r="CU608" s="39"/>
      <c r="CV608" s="39"/>
      <c r="CW608" s="39"/>
      <c r="CX608" s="39"/>
      <c r="CY608" s="39"/>
      <c r="CZ608" s="39"/>
      <c r="DA608" s="39"/>
      <c r="DB608" s="39"/>
      <c r="DC608" s="39"/>
      <c r="DD608" s="39"/>
      <c r="DE608" s="39"/>
      <c r="DF608" s="39"/>
      <c r="DG608" s="39"/>
      <c r="DI608" s="44"/>
      <c r="DJ608" s="39"/>
      <c r="DL608" s="44"/>
      <c r="DM608" s="39"/>
    </row>
    <row r="609" customFormat="false" ht="12.75" hidden="false" customHeight="false" outlineLevel="0" collapsed="false">
      <c r="C609" s="42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39"/>
      <c r="Y609" s="39"/>
      <c r="Z609" s="39"/>
      <c r="AA609" s="39"/>
      <c r="AF609" s="36"/>
      <c r="AG609" s="37"/>
      <c r="AH609" s="37"/>
      <c r="AI609" s="37"/>
      <c r="AJ609" s="37"/>
      <c r="AK609" s="37"/>
      <c r="AL609" s="37"/>
      <c r="AM609" s="37"/>
      <c r="AN609" s="37"/>
      <c r="AO609" s="37"/>
      <c r="AP609" s="37"/>
      <c r="AQ609" s="37"/>
      <c r="AR609" s="37"/>
      <c r="AS609" s="37"/>
      <c r="AT609" s="37"/>
      <c r="AU609" s="37"/>
      <c r="AV609" s="37"/>
      <c r="AW609" s="37"/>
      <c r="AX609" s="37"/>
      <c r="AY609" s="37"/>
      <c r="AZ609" s="37"/>
      <c r="BA609" s="37"/>
      <c r="BB609" s="37"/>
      <c r="BC609" s="37"/>
      <c r="BD609" s="37"/>
      <c r="BE609" s="37"/>
      <c r="BF609" s="37"/>
      <c r="BH609" s="44"/>
      <c r="BI609" s="39"/>
      <c r="BJ609" s="39"/>
      <c r="BK609" s="39"/>
      <c r="BL609" s="36"/>
      <c r="BM609" s="37"/>
      <c r="BN609" s="37"/>
      <c r="BO609" s="37"/>
      <c r="BP609" s="37"/>
      <c r="BQ609" s="37"/>
      <c r="BR609" s="37"/>
      <c r="BS609" s="37"/>
      <c r="BT609" s="37"/>
      <c r="BU609" s="37"/>
      <c r="BV609" s="37"/>
      <c r="BW609" s="37"/>
      <c r="BX609" s="37"/>
      <c r="BY609" s="37"/>
      <c r="BZ609" s="37"/>
      <c r="CA609" s="37"/>
      <c r="CB609" s="37"/>
      <c r="CC609" s="37"/>
      <c r="CD609" s="37"/>
      <c r="CE609" s="37"/>
      <c r="CF609" s="37"/>
      <c r="CG609" s="40"/>
      <c r="CH609" s="40"/>
      <c r="CI609" s="40"/>
      <c r="CJ609" s="40"/>
      <c r="CK609" s="40"/>
      <c r="CL609" s="40"/>
      <c r="CM609" s="39"/>
      <c r="CN609" s="39"/>
      <c r="CO609" s="39"/>
      <c r="CP609" s="39"/>
      <c r="CQ609" s="39"/>
      <c r="CR609" s="39"/>
      <c r="CS609" s="39"/>
      <c r="CT609" s="39"/>
      <c r="CU609" s="39"/>
      <c r="CV609" s="39"/>
      <c r="CW609" s="39"/>
      <c r="CX609" s="39"/>
      <c r="CY609" s="39"/>
      <c r="CZ609" s="39"/>
      <c r="DA609" s="39"/>
      <c r="DB609" s="39"/>
      <c r="DC609" s="39"/>
      <c r="DD609" s="39"/>
      <c r="DE609" s="39"/>
      <c r="DF609" s="39"/>
      <c r="DG609" s="39"/>
      <c r="DI609" s="44"/>
      <c r="DJ609" s="39"/>
      <c r="DL609" s="44"/>
      <c r="DM609" s="39"/>
    </row>
    <row r="610" customFormat="false" ht="12.75" hidden="false" customHeight="false" outlineLevel="0" collapsed="false">
      <c r="C610" s="42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39"/>
      <c r="Y610" s="39"/>
      <c r="Z610" s="39"/>
      <c r="AA610" s="39"/>
      <c r="AF610" s="36"/>
      <c r="AG610" s="37"/>
      <c r="AH610" s="37"/>
      <c r="AI610" s="37"/>
      <c r="AJ610" s="37"/>
      <c r="AK610" s="37"/>
      <c r="AL610" s="37"/>
      <c r="AM610" s="37"/>
      <c r="AN610" s="37"/>
      <c r="AO610" s="37"/>
      <c r="AP610" s="37"/>
      <c r="AQ610" s="37"/>
      <c r="AR610" s="37"/>
      <c r="AS610" s="37"/>
      <c r="AT610" s="37"/>
      <c r="AU610" s="37"/>
      <c r="AV610" s="37"/>
      <c r="AW610" s="37"/>
      <c r="AX610" s="37"/>
      <c r="AY610" s="37"/>
      <c r="AZ610" s="37"/>
      <c r="BA610" s="37"/>
      <c r="BB610" s="37"/>
      <c r="BC610" s="37"/>
      <c r="BD610" s="37"/>
      <c r="BE610" s="37"/>
      <c r="BF610" s="37"/>
      <c r="BH610" s="44"/>
      <c r="BI610" s="39"/>
      <c r="BJ610" s="39"/>
      <c r="BK610" s="39"/>
      <c r="BL610" s="36"/>
      <c r="BM610" s="37"/>
      <c r="BN610" s="37"/>
      <c r="BO610" s="37"/>
      <c r="BP610" s="37"/>
      <c r="BQ610" s="37"/>
      <c r="BR610" s="37"/>
      <c r="BS610" s="37"/>
      <c r="BT610" s="37"/>
      <c r="BU610" s="37"/>
      <c r="BV610" s="37"/>
      <c r="BW610" s="37"/>
      <c r="BX610" s="37"/>
      <c r="BY610" s="37"/>
      <c r="BZ610" s="37"/>
      <c r="CA610" s="37"/>
      <c r="CB610" s="37"/>
      <c r="CC610" s="37"/>
      <c r="CD610" s="37"/>
      <c r="CE610" s="37"/>
      <c r="CF610" s="37"/>
      <c r="CG610" s="40"/>
      <c r="CH610" s="40"/>
      <c r="CI610" s="40"/>
      <c r="CJ610" s="40"/>
      <c r="CK610" s="40"/>
      <c r="CL610" s="40"/>
      <c r="CM610" s="39"/>
      <c r="CN610" s="39"/>
      <c r="CO610" s="39"/>
      <c r="CP610" s="39"/>
      <c r="CQ610" s="39"/>
      <c r="CR610" s="39"/>
      <c r="CS610" s="39"/>
      <c r="CT610" s="39"/>
      <c r="CU610" s="39"/>
      <c r="CV610" s="39"/>
      <c r="CW610" s="39"/>
      <c r="CX610" s="39"/>
      <c r="CY610" s="39"/>
      <c r="CZ610" s="39"/>
      <c r="DA610" s="39"/>
      <c r="DB610" s="39"/>
      <c r="DC610" s="39"/>
      <c r="DD610" s="39"/>
      <c r="DE610" s="39"/>
      <c r="DF610" s="39"/>
      <c r="DG610" s="39"/>
      <c r="DI610" s="44"/>
      <c r="DJ610" s="39"/>
      <c r="DL610" s="44"/>
      <c r="DM610" s="39"/>
    </row>
    <row r="611" customFormat="false" ht="12.75" hidden="false" customHeight="false" outlineLevel="0" collapsed="false">
      <c r="C611" s="42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39"/>
      <c r="Y611" s="39"/>
      <c r="Z611" s="39"/>
      <c r="AA611" s="39"/>
      <c r="AF611" s="36"/>
      <c r="AG611" s="37"/>
      <c r="AH611" s="37"/>
      <c r="AI611" s="37"/>
      <c r="AJ611" s="37"/>
      <c r="AK611" s="37"/>
      <c r="AL611" s="37"/>
      <c r="AM611" s="37"/>
      <c r="AN611" s="37"/>
      <c r="AO611" s="37"/>
      <c r="AP611" s="37"/>
      <c r="AQ611" s="37"/>
      <c r="AR611" s="37"/>
      <c r="AS611" s="37"/>
      <c r="AT611" s="37"/>
      <c r="AU611" s="37"/>
      <c r="AV611" s="37"/>
      <c r="AW611" s="37"/>
      <c r="AX611" s="37"/>
      <c r="AY611" s="37"/>
      <c r="AZ611" s="37"/>
      <c r="BA611" s="37"/>
      <c r="BB611" s="37"/>
      <c r="BC611" s="37"/>
      <c r="BD611" s="37"/>
      <c r="BE611" s="37"/>
      <c r="BF611" s="37"/>
      <c r="BH611" s="44"/>
      <c r="BI611" s="39"/>
      <c r="BJ611" s="39"/>
      <c r="BK611" s="39"/>
      <c r="BL611" s="36"/>
      <c r="BM611" s="37"/>
      <c r="BN611" s="37"/>
      <c r="BO611" s="37"/>
      <c r="BP611" s="37"/>
      <c r="BQ611" s="37"/>
      <c r="BR611" s="37"/>
      <c r="BS611" s="37"/>
      <c r="BT611" s="37"/>
      <c r="BU611" s="37"/>
      <c r="BV611" s="37"/>
      <c r="BW611" s="37"/>
      <c r="BX611" s="37"/>
      <c r="BY611" s="37"/>
      <c r="BZ611" s="37"/>
      <c r="CA611" s="37"/>
      <c r="CB611" s="37"/>
      <c r="CC611" s="37"/>
      <c r="CD611" s="37"/>
      <c r="CE611" s="37"/>
      <c r="CF611" s="37"/>
      <c r="CG611" s="40"/>
      <c r="CH611" s="40"/>
      <c r="CI611" s="40"/>
      <c r="CJ611" s="40"/>
      <c r="CK611" s="40"/>
      <c r="CL611" s="40"/>
      <c r="CM611" s="39"/>
      <c r="CN611" s="39"/>
      <c r="CO611" s="39"/>
      <c r="CP611" s="39"/>
      <c r="CQ611" s="39"/>
      <c r="CR611" s="39"/>
      <c r="CS611" s="39"/>
      <c r="CT611" s="39"/>
      <c r="CU611" s="39"/>
      <c r="CV611" s="39"/>
      <c r="CW611" s="39"/>
      <c r="CX611" s="39"/>
      <c r="CY611" s="39"/>
      <c r="CZ611" s="39"/>
      <c r="DA611" s="39"/>
      <c r="DB611" s="39"/>
      <c r="DC611" s="39"/>
      <c r="DD611" s="39"/>
      <c r="DE611" s="39"/>
      <c r="DF611" s="39"/>
      <c r="DG611" s="39"/>
      <c r="DI611" s="44"/>
      <c r="DJ611" s="39"/>
      <c r="DL611" s="44"/>
      <c r="DM611" s="39"/>
    </row>
    <row r="612" customFormat="false" ht="12.75" hidden="false" customHeight="false" outlineLevel="0" collapsed="false">
      <c r="C612" s="42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39"/>
      <c r="Y612" s="39"/>
      <c r="Z612" s="39"/>
      <c r="AA612" s="39"/>
      <c r="AF612" s="36"/>
      <c r="AG612" s="37"/>
      <c r="AH612" s="37"/>
      <c r="AI612" s="37"/>
      <c r="AJ612" s="37"/>
      <c r="AK612" s="37"/>
      <c r="AL612" s="37"/>
      <c r="AM612" s="37"/>
      <c r="AN612" s="37"/>
      <c r="AO612" s="37"/>
      <c r="AP612" s="37"/>
      <c r="AQ612" s="37"/>
      <c r="AR612" s="37"/>
      <c r="AS612" s="37"/>
      <c r="AT612" s="37"/>
      <c r="AU612" s="37"/>
      <c r="AV612" s="37"/>
      <c r="AW612" s="37"/>
      <c r="AX612" s="37"/>
      <c r="AY612" s="37"/>
      <c r="AZ612" s="37"/>
      <c r="BA612" s="37"/>
      <c r="BB612" s="37"/>
      <c r="BC612" s="37"/>
      <c r="BD612" s="37"/>
      <c r="BE612" s="37"/>
      <c r="BF612" s="37"/>
      <c r="BH612" s="44"/>
      <c r="BI612" s="39"/>
      <c r="BJ612" s="39"/>
      <c r="BK612" s="39"/>
      <c r="BL612" s="36"/>
      <c r="BM612" s="37"/>
      <c r="BN612" s="37"/>
      <c r="BO612" s="37"/>
      <c r="BP612" s="37"/>
      <c r="BQ612" s="37"/>
      <c r="BR612" s="37"/>
      <c r="BS612" s="37"/>
      <c r="BT612" s="37"/>
      <c r="BU612" s="37"/>
      <c r="BV612" s="37"/>
      <c r="BW612" s="37"/>
      <c r="BX612" s="37"/>
      <c r="BY612" s="37"/>
      <c r="BZ612" s="37"/>
      <c r="CA612" s="37"/>
      <c r="CB612" s="37"/>
      <c r="CC612" s="37"/>
      <c r="CD612" s="37"/>
      <c r="CE612" s="37"/>
      <c r="CF612" s="37"/>
      <c r="CG612" s="40"/>
      <c r="CH612" s="40"/>
      <c r="CI612" s="40"/>
      <c r="CJ612" s="40"/>
      <c r="CK612" s="40"/>
      <c r="CL612" s="40"/>
      <c r="CM612" s="39"/>
      <c r="CN612" s="39"/>
      <c r="CO612" s="39"/>
      <c r="CP612" s="39"/>
      <c r="CQ612" s="39"/>
      <c r="CR612" s="39"/>
      <c r="CS612" s="39"/>
      <c r="CT612" s="39"/>
      <c r="CU612" s="39"/>
      <c r="CV612" s="39"/>
      <c r="CW612" s="39"/>
      <c r="CX612" s="39"/>
      <c r="CY612" s="39"/>
      <c r="CZ612" s="39"/>
      <c r="DA612" s="39"/>
      <c r="DB612" s="39"/>
      <c r="DC612" s="39"/>
      <c r="DD612" s="39"/>
      <c r="DE612" s="39"/>
      <c r="DF612" s="39"/>
      <c r="DG612" s="39"/>
      <c r="DI612" s="44"/>
      <c r="DJ612" s="39"/>
      <c r="DL612" s="44"/>
      <c r="DM612" s="39"/>
    </row>
    <row r="613" customFormat="false" ht="12.75" hidden="false" customHeight="false" outlineLevel="0" collapsed="false">
      <c r="C613" s="42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39"/>
      <c r="Y613" s="39"/>
      <c r="Z613" s="39"/>
      <c r="AA613" s="39"/>
      <c r="AF613" s="36"/>
      <c r="AG613" s="37"/>
      <c r="AH613" s="37"/>
      <c r="AI613" s="37"/>
      <c r="AJ613" s="37"/>
      <c r="AK613" s="37"/>
      <c r="AL613" s="37"/>
      <c r="AM613" s="37"/>
      <c r="AN613" s="37"/>
      <c r="AO613" s="37"/>
      <c r="AP613" s="37"/>
      <c r="AQ613" s="37"/>
      <c r="AR613" s="37"/>
      <c r="AS613" s="37"/>
      <c r="AT613" s="37"/>
      <c r="AU613" s="37"/>
      <c r="AV613" s="37"/>
      <c r="AW613" s="37"/>
      <c r="AX613" s="37"/>
      <c r="AY613" s="37"/>
      <c r="AZ613" s="37"/>
      <c r="BA613" s="37"/>
      <c r="BB613" s="37"/>
      <c r="BC613" s="37"/>
      <c r="BD613" s="37"/>
      <c r="BE613" s="37"/>
      <c r="BF613" s="37"/>
      <c r="BH613" s="44"/>
      <c r="BI613" s="39"/>
      <c r="BJ613" s="39"/>
      <c r="BK613" s="39"/>
      <c r="BL613" s="36"/>
      <c r="BM613" s="37"/>
      <c r="BN613" s="37"/>
      <c r="BO613" s="37"/>
      <c r="BP613" s="37"/>
      <c r="BQ613" s="37"/>
      <c r="BR613" s="37"/>
      <c r="BS613" s="37"/>
      <c r="BT613" s="37"/>
      <c r="BU613" s="37"/>
      <c r="BV613" s="37"/>
      <c r="BW613" s="37"/>
      <c r="BX613" s="37"/>
      <c r="BY613" s="37"/>
      <c r="BZ613" s="37"/>
      <c r="CA613" s="37"/>
      <c r="CB613" s="37"/>
      <c r="CC613" s="37"/>
      <c r="CD613" s="37"/>
      <c r="CE613" s="37"/>
      <c r="CF613" s="37"/>
      <c r="CG613" s="40"/>
      <c r="CH613" s="40"/>
      <c r="CI613" s="40"/>
      <c r="CJ613" s="40"/>
      <c r="CK613" s="40"/>
      <c r="CL613" s="40"/>
      <c r="CM613" s="39"/>
      <c r="CN613" s="39"/>
      <c r="CO613" s="39"/>
      <c r="CP613" s="39"/>
      <c r="CQ613" s="39"/>
      <c r="CR613" s="39"/>
      <c r="CS613" s="39"/>
      <c r="CT613" s="39"/>
      <c r="CU613" s="39"/>
      <c r="CV613" s="39"/>
      <c r="CW613" s="39"/>
      <c r="CX613" s="39"/>
      <c r="CY613" s="39"/>
      <c r="CZ613" s="39"/>
      <c r="DA613" s="39"/>
      <c r="DB613" s="39"/>
      <c r="DC613" s="39"/>
      <c r="DD613" s="39"/>
      <c r="DE613" s="39"/>
      <c r="DF613" s="39"/>
      <c r="DG613" s="39"/>
      <c r="DI613" s="44"/>
      <c r="DJ613" s="39"/>
      <c r="DL613" s="44"/>
      <c r="DM613" s="39"/>
    </row>
    <row r="614" customFormat="false" ht="12.75" hidden="false" customHeight="false" outlineLevel="0" collapsed="false">
      <c r="C614" s="42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39"/>
      <c r="Y614" s="39"/>
      <c r="Z614" s="39"/>
      <c r="AA614" s="39"/>
      <c r="AF614" s="36"/>
      <c r="AG614" s="37"/>
      <c r="AH614" s="37"/>
      <c r="AI614" s="37"/>
      <c r="AJ614" s="37"/>
      <c r="AK614" s="37"/>
      <c r="AL614" s="37"/>
      <c r="AM614" s="37"/>
      <c r="AN614" s="37"/>
      <c r="AO614" s="37"/>
      <c r="AP614" s="37"/>
      <c r="AQ614" s="37"/>
      <c r="AR614" s="37"/>
      <c r="AS614" s="37"/>
      <c r="AT614" s="37"/>
      <c r="AU614" s="37"/>
      <c r="AV614" s="37"/>
      <c r="AW614" s="37"/>
      <c r="AX614" s="37"/>
      <c r="AY614" s="37"/>
      <c r="AZ614" s="37"/>
      <c r="BA614" s="37"/>
      <c r="BB614" s="37"/>
      <c r="BC614" s="37"/>
      <c r="BD614" s="37"/>
      <c r="BE614" s="37"/>
      <c r="BF614" s="37"/>
      <c r="BH614" s="44"/>
      <c r="BI614" s="39"/>
      <c r="BJ614" s="39"/>
      <c r="BK614" s="39"/>
      <c r="BL614" s="36"/>
      <c r="BM614" s="37"/>
      <c r="BN614" s="37"/>
      <c r="BO614" s="37"/>
      <c r="BP614" s="37"/>
      <c r="BQ614" s="37"/>
      <c r="BR614" s="37"/>
      <c r="BS614" s="37"/>
      <c r="BT614" s="37"/>
      <c r="BU614" s="37"/>
      <c r="BV614" s="37"/>
      <c r="BW614" s="37"/>
      <c r="BX614" s="37"/>
      <c r="BY614" s="37"/>
      <c r="BZ614" s="37"/>
      <c r="CA614" s="37"/>
      <c r="CB614" s="37"/>
      <c r="CC614" s="37"/>
      <c r="CD614" s="37"/>
      <c r="CE614" s="37"/>
      <c r="CF614" s="37"/>
      <c r="CG614" s="40"/>
      <c r="CH614" s="40"/>
      <c r="CI614" s="40"/>
      <c r="CJ614" s="40"/>
      <c r="CK614" s="40"/>
      <c r="CL614" s="40"/>
      <c r="CM614" s="39"/>
      <c r="CN614" s="39"/>
      <c r="CO614" s="39"/>
      <c r="CP614" s="39"/>
      <c r="CQ614" s="39"/>
      <c r="CR614" s="39"/>
      <c r="CS614" s="39"/>
      <c r="CT614" s="39"/>
      <c r="CU614" s="39"/>
      <c r="CV614" s="39"/>
      <c r="CW614" s="39"/>
      <c r="CX614" s="39"/>
      <c r="CY614" s="39"/>
      <c r="CZ614" s="39"/>
      <c r="DA614" s="39"/>
      <c r="DB614" s="39"/>
      <c r="DC614" s="39"/>
      <c r="DD614" s="39"/>
      <c r="DE614" s="39"/>
      <c r="DF614" s="39"/>
      <c r="DG614" s="39"/>
      <c r="DI614" s="44"/>
      <c r="DJ614" s="39"/>
      <c r="DL614" s="44"/>
      <c r="DM614" s="39"/>
    </row>
    <row r="615" customFormat="false" ht="12.75" hidden="false" customHeight="false" outlineLevel="0" collapsed="false">
      <c r="C615" s="42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39"/>
      <c r="Y615" s="39"/>
      <c r="Z615" s="39"/>
      <c r="AA615" s="39"/>
      <c r="AF615" s="36"/>
      <c r="AG615" s="37"/>
      <c r="AH615" s="37"/>
      <c r="AI615" s="37"/>
      <c r="AJ615" s="37"/>
      <c r="AK615" s="37"/>
      <c r="AL615" s="37"/>
      <c r="AM615" s="37"/>
      <c r="AN615" s="37"/>
      <c r="AO615" s="37"/>
      <c r="AP615" s="37"/>
      <c r="AQ615" s="37"/>
      <c r="AR615" s="37"/>
      <c r="AS615" s="37"/>
      <c r="AT615" s="37"/>
      <c r="AU615" s="37"/>
      <c r="AV615" s="37"/>
      <c r="AW615" s="37"/>
      <c r="AX615" s="37"/>
      <c r="AY615" s="37"/>
      <c r="AZ615" s="37"/>
      <c r="BA615" s="37"/>
      <c r="BB615" s="37"/>
      <c r="BC615" s="37"/>
      <c r="BD615" s="37"/>
      <c r="BE615" s="37"/>
      <c r="BF615" s="37"/>
      <c r="BH615" s="44"/>
      <c r="BI615" s="39"/>
      <c r="BJ615" s="39"/>
      <c r="BK615" s="39"/>
      <c r="BL615" s="36"/>
      <c r="BM615" s="37"/>
      <c r="BN615" s="37"/>
      <c r="BO615" s="37"/>
      <c r="BP615" s="37"/>
      <c r="BQ615" s="37"/>
      <c r="BR615" s="37"/>
      <c r="BS615" s="37"/>
      <c r="BT615" s="37"/>
      <c r="BU615" s="37"/>
      <c r="BV615" s="37"/>
      <c r="BW615" s="37"/>
      <c r="BX615" s="37"/>
      <c r="BY615" s="37"/>
      <c r="BZ615" s="37"/>
      <c r="CA615" s="37"/>
      <c r="CB615" s="37"/>
      <c r="CC615" s="37"/>
      <c r="CD615" s="37"/>
      <c r="CE615" s="37"/>
      <c r="CF615" s="37"/>
      <c r="CG615" s="40"/>
      <c r="CH615" s="40"/>
      <c r="CI615" s="40"/>
      <c r="CJ615" s="40"/>
      <c r="CK615" s="40"/>
      <c r="CL615" s="40"/>
      <c r="CM615" s="39"/>
      <c r="CN615" s="39"/>
      <c r="CO615" s="39"/>
      <c r="CP615" s="39"/>
      <c r="CQ615" s="39"/>
      <c r="CR615" s="39"/>
      <c r="CS615" s="39"/>
      <c r="CT615" s="39"/>
      <c r="CU615" s="39"/>
      <c r="CV615" s="39"/>
      <c r="CW615" s="39"/>
      <c r="CX615" s="39"/>
      <c r="CY615" s="39"/>
      <c r="CZ615" s="39"/>
      <c r="DA615" s="39"/>
      <c r="DB615" s="39"/>
      <c r="DC615" s="39"/>
      <c r="DD615" s="39"/>
      <c r="DE615" s="39"/>
      <c r="DF615" s="39"/>
      <c r="DG615" s="39"/>
      <c r="DI615" s="44"/>
      <c r="DJ615" s="39"/>
      <c r="DL615" s="44"/>
      <c r="DM615" s="39"/>
    </row>
    <row r="616" customFormat="false" ht="12.75" hidden="false" customHeight="false" outlineLevel="0" collapsed="false">
      <c r="C616" s="42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39"/>
      <c r="Y616" s="39"/>
      <c r="Z616" s="39"/>
      <c r="AA616" s="39"/>
      <c r="AF616" s="36"/>
      <c r="AG616" s="37"/>
      <c r="AH616" s="37"/>
      <c r="AI616" s="37"/>
      <c r="AJ616" s="37"/>
      <c r="AK616" s="37"/>
      <c r="AL616" s="37"/>
      <c r="AM616" s="37"/>
      <c r="AN616" s="37"/>
      <c r="AO616" s="37"/>
      <c r="AP616" s="37"/>
      <c r="AQ616" s="37"/>
      <c r="AR616" s="37"/>
      <c r="AS616" s="37"/>
      <c r="AT616" s="37"/>
      <c r="AU616" s="37"/>
      <c r="AV616" s="37"/>
      <c r="AW616" s="37"/>
      <c r="AX616" s="37"/>
      <c r="AY616" s="37"/>
      <c r="AZ616" s="37"/>
      <c r="BA616" s="37"/>
      <c r="BB616" s="37"/>
      <c r="BC616" s="37"/>
      <c r="BD616" s="37"/>
      <c r="BE616" s="37"/>
      <c r="BF616" s="37"/>
      <c r="BH616" s="44"/>
      <c r="BI616" s="39"/>
      <c r="BJ616" s="39"/>
      <c r="BK616" s="39"/>
      <c r="BL616" s="36"/>
      <c r="BM616" s="37"/>
      <c r="BN616" s="37"/>
      <c r="BO616" s="37"/>
      <c r="BP616" s="37"/>
      <c r="BQ616" s="37"/>
      <c r="BR616" s="37"/>
      <c r="BS616" s="37"/>
      <c r="BT616" s="37"/>
      <c r="BU616" s="37"/>
      <c r="BV616" s="37"/>
      <c r="BW616" s="37"/>
      <c r="BX616" s="37"/>
      <c r="BY616" s="37"/>
      <c r="BZ616" s="37"/>
      <c r="CA616" s="37"/>
      <c r="CB616" s="37"/>
      <c r="CC616" s="37"/>
      <c r="CD616" s="37"/>
      <c r="CE616" s="37"/>
      <c r="CF616" s="37"/>
      <c r="CG616" s="40"/>
      <c r="CH616" s="40"/>
      <c r="CI616" s="40"/>
      <c r="CJ616" s="40"/>
      <c r="CK616" s="40"/>
      <c r="CL616" s="40"/>
      <c r="CM616" s="39"/>
      <c r="CN616" s="39"/>
      <c r="CO616" s="39"/>
      <c r="CP616" s="39"/>
      <c r="CQ616" s="39"/>
      <c r="CR616" s="39"/>
      <c r="CS616" s="39"/>
      <c r="CT616" s="39"/>
      <c r="CU616" s="39"/>
      <c r="CV616" s="39"/>
      <c r="CW616" s="39"/>
      <c r="CX616" s="39"/>
      <c r="CY616" s="39"/>
      <c r="CZ616" s="39"/>
      <c r="DA616" s="39"/>
      <c r="DB616" s="39"/>
      <c r="DC616" s="39"/>
      <c r="DD616" s="39"/>
      <c r="DE616" s="39"/>
      <c r="DF616" s="39"/>
      <c r="DG616" s="39"/>
      <c r="DI616" s="44"/>
      <c r="DJ616" s="39"/>
      <c r="DL616" s="44"/>
      <c r="DM616" s="39"/>
    </row>
    <row r="617" customFormat="false" ht="12.75" hidden="false" customHeight="false" outlineLevel="0" collapsed="false">
      <c r="C617" s="42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39"/>
      <c r="Y617" s="39"/>
      <c r="Z617" s="39"/>
      <c r="AA617" s="39"/>
      <c r="AF617" s="36"/>
      <c r="AG617" s="37"/>
      <c r="AH617" s="37"/>
      <c r="AI617" s="37"/>
      <c r="AJ617" s="37"/>
      <c r="AK617" s="37"/>
      <c r="AL617" s="37"/>
      <c r="AM617" s="37"/>
      <c r="AN617" s="37"/>
      <c r="AO617" s="37"/>
      <c r="AP617" s="37"/>
      <c r="AQ617" s="37"/>
      <c r="AR617" s="37"/>
      <c r="AS617" s="37"/>
      <c r="AT617" s="37"/>
      <c r="AU617" s="37"/>
      <c r="AV617" s="37"/>
      <c r="AW617" s="37"/>
      <c r="AX617" s="37"/>
      <c r="AY617" s="37"/>
      <c r="AZ617" s="37"/>
      <c r="BA617" s="37"/>
      <c r="BB617" s="37"/>
      <c r="BC617" s="37"/>
      <c r="BD617" s="37"/>
      <c r="BE617" s="37"/>
      <c r="BF617" s="37"/>
      <c r="BH617" s="44"/>
      <c r="BI617" s="39"/>
      <c r="BJ617" s="39"/>
      <c r="BK617" s="39"/>
      <c r="BL617" s="36"/>
      <c r="BM617" s="37"/>
      <c r="BN617" s="37"/>
      <c r="BO617" s="37"/>
      <c r="BP617" s="37"/>
      <c r="BQ617" s="37"/>
      <c r="BR617" s="37"/>
      <c r="BS617" s="37"/>
      <c r="BT617" s="37"/>
      <c r="BU617" s="37"/>
      <c r="BV617" s="37"/>
      <c r="BW617" s="37"/>
      <c r="BX617" s="37"/>
      <c r="BY617" s="37"/>
      <c r="BZ617" s="37"/>
      <c r="CA617" s="37"/>
      <c r="CB617" s="37"/>
      <c r="CC617" s="37"/>
      <c r="CD617" s="37"/>
      <c r="CE617" s="37"/>
      <c r="CF617" s="37"/>
      <c r="CG617" s="40"/>
      <c r="CH617" s="40"/>
      <c r="CI617" s="40"/>
      <c r="CJ617" s="40"/>
      <c r="CK617" s="40"/>
      <c r="CL617" s="40"/>
      <c r="CM617" s="39"/>
      <c r="CN617" s="39"/>
      <c r="CO617" s="39"/>
      <c r="CP617" s="39"/>
      <c r="CQ617" s="39"/>
      <c r="CR617" s="39"/>
      <c r="CS617" s="39"/>
      <c r="CT617" s="39"/>
      <c r="CU617" s="39"/>
      <c r="CV617" s="39"/>
      <c r="CW617" s="39"/>
      <c r="CX617" s="39"/>
      <c r="CY617" s="39"/>
      <c r="CZ617" s="39"/>
      <c r="DA617" s="39"/>
      <c r="DB617" s="39"/>
      <c r="DC617" s="39"/>
      <c r="DD617" s="39"/>
      <c r="DE617" s="39"/>
      <c r="DF617" s="39"/>
      <c r="DG617" s="39"/>
      <c r="DI617" s="44"/>
      <c r="DJ617" s="39"/>
      <c r="DL617" s="44"/>
      <c r="DM617" s="39"/>
    </row>
    <row r="618" customFormat="false" ht="12.75" hidden="false" customHeight="false" outlineLevel="0" collapsed="false">
      <c r="C618" s="42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39"/>
      <c r="Y618" s="39"/>
      <c r="Z618" s="39"/>
      <c r="AA618" s="39"/>
      <c r="AF618" s="36"/>
      <c r="AG618" s="37"/>
      <c r="AH618" s="37"/>
      <c r="AI618" s="37"/>
      <c r="AJ618" s="37"/>
      <c r="AK618" s="37"/>
      <c r="AL618" s="37"/>
      <c r="AM618" s="37"/>
      <c r="AN618" s="37"/>
      <c r="AO618" s="37"/>
      <c r="AP618" s="37"/>
      <c r="AQ618" s="37"/>
      <c r="AR618" s="37"/>
      <c r="AS618" s="37"/>
      <c r="AT618" s="37"/>
      <c r="AU618" s="37"/>
      <c r="AV618" s="37"/>
      <c r="AW618" s="37"/>
      <c r="AX618" s="37"/>
      <c r="AY618" s="37"/>
      <c r="AZ618" s="37"/>
      <c r="BA618" s="37"/>
      <c r="BB618" s="37"/>
      <c r="BC618" s="37"/>
      <c r="BD618" s="37"/>
      <c r="BE618" s="37"/>
      <c r="BF618" s="37"/>
      <c r="BH618" s="44"/>
      <c r="BI618" s="39"/>
      <c r="BJ618" s="39"/>
      <c r="BK618" s="39"/>
      <c r="BL618" s="36"/>
      <c r="BM618" s="37"/>
      <c r="BN618" s="37"/>
      <c r="BO618" s="37"/>
      <c r="BP618" s="37"/>
      <c r="BQ618" s="37"/>
      <c r="BR618" s="37"/>
      <c r="BS618" s="37"/>
      <c r="BT618" s="37"/>
      <c r="BU618" s="37"/>
      <c r="BV618" s="37"/>
      <c r="BW618" s="37"/>
      <c r="BX618" s="37"/>
      <c r="BY618" s="37"/>
      <c r="BZ618" s="37"/>
      <c r="CA618" s="37"/>
      <c r="CB618" s="37"/>
      <c r="CC618" s="37"/>
      <c r="CD618" s="37"/>
      <c r="CE618" s="37"/>
      <c r="CF618" s="37"/>
      <c r="CG618" s="40"/>
      <c r="CH618" s="40"/>
      <c r="CI618" s="40"/>
      <c r="CJ618" s="40"/>
      <c r="CK618" s="40"/>
      <c r="CL618" s="40"/>
      <c r="CM618" s="39"/>
      <c r="CN618" s="39"/>
      <c r="CO618" s="39"/>
      <c r="CP618" s="39"/>
      <c r="CQ618" s="39"/>
      <c r="CR618" s="39"/>
      <c r="CS618" s="39"/>
      <c r="CT618" s="39"/>
      <c r="CU618" s="39"/>
      <c r="CV618" s="39"/>
      <c r="CW618" s="39"/>
      <c r="CX618" s="39"/>
      <c r="CY618" s="39"/>
      <c r="CZ618" s="39"/>
      <c r="DA618" s="39"/>
      <c r="DB618" s="39"/>
      <c r="DC618" s="39"/>
      <c r="DD618" s="39"/>
      <c r="DE618" s="39"/>
      <c r="DF618" s="39"/>
      <c r="DG618" s="39"/>
      <c r="DI618" s="44"/>
      <c r="DJ618" s="39"/>
      <c r="DL618" s="44"/>
      <c r="DM618" s="39"/>
    </row>
    <row r="619" customFormat="false" ht="12.75" hidden="false" customHeight="false" outlineLevel="0" collapsed="false">
      <c r="C619" s="42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39"/>
      <c r="Y619" s="39"/>
      <c r="Z619" s="39"/>
      <c r="AA619" s="39"/>
      <c r="AF619" s="36"/>
      <c r="AG619" s="37"/>
      <c r="AH619" s="37"/>
      <c r="AI619" s="37"/>
      <c r="AJ619" s="37"/>
      <c r="AK619" s="37"/>
      <c r="AL619" s="37"/>
      <c r="AM619" s="37"/>
      <c r="AN619" s="37"/>
      <c r="AO619" s="37"/>
      <c r="AP619" s="37"/>
      <c r="AQ619" s="37"/>
      <c r="AR619" s="37"/>
      <c r="AS619" s="37"/>
      <c r="AT619" s="37"/>
      <c r="AU619" s="37"/>
      <c r="AV619" s="37"/>
      <c r="AW619" s="37"/>
      <c r="AX619" s="37"/>
      <c r="AY619" s="37"/>
      <c r="AZ619" s="37"/>
      <c r="BA619" s="37"/>
      <c r="BB619" s="37"/>
      <c r="BC619" s="37"/>
      <c r="BD619" s="37"/>
      <c r="BE619" s="37"/>
      <c r="BF619" s="37"/>
      <c r="BH619" s="44"/>
      <c r="BI619" s="39"/>
      <c r="BJ619" s="39"/>
      <c r="BK619" s="39"/>
      <c r="BL619" s="36"/>
      <c r="BM619" s="37"/>
      <c r="BN619" s="37"/>
      <c r="BO619" s="37"/>
      <c r="BP619" s="37"/>
      <c r="BQ619" s="37"/>
      <c r="BR619" s="37"/>
      <c r="BS619" s="37"/>
      <c r="BT619" s="37"/>
      <c r="BU619" s="37"/>
      <c r="BV619" s="37"/>
      <c r="BW619" s="37"/>
      <c r="BX619" s="37"/>
      <c r="BY619" s="37"/>
      <c r="BZ619" s="37"/>
      <c r="CA619" s="37"/>
      <c r="CB619" s="37"/>
      <c r="CC619" s="37"/>
      <c r="CD619" s="37"/>
      <c r="CE619" s="37"/>
      <c r="CF619" s="37"/>
      <c r="CG619" s="40"/>
      <c r="CH619" s="40"/>
      <c r="CI619" s="40"/>
      <c r="CJ619" s="40"/>
      <c r="CK619" s="40"/>
      <c r="CL619" s="40"/>
      <c r="CM619" s="39"/>
      <c r="CN619" s="39"/>
      <c r="CO619" s="39"/>
      <c r="CP619" s="39"/>
      <c r="CQ619" s="39"/>
      <c r="CR619" s="39"/>
      <c r="CS619" s="39"/>
      <c r="CT619" s="39"/>
      <c r="CU619" s="39"/>
      <c r="CV619" s="39"/>
      <c r="CW619" s="39"/>
      <c r="CX619" s="39"/>
      <c r="CY619" s="39"/>
      <c r="CZ619" s="39"/>
      <c r="DA619" s="39"/>
      <c r="DB619" s="39"/>
      <c r="DC619" s="39"/>
      <c r="DD619" s="39"/>
      <c r="DE619" s="39"/>
      <c r="DF619" s="39"/>
      <c r="DG619" s="39"/>
      <c r="DI619" s="44"/>
      <c r="DJ619" s="39"/>
      <c r="DL619" s="44"/>
      <c r="DM619" s="39"/>
    </row>
    <row r="620" customFormat="false" ht="12.75" hidden="false" customHeight="false" outlineLevel="0" collapsed="false">
      <c r="C620" s="42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39"/>
      <c r="Y620" s="39"/>
      <c r="Z620" s="39"/>
      <c r="AA620" s="39"/>
      <c r="AF620" s="36"/>
      <c r="AG620" s="37"/>
      <c r="AH620" s="37"/>
      <c r="AI620" s="37"/>
      <c r="AJ620" s="37"/>
      <c r="AK620" s="37"/>
      <c r="AL620" s="37"/>
      <c r="AM620" s="37"/>
      <c r="AN620" s="37"/>
      <c r="AO620" s="37"/>
      <c r="AP620" s="37"/>
      <c r="AQ620" s="37"/>
      <c r="AR620" s="37"/>
      <c r="AS620" s="37"/>
      <c r="AT620" s="37"/>
      <c r="AU620" s="37"/>
      <c r="AV620" s="37"/>
      <c r="AW620" s="37"/>
      <c r="AX620" s="37"/>
      <c r="AY620" s="37"/>
      <c r="AZ620" s="37"/>
      <c r="BA620" s="37"/>
      <c r="BB620" s="37"/>
      <c r="BC620" s="37"/>
      <c r="BD620" s="37"/>
      <c r="BE620" s="37"/>
      <c r="BF620" s="37"/>
      <c r="BH620" s="44"/>
      <c r="BI620" s="39"/>
      <c r="BJ620" s="39"/>
      <c r="BK620" s="39"/>
      <c r="BL620" s="36"/>
      <c r="BM620" s="37"/>
      <c r="BN620" s="37"/>
      <c r="BO620" s="37"/>
      <c r="BP620" s="37"/>
      <c r="BQ620" s="37"/>
      <c r="BR620" s="37"/>
      <c r="BS620" s="37"/>
      <c r="BT620" s="37"/>
      <c r="BU620" s="37"/>
      <c r="BV620" s="37"/>
      <c r="BW620" s="37"/>
      <c r="BX620" s="37"/>
      <c r="BY620" s="37"/>
      <c r="BZ620" s="37"/>
      <c r="CA620" s="37"/>
      <c r="CB620" s="37"/>
      <c r="CC620" s="37"/>
      <c r="CD620" s="37"/>
      <c r="CE620" s="37"/>
      <c r="CF620" s="37"/>
      <c r="CG620" s="40"/>
      <c r="CH620" s="40"/>
      <c r="CI620" s="40"/>
      <c r="CJ620" s="40"/>
      <c r="CK620" s="40"/>
      <c r="CL620" s="40"/>
      <c r="CM620" s="39"/>
      <c r="CN620" s="39"/>
      <c r="CO620" s="39"/>
      <c r="CP620" s="39"/>
      <c r="CQ620" s="39"/>
      <c r="CR620" s="39"/>
      <c r="CS620" s="39"/>
      <c r="CT620" s="39"/>
      <c r="CU620" s="39"/>
      <c r="CV620" s="39"/>
      <c r="CW620" s="39"/>
      <c r="CX620" s="39"/>
      <c r="CY620" s="39"/>
      <c r="CZ620" s="39"/>
      <c r="DA620" s="39"/>
      <c r="DB620" s="39"/>
      <c r="DC620" s="39"/>
      <c r="DD620" s="39"/>
      <c r="DE620" s="39"/>
      <c r="DF620" s="39"/>
      <c r="DG620" s="39"/>
      <c r="DI620" s="44"/>
      <c r="DJ620" s="39"/>
      <c r="DL620" s="44"/>
      <c r="DM620" s="39"/>
    </row>
    <row r="621" customFormat="false" ht="12.75" hidden="false" customHeight="false" outlineLevel="0" collapsed="false">
      <c r="C621" s="42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39"/>
      <c r="Y621" s="39"/>
      <c r="Z621" s="39"/>
      <c r="AA621" s="39"/>
      <c r="AF621" s="36"/>
      <c r="AG621" s="37"/>
      <c r="AH621" s="37"/>
      <c r="AI621" s="37"/>
      <c r="AJ621" s="37"/>
      <c r="AK621" s="37"/>
      <c r="AL621" s="37"/>
      <c r="AM621" s="37"/>
      <c r="AN621" s="37"/>
      <c r="AO621" s="37"/>
      <c r="AP621" s="37"/>
      <c r="AQ621" s="37"/>
      <c r="AR621" s="37"/>
      <c r="AS621" s="37"/>
      <c r="AT621" s="37"/>
      <c r="AU621" s="37"/>
      <c r="AV621" s="37"/>
      <c r="AW621" s="37"/>
      <c r="AX621" s="37"/>
      <c r="AY621" s="37"/>
      <c r="AZ621" s="37"/>
      <c r="BA621" s="37"/>
      <c r="BB621" s="37"/>
      <c r="BC621" s="37"/>
      <c r="BD621" s="37"/>
      <c r="BE621" s="37"/>
      <c r="BF621" s="37"/>
      <c r="BH621" s="44"/>
      <c r="BI621" s="39"/>
      <c r="BJ621" s="39"/>
      <c r="BK621" s="39"/>
      <c r="BL621" s="36"/>
      <c r="BM621" s="37"/>
      <c r="BN621" s="37"/>
      <c r="BO621" s="37"/>
      <c r="BP621" s="37"/>
      <c r="BQ621" s="37"/>
      <c r="BR621" s="37"/>
      <c r="BS621" s="37"/>
      <c r="BT621" s="37"/>
      <c r="BU621" s="37"/>
      <c r="BV621" s="37"/>
      <c r="BW621" s="37"/>
      <c r="BX621" s="37"/>
      <c r="BY621" s="37"/>
      <c r="BZ621" s="37"/>
      <c r="CA621" s="37"/>
      <c r="CB621" s="37"/>
      <c r="CC621" s="37"/>
      <c r="CD621" s="37"/>
      <c r="CE621" s="37"/>
      <c r="CF621" s="37"/>
      <c r="CG621" s="40"/>
      <c r="CH621" s="40"/>
      <c r="CI621" s="40"/>
      <c r="CJ621" s="40"/>
      <c r="CK621" s="40"/>
      <c r="CL621" s="40"/>
      <c r="CM621" s="39"/>
      <c r="CN621" s="39"/>
      <c r="CO621" s="39"/>
      <c r="CP621" s="39"/>
      <c r="CQ621" s="39"/>
      <c r="CR621" s="39"/>
      <c r="CS621" s="39"/>
      <c r="CT621" s="39"/>
      <c r="CU621" s="39"/>
      <c r="CV621" s="39"/>
      <c r="CW621" s="39"/>
      <c r="CX621" s="39"/>
      <c r="CY621" s="39"/>
      <c r="CZ621" s="39"/>
      <c r="DA621" s="39"/>
      <c r="DB621" s="39"/>
      <c r="DC621" s="39"/>
      <c r="DD621" s="39"/>
      <c r="DE621" s="39"/>
      <c r="DF621" s="39"/>
      <c r="DG621" s="39"/>
      <c r="DI621" s="44"/>
      <c r="DJ621" s="39"/>
      <c r="DL621" s="44"/>
      <c r="DM621" s="39"/>
    </row>
    <row r="622" customFormat="false" ht="12.75" hidden="false" customHeight="false" outlineLevel="0" collapsed="false">
      <c r="C622" s="42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39"/>
      <c r="Y622" s="39"/>
      <c r="Z622" s="39"/>
      <c r="AA622" s="39"/>
      <c r="AF622" s="36"/>
      <c r="AG622" s="37"/>
      <c r="AH622" s="37"/>
      <c r="AI622" s="37"/>
      <c r="AJ622" s="37"/>
      <c r="AK622" s="37"/>
      <c r="AL622" s="37"/>
      <c r="AM622" s="37"/>
      <c r="AN622" s="37"/>
      <c r="AO622" s="37"/>
      <c r="AP622" s="37"/>
      <c r="AQ622" s="37"/>
      <c r="AR622" s="37"/>
      <c r="AS622" s="37"/>
      <c r="AT622" s="37"/>
      <c r="AU622" s="37"/>
      <c r="AV622" s="37"/>
      <c r="AW622" s="37"/>
      <c r="AX622" s="37"/>
      <c r="AY622" s="37"/>
      <c r="AZ622" s="37"/>
      <c r="BA622" s="37"/>
      <c r="BB622" s="37"/>
      <c r="BC622" s="37"/>
      <c r="BD622" s="37"/>
      <c r="BE622" s="37"/>
      <c r="BF622" s="37"/>
      <c r="BH622" s="44"/>
      <c r="BI622" s="39"/>
      <c r="BJ622" s="39"/>
      <c r="BK622" s="39"/>
      <c r="BL622" s="36"/>
      <c r="BM622" s="37"/>
      <c r="BN622" s="37"/>
      <c r="BO622" s="37"/>
      <c r="BP622" s="37"/>
      <c r="BQ622" s="37"/>
      <c r="BR622" s="37"/>
      <c r="BS622" s="37"/>
      <c r="BT622" s="37"/>
      <c r="BU622" s="37"/>
      <c r="BV622" s="37"/>
      <c r="BW622" s="37"/>
      <c r="BX622" s="37"/>
      <c r="BY622" s="37"/>
      <c r="BZ622" s="37"/>
      <c r="CA622" s="37"/>
      <c r="CB622" s="37"/>
      <c r="CC622" s="37"/>
      <c r="CD622" s="37"/>
      <c r="CE622" s="37"/>
      <c r="CF622" s="37"/>
      <c r="CG622" s="40"/>
      <c r="CH622" s="40"/>
      <c r="CI622" s="40"/>
      <c r="CJ622" s="40"/>
      <c r="CK622" s="40"/>
      <c r="CL622" s="40"/>
      <c r="CM622" s="39"/>
      <c r="CN622" s="39"/>
      <c r="CO622" s="39"/>
      <c r="CP622" s="39"/>
      <c r="CQ622" s="39"/>
      <c r="CR622" s="39"/>
      <c r="CS622" s="39"/>
      <c r="CT622" s="39"/>
      <c r="CU622" s="39"/>
      <c r="CV622" s="39"/>
      <c r="CW622" s="39"/>
      <c r="CX622" s="39"/>
      <c r="CY622" s="39"/>
      <c r="CZ622" s="39"/>
      <c r="DA622" s="39"/>
      <c r="DB622" s="39"/>
      <c r="DC622" s="39"/>
      <c r="DD622" s="39"/>
      <c r="DE622" s="39"/>
      <c r="DF622" s="39"/>
      <c r="DG622" s="39"/>
      <c r="DI622" s="44"/>
      <c r="DJ622" s="39"/>
      <c r="DL622" s="44"/>
      <c r="DM622" s="39"/>
    </row>
    <row r="623" customFormat="false" ht="12.75" hidden="false" customHeight="false" outlineLevel="0" collapsed="false">
      <c r="C623" s="42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39"/>
      <c r="Y623" s="39"/>
      <c r="Z623" s="39"/>
      <c r="AA623" s="39"/>
      <c r="AF623" s="36"/>
      <c r="AG623" s="37"/>
      <c r="AH623" s="37"/>
      <c r="AI623" s="37"/>
      <c r="AJ623" s="37"/>
      <c r="AK623" s="37"/>
      <c r="AL623" s="37"/>
      <c r="AM623" s="37"/>
      <c r="AN623" s="37"/>
      <c r="AO623" s="37"/>
      <c r="AP623" s="37"/>
      <c r="AQ623" s="37"/>
      <c r="AR623" s="37"/>
      <c r="AS623" s="37"/>
      <c r="AT623" s="37"/>
      <c r="AU623" s="37"/>
      <c r="AV623" s="37"/>
      <c r="AW623" s="37"/>
      <c r="AX623" s="37"/>
      <c r="AY623" s="37"/>
      <c r="AZ623" s="37"/>
      <c r="BA623" s="37"/>
      <c r="BB623" s="37"/>
      <c r="BC623" s="37"/>
      <c r="BD623" s="37"/>
      <c r="BE623" s="37"/>
      <c r="BF623" s="37"/>
      <c r="BH623" s="44"/>
      <c r="BI623" s="39"/>
      <c r="BJ623" s="39"/>
      <c r="BK623" s="39"/>
      <c r="BL623" s="36"/>
      <c r="BM623" s="37"/>
      <c r="BN623" s="37"/>
      <c r="BO623" s="37"/>
      <c r="BP623" s="37"/>
      <c r="BQ623" s="37"/>
      <c r="BR623" s="37"/>
      <c r="BS623" s="37"/>
      <c r="BT623" s="37"/>
      <c r="BU623" s="37"/>
      <c r="BV623" s="37"/>
      <c r="BW623" s="37"/>
      <c r="BX623" s="37"/>
      <c r="BY623" s="37"/>
      <c r="BZ623" s="37"/>
      <c r="CA623" s="37"/>
      <c r="CB623" s="37"/>
      <c r="CC623" s="37"/>
      <c r="CD623" s="37"/>
      <c r="CE623" s="37"/>
      <c r="CF623" s="37"/>
      <c r="CG623" s="40"/>
      <c r="CH623" s="40"/>
      <c r="CI623" s="40"/>
      <c r="CJ623" s="40"/>
      <c r="CK623" s="40"/>
      <c r="CL623" s="40"/>
      <c r="CM623" s="39"/>
      <c r="CN623" s="39"/>
      <c r="CO623" s="39"/>
      <c r="CP623" s="39"/>
      <c r="CQ623" s="39"/>
      <c r="CR623" s="39"/>
      <c r="CS623" s="39"/>
      <c r="CT623" s="39"/>
      <c r="CU623" s="39"/>
      <c r="CV623" s="39"/>
      <c r="CW623" s="39"/>
      <c r="CX623" s="39"/>
      <c r="CY623" s="39"/>
      <c r="CZ623" s="39"/>
      <c r="DA623" s="39"/>
      <c r="DB623" s="39"/>
      <c r="DC623" s="39"/>
      <c r="DD623" s="39"/>
      <c r="DE623" s="39"/>
      <c r="DF623" s="39"/>
      <c r="DG623" s="39"/>
      <c r="DI623" s="44"/>
      <c r="DJ623" s="39"/>
      <c r="DL623" s="44"/>
      <c r="DM623" s="39"/>
    </row>
    <row r="624" customFormat="false" ht="12.75" hidden="false" customHeight="false" outlineLevel="0" collapsed="false">
      <c r="C624" s="42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39"/>
      <c r="Y624" s="39"/>
      <c r="Z624" s="39"/>
      <c r="AA624" s="39"/>
      <c r="AF624" s="36"/>
      <c r="AG624" s="37"/>
      <c r="AH624" s="37"/>
      <c r="AI624" s="37"/>
      <c r="AJ624" s="37"/>
      <c r="AK624" s="37"/>
      <c r="AL624" s="37"/>
      <c r="AM624" s="37"/>
      <c r="AN624" s="37"/>
      <c r="AO624" s="37"/>
      <c r="AP624" s="37"/>
      <c r="AQ624" s="37"/>
      <c r="AR624" s="37"/>
      <c r="AS624" s="37"/>
      <c r="AT624" s="37"/>
      <c r="AU624" s="37"/>
      <c r="AV624" s="37"/>
      <c r="AW624" s="37"/>
      <c r="AX624" s="37"/>
      <c r="AY624" s="37"/>
      <c r="AZ624" s="37"/>
      <c r="BA624" s="37"/>
      <c r="BB624" s="37"/>
      <c r="BC624" s="37"/>
      <c r="BD624" s="37"/>
      <c r="BE624" s="37"/>
      <c r="BF624" s="37"/>
      <c r="BH624" s="44"/>
      <c r="BI624" s="39"/>
      <c r="BJ624" s="39"/>
      <c r="BK624" s="39"/>
      <c r="BL624" s="36"/>
      <c r="BM624" s="37"/>
      <c r="BN624" s="37"/>
      <c r="BO624" s="37"/>
      <c r="BP624" s="37"/>
      <c r="BQ624" s="37"/>
      <c r="BR624" s="37"/>
      <c r="BS624" s="37"/>
      <c r="BT624" s="37"/>
      <c r="BU624" s="37"/>
      <c r="BV624" s="37"/>
      <c r="BW624" s="37"/>
      <c r="BX624" s="37"/>
      <c r="BY624" s="37"/>
      <c r="BZ624" s="37"/>
      <c r="CA624" s="37"/>
      <c r="CB624" s="37"/>
      <c r="CC624" s="37"/>
      <c r="CD624" s="37"/>
      <c r="CE624" s="37"/>
      <c r="CF624" s="37"/>
      <c r="CG624" s="40"/>
      <c r="CH624" s="40"/>
      <c r="CI624" s="40"/>
      <c r="CJ624" s="40"/>
      <c r="CK624" s="40"/>
      <c r="CL624" s="40"/>
      <c r="CM624" s="39"/>
      <c r="CN624" s="39"/>
      <c r="CO624" s="39"/>
      <c r="CP624" s="39"/>
      <c r="CQ624" s="39"/>
      <c r="CR624" s="39"/>
      <c r="CS624" s="39"/>
      <c r="CT624" s="39"/>
      <c r="CU624" s="39"/>
      <c r="CV624" s="39"/>
      <c r="CW624" s="39"/>
      <c r="CX624" s="39"/>
      <c r="CY624" s="39"/>
      <c r="CZ624" s="39"/>
      <c r="DA624" s="39"/>
      <c r="DB624" s="39"/>
      <c r="DC624" s="39"/>
      <c r="DD624" s="39"/>
      <c r="DE624" s="39"/>
      <c r="DF624" s="39"/>
      <c r="DG624" s="39"/>
      <c r="DI624" s="44"/>
      <c r="DJ624" s="39"/>
      <c r="DL624" s="44"/>
      <c r="DM624" s="39"/>
    </row>
    <row r="625" customFormat="false" ht="12.75" hidden="false" customHeight="false" outlineLevel="0" collapsed="false">
      <c r="C625" s="42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39"/>
      <c r="Y625" s="39"/>
      <c r="Z625" s="39"/>
      <c r="AA625" s="39"/>
      <c r="AF625" s="36"/>
      <c r="AG625" s="37"/>
      <c r="AH625" s="37"/>
      <c r="AI625" s="37"/>
      <c r="AJ625" s="37"/>
      <c r="AK625" s="37"/>
      <c r="AL625" s="37"/>
      <c r="AM625" s="37"/>
      <c r="AN625" s="37"/>
      <c r="AO625" s="37"/>
      <c r="AP625" s="37"/>
      <c r="AQ625" s="37"/>
      <c r="AR625" s="37"/>
      <c r="AS625" s="37"/>
      <c r="AT625" s="37"/>
      <c r="AU625" s="37"/>
      <c r="AV625" s="37"/>
      <c r="AW625" s="37"/>
      <c r="AX625" s="37"/>
      <c r="AY625" s="37"/>
      <c r="AZ625" s="37"/>
      <c r="BA625" s="37"/>
      <c r="BB625" s="37"/>
      <c r="BC625" s="37"/>
      <c r="BD625" s="37"/>
      <c r="BE625" s="37"/>
      <c r="BF625" s="37"/>
      <c r="BH625" s="44"/>
      <c r="BI625" s="39"/>
      <c r="BJ625" s="39"/>
      <c r="BK625" s="39"/>
      <c r="BL625" s="36"/>
      <c r="BM625" s="37"/>
      <c r="BN625" s="37"/>
      <c r="BO625" s="37"/>
      <c r="BP625" s="37"/>
      <c r="BQ625" s="37"/>
      <c r="BR625" s="37"/>
      <c r="BS625" s="37"/>
      <c r="BT625" s="37"/>
      <c r="BU625" s="37"/>
      <c r="BV625" s="37"/>
      <c r="BW625" s="37"/>
      <c r="BX625" s="37"/>
      <c r="BY625" s="37"/>
      <c r="BZ625" s="37"/>
      <c r="CA625" s="37"/>
      <c r="CB625" s="37"/>
      <c r="CC625" s="37"/>
      <c r="CD625" s="37"/>
      <c r="CE625" s="37"/>
      <c r="CF625" s="37"/>
      <c r="CG625" s="40"/>
      <c r="CH625" s="40"/>
      <c r="CI625" s="40"/>
      <c r="CJ625" s="40"/>
      <c r="CK625" s="40"/>
      <c r="CL625" s="40"/>
      <c r="CM625" s="39"/>
      <c r="CN625" s="39"/>
      <c r="CO625" s="39"/>
      <c r="CP625" s="39"/>
      <c r="CQ625" s="39"/>
      <c r="CR625" s="39"/>
      <c r="CS625" s="39"/>
      <c r="CT625" s="39"/>
      <c r="CU625" s="39"/>
      <c r="CV625" s="39"/>
      <c r="CW625" s="39"/>
      <c r="CX625" s="39"/>
      <c r="CY625" s="39"/>
      <c r="CZ625" s="39"/>
      <c r="DA625" s="39"/>
      <c r="DB625" s="39"/>
      <c r="DC625" s="39"/>
      <c r="DD625" s="39"/>
      <c r="DE625" s="39"/>
      <c r="DF625" s="39"/>
      <c r="DG625" s="39"/>
      <c r="DI625" s="44"/>
      <c r="DJ625" s="39"/>
      <c r="DL625" s="44"/>
      <c r="DM625" s="39"/>
    </row>
    <row r="626" customFormat="false" ht="12.75" hidden="false" customHeight="false" outlineLevel="0" collapsed="false">
      <c r="C626" s="42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39"/>
      <c r="Y626" s="39"/>
      <c r="Z626" s="39"/>
      <c r="AA626" s="39"/>
      <c r="AF626" s="36"/>
      <c r="AG626" s="37"/>
      <c r="AH626" s="37"/>
      <c r="AI626" s="37"/>
      <c r="AJ626" s="37"/>
      <c r="AK626" s="37"/>
      <c r="AL626" s="37"/>
      <c r="AM626" s="37"/>
      <c r="AN626" s="37"/>
      <c r="AO626" s="37"/>
      <c r="AP626" s="37"/>
      <c r="AQ626" s="37"/>
      <c r="AR626" s="37"/>
      <c r="AS626" s="37"/>
      <c r="AT626" s="37"/>
      <c r="AU626" s="37"/>
      <c r="AV626" s="37"/>
      <c r="AW626" s="37"/>
      <c r="AX626" s="37"/>
      <c r="AY626" s="37"/>
      <c r="AZ626" s="37"/>
      <c r="BA626" s="37"/>
      <c r="BB626" s="37"/>
      <c r="BC626" s="37"/>
      <c r="BD626" s="37"/>
      <c r="BE626" s="37"/>
      <c r="BF626" s="37"/>
      <c r="BH626" s="44"/>
      <c r="BI626" s="39"/>
      <c r="BJ626" s="39"/>
      <c r="BK626" s="39"/>
      <c r="BL626" s="36"/>
      <c r="BM626" s="37"/>
      <c r="BN626" s="37"/>
      <c r="BO626" s="37"/>
      <c r="BP626" s="37"/>
      <c r="BQ626" s="37"/>
      <c r="BR626" s="37"/>
      <c r="BS626" s="37"/>
      <c r="BT626" s="37"/>
      <c r="BU626" s="37"/>
      <c r="BV626" s="37"/>
      <c r="BW626" s="37"/>
      <c r="BX626" s="37"/>
      <c r="BY626" s="37"/>
      <c r="BZ626" s="37"/>
      <c r="CA626" s="37"/>
      <c r="CB626" s="37"/>
      <c r="CC626" s="37"/>
      <c r="CD626" s="37"/>
      <c r="CE626" s="37"/>
      <c r="CF626" s="37"/>
      <c r="CG626" s="40"/>
      <c r="CH626" s="40"/>
      <c r="CI626" s="40"/>
      <c r="CJ626" s="40"/>
      <c r="CK626" s="40"/>
      <c r="CL626" s="40"/>
      <c r="CM626" s="39"/>
      <c r="CN626" s="39"/>
      <c r="CO626" s="39"/>
      <c r="CP626" s="39"/>
      <c r="CQ626" s="39"/>
      <c r="CR626" s="39"/>
      <c r="CS626" s="39"/>
      <c r="CT626" s="39"/>
      <c r="CU626" s="39"/>
      <c r="CV626" s="39"/>
      <c r="CW626" s="39"/>
      <c r="CX626" s="39"/>
      <c r="CY626" s="39"/>
      <c r="CZ626" s="39"/>
      <c r="DA626" s="39"/>
      <c r="DB626" s="39"/>
      <c r="DC626" s="39"/>
      <c r="DD626" s="39"/>
      <c r="DE626" s="39"/>
      <c r="DF626" s="39"/>
      <c r="DG626" s="39"/>
      <c r="DI626" s="44"/>
      <c r="DJ626" s="39"/>
      <c r="DL626" s="44"/>
      <c r="DM626" s="39"/>
    </row>
    <row r="627" customFormat="false" ht="12.75" hidden="false" customHeight="false" outlineLevel="0" collapsed="false">
      <c r="C627" s="42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39"/>
      <c r="Y627" s="39"/>
      <c r="Z627" s="39"/>
      <c r="AA627" s="39"/>
      <c r="AF627" s="36"/>
      <c r="AG627" s="37"/>
      <c r="AH627" s="37"/>
      <c r="AI627" s="37"/>
      <c r="AJ627" s="37"/>
      <c r="AK627" s="37"/>
      <c r="AL627" s="37"/>
      <c r="AM627" s="37"/>
      <c r="AN627" s="37"/>
      <c r="AO627" s="37"/>
      <c r="AP627" s="37"/>
      <c r="AQ627" s="37"/>
      <c r="AR627" s="37"/>
      <c r="AS627" s="37"/>
      <c r="AT627" s="37"/>
      <c r="AU627" s="37"/>
      <c r="AV627" s="37"/>
      <c r="AW627" s="37"/>
      <c r="AX627" s="37"/>
      <c r="AY627" s="37"/>
      <c r="AZ627" s="37"/>
      <c r="BA627" s="37"/>
      <c r="BB627" s="37"/>
      <c r="BC627" s="37"/>
      <c r="BD627" s="37"/>
      <c r="BE627" s="37"/>
      <c r="BF627" s="37"/>
      <c r="BH627" s="44"/>
      <c r="BI627" s="39"/>
      <c r="BJ627" s="39"/>
      <c r="BK627" s="39"/>
      <c r="BL627" s="36"/>
      <c r="BM627" s="37"/>
      <c r="BN627" s="37"/>
      <c r="BO627" s="37"/>
      <c r="BP627" s="37"/>
      <c r="BQ627" s="37"/>
      <c r="BR627" s="37"/>
      <c r="BS627" s="37"/>
      <c r="BT627" s="37"/>
      <c r="BU627" s="37"/>
      <c r="BV627" s="37"/>
      <c r="BW627" s="37"/>
      <c r="BX627" s="37"/>
      <c r="BY627" s="37"/>
      <c r="BZ627" s="37"/>
      <c r="CA627" s="37"/>
      <c r="CB627" s="37"/>
      <c r="CC627" s="37"/>
      <c r="CD627" s="37"/>
      <c r="CE627" s="37"/>
      <c r="CF627" s="37"/>
      <c r="CG627" s="40"/>
      <c r="CH627" s="40"/>
      <c r="CI627" s="40"/>
      <c r="CJ627" s="40"/>
      <c r="CK627" s="40"/>
      <c r="CL627" s="40"/>
      <c r="CM627" s="39"/>
      <c r="CN627" s="39"/>
      <c r="CO627" s="39"/>
      <c r="CP627" s="39"/>
      <c r="CQ627" s="39"/>
      <c r="CR627" s="39"/>
      <c r="CS627" s="39"/>
      <c r="CT627" s="39"/>
      <c r="CU627" s="39"/>
      <c r="CV627" s="39"/>
      <c r="CW627" s="39"/>
      <c r="CX627" s="39"/>
      <c r="CY627" s="39"/>
      <c r="CZ627" s="39"/>
      <c r="DA627" s="39"/>
      <c r="DB627" s="39"/>
      <c r="DC627" s="39"/>
      <c r="DD627" s="39"/>
      <c r="DE627" s="39"/>
      <c r="DF627" s="39"/>
      <c r="DG627" s="39"/>
      <c r="DI627" s="44"/>
      <c r="DJ627" s="39"/>
      <c r="DL627" s="44"/>
      <c r="DM627" s="39"/>
    </row>
    <row r="628" customFormat="false" ht="12.75" hidden="false" customHeight="false" outlineLevel="0" collapsed="false">
      <c r="C628" s="42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39"/>
      <c r="Y628" s="39"/>
      <c r="Z628" s="39"/>
      <c r="AA628" s="39"/>
      <c r="AF628" s="36"/>
      <c r="AG628" s="37"/>
      <c r="AH628" s="37"/>
      <c r="AI628" s="37"/>
      <c r="AJ628" s="37"/>
      <c r="AK628" s="37"/>
      <c r="AL628" s="37"/>
      <c r="AM628" s="37"/>
      <c r="AN628" s="37"/>
      <c r="AO628" s="37"/>
      <c r="AP628" s="37"/>
      <c r="AQ628" s="37"/>
      <c r="AR628" s="37"/>
      <c r="AS628" s="37"/>
      <c r="AT628" s="37"/>
      <c r="AU628" s="37"/>
      <c r="AV628" s="37"/>
      <c r="AW628" s="37"/>
      <c r="AX628" s="37"/>
      <c r="AY628" s="37"/>
      <c r="AZ628" s="37"/>
      <c r="BA628" s="37"/>
      <c r="BB628" s="37"/>
      <c r="BC628" s="37"/>
      <c r="BD628" s="37"/>
      <c r="BE628" s="37"/>
      <c r="BF628" s="37"/>
      <c r="BH628" s="44"/>
      <c r="BI628" s="39"/>
      <c r="BJ628" s="39"/>
      <c r="BK628" s="39"/>
      <c r="BL628" s="36"/>
      <c r="BM628" s="37"/>
      <c r="BN628" s="37"/>
      <c r="BO628" s="37"/>
      <c r="BP628" s="37"/>
      <c r="BQ628" s="37"/>
      <c r="BR628" s="37"/>
      <c r="BS628" s="37"/>
      <c r="BT628" s="37"/>
      <c r="BU628" s="37"/>
      <c r="BV628" s="37"/>
      <c r="BW628" s="37"/>
      <c r="BX628" s="37"/>
      <c r="BY628" s="37"/>
      <c r="BZ628" s="37"/>
      <c r="CA628" s="37"/>
      <c r="CB628" s="37"/>
      <c r="CC628" s="37"/>
      <c r="CD628" s="37"/>
      <c r="CE628" s="37"/>
      <c r="CF628" s="37"/>
      <c r="CG628" s="40"/>
      <c r="CH628" s="40"/>
      <c r="CI628" s="40"/>
      <c r="CJ628" s="40"/>
      <c r="CK628" s="40"/>
      <c r="CL628" s="40"/>
      <c r="CM628" s="39"/>
      <c r="CN628" s="39"/>
      <c r="CO628" s="39"/>
      <c r="CP628" s="39"/>
      <c r="CQ628" s="39"/>
      <c r="CR628" s="39"/>
      <c r="CS628" s="39"/>
      <c r="CT628" s="39"/>
      <c r="CU628" s="39"/>
      <c r="CV628" s="39"/>
      <c r="CW628" s="39"/>
      <c r="CX628" s="39"/>
      <c r="CY628" s="39"/>
      <c r="CZ628" s="39"/>
      <c r="DA628" s="39"/>
      <c r="DB628" s="39"/>
      <c r="DC628" s="39"/>
      <c r="DD628" s="39"/>
      <c r="DE628" s="39"/>
      <c r="DF628" s="39"/>
      <c r="DG628" s="39"/>
      <c r="DI628" s="44"/>
      <c r="DJ628" s="39"/>
      <c r="DL628" s="44"/>
      <c r="DM628" s="39"/>
    </row>
    <row r="629" customFormat="false" ht="12.75" hidden="false" customHeight="false" outlineLevel="0" collapsed="false">
      <c r="C629" s="42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39"/>
      <c r="Y629" s="39"/>
      <c r="Z629" s="39"/>
      <c r="AA629" s="39"/>
      <c r="AF629" s="36"/>
      <c r="AG629" s="37"/>
      <c r="AH629" s="37"/>
      <c r="AI629" s="37"/>
      <c r="AJ629" s="37"/>
      <c r="AK629" s="37"/>
      <c r="AL629" s="37"/>
      <c r="AM629" s="37"/>
      <c r="AN629" s="37"/>
      <c r="AO629" s="37"/>
      <c r="AP629" s="37"/>
      <c r="AQ629" s="37"/>
      <c r="AR629" s="37"/>
      <c r="AS629" s="37"/>
      <c r="AT629" s="37"/>
      <c r="AU629" s="37"/>
      <c r="AV629" s="37"/>
      <c r="AW629" s="37"/>
      <c r="AX629" s="37"/>
      <c r="AY629" s="37"/>
      <c r="AZ629" s="37"/>
      <c r="BA629" s="37"/>
      <c r="BB629" s="37"/>
      <c r="BC629" s="37"/>
      <c r="BD629" s="37"/>
      <c r="BE629" s="37"/>
      <c r="BF629" s="37"/>
      <c r="BH629" s="44"/>
      <c r="BI629" s="39"/>
      <c r="BJ629" s="39"/>
      <c r="BK629" s="39"/>
      <c r="BL629" s="36"/>
      <c r="BM629" s="37"/>
      <c r="BN629" s="37"/>
      <c r="BO629" s="37"/>
      <c r="BP629" s="37"/>
      <c r="BQ629" s="37"/>
      <c r="BR629" s="37"/>
      <c r="BS629" s="37"/>
      <c r="BT629" s="37"/>
      <c r="BU629" s="37"/>
      <c r="BV629" s="37"/>
      <c r="BW629" s="37"/>
      <c r="BX629" s="37"/>
      <c r="BY629" s="37"/>
      <c r="BZ629" s="37"/>
      <c r="CA629" s="37"/>
      <c r="CB629" s="37"/>
      <c r="CC629" s="37"/>
      <c r="CD629" s="37"/>
      <c r="CE629" s="37"/>
      <c r="CF629" s="37"/>
      <c r="CG629" s="40"/>
      <c r="CH629" s="40"/>
      <c r="CI629" s="40"/>
      <c r="CJ629" s="40"/>
      <c r="CK629" s="40"/>
      <c r="CL629" s="40"/>
      <c r="CM629" s="39"/>
      <c r="CN629" s="39"/>
      <c r="CO629" s="39"/>
      <c r="CP629" s="39"/>
      <c r="CQ629" s="39"/>
      <c r="CR629" s="39"/>
      <c r="CS629" s="39"/>
      <c r="CT629" s="39"/>
      <c r="CU629" s="39"/>
      <c r="CV629" s="39"/>
      <c r="CW629" s="39"/>
      <c r="CX629" s="39"/>
      <c r="CY629" s="39"/>
      <c r="CZ629" s="39"/>
      <c r="DA629" s="39"/>
      <c r="DB629" s="39"/>
      <c r="DC629" s="39"/>
      <c r="DD629" s="39"/>
      <c r="DE629" s="39"/>
      <c r="DF629" s="39"/>
      <c r="DG629" s="39"/>
      <c r="DI629" s="44"/>
      <c r="DJ629" s="39"/>
      <c r="DL629" s="44"/>
      <c r="DM629" s="39"/>
    </row>
    <row r="630" customFormat="false" ht="12.75" hidden="false" customHeight="false" outlineLevel="0" collapsed="false">
      <c r="C630" s="42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39"/>
      <c r="Y630" s="39"/>
      <c r="Z630" s="39"/>
      <c r="AA630" s="39"/>
      <c r="AF630" s="36"/>
      <c r="AG630" s="37"/>
      <c r="AH630" s="37"/>
      <c r="AI630" s="37"/>
      <c r="AJ630" s="37"/>
      <c r="AK630" s="37"/>
      <c r="AL630" s="37"/>
      <c r="AM630" s="37"/>
      <c r="AN630" s="37"/>
      <c r="AO630" s="37"/>
      <c r="AP630" s="37"/>
      <c r="AQ630" s="37"/>
      <c r="AR630" s="37"/>
      <c r="AS630" s="37"/>
      <c r="AT630" s="37"/>
      <c r="AU630" s="37"/>
      <c r="AV630" s="37"/>
      <c r="AW630" s="37"/>
      <c r="AX630" s="37"/>
      <c r="AY630" s="37"/>
      <c r="AZ630" s="37"/>
      <c r="BA630" s="37"/>
      <c r="BB630" s="37"/>
      <c r="BC630" s="37"/>
      <c r="BD630" s="37"/>
      <c r="BE630" s="37"/>
      <c r="BF630" s="37"/>
      <c r="BH630" s="44"/>
      <c r="BI630" s="39"/>
      <c r="BJ630" s="39"/>
      <c r="BK630" s="39"/>
      <c r="BL630" s="36"/>
      <c r="BM630" s="37"/>
      <c r="BN630" s="37"/>
      <c r="BO630" s="37"/>
      <c r="BP630" s="37"/>
      <c r="BQ630" s="37"/>
      <c r="BR630" s="37"/>
      <c r="BS630" s="37"/>
      <c r="BT630" s="37"/>
      <c r="BU630" s="37"/>
      <c r="BV630" s="37"/>
      <c r="BW630" s="37"/>
      <c r="BX630" s="37"/>
      <c r="BY630" s="37"/>
      <c r="BZ630" s="37"/>
      <c r="CA630" s="37"/>
      <c r="CB630" s="37"/>
      <c r="CC630" s="37"/>
      <c r="CD630" s="37"/>
      <c r="CE630" s="37"/>
      <c r="CF630" s="37"/>
      <c r="CG630" s="40"/>
      <c r="CH630" s="40"/>
      <c r="CI630" s="40"/>
      <c r="CJ630" s="40"/>
      <c r="CK630" s="40"/>
      <c r="CL630" s="40"/>
      <c r="CM630" s="39"/>
      <c r="CN630" s="39"/>
      <c r="CO630" s="39"/>
      <c r="CP630" s="39"/>
      <c r="CQ630" s="39"/>
      <c r="CR630" s="39"/>
      <c r="CS630" s="39"/>
      <c r="CT630" s="39"/>
      <c r="CU630" s="39"/>
      <c r="CV630" s="39"/>
      <c r="CW630" s="39"/>
      <c r="CX630" s="39"/>
      <c r="CY630" s="39"/>
      <c r="CZ630" s="39"/>
      <c r="DA630" s="39"/>
      <c r="DB630" s="39"/>
      <c r="DC630" s="39"/>
      <c r="DD630" s="39"/>
      <c r="DE630" s="39"/>
      <c r="DF630" s="39"/>
      <c r="DG630" s="39"/>
      <c r="DI630" s="44"/>
      <c r="DJ630" s="39"/>
      <c r="DL630" s="44"/>
      <c r="DM630" s="39"/>
    </row>
    <row r="631" customFormat="false" ht="12.75" hidden="false" customHeight="false" outlineLevel="0" collapsed="false">
      <c r="C631" s="42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39"/>
      <c r="Y631" s="39"/>
      <c r="Z631" s="39"/>
      <c r="AA631" s="39"/>
      <c r="AF631" s="36"/>
      <c r="AG631" s="37"/>
      <c r="AH631" s="37"/>
      <c r="AI631" s="37"/>
      <c r="AJ631" s="37"/>
      <c r="AK631" s="37"/>
      <c r="AL631" s="37"/>
      <c r="AM631" s="37"/>
      <c r="AN631" s="37"/>
      <c r="AO631" s="37"/>
      <c r="AP631" s="37"/>
      <c r="AQ631" s="37"/>
      <c r="AR631" s="37"/>
      <c r="AS631" s="37"/>
      <c r="AT631" s="37"/>
      <c r="AU631" s="37"/>
      <c r="AV631" s="37"/>
      <c r="AW631" s="37"/>
      <c r="AX631" s="37"/>
      <c r="AY631" s="37"/>
      <c r="AZ631" s="37"/>
      <c r="BA631" s="37"/>
      <c r="BB631" s="37"/>
      <c r="BC631" s="37"/>
      <c r="BD631" s="37"/>
      <c r="BE631" s="37"/>
      <c r="BF631" s="37"/>
      <c r="BH631" s="44"/>
      <c r="BI631" s="39"/>
      <c r="BJ631" s="39"/>
      <c r="BK631" s="39"/>
      <c r="BL631" s="36"/>
      <c r="BM631" s="37"/>
      <c r="BN631" s="37"/>
      <c r="BO631" s="37"/>
      <c r="BP631" s="37"/>
      <c r="BQ631" s="37"/>
      <c r="BR631" s="37"/>
      <c r="BS631" s="37"/>
      <c r="BT631" s="37"/>
      <c r="BU631" s="37"/>
      <c r="BV631" s="37"/>
      <c r="BW631" s="37"/>
      <c r="BX631" s="37"/>
      <c r="BY631" s="37"/>
      <c r="BZ631" s="37"/>
      <c r="CA631" s="37"/>
      <c r="CB631" s="37"/>
      <c r="CC631" s="37"/>
      <c r="CD631" s="37"/>
      <c r="CE631" s="37"/>
      <c r="CF631" s="37"/>
      <c r="CG631" s="40"/>
      <c r="CH631" s="40"/>
      <c r="CI631" s="40"/>
      <c r="CJ631" s="40"/>
      <c r="CK631" s="40"/>
      <c r="CL631" s="40"/>
      <c r="CM631" s="39"/>
      <c r="CN631" s="39"/>
      <c r="CO631" s="39"/>
      <c r="CP631" s="39"/>
      <c r="CQ631" s="39"/>
      <c r="CR631" s="39"/>
      <c r="CS631" s="39"/>
      <c r="CT631" s="39"/>
      <c r="CU631" s="39"/>
      <c r="CV631" s="39"/>
      <c r="CW631" s="39"/>
      <c r="CX631" s="39"/>
      <c r="CY631" s="39"/>
      <c r="CZ631" s="39"/>
      <c r="DA631" s="39"/>
      <c r="DB631" s="39"/>
      <c r="DC631" s="39"/>
      <c r="DD631" s="39"/>
      <c r="DE631" s="39"/>
      <c r="DF631" s="39"/>
      <c r="DG631" s="39"/>
      <c r="DI631" s="44"/>
      <c r="DJ631" s="39"/>
      <c r="DL631" s="44"/>
      <c r="DM631" s="39"/>
    </row>
    <row r="632" customFormat="false" ht="12.75" hidden="false" customHeight="false" outlineLevel="0" collapsed="false">
      <c r="C632" s="42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39"/>
      <c r="Y632" s="39"/>
      <c r="Z632" s="39"/>
      <c r="AA632" s="39"/>
      <c r="AF632" s="36"/>
      <c r="AG632" s="37"/>
      <c r="AH632" s="37"/>
      <c r="AI632" s="37"/>
      <c r="AJ632" s="37"/>
      <c r="AK632" s="37"/>
      <c r="AL632" s="37"/>
      <c r="AM632" s="37"/>
      <c r="AN632" s="37"/>
      <c r="AO632" s="37"/>
      <c r="AP632" s="37"/>
      <c r="AQ632" s="37"/>
      <c r="AR632" s="37"/>
      <c r="AS632" s="37"/>
      <c r="AT632" s="37"/>
      <c r="AU632" s="37"/>
      <c r="AV632" s="37"/>
      <c r="AW632" s="37"/>
      <c r="AX632" s="37"/>
      <c r="AY632" s="37"/>
      <c r="AZ632" s="37"/>
      <c r="BA632" s="37"/>
      <c r="BB632" s="37"/>
      <c r="BC632" s="37"/>
      <c r="BD632" s="37"/>
      <c r="BE632" s="37"/>
      <c r="BF632" s="37"/>
      <c r="BH632" s="44"/>
      <c r="BI632" s="39"/>
      <c r="BJ632" s="39"/>
      <c r="BK632" s="39"/>
      <c r="BL632" s="36"/>
      <c r="BM632" s="37"/>
      <c r="BN632" s="37"/>
      <c r="BO632" s="37"/>
      <c r="BP632" s="37"/>
      <c r="BQ632" s="37"/>
      <c r="BR632" s="37"/>
      <c r="BS632" s="37"/>
      <c r="BT632" s="37"/>
      <c r="BU632" s="37"/>
      <c r="BV632" s="37"/>
      <c r="BW632" s="37"/>
      <c r="BX632" s="37"/>
      <c r="BY632" s="37"/>
      <c r="BZ632" s="37"/>
      <c r="CA632" s="37"/>
      <c r="CB632" s="37"/>
      <c r="CC632" s="37"/>
      <c r="CD632" s="37"/>
      <c r="CE632" s="37"/>
      <c r="CF632" s="37"/>
      <c r="CG632" s="40"/>
      <c r="CH632" s="40"/>
      <c r="CI632" s="40"/>
      <c r="CJ632" s="40"/>
      <c r="CK632" s="40"/>
      <c r="CL632" s="40"/>
      <c r="CM632" s="39"/>
      <c r="CN632" s="39"/>
      <c r="CO632" s="39"/>
      <c r="CP632" s="39"/>
      <c r="CQ632" s="39"/>
      <c r="CR632" s="39"/>
      <c r="CS632" s="39"/>
      <c r="CT632" s="39"/>
      <c r="CU632" s="39"/>
      <c r="CV632" s="39"/>
      <c r="CW632" s="39"/>
      <c r="CX632" s="39"/>
      <c r="CY632" s="39"/>
      <c r="CZ632" s="39"/>
      <c r="DA632" s="39"/>
      <c r="DB632" s="39"/>
      <c r="DC632" s="39"/>
      <c r="DD632" s="39"/>
      <c r="DE632" s="39"/>
      <c r="DF632" s="39"/>
      <c r="DG632" s="39"/>
      <c r="DI632" s="44"/>
      <c r="DJ632" s="39"/>
      <c r="DL632" s="44"/>
      <c r="DM632" s="39"/>
    </row>
    <row r="633" customFormat="false" ht="12.75" hidden="false" customHeight="false" outlineLevel="0" collapsed="false">
      <c r="C633" s="42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39"/>
      <c r="Y633" s="39"/>
      <c r="Z633" s="39"/>
      <c r="AA633" s="39"/>
      <c r="AF633" s="36"/>
      <c r="AG633" s="37"/>
      <c r="AH633" s="37"/>
      <c r="AI633" s="37"/>
      <c r="AJ633" s="37"/>
      <c r="AK633" s="37"/>
      <c r="AL633" s="37"/>
      <c r="AM633" s="37"/>
      <c r="AN633" s="37"/>
      <c r="AO633" s="37"/>
      <c r="AP633" s="37"/>
      <c r="AQ633" s="37"/>
      <c r="AR633" s="37"/>
      <c r="AS633" s="37"/>
      <c r="AT633" s="37"/>
      <c r="AU633" s="37"/>
      <c r="AV633" s="37"/>
      <c r="AW633" s="37"/>
      <c r="AX633" s="37"/>
      <c r="AY633" s="37"/>
      <c r="AZ633" s="37"/>
      <c r="BA633" s="37"/>
      <c r="BB633" s="37"/>
      <c r="BC633" s="37"/>
      <c r="BD633" s="37"/>
      <c r="BE633" s="37"/>
      <c r="BF633" s="37"/>
      <c r="BH633" s="44"/>
      <c r="BI633" s="39"/>
      <c r="BJ633" s="39"/>
      <c r="BK633" s="39"/>
      <c r="BL633" s="36"/>
      <c r="BM633" s="37"/>
      <c r="BN633" s="37"/>
      <c r="BO633" s="37"/>
      <c r="BP633" s="37"/>
      <c r="BQ633" s="37"/>
      <c r="BR633" s="37"/>
      <c r="BS633" s="37"/>
      <c r="BT633" s="37"/>
      <c r="BU633" s="37"/>
      <c r="BV633" s="37"/>
      <c r="BW633" s="37"/>
      <c r="BX633" s="37"/>
      <c r="BY633" s="37"/>
      <c r="BZ633" s="37"/>
      <c r="CA633" s="37"/>
      <c r="CB633" s="37"/>
      <c r="CC633" s="37"/>
      <c r="CD633" s="37"/>
      <c r="CE633" s="37"/>
      <c r="CF633" s="37"/>
      <c r="CG633" s="40"/>
      <c r="CH633" s="40"/>
      <c r="CI633" s="40"/>
      <c r="CJ633" s="40"/>
      <c r="CK633" s="40"/>
      <c r="CL633" s="40"/>
      <c r="CM633" s="39"/>
      <c r="CN633" s="39"/>
      <c r="CO633" s="39"/>
      <c r="CP633" s="39"/>
      <c r="CQ633" s="39"/>
      <c r="CR633" s="39"/>
      <c r="CS633" s="39"/>
      <c r="CT633" s="39"/>
      <c r="CU633" s="39"/>
      <c r="CV633" s="39"/>
      <c r="CW633" s="39"/>
      <c r="CX633" s="39"/>
      <c r="CY633" s="39"/>
      <c r="CZ633" s="39"/>
      <c r="DA633" s="39"/>
      <c r="DB633" s="39"/>
      <c r="DC633" s="39"/>
      <c r="DD633" s="39"/>
      <c r="DE633" s="39"/>
      <c r="DF633" s="39"/>
      <c r="DG633" s="39"/>
      <c r="DI633" s="44"/>
      <c r="DJ633" s="39"/>
      <c r="DL633" s="44"/>
      <c r="DM633" s="39"/>
    </row>
    <row r="634" customFormat="false" ht="12.75" hidden="false" customHeight="false" outlineLevel="0" collapsed="false">
      <c r="C634" s="42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39"/>
      <c r="Y634" s="39"/>
      <c r="Z634" s="39"/>
      <c r="AA634" s="39"/>
      <c r="AF634" s="36"/>
      <c r="AG634" s="37"/>
      <c r="AH634" s="37"/>
      <c r="AI634" s="37"/>
      <c r="AJ634" s="37"/>
      <c r="AK634" s="37"/>
      <c r="AL634" s="37"/>
      <c r="AM634" s="37"/>
      <c r="AN634" s="37"/>
      <c r="AO634" s="37"/>
      <c r="AP634" s="37"/>
      <c r="AQ634" s="37"/>
      <c r="AR634" s="37"/>
      <c r="AS634" s="37"/>
      <c r="AT634" s="37"/>
      <c r="AU634" s="37"/>
      <c r="AV634" s="37"/>
      <c r="AW634" s="37"/>
      <c r="AX634" s="37"/>
      <c r="AY634" s="37"/>
      <c r="AZ634" s="37"/>
      <c r="BA634" s="37"/>
      <c r="BB634" s="37"/>
      <c r="BC634" s="37"/>
      <c r="BD634" s="37"/>
      <c r="BE634" s="37"/>
      <c r="BF634" s="37"/>
      <c r="BH634" s="44"/>
      <c r="BI634" s="39"/>
      <c r="BJ634" s="39"/>
      <c r="BK634" s="39"/>
      <c r="BL634" s="36"/>
      <c r="BM634" s="37"/>
      <c r="BN634" s="37"/>
      <c r="BO634" s="37"/>
      <c r="BP634" s="37"/>
      <c r="BQ634" s="37"/>
      <c r="BR634" s="37"/>
      <c r="BS634" s="37"/>
      <c r="BT634" s="37"/>
      <c r="BU634" s="37"/>
      <c r="BV634" s="37"/>
      <c r="BW634" s="37"/>
      <c r="BX634" s="37"/>
      <c r="BY634" s="37"/>
      <c r="BZ634" s="37"/>
      <c r="CA634" s="37"/>
      <c r="CB634" s="37"/>
      <c r="CC634" s="37"/>
      <c r="CD634" s="37"/>
      <c r="CE634" s="37"/>
      <c r="CF634" s="37"/>
      <c r="CG634" s="40"/>
      <c r="CH634" s="40"/>
      <c r="CI634" s="40"/>
      <c r="CJ634" s="40"/>
      <c r="CK634" s="40"/>
      <c r="CL634" s="40"/>
      <c r="CM634" s="39"/>
      <c r="CN634" s="39"/>
      <c r="CO634" s="39"/>
      <c r="CP634" s="39"/>
      <c r="CQ634" s="39"/>
      <c r="CR634" s="39"/>
      <c r="CS634" s="39"/>
      <c r="CT634" s="39"/>
      <c r="CU634" s="39"/>
      <c r="CV634" s="39"/>
      <c r="CW634" s="39"/>
      <c r="CX634" s="39"/>
      <c r="CY634" s="39"/>
      <c r="CZ634" s="39"/>
      <c r="DA634" s="39"/>
      <c r="DB634" s="39"/>
      <c r="DC634" s="39"/>
      <c r="DD634" s="39"/>
      <c r="DE634" s="39"/>
      <c r="DF634" s="39"/>
      <c r="DG634" s="39"/>
      <c r="DI634" s="44"/>
      <c r="DJ634" s="39"/>
      <c r="DL634" s="44"/>
      <c r="DM634" s="39"/>
    </row>
    <row r="635" customFormat="false" ht="12.75" hidden="false" customHeight="false" outlineLevel="0" collapsed="false">
      <c r="C635" s="42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39"/>
      <c r="Y635" s="39"/>
      <c r="Z635" s="39"/>
      <c r="AA635" s="39"/>
      <c r="AF635" s="36"/>
      <c r="AG635" s="37"/>
      <c r="AH635" s="37"/>
      <c r="AI635" s="37"/>
      <c r="AJ635" s="37"/>
      <c r="AK635" s="37"/>
      <c r="AL635" s="37"/>
      <c r="AM635" s="37"/>
      <c r="AN635" s="37"/>
      <c r="AO635" s="37"/>
      <c r="AP635" s="37"/>
      <c r="AQ635" s="37"/>
      <c r="AR635" s="37"/>
      <c r="AS635" s="37"/>
      <c r="AT635" s="37"/>
      <c r="AU635" s="37"/>
      <c r="AV635" s="37"/>
      <c r="AW635" s="37"/>
      <c r="AX635" s="37"/>
      <c r="AY635" s="37"/>
      <c r="AZ635" s="37"/>
      <c r="BA635" s="37"/>
      <c r="BB635" s="37"/>
      <c r="BC635" s="37"/>
      <c r="BD635" s="37"/>
      <c r="BE635" s="37"/>
      <c r="BF635" s="37"/>
      <c r="BH635" s="44"/>
      <c r="BI635" s="39"/>
      <c r="BJ635" s="39"/>
      <c r="BK635" s="39"/>
      <c r="BL635" s="36"/>
      <c r="BM635" s="37"/>
      <c r="BN635" s="37"/>
      <c r="BO635" s="37"/>
      <c r="BP635" s="37"/>
      <c r="BQ635" s="37"/>
      <c r="BR635" s="37"/>
      <c r="BS635" s="37"/>
      <c r="BT635" s="37"/>
      <c r="BU635" s="37"/>
      <c r="BV635" s="37"/>
      <c r="BW635" s="37"/>
      <c r="BX635" s="37"/>
      <c r="BY635" s="37"/>
      <c r="BZ635" s="37"/>
      <c r="CA635" s="37"/>
      <c r="CB635" s="37"/>
      <c r="CC635" s="37"/>
      <c r="CD635" s="37"/>
      <c r="CE635" s="37"/>
      <c r="CF635" s="37"/>
      <c r="CG635" s="40"/>
      <c r="CH635" s="40"/>
      <c r="CI635" s="40"/>
      <c r="CJ635" s="40"/>
      <c r="CK635" s="40"/>
      <c r="CL635" s="40"/>
      <c r="CM635" s="39"/>
      <c r="CN635" s="39"/>
      <c r="CO635" s="39"/>
      <c r="CP635" s="39"/>
      <c r="CQ635" s="39"/>
      <c r="CR635" s="39"/>
      <c r="CS635" s="39"/>
      <c r="CT635" s="39"/>
      <c r="CU635" s="39"/>
      <c r="CV635" s="39"/>
      <c r="CW635" s="39"/>
      <c r="CX635" s="39"/>
      <c r="CY635" s="39"/>
      <c r="CZ635" s="39"/>
      <c r="DA635" s="39"/>
      <c r="DB635" s="39"/>
      <c r="DC635" s="39"/>
      <c r="DD635" s="39"/>
      <c r="DE635" s="39"/>
      <c r="DF635" s="39"/>
      <c r="DG635" s="39"/>
      <c r="DI635" s="44"/>
      <c r="DJ635" s="39"/>
      <c r="DL635" s="44"/>
      <c r="DM635" s="39"/>
    </row>
    <row r="636" customFormat="false" ht="12.75" hidden="false" customHeight="false" outlineLevel="0" collapsed="false">
      <c r="C636" s="42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39"/>
      <c r="Y636" s="39"/>
      <c r="Z636" s="39"/>
      <c r="AA636" s="39"/>
      <c r="AF636" s="36"/>
      <c r="AG636" s="37"/>
      <c r="AH636" s="37"/>
      <c r="AI636" s="37"/>
      <c r="AJ636" s="37"/>
      <c r="AK636" s="37"/>
      <c r="AL636" s="37"/>
      <c r="AM636" s="37"/>
      <c r="AN636" s="37"/>
      <c r="AO636" s="37"/>
      <c r="AP636" s="37"/>
      <c r="AQ636" s="37"/>
      <c r="AR636" s="37"/>
      <c r="AS636" s="37"/>
      <c r="AT636" s="37"/>
      <c r="AU636" s="37"/>
      <c r="AV636" s="37"/>
      <c r="AW636" s="37"/>
      <c r="AX636" s="37"/>
      <c r="AY636" s="37"/>
      <c r="AZ636" s="37"/>
      <c r="BA636" s="37"/>
      <c r="BB636" s="37"/>
      <c r="BC636" s="37"/>
      <c r="BD636" s="37"/>
      <c r="BE636" s="37"/>
      <c r="BF636" s="37"/>
      <c r="BH636" s="44"/>
      <c r="BI636" s="39"/>
      <c r="BJ636" s="39"/>
      <c r="BK636" s="39"/>
      <c r="BL636" s="36"/>
      <c r="BM636" s="37"/>
      <c r="BN636" s="37"/>
      <c r="BO636" s="37"/>
      <c r="BP636" s="37"/>
      <c r="BQ636" s="37"/>
      <c r="BR636" s="37"/>
      <c r="BS636" s="37"/>
      <c r="BT636" s="37"/>
      <c r="BU636" s="37"/>
      <c r="BV636" s="37"/>
      <c r="BW636" s="37"/>
      <c r="BX636" s="37"/>
      <c r="BY636" s="37"/>
      <c r="BZ636" s="37"/>
      <c r="CA636" s="37"/>
      <c r="CB636" s="37"/>
      <c r="CC636" s="37"/>
      <c r="CD636" s="37"/>
      <c r="CE636" s="37"/>
      <c r="CF636" s="37"/>
      <c r="CG636" s="40"/>
      <c r="CH636" s="40"/>
      <c r="CI636" s="40"/>
      <c r="CJ636" s="40"/>
      <c r="CK636" s="40"/>
      <c r="CL636" s="40"/>
      <c r="CM636" s="39"/>
      <c r="CN636" s="39"/>
      <c r="CO636" s="39"/>
      <c r="CP636" s="39"/>
      <c r="CQ636" s="39"/>
      <c r="CR636" s="39"/>
      <c r="CS636" s="39"/>
      <c r="CT636" s="39"/>
      <c r="CU636" s="39"/>
      <c r="CV636" s="39"/>
      <c r="CW636" s="39"/>
      <c r="CX636" s="39"/>
      <c r="CY636" s="39"/>
      <c r="CZ636" s="39"/>
      <c r="DA636" s="39"/>
      <c r="DB636" s="39"/>
      <c r="DC636" s="39"/>
      <c r="DD636" s="39"/>
      <c r="DE636" s="39"/>
      <c r="DF636" s="39"/>
      <c r="DG636" s="39"/>
      <c r="DI636" s="44"/>
      <c r="DJ636" s="39"/>
      <c r="DL636" s="44"/>
      <c r="DM636" s="39"/>
    </row>
    <row r="637" customFormat="false" ht="12.75" hidden="false" customHeight="false" outlineLevel="0" collapsed="false">
      <c r="C637" s="42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39"/>
      <c r="Y637" s="39"/>
      <c r="Z637" s="39"/>
      <c r="AA637" s="39"/>
      <c r="AF637" s="36"/>
      <c r="AG637" s="37"/>
      <c r="AH637" s="37"/>
      <c r="AI637" s="37"/>
      <c r="AJ637" s="37"/>
      <c r="AK637" s="37"/>
      <c r="AL637" s="37"/>
      <c r="AM637" s="37"/>
      <c r="AN637" s="37"/>
      <c r="AO637" s="37"/>
      <c r="AP637" s="37"/>
      <c r="AQ637" s="37"/>
      <c r="AR637" s="37"/>
      <c r="AS637" s="37"/>
      <c r="AT637" s="37"/>
      <c r="AU637" s="37"/>
      <c r="AV637" s="37"/>
      <c r="AW637" s="37"/>
      <c r="AX637" s="37"/>
      <c r="AY637" s="37"/>
      <c r="AZ637" s="37"/>
      <c r="BA637" s="37"/>
      <c r="BB637" s="37"/>
      <c r="BC637" s="37"/>
      <c r="BD637" s="37"/>
      <c r="BE637" s="37"/>
      <c r="BF637" s="37"/>
      <c r="BH637" s="44"/>
      <c r="BI637" s="39"/>
      <c r="BJ637" s="39"/>
      <c r="BK637" s="39"/>
      <c r="BL637" s="36"/>
      <c r="BM637" s="37"/>
      <c r="BN637" s="37"/>
      <c r="BO637" s="37"/>
      <c r="BP637" s="37"/>
      <c r="BQ637" s="37"/>
      <c r="BR637" s="37"/>
      <c r="BS637" s="37"/>
      <c r="BT637" s="37"/>
      <c r="BU637" s="37"/>
      <c r="BV637" s="37"/>
      <c r="BW637" s="37"/>
      <c r="BX637" s="37"/>
      <c r="BY637" s="37"/>
      <c r="BZ637" s="37"/>
      <c r="CA637" s="37"/>
      <c r="CB637" s="37"/>
      <c r="CC637" s="37"/>
      <c r="CD637" s="37"/>
      <c r="CE637" s="37"/>
      <c r="CF637" s="37"/>
      <c r="CG637" s="40"/>
      <c r="CH637" s="40"/>
      <c r="CI637" s="40"/>
      <c r="CJ637" s="40"/>
      <c r="CK637" s="40"/>
      <c r="CL637" s="40"/>
      <c r="CM637" s="39"/>
      <c r="CN637" s="39"/>
      <c r="CO637" s="39"/>
      <c r="CP637" s="39"/>
      <c r="CQ637" s="39"/>
      <c r="CR637" s="39"/>
      <c r="CS637" s="39"/>
      <c r="CT637" s="39"/>
      <c r="CU637" s="39"/>
      <c r="CV637" s="39"/>
      <c r="CW637" s="39"/>
      <c r="CX637" s="39"/>
      <c r="CY637" s="39"/>
      <c r="CZ637" s="39"/>
      <c r="DA637" s="39"/>
      <c r="DB637" s="39"/>
      <c r="DC637" s="39"/>
      <c r="DD637" s="39"/>
      <c r="DE637" s="39"/>
      <c r="DF637" s="39"/>
      <c r="DG637" s="39"/>
      <c r="DI637" s="44"/>
      <c r="DJ637" s="39"/>
      <c r="DL637" s="44"/>
      <c r="DM637" s="39"/>
    </row>
    <row r="638" customFormat="false" ht="12.75" hidden="false" customHeight="false" outlineLevel="0" collapsed="false">
      <c r="C638" s="42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39"/>
      <c r="Y638" s="39"/>
      <c r="Z638" s="39"/>
      <c r="AA638" s="39"/>
      <c r="AF638" s="36"/>
      <c r="AG638" s="37"/>
      <c r="AH638" s="37"/>
      <c r="AI638" s="37"/>
      <c r="AJ638" s="37"/>
      <c r="AK638" s="37"/>
      <c r="AL638" s="37"/>
      <c r="AM638" s="37"/>
      <c r="AN638" s="37"/>
      <c r="AO638" s="37"/>
      <c r="AP638" s="37"/>
      <c r="AQ638" s="37"/>
      <c r="AR638" s="37"/>
      <c r="AS638" s="37"/>
      <c r="AT638" s="37"/>
      <c r="AU638" s="37"/>
      <c r="AV638" s="37"/>
      <c r="AW638" s="37"/>
      <c r="AX638" s="37"/>
      <c r="AY638" s="37"/>
      <c r="AZ638" s="37"/>
      <c r="BA638" s="37"/>
      <c r="BB638" s="37"/>
      <c r="BC638" s="37"/>
      <c r="BD638" s="37"/>
      <c r="BE638" s="37"/>
      <c r="BF638" s="37"/>
      <c r="BH638" s="44"/>
      <c r="BI638" s="39"/>
      <c r="BJ638" s="39"/>
      <c r="BK638" s="39"/>
      <c r="BL638" s="36"/>
      <c r="BM638" s="37"/>
      <c r="BN638" s="37"/>
      <c r="BO638" s="37"/>
      <c r="BP638" s="37"/>
      <c r="BQ638" s="37"/>
      <c r="BR638" s="37"/>
      <c r="BS638" s="37"/>
      <c r="BT638" s="37"/>
      <c r="BU638" s="37"/>
      <c r="BV638" s="37"/>
      <c r="BW638" s="37"/>
      <c r="BX638" s="37"/>
      <c r="BY638" s="37"/>
      <c r="BZ638" s="37"/>
      <c r="CA638" s="37"/>
      <c r="CB638" s="37"/>
      <c r="CC638" s="37"/>
      <c r="CD638" s="37"/>
      <c r="CE638" s="37"/>
      <c r="CF638" s="37"/>
      <c r="CG638" s="40"/>
      <c r="CH638" s="40"/>
      <c r="CI638" s="40"/>
      <c r="CJ638" s="40"/>
      <c r="CK638" s="40"/>
      <c r="CL638" s="40"/>
      <c r="CM638" s="39"/>
      <c r="CN638" s="39"/>
      <c r="CO638" s="39"/>
      <c r="CP638" s="39"/>
      <c r="CQ638" s="39"/>
      <c r="CR638" s="39"/>
      <c r="CS638" s="39"/>
      <c r="CT638" s="39"/>
      <c r="CU638" s="39"/>
      <c r="CV638" s="39"/>
      <c r="CW638" s="39"/>
      <c r="CX638" s="39"/>
      <c r="CY638" s="39"/>
      <c r="CZ638" s="39"/>
      <c r="DA638" s="39"/>
      <c r="DB638" s="39"/>
      <c r="DC638" s="39"/>
      <c r="DD638" s="39"/>
      <c r="DE638" s="39"/>
      <c r="DF638" s="39"/>
      <c r="DG638" s="39"/>
      <c r="DI638" s="44"/>
      <c r="DJ638" s="39"/>
      <c r="DL638" s="44"/>
      <c r="DM638" s="39"/>
    </row>
    <row r="639" customFormat="false" ht="12.75" hidden="false" customHeight="false" outlineLevel="0" collapsed="false">
      <c r="C639" s="42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39"/>
      <c r="Y639" s="39"/>
      <c r="Z639" s="39"/>
      <c r="AA639" s="39"/>
      <c r="AF639" s="36"/>
      <c r="AG639" s="37"/>
      <c r="AH639" s="37"/>
      <c r="AI639" s="37"/>
      <c r="AJ639" s="37"/>
      <c r="AK639" s="37"/>
      <c r="AL639" s="37"/>
      <c r="AM639" s="37"/>
      <c r="AN639" s="37"/>
      <c r="AO639" s="37"/>
      <c r="AP639" s="37"/>
      <c r="AQ639" s="37"/>
      <c r="AR639" s="37"/>
      <c r="AS639" s="37"/>
      <c r="AT639" s="37"/>
      <c r="AU639" s="37"/>
      <c r="AV639" s="37"/>
      <c r="AW639" s="37"/>
      <c r="AX639" s="37"/>
      <c r="AY639" s="37"/>
      <c r="AZ639" s="37"/>
      <c r="BA639" s="37"/>
      <c r="BB639" s="37"/>
      <c r="BC639" s="37"/>
      <c r="BD639" s="37"/>
      <c r="BE639" s="37"/>
      <c r="BF639" s="37"/>
      <c r="BH639" s="44"/>
      <c r="BI639" s="39"/>
      <c r="BJ639" s="39"/>
      <c r="BK639" s="39"/>
      <c r="BL639" s="36"/>
      <c r="BM639" s="37"/>
      <c r="BN639" s="37"/>
      <c r="BO639" s="37"/>
      <c r="BP639" s="37"/>
      <c r="BQ639" s="37"/>
      <c r="BR639" s="37"/>
      <c r="BS639" s="37"/>
      <c r="BT639" s="37"/>
      <c r="BU639" s="37"/>
      <c r="BV639" s="37"/>
      <c r="BW639" s="37"/>
      <c r="BX639" s="37"/>
      <c r="BY639" s="37"/>
      <c r="BZ639" s="37"/>
      <c r="CA639" s="37"/>
      <c r="CB639" s="37"/>
      <c r="CC639" s="37"/>
      <c r="CD639" s="37"/>
      <c r="CE639" s="37"/>
      <c r="CF639" s="37"/>
      <c r="CG639" s="40"/>
      <c r="CH639" s="40"/>
      <c r="CI639" s="40"/>
      <c r="CJ639" s="40"/>
      <c r="CK639" s="40"/>
      <c r="CL639" s="40"/>
      <c r="CM639" s="39"/>
      <c r="CN639" s="39"/>
      <c r="CO639" s="39"/>
      <c r="CP639" s="39"/>
      <c r="CQ639" s="39"/>
      <c r="CR639" s="39"/>
      <c r="CS639" s="39"/>
      <c r="CT639" s="39"/>
      <c r="CU639" s="39"/>
      <c r="CV639" s="39"/>
      <c r="CW639" s="39"/>
      <c r="CX639" s="39"/>
      <c r="CY639" s="39"/>
      <c r="CZ639" s="39"/>
      <c r="DA639" s="39"/>
      <c r="DB639" s="39"/>
      <c r="DC639" s="39"/>
      <c r="DD639" s="39"/>
      <c r="DE639" s="39"/>
      <c r="DF639" s="39"/>
      <c r="DG639" s="39"/>
      <c r="DI639" s="44"/>
      <c r="DJ639" s="39"/>
      <c r="DL639" s="44"/>
      <c r="DM639" s="39"/>
    </row>
    <row r="640" customFormat="false" ht="12.75" hidden="false" customHeight="false" outlineLevel="0" collapsed="false">
      <c r="C640" s="42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39"/>
      <c r="Y640" s="39"/>
      <c r="Z640" s="39"/>
      <c r="AA640" s="39"/>
      <c r="AF640" s="36"/>
      <c r="AG640" s="37"/>
      <c r="AH640" s="37"/>
      <c r="AI640" s="37"/>
      <c r="AJ640" s="37"/>
      <c r="AK640" s="37"/>
      <c r="AL640" s="37"/>
      <c r="AM640" s="37"/>
      <c r="AN640" s="37"/>
      <c r="AO640" s="37"/>
      <c r="AP640" s="37"/>
      <c r="AQ640" s="37"/>
      <c r="AR640" s="37"/>
      <c r="AS640" s="37"/>
      <c r="AT640" s="37"/>
      <c r="AU640" s="37"/>
      <c r="AV640" s="37"/>
      <c r="AW640" s="37"/>
      <c r="AX640" s="37"/>
      <c r="AY640" s="37"/>
      <c r="AZ640" s="37"/>
      <c r="BA640" s="37"/>
      <c r="BB640" s="37"/>
      <c r="BC640" s="37"/>
      <c r="BD640" s="37"/>
      <c r="BE640" s="37"/>
      <c r="BF640" s="37"/>
      <c r="BH640" s="44"/>
      <c r="BI640" s="39"/>
      <c r="BJ640" s="39"/>
      <c r="BK640" s="39"/>
      <c r="BL640" s="36"/>
      <c r="BM640" s="37"/>
      <c r="BN640" s="37"/>
      <c r="BO640" s="37"/>
      <c r="BP640" s="37"/>
      <c r="BQ640" s="37"/>
      <c r="BR640" s="37"/>
      <c r="BS640" s="37"/>
      <c r="BT640" s="37"/>
      <c r="BU640" s="37"/>
      <c r="BV640" s="37"/>
      <c r="BW640" s="37"/>
      <c r="BX640" s="37"/>
      <c r="BY640" s="37"/>
      <c r="BZ640" s="37"/>
      <c r="CA640" s="37"/>
      <c r="CB640" s="37"/>
      <c r="CC640" s="37"/>
      <c r="CD640" s="37"/>
      <c r="CE640" s="37"/>
      <c r="CF640" s="37"/>
      <c r="CG640" s="40"/>
      <c r="CH640" s="40"/>
      <c r="CI640" s="40"/>
      <c r="CJ640" s="40"/>
      <c r="CK640" s="40"/>
      <c r="CL640" s="40"/>
      <c r="CM640" s="39"/>
      <c r="CN640" s="39"/>
      <c r="CO640" s="39"/>
      <c r="CP640" s="39"/>
      <c r="CQ640" s="39"/>
      <c r="CR640" s="39"/>
      <c r="CS640" s="39"/>
      <c r="CT640" s="39"/>
      <c r="CU640" s="39"/>
      <c r="CV640" s="39"/>
      <c r="CW640" s="39"/>
      <c r="CX640" s="39"/>
      <c r="CY640" s="39"/>
      <c r="CZ640" s="39"/>
      <c r="DA640" s="39"/>
      <c r="DB640" s="39"/>
      <c r="DC640" s="39"/>
      <c r="DD640" s="39"/>
      <c r="DE640" s="39"/>
      <c r="DF640" s="39"/>
      <c r="DG640" s="39"/>
      <c r="DI640" s="44"/>
      <c r="DJ640" s="39"/>
      <c r="DL640" s="44"/>
      <c r="DM640" s="39"/>
    </row>
    <row r="641" customFormat="false" ht="12.75" hidden="false" customHeight="false" outlineLevel="0" collapsed="false">
      <c r="C641" s="42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39"/>
      <c r="Y641" s="39"/>
      <c r="Z641" s="39"/>
      <c r="AA641" s="39"/>
      <c r="AF641" s="36"/>
      <c r="AG641" s="37"/>
      <c r="AH641" s="37"/>
      <c r="AI641" s="37"/>
      <c r="AJ641" s="37"/>
      <c r="AK641" s="37"/>
      <c r="AL641" s="37"/>
      <c r="AM641" s="37"/>
      <c r="AN641" s="37"/>
      <c r="AO641" s="37"/>
      <c r="AP641" s="37"/>
      <c r="AQ641" s="37"/>
      <c r="AR641" s="37"/>
      <c r="AS641" s="37"/>
      <c r="AT641" s="37"/>
      <c r="AU641" s="37"/>
      <c r="AV641" s="37"/>
      <c r="AW641" s="37"/>
      <c r="AX641" s="37"/>
      <c r="AY641" s="37"/>
      <c r="AZ641" s="37"/>
      <c r="BA641" s="37"/>
      <c r="BB641" s="37"/>
      <c r="BC641" s="37"/>
      <c r="BD641" s="37"/>
      <c r="BE641" s="37"/>
      <c r="BF641" s="37"/>
      <c r="BH641" s="44"/>
      <c r="BI641" s="39"/>
      <c r="BJ641" s="39"/>
      <c r="BK641" s="39"/>
      <c r="BL641" s="36"/>
      <c r="BM641" s="37"/>
      <c r="BN641" s="37"/>
      <c r="BO641" s="37"/>
      <c r="BP641" s="37"/>
      <c r="BQ641" s="37"/>
      <c r="BR641" s="37"/>
      <c r="BS641" s="37"/>
      <c r="BT641" s="37"/>
      <c r="BU641" s="37"/>
      <c r="BV641" s="37"/>
      <c r="BW641" s="37"/>
      <c r="BX641" s="37"/>
      <c r="BY641" s="37"/>
      <c r="BZ641" s="37"/>
      <c r="CA641" s="37"/>
      <c r="CB641" s="37"/>
      <c r="CC641" s="37"/>
      <c r="CD641" s="37"/>
      <c r="CE641" s="37"/>
      <c r="CF641" s="37"/>
      <c r="CG641" s="40"/>
      <c r="CH641" s="40"/>
      <c r="CI641" s="40"/>
      <c r="CJ641" s="40"/>
      <c r="CK641" s="40"/>
      <c r="CL641" s="40"/>
      <c r="CM641" s="39"/>
      <c r="CN641" s="39"/>
      <c r="CO641" s="39"/>
      <c r="CP641" s="39"/>
      <c r="CQ641" s="39"/>
      <c r="CR641" s="39"/>
      <c r="CS641" s="39"/>
      <c r="CT641" s="39"/>
      <c r="CU641" s="39"/>
      <c r="CV641" s="39"/>
      <c r="CW641" s="39"/>
      <c r="CX641" s="39"/>
      <c r="CY641" s="39"/>
      <c r="CZ641" s="39"/>
      <c r="DA641" s="39"/>
      <c r="DB641" s="39"/>
      <c r="DC641" s="39"/>
      <c r="DD641" s="39"/>
      <c r="DE641" s="39"/>
      <c r="DF641" s="39"/>
      <c r="DG641" s="39"/>
      <c r="DI641" s="44"/>
      <c r="DJ641" s="39"/>
      <c r="DL641" s="44"/>
      <c r="DM641" s="39"/>
    </row>
    <row r="642" customFormat="false" ht="12.75" hidden="false" customHeight="false" outlineLevel="0" collapsed="false">
      <c r="C642" s="42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39"/>
      <c r="Y642" s="39"/>
      <c r="Z642" s="39"/>
      <c r="AA642" s="39"/>
      <c r="AF642" s="36"/>
      <c r="AG642" s="37"/>
      <c r="AH642" s="37"/>
      <c r="AI642" s="37"/>
      <c r="AJ642" s="37"/>
      <c r="AK642" s="37"/>
      <c r="AL642" s="37"/>
      <c r="AM642" s="37"/>
      <c r="AN642" s="37"/>
      <c r="AO642" s="37"/>
      <c r="AP642" s="37"/>
      <c r="AQ642" s="37"/>
      <c r="AR642" s="37"/>
      <c r="AS642" s="37"/>
      <c r="AT642" s="37"/>
      <c r="AU642" s="37"/>
      <c r="AV642" s="37"/>
      <c r="AW642" s="37"/>
      <c r="AX642" s="37"/>
      <c r="AY642" s="37"/>
      <c r="AZ642" s="37"/>
      <c r="BA642" s="37"/>
      <c r="BB642" s="37"/>
      <c r="BC642" s="37"/>
      <c r="BD642" s="37"/>
      <c r="BE642" s="37"/>
      <c r="BF642" s="37"/>
      <c r="BH642" s="44"/>
      <c r="BI642" s="39"/>
      <c r="BJ642" s="39"/>
      <c r="BK642" s="39"/>
      <c r="BL642" s="36"/>
      <c r="BM642" s="37"/>
      <c r="BN642" s="37"/>
      <c r="BO642" s="37"/>
      <c r="BP642" s="37"/>
      <c r="BQ642" s="37"/>
      <c r="BR642" s="37"/>
      <c r="BS642" s="37"/>
      <c r="BT642" s="37"/>
      <c r="BU642" s="37"/>
      <c r="BV642" s="37"/>
      <c r="BW642" s="37"/>
      <c r="BX642" s="37"/>
      <c r="BY642" s="37"/>
      <c r="BZ642" s="37"/>
      <c r="CA642" s="37"/>
      <c r="CB642" s="37"/>
      <c r="CC642" s="37"/>
      <c r="CD642" s="37"/>
      <c r="CE642" s="37"/>
      <c r="CF642" s="37"/>
      <c r="CG642" s="40"/>
      <c r="CH642" s="40"/>
      <c r="CI642" s="40"/>
      <c r="CJ642" s="40"/>
      <c r="CK642" s="40"/>
      <c r="CL642" s="40"/>
      <c r="CM642" s="39"/>
      <c r="CN642" s="39"/>
      <c r="CO642" s="39"/>
      <c r="CP642" s="39"/>
      <c r="CQ642" s="39"/>
      <c r="CR642" s="39"/>
      <c r="CS642" s="39"/>
      <c r="CT642" s="39"/>
      <c r="CU642" s="39"/>
      <c r="CV642" s="39"/>
      <c r="CW642" s="39"/>
      <c r="CX642" s="39"/>
      <c r="CY642" s="39"/>
      <c r="CZ642" s="39"/>
      <c r="DA642" s="39"/>
      <c r="DB642" s="39"/>
      <c r="DC642" s="39"/>
      <c r="DD642" s="39"/>
      <c r="DE642" s="39"/>
      <c r="DF642" s="39"/>
      <c r="DG642" s="39"/>
      <c r="DI642" s="44"/>
      <c r="DJ642" s="39"/>
      <c r="DL642" s="44"/>
      <c r="DM642" s="39"/>
    </row>
    <row r="643" customFormat="false" ht="12.75" hidden="false" customHeight="false" outlineLevel="0" collapsed="false">
      <c r="C643" s="42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39"/>
      <c r="Y643" s="39"/>
      <c r="Z643" s="39"/>
      <c r="AA643" s="39"/>
      <c r="AF643" s="36"/>
      <c r="AG643" s="37"/>
      <c r="AH643" s="37"/>
      <c r="AI643" s="37"/>
      <c r="AJ643" s="37"/>
      <c r="AK643" s="37"/>
      <c r="AL643" s="37"/>
      <c r="AM643" s="37"/>
      <c r="AN643" s="37"/>
      <c r="AO643" s="37"/>
      <c r="AP643" s="37"/>
      <c r="AQ643" s="37"/>
      <c r="AR643" s="37"/>
      <c r="AS643" s="37"/>
      <c r="AT643" s="37"/>
      <c r="AU643" s="37"/>
      <c r="AV643" s="37"/>
      <c r="AW643" s="37"/>
      <c r="AX643" s="37"/>
      <c r="AY643" s="37"/>
      <c r="AZ643" s="37"/>
      <c r="BA643" s="37"/>
      <c r="BB643" s="37"/>
      <c r="BC643" s="37"/>
      <c r="BD643" s="37"/>
      <c r="BE643" s="37"/>
      <c r="BF643" s="37"/>
      <c r="BH643" s="44"/>
      <c r="BI643" s="39"/>
      <c r="BJ643" s="39"/>
      <c r="BK643" s="39"/>
      <c r="BL643" s="36"/>
      <c r="BM643" s="37"/>
      <c r="BN643" s="37"/>
      <c r="BO643" s="37"/>
      <c r="BP643" s="37"/>
      <c r="BQ643" s="37"/>
      <c r="BR643" s="37"/>
      <c r="BS643" s="37"/>
      <c r="BT643" s="37"/>
      <c r="BU643" s="37"/>
      <c r="BV643" s="37"/>
      <c r="BW643" s="37"/>
      <c r="BX643" s="37"/>
      <c r="BY643" s="37"/>
      <c r="BZ643" s="37"/>
      <c r="CA643" s="37"/>
      <c r="CB643" s="37"/>
      <c r="CC643" s="37"/>
      <c r="CD643" s="37"/>
      <c r="CE643" s="37"/>
      <c r="CF643" s="37"/>
      <c r="CG643" s="40"/>
      <c r="CH643" s="40"/>
      <c r="CI643" s="40"/>
      <c r="CJ643" s="40"/>
      <c r="CK643" s="40"/>
      <c r="CL643" s="40"/>
      <c r="CM643" s="39"/>
      <c r="CN643" s="39"/>
      <c r="CO643" s="39"/>
      <c r="CP643" s="39"/>
      <c r="CQ643" s="39"/>
      <c r="CR643" s="39"/>
      <c r="CS643" s="39"/>
      <c r="CT643" s="39"/>
      <c r="CU643" s="39"/>
      <c r="CV643" s="39"/>
      <c r="CW643" s="39"/>
      <c r="CX643" s="39"/>
      <c r="CY643" s="39"/>
      <c r="CZ643" s="39"/>
      <c r="DA643" s="39"/>
      <c r="DB643" s="39"/>
      <c r="DC643" s="39"/>
      <c r="DD643" s="39"/>
      <c r="DE643" s="39"/>
      <c r="DF643" s="39"/>
      <c r="DG643" s="39"/>
      <c r="DI643" s="44"/>
      <c r="DJ643" s="39"/>
      <c r="DL643" s="44"/>
      <c r="DM643" s="39"/>
    </row>
    <row r="644" customFormat="false" ht="12.75" hidden="false" customHeight="false" outlineLevel="0" collapsed="false">
      <c r="C644" s="42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39"/>
      <c r="Y644" s="39"/>
      <c r="Z644" s="39"/>
      <c r="AA644" s="39"/>
      <c r="AF644" s="36"/>
      <c r="AG644" s="37"/>
      <c r="AH644" s="37"/>
      <c r="AI644" s="37"/>
      <c r="AJ644" s="37"/>
      <c r="AK644" s="37"/>
      <c r="AL644" s="37"/>
      <c r="AM644" s="37"/>
      <c r="AN644" s="37"/>
      <c r="AO644" s="37"/>
      <c r="AP644" s="37"/>
      <c r="AQ644" s="37"/>
      <c r="AR644" s="37"/>
      <c r="AS644" s="37"/>
      <c r="AT644" s="37"/>
      <c r="AU644" s="37"/>
      <c r="AV644" s="37"/>
      <c r="AW644" s="37"/>
      <c r="AX644" s="37"/>
      <c r="AY644" s="37"/>
      <c r="AZ644" s="37"/>
      <c r="BA644" s="37"/>
      <c r="BB644" s="37"/>
      <c r="BC644" s="37"/>
      <c r="BD644" s="37"/>
      <c r="BE644" s="37"/>
      <c r="BF644" s="37"/>
      <c r="BH644" s="44"/>
      <c r="BI644" s="39"/>
      <c r="BJ644" s="39"/>
      <c r="BK644" s="39"/>
      <c r="BL644" s="36"/>
      <c r="BM644" s="37"/>
      <c r="BN644" s="37"/>
      <c r="BO644" s="37"/>
      <c r="BP644" s="37"/>
      <c r="BQ644" s="37"/>
      <c r="BR644" s="37"/>
      <c r="BS644" s="37"/>
      <c r="BT644" s="37"/>
      <c r="BU644" s="37"/>
      <c r="BV644" s="37"/>
      <c r="BW644" s="37"/>
      <c r="BX644" s="37"/>
      <c r="BY644" s="37"/>
      <c r="BZ644" s="37"/>
      <c r="CA644" s="37"/>
      <c r="CB644" s="37"/>
      <c r="CC644" s="37"/>
      <c r="CD644" s="37"/>
      <c r="CE644" s="37"/>
      <c r="CF644" s="37"/>
      <c r="CG644" s="40"/>
      <c r="CH644" s="40"/>
      <c r="CI644" s="40"/>
      <c r="CJ644" s="40"/>
      <c r="CK644" s="40"/>
      <c r="CL644" s="40"/>
      <c r="CM644" s="39"/>
      <c r="CN644" s="39"/>
      <c r="CO644" s="39"/>
      <c r="CP644" s="39"/>
      <c r="CQ644" s="39"/>
      <c r="CR644" s="39"/>
      <c r="CS644" s="39"/>
      <c r="CT644" s="39"/>
      <c r="CU644" s="39"/>
      <c r="CV644" s="39"/>
      <c r="CW644" s="39"/>
      <c r="CX644" s="39"/>
      <c r="CY644" s="39"/>
      <c r="CZ644" s="39"/>
      <c r="DA644" s="39"/>
      <c r="DB644" s="39"/>
      <c r="DC644" s="39"/>
      <c r="DD644" s="39"/>
      <c r="DE644" s="39"/>
      <c r="DF644" s="39"/>
      <c r="DG644" s="39"/>
      <c r="DI644" s="44"/>
      <c r="DJ644" s="39"/>
      <c r="DL644" s="44"/>
      <c r="DM644" s="39"/>
    </row>
    <row r="645" customFormat="false" ht="12.75" hidden="false" customHeight="false" outlineLevel="0" collapsed="false">
      <c r="C645" s="42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39"/>
      <c r="Y645" s="39"/>
      <c r="Z645" s="39"/>
      <c r="AA645" s="39"/>
      <c r="AF645" s="36"/>
      <c r="AG645" s="37"/>
      <c r="AH645" s="37"/>
      <c r="AI645" s="37"/>
      <c r="AJ645" s="37"/>
      <c r="AK645" s="37"/>
      <c r="AL645" s="37"/>
      <c r="AM645" s="37"/>
      <c r="AN645" s="37"/>
      <c r="AO645" s="37"/>
      <c r="AP645" s="37"/>
      <c r="AQ645" s="37"/>
      <c r="AR645" s="37"/>
      <c r="AS645" s="37"/>
      <c r="AT645" s="37"/>
      <c r="AU645" s="37"/>
      <c r="AV645" s="37"/>
      <c r="AW645" s="37"/>
      <c r="AX645" s="37"/>
      <c r="AY645" s="37"/>
      <c r="AZ645" s="37"/>
      <c r="BA645" s="37"/>
      <c r="BB645" s="37"/>
      <c r="BC645" s="37"/>
      <c r="BD645" s="37"/>
      <c r="BE645" s="37"/>
      <c r="BF645" s="37"/>
      <c r="BH645" s="44"/>
      <c r="BI645" s="39"/>
      <c r="BJ645" s="39"/>
      <c r="BK645" s="39"/>
      <c r="BL645" s="36"/>
      <c r="BM645" s="37"/>
      <c r="BN645" s="37"/>
      <c r="BO645" s="37"/>
      <c r="BP645" s="37"/>
      <c r="BQ645" s="37"/>
      <c r="BR645" s="37"/>
      <c r="BS645" s="37"/>
      <c r="BT645" s="37"/>
      <c r="BU645" s="37"/>
      <c r="BV645" s="37"/>
      <c r="BW645" s="37"/>
      <c r="BX645" s="37"/>
      <c r="BY645" s="37"/>
      <c r="BZ645" s="37"/>
      <c r="CA645" s="37"/>
      <c r="CB645" s="37"/>
      <c r="CC645" s="37"/>
      <c r="CD645" s="37"/>
      <c r="CE645" s="37"/>
      <c r="CF645" s="37"/>
      <c r="CG645" s="40"/>
      <c r="CH645" s="40"/>
      <c r="CI645" s="40"/>
      <c r="CJ645" s="40"/>
      <c r="CK645" s="40"/>
      <c r="CL645" s="40"/>
      <c r="CM645" s="39"/>
      <c r="CN645" s="39"/>
      <c r="CO645" s="39"/>
      <c r="CP645" s="39"/>
      <c r="CQ645" s="39"/>
      <c r="CR645" s="39"/>
      <c r="CS645" s="39"/>
      <c r="CT645" s="39"/>
      <c r="CU645" s="39"/>
      <c r="CV645" s="39"/>
      <c r="CW645" s="39"/>
      <c r="CX645" s="39"/>
      <c r="CY645" s="39"/>
      <c r="CZ645" s="39"/>
      <c r="DA645" s="39"/>
      <c r="DB645" s="39"/>
      <c r="DC645" s="39"/>
      <c r="DD645" s="39"/>
      <c r="DE645" s="39"/>
      <c r="DF645" s="39"/>
      <c r="DG645" s="39"/>
      <c r="DI645" s="44"/>
      <c r="DJ645" s="39"/>
      <c r="DL645" s="44"/>
      <c r="DM645" s="39"/>
    </row>
    <row r="646" customFormat="false" ht="12.75" hidden="false" customHeight="false" outlineLevel="0" collapsed="false">
      <c r="C646" s="42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39"/>
      <c r="Y646" s="39"/>
      <c r="Z646" s="39"/>
      <c r="AA646" s="39"/>
      <c r="AF646" s="36"/>
      <c r="AG646" s="37"/>
      <c r="AH646" s="37"/>
      <c r="AI646" s="37"/>
      <c r="AJ646" s="37"/>
      <c r="AK646" s="37"/>
      <c r="AL646" s="37"/>
      <c r="AM646" s="37"/>
      <c r="AN646" s="37"/>
      <c r="AO646" s="37"/>
      <c r="AP646" s="37"/>
      <c r="AQ646" s="37"/>
      <c r="AR646" s="37"/>
      <c r="AS646" s="37"/>
      <c r="AT646" s="37"/>
      <c r="AU646" s="37"/>
      <c r="AV646" s="37"/>
      <c r="AW646" s="37"/>
      <c r="AX646" s="37"/>
      <c r="AY646" s="37"/>
      <c r="AZ646" s="37"/>
      <c r="BA646" s="37"/>
      <c r="BB646" s="37"/>
      <c r="BC646" s="37"/>
      <c r="BD646" s="37"/>
      <c r="BE646" s="37"/>
      <c r="BF646" s="37"/>
      <c r="BH646" s="44"/>
      <c r="BI646" s="39"/>
      <c r="BJ646" s="39"/>
      <c r="BK646" s="39"/>
      <c r="BL646" s="36"/>
      <c r="BM646" s="37"/>
      <c r="BN646" s="37"/>
      <c r="BO646" s="37"/>
      <c r="BP646" s="37"/>
      <c r="BQ646" s="37"/>
      <c r="BR646" s="37"/>
      <c r="BS646" s="37"/>
      <c r="BT646" s="37"/>
      <c r="BU646" s="37"/>
      <c r="BV646" s="37"/>
      <c r="BW646" s="37"/>
      <c r="BX646" s="37"/>
      <c r="BY646" s="37"/>
      <c r="BZ646" s="37"/>
      <c r="CA646" s="37"/>
      <c r="CB646" s="37"/>
      <c r="CC646" s="37"/>
      <c r="CD646" s="37"/>
      <c r="CE646" s="37"/>
      <c r="CF646" s="37"/>
      <c r="CG646" s="40"/>
      <c r="CH646" s="40"/>
      <c r="CI646" s="40"/>
      <c r="CJ646" s="40"/>
      <c r="CK646" s="40"/>
      <c r="CL646" s="40"/>
      <c r="CM646" s="39"/>
      <c r="CN646" s="39"/>
      <c r="CO646" s="39"/>
      <c r="CP646" s="39"/>
      <c r="CQ646" s="39"/>
      <c r="CR646" s="39"/>
      <c r="CS646" s="39"/>
      <c r="CT646" s="39"/>
      <c r="CU646" s="39"/>
      <c r="CV646" s="39"/>
      <c r="CW646" s="39"/>
      <c r="CX646" s="39"/>
      <c r="CY646" s="39"/>
      <c r="CZ646" s="39"/>
      <c r="DA646" s="39"/>
      <c r="DB646" s="39"/>
      <c r="DC646" s="39"/>
      <c r="DD646" s="39"/>
      <c r="DE646" s="39"/>
      <c r="DF646" s="39"/>
      <c r="DG646" s="39"/>
      <c r="DI646" s="44"/>
      <c r="DJ646" s="39"/>
      <c r="DL646" s="44"/>
      <c r="DM646" s="39"/>
    </row>
    <row r="647" customFormat="false" ht="12.75" hidden="false" customHeight="false" outlineLevel="0" collapsed="false">
      <c r="C647" s="42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39"/>
      <c r="Y647" s="39"/>
      <c r="Z647" s="39"/>
      <c r="AA647" s="39"/>
      <c r="AF647" s="36"/>
      <c r="AG647" s="37"/>
      <c r="AH647" s="37"/>
      <c r="AI647" s="37"/>
      <c r="AJ647" s="37"/>
      <c r="AK647" s="37"/>
      <c r="AL647" s="37"/>
      <c r="AM647" s="37"/>
      <c r="AN647" s="37"/>
      <c r="AO647" s="37"/>
      <c r="AP647" s="37"/>
      <c r="AQ647" s="37"/>
      <c r="AR647" s="37"/>
      <c r="AS647" s="37"/>
      <c r="AT647" s="37"/>
      <c r="AU647" s="37"/>
      <c r="AV647" s="37"/>
      <c r="AW647" s="37"/>
      <c r="AX647" s="37"/>
      <c r="AY647" s="37"/>
      <c r="AZ647" s="37"/>
      <c r="BA647" s="37"/>
      <c r="BB647" s="37"/>
      <c r="BC647" s="37"/>
      <c r="BD647" s="37"/>
      <c r="BE647" s="37"/>
      <c r="BF647" s="37"/>
      <c r="BH647" s="44"/>
      <c r="BI647" s="39"/>
      <c r="BJ647" s="39"/>
      <c r="BK647" s="39"/>
      <c r="BL647" s="36"/>
      <c r="BM647" s="37"/>
      <c r="BN647" s="37"/>
      <c r="BO647" s="37"/>
      <c r="BP647" s="37"/>
      <c r="BQ647" s="37"/>
      <c r="BR647" s="37"/>
      <c r="BS647" s="37"/>
      <c r="BT647" s="37"/>
      <c r="BU647" s="37"/>
      <c r="BV647" s="37"/>
      <c r="BW647" s="37"/>
      <c r="BX647" s="37"/>
      <c r="BY647" s="37"/>
      <c r="BZ647" s="37"/>
      <c r="CA647" s="37"/>
      <c r="CB647" s="37"/>
      <c r="CC647" s="37"/>
      <c r="CD647" s="37"/>
      <c r="CE647" s="37"/>
      <c r="CF647" s="37"/>
      <c r="CG647" s="40"/>
      <c r="CH647" s="40"/>
      <c r="CI647" s="40"/>
      <c r="CJ647" s="40"/>
      <c r="CK647" s="40"/>
      <c r="CL647" s="40"/>
      <c r="CM647" s="39"/>
      <c r="CN647" s="39"/>
      <c r="CO647" s="39"/>
      <c r="CP647" s="39"/>
      <c r="CQ647" s="39"/>
      <c r="CR647" s="39"/>
      <c r="CS647" s="39"/>
      <c r="CT647" s="39"/>
      <c r="CU647" s="39"/>
      <c r="CV647" s="39"/>
      <c r="CW647" s="39"/>
      <c r="CX647" s="39"/>
      <c r="CY647" s="39"/>
      <c r="CZ647" s="39"/>
      <c r="DA647" s="39"/>
      <c r="DB647" s="39"/>
      <c r="DC647" s="39"/>
      <c r="DD647" s="39"/>
      <c r="DE647" s="39"/>
      <c r="DF647" s="39"/>
      <c r="DG647" s="39"/>
      <c r="DI647" s="44"/>
      <c r="DJ647" s="39"/>
      <c r="DL647" s="44"/>
      <c r="DM647" s="39"/>
    </row>
    <row r="648" customFormat="false" ht="12.75" hidden="false" customHeight="false" outlineLevel="0" collapsed="false">
      <c r="C648" s="42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39"/>
      <c r="Y648" s="39"/>
      <c r="Z648" s="39"/>
      <c r="AA648" s="39"/>
      <c r="AF648" s="36"/>
      <c r="AG648" s="37"/>
      <c r="AH648" s="37"/>
      <c r="AI648" s="37"/>
      <c r="AJ648" s="37"/>
      <c r="AK648" s="37"/>
      <c r="AL648" s="37"/>
      <c r="AM648" s="37"/>
      <c r="AN648" s="37"/>
      <c r="AO648" s="37"/>
      <c r="AP648" s="37"/>
      <c r="AQ648" s="37"/>
      <c r="AR648" s="37"/>
      <c r="AS648" s="37"/>
      <c r="AT648" s="37"/>
      <c r="AU648" s="37"/>
      <c r="AV648" s="37"/>
      <c r="AW648" s="37"/>
      <c r="AX648" s="37"/>
      <c r="AY648" s="37"/>
      <c r="AZ648" s="37"/>
      <c r="BA648" s="37"/>
      <c r="BB648" s="37"/>
      <c r="BC648" s="37"/>
      <c r="BD648" s="37"/>
      <c r="BE648" s="37"/>
      <c r="BF648" s="37"/>
      <c r="BH648" s="44"/>
      <c r="BI648" s="39"/>
      <c r="BJ648" s="39"/>
      <c r="BK648" s="39"/>
      <c r="BL648" s="36"/>
      <c r="BM648" s="37"/>
      <c r="BN648" s="37"/>
      <c r="BO648" s="37"/>
      <c r="BP648" s="37"/>
      <c r="BQ648" s="37"/>
      <c r="BR648" s="37"/>
      <c r="BS648" s="37"/>
      <c r="BT648" s="37"/>
      <c r="BU648" s="37"/>
      <c r="BV648" s="37"/>
      <c r="BW648" s="37"/>
      <c r="BX648" s="37"/>
      <c r="BY648" s="37"/>
      <c r="BZ648" s="37"/>
      <c r="CA648" s="37"/>
      <c r="CB648" s="37"/>
      <c r="CC648" s="37"/>
      <c r="CD648" s="37"/>
      <c r="CE648" s="37"/>
      <c r="CF648" s="37"/>
      <c r="CG648" s="40"/>
      <c r="CH648" s="40"/>
      <c r="CI648" s="40"/>
      <c r="CJ648" s="40"/>
      <c r="CK648" s="40"/>
      <c r="CL648" s="40"/>
      <c r="CM648" s="39"/>
      <c r="CN648" s="39"/>
      <c r="CO648" s="39"/>
      <c r="CP648" s="39"/>
      <c r="CQ648" s="39"/>
      <c r="CR648" s="39"/>
      <c r="CS648" s="39"/>
      <c r="CT648" s="39"/>
      <c r="CU648" s="39"/>
      <c r="CV648" s="39"/>
      <c r="CW648" s="39"/>
      <c r="CX648" s="39"/>
      <c r="CY648" s="39"/>
      <c r="CZ648" s="39"/>
      <c r="DA648" s="39"/>
      <c r="DB648" s="39"/>
      <c r="DC648" s="39"/>
      <c r="DD648" s="39"/>
      <c r="DE648" s="39"/>
      <c r="DF648" s="39"/>
      <c r="DG648" s="39"/>
      <c r="DI648" s="44"/>
      <c r="DJ648" s="39"/>
      <c r="DL648" s="44"/>
      <c r="DM648" s="39"/>
    </row>
    <row r="649" customFormat="false" ht="12.75" hidden="false" customHeight="false" outlineLevel="0" collapsed="false">
      <c r="C649" s="42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39"/>
      <c r="Y649" s="39"/>
      <c r="Z649" s="39"/>
      <c r="AA649" s="39"/>
      <c r="AF649" s="36"/>
      <c r="AG649" s="37"/>
      <c r="AH649" s="37"/>
      <c r="AI649" s="37"/>
      <c r="AJ649" s="37"/>
      <c r="AK649" s="37"/>
      <c r="AL649" s="37"/>
      <c r="AM649" s="37"/>
      <c r="AN649" s="37"/>
      <c r="AO649" s="37"/>
      <c r="AP649" s="37"/>
      <c r="AQ649" s="37"/>
      <c r="AR649" s="37"/>
      <c r="AS649" s="37"/>
      <c r="AT649" s="37"/>
      <c r="AU649" s="37"/>
      <c r="AV649" s="37"/>
      <c r="AW649" s="37"/>
      <c r="AX649" s="37"/>
      <c r="AY649" s="37"/>
      <c r="AZ649" s="37"/>
      <c r="BA649" s="37"/>
      <c r="BB649" s="37"/>
      <c r="BC649" s="37"/>
      <c r="BD649" s="37"/>
      <c r="BE649" s="37"/>
      <c r="BF649" s="37"/>
      <c r="BH649" s="44"/>
      <c r="BI649" s="39"/>
      <c r="BJ649" s="39"/>
      <c r="BK649" s="39"/>
      <c r="BL649" s="36"/>
      <c r="BM649" s="37"/>
      <c r="BN649" s="37"/>
      <c r="BO649" s="37"/>
      <c r="BP649" s="37"/>
      <c r="BQ649" s="37"/>
      <c r="BR649" s="37"/>
      <c r="BS649" s="37"/>
      <c r="BT649" s="37"/>
      <c r="BU649" s="37"/>
      <c r="BV649" s="37"/>
      <c r="BW649" s="37"/>
      <c r="BX649" s="37"/>
      <c r="BY649" s="37"/>
      <c r="BZ649" s="37"/>
      <c r="CA649" s="37"/>
      <c r="CB649" s="37"/>
      <c r="CC649" s="37"/>
      <c r="CD649" s="37"/>
      <c r="CE649" s="37"/>
      <c r="CF649" s="37"/>
      <c r="CG649" s="40"/>
      <c r="CH649" s="40"/>
      <c r="CI649" s="40"/>
      <c r="CJ649" s="40"/>
      <c r="CK649" s="40"/>
      <c r="CL649" s="40"/>
      <c r="CM649" s="39"/>
      <c r="CN649" s="39"/>
      <c r="CO649" s="39"/>
      <c r="CP649" s="39"/>
      <c r="CQ649" s="39"/>
      <c r="CR649" s="39"/>
      <c r="CS649" s="39"/>
      <c r="CT649" s="39"/>
      <c r="CU649" s="39"/>
      <c r="CV649" s="39"/>
      <c r="CW649" s="39"/>
      <c r="CX649" s="39"/>
      <c r="CY649" s="39"/>
      <c r="CZ649" s="39"/>
      <c r="DA649" s="39"/>
      <c r="DB649" s="39"/>
      <c r="DC649" s="39"/>
      <c r="DD649" s="39"/>
      <c r="DE649" s="39"/>
      <c r="DF649" s="39"/>
      <c r="DG649" s="39"/>
      <c r="DI649" s="44"/>
      <c r="DJ649" s="39"/>
      <c r="DL649" s="44"/>
      <c r="DM649" s="39"/>
    </row>
    <row r="650" customFormat="false" ht="12.75" hidden="false" customHeight="false" outlineLevel="0" collapsed="false">
      <c r="C650" s="42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39"/>
      <c r="Y650" s="39"/>
      <c r="Z650" s="39"/>
      <c r="AA650" s="39"/>
      <c r="AF650" s="36"/>
      <c r="AG650" s="37"/>
      <c r="AH650" s="37"/>
      <c r="AI650" s="37"/>
      <c r="AJ650" s="37"/>
      <c r="AK650" s="37"/>
      <c r="AL650" s="37"/>
      <c r="AM650" s="37"/>
      <c r="AN650" s="37"/>
      <c r="AO650" s="37"/>
      <c r="AP650" s="37"/>
      <c r="AQ650" s="37"/>
      <c r="AR650" s="37"/>
      <c r="AS650" s="37"/>
      <c r="AT650" s="37"/>
      <c r="AU650" s="37"/>
      <c r="AV650" s="37"/>
      <c r="AW650" s="37"/>
      <c r="AX650" s="37"/>
      <c r="AY650" s="37"/>
      <c r="AZ650" s="37"/>
      <c r="BA650" s="37"/>
      <c r="BB650" s="37"/>
      <c r="BC650" s="37"/>
      <c r="BD650" s="37"/>
      <c r="BE650" s="37"/>
      <c r="BF650" s="37"/>
      <c r="BH650" s="44"/>
      <c r="BI650" s="39"/>
      <c r="BJ650" s="39"/>
      <c r="BK650" s="39"/>
      <c r="BL650" s="36"/>
      <c r="BM650" s="37"/>
      <c r="BN650" s="37"/>
      <c r="BO650" s="37"/>
      <c r="BP650" s="37"/>
      <c r="BQ650" s="37"/>
      <c r="BR650" s="37"/>
      <c r="BS650" s="37"/>
      <c r="BT650" s="37"/>
      <c r="BU650" s="37"/>
      <c r="BV650" s="37"/>
      <c r="BW650" s="37"/>
      <c r="BX650" s="37"/>
      <c r="BY650" s="37"/>
      <c r="BZ650" s="37"/>
      <c r="CA650" s="37"/>
      <c r="CB650" s="37"/>
      <c r="CC650" s="37"/>
      <c r="CD650" s="37"/>
      <c r="CE650" s="37"/>
      <c r="CF650" s="37"/>
      <c r="CG650" s="40"/>
      <c r="CH650" s="40"/>
      <c r="CI650" s="40"/>
      <c r="CJ650" s="40"/>
      <c r="CK650" s="40"/>
      <c r="CL650" s="40"/>
      <c r="CM650" s="39"/>
      <c r="CN650" s="39"/>
      <c r="CO650" s="39"/>
      <c r="CP650" s="39"/>
      <c r="CQ650" s="39"/>
      <c r="CR650" s="39"/>
      <c r="CS650" s="39"/>
      <c r="CT650" s="39"/>
      <c r="CU650" s="39"/>
      <c r="CV650" s="39"/>
      <c r="CW650" s="39"/>
      <c r="CX650" s="39"/>
      <c r="CY650" s="39"/>
      <c r="CZ650" s="39"/>
      <c r="DA650" s="39"/>
      <c r="DB650" s="39"/>
      <c r="DC650" s="39"/>
      <c r="DD650" s="39"/>
      <c r="DE650" s="39"/>
      <c r="DF650" s="39"/>
      <c r="DG650" s="39"/>
      <c r="DI650" s="44"/>
      <c r="DJ650" s="39"/>
      <c r="DL650" s="44"/>
      <c r="DM650" s="39"/>
    </row>
    <row r="651" customFormat="false" ht="12.75" hidden="false" customHeight="false" outlineLevel="0" collapsed="false">
      <c r="C651" s="42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39"/>
      <c r="Y651" s="39"/>
      <c r="Z651" s="39"/>
      <c r="AA651" s="39"/>
      <c r="AF651" s="36"/>
      <c r="AG651" s="37"/>
      <c r="AH651" s="37"/>
      <c r="AI651" s="37"/>
      <c r="AJ651" s="37"/>
      <c r="AK651" s="37"/>
      <c r="AL651" s="37"/>
      <c r="AM651" s="37"/>
      <c r="AN651" s="37"/>
      <c r="AO651" s="37"/>
      <c r="AP651" s="37"/>
      <c r="AQ651" s="37"/>
      <c r="AR651" s="37"/>
      <c r="AS651" s="37"/>
      <c r="AT651" s="37"/>
      <c r="AU651" s="37"/>
      <c r="AV651" s="37"/>
      <c r="AW651" s="37"/>
      <c r="AX651" s="37"/>
      <c r="AY651" s="37"/>
      <c r="AZ651" s="37"/>
      <c r="BA651" s="37"/>
      <c r="BB651" s="37"/>
      <c r="BC651" s="37"/>
      <c r="BD651" s="37"/>
      <c r="BE651" s="37"/>
      <c r="BF651" s="37"/>
      <c r="BH651" s="44"/>
      <c r="BI651" s="39"/>
      <c r="BJ651" s="39"/>
      <c r="BK651" s="39"/>
      <c r="BL651" s="36"/>
      <c r="BM651" s="37"/>
      <c r="BN651" s="37"/>
      <c r="BO651" s="37"/>
      <c r="BP651" s="37"/>
      <c r="BQ651" s="37"/>
      <c r="BR651" s="37"/>
      <c r="BS651" s="37"/>
      <c r="BT651" s="37"/>
      <c r="BU651" s="37"/>
      <c r="BV651" s="37"/>
      <c r="BW651" s="37"/>
      <c r="BX651" s="37"/>
      <c r="BY651" s="37"/>
      <c r="BZ651" s="37"/>
      <c r="CA651" s="37"/>
      <c r="CB651" s="37"/>
      <c r="CC651" s="37"/>
      <c r="CD651" s="37"/>
      <c r="CE651" s="37"/>
      <c r="CF651" s="37"/>
      <c r="CG651" s="40"/>
      <c r="CH651" s="40"/>
      <c r="CI651" s="40"/>
      <c r="CJ651" s="40"/>
      <c r="CK651" s="40"/>
      <c r="CL651" s="40"/>
      <c r="CM651" s="39"/>
      <c r="CN651" s="39"/>
      <c r="CO651" s="39"/>
      <c r="CP651" s="39"/>
      <c r="CQ651" s="39"/>
      <c r="CR651" s="39"/>
      <c r="CS651" s="39"/>
      <c r="CT651" s="39"/>
      <c r="CU651" s="39"/>
      <c r="CV651" s="39"/>
      <c r="CW651" s="39"/>
      <c r="CX651" s="39"/>
      <c r="CY651" s="39"/>
      <c r="CZ651" s="39"/>
      <c r="DA651" s="39"/>
      <c r="DB651" s="39"/>
      <c r="DC651" s="39"/>
      <c r="DD651" s="39"/>
      <c r="DE651" s="39"/>
      <c r="DF651" s="39"/>
      <c r="DG651" s="39"/>
      <c r="DI651" s="44"/>
      <c r="DJ651" s="39"/>
      <c r="DL651" s="44"/>
      <c r="DM651" s="39"/>
    </row>
    <row r="652" customFormat="false" ht="12.75" hidden="false" customHeight="false" outlineLevel="0" collapsed="false">
      <c r="C652" s="42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39"/>
      <c r="Y652" s="39"/>
      <c r="Z652" s="39"/>
      <c r="AA652" s="39"/>
      <c r="AF652" s="36"/>
      <c r="AG652" s="37"/>
      <c r="AH652" s="37"/>
      <c r="AI652" s="37"/>
      <c r="AJ652" s="37"/>
      <c r="AK652" s="37"/>
      <c r="AL652" s="37"/>
      <c r="AM652" s="37"/>
      <c r="AN652" s="37"/>
      <c r="AO652" s="37"/>
      <c r="AP652" s="37"/>
      <c r="AQ652" s="37"/>
      <c r="AR652" s="37"/>
      <c r="AS652" s="37"/>
      <c r="AT652" s="37"/>
      <c r="AU652" s="37"/>
      <c r="AV652" s="37"/>
      <c r="AW652" s="37"/>
      <c r="AX652" s="37"/>
      <c r="AY652" s="37"/>
      <c r="AZ652" s="37"/>
      <c r="BA652" s="37"/>
      <c r="BB652" s="37"/>
      <c r="BC652" s="37"/>
      <c r="BD652" s="37"/>
      <c r="BE652" s="37"/>
      <c r="BF652" s="37"/>
      <c r="BH652" s="44"/>
      <c r="BI652" s="39"/>
      <c r="BJ652" s="39"/>
      <c r="BK652" s="39"/>
      <c r="BL652" s="36"/>
      <c r="BM652" s="37"/>
      <c r="BN652" s="37"/>
      <c r="BO652" s="37"/>
      <c r="BP652" s="37"/>
      <c r="BQ652" s="37"/>
      <c r="BR652" s="37"/>
      <c r="BS652" s="37"/>
      <c r="BT652" s="37"/>
      <c r="BU652" s="37"/>
      <c r="BV652" s="37"/>
      <c r="BW652" s="37"/>
      <c r="BX652" s="37"/>
      <c r="BY652" s="37"/>
      <c r="BZ652" s="37"/>
      <c r="CA652" s="37"/>
      <c r="CB652" s="37"/>
      <c r="CC652" s="37"/>
      <c r="CD652" s="37"/>
      <c r="CE652" s="37"/>
      <c r="CF652" s="37"/>
      <c r="CG652" s="40"/>
      <c r="CH652" s="40"/>
      <c r="CI652" s="40"/>
      <c r="CJ652" s="40"/>
      <c r="CK652" s="40"/>
      <c r="CL652" s="40"/>
      <c r="CM652" s="39"/>
      <c r="CN652" s="39"/>
      <c r="CO652" s="39"/>
      <c r="CP652" s="39"/>
      <c r="CQ652" s="39"/>
      <c r="CR652" s="39"/>
      <c r="CS652" s="39"/>
      <c r="CT652" s="39"/>
      <c r="CU652" s="39"/>
      <c r="CV652" s="39"/>
      <c r="CW652" s="39"/>
      <c r="CX652" s="39"/>
      <c r="CY652" s="39"/>
      <c r="CZ652" s="39"/>
      <c r="DA652" s="39"/>
      <c r="DB652" s="39"/>
      <c r="DC652" s="39"/>
      <c r="DD652" s="39"/>
      <c r="DE652" s="39"/>
      <c r="DF652" s="39"/>
      <c r="DG652" s="39"/>
      <c r="DL652" s="44"/>
      <c r="DM652" s="39"/>
    </row>
    <row r="653" customFormat="false" ht="12.75" hidden="false" customHeight="false" outlineLevel="0" collapsed="false">
      <c r="C653" s="42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39"/>
      <c r="Y653" s="39"/>
      <c r="Z653" s="39"/>
      <c r="AA653" s="39"/>
      <c r="AF653" s="36"/>
      <c r="AG653" s="37"/>
      <c r="AH653" s="37"/>
      <c r="AI653" s="37"/>
      <c r="AJ653" s="37"/>
      <c r="AK653" s="37"/>
      <c r="AL653" s="37"/>
      <c r="AM653" s="37"/>
      <c r="AN653" s="37"/>
      <c r="AO653" s="37"/>
      <c r="AP653" s="37"/>
      <c r="AQ653" s="37"/>
      <c r="AR653" s="37"/>
      <c r="AS653" s="37"/>
      <c r="AT653" s="37"/>
      <c r="AU653" s="37"/>
      <c r="AV653" s="37"/>
      <c r="AW653" s="37"/>
      <c r="AX653" s="37"/>
      <c r="AY653" s="37"/>
      <c r="AZ653" s="37"/>
      <c r="BA653" s="37"/>
      <c r="BB653" s="37"/>
      <c r="BC653" s="37"/>
      <c r="BD653" s="37"/>
      <c r="BE653" s="37"/>
      <c r="BF653" s="37"/>
      <c r="BH653" s="44"/>
      <c r="BI653" s="39"/>
      <c r="BJ653" s="39"/>
      <c r="BK653" s="39"/>
      <c r="BL653" s="36"/>
      <c r="BM653" s="37"/>
      <c r="BN653" s="37"/>
      <c r="BO653" s="37"/>
      <c r="BP653" s="37"/>
      <c r="BQ653" s="37"/>
      <c r="BR653" s="37"/>
      <c r="BS653" s="37"/>
      <c r="BT653" s="37"/>
      <c r="BU653" s="37"/>
      <c r="BV653" s="37"/>
      <c r="BW653" s="37"/>
      <c r="BX653" s="37"/>
      <c r="BY653" s="37"/>
      <c r="BZ653" s="37"/>
      <c r="CA653" s="37"/>
      <c r="CB653" s="37"/>
      <c r="CC653" s="37"/>
      <c r="CD653" s="37"/>
      <c r="CE653" s="37"/>
      <c r="CF653" s="37"/>
      <c r="CG653" s="40"/>
      <c r="CH653" s="40"/>
      <c r="CI653" s="40"/>
      <c r="CJ653" s="40"/>
      <c r="CK653" s="40"/>
      <c r="CL653" s="40"/>
      <c r="CM653" s="39"/>
      <c r="CN653" s="39"/>
      <c r="CO653" s="39"/>
      <c r="CP653" s="39"/>
      <c r="CQ653" s="39"/>
      <c r="CR653" s="39"/>
      <c r="CS653" s="39"/>
      <c r="CT653" s="39"/>
      <c r="CU653" s="39"/>
      <c r="CV653" s="39"/>
      <c r="CW653" s="39"/>
      <c r="CX653" s="39"/>
      <c r="CY653" s="39"/>
      <c r="CZ653" s="39"/>
      <c r="DA653" s="39"/>
      <c r="DB653" s="39"/>
      <c r="DC653" s="39"/>
      <c r="DD653" s="39"/>
      <c r="DE653" s="39"/>
      <c r="DF653" s="39"/>
      <c r="DG653" s="39"/>
      <c r="DL653" s="44"/>
      <c r="DM653" s="39"/>
    </row>
    <row r="654" customFormat="false" ht="12.75" hidden="false" customHeight="false" outlineLevel="0" collapsed="false">
      <c r="C654" s="42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39"/>
      <c r="Y654" s="39"/>
      <c r="Z654" s="39"/>
      <c r="AA654" s="39"/>
      <c r="AF654" s="36"/>
      <c r="AG654" s="37"/>
      <c r="AH654" s="37"/>
      <c r="AI654" s="37"/>
      <c r="AJ654" s="37"/>
      <c r="AK654" s="37"/>
      <c r="AL654" s="37"/>
      <c r="AM654" s="37"/>
      <c r="AN654" s="37"/>
      <c r="AO654" s="37"/>
      <c r="AP654" s="37"/>
      <c r="AQ654" s="37"/>
      <c r="AR654" s="37"/>
      <c r="AS654" s="37"/>
      <c r="AT654" s="37"/>
      <c r="AU654" s="37"/>
      <c r="AV654" s="37"/>
      <c r="AW654" s="37"/>
      <c r="AX654" s="37"/>
      <c r="AY654" s="37"/>
      <c r="AZ654" s="37"/>
      <c r="BA654" s="37"/>
      <c r="BB654" s="37"/>
      <c r="BC654" s="37"/>
      <c r="BD654" s="37"/>
      <c r="BE654" s="37"/>
      <c r="BF654" s="37"/>
      <c r="BH654" s="44"/>
      <c r="BI654" s="39"/>
      <c r="BJ654" s="39"/>
      <c r="BK654" s="39"/>
      <c r="BL654" s="36"/>
      <c r="BM654" s="37"/>
      <c r="BN654" s="37"/>
      <c r="BO654" s="37"/>
      <c r="BP654" s="37"/>
      <c r="BQ654" s="37"/>
      <c r="BR654" s="37"/>
      <c r="BS654" s="37"/>
      <c r="BT654" s="37"/>
      <c r="BU654" s="37"/>
      <c r="BV654" s="37"/>
      <c r="BW654" s="37"/>
      <c r="BX654" s="37"/>
      <c r="BY654" s="37"/>
      <c r="BZ654" s="37"/>
      <c r="CA654" s="37"/>
      <c r="CB654" s="37"/>
      <c r="CC654" s="37"/>
      <c r="CD654" s="37"/>
      <c r="CE654" s="37"/>
      <c r="CF654" s="37"/>
      <c r="CG654" s="40"/>
      <c r="CH654" s="40"/>
      <c r="CI654" s="40"/>
      <c r="CJ654" s="40"/>
      <c r="CK654" s="40"/>
      <c r="CL654" s="40"/>
      <c r="CM654" s="39"/>
      <c r="CN654" s="39"/>
      <c r="CO654" s="39"/>
      <c r="CP654" s="39"/>
      <c r="CQ654" s="39"/>
      <c r="CR654" s="39"/>
      <c r="CS654" s="39"/>
      <c r="CT654" s="39"/>
      <c r="CU654" s="39"/>
      <c r="CV654" s="39"/>
      <c r="CW654" s="39"/>
      <c r="CX654" s="39"/>
      <c r="CY654" s="39"/>
      <c r="CZ654" s="39"/>
      <c r="DA654" s="39"/>
      <c r="DB654" s="39"/>
      <c r="DC654" s="39"/>
      <c r="DD654" s="39"/>
      <c r="DE654" s="39"/>
      <c r="DF654" s="39"/>
      <c r="DG654" s="39"/>
      <c r="DL654" s="44"/>
      <c r="DM654" s="39"/>
    </row>
    <row r="655" customFormat="false" ht="12.75" hidden="false" customHeight="false" outlineLevel="0" collapsed="false">
      <c r="C655" s="42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39"/>
      <c r="Y655" s="39"/>
      <c r="Z655" s="39"/>
      <c r="AA655" s="39"/>
      <c r="AF655" s="36"/>
      <c r="AG655" s="37"/>
      <c r="AH655" s="37"/>
      <c r="AI655" s="37"/>
      <c r="AJ655" s="37"/>
      <c r="AK655" s="37"/>
      <c r="AL655" s="37"/>
      <c r="AM655" s="37"/>
      <c r="AN655" s="37"/>
      <c r="AO655" s="37"/>
      <c r="AP655" s="37"/>
      <c r="AQ655" s="37"/>
      <c r="AR655" s="37"/>
      <c r="AS655" s="37"/>
      <c r="AT655" s="37"/>
      <c r="AU655" s="37"/>
      <c r="AV655" s="37"/>
      <c r="AW655" s="37"/>
      <c r="AX655" s="37"/>
      <c r="AY655" s="37"/>
      <c r="AZ655" s="37"/>
      <c r="BA655" s="37"/>
      <c r="BB655" s="37"/>
      <c r="BC655" s="37"/>
      <c r="BD655" s="37"/>
      <c r="BE655" s="37"/>
      <c r="BF655" s="37"/>
      <c r="BH655" s="44"/>
      <c r="BI655" s="39"/>
      <c r="BJ655" s="39"/>
      <c r="BK655" s="39"/>
      <c r="BL655" s="36"/>
      <c r="BM655" s="37"/>
      <c r="BN655" s="37"/>
      <c r="BO655" s="37"/>
      <c r="BP655" s="37"/>
      <c r="BQ655" s="37"/>
      <c r="BR655" s="37"/>
      <c r="BS655" s="37"/>
      <c r="BT655" s="37"/>
      <c r="BU655" s="37"/>
      <c r="BV655" s="37"/>
      <c r="BW655" s="37"/>
      <c r="BX655" s="37"/>
      <c r="BY655" s="37"/>
      <c r="BZ655" s="37"/>
      <c r="CA655" s="37"/>
      <c r="CB655" s="37"/>
      <c r="CC655" s="37"/>
      <c r="CD655" s="37"/>
      <c r="CE655" s="37"/>
      <c r="CF655" s="37"/>
      <c r="CG655" s="40"/>
      <c r="CH655" s="40"/>
      <c r="CI655" s="40"/>
      <c r="CJ655" s="40"/>
      <c r="CK655" s="40"/>
      <c r="CL655" s="40"/>
      <c r="CM655" s="39"/>
      <c r="CN655" s="39"/>
      <c r="CO655" s="39"/>
      <c r="CP655" s="39"/>
      <c r="CQ655" s="39"/>
      <c r="CR655" s="39"/>
      <c r="CS655" s="39"/>
      <c r="CT655" s="39"/>
      <c r="CU655" s="39"/>
      <c r="CV655" s="39"/>
      <c r="CW655" s="39"/>
      <c r="CX655" s="39"/>
      <c r="CY655" s="39"/>
      <c r="CZ655" s="39"/>
      <c r="DA655" s="39"/>
      <c r="DB655" s="39"/>
      <c r="DC655" s="39"/>
      <c r="DD655" s="39"/>
      <c r="DE655" s="39"/>
      <c r="DF655" s="39"/>
      <c r="DG655" s="39"/>
      <c r="DL655" s="44"/>
      <c r="DM655" s="39"/>
    </row>
    <row r="656" customFormat="false" ht="12.75" hidden="false" customHeight="false" outlineLevel="0" collapsed="false">
      <c r="C656" s="42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39"/>
      <c r="Y656" s="39"/>
      <c r="Z656" s="39"/>
      <c r="AA656" s="39"/>
      <c r="AF656" s="36"/>
      <c r="AG656" s="37"/>
      <c r="AH656" s="37"/>
      <c r="AI656" s="37"/>
      <c r="AJ656" s="37"/>
      <c r="AK656" s="37"/>
      <c r="AL656" s="37"/>
      <c r="AM656" s="37"/>
      <c r="AN656" s="37"/>
      <c r="AO656" s="37"/>
      <c r="AP656" s="37"/>
      <c r="AQ656" s="37"/>
      <c r="AR656" s="37"/>
      <c r="AS656" s="37"/>
      <c r="AT656" s="37"/>
      <c r="AU656" s="37"/>
      <c r="AV656" s="37"/>
      <c r="AW656" s="37"/>
      <c r="AX656" s="37"/>
      <c r="AY656" s="37"/>
      <c r="AZ656" s="37"/>
      <c r="BA656" s="37"/>
      <c r="BB656" s="37"/>
      <c r="BC656" s="37"/>
      <c r="BD656" s="37"/>
      <c r="BE656" s="37"/>
      <c r="BF656" s="37"/>
      <c r="BH656" s="44"/>
      <c r="BI656" s="39"/>
      <c r="BJ656" s="39"/>
      <c r="BK656" s="39"/>
      <c r="BL656" s="36"/>
      <c r="BM656" s="37"/>
      <c r="BN656" s="37"/>
      <c r="BO656" s="37"/>
      <c r="BP656" s="37"/>
      <c r="BQ656" s="37"/>
      <c r="BR656" s="37"/>
      <c r="BS656" s="37"/>
      <c r="BT656" s="37"/>
      <c r="BU656" s="37"/>
      <c r="BV656" s="37"/>
      <c r="BW656" s="37"/>
      <c r="BX656" s="37"/>
      <c r="BY656" s="37"/>
      <c r="BZ656" s="37"/>
      <c r="CA656" s="37"/>
      <c r="CB656" s="37"/>
      <c r="CC656" s="37"/>
      <c r="CD656" s="37"/>
      <c r="CE656" s="37"/>
      <c r="CF656" s="37"/>
      <c r="CG656" s="40"/>
      <c r="CH656" s="40"/>
      <c r="CI656" s="40"/>
      <c r="CJ656" s="40"/>
      <c r="CK656" s="40"/>
      <c r="CL656" s="40"/>
      <c r="CM656" s="39"/>
      <c r="CN656" s="39"/>
      <c r="CO656" s="39"/>
      <c r="CP656" s="39"/>
      <c r="CQ656" s="39"/>
      <c r="CR656" s="39"/>
      <c r="CS656" s="39"/>
      <c r="CT656" s="39"/>
      <c r="CU656" s="39"/>
      <c r="CV656" s="39"/>
      <c r="CW656" s="39"/>
      <c r="CX656" s="39"/>
      <c r="CY656" s="39"/>
      <c r="CZ656" s="39"/>
      <c r="DA656" s="39"/>
      <c r="DB656" s="39"/>
      <c r="DC656" s="39"/>
      <c r="DD656" s="39"/>
      <c r="DE656" s="39"/>
      <c r="DF656" s="39"/>
      <c r="DG656" s="39"/>
      <c r="DL656" s="44"/>
      <c r="DM656" s="39"/>
    </row>
    <row r="657" customFormat="false" ht="12.75" hidden="false" customHeight="false" outlineLevel="0" collapsed="false">
      <c r="C657" s="42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39"/>
      <c r="Y657" s="39"/>
      <c r="Z657" s="39"/>
      <c r="AA657" s="39"/>
      <c r="AF657" s="36"/>
      <c r="AG657" s="37"/>
      <c r="AH657" s="37"/>
      <c r="AI657" s="37"/>
      <c r="AJ657" s="37"/>
      <c r="AK657" s="37"/>
      <c r="AL657" s="37"/>
      <c r="AM657" s="37"/>
      <c r="AN657" s="37"/>
      <c r="AO657" s="37"/>
      <c r="AP657" s="37"/>
      <c r="AQ657" s="37"/>
      <c r="AR657" s="37"/>
      <c r="AS657" s="37"/>
      <c r="AT657" s="37"/>
      <c r="AU657" s="37"/>
      <c r="AV657" s="37"/>
      <c r="AW657" s="37"/>
      <c r="AX657" s="37"/>
      <c r="AY657" s="37"/>
      <c r="AZ657" s="37"/>
      <c r="BA657" s="37"/>
      <c r="BB657" s="37"/>
      <c r="BC657" s="37"/>
      <c r="BD657" s="37"/>
      <c r="BE657" s="37"/>
      <c r="BF657" s="37"/>
      <c r="BH657" s="44"/>
      <c r="BI657" s="39"/>
      <c r="BJ657" s="39"/>
      <c r="BK657" s="39"/>
      <c r="BL657" s="36"/>
      <c r="BM657" s="37"/>
      <c r="BN657" s="37"/>
      <c r="BO657" s="37"/>
      <c r="BP657" s="37"/>
      <c r="BQ657" s="37"/>
      <c r="BR657" s="37"/>
      <c r="BS657" s="37"/>
      <c r="BT657" s="37"/>
      <c r="BU657" s="37"/>
      <c r="BV657" s="37"/>
      <c r="BW657" s="37"/>
      <c r="BX657" s="37"/>
      <c r="BY657" s="37"/>
      <c r="BZ657" s="37"/>
      <c r="CA657" s="37"/>
      <c r="CB657" s="37"/>
      <c r="CC657" s="37"/>
      <c r="CD657" s="37"/>
      <c r="CE657" s="37"/>
      <c r="CF657" s="37"/>
      <c r="CG657" s="40"/>
      <c r="CH657" s="40"/>
      <c r="CI657" s="40"/>
      <c r="CJ657" s="40"/>
      <c r="CK657" s="40"/>
      <c r="CL657" s="40"/>
      <c r="CM657" s="39"/>
      <c r="CN657" s="39"/>
      <c r="CO657" s="39"/>
      <c r="CP657" s="39"/>
      <c r="CQ657" s="39"/>
      <c r="CR657" s="39"/>
      <c r="CS657" s="39"/>
      <c r="CT657" s="39"/>
      <c r="CU657" s="39"/>
      <c r="CV657" s="39"/>
      <c r="CW657" s="39"/>
      <c r="CX657" s="39"/>
      <c r="CY657" s="39"/>
      <c r="CZ657" s="39"/>
      <c r="DA657" s="39"/>
      <c r="DB657" s="39"/>
      <c r="DC657" s="39"/>
      <c r="DD657" s="39"/>
      <c r="DE657" s="39"/>
      <c r="DF657" s="39"/>
      <c r="DG657" s="39"/>
      <c r="DL657" s="44"/>
      <c r="DM657" s="39"/>
    </row>
    <row r="658" customFormat="false" ht="12.75" hidden="false" customHeight="false" outlineLevel="0" collapsed="false">
      <c r="C658" s="42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39"/>
      <c r="Y658" s="39"/>
      <c r="Z658" s="39"/>
      <c r="AA658" s="39"/>
      <c r="AF658" s="36"/>
      <c r="AG658" s="37"/>
      <c r="AH658" s="37"/>
      <c r="AI658" s="37"/>
      <c r="AJ658" s="37"/>
      <c r="AK658" s="37"/>
      <c r="AL658" s="37"/>
      <c r="AM658" s="37"/>
      <c r="AN658" s="37"/>
      <c r="AO658" s="37"/>
      <c r="AP658" s="37"/>
      <c r="AQ658" s="37"/>
      <c r="AR658" s="37"/>
      <c r="AS658" s="37"/>
      <c r="AT658" s="37"/>
      <c r="AU658" s="37"/>
      <c r="AV658" s="37"/>
      <c r="AW658" s="37"/>
      <c r="AX658" s="37"/>
      <c r="AY658" s="37"/>
      <c r="AZ658" s="37"/>
      <c r="BA658" s="37"/>
      <c r="BB658" s="37"/>
      <c r="BC658" s="37"/>
      <c r="BD658" s="37"/>
      <c r="BE658" s="37"/>
      <c r="BF658" s="37"/>
      <c r="BH658" s="44"/>
      <c r="BI658" s="39"/>
      <c r="BJ658" s="39"/>
      <c r="BK658" s="39"/>
      <c r="BL658" s="36"/>
      <c r="BM658" s="37"/>
      <c r="BN658" s="37"/>
      <c r="BO658" s="37"/>
      <c r="BP658" s="37"/>
      <c r="BQ658" s="37"/>
      <c r="BR658" s="37"/>
      <c r="BS658" s="37"/>
      <c r="BT658" s="37"/>
      <c r="BU658" s="37"/>
      <c r="BV658" s="37"/>
      <c r="BW658" s="37"/>
      <c r="BX658" s="37"/>
      <c r="BY658" s="37"/>
      <c r="BZ658" s="37"/>
      <c r="CA658" s="37"/>
      <c r="CB658" s="37"/>
      <c r="CC658" s="37"/>
      <c r="CD658" s="37"/>
      <c r="CE658" s="37"/>
      <c r="CF658" s="37"/>
      <c r="CG658" s="40"/>
      <c r="CH658" s="40"/>
      <c r="CI658" s="40"/>
      <c r="CJ658" s="40"/>
      <c r="CK658" s="40"/>
      <c r="CL658" s="40"/>
      <c r="CM658" s="39"/>
      <c r="CN658" s="39"/>
      <c r="CO658" s="39"/>
      <c r="CP658" s="39"/>
      <c r="CQ658" s="39"/>
      <c r="CR658" s="39"/>
      <c r="CS658" s="39"/>
      <c r="CT658" s="39"/>
      <c r="CU658" s="39"/>
      <c r="CV658" s="39"/>
      <c r="CW658" s="39"/>
      <c r="CX658" s="39"/>
      <c r="CY658" s="39"/>
      <c r="CZ658" s="39"/>
      <c r="DA658" s="39"/>
      <c r="DB658" s="39"/>
      <c r="DC658" s="39"/>
      <c r="DD658" s="39"/>
      <c r="DE658" s="39"/>
      <c r="DF658" s="39"/>
      <c r="DG658" s="39"/>
      <c r="DL658" s="44"/>
      <c r="DM658" s="39"/>
    </row>
    <row r="659" customFormat="false" ht="12.75" hidden="false" customHeight="false" outlineLevel="0" collapsed="false">
      <c r="C659" s="42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39"/>
      <c r="Y659" s="39"/>
      <c r="Z659" s="39"/>
      <c r="AA659" s="39"/>
      <c r="AF659" s="36"/>
      <c r="AG659" s="37"/>
      <c r="AH659" s="37"/>
      <c r="AI659" s="37"/>
      <c r="AJ659" s="37"/>
      <c r="AK659" s="37"/>
      <c r="AL659" s="37"/>
      <c r="AM659" s="37"/>
      <c r="AN659" s="37"/>
      <c r="AO659" s="37"/>
      <c r="AP659" s="37"/>
      <c r="AQ659" s="37"/>
      <c r="AR659" s="37"/>
      <c r="AS659" s="37"/>
      <c r="AT659" s="37"/>
      <c r="AU659" s="37"/>
      <c r="AV659" s="37"/>
      <c r="AW659" s="37"/>
      <c r="AX659" s="37"/>
      <c r="AY659" s="37"/>
      <c r="AZ659" s="37"/>
      <c r="BA659" s="37"/>
      <c r="BB659" s="37"/>
      <c r="BC659" s="37"/>
      <c r="BD659" s="37"/>
      <c r="BE659" s="37"/>
      <c r="BF659" s="37"/>
      <c r="BH659" s="44"/>
      <c r="BI659" s="39"/>
      <c r="BJ659" s="39"/>
      <c r="BK659" s="39"/>
      <c r="BL659" s="36"/>
      <c r="BM659" s="37"/>
      <c r="BN659" s="37"/>
      <c r="BO659" s="37"/>
      <c r="BP659" s="37"/>
      <c r="BQ659" s="37"/>
      <c r="BR659" s="37"/>
      <c r="BS659" s="37"/>
      <c r="BT659" s="37"/>
      <c r="BU659" s="37"/>
      <c r="BV659" s="37"/>
      <c r="BW659" s="37"/>
      <c r="BX659" s="37"/>
      <c r="BY659" s="37"/>
      <c r="BZ659" s="37"/>
      <c r="CA659" s="37"/>
      <c r="CB659" s="37"/>
      <c r="CC659" s="37"/>
      <c r="CD659" s="37"/>
      <c r="CE659" s="37"/>
      <c r="CF659" s="37"/>
      <c r="CG659" s="40"/>
      <c r="CH659" s="40"/>
      <c r="CI659" s="40"/>
      <c r="CJ659" s="40"/>
      <c r="CK659" s="40"/>
      <c r="CL659" s="40"/>
      <c r="CM659" s="39"/>
      <c r="CN659" s="39"/>
      <c r="CO659" s="39"/>
      <c r="CP659" s="39"/>
      <c r="CQ659" s="39"/>
      <c r="CR659" s="39"/>
      <c r="CS659" s="39"/>
      <c r="CT659" s="39"/>
      <c r="CU659" s="39"/>
      <c r="CV659" s="39"/>
      <c r="CW659" s="39"/>
      <c r="CX659" s="39"/>
      <c r="CY659" s="39"/>
      <c r="CZ659" s="39"/>
      <c r="DA659" s="39"/>
      <c r="DB659" s="39"/>
      <c r="DC659" s="39"/>
      <c r="DD659" s="39"/>
      <c r="DE659" s="39"/>
      <c r="DF659" s="39"/>
      <c r="DG659" s="39"/>
      <c r="DL659" s="44"/>
      <c r="DM659" s="39"/>
    </row>
    <row r="660" customFormat="false" ht="12.75" hidden="false" customHeight="false" outlineLevel="0" collapsed="false">
      <c r="C660" s="42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39"/>
      <c r="Y660" s="39"/>
      <c r="Z660" s="39"/>
      <c r="AA660" s="39"/>
      <c r="AF660" s="36"/>
      <c r="AG660" s="37"/>
      <c r="AH660" s="37"/>
      <c r="AI660" s="37"/>
      <c r="AJ660" s="37"/>
      <c r="AK660" s="37"/>
      <c r="AL660" s="37"/>
      <c r="AM660" s="37"/>
      <c r="AN660" s="37"/>
      <c r="AO660" s="37"/>
      <c r="AP660" s="37"/>
      <c r="AQ660" s="37"/>
      <c r="AR660" s="37"/>
      <c r="AS660" s="37"/>
      <c r="AT660" s="37"/>
      <c r="AU660" s="37"/>
      <c r="AV660" s="37"/>
      <c r="AW660" s="37"/>
      <c r="AX660" s="37"/>
      <c r="AY660" s="37"/>
      <c r="AZ660" s="37"/>
      <c r="BA660" s="37"/>
      <c r="BB660" s="37"/>
      <c r="BC660" s="37"/>
      <c r="BD660" s="37"/>
      <c r="BE660" s="37"/>
      <c r="BF660" s="37"/>
      <c r="BH660" s="44"/>
      <c r="BI660" s="39"/>
      <c r="BJ660" s="39"/>
      <c r="BK660" s="39"/>
      <c r="BL660" s="36"/>
      <c r="BM660" s="37"/>
      <c r="BN660" s="37"/>
      <c r="BO660" s="37"/>
      <c r="BP660" s="37"/>
      <c r="BQ660" s="37"/>
      <c r="BR660" s="37"/>
      <c r="BS660" s="37"/>
      <c r="BT660" s="37"/>
      <c r="BU660" s="37"/>
      <c r="BV660" s="37"/>
      <c r="BW660" s="37"/>
      <c r="BX660" s="37"/>
      <c r="BY660" s="37"/>
      <c r="BZ660" s="37"/>
      <c r="CA660" s="37"/>
      <c r="CB660" s="37"/>
      <c r="CC660" s="37"/>
      <c r="CD660" s="37"/>
      <c r="CE660" s="37"/>
      <c r="CF660" s="37"/>
      <c r="CG660" s="40"/>
      <c r="CH660" s="40"/>
      <c r="CI660" s="40"/>
      <c r="CJ660" s="40"/>
      <c r="CK660" s="40"/>
      <c r="CL660" s="40"/>
      <c r="CM660" s="39"/>
      <c r="CN660" s="39"/>
      <c r="CO660" s="39"/>
      <c r="CP660" s="39"/>
      <c r="CQ660" s="39"/>
      <c r="CR660" s="39"/>
      <c r="CS660" s="39"/>
      <c r="CT660" s="39"/>
      <c r="CU660" s="39"/>
      <c r="CV660" s="39"/>
      <c r="CW660" s="39"/>
      <c r="CX660" s="39"/>
      <c r="CY660" s="39"/>
      <c r="CZ660" s="39"/>
      <c r="DA660" s="39"/>
      <c r="DB660" s="39"/>
      <c r="DC660" s="39"/>
      <c r="DD660" s="39"/>
      <c r="DE660" s="39"/>
      <c r="DF660" s="39"/>
      <c r="DG660" s="39"/>
      <c r="DL660" s="44"/>
      <c r="DM660" s="39"/>
    </row>
    <row r="661" customFormat="false" ht="12.75" hidden="false" customHeight="false" outlineLevel="0" collapsed="false">
      <c r="C661" s="42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39"/>
      <c r="Y661" s="39"/>
      <c r="Z661" s="39"/>
      <c r="AA661" s="39"/>
      <c r="AF661" s="36"/>
      <c r="AG661" s="37"/>
      <c r="AH661" s="37"/>
      <c r="AI661" s="37"/>
      <c r="AJ661" s="37"/>
      <c r="AK661" s="37"/>
      <c r="AL661" s="37"/>
      <c r="AM661" s="37"/>
      <c r="AN661" s="37"/>
      <c r="AO661" s="37"/>
      <c r="AP661" s="37"/>
      <c r="AQ661" s="37"/>
      <c r="AR661" s="37"/>
      <c r="AS661" s="37"/>
      <c r="AT661" s="37"/>
      <c r="AU661" s="37"/>
      <c r="AV661" s="37"/>
      <c r="AW661" s="37"/>
      <c r="AX661" s="37"/>
      <c r="AY661" s="37"/>
      <c r="AZ661" s="37"/>
      <c r="BA661" s="37"/>
      <c r="BB661" s="37"/>
      <c r="BC661" s="37"/>
      <c r="BD661" s="37"/>
      <c r="BE661" s="37"/>
      <c r="BF661" s="37"/>
      <c r="BH661" s="44"/>
      <c r="BI661" s="39"/>
      <c r="BJ661" s="39"/>
      <c r="BK661" s="39"/>
      <c r="BL661" s="36"/>
      <c r="BM661" s="37"/>
      <c r="BN661" s="37"/>
      <c r="BO661" s="37"/>
      <c r="BP661" s="37"/>
      <c r="BQ661" s="37"/>
      <c r="BR661" s="37"/>
      <c r="BS661" s="37"/>
      <c r="BT661" s="37"/>
      <c r="BU661" s="37"/>
      <c r="BV661" s="37"/>
      <c r="BW661" s="37"/>
      <c r="BX661" s="37"/>
      <c r="BY661" s="37"/>
      <c r="BZ661" s="37"/>
      <c r="CA661" s="37"/>
      <c r="CB661" s="37"/>
      <c r="CC661" s="37"/>
      <c r="CD661" s="37"/>
      <c r="CE661" s="37"/>
      <c r="CF661" s="37"/>
      <c r="CG661" s="40"/>
      <c r="CH661" s="40"/>
      <c r="CI661" s="40"/>
      <c r="CJ661" s="40"/>
      <c r="CK661" s="40"/>
      <c r="CL661" s="40"/>
      <c r="CM661" s="39"/>
      <c r="CN661" s="39"/>
      <c r="CO661" s="39"/>
      <c r="CP661" s="39"/>
      <c r="CQ661" s="39"/>
      <c r="CR661" s="39"/>
      <c r="CS661" s="39"/>
      <c r="CT661" s="39"/>
      <c r="CU661" s="39"/>
      <c r="CV661" s="39"/>
      <c r="CW661" s="39"/>
      <c r="CX661" s="39"/>
      <c r="CY661" s="39"/>
      <c r="CZ661" s="39"/>
      <c r="DA661" s="39"/>
      <c r="DB661" s="39"/>
      <c r="DC661" s="39"/>
      <c r="DD661" s="39"/>
      <c r="DE661" s="39"/>
      <c r="DF661" s="39"/>
      <c r="DG661" s="39"/>
      <c r="DL661" s="44"/>
      <c r="DM661" s="39"/>
    </row>
    <row r="662" customFormat="false" ht="12.75" hidden="false" customHeight="false" outlineLevel="0" collapsed="false">
      <c r="C662" s="42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39"/>
      <c r="Y662" s="39"/>
      <c r="Z662" s="39"/>
      <c r="AA662" s="39"/>
      <c r="AF662" s="36"/>
      <c r="AG662" s="37"/>
      <c r="AH662" s="37"/>
      <c r="AI662" s="37"/>
      <c r="AJ662" s="37"/>
      <c r="AK662" s="37"/>
      <c r="AL662" s="37"/>
      <c r="AM662" s="37"/>
      <c r="AN662" s="37"/>
      <c r="AO662" s="37"/>
      <c r="AP662" s="37"/>
      <c r="AQ662" s="37"/>
      <c r="AR662" s="37"/>
      <c r="AS662" s="37"/>
      <c r="AT662" s="37"/>
      <c r="AU662" s="37"/>
      <c r="AV662" s="37"/>
      <c r="AW662" s="37"/>
      <c r="AX662" s="37"/>
      <c r="AY662" s="37"/>
      <c r="AZ662" s="37"/>
      <c r="BA662" s="37"/>
      <c r="BB662" s="37"/>
      <c r="BC662" s="37"/>
      <c r="BD662" s="37"/>
      <c r="BE662" s="37"/>
      <c r="BF662" s="37"/>
      <c r="BH662" s="44"/>
      <c r="BI662" s="39"/>
      <c r="BJ662" s="39"/>
      <c r="BK662" s="39"/>
      <c r="BL662" s="36"/>
      <c r="BM662" s="37"/>
      <c r="BN662" s="37"/>
      <c r="BO662" s="37"/>
      <c r="BP662" s="37"/>
      <c r="BQ662" s="37"/>
      <c r="BR662" s="37"/>
      <c r="BS662" s="37"/>
      <c r="BT662" s="37"/>
      <c r="BU662" s="37"/>
      <c r="BV662" s="37"/>
      <c r="BW662" s="37"/>
      <c r="BX662" s="37"/>
      <c r="BY662" s="37"/>
      <c r="BZ662" s="37"/>
      <c r="CA662" s="37"/>
      <c r="CB662" s="37"/>
      <c r="CC662" s="37"/>
      <c r="CD662" s="37"/>
      <c r="CE662" s="37"/>
      <c r="CF662" s="37"/>
      <c r="CG662" s="40"/>
      <c r="CH662" s="40"/>
      <c r="CI662" s="40"/>
      <c r="CJ662" s="40"/>
      <c r="CK662" s="40"/>
      <c r="CL662" s="40"/>
      <c r="CM662" s="39"/>
      <c r="CN662" s="39"/>
      <c r="CO662" s="39"/>
      <c r="CP662" s="39"/>
      <c r="CQ662" s="39"/>
      <c r="CR662" s="39"/>
      <c r="CS662" s="39"/>
      <c r="CT662" s="39"/>
      <c r="CU662" s="39"/>
      <c r="CV662" s="39"/>
      <c r="CW662" s="39"/>
      <c r="CX662" s="39"/>
      <c r="CY662" s="39"/>
      <c r="CZ662" s="39"/>
      <c r="DA662" s="39"/>
      <c r="DB662" s="39"/>
      <c r="DC662" s="39"/>
      <c r="DD662" s="39"/>
      <c r="DE662" s="39"/>
      <c r="DF662" s="39"/>
      <c r="DG662" s="39"/>
      <c r="DL662" s="44"/>
      <c r="DM662" s="39"/>
    </row>
    <row r="663" customFormat="false" ht="12.75" hidden="false" customHeight="false" outlineLevel="0" collapsed="false">
      <c r="C663" s="42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39"/>
      <c r="Y663" s="39"/>
      <c r="Z663" s="39"/>
      <c r="AA663" s="39"/>
      <c r="AF663" s="36"/>
      <c r="AG663" s="37"/>
      <c r="AH663" s="37"/>
      <c r="AI663" s="37"/>
      <c r="AJ663" s="37"/>
      <c r="AK663" s="37"/>
      <c r="AL663" s="37"/>
      <c r="AM663" s="37"/>
      <c r="AN663" s="37"/>
      <c r="AO663" s="37"/>
      <c r="AP663" s="37"/>
      <c r="AQ663" s="37"/>
      <c r="AR663" s="37"/>
      <c r="AS663" s="37"/>
      <c r="AT663" s="37"/>
      <c r="AU663" s="37"/>
      <c r="AV663" s="37"/>
      <c r="AW663" s="37"/>
      <c r="AX663" s="37"/>
      <c r="AY663" s="37"/>
      <c r="AZ663" s="37"/>
      <c r="BA663" s="37"/>
      <c r="BB663" s="37"/>
      <c r="BC663" s="37"/>
      <c r="BD663" s="37"/>
      <c r="BE663" s="37"/>
      <c r="BF663" s="37"/>
      <c r="BH663" s="44"/>
      <c r="BI663" s="39"/>
      <c r="BJ663" s="39"/>
      <c r="BK663" s="39"/>
      <c r="BL663" s="36"/>
      <c r="BM663" s="37"/>
      <c r="BN663" s="37"/>
      <c r="BO663" s="37"/>
      <c r="BP663" s="37"/>
      <c r="BQ663" s="37"/>
      <c r="BR663" s="37"/>
      <c r="BS663" s="37"/>
      <c r="BT663" s="37"/>
      <c r="BU663" s="37"/>
      <c r="BV663" s="37"/>
      <c r="BW663" s="37"/>
      <c r="BX663" s="37"/>
      <c r="BY663" s="37"/>
      <c r="BZ663" s="37"/>
      <c r="CA663" s="37"/>
      <c r="CB663" s="37"/>
      <c r="CC663" s="37"/>
      <c r="CD663" s="37"/>
      <c r="CE663" s="37"/>
      <c r="CF663" s="37"/>
      <c r="CG663" s="40"/>
      <c r="CH663" s="40"/>
      <c r="CI663" s="40"/>
      <c r="CJ663" s="40"/>
      <c r="CK663" s="40"/>
      <c r="CL663" s="40"/>
      <c r="CM663" s="39"/>
      <c r="CN663" s="39"/>
      <c r="CO663" s="39"/>
      <c r="CP663" s="39"/>
      <c r="CQ663" s="39"/>
      <c r="CR663" s="39"/>
      <c r="CS663" s="39"/>
      <c r="CT663" s="39"/>
      <c r="CU663" s="39"/>
      <c r="CV663" s="39"/>
      <c r="CW663" s="39"/>
      <c r="CX663" s="39"/>
      <c r="CY663" s="39"/>
      <c r="CZ663" s="39"/>
      <c r="DA663" s="39"/>
      <c r="DB663" s="39"/>
      <c r="DC663" s="39"/>
      <c r="DD663" s="39"/>
      <c r="DE663" s="39"/>
      <c r="DF663" s="39"/>
      <c r="DG663" s="39"/>
      <c r="DL663" s="44"/>
      <c r="DM663" s="39"/>
    </row>
    <row r="664" customFormat="false" ht="12.75" hidden="false" customHeight="false" outlineLevel="0" collapsed="false">
      <c r="C664" s="42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39"/>
      <c r="Y664" s="39"/>
      <c r="Z664" s="39"/>
      <c r="AA664" s="39"/>
      <c r="AF664" s="36"/>
      <c r="AG664" s="37"/>
      <c r="AH664" s="37"/>
      <c r="AI664" s="37"/>
      <c r="AJ664" s="37"/>
      <c r="AK664" s="37"/>
      <c r="AL664" s="37"/>
      <c r="AM664" s="37"/>
      <c r="AN664" s="37"/>
      <c r="AO664" s="37"/>
      <c r="AP664" s="37"/>
      <c r="AQ664" s="37"/>
      <c r="AR664" s="37"/>
      <c r="AS664" s="37"/>
      <c r="AT664" s="37"/>
      <c r="AU664" s="37"/>
      <c r="AV664" s="37"/>
      <c r="AW664" s="37"/>
      <c r="AX664" s="37"/>
      <c r="AY664" s="37"/>
      <c r="AZ664" s="37"/>
      <c r="BA664" s="37"/>
      <c r="BB664" s="37"/>
      <c r="BC664" s="37"/>
      <c r="BD664" s="37"/>
      <c r="BE664" s="37"/>
      <c r="BF664" s="37"/>
      <c r="BH664" s="44"/>
      <c r="BI664" s="39"/>
      <c r="BJ664" s="39"/>
      <c r="BK664" s="39"/>
      <c r="BL664" s="36"/>
      <c r="BM664" s="37"/>
      <c r="BN664" s="37"/>
      <c r="BO664" s="37"/>
      <c r="BP664" s="37"/>
      <c r="BQ664" s="37"/>
      <c r="BR664" s="37"/>
      <c r="BS664" s="37"/>
      <c r="BT664" s="37"/>
      <c r="BU664" s="37"/>
      <c r="BV664" s="37"/>
      <c r="BW664" s="37"/>
      <c r="BX664" s="37"/>
      <c r="BY664" s="37"/>
      <c r="BZ664" s="37"/>
      <c r="CA664" s="37"/>
      <c r="CB664" s="37"/>
      <c r="CC664" s="37"/>
      <c r="CD664" s="37"/>
      <c r="CE664" s="37"/>
      <c r="CF664" s="37"/>
      <c r="CG664" s="40"/>
      <c r="CH664" s="40"/>
      <c r="CI664" s="40"/>
      <c r="CJ664" s="40"/>
      <c r="CK664" s="40"/>
      <c r="CL664" s="40"/>
      <c r="CM664" s="39"/>
      <c r="CN664" s="39"/>
      <c r="CO664" s="39"/>
      <c r="CP664" s="39"/>
      <c r="CQ664" s="39"/>
      <c r="CR664" s="39"/>
      <c r="CS664" s="39"/>
      <c r="CT664" s="39"/>
      <c r="CU664" s="39"/>
      <c r="CV664" s="39"/>
      <c r="CW664" s="39"/>
      <c r="CX664" s="39"/>
      <c r="CY664" s="39"/>
      <c r="CZ664" s="39"/>
      <c r="DA664" s="39"/>
      <c r="DB664" s="39"/>
      <c r="DC664" s="39"/>
      <c r="DD664" s="39"/>
      <c r="DE664" s="39"/>
      <c r="DF664" s="39"/>
      <c r="DG664" s="39"/>
      <c r="DL664" s="44"/>
      <c r="DM664" s="39"/>
    </row>
    <row r="665" customFormat="false" ht="12.75" hidden="false" customHeight="false" outlineLevel="0" collapsed="false">
      <c r="C665" s="42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39"/>
      <c r="Y665" s="39"/>
      <c r="Z665" s="39"/>
      <c r="AA665" s="39"/>
      <c r="AF665" s="36"/>
      <c r="AG665" s="37"/>
      <c r="AH665" s="37"/>
      <c r="AI665" s="37"/>
      <c r="AJ665" s="37"/>
      <c r="AK665" s="37"/>
      <c r="AL665" s="37"/>
      <c r="AM665" s="37"/>
      <c r="AN665" s="37"/>
      <c r="AO665" s="37"/>
      <c r="AP665" s="37"/>
      <c r="AQ665" s="37"/>
      <c r="AR665" s="37"/>
      <c r="AS665" s="37"/>
      <c r="AT665" s="37"/>
      <c r="AU665" s="37"/>
      <c r="AV665" s="37"/>
      <c r="AW665" s="37"/>
      <c r="AX665" s="37"/>
      <c r="AY665" s="37"/>
      <c r="AZ665" s="37"/>
      <c r="BA665" s="37"/>
      <c r="BB665" s="37"/>
      <c r="BC665" s="37"/>
      <c r="BD665" s="37"/>
      <c r="BE665" s="37"/>
      <c r="BF665" s="37"/>
      <c r="BH665" s="44"/>
      <c r="BI665" s="39"/>
      <c r="BJ665" s="39"/>
      <c r="BK665" s="39"/>
      <c r="BL665" s="36"/>
      <c r="BM665" s="37"/>
      <c r="BN665" s="37"/>
      <c r="BO665" s="37"/>
      <c r="BP665" s="37"/>
      <c r="BQ665" s="37"/>
      <c r="BR665" s="37"/>
      <c r="BS665" s="37"/>
      <c r="BT665" s="37"/>
      <c r="BU665" s="37"/>
      <c r="BV665" s="37"/>
      <c r="BW665" s="37"/>
      <c r="BX665" s="37"/>
      <c r="BY665" s="37"/>
      <c r="BZ665" s="37"/>
      <c r="CA665" s="37"/>
      <c r="CB665" s="37"/>
      <c r="CC665" s="37"/>
      <c r="CD665" s="37"/>
      <c r="CE665" s="37"/>
      <c r="CF665" s="37"/>
      <c r="CG665" s="40"/>
      <c r="CH665" s="40"/>
      <c r="CI665" s="40"/>
      <c r="CJ665" s="40"/>
      <c r="CK665" s="40"/>
      <c r="CL665" s="40"/>
      <c r="CM665" s="39"/>
      <c r="CN665" s="39"/>
      <c r="CO665" s="39"/>
      <c r="CP665" s="39"/>
      <c r="CQ665" s="39"/>
      <c r="CR665" s="39"/>
      <c r="CS665" s="39"/>
      <c r="CT665" s="39"/>
      <c r="CU665" s="39"/>
      <c r="CV665" s="39"/>
      <c r="CW665" s="39"/>
      <c r="CX665" s="39"/>
      <c r="CY665" s="39"/>
      <c r="CZ665" s="39"/>
      <c r="DA665" s="39"/>
      <c r="DB665" s="39"/>
      <c r="DC665" s="39"/>
      <c r="DD665" s="39"/>
      <c r="DE665" s="39"/>
      <c r="DF665" s="39"/>
      <c r="DG665" s="39"/>
      <c r="DL665" s="44"/>
      <c r="DM665" s="39"/>
    </row>
    <row r="666" customFormat="false" ht="12.75" hidden="false" customHeight="false" outlineLevel="0" collapsed="false">
      <c r="C666" s="42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39"/>
      <c r="Y666" s="39"/>
      <c r="Z666" s="39"/>
      <c r="AA666" s="39"/>
      <c r="AF666" s="36"/>
      <c r="AG666" s="37"/>
      <c r="AH666" s="37"/>
      <c r="AI666" s="37"/>
      <c r="AJ666" s="37"/>
      <c r="AK666" s="37"/>
      <c r="AL666" s="37"/>
      <c r="AM666" s="37"/>
      <c r="AN666" s="37"/>
      <c r="AO666" s="37"/>
      <c r="AP666" s="37"/>
      <c r="AQ666" s="37"/>
      <c r="AR666" s="37"/>
      <c r="AS666" s="37"/>
      <c r="AT666" s="37"/>
      <c r="AU666" s="37"/>
      <c r="AV666" s="37"/>
      <c r="AW666" s="37"/>
      <c r="AX666" s="37"/>
      <c r="AY666" s="37"/>
      <c r="AZ666" s="37"/>
      <c r="BA666" s="37"/>
      <c r="BB666" s="37"/>
      <c r="BC666" s="37"/>
      <c r="BD666" s="37"/>
      <c r="BE666" s="37"/>
      <c r="BF666" s="37"/>
      <c r="BH666" s="44"/>
      <c r="BI666" s="39"/>
      <c r="BJ666" s="39"/>
      <c r="BK666" s="39"/>
      <c r="BL666" s="36"/>
      <c r="BM666" s="37"/>
      <c r="BN666" s="37"/>
      <c r="BO666" s="37"/>
      <c r="BP666" s="37"/>
      <c r="BQ666" s="37"/>
      <c r="BR666" s="37"/>
      <c r="BS666" s="37"/>
      <c r="BT666" s="37"/>
      <c r="BU666" s="37"/>
      <c r="BV666" s="37"/>
      <c r="BW666" s="37"/>
      <c r="BX666" s="37"/>
      <c r="BY666" s="37"/>
      <c r="BZ666" s="37"/>
      <c r="CA666" s="37"/>
      <c r="CB666" s="37"/>
      <c r="CC666" s="37"/>
      <c r="CD666" s="37"/>
      <c r="CE666" s="37"/>
      <c r="CF666" s="37"/>
      <c r="CG666" s="40"/>
      <c r="CH666" s="40"/>
      <c r="CI666" s="40"/>
      <c r="CJ666" s="40"/>
      <c r="CK666" s="40"/>
      <c r="CL666" s="40"/>
      <c r="CM666" s="39"/>
      <c r="CN666" s="39"/>
      <c r="CO666" s="39"/>
      <c r="CP666" s="39"/>
      <c r="CQ666" s="39"/>
      <c r="CR666" s="39"/>
      <c r="CS666" s="39"/>
      <c r="CT666" s="39"/>
      <c r="CU666" s="39"/>
      <c r="CV666" s="39"/>
      <c r="CW666" s="39"/>
      <c r="CX666" s="39"/>
      <c r="CY666" s="39"/>
      <c r="CZ666" s="39"/>
      <c r="DA666" s="39"/>
      <c r="DB666" s="39"/>
      <c r="DC666" s="39"/>
      <c r="DD666" s="39"/>
      <c r="DE666" s="39"/>
      <c r="DF666" s="39"/>
      <c r="DG666" s="39"/>
      <c r="DL666" s="44"/>
      <c r="DM666" s="39"/>
    </row>
    <row r="667" customFormat="false" ht="12.75" hidden="false" customHeight="false" outlineLevel="0" collapsed="false">
      <c r="C667" s="42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39"/>
      <c r="Y667" s="39"/>
      <c r="Z667" s="39"/>
      <c r="AA667" s="39"/>
      <c r="AF667" s="36"/>
      <c r="AG667" s="37"/>
      <c r="AH667" s="37"/>
      <c r="AI667" s="37"/>
      <c r="AJ667" s="37"/>
      <c r="AK667" s="37"/>
      <c r="AL667" s="37"/>
      <c r="AM667" s="37"/>
      <c r="AN667" s="37"/>
      <c r="AO667" s="37"/>
      <c r="AP667" s="37"/>
      <c r="AQ667" s="37"/>
      <c r="AR667" s="37"/>
      <c r="AS667" s="37"/>
      <c r="AT667" s="37"/>
      <c r="AU667" s="37"/>
      <c r="AV667" s="37"/>
      <c r="AW667" s="37"/>
      <c r="AX667" s="37"/>
      <c r="AY667" s="37"/>
      <c r="AZ667" s="37"/>
      <c r="BA667" s="37"/>
      <c r="BB667" s="37"/>
      <c r="BC667" s="37"/>
      <c r="BD667" s="37"/>
      <c r="BE667" s="37"/>
      <c r="BF667" s="37"/>
      <c r="BH667" s="44"/>
      <c r="BI667" s="39"/>
      <c r="BJ667" s="39"/>
      <c r="BK667" s="39"/>
      <c r="BL667" s="36"/>
      <c r="BM667" s="37"/>
      <c r="BN667" s="37"/>
      <c r="BO667" s="37"/>
      <c r="BP667" s="37"/>
      <c r="BQ667" s="37"/>
      <c r="BR667" s="37"/>
      <c r="BS667" s="37"/>
      <c r="BT667" s="37"/>
      <c r="BU667" s="37"/>
      <c r="BV667" s="37"/>
      <c r="BW667" s="37"/>
      <c r="BX667" s="37"/>
      <c r="BY667" s="37"/>
      <c r="BZ667" s="37"/>
      <c r="CA667" s="37"/>
      <c r="CB667" s="37"/>
      <c r="CC667" s="37"/>
      <c r="CD667" s="37"/>
      <c r="CE667" s="37"/>
      <c r="CF667" s="37"/>
      <c r="CG667" s="40"/>
      <c r="CH667" s="40"/>
      <c r="CI667" s="40"/>
      <c r="CJ667" s="40"/>
      <c r="CK667" s="40"/>
      <c r="CL667" s="40"/>
      <c r="CM667" s="39"/>
      <c r="CN667" s="39"/>
      <c r="CO667" s="39"/>
      <c r="CP667" s="39"/>
      <c r="CQ667" s="39"/>
      <c r="CR667" s="39"/>
      <c r="CS667" s="39"/>
      <c r="CT667" s="39"/>
      <c r="CU667" s="39"/>
      <c r="CV667" s="39"/>
      <c r="CW667" s="39"/>
      <c r="CX667" s="39"/>
      <c r="CY667" s="39"/>
      <c r="CZ667" s="39"/>
      <c r="DA667" s="39"/>
      <c r="DB667" s="39"/>
      <c r="DC667" s="39"/>
      <c r="DD667" s="39"/>
      <c r="DE667" s="39"/>
      <c r="DF667" s="39"/>
      <c r="DG667" s="39"/>
      <c r="DL667" s="44"/>
      <c r="DM667" s="39"/>
    </row>
    <row r="668" customFormat="false" ht="12.75" hidden="false" customHeight="false" outlineLevel="0" collapsed="false">
      <c r="C668" s="42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39"/>
      <c r="Y668" s="39"/>
      <c r="Z668" s="39"/>
      <c r="AA668" s="39"/>
      <c r="AF668" s="36"/>
      <c r="AG668" s="37"/>
      <c r="AH668" s="37"/>
      <c r="AI668" s="37"/>
      <c r="AJ668" s="37"/>
      <c r="AK668" s="37"/>
      <c r="AL668" s="37"/>
      <c r="AM668" s="37"/>
      <c r="AN668" s="37"/>
      <c r="AO668" s="37"/>
      <c r="AP668" s="37"/>
      <c r="AQ668" s="37"/>
      <c r="AR668" s="37"/>
      <c r="AS668" s="37"/>
      <c r="AT668" s="37"/>
      <c r="AU668" s="37"/>
      <c r="AV668" s="37"/>
      <c r="AW668" s="37"/>
      <c r="AX668" s="37"/>
      <c r="AY668" s="37"/>
      <c r="AZ668" s="37"/>
      <c r="BA668" s="37"/>
      <c r="BB668" s="37"/>
      <c r="BC668" s="37"/>
      <c r="BD668" s="37"/>
      <c r="BE668" s="37"/>
      <c r="BF668" s="37"/>
      <c r="BH668" s="44"/>
      <c r="BI668" s="39"/>
      <c r="BJ668" s="39"/>
      <c r="BK668" s="39"/>
      <c r="BL668" s="36"/>
      <c r="BM668" s="37"/>
      <c r="BN668" s="37"/>
      <c r="BO668" s="37"/>
      <c r="BP668" s="37"/>
      <c r="BQ668" s="37"/>
      <c r="BR668" s="37"/>
      <c r="BS668" s="37"/>
      <c r="BT668" s="37"/>
      <c r="BU668" s="37"/>
      <c r="BV668" s="37"/>
      <c r="BW668" s="37"/>
      <c r="BX668" s="37"/>
      <c r="BY668" s="37"/>
      <c r="BZ668" s="37"/>
      <c r="CA668" s="37"/>
      <c r="CB668" s="37"/>
      <c r="CC668" s="37"/>
      <c r="CD668" s="37"/>
      <c r="CE668" s="37"/>
      <c r="CF668" s="37"/>
      <c r="CG668" s="40"/>
      <c r="CH668" s="40"/>
      <c r="CI668" s="40"/>
      <c r="CJ668" s="40"/>
      <c r="CK668" s="40"/>
      <c r="CL668" s="40"/>
      <c r="CM668" s="39"/>
      <c r="CN668" s="39"/>
      <c r="CO668" s="39"/>
      <c r="CP668" s="39"/>
      <c r="CQ668" s="39"/>
      <c r="CR668" s="39"/>
      <c r="CS668" s="39"/>
      <c r="CT668" s="39"/>
      <c r="CU668" s="39"/>
      <c r="CV668" s="39"/>
      <c r="CW668" s="39"/>
      <c r="CX668" s="39"/>
      <c r="CY668" s="39"/>
      <c r="CZ668" s="39"/>
      <c r="DA668" s="39"/>
      <c r="DB668" s="39"/>
      <c r="DC668" s="39"/>
      <c r="DD668" s="39"/>
      <c r="DE668" s="39"/>
      <c r="DF668" s="39"/>
      <c r="DG668" s="39"/>
      <c r="DL668" s="44"/>
      <c r="DM668" s="39"/>
    </row>
    <row r="669" customFormat="false" ht="12.75" hidden="false" customHeight="false" outlineLevel="0" collapsed="false">
      <c r="C669" s="42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39"/>
      <c r="Y669" s="39"/>
      <c r="Z669" s="39"/>
      <c r="AA669" s="39"/>
      <c r="AF669" s="36"/>
      <c r="AG669" s="37"/>
      <c r="AH669" s="37"/>
      <c r="AI669" s="37"/>
      <c r="AJ669" s="37"/>
      <c r="AK669" s="37"/>
      <c r="AL669" s="37"/>
      <c r="AM669" s="37"/>
      <c r="AN669" s="37"/>
      <c r="AO669" s="37"/>
      <c r="AP669" s="37"/>
      <c r="AQ669" s="37"/>
      <c r="AR669" s="37"/>
      <c r="AS669" s="37"/>
      <c r="AT669" s="37"/>
      <c r="AU669" s="37"/>
      <c r="AV669" s="37"/>
      <c r="AW669" s="37"/>
      <c r="AX669" s="37"/>
      <c r="AY669" s="37"/>
      <c r="AZ669" s="37"/>
      <c r="BA669" s="37"/>
      <c r="BB669" s="37"/>
      <c r="BC669" s="37"/>
      <c r="BD669" s="37"/>
      <c r="BE669" s="37"/>
      <c r="BF669" s="37"/>
      <c r="BH669" s="44"/>
      <c r="BI669" s="39"/>
      <c r="BJ669" s="39"/>
      <c r="BK669" s="39"/>
      <c r="BL669" s="36"/>
      <c r="BM669" s="37"/>
      <c r="BN669" s="37"/>
      <c r="BO669" s="37"/>
      <c r="BP669" s="37"/>
      <c r="BQ669" s="37"/>
      <c r="BR669" s="37"/>
      <c r="BS669" s="37"/>
      <c r="BT669" s="37"/>
      <c r="BU669" s="37"/>
      <c r="BV669" s="37"/>
      <c r="BW669" s="37"/>
      <c r="BX669" s="37"/>
      <c r="BY669" s="37"/>
      <c r="BZ669" s="37"/>
      <c r="CA669" s="37"/>
      <c r="CB669" s="37"/>
      <c r="CC669" s="37"/>
      <c r="CD669" s="37"/>
      <c r="CE669" s="37"/>
      <c r="CF669" s="37"/>
      <c r="CG669" s="40"/>
      <c r="CH669" s="40"/>
      <c r="CI669" s="40"/>
      <c r="CJ669" s="40"/>
      <c r="CK669" s="40"/>
      <c r="CL669" s="40"/>
      <c r="CM669" s="39"/>
      <c r="CN669" s="39"/>
      <c r="CO669" s="39"/>
      <c r="CP669" s="39"/>
      <c r="CQ669" s="39"/>
      <c r="CR669" s="39"/>
      <c r="CS669" s="39"/>
      <c r="CT669" s="39"/>
      <c r="CU669" s="39"/>
      <c r="CV669" s="39"/>
      <c r="CW669" s="39"/>
      <c r="CX669" s="39"/>
      <c r="CY669" s="39"/>
      <c r="CZ669" s="39"/>
      <c r="DA669" s="39"/>
      <c r="DB669" s="39"/>
      <c r="DC669" s="39"/>
      <c r="DD669" s="39"/>
      <c r="DE669" s="39"/>
      <c r="DF669" s="39"/>
      <c r="DG669" s="39"/>
      <c r="DL669" s="44"/>
      <c r="DM669" s="39"/>
    </row>
    <row r="670" customFormat="false" ht="12.75" hidden="false" customHeight="false" outlineLevel="0" collapsed="false">
      <c r="C670" s="42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39"/>
      <c r="Y670" s="39"/>
      <c r="Z670" s="39"/>
      <c r="AA670" s="39"/>
      <c r="AF670" s="36"/>
      <c r="AG670" s="37"/>
      <c r="AH670" s="37"/>
      <c r="AI670" s="37"/>
      <c r="AJ670" s="37"/>
      <c r="AK670" s="37"/>
      <c r="AL670" s="37"/>
      <c r="AM670" s="37"/>
      <c r="AN670" s="37"/>
      <c r="AO670" s="37"/>
      <c r="AP670" s="37"/>
      <c r="AQ670" s="37"/>
      <c r="AR670" s="37"/>
      <c r="AS670" s="37"/>
      <c r="AT670" s="37"/>
      <c r="AU670" s="37"/>
      <c r="AV670" s="37"/>
      <c r="AW670" s="37"/>
      <c r="AX670" s="37"/>
      <c r="AY670" s="37"/>
      <c r="AZ670" s="37"/>
      <c r="BA670" s="37"/>
      <c r="BB670" s="37"/>
      <c r="BC670" s="37"/>
      <c r="BD670" s="37"/>
      <c r="BE670" s="37"/>
      <c r="BF670" s="37"/>
      <c r="BH670" s="44"/>
      <c r="BI670" s="39"/>
      <c r="BJ670" s="39"/>
      <c r="BK670" s="39"/>
      <c r="BL670" s="36"/>
      <c r="BM670" s="37"/>
      <c r="BN670" s="37"/>
      <c r="BO670" s="37"/>
      <c r="BP670" s="37"/>
      <c r="BQ670" s="37"/>
      <c r="BR670" s="37"/>
      <c r="BS670" s="37"/>
      <c r="BT670" s="37"/>
      <c r="BU670" s="37"/>
      <c r="BV670" s="37"/>
      <c r="BW670" s="37"/>
      <c r="BX670" s="37"/>
      <c r="BY670" s="37"/>
      <c r="BZ670" s="37"/>
      <c r="CA670" s="37"/>
      <c r="CB670" s="37"/>
      <c r="CC670" s="37"/>
      <c r="CD670" s="37"/>
      <c r="CE670" s="37"/>
      <c r="CF670" s="37"/>
      <c r="CG670" s="40"/>
      <c r="CH670" s="40"/>
      <c r="CI670" s="40"/>
      <c r="CJ670" s="40"/>
      <c r="CK670" s="40"/>
      <c r="CL670" s="40"/>
      <c r="CM670" s="39"/>
      <c r="CN670" s="39"/>
      <c r="CO670" s="39"/>
      <c r="CP670" s="39"/>
      <c r="CQ670" s="39"/>
      <c r="CR670" s="39"/>
      <c r="CS670" s="39"/>
      <c r="CT670" s="39"/>
      <c r="CU670" s="39"/>
      <c r="CV670" s="39"/>
      <c r="CW670" s="39"/>
      <c r="CX670" s="39"/>
      <c r="CY670" s="39"/>
      <c r="CZ670" s="39"/>
      <c r="DA670" s="39"/>
      <c r="DB670" s="39"/>
      <c r="DC670" s="39"/>
      <c r="DD670" s="39"/>
      <c r="DE670" s="39"/>
      <c r="DF670" s="39"/>
      <c r="DG670" s="39"/>
      <c r="DL670" s="44"/>
      <c r="DM670" s="39"/>
    </row>
    <row r="671" customFormat="false" ht="12.75" hidden="false" customHeight="false" outlineLevel="0" collapsed="false">
      <c r="C671" s="42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39"/>
      <c r="Y671" s="39"/>
      <c r="Z671" s="39"/>
      <c r="AA671" s="39"/>
      <c r="AF671" s="36"/>
      <c r="AG671" s="37"/>
      <c r="AH671" s="37"/>
      <c r="AI671" s="37"/>
      <c r="AJ671" s="37"/>
      <c r="AK671" s="37"/>
      <c r="AL671" s="37"/>
      <c r="AM671" s="37"/>
      <c r="AN671" s="37"/>
      <c r="AO671" s="37"/>
      <c r="AP671" s="37"/>
      <c r="AQ671" s="37"/>
      <c r="AR671" s="37"/>
      <c r="AS671" s="37"/>
      <c r="AT671" s="37"/>
      <c r="AU671" s="37"/>
      <c r="AV671" s="37"/>
      <c r="AW671" s="37"/>
      <c r="AX671" s="37"/>
      <c r="AY671" s="37"/>
      <c r="AZ671" s="37"/>
      <c r="BA671" s="37"/>
      <c r="BB671" s="37"/>
      <c r="BC671" s="37"/>
      <c r="BD671" s="37"/>
      <c r="BE671" s="37"/>
      <c r="BF671" s="37"/>
      <c r="BH671" s="44"/>
      <c r="BI671" s="39"/>
      <c r="BJ671" s="39"/>
      <c r="BK671" s="39"/>
      <c r="BL671" s="36"/>
      <c r="BM671" s="37"/>
      <c r="BN671" s="37"/>
      <c r="BO671" s="37"/>
      <c r="BP671" s="37"/>
      <c r="BQ671" s="37"/>
      <c r="BR671" s="37"/>
      <c r="BS671" s="37"/>
      <c r="BT671" s="37"/>
      <c r="BU671" s="37"/>
      <c r="BV671" s="37"/>
      <c r="BW671" s="37"/>
      <c r="BX671" s="37"/>
      <c r="BY671" s="37"/>
      <c r="BZ671" s="37"/>
      <c r="CA671" s="37"/>
      <c r="CB671" s="37"/>
      <c r="CC671" s="37"/>
      <c r="CD671" s="37"/>
      <c r="CE671" s="37"/>
      <c r="CF671" s="37"/>
      <c r="CG671" s="40"/>
      <c r="CH671" s="40"/>
      <c r="CI671" s="40"/>
      <c r="CJ671" s="40"/>
      <c r="CK671" s="40"/>
      <c r="CL671" s="40"/>
      <c r="CM671" s="39"/>
      <c r="CN671" s="39"/>
      <c r="CO671" s="39"/>
      <c r="CP671" s="39"/>
      <c r="CQ671" s="39"/>
      <c r="CR671" s="39"/>
      <c r="CS671" s="39"/>
      <c r="CT671" s="39"/>
      <c r="CU671" s="39"/>
      <c r="CV671" s="39"/>
      <c r="CW671" s="39"/>
      <c r="CX671" s="39"/>
      <c r="CY671" s="39"/>
      <c r="CZ671" s="39"/>
      <c r="DA671" s="39"/>
      <c r="DB671" s="39"/>
      <c r="DC671" s="39"/>
      <c r="DD671" s="39"/>
      <c r="DE671" s="39"/>
      <c r="DF671" s="39"/>
      <c r="DG671" s="39"/>
      <c r="DL671" s="44"/>
      <c r="DM671" s="39"/>
    </row>
    <row r="672" customFormat="false" ht="12.75" hidden="false" customHeight="false" outlineLevel="0" collapsed="false">
      <c r="C672" s="42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39"/>
      <c r="Y672" s="39"/>
      <c r="Z672" s="39"/>
      <c r="AA672" s="39"/>
      <c r="AF672" s="36"/>
      <c r="AG672" s="37"/>
      <c r="AH672" s="37"/>
      <c r="AI672" s="37"/>
      <c r="AJ672" s="37"/>
      <c r="AK672" s="37"/>
      <c r="AL672" s="37"/>
      <c r="AM672" s="37"/>
      <c r="AN672" s="37"/>
      <c r="AO672" s="37"/>
      <c r="AP672" s="37"/>
      <c r="AQ672" s="37"/>
      <c r="AR672" s="37"/>
      <c r="AS672" s="37"/>
      <c r="AT672" s="37"/>
      <c r="AU672" s="37"/>
      <c r="AV672" s="37"/>
      <c r="AW672" s="37"/>
      <c r="AX672" s="37"/>
      <c r="AY672" s="37"/>
      <c r="AZ672" s="37"/>
      <c r="BA672" s="37"/>
      <c r="BB672" s="37"/>
      <c r="BC672" s="37"/>
      <c r="BD672" s="37"/>
      <c r="BE672" s="37"/>
      <c r="BF672" s="37"/>
      <c r="BH672" s="44"/>
      <c r="BI672" s="39"/>
      <c r="BJ672" s="39"/>
      <c r="BK672" s="39"/>
      <c r="BL672" s="36"/>
      <c r="BM672" s="37"/>
      <c r="BN672" s="37"/>
      <c r="BO672" s="37"/>
      <c r="BP672" s="37"/>
      <c r="BQ672" s="37"/>
      <c r="BR672" s="37"/>
      <c r="BS672" s="37"/>
      <c r="BT672" s="37"/>
      <c r="BU672" s="37"/>
      <c r="BV672" s="37"/>
      <c r="BW672" s="37"/>
      <c r="BX672" s="37"/>
      <c r="BY672" s="37"/>
      <c r="BZ672" s="37"/>
      <c r="CA672" s="37"/>
      <c r="CB672" s="37"/>
      <c r="CC672" s="37"/>
      <c r="CD672" s="37"/>
      <c r="CE672" s="37"/>
      <c r="CF672" s="37"/>
      <c r="CG672" s="40"/>
      <c r="CH672" s="40"/>
      <c r="CI672" s="40"/>
      <c r="CJ672" s="40"/>
      <c r="CK672" s="40"/>
      <c r="CL672" s="40"/>
      <c r="CM672" s="39"/>
      <c r="CN672" s="39"/>
      <c r="CO672" s="39"/>
      <c r="CP672" s="39"/>
      <c r="CQ672" s="39"/>
      <c r="CR672" s="39"/>
      <c r="CS672" s="39"/>
      <c r="CT672" s="39"/>
      <c r="CU672" s="39"/>
      <c r="CV672" s="39"/>
      <c r="CW672" s="39"/>
      <c r="CX672" s="39"/>
      <c r="CY672" s="39"/>
      <c r="CZ672" s="39"/>
      <c r="DA672" s="39"/>
      <c r="DB672" s="39"/>
      <c r="DC672" s="39"/>
      <c r="DD672" s="39"/>
      <c r="DE672" s="39"/>
      <c r="DF672" s="39"/>
      <c r="DG672" s="39"/>
      <c r="DL672" s="44"/>
      <c r="DM672" s="39"/>
    </row>
    <row r="673" customFormat="false" ht="12.75" hidden="false" customHeight="false" outlineLevel="0" collapsed="false">
      <c r="C673" s="42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39"/>
      <c r="Y673" s="39"/>
      <c r="Z673" s="39"/>
      <c r="AA673" s="39"/>
      <c r="AF673" s="36"/>
      <c r="AG673" s="37"/>
      <c r="AH673" s="37"/>
      <c r="AI673" s="37"/>
      <c r="AJ673" s="37"/>
      <c r="AK673" s="37"/>
      <c r="AL673" s="37"/>
      <c r="AM673" s="37"/>
      <c r="AN673" s="37"/>
      <c r="AO673" s="37"/>
      <c r="AP673" s="37"/>
      <c r="AQ673" s="37"/>
      <c r="AR673" s="37"/>
      <c r="AS673" s="37"/>
      <c r="AT673" s="37"/>
      <c r="AU673" s="37"/>
      <c r="AV673" s="37"/>
      <c r="AW673" s="37"/>
      <c r="AX673" s="37"/>
      <c r="AY673" s="37"/>
      <c r="AZ673" s="37"/>
      <c r="BA673" s="37"/>
      <c r="BB673" s="37"/>
      <c r="BC673" s="37"/>
      <c r="BD673" s="37"/>
      <c r="BE673" s="37"/>
      <c r="BF673" s="37"/>
      <c r="BH673" s="44"/>
      <c r="BI673" s="39"/>
      <c r="BJ673" s="39"/>
      <c r="BK673" s="39"/>
      <c r="BL673" s="36"/>
      <c r="BM673" s="37"/>
      <c r="BN673" s="37"/>
      <c r="BO673" s="37"/>
      <c r="BP673" s="37"/>
      <c r="BQ673" s="37"/>
      <c r="BR673" s="37"/>
      <c r="BS673" s="37"/>
      <c r="BT673" s="37"/>
      <c r="BU673" s="37"/>
      <c r="BV673" s="37"/>
      <c r="BW673" s="37"/>
      <c r="BX673" s="37"/>
      <c r="BY673" s="37"/>
      <c r="BZ673" s="37"/>
      <c r="CA673" s="37"/>
      <c r="CB673" s="37"/>
      <c r="CC673" s="37"/>
      <c r="CD673" s="37"/>
      <c r="CE673" s="37"/>
      <c r="CF673" s="37"/>
      <c r="CG673" s="40"/>
      <c r="CH673" s="40"/>
      <c r="CI673" s="40"/>
      <c r="CJ673" s="40"/>
      <c r="CK673" s="40"/>
      <c r="CL673" s="40"/>
      <c r="CM673" s="39"/>
      <c r="CN673" s="39"/>
      <c r="CO673" s="39"/>
      <c r="CP673" s="39"/>
      <c r="CQ673" s="39"/>
      <c r="CR673" s="39"/>
      <c r="CS673" s="39"/>
      <c r="CT673" s="39"/>
      <c r="CU673" s="39"/>
      <c r="CV673" s="39"/>
      <c r="CW673" s="39"/>
      <c r="CX673" s="39"/>
      <c r="CY673" s="39"/>
      <c r="CZ673" s="39"/>
      <c r="DA673" s="39"/>
      <c r="DB673" s="39"/>
      <c r="DC673" s="39"/>
      <c r="DD673" s="39"/>
      <c r="DE673" s="39"/>
      <c r="DF673" s="39"/>
      <c r="DG673" s="39"/>
      <c r="DL673" s="44"/>
      <c r="DM673" s="39"/>
    </row>
    <row r="674" customFormat="false" ht="12.75" hidden="false" customHeight="false" outlineLevel="0" collapsed="false">
      <c r="C674" s="42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39"/>
      <c r="Y674" s="39"/>
      <c r="Z674" s="39"/>
      <c r="AA674" s="39"/>
      <c r="AF674" s="36"/>
      <c r="AG674" s="37"/>
      <c r="AH674" s="37"/>
      <c r="AI674" s="37"/>
      <c r="AJ674" s="37"/>
      <c r="AK674" s="37"/>
      <c r="AL674" s="37"/>
      <c r="AM674" s="37"/>
      <c r="AN674" s="37"/>
      <c r="AO674" s="37"/>
      <c r="AP674" s="37"/>
      <c r="AQ674" s="37"/>
      <c r="AR674" s="37"/>
      <c r="AS674" s="37"/>
      <c r="AT674" s="37"/>
      <c r="AU674" s="37"/>
      <c r="AV674" s="37"/>
      <c r="AW674" s="37"/>
      <c r="AX674" s="37"/>
      <c r="AY674" s="37"/>
      <c r="AZ674" s="37"/>
      <c r="BA674" s="37"/>
      <c r="BB674" s="37"/>
      <c r="BC674" s="37"/>
      <c r="BD674" s="37"/>
      <c r="BE674" s="37"/>
      <c r="BF674" s="37"/>
      <c r="BH674" s="44"/>
      <c r="BI674" s="39"/>
      <c r="BJ674" s="39"/>
      <c r="BK674" s="39"/>
      <c r="BL674" s="36"/>
      <c r="BM674" s="37"/>
      <c r="BN674" s="37"/>
      <c r="BO674" s="37"/>
      <c r="BP674" s="37"/>
      <c r="BQ674" s="37"/>
      <c r="BR674" s="37"/>
      <c r="BS674" s="37"/>
      <c r="BT674" s="37"/>
      <c r="BU674" s="37"/>
      <c r="BV674" s="37"/>
      <c r="BW674" s="37"/>
      <c r="BX674" s="37"/>
      <c r="BY674" s="37"/>
      <c r="BZ674" s="37"/>
      <c r="CA674" s="37"/>
      <c r="CB674" s="37"/>
      <c r="CC674" s="37"/>
      <c r="CD674" s="37"/>
      <c r="CE674" s="37"/>
      <c r="CF674" s="37"/>
      <c r="CG674" s="40"/>
      <c r="CH674" s="40"/>
      <c r="CI674" s="40"/>
      <c r="CJ674" s="40"/>
      <c r="CK674" s="40"/>
      <c r="CL674" s="40"/>
      <c r="CM674" s="39"/>
      <c r="CN674" s="39"/>
      <c r="CO674" s="39"/>
      <c r="CP674" s="39"/>
      <c r="CQ674" s="39"/>
      <c r="CR674" s="39"/>
      <c r="CS674" s="39"/>
      <c r="CT674" s="39"/>
      <c r="CU674" s="39"/>
      <c r="CV674" s="39"/>
      <c r="CW674" s="39"/>
      <c r="CX674" s="39"/>
      <c r="CY674" s="39"/>
      <c r="CZ674" s="39"/>
      <c r="DA674" s="39"/>
      <c r="DB674" s="39"/>
      <c r="DC674" s="39"/>
      <c r="DD674" s="39"/>
      <c r="DE674" s="39"/>
      <c r="DF674" s="39"/>
      <c r="DG674" s="39"/>
      <c r="DL674" s="44"/>
      <c r="DM674" s="39"/>
    </row>
    <row r="675" customFormat="false" ht="12.75" hidden="false" customHeight="false" outlineLevel="0" collapsed="false">
      <c r="C675" s="42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39"/>
      <c r="Y675" s="39"/>
      <c r="Z675" s="39"/>
      <c r="AA675" s="39"/>
      <c r="AF675" s="36"/>
      <c r="AG675" s="37"/>
      <c r="AH675" s="37"/>
      <c r="AI675" s="37"/>
      <c r="AJ675" s="37"/>
      <c r="AK675" s="37"/>
      <c r="AL675" s="37"/>
      <c r="AM675" s="37"/>
      <c r="AN675" s="37"/>
      <c r="AO675" s="37"/>
      <c r="AP675" s="37"/>
      <c r="AQ675" s="37"/>
      <c r="AR675" s="37"/>
      <c r="AS675" s="37"/>
      <c r="AT675" s="37"/>
      <c r="AU675" s="37"/>
      <c r="AV675" s="37"/>
      <c r="AW675" s="37"/>
      <c r="AX675" s="37"/>
      <c r="AY675" s="37"/>
      <c r="AZ675" s="37"/>
      <c r="BA675" s="37"/>
      <c r="BB675" s="37"/>
      <c r="BC675" s="37"/>
      <c r="BD675" s="37"/>
      <c r="BE675" s="37"/>
      <c r="BF675" s="37"/>
      <c r="BH675" s="44"/>
      <c r="BI675" s="39"/>
      <c r="BJ675" s="39"/>
      <c r="BK675" s="39"/>
      <c r="BL675" s="36"/>
      <c r="BM675" s="37"/>
      <c r="BN675" s="37"/>
      <c r="BO675" s="37"/>
      <c r="BP675" s="37"/>
      <c r="BQ675" s="37"/>
      <c r="BR675" s="37"/>
      <c r="BS675" s="37"/>
      <c r="BT675" s="37"/>
      <c r="BU675" s="37"/>
      <c r="BV675" s="37"/>
      <c r="BW675" s="37"/>
      <c r="BX675" s="37"/>
      <c r="BY675" s="37"/>
      <c r="BZ675" s="37"/>
      <c r="CA675" s="37"/>
      <c r="CB675" s="37"/>
      <c r="CC675" s="37"/>
      <c r="CD675" s="37"/>
      <c r="CE675" s="37"/>
      <c r="CF675" s="37"/>
      <c r="CG675" s="40"/>
      <c r="CH675" s="40"/>
      <c r="CI675" s="40"/>
      <c r="CJ675" s="40"/>
      <c r="CK675" s="40"/>
      <c r="CL675" s="40"/>
      <c r="CM675" s="39"/>
      <c r="CN675" s="39"/>
      <c r="CO675" s="39"/>
      <c r="CP675" s="39"/>
      <c r="CQ675" s="39"/>
      <c r="CR675" s="39"/>
      <c r="CS675" s="39"/>
      <c r="CT675" s="39"/>
      <c r="CU675" s="39"/>
      <c r="CV675" s="39"/>
      <c r="CW675" s="39"/>
      <c r="CX675" s="39"/>
      <c r="CY675" s="39"/>
      <c r="CZ675" s="39"/>
      <c r="DA675" s="39"/>
      <c r="DB675" s="39"/>
      <c r="DC675" s="39"/>
      <c r="DD675" s="39"/>
      <c r="DE675" s="39"/>
      <c r="DF675" s="39"/>
      <c r="DG675" s="39"/>
      <c r="DL675" s="44"/>
      <c r="DM675" s="39"/>
    </row>
    <row r="676" customFormat="false" ht="12.75" hidden="false" customHeight="false" outlineLevel="0" collapsed="false">
      <c r="C676" s="42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39"/>
      <c r="Y676" s="39"/>
      <c r="Z676" s="39"/>
      <c r="AA676" s="39"/>
      <c r="AF676" s="36"/>
      <c r="AG676" s="37"/>
      <c r="AH676" s="37"/>
      <c r="AI676" s="37"/>
      <c r="AJ676" s="37"/>
      <c r="AK676" s="37"/>
      <c r="AL676" s="37"/>
      <c r="AM676" s="37"/>
      <c r="AN676" s="37"/>
      <c r="AO676" s="37"/>
      <c r="AP676" s="37"/>
      <c r="AQ676" s="37"/>
      <c r="AR676" s="37"/>
      <c r="AS676" s="37"/>
      <c r="AT676" s="37"/>
      <c r="AU676" s="37"/>
      <c r="AV676" s="37"/>
      <c r="AW676" s="37"/>
      <c r="AX676" s="37"/>
      <c r="AY676" s="37"/>
      <c r="AZ676" s="37"/>
      <c r="BA676" s="37"/>
      <c r="BB676" s="37"/>
      <c r="BC676" s="37"/>
      <c r="BD676" s="37"/>
      <c r="BE676" s="37"/>
      <c r="BF676" s="37"/>
      <c r="BH676" s="44"/>
      <c r="BI676" s="39"/>
      <c r="BJ676" s="39"/>
      <c r="BK676" s="39"/>
      <c r="BL676" s="36"/>
      <c r="BM676" s="37"/>
      <c r="BN676" s="37"/>
      <c r="BO676" s="37"/>
      <c r="BP676" s="37"/>
      <c r="BQ676" s="37"/>
      <c r="BR676" s="37"/>
      <c r="BS676" s="37"/>
      <c r="BT676" s="37"/>
      <c r="BU676" s="37"/>
      <c r="BV676" s="37"/>
      <c r="BW676" s="37"/>
      <c r="BX676" s="37"/>
      <c r="BY676" s="37"/>
      <c r="BZ676" s="37"/>
      <c r="CA676" s="37"/>
      <c r="CB676" s="37"/>
      <c r="CC676" s="37"/>
      <c r="CD676" s="37"/>
      <c r="CE676" s="37"/>
      <c r="CF676" s="37"/>
      <c r="CG676" s="40"/>
      <c r="CH676" s="40"/>
      <c r="CI676" s="40"/>
      <c r="CJ676" s="40"/>
      <c r="CK676" s="40"/>
      <c r="CL676" s="40"/>
      <c r="CM676" s="39"/>
      <c r="CN676" s="39"/>
      <c r="CO676" s="39"/>
      <c r="CP676" s="39"/>
      <c r="CQ676" s="39"/>
      <c r="CR676" s="39"/>
      <c r="CS676" s="39"/>
      <c r="CT676" s="39"/>
      <c r="CU676" s="39"/>
      <c r="CV676" s="39"/>
      <c r="CW676" s="39"/>
      <c r="CX676" s="39"/>
      <c r="CY676" s="39"/>
      <c r="CZ676" s="39"/>
      <c r="DA676" s="39"/>
      <c r="DB676" s="39"/>
      <c r="DC676" s="39"/>
      <c r="DD676" s="39"/>
      <c r="DE676" s="39"/>
      <c r="DF676" s="39"/>
      <c r="DG676" s="39"/>
      <c r="DL676" s="44"/>
      <c r="DM676" s="39"/>
    </row>
    <row r="677" customFormat="false" ht="12.75" hidden="false" customHeight="false" outlineLevel="0" collapsed="false">
      <c r="C677" s="42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39"/>
      <c r="Y677" s="39"/>
      <c r="Z677" s="39"/>
      <c r="AA677" s="39"/>
      <c r="AF677" s="36"/>
      <c r="AG677" s="37"/>
      <c r="AH677" s="37"/>
      <c r="AI677" s="37"/>
      <c r="AJ677" s="37"/>
      <c r="AK677" s="37"/>
      <c r="AL677" s="37"/>
      <c r="AM677" s="37"/>
      <c r="AN677" s="37"/>
      <c r="AO677" s="37"/>
      <c r="AP677" s="37"/>
      <c r="AQ677" s="37"/>
      <c r="AR677" s="37"/>
      <c r="AS677" s="37"/>
      <c r="AT677" s="37"/>
      <c r="AU677" s="37"/>
      <c r="AV677" s="37"/>
      <c r="AW677" s="37"/>
      <c r="AX677" s="37"/>
      <c r="AY677" s="37"/>
      <c r="AZ677" s="37"/>
      <c r="BA677" s="37"/>
      <c r="BB677" s="37"/>
      <c r="BC677" s="37"/>
      <c r="BD677" s="37"/>
      <c r="BE677" s="37"/>
      <c r="BF677" s="37"/>
      <c r="BH677" s="44"/>
      <c r="BI677" s="39"/>
      <c r="BJ677" s="39"/>
      <c r="BK677" s="39"/>
      <c r="BL677" s="36"/>
      <c r="BM677" s="37"/>
      <c r="BN677" s="37"/>
      <c r="BO677" s="37"/>
      <c r="BP677" s="37"/>
      <c r="BQ677" s="37"/>
      <c r="BR677" s="37"/>
      <c r="BS677" s="37"/>
      <c r="BT677" s="37"/>
      <c r="BU677" s="37"/>
      <c r="BV677" s="37"/>
      <c r="BW677" s="37"/>
      <c r="BX677" s="37"/>
      <c r="BY677" s="37"/>
      <c r="BZ677" s="37"/>
      <c r="CA677" s="37"/>
      <c r="CB677" s="37"/>
      <c r="CC677" s="37"/>
      <c r="CD677" s="37"/>
      <c r="CE677" s="37"/>
      <c r="CF677" s="37"/>
      <c r="CG677" s="40"/>
      <c r="CH677" s="40"/>
      <c r="CI677" s="40"/>
      <c r="CJ677" s="40"/>
      <c r="CK677" s="40"/>
      <c r="CL677" s="40"/>
      <c r="CM677" s="39"/>
      <c r="CN677" s="39"/>
      <c r="CO677" s="39"/>
      <c r="CP677" s="39"/>
      <c r="CQ677" s="39"/>
      <c r="CR677" s="39"/>
      <c r="CS677" s="39"/>
      <c r="CT677" s="39"/>
      <c r="CU677" s="39"/>
      <c r="CV677" s="39"/>
      <c r="CW677" s="39"/>
      <c r="CX677" s="39"/>
      <c r="CY677" s="39"/>
      <c r="CZ677" s="39"/>
      <c r="DA677" s="39"/>
      <c r="DB677" s="39"/>
      <c r="DC677" s="39"/>
      <c r="DD677" s="39"/>
      <c r="DE677" s="39"/>
      <c r="DF677" s="39"/>
      <c r="DG677" s="39"/>
      <c r="DL677" s="44"/>
      <c r="DM677" s="39"/>
    </row>
    <row r="678" customFormat="false" ht="12.75" hidden="false" customHeight="false" outlineLevel="0" collapsed="false">
      <c r="C678" s="42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39"/>
      <c r="Y678" s="39"/>
      <c r="Z678" s="39"/>
      <c r="AA678" s="39"/>
      <c r="AF678" s="36"/>
      <c r="AG678" s="37"/>
      <c r="AH678" s="37"/>
      <c r="AI678" s="37"/>
      <c r="AJ678" s="37"/>
      <c r="AK678" s="37"/>
      <c r="AL678" s="37"/>
      <c r="AM678" s="37"/>
      <c r="AN678" s="37"/>
      <c r="AO678" s="37"/>
      <c r="AP678" s="37"/>
      <c r="AQ678" s="37"/>
      <c r="AR678" s="37"/>
      <c r="AS678" s="37"/>
      <c r="AT678" s="37"/>
      <c r="AU678" s="37"/>
      <c r="AV678" s="37"/>
      <c r="AW678" s="37"/>
      <c r="AX678" s="37"/>
      <c r="AY678" s="37"/>
      <c r="AZ678" s="37"/>
      <c r="BA678" s="37"/>
      <c r="BB678" s="37"/>
      <c r="BC678" s="37"/>
      <c r="BD678" s="37"/>
      <c r="BE678" s="37"/>
      <c r="BF678" s="37"/>
      <c r="BH678" s="44"/>
      <c r="BI678" s="39"/>
      <c r="BJ678" s="39"/>
      <c r="BK678" s="39"/>
      <c r="BL678" s="36"/>
      <c r="BM678" s="37"/>
      <c r="BN678" s="37"/>
      <c r="BO678" s="37"/>
      <c r="BP678" s="37"/>
      <c r="BQ678" s="37"/>
      <c r="BR678" s="37"/>
      <c r="BS678" s="37"/>
      <c r="BT678" s="37"/>
      <c r="BU678" s="37"/>
      <c r="BV678" s="37"/>
      <c r="BW678" s="37"/>
      <c r="BX678" s="37"/>
      <c r="BY678" s="37"/>
      <c r="BZ678" s="37"/>
      <c r="CA678" s="37"/>
      <c r="CB678" s="37"/>
      <c r="CC678" s="37"/>
      <c r="CD678" s="37"/>
      <c r="CE678" s="37"/>
      <c r="CF678" s="37"/>
      <c r="CG678" s="40"/>
      <c r="CH678" s="40"/>
      <c r="CI678" s="40"/>
      <c r="CJ678" s="40"/>
      <c r="CK678" s="40"/>
      <c r="CL678" s="40"/>
      <c r="CM678" s="39"/>
      <c r="CN678" s="39"/>
      <c r="CO678" s="39"/>
      <c r="CP678" s="39"/>
      <c r="CQ678" s="39"/>
      <c r="CR678" s="39"/>
      <c r="CS678" s="39"/>
      <c r="CT678" s="39"/>
      <c r="CU678" s="39"/>
      <c r="CV678" s="39"/>
      <c r="CW678" s="39"/>
      <c r="CX678" s="39"/>
      <c r="CY678" s="39"/>
      <c r="CZ678" s="39"/>
      <c r="DA678" s="39"/>
      <c r="DB678" s="39"/>
      <c r="DC678" s="39"/>
      <c r="DD678" s="39"/>
      <c r="DE678" s="39"/>
      <c r="DF678" s="39"/>
      <c r="DG678" s="39"/>
      <c r="DL678" s="44"/>
      <c r="DM678" s="39"/>
    </row>
    <row r="679" customFormat="false" ht="12.75" hidden="false" customHeight="false" outlineLevel="0" collapsed="false">
      <c r="C679" s="42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39"/>
      <c r="Y679" s="39"/>
      <c r="Z679" s="39"/>
      <c r="AA679" s="39"/>
      <c r="AF679" s="36"/>
      <c r="AG679" s="37"/>
      <c r="AH679" s="37"/>
      <c r="AI679" s="37"/>
      <c r="AJ679" s="37"/>
      <c r="AK679" s="37"/>
      <c r="AL679" s="37"/>
      <c r="AM679" s="37"/>
      <c r="AN679" s="37"/>
      <c r="AO679" s="37"/>
      <c r="AP679" s="37"/>
      <c r="AQ679" s="37"/>
      <c r="AR679" s="37"/>
      <c r="AS679" s="37"/>
      <c r="AT679" s="37"/>
      <c r="AU679" s="37"/>
      <c r="AV679" s="37"/>
      <c r="AW679" s="37"/>
      <c r="AX679" s="37"/>
      <c r="AY679" s="37"/>
      <c r="AZ679" s="37"/>
      <c r="BA679" s="37"/>
      <c r="BB679" s="37"/>
      <c r="BC679" s="37"/>
      <c r="BD679" s="37"/>
      <c r="BE679" s="37"/>
      <c r="BF679" s="37"/>
      <c r="BH679" s="44"/>
      <c r="BI679" s="39"/>
      <c r="BJ679" s="39"/>
      <c r="BK679" s="39"/>
      <c r="BL679" s="36"/>
      <c r="BM679" s="37"/>
      <c r="BN679" s="37"/>
      <c r="BO679" s="37"/>
      <c r="BP679" s="37"/>
      <c r="BQ679" s="37"/>
      <c r="BR679" s="37"/>
      <c r="BS679" s="37"/>
      <c r="BT679" s="37"/>
      <c r="BU679" s="37"/>
      <c r="BV679" s="37"/>
      <c r="BW679" s="37"/>
      <c r="BX679" s="37"/>
      <c r="BY679" s="37"/>
      <c r="BZ679" s="37"/>
      <c r="CA679" s="37"/>
      <c r="CB679" s="37"/>
      <c r="CC679" s="37"/>
      <c r="CD679" s="37"/>
      <c r="CE679" s="37"/>
      <c r="CF679" s="37"/>
      <c r="CG679" s="40"/>
      <c r="CH679" s="40"/>
      <c r="CI679" s="40"/>
      <c r="CJ679" s="40"/>
      <c r="CK679" s="40"/>
      <c r="CL679" s="40"/>
      <c r="CM679" s="39"/>
      <c r="CN679" s="39"/>
      <c r="CO679" s="39"/>
      <c r="CP679" s="39"/>
      <c r="CQ679" s="39"/>
      <c r="CR679" s="39"/>
      <c r="CS679" s="39"/>
      <c r="CT679" s="39"/>
      <c r="CU679" s="39"/>
      <c r="CV679" s="39"/>
      <c r="CW679" s="39"/>
      <c r="CX679" s="39"/>
      <c r="CY679" s="39"/>
      <c r="CZ679" s="39"/>
      <c r="DA679" s="39"/>
      <c r="DB679" s="39"/>
      <c r="DC679" s="39"/>
      <c r="DD679" s="39"/>
      <c r="DE679" s="39"/>
      <c r="DF679" s="39"/>
      <c r="DG679" s="39"/>
      <c r="DL679" s="44"/>
      <c r="DM679" s="39"/>
    </row>
    <row r="680" customFormat="false" ht="12.75" hidden="false" customHeight="false" outlineLevel="0" collapsed="false">
      <c r="C680" s="42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39"/>
      <c r="Y680" s="39"/>
      <c r="Z680" s="39"/>
      <c r="AA680" s="39"/>
      <c r="AF680" s="36"/>
      <c r="AG680" s="37"/>
      <c r="AH680" s="37"/>
      <c r="AI680" s="37"/>
      <c r="AJ680" s="37"/>
      <c r="AK680" s="37"/>
      <c r="AL680" s="37"/>
      <c r="AM680" s="37"/>
      <c r="AN680" s="37"/>
      <c r="AO680" s="37"/>
      <c r="AP680" s="37"/>
      <c r="AQ680" s="37"/>
      <c r="AR680" s="37"/>
      <c r="AS680" s="37"/>
      <c r="AT680" s="37"/>
      <c r="AU680" s="37"/>
      <c r="AV680" s="37"/>
      <c r="AW680" s="37"/>
      <c r="AX680" s="37"/>
      <c r="AY680" s="37"/>
      <c r="AZ680" s="37"/>
      <c r="BA680" s="37"/>
      <c r="BB680" s="37"/>
      <c r="BC680" s="37"/>
      <c r="BD680" s="37"/>
      <c r="BE680" s="37"/>
      <c r="BF680" s="37"/>
      <c r="BH680" s="44"/>
      <c r="BI680" s="39"/>
      <c r="BJ680" s="39"/>
      <c r="BK680" s="39"/>
      <c r="BL680" s="36"/>
      <c r="BM680" s="37"/>
      <c r="BN680" s="37"/>
      <c r="BO680" s="37"/>
      <c r="BP680" s="37"/>
      <c r="BQ680" s="37"/>
      <c r="BR680" s="37"/>
      <c r="BS680" s="37"/>
      <c r="BT680" s="37"/>
      <c r="BU680" s="37"/>
      <c r="BV680" s="37"/>
      <c r="BW680" s="37"/>
      <c r="BX680" s="37"/>
      <c r="BY680" s="37"/>
      <c r="BZ680" s="37"/>
      <c r="CA680" s="37"/>
      <c r="CB680" s="37"/>
      <c r="CC680" s="37"/>
      <c r="CD680" s="37"/>
      <c r="CE680" s="37"/>
      <c r="CF680" s="37"/>
      <c r="CG680" s="40"/>
      <c r="CH680" s="40"/>
      <c r="CI680" s="40"/>
      <c r="CJ680" s="40"/>
      <c r="CK680" s="40"/>
      <c r="CL680" s="40"/>
      <c r="CM680" s="39"/>
      <c r="CN680" s="39"/>
      <c r="CO680" s="39"/>
      <c r="CP680" s="39"/>
      <c r="CQ680" s="39"/>
      <c r="CR680" s="39"/>
      <c r="CS680" s="39"/>
      <c r="CT680" s="39"/>
      <c r="CU680" s="39"/>
      <c r="CV680" s="39"/>
      <c r="CW680" s="39"/>
      <c r="CX680" s="39"/>
      <c r="CY680" s="39"/>
      <c r="CZ680" s="39"/>
      <c r="DA680" s="39"/>
      <c r="DB680" s="39"/>
      <c r="DC680" s="39"/>
      <c r="DD680" s="39"/>
      <c r="DE680" s="39"/>
      <c r="DF680" s="39"/>
      <c r="DG680" s="39"/>
      <c r="DL680" s="44"/>
      <c r="DM680" s="39"/>
    </row>
    <row r="681" customFormat="false" ht="12.75" hidden="false" customHeight="false" outlineLevel="0" collapsed="false">
      <c r="C681" s="42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39"/>
      <c r="Y681" s="39"/>
      <c r="Z681" s="39"/>
      <c r="AA681" s="39"/>
      <c r="AF681" s="36"/>
      <c r="AG681" s="37"/>
      <c r="AH681" s="37"/>
      <c r="AI681" s="37"/>
      <c r="AJ681" s="37"/>
      <c r="AK681" s="37"/>
      <c r="AL681" s="37"/>
      <c r="AM681" s="37"/>
      <c r="AN681" s="37"/>
      <c r="AO681" s="37"/>
      <c r="AP681" s="37"/>
      <c r="AQ681" s="37"/>
      <c r="AR681" s="37"/>
      <c r="AS681" s="37"/>
      <c r="AT681" s="37"/>
      <c r="AU681" s="37"/>
      <c r="AV681" s="37"/>
      <c r="AW681" s="37"/>
      <c r="AX681" s="37"/>
      <c r="AY681" s="37"/>
      <c r="AZ681" s="37"/>
      <c r="BA681" s="37"/>
      <c r="BB681" s="37"/>
      <c r="BC681" s="37"/>
      <c r="BD681" s="37"/>
      <c r="BE681" s="37"/>
      <c r="BF681" s="37"/>
      <c r="BH681" s="44"/>
      <c r="BI681" s="39"/>
      <c r="BJ681" s="39"/>
      <c r="BK681" s="39"/>
      <c r="BL681" s="36"/>
      <c r="BM681" s="37"/>
      <c r="BN681" s="37"/>
      <c r="BO681" s="37"/>
      <c r="BP681" s="37"/>
      <c r="BQ681" s="37"/>
      <c r="BR681" s="37"/>
      <c r="BS681" s="37"/>
      <c r="BT681" s="37"/>
      <c r="BU681" s="37"/>
      <c r="BV681" s="37"/>
      <c r="BW681" s="37"/>
      <c r="BX681" s="37"/>
      <c r="BY681" s="37"/>
      <c r="BZ681" s="37"/>
      <c r="CA681" s="37"/>
      <c r="CB681" s="37"/>
      <c r="CC681" s="37"/>
      <c r="CD681" s="37"/>
      <c r="CE681" s="37"/>
      <c r="CF681" s="37"/>
      <c r="CG681" s="40"/>
      <c r="CH681" s="40"/>
      <c r="CI681" s="40"/>
      <c r="CJ681" s="40"/>
      <c r="CK681" s="40"/>
      <c r="CL681" s="40"/>
      <c r="CM681" s="39"/>
      <c r="CN681" s="39"/>
      <c r="CO681" s="39"/>
      <c r="CP681" s="39"/>
      <c r="CQ681" s="39"/>
      <c r="CR681" s="39"/>
      <c r="CS681" s="39"/>
      <c r="CT681" s="39"/>
      <c r="CU681" s="39"/>
      <c r="CV681" s="39"/>
      <c r="CW681" s="39"/>
      <c r="CX681" s="39"/>
      <c r="CY681" s="39"/>
      <c r="CZ681" s="39"/>
      <c r="DA681" s="39"/>
      <c r="DB681" s="39"/>
      <c r="DC681" s="39"/>
      <c r="DD681" s="39"/>
      <c r="DE681" s="39"/>
      <c r="DF681" s="39"/>
      <c r="DG681" s="39"/>
      <c r="DL681" s="44"/>
      <c r="DM681" s="39"/>
    </row>
    <row r="682" customFormat="false" ht="12.75" hidden="false" customHeight="false" outlineLevel="0" collapsed="false">
      <c r="C682" s="42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39"/>
      <c r="Y682" s="39"/>
      <c r="Z682" s="39"/>
      <c r="AA682" s="39"/>
      <c r="AF682" s="36"/>
      <c r="AG682" s="37"/>
      <c r="AH682" s="37"/>
      <c r="AI682" s="37"/>
      <c r="AJ682" s="37"/>
      <c r="AK682" s="37"/>
      <c r="AL682" s="37"/>
      <c r="AM682" s="37"/>
      <c r="AN682" s="37"/>
      <c r="AO682" s="37"/>
      <c r="AP682" s="37"/>
      <c r="AQ682" s="37"/>
      <c r="AR682" s="37"/>
      <c r="AS682" s="37"/>
      <c r="AT682" s="37"/>
      <c r="AU682" s="37"/>
      <c r="AV682" s="37"/>
      <c r="AW682" s="37"/>
      <c r="AX682" s="37"/>
      <c r="AY682" s="37"/>
      <c r="AZ682" s="37"/>
      <c r="BA682" s="37"/>
      <c r="BB682" s="37"/>
      <c r="BC682" s="37"/>
      <c r="BD682" s="37"/>
      <c r="BE682" s="37"/>
      <c r="BF682" s="37"/>
      <c r="BH682" s="44"/>
      <c r="BI682" s="39"/>
      <c r="BJ682" s="39"/>
      <c r="BK682" s="39"/>
      <c r="BL682" s="36"/>
      <c r="BM682" s="37"/>
      <c r="BN682" s="37"/>
      <c r="BO682" s="37"/>
      <c r="BP682" s="37"/>
      <c r="BQ682" s="37"/>
      <c r="BR682" s="37"/>
      <c r="BS682" s="37"/>
      <c r="BT682" s="37"/>
      <c r="BU682" s="37"/>
      <c r="BV682" s="37"/>
      <c r="BW682" s="37"/>
      <c r="BX682" s="37"/>
      <c r="BY682" s="37"/>
      <c r="BZ682" s="37"/>
      <c r="CA682" s="37"/>
      <c r="CB682" s="37"/>
      <c r="CC682" s="37"/>
      <c r="CD682" s="37"/>
      <c r="CE682" s="37"/>
      <c r="CF682" s="37"/>
      <c r="CG682" s="40"/>
      <c r="CH682" s="40"/>
      <c r="CI682" s="40"/>
      <c r="CJ682" s="40"/>
      <c r="CK682" s="40"/>
      <c r="CL682" s="40"/>
      <c r="CM682" s="39"/>
      <c r="CN682" s="39"/>
      <c r="CO682" s="39"/>
      <c r="CP682" s="39"/>
      <c r="CQ682" s="39"/>
      <c r="CR682" s="39"/>
      <c r="CS682" s="39"/>
      <c r="CT682" s="39"/>
      <c r="CU682" s="39"/>
      <c r="CV682" s="39"/>
      <c r="CW682" s="39"/>
      <c r="CX682" s="39"/>
      <c r="CY682" s="39"/>
      <c r="CZ682" s="39"/>
      <c r="DA682" s="39"/>
      <c r="DB682" s="39"/>
      <c r="DC682" s="39"/>
      <c r="DD682" s="39"/>
      <c r="DE682" s="39"/>
      <c r="DF682" s="39"/>
      <c r="DG682" s="39"/>
      <c r="DL682" s="44"/>
      <c r="DM682" s="39"/>
    </row>
    <row r="683" customFormat="false" ht="12.75" hidden="false" customHeight="false" outlineLevel="0" collapsed="false">
      <c r="C683" s="42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39"/>
      <c r="Y683" s="39"/>
      <c r="Z683" s="39"/>
      <c r="AA683" s="39"/>
      <c r="AF683" s="36"/>
      <c r="AG683" s="37"/>
      <c r="AH683" s="37"/>
      <c r="AI683" s="37"/>
      <c r="AJ683" s="37"/>
      <c r="AK683" s="37"/>
      <c r="AL683" s="37"/>
      <c r="AM683" s="37"/>
      <c r="AN683" s="37"/>
      <c r="AO683" s="37"/>
      <c r="AP683" s="37"/>
      <c r="AQ683" s="37"/>
      <c r="AR683" s="37"/>
      <c r="AS683" s="37"/>
      <c r="AT683" s="37"/>
      <c r="AU683" s="37"/>
      <c r="AV683" s="37"/>
      <c r="AW683" s="37"/>
      <c r="AX683" s="37"/>
      <c r="AY683" s="37"/>
      <c r="AZ683" s="37"/>
      <c r="BA683" s="37"/>
      <c r="BB683" s="37"/>
      <c r="BC683" s="37"/>
      <c r="BD683" s="37"/>
      <c r="BE683" s="37"/>
      <c r="BF683" s="37"/>
      <c r="BH683" s="44"/>
      <c r="BI683" s="39"/>
      <c r="BJ683" s="39"/>
      <c r="BK683" s="39"/>
      <c r="BL683" s="36"/>
      <c r="BM683" s="37"/>
      <c r="BN683" s="37"/>
      <c r="BO683" s="37"/>
      <c r="BP683" s="37"/>
      <c r="BQ683" s="37"/>
      <c r="BR683" s="37"/>
      <c r="BS683" s="37"/>
      <c r="BT683" s="37"/>
      <c r="BU683" s="37"/>
      <c r="BV683" s="37"/>
      <c r="BW683" s="37"/>
      <c r="BX683" s="37"/>
      <c r="BY683" s="37"/>
      <c r="BZ683" s="37"/>
      <c r="CA683" s="37"/>
      <c r="CB683" s="37"/>
      <c r="CC683" s="37"/>
      <c r="CD683" s="37"/>
      <c r="CE683" s="37"/>
      <c r="CF683" s="37"/>
      <c r="CG683" s="40"/>
      <c r="CH683" s="40"/>
      <c r="CI683" s="40"/>
      <c r="CJ683" s="40"/>
      <c r="CK683" s="40"/>
      <c r="CL683" s="40"/>
      <c r="CM683" s="39"/>
      <c r="CN683" s="39"/>
      <c r="CO683" s="39"/>
      <c r="CP683" s="39"/>
      <c r="CQ683" s="39"/>
      <c r="CR683" s="39"/>
      <c r="CS683" s="39"/>
      <c r="CT683" s="39"/>
      <c r="CU683" s="39"/>
      <c r="CV683" s="39"/>
      <c r="CW683" s="39"/>
      <c r="CX683" s="39"/>
      <c r="CY683" s="39"/>
      <c r="CZ683" s="39"/>
      <c r="DA683" s="39"/>
      <c r="DB683" s="39"/>
      <c r="DC683" s="39"/>
      <c r="DD683" s="39"/>
      <c r="DE683" s="39"/>
      <c r="DF683" s="39"/>
      <c r="DG683" s="39"/>
      <c r="DL683" s="44"/>
      <c r="DM683" s="39"/>
    </row>
    <row r="684" customFormat="false" ht="12.75" hidden="false" customHeight="false" outlineLevel="0" collapsed="false">
      <c r="C684" s="42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39"/>
      <c r="Y684" s="39"/>
      <c r="Z684" s="39"/>
      <c r="AA684" s="39"/>
      <c r="AF684" s="36"/>
      <c r="AG684" s="37"/>
      <c r="AH684" s="37"/>
      <c r="AI684" s="37"/>
      <c r="AJ684" s="37"/>
      <c r="AK684" s="37"/>
      <c r="AL684" s="37"/>
      <c r="AM684" s="37"/>
      <c r="AN684" s="37"/>
      <c r="AO684" s="37"/>
      <c r="AP684" s="37"/>
      <c r="AQ684" s="37"/>
      <c r="AR684" s="37"/>
      <c r="AS684" s="37"/>
      <c r="AT684" s="37"/>
      <c r="AU684" s="37"/>
      <c r="AV684" s="37"/>
      <c r="AW684" s="37"/>
      <c r="AX684" s="37"/>
      <c r="AY684" s="37"/>
      <c r="AZ684" s="37"/>
      <c r="BA684" s="37"/>
      <c r="BB684" s="37"/>
      <c r="BC684" s="37"/>
      <c r="BD684" s="37"/>
      <c r="BE684" s="37"/>
      <c r="BF684" s="37"/>
      <c r="BH684" s="44"/>
      <c r="BI684" s="39"/>
      <c r="BJ684" s="39"/>
      <c r="BK684" s="39"/>
      <c r="BL684" s="36"/>
      <c r="BM684" s="37"/>
      <c r="BN684" s="37"/>
      <c r="BO684" s="37"/>
      <c r="BP684" s="37"/>
      <c r="BQ684" s="37"/>
      <c r="BR684" s="37"/>
      <c r="BS684" s="37"/>
      <c r="BT684" s="37"/>
      <c r="BU684" s="37"/>
      <c r="BV684" s="37"/>
      <c r="BW684" s="37"/>
      <c r="BX684" s="37"/>
      <c r="BY684" s="37"/>
      <c r="BZ684" s="37"/>
      <c r="CA684" s="37"/>
      <c r="CB684" s="37"/>
      <c r="CC684" s="37"/>
      <c r="CD684" s="37"/>
      <c r="CE684" s="37"/>
      <c r="CF684" s="37"/>
      <c r="CG684" s="40"/>
      <c r="CH684" s="40"/>
      <c r="CI684" s="40"/>
      <c r="CJ684" s="40"/>
      <c r="CK684" s="40"/>
      <c r="CL684" s="40"/>
      <c r="CM684" s="39"/>
      <c r="CN684" s="39"/>
      <c r="CO684" s="39"/>
      <c r="CP684" s="39"/>
      <c r="CQ684" s="39"/>
      <c r="CR684" s="39"/>
      <c r="CS684" s="39"/>
      <c r="CT684" s="39"/>
      <c r="CU684" s="39"/>
      <c r="CV684" s="39"/>
      <c r="CW684" s="39"/>
      <c r="CX684" s="39"/>
      <c r="CY684" s="39"/>
      <c r="CZ684" s="39"/>
      <c r="DA684" s="39"/>
      <c r="DB684" s="39"/>
      <c r="DC684" s="39"/>
      <c r="DD684" s="39"/>
      <c r="DE684" s="39"/>
      <c r="DF684" s="39"/>
      <c r="DG684" s="39"/>
      <c r="DL684" s="44"/>
      <c r="DM684" s="39"/>
    </row>
    <row r="685" customFormat="false" ht="12.75" hidden="false" customHeight="false" outlineLevel="0" collapsed="false">
      <c r="C685" s="42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39"/>
      <c r="Y685" s="39"/>
      <c r="Z685" s="39"/>
      <c r="AA685" s="39"/>
      <c r="AF685" s="36"/>
      <c r="AG685" s="37"/>
      <c r="AH685" s="37"/>
      <c r="AI685" s="37"/>
      <c r="AJ685" s="37"/>
      <c r="AK685" s="37"/>
      <c r="AL685" s="37"/>
      <c r="AM685" s="37"/>
      <c r="AN685" s="37"/>
      <c r="AO685" s="37"/>
      <c r="AP685" s="37"/>
      <c r="AQ685" s="37"/>
      <c r="AR685" s="37"/>
      <c r="AS685" s="37"/>
      <c r="AT685" s="37"/>
      <c r="AU685" s="37"/>
      <c r="AV685" s="37"/>
      <c r="AW685" s="37"/>
      <c r="AX685" s="37"/>
      <c r="AY685" s="37"/>
      <c r="AZ685" s="37"/>
      <c r="BA685" s="37"/>
      <c r="BB685" s="37"/>
      <c r="BC685" s="37"/>
      <c r="BD685" s="37"/>
      <c r="BE685" s="37"/>
      <c r="BF685" s="37"/>
      <c r="BH685" s="44"/>
      <c r="BI685" s="39"/>
      <c r="BJ685" s="39"/>
      <c r="BK685" s="39"/>
      <c r="BL685" s="36"/>
      <c r="BM685" s="37"/>
      <c r="BN685" s="37"/>
      <c r="BO685" s="37"/>
      <c r="BP685" s="37"/>
      <c r="BQ685" s="37"/>
      <c r="BR685" s="37"/>
      <c r="BS685" s="37"/>
      <c r="BT685" s="37"/>
      <c r="BU685" s="37"/>
      <c r="BV685" s="37"/>
      <c r="BW685" s="37"/>
      <c r="BX685" s="37"/>
      <c r="BY685" s="37"/>
      <c r="BZ685" s="37"/>
      <c r="CA685" s="37"/>
      <c r="CB685" s="37"/>
      <c r="CC685" s="37"/>
      <c r="CD685" s="37"/>
      <c r="CE685" s="37"/>
      <c r="CF685" s="37"/>
      <c r="CG685" s="40"/>
      <c r="CH685" s="40"/>
      <c r="CI685" s="40"/>
      <c r="CJ685" s="40"/>
      <c r="CK685" s="40"/>
      <c r="CL685" s="40"/>
      <c r="CM685" s="39"/>
      <c r="CN685" s="39"/>
      <c r="CO685" s="39"/>
      <c r="CP685" s="39"/>
      <c r="CQ685" s="39"/>
      <c r="CR685" s="39"/>
      <c r="CS685" s="39"/>
      <c r="CT685" s="39"/>
      <c r="CU685" s="39"/>
      <c r="CV685" s="39"/>
      <c r="CW685" s="39"/>
      <c r="CX685" s="39"/>
      <c r="CY685" s="39"/>
      <c r="CZ685" s="39"/>
      <c r="DA685" s="39"/>
      <c r="DB685" s="39"/>
      <c r="DC685" s="39"/>
      <c r="DD685" s="39"/>
      <c r="DE685" s="39"/>
      <c r="DF685" s="39"/>
      <c r="DG685" s="39"/>
      <c r="DL685" s="44"/>
      <c r="DM685" s="39"/>
    </row>
    <row r="686" customFormat="false" ht="12.75" hidden="false" customHeight="false" outlineLevel="0" collapsed="false">
      <c r="C686" s="42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39"/>
      <c r="Y686" s="39"/>
      <c r="Z686" s="39"/>
      <c r="AA686" s="39"/>
      <c r="AF686" s="36"/>
      <c r="AG686" s="37"/>
      <c r="AH686" s="37"/>
      <c r="AI686" s="37"/>
      <c r="AJ686" s="37"/>
      <c r="AK686" s="37"/>
      <c r="AL686" s="37"/>
      <c r="AM686" s="37"/>
      <c r="AN686" s="37"/>
      <c r="AO686" s="37"/>
      <c r="AP686" s="37"/>
      <c r="AQ686" s="37"/>
      <c r="AR686" s="37"/>
      <c r="AS686" s="37"/>
      <c r="AT686" s="37"/>
      <c r="AU686" s="37"/>
      <c r="AV686" s="37"/>
      <c r="AW686" s="37"/>
      <c r="AX686" s="37"/>
      <c r="AY686" s="37"/>
      <c r="AZ686" s="37"/>
      <c r="BA686" s="37"/>
      <c r="BB686" s="37"/>
      <c r="BC686" s="37"/>
      <c r="BD686" s="37"/>
      <c r="BE686" s="37"/>
      <c r="BF686" s="37"/>
      <c r="BH686" s="44"/>
      <c r="BI686" s="39"/>
      <c r="BJ686" s="39"/>
      <c r="BK686" s="39"/>
      <c r="BL686" s="36"/>
      <c r="BM686" s="37"/>
      <c r="BN686" s="37"/>
      <c r="BO686" s="37"/>
      <c r="BP686" s="37"/>
      <c r="BQ686" s="37"/>
      <c r="BR686" s="37"/>
      <c r="BS686" s="37"/>
      <c r="BT686" s="37"/>
      <c r="BU686" s="37"/>
      <c r="BV686" s="37"/>
      <c r="BW686" s="37"/>
      <c r="BX686" s="37"/>
      <c r="BY686" s="37"/>
      <c r="BZ686" s="37"/>
      <c r="CA686" s="37"/>
      <c r="CB686" s="37"/>
      <c r="CC686" s="37"/>
      <c r="CD686" s="37"/>
      <c r="CE686" s="37"/>
      <c r="CF686" s="37"/>
      <c r="CG686" s="40"/>
      <c r="CH686" s="40"/>
      <c r="CI686" s="40"/>
      <c r="CJ686" s="40"/>
      <c r="CK686" s="40"/>
      <c r="CL686" s="40"/>
      <c r="CM686" s="39"/>
      <c r="CN686" s="39"/>
      <c r="CO686" s="39"/>
      <c r="CP686" s="39"/>
      <c r="CQ686" s="39"/>
      <c r="CR686" s="39"/>
      <c r="CS686" s="39"/>
      <c r="CT686" s="39"/>
      <c r="CU686" s="39"/>
      <c r="CV686" s="39"/>
      <c r="CW686" s="39"/>
      <c r="CX686" s="39"/>
      <c r="CY686" s="39"/>
      <c r="CZ686" s="39"/>
      <c r="DA686" s="39"/>
      <c r="DB686" s="39"/>
      <c r="DC686" s="39"/>
      <c r="DD686" s="39"/>
      <c r="DE686" s="39"/>
      <c r="DF686" s="39"/>
      <c r="DG686" s="39"/>
      <c r="DL686" s="44"/>
      <c r="DM686" s="39"/>
    </row>
    <row r="687" customFormat="false" ht="12.75" hidden="false" customHeight="false" outlineLevel="0" collapsed="false">
      <c r="C687" s="42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39"/>
      <c r="Y687" s="39"/>
      <c r="Z687" s="39"/>
      <c r="AA687" s="39"/>
      <c r="AF687" s="36"/>
      <c r="AG687" s="37"/>
      <c r="AH687" s="37"/>
      <c r="AI687" s="37"/>
      <c r="AJ687" s="37"/>
      <c r="AK687" s="37"/>
      <c r="AL687" s="37"/>
      <c r="AM687" s="37"/>
      <c r="AN687" s="37"/>
      <c r="AO687" s="37"/>
      <c r="AP687" s="37"/>
      <c r="AQ687" s="37"/>
      <c r="AR687" s="37"/>
      <c r="AS687" s="37"/>
      <c r="AT687" s="37"/>
      <c r="AU687" s="37"/>
      <c r="AV687" s="37"/>
      <c r="AW687" s="37"/>
      <c r="AX687" s="37"/>
      <c r="AY687" s="37"/>
      <c r="AZ687" s="37"/>
      <c r="BA687" s="37"/>
      <c r="BB687" s="37"/>
      <c r="BC687" s="37"/>
      <c r="BD687" s="37"/>
      <c r="BE687" s="37"/>
      <c r="BF687" s="37"/>
      <c r="BH687" s="44"/>
      <c r="BI687" s="39"/>
      <c r="BJ687" s="39"/>
      <c r="BK687" s="39"/>
      <c r="BL687" s="36"/>
      <c r="BM687" s="37"/>
      <c r="BN687" s="37"/>
      <c r="BO687" s="37"/>
      <c r="BP687" s="37"/>
      <c r="BQ687" s="37"/>
      <c r="BR687" s="37"/>
      <c r="BS687" s="37"/>
      <c r="BT687" s="37"/>
      <c r="BU687" s="37"/>
      <c r="BV687" s="37"/>
      <c r="BW687" s="37"/>
      <c r="BX687" s="37"/>
      <c r="BY687" s="37"/>
      <c r="BZ687" s="37"/>
      <c r="CA687" s="37"/>
      <c r="CB687" s="37"/>
      <c r="CC687" s="37"/>
      <c r="CD687" s="37"/>
      <c r="CE687" s="37"/>
      <c r="CF687" s="37"/>
      <c r="CG687" s="40"/>
      <c r="CH687" s="40"/>
      <c r="CI687" s="40"/>
      <c r="CJ687" s="40"/>
      <c r="CK687" s="40"/>
      <c r="CL687" s="40"/>
      <c r="CM687" s="39"/>
      <c r="CN687" s="39"/>
      <c r="CO687" s="39"/>
      <c r="CP687" s="39"/>
      <c r="CQ687" s="39"/>
      <c r="CR687" s="39"/>
      <c r="CS687" s="39"/>
      <c r="CT687" s="39"/>
      <c r="CU687" s="39"/>
      <c r="CV687" s="39"/>
      <c r="CW687" s="39"/>
      <c r="CX687" s="39"/>
      <c r="CY687" s="39"/>
      <c r="CZ687" s="39"/>
      <c r="DA687" s="39"/>
      <c r="DB687" s="39"/>
      <c r="DC687" s="39"/>
      <c r="DD687" s="39"/>
      <c r="DE687" s="39"/>
      <c r="DF687" s="39"/>
      <c r="DG687" s="39"/>
      <c r="DL687" s="44"/>
      <c r="DM687" s="39"/>
    </row>
    <row r="688" customFormat="false" ht="12.75" hidden="false" customHeight="false" outlineLevel="0" collapsed="false">
      <c r="C688" s="42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39"/>
      <c r="Y688" s="39"/>
      <c r="Z688" s="39"/>
      <c r="AA688" s="39"/>
      <c r="AF688" s="36"/>
      <c r="AG688" s="37"/>
      <c r="AH688" s="37"/>
      <c r="AI688" s="37"/>
      <c r="AJ688" s="37"/>
      <c r="AK688" s="37"/>
      <c r="AL688" s="37"/>
      <c r="AM688" s="37"/>
      <c r="AN688" s="37"/>
      <c r="AO688" s="37"/>
      <c r="AP688" s="37"/>
      <c r="AQ688" s="37"/>
      <c r="AR688" s="37"/>
      <c r="AS688" s="37"/>
      <c r="AT688" s="37"/>
      <c r="AU688" s="37"/>
      <c r="AV688" s="37"/>
      <c r="AW688" s="37"/>
      <c r="AX688" s="37"/>
      <c r="AY688" s="37"/>
      <c r="AZ688" s="37"/>
      <c r="BA688" s="37"/>
      <c r="BB688" s="37"/>
      <c r="BC688" s="37"/>
      <c r="BD688" s="37"/>
      <c r="BE688" s="37"/>
      <c r="BF688" s="37"/>
      <c r="BH688" s="44"/>
      <c r="BI688" s="39"/>
      <c r="BJ688" s="39"/>
      <c r="BK688" s="39"/>
      <c r="BL688" s="36"/>
      <c r="BM688" s="37"/>
      <c r="BN688" s="37"/>
      <c r="BO688" s="37"/>
      <c r="BP688" s="37"/>
      <c r="BQ688" s="37"/>
      <c r="BR688" s="37"/>
      <c r="BS688" s="37"/>
      <c r="BT688" s="37"/>
      <c r="BU688" s="37"/>
      <c r="BV688" s="37"/>
      <c r="BW688" s="37"/>
      <c r="BX688" s="37"/>
      <c r="BY688" s="37"/>
      <c r="BZ688" s="37"/>
      <c r="CA688" s="37"/>
      <c r="CB688" s="37"/>
      <c r="CC688" s="37"/>
      <c r="CD688" s="37"/>
      <c r="CE688" s="37"/>
      <c r="CF688" s="37"/>
      <c r="CG688" s="40"/>
      <c r="CH688" s="40"/>
      <c r="CI688" s="40"/>
      <c r="CJ688" s="40"/>
      <c r="CK688" s="40"/>
      <c r="CL688" s="40"/>
      <c r="CM688" s="39"/>
      <c r="CN688" s="39"/>
      <c r="CO688" s="39"/>
      <c r="CP688" s="39"/>
      <c r="CQ688" s="39"/>
      <c r="CR688" s="39"/>
      <c r="CS688" s="39"/>
      <c r="CT688" s="39"/>
      <c r="CU688" s="39"/>
      <c r="CV688" s="39"/>
      <c r="CW688" s="39"/>
      <c r="CX688" s="39"/>
      <c r="CY688" s="39"/>
      <c r="CZ688" s="39"/>
      <c r="DA688" s="39"/>
      <c r="DB688" s="39"/>
      <c r="DC688" s="39"/>
      <c r="DD688" s="39"/>
      <c r="DE688" s="39"/>
      <c r="DF688" s="39"/>
      <c r="DG688" s="39"/>
      <c r="DL688" s="44"/>
      <c r="DM688" s="39"/>
    </row>
    <row r="689" customFormat="false" ht="12.75" hidden="false" customHeight="false" outlineLevel="0" collapsed="false">
      <c r="C689" s="42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39"/>
      <c r="Y689" s="39"/>
      <c r="Z689" s="39"/>
      <c r="AA689" s="39"/>
      <c r="AF689" s="36"/>
      <c r="AG689" s="37"/>
      <c r="AH689" s="37"/>
      <c r="AI689" s="37"/>
      <c r="AJ689" s="37"/>
      <c r="AK689" s="37"/>
      <c r="AL689" s="37"/>
      <c r="AM689" s="37"/>
      <c r="AN689" s="37"/>
      <c r="AO689" s="37"/>
      <c r="AP689" s="37"/>
      <c r="AQ689" s="37"/>
      <c r="AR689" s="37"/>
      <c r="AS689" s="37"/>
      <c r="AT689" s="37"/>
      <c r="AU689" s="37"/>
      <c r="AV689" s="37"/>
      <c r="AW689" s="37"/>
      <c r="AX689" s="37"/>
      <c r="AY689" s="37"/>
      <c r="AZ689" s="37"/>
      <c r="BA689" s="37"/>
      <c r="BB689" s="37"/>
      <c r="BC689" s="37"/>
      <c r="BD689" s="37"/>
      <c r="BE689" s="37"/>
      <c r="BF689" s="37"/>
      <c r="BH689" s="44"/>
      <c r="BI689" s="39"/>
      <c r="BJ689" s="39"/>
      <c r="BK689" s="39"/>
      <c r="BL689" s="36"/>
      <c r="BM689" s="37"/>
      <c r="BN689" s="37"/>
      <c r="BO689" s="37"/>
      <c r="BP689" s="37"/>
      <c r="BQ689" s="37"/>
      <c r="BR689" s="37"/>
      <c r="BS689" s="37"/>
      <c r="BT689" s="37"/>
      <c r="BU689" s="37"/>
      <c r="BV689" s="37"/>
      <c r="BW689" s="37"/>
      <c r="BX689" s="37"/>
      <c r="BY689" s="37"/>
      <c r="BZ689" s="37"/>
      <c r="CA689" s="37"/>
      <c r="CB689" s="37"/>
      <c r="CC689" s="37"/>
      <c r="CD689" s="37"/>
      <c r="CE689" s="37"/>
      <c r="CF689" s="37"/>
      <c r="CG689" s="40"/>
      <c r="CH689" s="40"/>
      <c r="CI689" s="40"/>
      <c r="CJ689" s="40"/>
      <c r="CK689" s="40"/>
      <c r="CL689" s="40"/>
      <c r="CM689" s="39"/>
      <c r="CN689" s="39"/>
      <c r="CO689" s="39"/>
      <c r="CP689" s="39"/>
      <c r="CQ689" s="39"/>
      <c r="CR689" s="39"/>
      <c r="CS689" s="39"/>
      <c r="CT689" s="39"/>
      <c r="CU689" s="39"/>
      <c r="CV689" s="39"/>
      <c r="CW689" s="39"/>
      <c r="CX689" s="39"/>
      <c r="CY689" s="39"/>
      <c r="CZ689" s="39"/>
      <c r="DA689" s="39"/>
      <c r="DB689" s="39"/>
      <c r="DC689" s="39"/>
      <c r="DD689" s="39"/>
      <c r="DE689" s="39"/>
      <c r="DF689" s="39"/>
      <c r="DG689" s="39"/>
      <c r="DL689" s="44"/>
      <c r="DM689" s="39"/>
    </row>
    <row r="690" customFormat="false" ht="12.75" hidden="false" customHeight="false" outlineLevel="0" collapsed="false">
      <c r="C690" s="42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39"/>
      <c r="Y690" s="39"/>
      <c r="Z690" s="39"/>
      <c r="AA690" s="39"/>
      <c r="AF690" s="36"/>
      <c r="AG690" s="37"/>
      <c r="AH690" s="37"/>
      <c r="AI690" s="37"/>
      <c r="AJ690" s="37"/>
      <c r="AK690" s="37"/>
      <c r="AL690" s="37"/>
      <c r="AM690" s="37"/>
      <c r="AN690" s="37"/>
      <c r="AO690" s="37"/>
      <c r="AP690" s="37"/>
      <c r="AQ690" s="37"/>
      <c r="AR690" s="37"/>
      <c r="AS690" s="37"/>
      <c r="AT690" s="37"/>
      <c r="AU690" s="37"/>
      <c r="AV690" s="37"/>
      <c r="AW690" s="37"/>
      <c r="AX690" s="37"/>
      <c r="AY690" s="37"/>
      <c r="AZ690" s="37"/>
      <c r="BA690" s="37"/>
      <c r="BB690" s="37"/>
      <c r="BC690" s="37"/>
      <c r="BD690" s="37"/>
      <c r="BE690" s="37"/>
      <c r="BF690" s="37"/>
      <c r="BH690" s="44"/>
      <c r="BI690" s="39"/>
      <c r="BJ690" s="39"/>
      <c r="BK690" s="39"/>
      <c r="BL690" s="36"/>
      <c r="BM690" s="37"/>
      <c r="BN690" s="37"/>
      <c r="BO690" s="37"/>
      <c r="BP690" s="37"/>
      <c r="BQ690" s="37"/>
      <c r="BR690" s="37"/>
      <c r="BS690" s="37"/>
      <c r="BT690" s="37"/>
      <c r="BU690" s="37"/>
      <c r="BV690" s="37"/>
      <c r="BW690" s="37"/>
      <c r="BX690" s="37"/>
      <c r="BY690" s="37"/>
      <c r="BZ690" s="37"/>
      <c r="CA690" s="37"/>
      <c r="CB690" s="37"/>
      <c r="CC690" s="37"/>
      <c r="CD690" s="37"/>
      <c r="CE690" s="37"/>
      <c r="CF690" s="37"/>
      <c r="CG690" s="40"/>
      <c r="CH690" s="40"/>
      <c r="CI690" s="40"/>
      <c r="CJ690" s="40"/>
      <c r="CK690" s="40"/>
      <c r="CL690" s="40"/>
      <c r="CM690" s="39"/>
      <c r="CN690" s="39"/>
      <c r="CO690" s="39"/>
      <c r="CP690" s="39"/>
      <c r="CQ690" s="39"/>
      <c r="CR690" s="39"/>
      <c r="CS690" s="39"/>
      <c r="CT690" s="39"/>
      <c r="CU690" s="39"/>
      <c r="CV690" s="39"/>
      <c r="CW690" s="39"/>
      <c r="CX690" s="39"/>
      <c r="CY690" s="39"/>
      <c r="CZ690" s="39"/>
      <c r="DA690" s="39"/>
      <c r="DB690" s="39"/>
      <c r="DC690" s="39"/>
      <c r="DD690" s="39"/>
      <c r="DE690" s="39"/>
      <c r="DF690" s="39"/>
      <c r="DG690" s="39"/>
      <c r="DL690" s="44"/>
      <c r="DM690" s="39"/>
    </row>
    <row r="691" customFormat="false" ht="12.75" hidden="false" customHeight="false" outlineLevel="0" collapsed="false">
      <c r="C691" s="42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39"/>
      <c r="Y691" s="39"/>
      <c r="Z691" s="39"/>
      <c r="AA691" s="39"/>
      <c r="AF691" s="36"/>
      <c r="AG691" s="37"/>
      <c r="AH691" s="37"/>
      <c r="AI691" s="37"/>
      <c r="AJ691" s="37"/>
      <c r="AK691" s="37"/>
      <c r="AL691" s="37"/>
      <c r="AM691" s="37"/>
      <c r="AN691" s="37"/>
      <c r="AO691" s="37"/>
      <c r="AP691" s="37"/>
      <c r="AQ691" s="37"/>
      <c r="AR691" s="37"/>
      <c r="AS691" s="37"/>
      <c r="AT691" s="37"/>
      <c r="AU691" s="37"/>
      <c r="AV691" s="37"/>
      <c r="AW691" s="37"/>
      <c r="AX691" s="37"/>
      <c r="AY691" s="37"/>
      <c r="AZ691" s="37"/>
      <c r="BA691" s="37"/>
      <c r="BB691" s="37"/>
      <c r="BC691" s="37"/>
      <c r="BD691" s="37"/>
      <c r="BE691" s="37"/>
      <c r="BF691" s="37"/>
      <c r="BH691" s="44"/>
      <c r="BI691" s="39"/>
      <c r="BJ691" s="39"/>
      <c r="BK691" s="39"/>
      <c r="BL691" s="36"/>
      <c r="BM691" s="37"/>
      <c r="BN691" s="37"/>
      <c r="BO691" s="37"/>
      <c r="BP691" s="37"/>
      <c r="BQ691" s="37"/>
      <c r="BR691" s="37"/>
      <c r="BS691" s="37"/>
      <c r="BT691" s="37"/>
      <c r="BU691" s="37"/>
      <c r="BV691" s="37"/>
      <c r="BW691" s="37"/>
      <c r="BX691" s="37"/>
      <c r="BY691" s="37"/>
      <c r="BZ691" s="37"/>
      <c r="CA691" s="37"/>
      <c r="CB691" s="37"/>
      <c r="CC691" s="37"/>
      <c r="CD691" s="37"/>
      <c r="CE691" s="37"/>
      <c r="CF691" s="37"/>
      <c r="CG691" s="40"/>
      <c r="CH691" s="40"/>
      <c r="CI691" s="40"/>
      <c r="CJ691" s="40"/>
      <c r="CK691" s="40"/>
      <c r="CL691" s="40"/>
      <c r="CM691" s="39"/>
      <c r="CN691" s="39"/>
      <c r="CO691" s="39"/>
      <c r="CP691" s="39"/>
      <c r="CQ691" s="39"/>
      <c r="CR691" s="39"/>
      <c r="CS691" s="39"/>
      <c r="CT691" s="39"/>
      <c r="CU691" s="39"/>
      <c r="CV691" s="39"/>
      <c r="CW691" s="39"/>
      <c r="CX691" s="39"/>
      <c r="CY691" s="39"/>
      <c r="CZ691" s="39"/>
      <c r="DA691" s="39"/>
      <c r="DB691" s="39"/>
      <c r="DC691" s="39"/>
      <c r="DD691" s="39"/>
      <c r="DE691" s="39"/>
      <c r="DF691" s="39"/>
      <c r="DG691" s="39"/>
      <c r="DL691" s="44"/>
      <c r="DM691" s="39"/>
    </row>
    <row r="692" customFormat="false" ht="12.75" hidden="false" customHeight="false" outlineLevel="0" collapsed="false">
      <c r="C692" s="42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39"/>
      <c r="Y692" s="39"/>
      <c r="Z692" s="39"/>
      <c r="AA692" s="39"/>
      <c r="AF692" s="36"/>
      <c r="AG692" s="37"/>
      <c r="AH692" s="37"/>
      <c r="AI692" s="37"/>
      <c r="AJ692" s="37"/>
      <c r="AK692" s="37"/>
      <c r="AL692" s="37"/>
      <c r="AM692" s="37"/>
      <c r="AN692" s="37"/>
      <c r="AO692" s="37"/>
      <c r="AP692" s="37"/>
      <c r="AQ692" s="37"/>
      <c r="AR692" s="37"/>
      <c r="AS692" s="37"/>
      <c r="AT692" s="37"/>
      <c r="AU692" s="37"/>
      <c r="AV692" s="37"/>
      <c r="AW692" s="37"/>
      <c r="AX692" s="37"/>
      <c r="AY692" s="37"/>
      <c r="AZ692" s="37"/>
      <c r="BA692" s="37"/>
      <c r="BB692" s="37"/>
      <c r="BC692" s="37"/>
      <c r="BD692" s="37"/>
      <c r="BE692" s="37"/>
      <c r="BF692" s="37"/>
      <c r="BH692" s="44"/>
      <c r="BI692" s="39"/>
      <c r="BJ692" s="39"/>
      <c r="BK692" s="39"/>
      <c r="BL692" s="36"/>
      <c r="BM692" s="37"/>
      <c r="BN692" s="37"/>
      <c r="BO692" s="37"/>
      <c r="BP692" s="37"/>
      <c r="BQ692" s="37"/>
      <c r="BR692" s="37"/>
      <c r="BS692" s="37"/>
      <c r="BT692" s="37"/>
      <c r="BU692" s="37"/>
      <c r="BV692" s="37"/>
      <c r="BW692" s="37"/>
      <c r="BX692" s="37"/>
      <c r="BY692" s="37"/>
      <c r="BZ692" s="37"/>
      <c r="CA692" s="37"/>
      <c r="CB692" s="37"/>
      <c r="CC692" s="37"/>
      <c r="CD692" s="37"/>
      <c r="CE692" s="37"/>
      <c r="CF692" s="37"/>
      <c r="CG692" s="40"/>
      <c r="CH692" s="40"/>
      <c r="CI692" s="40"/>
      <c r="CJ692" s="40"/>
      <c r="CK692" s="40"/>
      <c r="CL692" s="40"/>
      <c r="CM692" s="39"/>
      <c r="CN692" s="39"/>
      <c r="CO692" s="39"/>
      <c r="CP692" s="39"/>
      <c r="CQ692" s="39"/>
      <c r="CR692" s="39"/>
      <c r="CS692" s="39"/>
      <c r="CT692" s="39"/>
      <c r="CU692" s="39"/>
      <c r="CV692" s="39"/>
      <c r="CW692" s="39"/>
      <c r="CX692" s="39"/>
      <c r="CY692" s="39"/>
      <c r="CZ692" s="39"/>
      <c r="DA692" s="39"/>
      <c r="DB692" s="39"/>
      <c r="DC692" s="39"/>
      <c r="DD692" s="39"/>
      <c r="DE692" s="39"/>
      <c r="DF692" s="39"/>
      <c r="DG692" s="39"/>
      <c r="DL692" s="44"/>
      <c r="DM692" s="39"/>
    </row>
    <row r="693" customFormat="false" ht="12.75" hidden="false" customHeight="false" outlineLevel="0" collapsed="false">
      <c r="C693" s="42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39"/>
      <c r="Y693" s="39"/>
      <c r="Z693" s="39"/>
      <c r="AA693" s="39"/>
      <c r="AF693" s="36"/>
      <c r="AG693" s="37"/>
      <c r="AH693" s="37"/>
      <c r="AI693" s="37"/>
      <c r="AJ693" s="37"/>
      <c r="AK693" s="37"/>
      <c r="AL693" s="37"/>
      <c r="AM693" s="37"/>
      <c r="AN693" s="37"/>
      <c r="AO693" s="37"/>
      <c r="AP693" s="37"/>
      <c r="AQ693" s="37"/>
      <c r="AR693" s="37"/>
      <c r="AS693" s="37"/>
      <c r="AT693" s="37"/>
      <c r="AU693" s="37"/>
      <c r="AV693" s="37"/>
      <c r="AW693" s="37"/>
      <c r="AX693" s="37"/>
      <c r="AY693" s="37"/>
      <c r="AZ693" s="37"/>
      <c r="BA693" s="37"/>
      <c r="BB693" s="37"/>
      <c r="BC693" s="37"/>
      <c r="BD693" s="37"/>
      <c r="BE693" s="37"/>
      <c r="BF693" s="37"/>
      <c r="BH693" s="44"/>
      <c r="BI693" s="39"/>
      <c r="BJ693" s="39"/>
      <c r="BK693" s="39"/>
      <c r="BL693" s="36"/>
      <c r="BM693" s="37"/>
      <c r="BN693" s="37"/>
      <c r="BO693" s="37"/>
      <c r="BP693" s="37"/>
      <c r="BQ693" s="37"/>
      <c r="BR693" s="37"/>
      <c r="BS693" s="37"/>
      <c r="BT693" s="37"/>
      <c r="BU693" s="37"/>
      <c r="BV693" s="37"/>
      <c r="BW693" s="37"/>
      <c r="BX693" s="37"/>
      <c r="BY693" s="37"/>
      <c r="BZ693" s="37"/>
      <c r="CA693" s="37"/>
      <c r="CB693" s="37"/>
      <c r="CC693" s="37"/>
      <c r="CD693" s="37"/>
      <c r="CE693" s="37"/>
      <c r="CF693" s="37"/>
      <c r="CG693" s="40"/>
      <c r="CH693" s="40"/>
      <c r="CI693" s="40"/>
      <c r="CJ693" s="40"/>
      <c r="CK693" s="40"/>
      <c r="CL693" s="40"/>
      <c r="CM693" s="39"/>
      <c r="CN693" s="39"/>
      <c r="CO693" s="39"/>
      <c r="CP693" s="39"/>
      <c r="CQ693" s="39"/>
      <c r="CR693" s="39"/>
      <c r="CS693" s="39"/>
      <c r="CT693" s="39"/>
      <c r="CU693" s="39"/>
      <c r="CV693" s="39"/>
      <c r="CW693" s="39"/>
      <c r="CX693" s="39"/>
      <c r="CY693" s="39"/>
      <c r="CZ693" s="39"/>
      <c r="DA693" s="39"/>
      <c r="DB693" s="39"/>
      <c r="DC693" s="39"/>
      <c r="DD693" s="39"/>
      <c r="DE693" s="39"/>
      <c r="DF693" s="39"/>
      <c r="DG693" s="39"/>
      <c r="DL693" s="44"/>
      <c r="DM693" s="39"/>
    </row>
    <row r="694" customFormat="false" ht="12.75" hidden="false" customHeight="false" outlineLevel="0" collapsed="false">
      <c r="C694" s="42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39"/>
      <c r="Y694" s="39"/>
      <c r="Z694" s="39"/>
      <c r="AA694" s="39"/>
      <c r="AF694" s="36"/>
      <c r="AG694" s="37"/>
      <c r="AH694" s="37"/>
      <c r="AI694" s="37"/>
      <c r="AJ694" s="37"/>
      <c r="AK694" s="37"/>
      <c r="AL694" s="37"/>
      <c r="AM694" s="37"/>
      <c r="AN694" s="37"/>
      <c r="AO694" s="37"/>
      <c r="AP694" s="37"/>
      <c r="AQ694" s="37"/>
      <c r="AR694" s="37"/>
      <c r="AS694" s="37"/>
      <c r="AT694" s="37"/>
      <c r="AU694" s="37"/>
      <c r="AV694" s="37"/>
      <c r="AW694" s="37"/>
      <c r="AX694" s="37"/>
      <c r="AY694" s="37"/>
      <c r="AZ694" s="37"/>
      <c r="BA694" s="37"/>
      <c r="BB694" s="37"/>
      <c r="BC694" s="37"/>
      <c r="BD694" s="37"/>
      <c r="BE694" s="37"/>
      <c r="BF694" s="37"/>
      <c r="BH694" s="44"/>
      <c r="BI694" s="39"/>
      <c r="BJ694" s="39"/>
      <c r="BK694" s="39"/>
      <c r="BL694" s="36"/>
      <c r="BM694" s="37"/>
      <c r="BN694" s="37"/>
      <c r="BO694" s="37"/>
      <c r="BP694" s="37"/>
      <c r="BQ694" s="37"/>
      <c r="BR694" s="37"/>
      <c r="BS694" s="37"/>
      <c r="BT694" s="37"/>
      <c r="BU694" s="37"/>
      <c r="BV694" s="37"/>
      <c r="BW694" s="37"/>
      <c r="BX694" s="37"/>
      <c r="BY694" s="37"/>
      <c r="BZ694" s="37"/>
      <c r="CA694" s="37"/>
      <c r="CB694" s="37"/>
      <c r="CC694" s="37"/>
      <c r="CD694" s="37"/>
      <c r="CE694" s="37"/>
      <c r="CF694" s="37"/>
      <c r="CG694" s="40"/>
      <c r="CH694" s="40"/>
      <c r="CI694" s="40"/>
      <c r="CJ694" s="40"/>
      <c r="CK694" s="40"/>
      <c r="CL694" s="40"/>
      <c r="CM694" s="39"/>
      <c r="CN694" s="39"/>
      <c r="CO694" s="39"/>
      <c r="CP694" s="39"/>
      <c r="CQ694" s="39"/>
      <c r="CR694" s="39"/>
      <c r="CS694" s="39"/>
      <c r="CT694" s="39"/>
      <c r="CU694" s="39"/>
      <c r="CV694" s="39"/>
      <c r="CW694" s="39"/>
      <c r="CX694" s="39"/>
      <c r="CY694" s="39"/>
      <c r="CZ694" s="39"/>
      <c r="DA694" s="39"/>
      <c r="DB694" s="39"/>
      <c r="DC694" s="39"/>
      <c r="DD694" s="39"/>
      <c r="DE694" s="39"/>
      <c r="DF694" s="39"/>
      <c r="DG694" s="39"/>
      <c r="DL694" s="44"/>
      <c r="DM694" s="39"/>
    </row>
    <row r="695" customFormat="false" ht="12.75" hidden="false" customHeight="false" outlineLevel="0" collapsed="false">
      <c r="C695" s="42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39"/>
      <c r="Y695" s="39"/>
      <c r="Z695" s="39"/>
      <c r="AA695" s="39"/>
      <c r="AF695" s="36"/>
      <c r="AG695" s="37"/>
      <c r="AH695" s="37"/>
      <c r="AI695" s="37"/>
      <c r="AJ695" s="37"/>
      <c r="AK695" s="37"/>
      <c r="AL695" s="37"/>
      <c r="AM695" s="37"/>
      <c r="AN695" s="37"/>
      <c r="AO695" s="37"/>
      <c r="AP695" s="37"/>
      <c r="AQ695" s="37"/>
      <c r="AR695" s="37"/>
      <c r="AS695" s="37"/>
      <c r="AT695" s="37"/>
      <c r="AU695" s="37"/>
      <c r="AV695" s="37"/>
      <c r="AW695" s="37"/>
      <c r="AX695" s="37"/>
      <c r="AY695" s="37"/>
      <c r="AZ695" s="37"/>
      <c r="BA695" s="37"/>
      <c r="BB695" s="37"/>
      <c r="BC695" s="37"/>
      <c r="BD695" s="37"/>
      <c r="BE695" s="37"/>
      <c r="BF695" s="37"/>
      <c r="BH695" s="44"/>
      <c r="BI695" s="39"/>
      <c r="BJ695" s="39"/>
      <c r="BK695" s="39"/>
      <c r="BL695" s="36"/>
      <c r="BM695" s="37"/>
      <c r="BN695" s="37"/>
      <c r="BO695" s="37"/>
      <c r="BP695" s="37"/>
      <c r="BQ695" s="37"/>
      <c r="BR695" s="37"/>
      <c r="BS695" s="37"/>
      <c r="BT695" s="37"/>
      <c r="BU695" s="37"/>
      <c r="BV695" s="37"/>
      <c r="BW695" s="37"/>
      <c r="BX695" s="37"/>
      <c r="BY695" s="37"/>
      <c r="BZ695" s="37"/>
      <c r="CA695" s="37"/>
      <c r="CB695" s="37"/>
      <c r="CC695" s="37"/>
      <c r="CD695" s="37"/>
      <c r="CE695" s="37"/>
      <c r="CF695" s="37"/>
      <c r="CG695" s="40"/>
      <c r="CH695" s="40"/>
      <c r="CI695" s="40"/>
      <c r="CJ695" s="40"/>
      <c r="CK695" s="40"/>
      <c r="CL695" s="40"/>
      <c r="CM695" s="39"/>
      <c r="CN695" s="39"/>
      <c r="CO695" s="39"/>
      <c r="CP695" s="39"/>
      <c r="CQ695" s="39"/>
      <c r="CR695" s="39"/>
      <c r="CS695" s="39"/>
      <c r="CT695" s="39"/>
      <c r="CU695" s="39"/>
      <c r="CV695" s="39"/>
      <c r="CW695" s="39"/>
      <c r="CX695" s="39"/>
      <c r="CY695" s="39"/>
      <c r="CZ695" s="39"/>
      <c r="DA695" s="39"/>
      <c r="DB695" s="39"/>
      <c r="DC695" s="39"/>
      <c r="DD695" s="39"/>
      <c r="DE695" s="39"/>
      <c r="DF695" s="39"/>
      <c r="DG695" s="39"/>
      <c r="DL695" s="44"/>
      <c r="DM695" s="39"/>
    </row>
    <row r="696" customFormat="false" ht="12.75" hidden="false" customHeight="false" outlineLevel="0" collapsed="false">
      <c r="C696" s="42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39"/>
      <c r="Y696" s="39"/>
      <c r="Z696" s="39"/>
      <c r="AA696" s="39"/>
      <c r="AF696" s="36"/>
      <c r="AG696" s="37"/>
      <c r="AH696" s="37"/>
      <c r="AI696" s="37"/>
      <c r="AJ696" s="37"/>
      <c r="AK696" s="37"/>
      <c r="AL696" s="37"/>
      <c r="AM696" s="37"/>
      <c r="AN696" s="37"/>
      <c r="AO696" s="37"/>
      <c r="AP696" s="37"/>
      <c r="AQ696" s="37"/>
      <c r="AR696" s="37"/>
      <c r="AS696" s="37"/>
      <c r="AT696" s="37"/>
      <c r="AU696" s="37"/>
      <c r="AV696" s="37"/>
      <c r="AW696" s="37"/>
      <c r="AX696" s="37"/>
      <c r="AY696" s="37"/>
      <c r="AZ696" s="37"/>
      <c r="BA696" s="37"/>
      <c r="BB696" s="37"/>
      <c r="BC696" s="37"/>
      <c r="BD696" s="37"/>
      <c r="BE696" s="37"/>
      <c r="BF696" s="37"/>
      <c r="BH696" s="44"/>
      <c r="BI696" s="39"/>
      <c r="BJ696" s="39"/>
      <c r="BK696" s="39"/>
      <c r="BL696" s="36"/>
      <c r="BM696" s="37"/>
      <c r="BN696" s="37"/>
      <c r="BO696" s="37"/>
      <c r="BP696" s="37"/>
      <c r="BQ696" s="37"/>
      <c r="BR696" s="37"/>
      <c r="BS696" s="37"/>
      <c r="BT696" s="37"/>
      <c r="BU696" s="37"/>
      <c r="BV696" s="37"/>
      <c r="BW696" s="37"/>
      <c r="BX696" s="37"/>
      <c r="BY696" s="37"/>
      <c r="BZ696" s="37"/>
      <c r="CA696" s="37"/>
      <c r="CB696" s="37"/>
      <c r="CC696" s="37"/>
      <c r="CD696" s="37"/>
      <c r="CE696" s="37"/>
      <c r="CF696" s="37"/>
      <c r="CG696" s="40"/>
      <c r="CH696" s="40"/>
      <c r="CI696" s="40"/>
      <c r="CJ696" s="40"/>
      <c r="CK696" s="40"/>
      <c r="CL696" s="40"/>
      <c r="CM696" s="39"/>
      <c r="CN696" s="39"/>
      <c r="CO696" s="39"/>
      <c r="CP696" s="39"/>
      <c r="CQ696" s="39"/>
      <c r="CR696" s="39"/>
      <c r="CS696" s="39"/>
      <c r="CT696" s="39"/>
      <c r="CU696" s="39"/>
      <c r="CV696" s="39"/>
      <c r="CW696" s="39"/>
      <c r="CX696" s="39"/>
      <c r="CY696" s="39"/>
      <c r="CZ696" s="39"/>
      <c r="DA696" s="39"/>
      <c r="DB696" s="39"/>
      <c r="DC696" s="39"/>
      <c r="DD696" s="39"/>
      <c r="DE696" s="39"/>
      <c r="DF696" s="39"/>
      <c r="DG696" s="39"/>
      <c r="DL696" s="44"/>
      <c r="DM696" s="39"/>
    </row>
    <row r="697" customFormat="false" ht="12.75" hidden="false" customHeight="false" outlineLevel="0" collapsed="false">
      <c r="C697" s="42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39"/>
      <c r="Y697" s="39"/>
      <c r="Z697" s="39"/>
      <c r="AA697" s="39"/>
      <c r="AF697" s="36"/>
      <c r="AG697" s="37"/>
      <c r="AH697" s="37"/>
      <c r="AI697" s="37"/>
      <c r="AJ697" s="37"/>
      <c r="AK697" s="37"/>
      <c r="AL697" s="37"/>
      <c r="AM697" s="37"/>
      <c r="AN697" s="37"/>
      <c r="AO697" s="37"/>
      <c r="AP697" s="37"/>
      <c r="AQ697" s="37"/>
      <c r="AR697" s="37"/>
      <c r="AS697" s="37"/>
      <c r="AT697" s="37"/>
      <c r="AU697" s="37"/>
      <c r="AV697" s="37"/>
      <c r="AW697" s="37"/>
      <c r="AX697" s="37"/>
      <c r="AY697" s="37"/>
      <c r="AZ697" s="37"/>
      <c r="BA697" s="37"/>
      <c r="BB697" s="37"/>
      <c r="BC697" s="37"/>
      <c r="BD697" s="37"/>
      <c r="BE697" s="37"/>
      <c r="BF697" s="37"/>
      <c r="BH697" s="44"/>
      <c r="BI697" s="39"/>
      <c r="BJ697" s="39"/>
      <c r="BK697" s="39"/>
      <c r="BL697" s="36"/>
      <c r="BM697" s="37"/>
      <c r="BN697" s="37"/>
      <c r="BO697" s="37"/>
      <c r="BP697" s="37"/>
      <c r="BQ697" s="37"/>
      <c r="BR697" s="37"/>
      <c r="BS697" s="37"/>
      <c r="BT697" s="37"/>
      <c r="BU697" s="37"/>
      <c r="BV697" s="37"/>
      <c r="BW697" s="37"/>
      <c r="BX697" s="37"/>
      <c r="BY697" s="37"/>
      <c r="BZ697" s="37"/>
      <c r="CA697" s="37"/>
      <c r="CB697" s="37"/>
      <c r="CC697" s="37"/>
      <c r="CD697" s="37"/>
      <c r="CE697" s="37"/>
      <c r="CF697" s="37"/>
      <c r="CG697" s="40"/>
      <c r="CH697" s="40"/>
      <c r="CI697" s="40"/>
      <c r="CJ697" s="40"/>
      <c r="CK697" s="40"/>
      <c r="CL697" s="40"/>
      <c r="CM697" s="39"/>
      <c r="CN697" s="39"/>
      <c r="CO697" s="39"/>
      <c r="CP697" s="39"/>
      <c r="CQ697" s="39"/>
      <c r="CR697" s="39"/>
      <c r="CS697" s="39"/>
      <c r="CT697" s="39"/>
      <c r="CU697" s="39"/>
      <c r="CV697" s="39"/>
      <c r="CW697" s="39"/>
      <c r="CX697" s="39"/>
      <c r="CY697" s="39"/>
      <c r="CZ697" s="39"/>
      <c r="DA697" s="39"/>
      <c r="DB697" s="39"/>
      <c r="DC697" s="39"/>
      <c r="DD697" s="39"/>
      <c r="DE697" s="39"/>
      <c r="DF697" s="39"/>
      <c r="DG697" s="39"/>
      <c r="DL697" s="44"/>
      <c r="DM697" s="39"/>
    </row>
    <row r="698" customFormat="false" ht="12.75" hidden="false" customHeight="false" outlineLevel="0" collapsed="false">
      <c r="C698" s="42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39"/>
      <c r="Y698" s="39"/>
      <c r="Z698" s="39"/>
      <c r="AA698" s="39"/>
      <c r="AF698" s="36"/>
      <c r="AG698" s="37"/>
      <c r="AH698" s="37"/>
      <c r="AI698" s="37"/>
      <c r="AJ698" s="37"/>
      <c r="AK698" s="37"/>
      <c r="AL698" s="37"/>
      <c r="AM698" s="37"/>
      <c r="AN698" s="37"/>
      <c r="AO698" s="37"/>
      <c r="AP698" s="37"/>
      <c r="AQ698" s="37"/>
      <c r="AR698" s="37"/>
      <c r="AS698" s="37"/>
      <c r="AT698" s="37"/>
      <c r="AU698" s="37"/>
      <c r="AV698" s="37"/>
      <c r="AW698" s="37"/>
      <c r="AX698" s="37"/>
      <c r="AY698" s="37"/>
      <c r="AZ698" s="37"/>
      <c r="BA698" s="37"/>
      <c r="BB698" s="37"/>
      <c r="BC698" s="37"/>
      <c r="BD698" s="37"/>
      <c r="BE698" s="37"/>
      <c r="BF698" s="37"/>
      <c r="BH698" s="44"/>
      <c r="BI698" s="39"/>
      <c r="BJ698" s="39"/>
      <c r="BK698" s="39"/>
      <c r="BL698" s="36"/>
      <c r="BM698" s="37"/>
      <c r="BN698" s="37"/>
      <c r="BO698" s="37"/>
      <c r="BP698" s="37"/>
      <c r="BQ698" s="37"/>
      <c r="BR698" s="37"/>
      <c r="BS698" s="37"/>
      <c r="BT698" s="37"/>
      <c r="BU698" s="37"/>
      <c r="BV698" s="37"/>
      <c r="BW698" s="37"/>
      <c r="BX698" s="37"/>
      <c r="BY698" s="37"/>
      <c r="BZ698" s="37"/>
      <c r="CA698" s="37"/>
      <c r="CB698" s="37"/>
      <c r="CC698" s="37"/>
      <c r="CD698" s="37"/>
      <c r="CE698" s="37"/>
      <c r="CF698" s="37"/>
      <c r="CG698" s="40"/>
      <c r="CH698" s="40"/>
      <c r="CI698" s="40"/>
      <c r="CJ698" s="40"/>
      <c r="CK698" s="40"/>
      <c r="CL698" s="40"/>
      <c r="CM698" s="39"/>
      <c r="CN698" s="39"/>
      <c r="CO698" s="39"/>
      <c r="CP698" s="39"/>
      <c r="CQ698" s="39"/>
      <c r="CR698" s="39"/>
      <c r="CS698" s="39"/>
      <c r="CT698" s="39"/>
      <c r="CU698" s="39"/>
      <c r="CV698" s="39"/>
      <c r="CW698" s="39"/>
      <c r="CX698" s="39"/>
      <c r="CY698" s="39"/>
      <c r="CZ698" s="39"/>
      <c r="DA698" s="39"/>
      <c r="DB698" s="39"/>
      <c r="DC698" s="39"/>
      <c r="DD698" s="39"/>
      <c r="DE698" s="39"/>
      <c r="DF698" s="39"/>
      <c r="DG698" s="39"/>
      <c r="DL698" s="44"/>
      <c r="DM698" s="39"/>
    </row>
    <row r="699" customFormat="false" ht="12.75" hidden="false" customHeight="false" outlineLevel="0" collapsed="false">
      <c r="C699" s="42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39"/>
      <c r="Y699" s="39"/>
      <c r="Z699" s="39"/>
      <c r="AA699" s="39"/>
      <c r="AF699" s="36"/>
      <c r="AG699" s="37"/>
      <c r="AH699" s="37"/>
      <c r="AI699" s="37"/>
      <c r="AJ699" s="37"/>
      <c r="AK699" s="37"/>
      <c r="AL699" s="37"/>
      <c r="AM699" s="37"/>
      <c r="AN699" s="37"/>
      <c r="AO699" s="37"/>
      <c r="AP699" s="37"/>
      <c r="AQ699" s="37"/>
      <c r="AR699" s="37"/>
      <c r="AS699" s="37"/>
      <c r="AT699" s="37"/>
      <c r="AU699" s="37"/>
      <c r="AV699" s="37"/>
      <c r="AW699" s="37"/>
      <c r="AX699" s="37"/>
      <c r="AY699" s="37"/>
      <c r="AZ699" s="37"/>
      <c r="BA699" s="37"/>
      <c r="BB699" s="37"/>
      <c r="BC699" s="37"/>
      <c r="BD699" s="37"/>
      <c r="BE699" s="37"/>
      <c r="BF699" s="37"/>
      <c r="BH699" s="44"/>
      <c r="BI699" s="39"/>
      <c r="BJ699" s="39"/>
      <c r="BK699" s="39"/>
      <c r="BL699" s="36"/>
      <c r="BM699" s="37"/>
      <c r="BN699" s="37"/>
      <c r="BO699" s="37"/>
      <c r="BP699" s="37"/>
      <c r="BQ699" s="37"/>
      <c r="BR699" s="37"/>
      <c r="BS699" s="37"/>
      <c r="BT699" s="37"/>
      <c r="BU699" s="37"/>
      <c r="BV699" s="37"/>
      <c r="BW699" s="37"/>
      <c r="BX699" s="37"/>
      <c r="BY699" s="37"/>
      <c r="BZ699" s="37"/>
      <c r="CA699" s="37"/>
      <c r="CB699" s="37"/>
      <c r="CC699" s="37"/>
      <c r="CD699" s="37"/>
      <c r="CE699" s="37"/>
      <c r="CF699" s="37"/>
      <c r="CG699" s="40"/>
      <c r="CH699" s="40"/>
      <c r="CI699" s="40"/>
      <c r="CJ699" s="40"/>
      <c r="CK699" s="40"/>
      <c r="CL699" s="40"/>
      <c r="CM699" s="39"/>
      <c r="CN699" s="39"/>
      <c r="CO699" s="39"/>
      <c r="CP699" s="39"/>
      <c r="CQ699" s="39"/>
      <c r="CR699" s="39"/>
      <c r="CS699" s="39"/>
      <c r="CT699" s="39"/>
      <c r="CU699" s="39"/>
      <c r="CV699" s="39"/>
      <c r="CW699" s="39"/>
      <c r="CX699" s="39"/>
      <c r="CY699" s="39"/>
      <c r="CZ699" s="39"/>
      <c r="DA699" s="39"/>
      <c r="DB699" s="39"/>
      <c r="DC699" s="39"/>
      <c r="DD699" s="39"/>
      <c r="DE699" s="39"/>
      <c r="DF699" s="39"/>
      <c r="DG699" s="39"/>
      <c r="DL699" s="44"/>
      <c r="DM699" s="39"/>
    </row>
    <row r="700" customFormat="false" ht="12.75" hidden="false" customHeight="false" outlineLevel="0" collapsed="false">
      <c r="C700" s="42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39"/>
      <c r="Y700" s="39"/>
      <c r="Z700" s="39"/>
      <c r="AA700" s="39"/>
      <c r="AF700" s="36"/>
      <c r="AG700" s="37"/>
      <c r="AH700" s="37"/>
      <c r="AI700" s="37"/>
      <c r="AJ700" s="37"/>
      <c r="AK700" s="37"/>
      <c r="AL700" s="37"/>
      <c r="AM700" s="37"/>
      <c r="AN700" s="37"/>
      <c r="AO700" s="37"/>
      <c r="AP700" s="37"/>
      <c r="AQ700" s="37"/>
      <c r="AR700" s="37"/>
      <c r="AS700" s="37"/>
      <c r="AT700" s="37"/>
      <c r="AU700" s="37"/>
      <c r="AV700" s="37"/>
      <c r="AW700" s="37"/>
      <c r="AX700" s="37"/>
      <c r="AY700" s="37"/>
      <c r="AZ700" s="37"/>
      <c r="BA700" s="37"/>
      <c r="BB700" s="37"/>
      <c r="BC700" s="37"/>
      <c r="BD700" s="37"/>
      <c r="BE700" s="37"/>
      <c r="BF700" s="37"/>
      <c r="BH700" s="44"/>
      <c r="BI700" s="39"/>
      <c r="BJ700" s="39"/>
      <c r="BK700" s="39"/>
      <c r="BL700" s="36"/>
      <c r="BM700" s="37"/>
      <c r="BN700" s="37"/>
      <c r="BO700" s="37"/>
      <c r="BP700" s="37"/>
      <c r="BQ700" s="37"/>
      <c r="BR700" s="37"/>
      <c r="BS700" s="37"/>
      <c r="BT700" s="37"/>
      <c r="BU700" s="37"/>
      <c r="BV700" s="37"/>
      <c r="BW700" s="37"/>
      <c r="BX700" s="37"/>
      <c r="BY700" s="37"/>
      <c r="BZ700" s="37"/>
      <c r="CA700" s="37"/>
      <c r="CB700" s="37"/>
      <c r="CC700" s="37"/>
      <c r="CD700" s="37"/>
      <c r="CE700" s="37"/>
      <c r="CF700" s="37"/>
      <c r="CG700" s="40"/>
      <c r="CH700" s="40"/>
      <c r="CI700" s="40"/>
      <c r="CJ700" s="40"/>
      <c r="CK700" s="40"/>
      <c r="CL700" s="40"/>
      <c r="CM700" s="39"/>
      <c r="CN700" s="39"/>
      <c r="CO700" s="39"/>
      <c r="CP700" s="39"/>
      <c r="CQ700" s="39"/>
      <c r="CR700" s="39"/>
      <c r="CS700" s="39"/>
      <c r="CT700" s="39"/>
      <c r="CU700" s="39"/>
      <c r="CV700" s="39"/>
      <c r="CW700" s="39"/>
      <c r="CX700" s="39"/>
      <c r="CY700" s="39"/>
      <c r="CZ700" s="39"/>
      <c r="DA700" s="39"/>
      <c r="DB700" s="39"/>
      <c r="DC700" s="39"/>
      <c r="DD700" s="39"/>
      <c r="DE700" s="39"/>
      <c r="DF700" s="39"/>
      <c r="DG700" s="39"/>
      <c r="DL700" s="44"/>
      <c r="DM700" s="39"/>
    </row>
    <row r="701" customFormat="false" ht="12.75" hidden="false" customHeight="false" outlineLevel="0" collapsed="false">
      <c r="C701" s="42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39"/>
      <c r="Y701" s="39"/>
      <c r="Z701" s="39"/>
      <c r="AA701" s="39"/>
      <c r="AF701" s="36"/>
      <c r="AG701" s="37"/>
      <c r="AH701" s="37"/>
      <c r="AI701" s="37"/>
      <c r="AJ701" s="37"/>
      <c r="AK701" s="37"/>
      <c r="AL701" s="37"/>
      <c r="AM701" s="37"/>
      <c r="AN701" s="37"/>
      <c r="AO701" s="37"/>
      <c r="AP701" s="37"/>
      <c r="AQ701" s="37"/>
      <c r="AR701" s="37"/>
      <c r="AS701" s="37"/>
      <c r="AT701" s="37"/>
      <c r="AU701" s="37"/>
      <c r="AV701" s="37"/>
      <c r="AW701" s="37"/>
      <c r="AX701" s="37"/>
      <c r="AY701" s="37"/>
      <c r="AZ701" s="37"/>
      <c r="BA701" s="37"/>
      <c r="BB701" s="37"/>
      <c r="BC701" s="37"/>
      <c r="BD701" s="37"/>
      <c r="BE701" s="37"/>
      <c r="BF701" s="37"/>
      <c r="BH701" s="44"/>
      <c r="BI701" s="39"/>
      <c r="BJ701" s="39"/>
      <c r="BK701" s="39"/>
      <c r="BL701" s="36"/>
      <c r="BM701" s="37"/>
      <c r="BN701" s="37"/>
      <c r="BO701" s="37"/>
      <c r="BP701" s="37"/>
      <c r="BQ701" s="37"/>
      <c r="BR701" s="37"/>
      <c r="BS701" s="37"/>
      <c r="BT701" s="37"/>
      <c r="BU701" s="37"/>
      <c r="BV701" s="37"/>
      <c r="BW701" s="37"/>
      <c r="BX701" s="37"/>
      <c r="BY701" s="37"/>
      <c r="BZ701" s="37"/>
      <c r="CA701" s="37"/>
      <c r="CB701" s="37"/>
      <c r="CC701" s="37"/>
      <c r="CD701" s="37"/>
      <c r="CE701" s="37"/>
      <c r="CF701" s="37"/>
      <c r="CG701" s="40"/>
      <c r="CH701" s="40"/>
      <c r="CI701" s="40"/>
      <c r="CJ701" s="40"/>
      <c r="CK701" s="40"/>
      <c r="CL701" s="40"/>
      <c r="CM701" s="39"/>
      <c r="CN701" s="39"/>
      <c r="CO701" s="39"/>
      <c r="CP701" s="39"/>
      <c r="CQ701" s="39"/>
      <c r="CR701" s="39"/>
      <c r="CS701" s="39"/>
      <c r="CT701" s="39"/>
      <c r="CU701" s="39"/>
      <c r="CV701" s="39"/>
      <c r="CW701" s="39"/>
      <c r="CX701" s="39"/>
      <c r="CY701" s="39"/>
      <c r="CZ701" s="39"/>
      <c r="DA701" s="39"/>
      <c r="DB701" s="39"/>
      <c r="DC701" s="39"/>
      <c r="DD701" s="39"/>
      <c r="DE701" s="39"/>
      <c r="DF701" s="39"/>
      <c r="DG701" s="39"/>
      <c r="DL701" s="44"/>
      <c r="DM701" s="39"/>
    </row>
    <row r="702" customFormat="false" ht="12.75" hidden="false" customHeight="false" outlineLevel="0" collapsed="false">
      <c r="C702" s="42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39"/>
      <c r="Y702" s="39"/>
      <c r="Z702" s="39"/>
      <c r="AA702" s="39"/>
      <c r="AF702" s="36"/>
      <c r="AG702" s="37"/>
      <c r="AH702" s="37"/>
      <c r="AI702" s="37"/>
      <c r="AJ702" s="37"/>
      <c r="AK702" s="37"/>
      <c r="AL702" s="37"/>
      <c r="AM702" s="37"/>
      <c r="AN702" s="37"/>
      <c r="AO702" s="37"/>
      <c r="AP702" s="37"/>
      <c r="AQ702" s="37"/>
      <c r="AR702" s="37"/>
      <c r="AS702" s="37"/>
      <c r="AT702" s="37"/>
      <c r="AU702" s="37"/>
      <c r="AV702" s="37"/>
      <c r="AW702" s="37"/>
      <c r="AX702" s="37"/>
      <c r="AY702" s="37"/>
      <c r="AZ702" s="37"/>
      <c r="BA702" s="37"/>
      <c r="BB702" s="37"/>
      <c r="BC702" s="37"/>
      <c r="BD702" s="37"/>
      <c r="BE702" s="37"/>
      <c r="BF702" s="37"/>
      <c r="BH702" s="44"/>
      <c r="BI702" s="39"/>
      <c r="BJ702" s="39"/>
      <c r="BK702" s="39"/>
      <c r="BL702" s="36"/>
      <c r="BM702" s="37"/>
      <c r="BN702" s="37"/>
      <c r="BO702" s="37"/>
      <c r="BP702" s="37"/>
      <c r="BQ702" s="37"/>
      <c r="BR702" s="37"/>
      <c r="BS702" s="37"/>
      <c r="BT702" s="37"/>
      <c r="BU702" s="37"/>
      <c r="BV702" s="37"/>
      <c r="BW702" s="37"/>
      <c r="BX702" s="37"/>
      <c r="BY702" s="37"/>
      <c r="BZ702" s="37"/>
      <c r="CA702" s="37"/>
      <c r="CB702" s="37"/>
      <c r="CC702" s="37"/>
      <c r="CD702" s="37"/>
      <c r="CE702" s="37"/>
      <c r="CF702" s="37"/>
      <c r="CG702" s="40"/>
      <c r="CH702" s="40"/>
      <c r="CI702" s="40"/>
      <c r="CJ702" s="40"/>
      <c r="CK702" s="40"/>
      <c r="CL702" s="40"/>
      <c r="CM702" s="39"/>
      <c r="CN702" s="39"/>
      <c r="CO702" s="39"/>
      <c r="CP702" s="39"/>
      <c r="CQ702" s="39"/>
      <c r="CR702" s="39"/>
      <c r="CS702" s="39"/>
      <c r="CT702" s="39"/>
      <c r="CU702" s="39"/>
      <c r="CV702" s="39"/>
      <c r="CW702" s="39"/>
      <c r="CX702" s="39"/>
      <c r="CY702" s="39"/>
      <c r="CZ702" s="39"/>
      <c r="DA702" s="39"/>
      <c r="DB702" s="39"/>
      <c r="DC702" s="39"/>
      <c r="DD702" s="39"/>
      <c r="DE702" s="39"/>
      <c r="DF702" s="39"/>
      <c r="DG702" s="39"/>
      <c r="DL702" s="44"/>
      <c r="DM702" s="39"/>
    </row>
    <row r="703" customFormat="false" ht="12.75" hidden="false" customHeight="false" outlineLevel="0" collapsed="false">
      <c r="C703" s="42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39"/>
      <c r="Y703" s="39"/>
      <c r="Z703" s="39"/>
      <c r="AA703" s="39"/>
      <c r="AF703" s="36"/>
      <c r="AG703" s="37"/>
      <c r="AH703" s="37"/>
      <c r="AI703" s="37"/>
      <c r="AJ703" s="37"/>
      <c r="AK703" s="37"/>
      <c r="AL703" s="37"/>
      <c r="AM703" s="37"/>
      <c r="AN703" s="37"/>
      <c r="AO703" s="37"/>
      <c r="AP703" s="37"/>
      <c r="AQ703" s="37"/>
      <c r="AR703" s="37"/>
      <c r="AS703" s="37"/>
      <c r="AT703" s="37"/>
      <c r="AU703" s="37"/>
      <c r="AV703" s="37"/>
      <c r="AW703" s="37"/>
      <c r="AX703" s="37"/>
      <c r="AY703" s="37"/>
      <c r="AZ703" s="37"/>
      <c r="BA703" s="37"/>
      <c r="BB703" s="37"/>
      <c r="BC703" s="37"/>
      <c r="BD703" s="37"/>
      <c r="BE703" s="37"/>
      <c r="BF703" s="37"/>
      <c r="BH703" s="44"/>
      <c r="BI703" s="39"/>
      <c r="BJ703" s="39"/>
      <c r="BK703" s="39"/>
      <c r="BL703" s="36"/>
      <c r="BM703" s="37"/>
      <c r="BN703" s="37"/>
      <c r="BO703" s="37"/>
      <c r="BP703" s="37"/>
      <c r="BQ703" s="37"/>
      <c r="BR703" s="37"/>
      <c r="BS703" s="37"/>
      <c r="BT703" s="37"/>
      <c r="BU703" s="37"/>
      <c r="BV703" s="37"/>
      <c r="BW703" s="37"/>
      <c r="BX703" s="37"/>
      <c r="BY703" s="37"/>
      <c r="BZ703" s="37"/>
      <c r="CA703" s="37"/>
      <c r="CB703" s="37"/>
      <c r="CC703" s="37"/>
      <c r="CD703" s="37"/>
      <c r="CE703" s="37"/>
      <c r="CF703" s="37"/>
      <c r="CG703" s="40"/>
      <c r="CH703" s="40"/>
      <c r="CI703" s="40"/>
      <c r="CJ703" s="40"/>
      <c r="CK703" s="40"/>
      <c r="CL703" s="40"/>
      <c r="CM703" s="39"/>
      <c r="CN703" s="39"/>
      <c r="CO703" s="39"/>
      <c r="CP703" s="39"/>
      <c r="CQ703" s="39"/>
      <c r="CR703" s="39"/>
      <c r="CS703" s="39"/>
      <c r="CT703" s="39"/>
      <c r="CU703" s="39"/>
      <c r="CV703" s="39"/>
      <c r="CW703" s="39"/>
      <c r="CX703" s="39"/>
      <c r="CY703" s="39"/>
      <c r="CZ703" s="39"/>
      <c r="DA703" s="39"/>
      <c r="DB703" s="39"/>
      <c r="DC703" s="39"/>
      <c r="DD703" s="39"/>
      <c r="DE703" s="39"/>
      <c r="DF703" s="39"/>
      <c r="DG703" s="39"/>
      <c r="DL703" s="44"/>
      <c r="DM703" s="39"/>
    </row>
    <row r="704" customFormat="false" ht="12.75" hidden="false" customHeight="false" outlineLevel="0" collapsed="false">
      <c r="C704" s="42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39"/>
      <c r="Y704" s="39"/>
      <c r="Z704" s="39"/>
      <c r="AA704" s="39"/>
      <c r="AF704" s="36"/>
      <c r="AG704" s="37"/>
      <c r="AH704" s="37"/>
      <c r="AI704" s="37"/>
      <c r="AJ704" s="37"/>
      <c r="AK704" s="37"/>
      <c r="AL704" s="37"/>
      <c r="AM704" s="37"/>
      <c r="AN704" s="37"/>
      <c r="AO704" s="37"/>
      <c r="AP704" s="37"/>
      <c r="AQ704" s="37"/>
      <c r="AR704" s="37"/>
      <c r="AS704" s="37"/>
      <c r="AT704" s="37"/>
      <c r="AU704" s="37"/>
      <c r="AV704" s="37"/>
      <c r="AW704" s="37"/>
      <c r="AX704" s="37"/>
      <c r="AY704" s="37"/>
      <c r="AZ704" s="37"/>
      <c r="BA704" s="37"/>
      <c r="BB704" s="37"/>
      <c r="BC704" s="37"/>
      <c r="BD704" s="37"/>
      <c r="BE704" s="37"/>
      <c r="BF704" s="37"/>
      <c r="BH704" s="44"/>
      <c r="BI704" s="39"/>
      <c r="BJ704" s="39"/>
      <c r="BK704" s="39"/>
      <c r="BL704" s="36"/>
      <c r="BM704" s="37"/>
      <c r="BN704" s="37"/>
      <c r="BO704" s="37"/>
      <c r="BP704" s="37"/>
      <c r="BQ704" s="37"/>
      <c r="BR704" s="37"/>
      <c r="BS704" s="37"/>
      <c r="BT704" s="37"/>
      <c r="BU704" s="37"/>
      <c r="BV704" s="37"/>
      <c r="BW704" s="37"/>
      <c r="BX704" s="37"/>
      <c r="BY704" s="37"/>
      <c r="BZ704" s="37"/>
      <c r="CA704" s="37"/>
      <c r="CB704" s="37"/>
      <c r="CC704" s="37"/>
      <c r="CD704" s="37"/>
      <c r="CE704" s="37"/>
      <c r="CF704" s="37"/>
      <c r="CG704" s="40"/>
      <c r="CH704" s="40"/>
      <c r="CI704" s="40"/>
      <c r="CJ704" s="40"/>
      <c r="CK704" s="40"/>
      <c r="CL704" s="40"/>
      <c r="CM704" s="39"/>
      <c r="CN704" s="39"/>
      <c r="CO704" s="39"/>
      <c r="CP704" s="39"/>
      <c r="CQ704" s="39"/>
      <c r="CR704" s="39"/>
      <c r="CS704" s="39"/>
      <c r="CT704" s="39"/>
      <c r="CU704" s="39"/>
      <c r="CV704" s="39"/>
      <c r="CW704" s="39"/>
      <c r="CX704" s="39"/>
      <c r="CY704" s="39"/>
      <c r="CZ704" s="39"/>
      <c r="DA704" s="39"/>
      <c r="DB704" s="39"/>
      <c r="DC704" s="39"/>
      <c r="DD704" s="39"/>
      <c r="DE704" s="39"/>
      <c r="DF704" s="39"/>
      <c r="DG704" s="39"/>
      <c r="DL704" s="44"/>
      <c r="DM704" s="39"/>
    </row>
    <row r="705" customFormat="false" ht="12.75" hidden="false" customHeight="false" outlineLevel="0" collapsed="false">
      <c r="C705" s="42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39"/>
      <c r="Y705" s="39"/>
      <c r="Z705" s="39"/>
      <c r="AA705" s="39"/>
      <c r="AF705" s="36"/>
      <c r="AG705" s="37"/>
      <c r="AH705" s="37"/>
      <c r="AI705" s="37"/>
      <c r="AJ705" s="37"/>
      <c r="AK705" s="37"/>
      <c r="AL705" s="37"/>
      <c r="AM705" s="37"/>
      <c r="AN705" s="37"/>
      <c r="AO705" s="37"/>
      <c r="AP705" s="37"/>
      <c r="AQ705" s="37"/>
      <c r="AR705" s="37"/>
      <c r="AS705" s="37"/>
      <c r="AT705" s="37"/>
      <c r="AU705" s="37"/>
      <c r="AV705" s="37"/>
      <c r="AW705" s="37"/>
      <c r="AX705" s="37"/>
      <c r="AY705" s="37"/>
      <c r="AZ705" s="37"/>
      <c r="BA705" s="37"/>
      <c r="BB705" s="37"/>
      <c r="BC705" s="37"/>
      <c r="BD705" s="37"/>
      <c r="BE705" s="37"/>
      <c r="BF705" s="37"/>
      <c r="BH705" s="44"/>
      <c r="BI705" s="39"/>
      <c r="BJ705" s="39"/>
      <c r="BK705" s="39"/>
      <c r="BL705" s="36"/>
      <c r="BM705" s="37"/>
      <c r="BN705" s="37"/>
      <c r="BO705" s="37"/>
      <c r="BP705" s="37"/>
      <c r="BQ705" s="37"/>
      <c r="BR705" s="37"/>
      <c r="BS705" s="37"/>
      <c r="BT705" s="37"/>
      <c r="BU705" s="37"/>
      <c r="BV705" s="37"/>
      <c r="BW705" s="37"/>
      <c r="BX705" s="37"/>
      <c r="BY705" s="37"/>
      <c r="BZ705" s="37"/>
      <c r="CA705" s="37"/>
      <c r="CB705" s="37"/>
      <c r="CC705" s="37"/>
      <c r="CD705" s="37"/>
      <c r="CE705" s="37"/>
      <c r="CF705" s="37"/>
      <c r="CG705" s="40"/>
      <c r="CH705" s="40"/>
      <c r="CI705" s="40"/>
      <c r="CJ705" s="40"/>
      <c r="CK705" s="40"/>
      <c r="CL705" s="40"/>
      <c r="CM705" s="39"/>
      <c r="CN705" s="39"/>
      <c r="CO705" s="39"/>
      <c r="CP705" s="39"/>
      <c r="CQ705" s="39"/>
      <c r="CR705" s="39"/>
      <c r="CS705" s="39"/>
      <c r="CT705" s="39"/>
      <c r="CU705" s="39"/>
      <c r="CV705" s="39"/>
      <c r="CW705" s="39"/>
      <c r="CX705" s="39"/>
      <c r="CY705" s="39"/>
      <c r="CZ705" s="39"/>
      <c r="DA705" s="39"/>
      <c r="DB705" s="39"/>
      <c r="DC705" s="39"/>
      <c r="DD705" s="39"/>
      <c r="DE705" s="39"/>
      <c r="DF705" s="39"/>
      <c r="DG705" s="39"/>
      <c r="DL705" s="44"/>
      <c r="DM705" s="39"/>
    </row>
    <row r="706" customFormat="false" ht="12.75" hidden="false" customHeight="false" outlineLevel="0" collapsed="false">
      <c r="C706" s="42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39"/>
      <c r="Y706" s="39"/>
      <c r="Z706" s="39"/>
      <c r="AA706" s="39"/>
      <c r="AF706" s="36"/>
      <c r="AG706" s="37"/>
      <c r="AH706" s="37"/>
      <c r="AI706" s="37"/>
      <c r="AJ706" s="37"/>
      <c r="AK706" s="37"/>
      <c r="AL706" s="37"/>
      <c r="AM706" s="37"/>
      <c r="AN706" s="37"/>
      <c r="AO706" s="37"/>
      <c r="AP706" s="37"/>
      <c r="AQ706" s="37"/>
      <c r="AR706" s="37"/>
      <c r="AS706" s="37"/>
      <c r="AT706" s="37"/>
      <c r="AU706" s="37"/>
      <c r="AV706" s="37"/>
      <c r="AW706" s="37"/>
      <c r="AX706" s="37"/>
      <c r="AY706" s="37"/>
      <c r="AZ706" s="37"/>
      <c r="BA706" s="37"/>
      <c r="BB706" s="37"/>
      <c r="BC706" s="37"/>
      <c r="BD706" s="37"/>
      <c r="BE706" s="37"/>
      <c r="BF706" s="37"/>
      <c r="BH706" s="44"/>
      <c r="BI706" s="39"/>
      <c r="BJ706" s="39"/>
      <c r="BK706" s="39"/>
      <c r="BL706" s="36"/>
      <c r="BM706" s="37"/>
      <c r="BN706" s="37"/>
      <c r="BO706" s="37"/>
      <c r="BP706" s="37"/>
      <c r="BQ706" s="37"/>
      <c r="BR706" s="37"/>
      <c r="BS706" s="37"/>
      <c r="BT706" s="37"/>
      <c r="BU706" s="37"/>
      <c r="BV706" s="37"/>
      <c r="BW706" s="37"/>
      <c r="BX706" s="37"/>
      <c r="BY706" s="37"/>
      <c r="BZ706" s="37"/>
      <c r="CA706" s="37"/>
      <c r="CB706" s="37"/>
      <c r="CC706" s="37"/>
      <c r="CD706" s="37"/>
      <c r="CE706" s="37"/>
      <c r="CF706" s="37"/>
      <c r="CG706" s="40"/>
      <c r="CH706" s="40"/>
      <c r="CI706" s="40"/>
      <c r="CJ706" s="40"/>
      <c r="CK706" s="40"/>
      <c r="CL706" s="40"/>
      <c r="CM706" s="39"/>
      <c r="CN706" s="39"/>
      <c r="CO706" s="39"/>
      <c r="CP706" s="39"/>
      <c r="CQ706" s="39"/>
      <c r="CR706" s="39"/>
      <c r="CS706" s="39"/>
      <c r="CT706" s="39"/>
      <c r="CU706" s="39"/>
      <c r="CV706" s="39"/>
      <c r="CW706" s="39"/>
      <c r="CX706" s="39"/>
      <c r="CY706" s="39"/>
      <c r="CZ706" s="39"/>
      <c r="DA706" s="39"/>
      <c r="DB706" s="39"/>
      <c r="DC706" s="39"/>
      <c r="DD706" s="39"/>
      <c r="DE706" s="39"/>
      <c r="DF706" s="39"/>
      <c r="DG706" s="39"/>
      <c r="DL706" s="44"/>
      <c r="DM706" s="39"/>
    </row>
    <row r="707" customFormat="false" ht="12.75" hidden="false" customHeight="false" outlineLevel="0" collapsed="false">
      <c r="C707" s="42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39"/>
      <c r="Y707" s="39"/>
      <c r="Z707" s="39"/>
      <c r="AA707" s="39"/>
      <c r="AF707" s="36"/>
      <c r="AG707" s="37"/>
      <c r="AH707" s="37"/>
      <c r="AI707" s="37"/>
      <c r="AJ707" s="37"/>
      <c r="AK707" s="37"/>
      <c r="AL707" s="37"/>
      <c r="AM707" s="37"/>
      <c r="AN707" s="37"/>
      <c r="AO707" s="37"/>
      <c r="AP707" s="37"/>
      <c r="AQ707" s="37"/>
      <c r="AR707" s="37"/>
      <c r="AS707" s="37"/>
      <c r="AT707" s="37"/>
      <c r="AU707" s="37"/>
      <c r="AV707" s="37"/>
      <c r="AW707" s="37"/>
      <c r="AX707" s="37"/>
      <c r="AY707" s="37"/>
      <c r="AZ707" s="37"/>
      <c r="BA707" s="37"/>
      <c r="BB707" s="37"/>
      <c r="BC707" s="37"/>
      <c r="BD707" s="37"/>
      <c r="BE707" s="37"/>
      <c r="BF707" s="37"/>
      <c r="BH707" s="44"/>
      <c r="BI707" s="39"/>
      <c r="BJ707" s="39"/>
      <c r="BK707" s="39"/>
      <c r="BL707" s="36"/>
      <c r="BM707" s="37"/>
      <c r="BN707" s="37"/>
      <c r="BO707" s="37"/>
      <c r="BP707" s="37"/>
      <c r="BQ707" s="37"/>
      <c r="BR707" s="37"/>
      <c r="BS707" s="37"/>
      <c r="BT707" s="37"/>
      <c r="BU707" s="37"/>
      <c r="BV707" s="37"/>
      <c r="BW707" s="37"/>
      <c r="BX707" s="37"/>
      <c r="BY707" s="37"/>
      <c r="BZ707" s="37"/>
      <c r="CA707" s="37"/>
      <c r="CB707" s="37"/>
      <c r="CC707" s="37"/>
      <c r="CD707" s="37"/>
      <c r="CE707" s="37"/>
      <c r="CF707" s="37"/>
      <c r="CG707" s="40"/>
      <c r="CH707" s="40"/>
      <c r="CI707" s="40"/>
      <c r="CJ707" s="40"/>
      <c r="CK707" s="40"/>
      <c r="CL707" s="40"/>
      <c r="CM707" s="39"/>
      <c r="CN707" s="39"/>
      <c r="CO707" s="39"/>
      <c r="CP707" s="39"/>
      <c r="CQ707" s="39"/>
      <c r="CR707" s="39"/>
      <c r="CS707" s="39"/>
      <c r="CT707" s="39"/>
      <c r="CU707" s="39"/>
      <c r="CV707" s="39"/>
      <c r="CW707" s="39"/>
      <c r="CX707" s="39"/>
      <c r="CY707" s="39"/>
      <c r="CZ707" s="39"/>
      <c r="DA707" s="39"/>
      <c r="DB707" s="39"/>
      <c r="DC707" s="39"/>
      <c r="DD707" s="39"/>
      <c r="DE707" s="39"/>
      <c r="DF707" s="39"/>
      <c r="DG707" s="39"/>
      <c r="DL707" s="44"/>
      <c r="DM707" s="39"/>
    </row>
    <row r="708" customFormat="false" ht="12.75" hidden="false" customHeight="false" outlineLevel="0" collapsed="false">
      <c r="C708" s="42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39"/>
      <c r="Y708" s="39"/>
      <c r="Z708" s="39"/>
      <c r="AA708" s="39"/>
      <c r="AF708" s="36"/>
      <c r="AG708" s="37"/>
      <c r="AH708" s="37"/>
      <c r="AI708" s="37"/>
      <c r="AJ708" s="37"/>
      <c r="AK708" s="37"/>
      <c r="AL708" s="37"/>
      <c r="AM708" s="37"/>
      <c r="AN708" s="37"/>
      <c r="AO708" s="37"/>
      <c r="AP708" s="37"/>
      <c r="AQ708" s="37"/>
      <c r="AR708" s="37"/>
      <c r="AS708" s="37"/>
      <c r="AT708" s="37"/>
      <c r="AU708" s="37"/>
      <c r="AV708" s="37"/>
      <c r="AW708" s="37"/>
      <c r="AX708" s="37"/>
      <c r="AY708" s="37"/>
      <c r="AZ708" s="37"/>
      <c r="BA708" s="37"/>
      <c r="BB708" s="37"/>
      <c r="BC708" s="37"/>
      <c r="BD708" s="37"/>
      <c r="BE708" s="37"/>
      <c r="BF708" s="37"/>
      <c r="BH708" s="44"/>
      <c r="BI708" s="39"/>
      <c r="BJ708" s="39"/>
      <c r="BK708" s="39"/>
      <c r="BL708" s="36"/>
      <c r="BM708" s="37"/>
      <c r="BN708" s="37"/>
      <c r="BO708" s="37"/>
      <c r="BP708" s="37"/>
      <c r="BQ708" s="37"/>
      <c r="BR708" s="37"/>
      <c r="BS708" s="37"/>
      <c r="BT708" s="37"/>
      <c r="BU708" s="37"/>
      <c r="BV708" s="37"/>
      <c r="BW708" s="37"/>
      <c r="BX708" s="37"/>
      <c r="BY708" s="37"/>
      <c r="BZ708" s="37"/>
      <c r="CA708" s="37"/>
      <c r="CB708" s="37"/>
      <c r="CC708" s="37"/>
      <c r="CD708" s="37"/>
      <c r="CE708" s="37"/>
      <c r="CF708" s="37"/>
      <c r="CG708" s="40"/>
      <c r="CH708" s="40"/>
      <c r="CI708" s="40"/>
      <c r="CJ708" s="40"/>
      <c r="CK708" s="40"/>
      <c r="CL708" s="40"/>
      <c r="CM708" s="39"/>
      <c r="CN708" s="39"/>
      <c r="CO708" s="39"/>
      <c r="CP708" s="39"/>
      <c r="CQ708" s="39"/>
      <c r="CR708" s="39"/>
      <c r="CS708" s="39"/>
      <c r="CT708" s="39"/>
      <c r="CU708" s="39"/>
      <c r="CV708" s="39"/>
      <c r="CW708" s="39"/>
      <c r="CX708" s="39"/>
      <c r="CY708" s="39"/>
      <c r="CZ708" s="39"/>
      <c r="DA708" s="39"/>
      <c r="DB708" s="39"/>
      <c r="DC708" s="39"/>
      <c r="DD708" s="39"/>
      <c r="DE708" s="39"/>
      <c r="DF708" s="39"/>
      <c r="DG708" s="39"/>
      <c r="DL708" s="44"/>
      <c r="DM708" s="39"/>
    </row>
    <row r="709" customFormat="false" ht="12.75" hidden="false" customHeight="false" outlineLevel="0" collapsed="false">
      <c r="C709" s="42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39"/>
      <c r="Y709" s="39"/>
      <c r="Z709" s="39"/>
      <c r="AA709" s="39"/>
      <c r="AF709" s="36"/>
      <c r="AG709" s="37"/>
      <c r="AH709" s="37"/>
      <c r="AI709" s="37"/>
      <c r="AJ709" s="37"/>
      <c r="AK709" s="37"/>
      <c r="AL709" s="37"/>
      <c r="AM709" s="37"/>
      <c r="AN709" s="37"/>
      <c r="AO709" s="37"/>
      <c r="AP709" s="37"/>
      <c r="AQ709" s="37"/>
      <c r="AR709" s="37"/>
      <c r="AS709" s="37"/>
      <c r="AT709" s="37"/>
      <c r="AU709" s="37"/>
      <c r="AV709" s="37"/>
      <c r="AW709" s="37"/>
      <c r="AX709" s="37"/>
      <c r="AY709" s="37"/>
      <c r="AZ709" s="37"/>
      <c r="BA709" s="37"/>
      <c r="BB709" s="37"/>
      <c r="BC709" s="37"/>
      <c r="BD709" s="37"/>
      <c r="BE709" s="37"/>
      <c r="BF709" s="37"/>
      <c r="BH709" s="44"/>
      <c r="BI709" s="39"/>
      <c r="BJ709" s="39"/>
      <c r="BK709" s="39"/>
      <c r="BL709" s="36"/>
      <c r="BM709" s="37"/>
      <c r="BN709" s="37"/>
      <c r="BO709" s="37"/>
      <c r="BP709" s="37"/>
      <c r="BQ709" s="37"/>
      <c r="BR709" s="37"/>
      <c r="BS709" s="37"/>
      <c r="BT709" s="37"/>
      <c r="BU709" s="37"/>
      <c r="BV709" s="37"/>
      <c r="BW709" s="37"/>
      <c r="BX709" s="37"/>
      <c r="BY709" s="37"/>
      <c r="BZ709" s="37"/>
      <c r="CA709" s="37"/>
      <c r="CB709" s="37"/>
      <c r="CC709" s="37"/>
      <c r="CD709" s="37"/>
      <c r="CE709" s="37"/>
      <c r="CF709" s="37"/>
      <c r="CG709" s="40"/>
      <c r="CH709" s="40"/>
      <c r="CI709" s="40"/>
      <c r="CJ709" s="40"/>
      <c r="CK709" s="40"/>
      <c r="CL709" s="40"/>
      <c r="CM709" s="39"/>
      <c r="CN709" s="39"/>
      <c r="CO709" s="39"/>
      <c r="CP709" s="39"/>
      <c r="CQ709" s="39"/>
      <c r="CR709" s="39"/>
      <c r="CS709" s="39"/>
      <c r="CT709" s="39"/>
      <c r="CU709" s="39"/>
      <c r="CV709" s="39"/>
      <c r="CW709" s="39"/>
      <c r="CX709" s="39"/>
      <c r="CY709" s="39"/>
      <c r="CZ709" s="39"/>
      <c r="DA709" s="39"/>
      <c r="DB709" s="39"/>
      <c r="DC709" s="39"/>
      <c r="DD709" s="39"/>
      <c r="DE709" s="39"/>
      <c r="DF709" s="39"/>
      <c r="DG709" s="39"/>
      <c r="DL709" s="44"/>
      <c r="DM709" s="39"/>
    </row>
    <row r="710" customFormat="false" ht="12.75" hidden="false" customHeight="false" outlineLevel="0" collapsed="false">
      <c r="C710" s="42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39"/>
      <c r="Y710" s="39"/>
      <c r="Z710" s="39"/>
      <c r="AA710" s="39"/>
      <c r="AF710" s="36"/>
      <c r="AG710" s="37"/>
      <c r="AH710" s="37"/>
      <c r="AI710" s="37"/>
      <c r="AJ710" s="37"/>
      <c r="AK710" s="37"/>
      <c r="AL710" s="37"/>
      <c r="AM710" s="37"/>
      <c r="AN710" s="37"/>
      <c r="AO710" s="37"/>
      <c r="AP710" s="37"/>
      <c r="AQ710" s="37"/>
      <c r="AR710" s="37"/>
      <c r="AS710" s="37"/>
      <c r="AT710" s="37"/>
      <c r="AU710" s="37"/>
      <c r="AV710" s="37"/>
      <c r="AW710" s="37"/>
      <c r="AX710" s="37"/>
      <c r="AY710" s="37"/>
      <c r="AZ710" s="37"/>
      <c r="BA710" s="37"/>
      <c r="BB710" s="37"/>
      <c r="BC710" s="37"/>
      <c r="BD710" s="37"/>
      <c r="BE710" s="37"/>
      <c r="BF710" s="37"/>
      <c r="BH710" s="44"/>
      <c r="BI710" s="39"/>
      <c r="BJ710" s="39"/>
      <c r="BK710" s="39"/>
      <c r="BL710" s="36"/>
      <c r="BM710" s="37"/>
      <c r="BN710" s="37"/>
      <c r="BO710" s="37"/>
      <c r="BP710" s="37"/>
      <c r="BQ710" s="37"/>
      <c r="BR710" s="37"/>
      <c r="BS710" s="37"/>
      <c r="BT710" s="37"/>
      <c r="BU710" s="37"/>
      <c r="BV710" s="37"/>
      <c r="BW710" s="37"/>
      <c r="BX710" s="37"/>
      <c r="BY710" s="37"/>
      <c r="BZ710" s="37"/>
      <c r="CA710" s="37"/>
      <c r="CB710" s="37"/>
      <c r="CC710" s="37"/>
      <c r="CD710" s="37"/>
      <c r="CE710" s="37"/>
      <c r="CF710" s="37"/>
      <c r="CG710" s="40"/>
      <c r="CH710" s="40"/>
      <c r="CI710" s="40"/>
      <c r="CJ710" s="40"/>
      <c r="CK710" s="40"/>
      <c r="CL710" s="40"/>
      <c r="CM710" s="39"/>
      <c r="CN710" s="39"/>
      <c r="CO710" s="39"/>
      <c r="CP710" s="39"/>
      <c r="CQ710" s="39"/>
      <c r="CR710" s="39"/>
      <c r="CS710" s="39"/>
      <c r="CT710" s="39"/>
      <c r="CU710" s="39"/>
      <c r="CV710" s="39"/>
      <c r="CW710" s="39"/>
      <c r="CX710" s="39"/>
      <c r="CY710" s="39"/>
      <c r="CZ710" s="39"/>
      <c r="DA710" s="39"/>
      <c r="DB710" s="39"/>
      <c r="DC710" s="39"/>
      <c r="DD710" s="39"/>
      <c r="DE710" s="39"/>
      <c r="DF710" s="39"/>
      <c r="DG710" s="39"/>
      <c r="DL710" s="44"/>
      <c r="DM710" s="39"/>
    </row>
    <row r="711" customFormat="false" ht="12.75" hidden="false" customHeight="false" outlineLevel="0" collapsed="false">
      <c r="C711" s="42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39"/>
      <c r="Y711" s="39"/>
      <c r="Z711" s="39"/>
      <c r="AA711" s="39"/>
      <c r="AF711" s="36"/>
      <c r="AG711" s="37"/>
      <c r="AH711" s="37"/>
      <c r="AI711" s="37"/>
      <c r="AJ711" s="37"/>
      <c r="AK711" s="37"/>
      <c r="AL711" s="37"/>
      <c r="AM711" s="37"/>
      <c r="AN711" s="37"/>
      <c r="AO711" s="37"/>
      <c r="AP711" s="37"/>
      <c r="AQ711" s="37"/>
      <c r="AR711" s="37"/>
      <c r="AS711" s="37"/>
      <c r="AT711" s="37"/>
      <c r="AU711" s="37"/>
      <c r="AV711" s="37"/>
      <c r="AW711" s="37"/>
      <c r="AX711" s="37"/>
      <c r="AY711" s="37"/>
      <c r="AZ711" s="37"/>
      <c r="BA711" s="37"/>
      <c r="BB711" s="37"/>
      <c r="BC711" s="37"/>
      <c r="BD711" s="37"/>
      <c r="BE711" s="37"/>
      <c r="BF711" s="37"/>
      <c r="BH711" s="44"/>
      <c r="BI711" s="39"/>
      <c r="BJ711" s="39"/>
      <c r="BK711" s="39"/>
      <c r="BL711" s="36"/>
      <c r="BM711" s="37"/>
      <c r="BN711" s="37"/>
      <c r="BO711" s="37"/>
      <c r="BP711" s="37"/>
      <c r="BQ711" s="37"/>
      <c r="BR711" s="37"/>
      <c r="BS711" s="37"/>
      <c r="BT711" s="37"/>
      <c r="BU711" s="37"/>
      <c r="BV711" s="37"/>
      <c r="BW711" s="37"/>
      <c r="BX711" s="37"/>
      <c r="BY711" s="37"/>
      <c r="BZ711" s="37"/>
      <c r="CA711" s="37"/>
      <c r="CB711" s="37"/>
      <c r="CC711" s="37"/>
      <c r="CD711" s="37"/>
      <c r="CE711" s="37"/>
      <c r="CF711" s="37"/>
      <c r="CG711" s="40"/>
      <c r="CH711" s="40"/>
      <c r="CI711" s="40"/>
      <c r="CJ711" s="40"/>
      <c r="CK711" s="40"/>
      <c r="CL711" s="40"/>
      <c r="CM711" s="39"/>
      <c r="CN711" s="39"/>
      <c r="CO711" s="39"/>
      <c r="CP711" s="39"/>
      <c r="CQ711" s="39"/>
      <c r="CR711" s="39"/>
      <c r="CS711" s="39"/>
      <c r="CT711" s="39"/>
      <c r="CU711" s="39"/>
      <c r="CV711" s="39"/>
      <c r="CW711" s="39"/>
      <c r="CX711" s="39"/>
      <c r="CY711" s="39"/>
      <c r="CZ711" s="39"/>
      <c r="DA711" s="39"/>
      <c r="DB711" s="39"/>
      <c r="DC711" s="39"/>
      <c r="DD711" s="39"/>
      <c r="DE711" s="39"/>
      <c r="DF711" s="39"/>
      <c r="DG711" s="39"/>
      <c r="DL711" s="44"/>
      <c r="DM711" s="39"/>
    </row>
    <row r="712" customFormat="false" ht="12.75" hidden="false" customHeight="false" outlineLevel="0" collapsed="false">
      <c r="C712" s="42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39"/>
      <c r="Y712" s="39"/>
      <c r="Z712" s="39"/>
      <c r="AA712" s="39"/>
      <c r="AF712" s="36"/>
      <c r="AG712" s="37"/>
      <c r="AH712" s="37"/>
      <c r="AI712" s="37"/>
      <c r="AJ712" s="37"/>
      <c r="AK712" s="37"/>
      <c r="AL712" s="37"/>
      <c r="AM712" s="37"/>
      <c r="AN712" s="37"/>
      <c r="AO712" s="37"/>
      <c r="AP712" s="37"/>
      <c r="AQ712" s="37"/>
      <c r="AR712" s="37"/>
      <c r="AS712" s="37"/>
      <c r="AT712" s="37"/>
      <c r="AU712" s="37"/>
      <c r="AV712" s="37"/>
      <c r="AW712" s="37"/>
      <c r="AX712" s="37"/>
      <c r="AY712" s="37"/>
      <c r="AZ712" s="37"/>
      <c r="BA712" s="37"/>
      <c r="BB712" s="37"/>
      <c r="BC712" s="37"/>
      <c r="BD712" s="37"/>
      <c r="BE712" s="37"/>
      <c r="BF712" s="37"/>
      <c r="BH712" s="44"/>
      <c r="BI712" s="39"/>
      <c r="BJ712" s="39"/>
      <c r="BK712" s="39"/>
      <c r="BL712" s="36"/>
      <c r="BM712" s="37"/>
      <c r="BN712" s="37"/>
      <c r="BO712" s="37"/>
      <c r="BP712" s="37"/>
      <c r="BQ712" s="37"/>
      <c r="BR712" s="37"/>
      <c r="BS712" s="37"/>
      <c r="BT712" s="37"/>
      <c r="BU712" s="37"/>
      <c r="BV712" s="37"/>
      <c r="BW712" s="37"/>
      <c r="BX712" s="37"/>
      <c r="BY712" s="37"/>
      <c r="BZ712" s="37"/>
      <c r="CA712" s="37"/>
      <c r="CB712" s="37"/>
      <c r="CC712" s="37"/>
      <c r="CD712" s="37"/>
      <c r="CE712" s="37"/>
      <c r="CF712" s="37"/>
      <c r="CG712" s="40"/>
      <c r="CH712" s="40"/>
      <c r="CI712" s="40"/>
      <c r="CJ712" s="40"/>
      <c r="CK712" s="40"/>
      <c r="CL712" s="40"/>
      <c r="CM712" s="39"/>
      <c r="CN712" s="39"/>
      <c r="CO712" s="39"/>
      <c r="CP712" s="39"/>
      <c r="CQ712" s="39"/>
      <c r="CR712" s="39"/>
      <c r="CS712" s="39"/>
      <c r="CT712" s="39"/>
      <c r="CU712" s="39"/>
      <c r="CV712" s="39"/>
      <c r="CW712" s="39"/>
      <c r="CX712" s="39"/>
      <c r="CY712" s="39"/>
      <c r="CZ712" s="39"/>
      <c r="DA712" s="39"/>
      <c r="DB712" s="39"/>
      <c r="DC712" s="39"/>
      <c r="DD712" s="39"/>
      <c r="DE712" s="39"/>
      <c r="DF712" s="39"/>
      <c r="DG712" s="39"/>
      <c r="DL712" s="44"/>
      <c r="DM712" s="39"/>
    </row>
    <row r="713" customFormat="false" ht="12.75" hidden="false" customHeight="false" outlineLevel="0" collapsed="false">
      <c r="C713" s="42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39"/>
      <c r="Y713" s="39"/>
      <c r="Z713" s="39"/>
      <c r="AA713" s="39"/>
      <c r="AF713" s="36"/>
      <c r="AG713" s="37"/>
      <c r="AH713" s="37"/>
      <c r="AI713" s="37"/>
      <c r="AJ713" s="37"/>
      <c r="AK713" s="37"/>
      <c r="AL713" s="37"/>
      <c r="AM713" s="37"/>
      <c r="AN713" s="37"/>
      <c r="AO713" s="37"/>
      <c r="AP713" s="37"/>
      <c r="AQ713" s="37"/>
      <c r="AR713" s="37"/>
      <c r="AS713" s="37"/>
      <c r="AT713" s="37"/>
      <c r="AU713" s="37"/>
      <c r="AV713" s="37"/>
      <c r="AW713" s="37"/>
      <c r="AX713" s="37"/>
      <c r="AY713" s="37"/>
      <c r="AZ713" s="37"/>
      <c r="BA713" s="37"/>
      <c r="BB713" s="37"/>
      <c r="BC713" s="37"/>
      <c r="BD713" s="37"/>
      <c r="BE713" s="37"/>
      <c r="BF713" s="37"/>
      <c r="BH713" s="44"/>
      <c r="BI713" s="39"/>
      <c r="BJ713" s="39"/>
      <c r="BK713" s="39"/>
      <c r="BL713" s="36"/>
      <c r="BM713" s="37"/>
      <c r="BN713" s="37"/>
      <c r="BO713" s="37"/>
      <c r="BP713" s="37"/>
      <c r="BQ713" s="37"/>
      <c r="BR713" s="37"/>
      <c r="BS713" s="37"/>
      <c r="BT713" s="37"/>
      <c r="BU713" s="37"/>
      <c r="BV713" s="37"/>
      <c r="BW713" s="37"/>
      <c r="BX713" s="37"/>
      <c r="BY713" s="37"/>
      <c r="BZ713" s="37"/>
      <c r="CA713" s="37"/>
      <c r="CB713" s="37"/>
      <c r="CC713" s="37"/>
      <c r="CD713" s="37"/>
      <c r="CE713" s="37"/>
      <c r="CF713" s="37"/>
      <c r="CG713" s="40"/>
      <c r="CH713" s="40"/>
      <c r="CI713" s="40"/>
      <c r="CJ713" s="40"/>
      <c r="CK713" s="40"/>
      <c r="CL713" s="40"/>
      <c r="CM713" s="39"/>
      <c r="CN713" s="39"/>
      <c r="CO713" s="39"/>
      <c r="CP713" s="39"/>
      <c r="CQ713" s="39"/>
      <c r="CR713" s="39"/>
      <c r="CS713" s="39"/>
      <c r="CT713" s="39"/>
      <c r="CU713" s="39"/>
      <c r="CV713" s="39"/>
      <c r="CW713" s="39"/>
      <c r="CX713" s="39"/>
      <c r="CY713" s="39"/>
      <c r="CZ713" s="39"/>
      <c r="DA713" s="39"/>
      <c r="DB713" s="39"/>
      <c r="DC713" s="39"/>
      <c r="DD713" s="39"/>
      <c r="DE713" s="39"/>
      <c r="DF713" s="39"/>
      <c r="DG713" s="39"/>
      <c r="DL713" s="44"/>
      <c r="DM713" s="39"/>
    </row>
    <row r="714" customFormat="false" ht="12.75" hidden="false" customHeight="false" outlineLevel="0" collapsed="false">
      <c r="C714" s="42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39"/>
      <c r="Y714" s="39"/>
      <c r="Z714" s="39"/>
      <c r="AA714" s="39"/>
      <c r="AF714" s="36"/>
      <c r="AG714" s="37"/>
      <c r="AH714" s="37"/>
      <c r="AI714" s="37"/>
      <c r="AJ714" s="37"/>
      <c r="AK714" s="37"/>
      <c r="AL714" s="37"/>
      <c r="AM714" s="37"/>
      <c r="AN714" s="37"/>
      <c r="AO714" s="37"/>
      <c r="AP714" s="37"/>
      <c r="AQ714" s="37"/>
      <c r="AR714" s="37"/>
      <c r="AS714" s="37"/>
      <c r="AT714" s="37"/>
      <c r="AU714" s="37"/>
      <c r="AV714" s="37"/>
      <c r="AW714" s="37"/>
      <c r="AX714" s="37"/>
      <c r="AY714" s="37"/>
      <c r="AZ714" s="37"/>
      <c r="BA714" s="37"/>
      <c r="BB714" s="37"/>
      <c r="BC714" s="37"/>
      <c r="BD714" s="37"/>
      <c r="BE714" s="37"/>
      <c r="BF714" s="37"/>
      <c r="BH714" s="44"/>
      <c r="BI714" s="39"/>
      <c r="BJ714" s="39"/>
      <c r="BK714" s="39"/>
      <c r="BL714" s="36"/>
      <c r="BM714" s="37"/>
      <c r="BN714" s="37"/>
      <c r="BO714" s="37"/>
      <c r="BP714" s="37"/>
      <c r="BQ714" s="37"/>
      <c r="BR714" s="37"/>
      <c r="BS714" s="37"/>
      <c r="BT714" s="37"/>
      <c r="BU714" s="37"/>
      <c r="BV714" s="37"/>
      <c r="BW714" s="37"/>
      <c r="BX714" s="37"/>
      <c r="BY714" s="37"/>
      <c r="BZ714" s="37"/>
      <c r="CA714" s="37"/>
      <c r="CB714" s="37"/>
      <c r="CC714" s="37"/>
      <c r="CD714" s="37"/>
      <c r="CE714" s="37"/>
      <c r="CF714" s="37"/>
      <c r="CG714" s="40"/>
      <c r="CH714" s="40"/>
      <c r="CI714" s="40"/>
      <c r="CJ714" s="40"/>
      <c r="CK714" s="40"/>
      <c r="CL714" s="40"/>
      <c r="CM714" s="39"/>
      <c r="CN714" s="39"/>
      <c r="CO714" s="39"/>
      <c r="CP714" s="39"/>
      <c r="CQ714" s="39"/>
      <c r="CR714" s="39"/>
      <c r="CS714" s="39"/>
      <c r="CT714" s="39"/>
      <c r="CU714" s="39"/>
      <c r="CV714" s="39"/>
      <c r="CW714" s="39"/>
      <c r="CX714" s="39"/>
      <c r="CY714" s="39"/>
      <c r="CZ714" s="39"/>
      <c r="DA714" s="39"/>
      <c r="DB714" s="39"/>
      <c r="DC714" s="39"/>
      <c r="DD714" s="39"/>
      <c r="DE714" s="39"/>
      <c r="DF714" s="39"/>
      <c r="DG714" s="39"/>
      <c r="DL714" s="44"/>
      <c r="DM714" s="39"/>
    </row>
    <row r="715" customFormat="false" ht="12.75" hidden="false" customHeight="false" outlineLevel="0" collapsed="false">
      <c r="C715" s="42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39"/>
      <c r="Y715" s="39"/>
      <c r="Z715" s="39"/>
      <c r="AA715" s="39"/>
      <c r="AF715" s="36"/>
      <c r="AG715" s="37"/>
      <c r="AH715" s="37"/>
      <c r="AI715" s="37"/>
      <c r="AJ715" s="37"/>
      <c r="AK715" s="37"/>
      <c r="AL715" s="37"/>
      <c r="AM715" s="37"/>
      <c r="AN715" s="37"/>
      <c r="AO715" s="37"/>
      <c r="AP715" s="37"/>
      <c r="AQ715" s="37"/>
      <c r="AR715" s="37"/>
      <c r="AS715" s="37"/>
      <c r="AT715" s="37"/>
      <c r="AU715" s="37"/>
      <c r="AV715" s="37"/>
      <c r="AW715" s="37"/>
      <c r="AX715" s="37"/>
      <c r="AY715" s="37"/>
      <c r="AZ715" s="37"/>
      <c r="BA715" s="37"/>
      <c r="BB715" s="37"/>
      <c r="BC715" s="37"/>
      <c r="BD715" s="37"/>
      <c r="BE715" s="37"/>
      <c r="BF715" s="37"/>
      <c r="BH715" s="44"/>
      <c r="BI715" s="39"/>
      <c r="BJ715" s="39"/>
      <c r="BK715" s="39"/>
      <c r="BL715" s="36"/>
      <c r="BM715" s="37"/>
      <c r="BN715" s="37"/>
      <c r="BO715" s="37"/>
      <c r="BP715" s="37"/>
      <c r="BQ715" s="37"/>
      <c r="BR715" s="37"/>
      <c r="BS715" s="37"/>
      <c r="BT715" s="37"/>
      <c r="BU715" s="37"/>
      <c r="BV715" s="37"/>
      <c r="BW715" s="37"/>
      <c r="BX715" s="37"/>
      <c r="BY715" s="37"/>
      <c r="BZ715" s="37"/>
      <c r="CA715" s="37"/>
      <c r="CB715" s="37"/>
      <c r="CC715" s="37"/>
      <c r="CD715" s="37"/>
      <c r="CE715" s="37"/>
      <c r="CF715" s="37"/>
      <c r="CG715" s="40"/>
      <c r="CH715" s="40"/>
      <c r="CI715" s="40"/>
      <c r="CJ715" s="40"/>
      <c r="CK715" s="40"/>
      <c r="CL715" s="40"/>
      <c r="CM715" s="39"/>
      <c r="CN715" s="39"/>
      <c r="CO715" s="39"/>
      <c r="CP715" s="39"/>
      <c r="CQ715" s="39"/>
      <c r="CR715" s="39"/>
      <c r="CS715" s="39"/>
      <c r="CT715" s="39"/>
      <c r="CU715" s="39"/>
      <c r="CV715" s="39"/>
      <c r="CW715" s="39"/>
      <c r="CX715" s="39"/>
      <c r="CY715" s="39"/>
      <c r="CZ715" s="39"/>
      <c r="DA715" s="39"/>
      <c r="DB715" s="39"/>
      <c r="DC715" s="39"/>
      <c r="DD715" s="39"/>
      <c r="DE715" s="39"/>
      <c r="DF715" s="39"/>
      <c r="DG715" s="39"/>
      <c r="DL715" s="44"/>
      <c r="DM715" s="39"/>
    </row>
    <row r="716" customFormat="false" ht="12.75" hidden="false" customHeight="false" outlineLevel="0" collapsed="false">
      <c r="C716" s="42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39"/>
      <c r="Y716" s="39"/>
      <c r="Z716" s="39"/>
      <c r="AA716" s="39"/>
      <c r="AF716" s="36"/>
      <c r="AG716" s="37"/>
      <c r="AH716" s="37"/>
      <c r="AI716" s="37"/>
      <c r="AJ716" s="37"/>
      <c r="AK716" s="37"/>
      <c r="AL716" s="37"/>
      <c r="AM716" s="37"/>
      <c r="AN716" s="37"/>
      <c r="AO716" s="37"/>
      <c r="AP716" s="37"/>
      <c r="AQ716" s="37"/>
      <c r="AR716" s="37"/>
      <c r="AS716" s="37"/>
      <c r="AT716" s="37"/>
      <c r="AU716" s="37"/>
      <c r="AV716" s="37"/>
      <c r="AW716" s="37"/>
      <c r="AX716" s="37"/>
      <c r="AY716" s="37"/>
      <c r="AZ716" s="37"/>
      <c r="BA716" s="37"/>
      <c r="BB716" s="37"/>
      <c r="BC716" s="37"/>
      <c r="BD716" s="37"/>
      <c r="BE716" s="37"/>
      <c r="BF716" s="37"/>
      <c r="BH716" s="44"/>
      <c r="BI716" s="39"/>
      <c r="BJ716" s="39"/>
      <c r="BK716" s="39"/>
      <c r="BL716" s="36"/>
      <c r="BM716" s="37"/>
      <c r="BN716" s="37"/>
      <c r="BO716" s="37"/>
      <c r="BP716" s="37"/>
      <c r="BQ716" s="37"/>
      <c r="BR716" s="37"/>
      <c r="BS716" s="37"/>
      <c r="BT716" s="37"/>
      <c r="BU716" s="37"/>
      <c r="BV716" s="37"/>
      <c r="BW716" s="37"/>
      <c r="BX716" s="37"/>
      <c r="BY716" s="37"/>
      <c r="BZ716" s="37"/>
      <c r="CA716" s="37"/>
      <c r="CB716" s="37"/>
      <c r="CC716" s="37"/>
      <c r="CD716" s="37"/>
      <c r="CE716" s="37"/>
      <c r="CF716" s="37"/>
      <c r="CG716" s="40"/>
      <c r="CH716" s="40"/>
      <c r="CI716" s="40"/>
      <c r="CJ716" s="40"/>
      <c r="CK716" s="40"/>
      <c r="CL716" s="40"/>
      <c r="CM716" s="39"/>
      <c r="CN716" s="39"/>
      <c r="CO716" s="39"/>
      <c r="CP716" s="39"/>
      <c r="CQ716" s="39"/>
      <c r="CR716" s="39"/>
      <c r="CS716" s="39"/>
      <c r="CT716" s="39"/>
      <c r="CU716" s="39"/>
      <c r="CV716" s="39"/>
      <c r="CW716" s="39"/>
      <c r="CX716" s="39"/>
      <c r="CY716" s="39"/>
      <c r="CZ716" s="39"/>
      <c r="DA716" s="39"/>
      <c r="DB716" s="39"/>
      <c r="DC716" s="39"/>
      <c r="DD716" s="39"/>
      <c r="DE716" s="39"/>
      <c r="DF716" s="39"/>
      <c r="DG716" s="39"/>
      <c r="DL716" s="44"/>
      <c r="DM716" s="39"/>
    </row>
    <row r="717" customFormat="false" ht="12.75" hidden="false" customHeight="false" outlineLevel="0" collapsed="false">
      <c r="C717" s="42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39"/>
      <c r="Y717" s="39"/>
      <c r="Z717" s="39"/>
      <c r="AA717" s="39"/>
      <c r="AF717" s="36"/>
      <c r="AG717" s="37"/>
      <c r="AH717" s="37"/>
      <c r="AI717" s="37"/>
      <c r="AJ717" s="37"/>
      <c r="AK717" s="37"/>
      <c r="AL717" s="37"/>
      <c r="AM717" s="37"/>
      <c r="AN717" s="37"/>
      <c r="AO717" s="37"/>
      <c r="AP717" s="37"/>
      <c r="AQ717" s="37"/>
      <c r="AR717" s="37"/>
      <c r="AS717" s="37"/>
      <c r="AT717" s="37"/>
      <c r="AU717" s="37"/>
      <c r="AV717" s="37"/>
      <c r="AW717" s="37"/>
      <c r="AX717" s="37"/>
      <c r="AY717" s="37"/>
      <c r="AZ717" s="37"/>
      <c r="BA717" s="37"/>
      <c r="BB717" s="37"/>
      <c r="BC717" s="37"/>
      <c r="BD717" s="37"/>
      <c r="BE717" s="37"/>
      <c r="BF717" s="37"/>
      <c r="BH717" s="44"/>
      <c r="BI717" s="39"/>
      <c r="BJ717" s="39"/>
      <c r="BK717" s="39"/>
      <c r="BL717" s="36"/>
      <c r="BM717" s="37"/>
      <c r="BN717" s="37"/>
      <c r="BO717" s="37"/>
      <c r="BP717" s="37"/>
      <c r="BQ717" s="37"/>
      <c r="BR717" s="37"/>
      <c r="BS717" s="37"/>
      <c r="BT717" s="37"/>
      <c r="BU717" s="37"/>
      <c r="BV717" s="37"/>
      <c r="BW717" s="37"/>
      <c r="BX717" s="37"/>
      <c r="BY717" s="37"/>
      <c r="BZ717" s="37"/>
      <c r="CA717" s="37"/>
      <c r="CB717" s="37"/>
      <c r="CC717" s="37"/>
      <c r="CD717" s="37"/>
      <c r="CE717" s="37"/>
      <c r="CF717" s="37"/>
      <c r="CG717" s="40"/>
      <c r="CH717" s="40"/>
      <c r="CI717" s="40"/>
      <c r="CJ717" s="40"/>
      <c r="CK717" s="40"/>
      <c r="CL717" s="40"/>
      <c r="CM717" s="39"/>
      <c r="CN717" s="39"/>
      <c r="CO717" s="39"/>
      <c r="CP717" s="39"/>
      <c r="CQ717" s="39"/>
      <c r="CR717" s="39"/>
      <c r="CS717" s="39"/>
      <c r="CT717" s="39"/>
      <c r="CU717" s="39"/>
      <c r="CV717" s="39"/>
      <c r="CW717" s="39"/>
      <c r="CX717" s="39"/>
      <c r="CY717" s="39"/>
      <c r="CZ717" s="39"/>
      <c r="DA717" s="39"/>
      <c r="DB717" s="39"/>
      <c r="DC717" s="39"/>
      <c r="DD717" s="39"/>
      <c r="DE717" s="39"/>
      <c r="DF717" s="39"/>
      <c r="DG717" s="39"/>
      <c r="DL717" s="44"/>
      <c r="DM717" s="39"/>
    </row>
    <row r="718" customFormat="false" ht="12.75" hidden="false" customHeight="false" outlineLevel="0" collapsed="false">
      <c r="C718" s="42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39"/>
      <c r="Y718" s="39"/>
      <c r="Z718" s="39"/>
      <c r="AA718" s="39"/>
      <c r="AF718" s="36"/>
      <c r="AG718" s="37"/>
      <c r="AH718" s="37"/>
      <c r="AI718" s="37"/>
      <c r="AJ718" s="37"/>
      <c r="AK718" s="37"/>
      <c r="AL718" s="37"/>
      <c r="AM718" s="37"/>
      <c r="AN718" s="37"/>
      <c r="AO718" s="37"/>
      <c r="AP718" s="37"/>
      <c r="AQ718" s="37"/>
      <c r="AR718" s="37"/>
      <c r="AS718" s="37"/>
      <c r="AT718" s="37"/>
      <c r="AU718" s="37"/>
      <c r="AV718" s="37"/>
      <c r="AW718" s="37"/>
      <c r="AX718" s="37"/>
      <c r="AY718" s="37"/>
      <c r="AZ718" s="37"/>
      <c r="BA718" s="37"/>
      <c r="BB718" s="37"/>
      <c r="BC718" s="37"/>
      <c r="BD718" s="37"/>
      <c r="BE718" s="37"/>
      <c r="BF718" s="37"/>
      <c r="BH718" s="44"/>
      <c r="BI718" s="39"/>
      <c r="BJ718" s="39"/>
      <c r="BK718" s="39"/>
      <c r="BL718" s="36"/>
      <c r="BM718" s="37"/>
      <c r="BN718" s="37"/>
      <c r="BO718" s="37"/>
      <c r="BP718" s="37"/>
      <c r="BQ718" s="37"/>
      <c r="BR718" s="37"/>
      <c r="BS718" s="37"/>
      <c r="BT718" s="37"/>
      <c r="BU718" s="37"/>
      <c r="BV718" s="37"/>
      <c r="BW718" s="37"/>
      <c r="BX718" s="37"/>
      <c r="BY718" s="37"/>
      <c r="BZ718" s="37"/>
      <c r="CA718" s="37"/>
      <c r="CB718" s="37"/>
      <c r="CC718" s="37"/>
      <c r="CD718" s="37"/>
      <c r="CE718" s="37"/>
      <c r="CF718" s="37"/>
      <c r="CG718" s="40"/>
      <c r="CH718" s="40"/>
      <c r="CI718" s="40"/>
      <c r="CJ718" s="40"/>
      <c r="CK718" s="40"/>
      <c r="CL718" s="40"/>
      <c r="CM718" s="39"/>
      <c r="CN718" s="39"/>
      <c r="CO718" s="39"/>
      <c r="CP718" s="39"/>
      <c r="CQ718" s="39"/>
      <c r="CR718" s="39"/>
      <c r="CS718" s="39"/>
      <c r="CT718" s="39"/>
      <c r="CU718" s="39"/>
      <c r="CV718" s="39"/>
      <c r="CW718" s="39"/>
      <c r="CX718" s="39"/>
      <c r="CY718" s="39"/>
      <c r="CZ718" s="39"/>
      <c r="DA718" s="39"/>
      <c r="DB718" s="39"/>
      <c r="DC718" s="39"/>
      <c r="DD718" s="39"/>
      <c r="DE718" s="39"/>
      <c r="DF718" s="39"/>
      <c r="DG718" s="39"/>
      <c r="DL718" s="44"/>
      <c r="DM718" s="39"/>
    </row>
    <row r="719" customFormat="false" ht="12.75" hidden="false" customHeight="false" outlineLevel="0" collapsed="false">
      <c r="C719" s="42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39"/>
      <c r="Y719" s="39"/>
      <c r="Z719" s="39"/>
      <c r="AA719" s="39"/>
      <c r="AF719" s="36"/>
      <c r="AG719" s="37"/>
      <c r="AH719" s="37"/>
      <c r="AI719" s="37"/>
      <c r="AJ719" s="37"/>
      <c r="AK719" s="37"/>
      <c r="AL719" s="37"/>
      <c r="AM719" s="37"/>
      <c r="AN719" s="37"/>
      <c r="AO719" s="37"/>
      <c r="AP719" s="37"/>
      <c r="AQ719" s="37"/>
      <c r="AR719" s="37"/>
      <c r="AS719" s="37"/>
      <c r="AT719" s="37"/>
      <c r="AU719" s="37"/>
      <c r="AV719" s="37"/>
      <c r="AW719" s="37"/>
      <c r="AX719" s="37"/>
      <c r="AY719" s="37"/>
      <c r="AZ719" s="37"/>
      <c r="BA719" s="37"/>
      <c r="BB719" s="37"/>
      <c r="BC719" s="37"/>
      <c r="BD719" s="37"/>
      <c r="BE719" s="37"/>
      <c r="BF719" s="37"/>
      <c r="BH719" s="44"/>
      <c r="BI719" s="39"/>
      <c r="BJ719" s="39"/>
      <c r="BK719" s="39"/>
      <c r="BL719" s="36"/>
      <c r="BM719" s="37"/>
      <c r="BN719" s="37"/>
      <c r="BO719" s="37"/>
      <c r="BP719" s="37"/>
      <c r="BQ719" s="37"/>
      <c r="BR719" s="37"/>
      <c r="BS719" s="37"/>
      <c r="BT719" s="37"/>
      <c r="BU719" s="37"/>
      <c r="BV719" s="37"/>
      <c r="BW719" s="37"/>
      <c r="BX719" s="37"/>
      <c r="BY719" s="37"/>
      <c r="BZ719" s="37"/>
      <c r="CA719" s="37"/>
      <c r="CB719" s="37"/>
      <c r="CC719" s="37"/>
      <c r="CD719" s="37"/>
      <c r="CE719" s="37"/>
      <c r="CF719" s="37"/>
      <c r="CG719" s="40"/>
      <c r="CH719" s="40"/>
      <c r="CI719" s="40"/>
      <c r="CJ719" s="40"/>
      <c r="CK719" s="40"/>
      <c r="CL719" s="40"/>
      <c r="CM719" s="39"/>
      <c r="CN719" s="39"/>
      <c r="CO719" s="39"/>
      <c r="CP719" s="39"/>
      <c r="CQ719" s="39"/>
      <c r="CR719" s="39"/>
      <c r="CS719" s="39"/>
      <c r="CT719" s="39"/>
      <c r="CU719" s="39"/>
      <c r="CV719" s="39"/>
      <c r="CW719" s="39"/>
      <c r="CX719" s="39"/>
      <c r="CY719" s="39"/>
      <c r="CZ719" s="39"/>
      <c r="DA719" s="39"/>
      <c r="DB719" s="39"/>
      <c r="DC719" s="39"/>
      <c r="DD719" s="39"/>
      <c r="DE719" s="39"/>
      <c r="DF719" s="39"/>
      <c r="DG719" s="39"/>
      <c r="DL719" s="44"/>
      <c r="DM719" s="39"/>
    </row>
    <row r="720" customFormat="false" ht="12.75" hidden="false" customHeight="false" outlineLevel="0" collapsed="false">
      <c r="C720" s="42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39"/>
      <c r="Y720" s="39"/>
      <c r="Z720" s="39"/>
      <c r="AA720" s="39"/>
      <c r="AF720" s="36"/>
      <c r="AG720" s="37"/>
      <c r="AH720" s="37"/>
      <c r="AI720" s="37"/>
      <c r="AJ720" s="37"/>
      <c r="AK720" s="37"/>
      <c r="AL720" s="37"/>
      <c r="AM720" s="37"/>
      <c r="AN720" s="37"/>
      <c r="AO720" s="37"/>
      <c r="AP720" s="37"/>
      <c r="AQ720" s="37"/>
      <c r="AR720" s="37"/>
      <c r="AS720" s="37"/>
      <c r="AT720" s="37"/>
      <c r="AU720" s="37"/>
      <c r="AV720" s="37"/>
      <c r="AW720" s="37"/>
      <c r="AX720" s="37"/>
      <c r="AY720" s="37"/>
      <c r="AZ720" s="37"/>
      <c r="BA720" s="37"/>
      <c r="BB720" s="37"/>
      <c r="BC720" s="37"/>
      <c r="BD720" s="37"/>
      <c r="BE720" s="37"/>
      <c r="BF720" s="37"/>
      <c r="BH720" s="44"/>
      <c r="BI720" s="39"/>
      <c r="BJ720" s="39"/>
      <c r="BK720" s="39"/>
      <c r="BL720" s="36"/>
      <c r="BM720" s="37"/>
      <c r="BN720" s="37"/>
      <c r="BO720" s="37"/>
      <c r="BP720" s="37"/>
      <c r="BQ720" s="37"/>
      <c r="BR720" s="37"/>
      <c r="BS720" s="37"/>
      <c r="BT720" s="37"/>
      <c r="BU720" s="37"/>
      <c r="BV720" s="37"/>
      <c r="BW720" s="37"/>
      <c r="BX720" s="37"/>
      <c r="BY720" s="37"/>
      <c r="BZ720" s="37"/>
      <c r="CA720" s="37"/>
      <c r="CB720" s="37"/>
      <c r="CC720" s="37"/>
      <c r="CD720" s="37"/>
      <c r="CE720" s="37"/>
      <c r="CF720" s="37"/>
      <c r="CG720" s="40"/>
      <c r="CH720" s="40"/>
      <c r="CI720" s="40"/>
      <c r="CJ720" s="40"/>
      <c r="CK720" s="40"/>
      <c r="CL720" s="40"/>
      <c r="CM720" s="39"/>
      <c r="CN720" s="39"/>
      <c r="CO720" s="39"/>
      <c r="CP720" s="39"/>
      <c r="CQ720" s="39"/>
      <c r="CR720" s="39"/>
      <c r="CS720" s="39"/>
      <c r="CT720" s="39"/>
      <c r="CU720" s="39"/>
      <c r="CV720" s="39"/>
      <c r="CW720" s="39"/>
      <c r="CX720" s="39"/>
      <c r="CY720" s="39"/>
      <c r="CZ720" s="39"/>
      <c r="DA720" s="39"/>
      <c r="DB720" s="39"/>
      <c r="DC720" s="39"/>
      <c r="DD720" s="39"/>
      <c r="DE720" s="39"/>
      <c r="DF720" s="39"/>
      <c r="DG720" s="39"/>
      <c r="DL720" s="44"/>
      <c r="DM720" s="39"/>
    </row>
    <row r="721" customFormat="false" ht="12.75" hidden="false" customHeight="false" outlineLevel="0" collapsed="false">
      <c r="C721" s="42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39"/>
      <c r="Y721" s="39"/>
      <c r="Z721" s="39"/>
      <c r="AA721" s="39"/>
      <c r="AF721" s="36"/>
      <c r="AG721" s="37"/>
      <c r="AH721" s="37"/>
      <c r="AI721" s="37"/>
      <c r="AJ721" s="37"/>
      <c r="AK721" s="37"/>
      <c r="AL721" s="37"/>
      <c r="AM721" s="37"/>
      <c r="AN721" s="37"/>
      <c r="AO721" s="37"/>
      <c r="AP721" s="37"/>
      <c r="AQ721" s="37"/>
      <c r="AR721" s="37"/>
      <c r="AS721" s="37"/>
      <c r="AT721" s="37"/>
      <c r="AU721" s="37"/>
      <c r="AV721" s="37"/>
      <c r="AW721" s="37"/>
      <c r="AX721" s="37"/>
      <c r="AY721" s="37"/>
      <c r="AZ721" s="37"/>
      <c r="BA721" s="37"/>
      <c r="BB721" s="37"/>
      <c r="BC721" s="37"/>
      <c r="BD721" s="37"/>
      <c r="BE721" s="37"/>
      <c r="BF721" s="37"/>
      <c r="BH721" s="44"/>
      <c r="BI721" s="39"/>
      <c r="BJ721" s="39"/>
      <c r="BK721" s="39"/>
      <c r="BL721" s="36"/>
      <c r="BM721" s="37"/>
      <c r="BN721" s="37"/>
      <c r="BO721" s="37"/>
      <c r="BP721" s="37"/>
      <c r="BQ721" s="37"/>
      <c r="BR721" s="37"/>
      <c r="BS721" s="37"/>
      <c r="BT721" s="37"/>
      <c r="BU721" s="37"/>
      <c r="BV721" s="37"/>
      <c r="BW721" s="37"/>
      <c r="BX721" s="37"/>
      <c r="BY721" s="37"/>
      <c r="BZ721" s="37"/>
      <c r="CA721" s="37"/>
      <c r="CB721" s="37"/>
      <c r="CC721" s="37"/>
      <c r="CD721" s="37"/>
      <c r="CE721" s="37"/>
      <c r="CF721" s="37"/>
      <c r="CG721" s="40"/>
      <c r="CH721" s="40"/>
      <c r="CI721" s="40"/>
      <c r="CJ721" s="40"/>
      <c r="CK721" s="40"/>
      <c r="CL721" s="40"/>
      <c r="CM721" s="39"/>
      <c r="CN721" s="39"/>
      <c r="CO721" s="39"/>
      <c r="CP721" s="39"/>
      <c r="CQ721" s="39"/>
      <c r="CR721" s="39"/>
      <c r="CS721" s="39"/>
      <c r="CT721" s="39"/>
      <c r="CU721" s="39"/>
      <c r="CV721" s="39"/>
      <c r="CW721" s="39"/>
      <c r="CX721" s="39"/>
      <c r="CY721" s="39"/>
      <c r="CZ721" s="39"/>
      <c r="DA721" s="39"/>
      <c r="DB721" s="39"/>
      <c r="DC721" s="39"/>
      <c r="DD721" s="39"/>
      <c r="DE721" s="39"/>
      <c r="DF721" s="39"/>
      <c r="DG721" s="39"/>
      <c r="DL721" s="44"/>
      <c r="DM721" s="39"/>
    </row>
    <row r="722" customFormat="false" ht="12.75" hidden="false" customHeight="false" outlineLevel="0" collapsed="false">
      <c r="C722" s="42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39"/>
      <c r="Y722" s="39"/>
      <c r="Z722" s="39"/>
      <c r="AA722" s="39"/>
      <c r="AF722" s="36"/>
      <c r="AG722" s="37"/>
      <c r="AH722" s="37"/>
      <c r="AI722" s="37"/>
      <c r="AJ722" s="37"/>
      <c r="AK722" s="37"/>
      <c r="AL722" s="37"/>
      <c r="AM722" s="37"/>
      <c r="AN722" s="37"/>
      <c r="AO722" s="37"/>
      <c r="AP722" s="37"/>
      <c r="AQ722" s="37"/>
      <c r="AR722" s="37"/>
      <c r="AS722" s="37"/>
      <c r="AT722" s="37"/>
      <c r="AU722" s="37"/>
      <c r="AV722" s="37"/>
      <c r="AW722" s="37"/>
      <c r="AX722" s="37"/>
      <c r="AY722" s="37"/>
      <c r="AZ722" s="37"/>
      <c r="BA722" s="37"/>
      <c r="BB722" s="37"/>
      <c r="BC722" s="37"/>
      <c r="BD722" s="37"/>
      <c r="BE722" s="37"/>
      <c r="BF722" s="37"/>
      <c r="BH722" s="44"/>
      <c r="BI722" s="39"/>
      <c r="BJ722" s="39"/>
      <c r="BK722" s="39"/>
      <c r="BL722" s="36"/>
      <c r="BM722" s="37"/>
      <c r="BN722" s="37"/>
      <c r="BO722" s="37"/>
      <c r="BP722" s="37"/>
      <c r="BQ722" s="37"/>
      <c r="BR722" s="37"/>
      <c r="BS722" s="37"/>
      <c r="BT722" s="37"/>
      <c r="BU722" s="37"/>
      <c r="BV722" s="37"/>
      <c r="BW722" s="37"/>
      <c r="BX722" s="37"/>
      <c r="BY722" s="37"/>
      <c r="BZ722" s="37"/>
      <c r="CA722" s="37"/>
      <c r="CB722" s="37"/>
      <c r="CC722" s="37"/>
      <c r="CD722" s="37"/>
      <c r="CE722" s="37"/>
      <c r="CF722" s="37"/>
      <c r="CG722" s="40"/>
      <c r="CH722" s="40"/>
      <c r="CI722" s="40"/>
      <c r="CJ722" s="40"/>
      <c r="CK722" s="40"/>
      <c r="CL722" s="40"/>
      <c r="CM722" s="39"/>
      <c r="CN722" s="39"/>
      <c r="CO722" s="39"/>
      <c r="CP722" s="39"/>
      <c r="CQ722" s="39"/>
      <c r="CR722" s="39"/>
      <c r="CS722" s="39"/>
      <c r="CT722" s="39"/>
      <c r="CU722" s="39"/>
      <c r="CV722" s="39"/>
      <c r="CW722" s="39"/>
      <c r="CX722" s="39"/>
      <c r="CY722" s="39"/>
      <c r="CZ722" s="39"/>
      <c r="DA722" s="39"/>
      <c r="DB722" s="39"/>
      <c r="DC722" s="39"/>
      <c r="DD722" s="39"/>
      <c r="DE722" s="39"/>
      <c r="DF722" s="39"/>
      <c r="DG722" s="39"/>
      <c r="DL722" s="44"/>
      <c r="DM722" s="39"/>
    </row>
    <row r="723" customFormat="false" ht="12.75" hidden="false" customHeight="false" outlineLevel="0" collapsed="false">
      <c r="C723" s="42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39"/>
      <c r="Y723" s="39"/>
      <c r="Z723" s="39"/>
      <c r="AA723" s="39"/>
      <c r="AF723" s="36"/>
      <c r="AG723" s="37"/>
      <c r="AH723" s="37"/>
      <c r="AI723" s="37"/>
      <c r="AJ723" s="37"/>
      <c r="AK723" s="37"/>
      <c r="AL723" s="37"/>
      <c r="AM723" s="37"/>
      <c r="AN723" s="37"/>
      <c r="AO723" s="37"/>
      <c r="AP723" s="37"/>
      <c r="AQ723" s="37"/>
      <c r="AR723" s="37"/>
      <c r="AS723" s="37"/>
      <c r="AT723" s="37"/>
      <c r="AU723" s="37"/>
      <c r="AV723" s="37"/>
      <c r="AW723" s="37"/>
      <c r="AX723" s="37"/>
      <c r="AY723" s="37"/>
      <c r="AZ723" s="37"/>
      <c r="BA723" s="37"/>
      <c r="BB723" s="37"/>
      <c r="BC723" s="37"/>
      <c r="BD723" s="37"/>
      <c r="BE723" s="37"/>
      <c r="BF723" s="37"/>
      <c r="BH723" s="44"/>
      <c r="BI723" s="39"/>
      <c r="BJ723" s="39"/>
      <c r="BK723" s="39"/>
      <c r="BL723" s="36"/>
      <c r="BM723" s="37"/>
      <c r="BN723" s="37"/>
      <c r="BO723" s="37"/>
      <c r="BP723" s="37"/>
      <c r="BQ723" s="37"/>
      <c r="BR723" s="37"/>
      <c r="BS723" s="37"/>
      <c r="BT723" s="37"/>
      <c r="BU723" s="37"/>
      <c r="BV723" s="37"/>
      <c r="BW723" s="37"/>
      <c r="BX723" s="37"/>
      <c r="BY723" s="37"/>
      <c r="BZ723" s="37"/>
      <c r="CA723" s="37"/>
      <c r="CB723" s="37"/>
      <c r="CC723" s="37"/>
      <c r="CD723" s="37"/>
      <c r="CE723" s="37"/>
      <c r="CF723" s="37"/>
      <c r="CG723" s="40"/>
      <c r="CH723" s="40"/>
      <c r="CI723" s="40"/>
      <c r="CJ723" s="40"/>
      <c r="CK723" s="40"/>
      <c r="CL723" s="40"/>
      <c r="CM723" s="39"/>
      <c r="CN723" s="39"/>
      <c r="CO723" s="39"/>
      <c r="CP723" s="39"/>
      <c r="CQ723" s="39"/>
      <c r="CR723" s="39"/>
      <c r="CS723" s="39"/>
      <c r="CT723" s="39"/>
      <c r="CU723" s="39"/>
      <c r="CV723" s="39"/>
      <c r="CW723" s="39"/>
      <c r="CX723" s="39"/>
      <c r="CY723" s="39"/>
      <c r="CZ723" s="39"/>
      <c r="DA723" s="39"/>
      <c r="DB723" s="39"/>
      <c r="DC723" s="39"/>
      <c r="DD723" s="39"/>
      <c r="DE723" s="39"/>
      <c r="DF723" s="39"/>
      <c r="DG723" s="39"/>
      <c r="DL723" s="44"/>
      <c r="DM723" s="39"/>
    </row>
    <row r="724" customFormat="false" ht="12.75" hidden="false" customHeight="false" outlineLevel="0" collapsed="false">
      <c r="C724" s="42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39"/>
      <c r="Y724" s="39"/>
      <c r="Z724" s="39"/>
      <c r="AA724" s="39"/>
      <c r="AF724" s="36"/>
      <c r="AG724" s="37"/>
      <c r="AH724" s="37"/>
      <c r="AI724" s="37"/>
      <c r="AJ724" s="37"/>
      <c r="AK724" s="37"/>
      <c r="AL724" s="37"/>
      <c r="AM724" s="37"/>
      <c r="AN724" s="37"/>
      <c r="AO724" s="37"/>
      <c r="AP724" s="37"/>
      <c r="AQ724" s="37"/>
      <c r="AR724" s="37"/>
      <c r="AS724" s="37"/>
      <c r="AT724" s="37"/>
      <c r="AU724" s="37"/>
      <c r="AV724" s="37"/>
      <c r="AW724" s="37"/>
      <c r="AX724" s="37"/>
      <c r="AY724" s="37"/>
      <c r="AZ724" s="37"/>
      <c r="BA724" s="37"/>
      <c r="BB724" s="37"/>
      <c r="BC724" s="37"/>
      <c r="BD724" s="37"/>
      <c r="BE724" s="37"/>
      <c r="BF724" s="37"/>
      <c r="BH724" s="44"/>
      <c r="BI724" s="39"/>
      <c r="BJ724" s="39"/>
      <c r="BK724" s="39"/>
      <c r="BL724" s="36"/>
      <c r="BM724" s="37"/>
      <c r="BN724" s="37"/>
      <c r="BO724" s="37"/>
      <c r="BP724" s="37"/>
      <c r="BQ724" s="37"/>
      <c r="BR724" s="37"/>
      <c r="BS724" s="37"/>
      <c r="BT724" s="37"/>
      <c r="BU724" s="37"/>
      <c r="BV724" s="37"/>
      <c r="BW724" s="37"/>
      <c r="BX724" s="37"/>
      <c r="BY724" s="37"/>
      <c r="BZ724" s="37"/>
      <c r="CA724" s="37"/>
      <c r="CB724" s="37"/>
      <c r="CC724" s="37"/>
      <c r="CD724" s="37"/>
      <c r="CE724" s="37"/>
      <c r="CF724" s="37"/>
      <c r="CG724" s="40"/>
      <c r="CH724" s="40"/>
      <c r="CI724" s="40"/>
      <c r="CJ724" s="40"/>
      <c r="CK724" s="40"/>
      <c r="CL724" s="40"/>
      <c r="CM724" s="39"/>
      <c r="CN724" s="39"/>
      <c r="CO724" s="39"/>
      <c r="CP724" s="39"/>
      <c r="CQ724" s="39"/>
      <c r="CR724" s="39"/>
      <c r="CS724" s="39"/>
      <c r="CT724" s="39"/>
      <c r="CU724" s="39"/>
      <c r="CV724" s="39"/>
      <c r="CW724" s="39"/>
      <c r="CX724" s="39"/>
      <c r="CY724" s="39"/>
      <c r="CZ724" s="39"/>
      <c r="DA724" s="39"/>
      <c r="DB724" s="39"/>
      <c r="DC724" s="39"/>
      <c r="DD724" s="39"/>
      <c r="DE724" s="39"/>
      <c r="DF724" s="39"/>
      <c r="DG724" s="39"/>
      <c r="DL724" s="44"/>
      <c r="DM724" s="39"/>
    </row>
    <row r="725" customFormat="false" ht="12.75" hidden="false" customHeight="false" outlineLevel="0" collapsed="false">
      <c r="C725" s="42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39"/>
      <c r="Y725" s="39"/>
      <c r="Z725" s="39"/>
      <c r="AA725" s="39"/>
      <c r="AF725" s="36"/>
      <c r="AG725" s="37"/>
      <c r="AH725" s="37"/>
      <c r="AI725" s="37"/>
      <c r="AJ725" s="37"/>
      <c r="AK725" s="37"/>
      <c r="AL725" s="37"/>
      <c r="AM725" s="37"/>
      <c r="AN725" s="37"/>
      <c r="AO725" s="37"/>
      <c r="AP725" s="37"/>
      <c r="AQ725" s="37"/>
      <c r="AR725" s="37"/>
      <c r="AS725" s="37"/>
      <c r="AT725" s="37"/>
      <c r="AU725" s="37"/>
      <c r="AV725" s="37"/>
      <c r="AW725" s="37"/>
      <c r="AX725" s="37"/>
      <c r="AY725" s="37"/>
      <c r="AZ725" s="37"/>
      <c r="BA725" s="37"/>
      <c r="BB725" s="37"/>
      <c r="BC725" s="37"/>
      <c r="BD725" s="37"/>
      <c r="BE725" s="37"/>
      <c r="BF725" s="37"/>
      <c r="BH725" s="44"/>
      <c r="BI725" s="39"/>
      <c r="BJ725" s="39"/>
      <c r="BK725" s="39"/>
      <c r="BL725" s="36"/>
      <c r="BM725" s="37"/>
      <c r="BN725" s="37"/>
      <c r="BO725" s="37"/>
      <c r="BP725" s="37"/>
      <c r="BQ725" s="37"/>
      <c r="BR725" s="37"/>
      <c r="BS725" s="37"/>
      <c r="BT725" s="37"/>
      <c r="BU725" s="37"/>
      <c r="BV725" s="37"/>
      <c r="BW725" s="37"/>
      <c r="BX725" s="37"/>
      <c r="BY725" s="37"/>
      <c r="BZ725" s="37"/>
      <c r="CA725" s="37"/>
      <c r="CB725" s="37"/>
      <c r="CC725" s="37"/>
      <c r="CD725" s="37"/>
      <c r="CE725" s="37"/>
      <c r="CF725" s="37"/>
      <c r="CG725" s="40"/>
      <c r="CH725" s="40"/>
      <c r="CI725" s="40"/>
      <c r="CJ725" s="40"/>
      <c r="CK725" s="40"/>
      <c r="CL725" s="40"/>
      <c r="CM725" s="39"/>
      <c r="CN725" s="39"/>
      <c r="CO725" s="39"/>
      <c r="CP725" s="39"/>
      <c r="CQ725" s="39"/>
      <c r="CR725" s="39"/>
      <c r="CS725" s="39"/>
      <c r="CT725" s="39"/>
      <c r="CU725" s="39"/>
      <c r="CV725" s="39"/>
      <c r="CW725" s="39"/>
      <c r="CX725" s="39"/>
      <c r="CY725" s="39"/>
      <c r="CZ725" s="39"/>
      <c r="DA725" s="39"/>
      <c r="DB725" s="39"/>
      <c r="DC725" s="39"/>
      <c r="DD725" s="39"/>
      <c r="DE725" s="39"/>
      <c r="DF725" s="39"/>
      <c r="DG725" s="39"/>
      <c r="DL725" s="44"/>
      <c r="DM725" s="39"/>
    </row>
    <row r="726" customFormat="false" ht="12.75" hidden="false" customHeight="false" outlineLevel="0" collapsed="false">
      <c r="C726" s="42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39"/>
      <c r="Y726" s="39"/>
      <c r="Z726" s="39"/>
      <c r="AA726" s="39"/>
      <c r="AF726" s="36"/>
      <c r="AG726" s="37"/>
      <c r="AH726" s="37"/>
      <c r="AI726" s="37"/>
      <c r="AJ726" s="37"/>
      <c r="AK726" s="37"/>
      <c r="AL726" s="37"/>
      <c r="AM726" s="37"/>
      <c r="AN726" s="37"/>
      <c r="AO726" s="37"/>
      <c r="AP726" s="37"/>
      <c r="AQ726" s="37"/>
      <c r="AR726" s="37"/>
      <c r="AS726" s="37"/>
      <c r="AT726" s="37"/>
      <c r="AU726" s="37"/>
      <c r="AV726" s="37"/>
      <c r="AW726" s="37"/>
      <c r="AX726" s="37"/>
      <c r="AY726" s="37"/>
      <c r="AZ726" s="37"/>
      <c r="BA726" s="37"/>
      <c r="BB726" s="37"/>
      <c r="BC726" s="37"/>
      <c r="BD726" s="37"/>
      <c r="BE726" s="37"/>
      <c r="BF726" s="37"/>
      <c r="BH726" s="44"/>
      <c r="BI726" s="39"/>
      <c r="BJ726" s="39"/>
      <c r="BK726" s="39"/>
      <c r="BL726" s="36"/>
      <c r="BM726" s="37"/>
      <c r="BN726" s="37"/>
      <c r="BO726" s="37"/>
      <c r="BP726" s="37"/>
      <c r="BQ726" s="37"/>
      <c r="BR726" s="37"/>
      <c r="BS726" s="37"/>
      <c r="BT726" s="37"/>
      <c r="BU726" s="37"/>
      <c r="BV726" s="37"/>
      <c r="BW726" s="37"/>
      <c r="BX726" s="37"/>
      <c r="BY726" s="37"/>
      <c r="BZ726" s="37"/>
      <c r="CA726" s="37"/>
      <c r="CB726" s="37"/>
      <c r="CC726" s="37"/>
      <c r="CD726" s="37"/>
      <c r="CE726" s="37"/>
      <c r="CF726" s="37"/>
      <c r="CG726" s="40"/>
      <c r="CH726" s="40"/>
      <c r="CI726" s="40"/>
      <c r="CJ726" s="40"/>
      <c r="CK726" s="40"/>
      <c r="CL726" s="40"/>
      <c r="CM726" s="39"/>
      <c r="CN726" s="39"/>
      <c r="CO726" s="39"/>
      <c r="CP726" s="39"/>
      <c r="CQ726" s="39"/>
      <c r="CR726" s="39"/>
      <c r="CS726" s="39"/>
      <c r="CT726" s="39"/>
      <c r="CU726" s="39"/>
      <c r="CV726" s="39"/>
      <c r="CW726" s="39"/>
      <c r="CX726" s="39"/>
      <c r="CY726" s="39"/>
      <c r="CZ726" s="39"/>
      <c r="DA726" s="39"/>
      <c r="DB726" s="39"/>
      <c r="DC726" s="39"/>
      <c r="DD726" s="39"/>
      <c r="DE726" s="39"/>
      <c r="DF726" s="39"/>
      <c r="DG726" s="39"/>
      <c r="DL726" s="44"/>
      <c r="DM726" s="39"/>
    </row>
    <row r="727" customFormat="false" ht="12.75" hidden="false" customHeight="false" outlineLevel="0" collapsed="false">
      <c r="C727" s="42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39"/>
      <c r="Y727" s="39"/>
      <c r="Z727" s="39"/>
      <c r="AA727" s="39"/>
      <c r="AF727" s="36"/>
      <c r="AG727" s="37"/>
      <c r="AH727" s="37"/>
      <c r="AI727" s="37"/>
      <c r="AJ727" s="37"/>
      <c r="AK727" s="37"/>
      <c r="AL727" s="37"/>
      <c r="AM727" s="37"/>
      <c r="AN727" s="37"/>
      <c r="AO727" s="37"/>
      <c r="AP727" s="37"/>
      <c r="AQ727" s="37"/>
      <c r="AR727" s="37"/>
      <c r="AS727" s="37"/>
      <c r="AT727" s="37"/>
      <c r="AU727" s="37"/>
      <c r="AV727" s="37"/>
      <c r="AW727" s="37"/>
      <c r="AX727" s="37"/>
      <c r="AY727" s="37"/>
      <c r="AZ727" s="37"/>
      <c r="BA727" s="37"/>
      <c r="BB727" s="37"/>
      <c r="BC727" s="37"/>
      <c r="BD727" s="37"/>
      <c r="BE727" s="37"/>
      <c r="BF727" s="37"/>
      <c r="BH727" s="44"/>
      <c r="BI727" s="39"/>
      <c r="BJ727" s="39"/>
      <c r="BK727" s="39"/>
      <c r="BL727" s="36"/>
      <c r="BM727" s="37"/>
      <c r="BN727" s="37"/>
      <c r="BO727" s="37"/>
      <c r="BP727" s="37"/>
      <c r="BQ727" s="37"/>
      <c r="BR727" s="37"/>
      <c r="BS727" s="37"/>
      <c r="BT727" s="37"/>
      <c r="BU727" s="37"/>
      <c r="BV727" s="37"/>
      <c r="BW727" s="37"/>
      <c r="BX727" s="37"/>
      <c r="BY727" s="37"/>
      <c r="BZ727" s="37"/>
      <c r="CA727" s="37"/>
      <c r="CB727" s="37"/>
      <c r="CC727" s="37"/>
      <c r="CD727" s="37"/>
      <c r="CE727" s="37"/>
      <c r="CF727" s="37"/>
      <c r="CG727" s="40"/>
      <c r="CH727" s="40"/>
      <c r="CI727" s="40"/>
      <c r="CJ727" s="40"/>
      <c r="CK727" s="40"/>
      <c r="CL727" s="40"/>
      <c r="CM727" s="39"/>
      <c r="CN727" s="39"/>
      <c r="CO727" s="39"/>
      <c r="CP727" s="39"/>
      <c r="CQ727" s="39"/>
      <c r="CR727" s="39"/>
      <c r="CS727" s="39"/>
      <c r="CT727" s="39"/>
      <c r="CU727" s="39"/>
      <c r="CV727" s="39"/>
      <c r="CW727" s="39"/>
      <c r="CX727" s="39"/>
      <c r="CY727" s="39"/>
      <c r="CZ727" s="39"/>
      <c r="DA727" s="39"/>
      <c r="DB727" s="39"/>
      <c r="DC727" s="39"/>
      <c r="DD727" s="39"/>
      <c r="DE727" s="39"/>
      <c r="DF727" s="39"/>
      <c r="DG727" s="39"/>
      <c r="DL727" s="44"/>
      <c r="DM727" s="39"/>
    </row>
    <row r="728" customFormat="false" ht="12.75" hidden="false" customHeight="false" outlineLevel="0" collapsed="false">
      <c r="C728" s="42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39"/>
      <c r="Y728" s="39"/>
      <c r="Z728" s="39"/>
      <c r="AA728" s="39"/>
      <c r="AF728" s="36"/>
      <c r="AG728" s="37"/>
      <c r="AH728" s="37"/>
      <c r="AI728" s="37"/>
      <c r="AJ728" s="37"/>
      <c r="AK728" s="37"/>
      <c r="AL728" s="37"/>
      <c r="AM728" s="37"/>
      <c r="AN728" s="37"/>
      <c r="AO728" s="37"/>
      <c r="AP728" s="37"/>
      <c r="AQ728" s="37"/>
      <c r="AR728" s="37"/>
      <c r="AS728" s="37"/>
      <c r="AT728" s="37"/>
      <c r="AU728" s="37"/>
      <c r="AV728" s="37"/>
      <c r="AW728" s="37"/>
      <c r="AX728" s="37"/>
      <c r="AY728" s="37"/>
      <c r="AZ728" s="37"/>
      <c r="BA728" s="37"/>
      <c r="BB728" s="37"/>
      <c r="BC728" s="37"/>
      <c r="BD728" s="37"/>
      <c r="BE728" s="37"/>
      <c r="BF728" s="37"/>
      <c r="BH728" s="44"/>
      <c r="BI728" s="39"/>
      <c r="BJ728" s="39"/>
      <c r="BK728" s="39"/>
      <c r="BL728" s="36"/>
      <c r="BM728" s="37"/>
      <c r="BN728" s="37"/>
      <c r="BO728" s="37"/>
      <c r="BP728" s="37"/>
      <c r="BQ728" s="37"/>
      <c r="BR728" s="37"/>
      <c r="BS728" s="37"/>
      <c r="BT728" s="37"/>
      <c r="BU728" s="37"/>
      <c r="BV728" s="37"/>
      <c r="BW728" s="37"/>
      <c r="BX728" s="37"/>
      <c r="BY728" s="37"/>
      <c r="BZ728" s="37"/>
      <c r="CA728" s="37"/>
      <c r="CB728" s="37"/>
      <c r="CC728" s="37"/>
      <c r="CD728" s="37"/>
      <c r="CE728" s="37"/>
      <c r="CF728" s="37"/>
      <c r="CG728" s="40"/>
      <c r="CH728" s="40"/>
      <c r="CI728" s="40"/>
      <c r="CJ728" s="40"/>
      <c r="CK728" s="40"/>
      <c r="CL728" s="40"/>
      <c r="CM728" s="39"/>
      <c r="CN728" s="39"/>
      <c r="CO728" s="39"/>
      <c r="CP728" s="39"/>
      <c r="CQ728" s="39"/>
      <c r="CR728" s="39"/>
      <c r="CS728" s="39"/>
      <c r="CT728" s="39"/>
      <c r="CU728" s="39"/>
      <c r="CV728" s="39"/>
      <c r="CW728" s="39"/>
      <c r="CX728" s="39"/>
      <c r="CY728" s="39"/>
      <c r="CZ728" s="39"/>
      <c r="DA728" s="39"/>
      <c r="DB728" s="39"/>
      <c r="DC728" s="39"/>
      <c r="DD728" s="39"/>
      <c r="DE728" s="39"/>
      <c r="DF728" s="39"/>
      <c r="DG728" s="39"/>
      <c r="DL728" s="44"/>
      <c r="DM728" s="39"/>
    </row>
    <row r="729" customFormat="false" ht="12.75" hidden="false" customHeight="false" outlineLevel="0" collapsed="false">
      <c r="C729" s="42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39"/>
      <c r="Y729" s="39"/>
      <c r="Z729" s="39"/>
      <c r="AA729" s="39"/>
      <c r="AF729" s="36"/>
      <c r="AG729" s="37"/>
      <c r="AH729" s="37"/>
      <c r="AI729" s="37"/>
      <c r="AJ729" s="37"/>
      <c r="AK729" s="37"/>
      <c r="AL729" s="37"/>
      <c r="AM729" s="37"/>
      <c r="AN729" s="37"/>
      <c r="AO729" s="37"/>
      <c r="AP729" s="37"/>
      <c r="AQ729" s="37"/>
      <c r="AR729" s="37"/>
      <c r="AS729" s="37"/>
      <c r="AT729" s="37"/>
      <c r="AU729" s="37"/>
      <c r="AV729" s="37"/>
      <c r="AW729" s="37"/>
      <c r="AX729" s="37"/>
      <c r="AY729" s="37"/>
      <c r="AZ729" s="37"/>
      <c r="BA729" s="37"/>
      <c r="BB729" s="37"/>
      <c r="BC729" s="37"/>
      <c r="BD729" s="37"/>
      <c r="BE729" s="37"/>
      <c r="BF729" s="37"/>
      <c r="BH729" s="44"/>
      <c r="BI729" s="39"/>
      <c r="BJ729" s="39"/>
      <c r="BK729" s="39"/>
      <c r="BL729" s="36"/>
      <c r="BM729" s="37"/>
      <c r="BN729" s="37"/>
      <c r="BO729" s="37"/>
      <c r="BP729" s="37"/>
      <c r="BQ729" s="37"/>
      <c r="BR729" s="37"/>
      <c r="BS729" s="37"/>
      <c r="BT729" s="37"/>
      <c r="BU729" s="37"/>
      <c r="BV729" s="37"/>
      <c r="BW729" s="37"/>
      <c r="BX729" s="37"/>
      <c r="BY729" s="37"/>
      <c r="BZ729" s="37"/>
      <c r="CA729" s="37"/>
      <c r="CB729" s="37"/>
      <c r="CC729" s="37"/>
      <c r="CD729" s="37"/>
      <c r="CE729" s="37"/>
      <c r="CF729" s="37"/>
      <c r="CG729" s="40"/>
      <c r="CH729" s="40"/>
      <c r="CI729" s="40"/>
      <c r="CJ729" s="40"/>
      <c r="CK729" s="40"/>
      <c r="CL729" s="40"/>
      <c r="CM729" s="39"/>
      <c r="CN729" s="39"/>
      <c r="CO729" s="39"/>
      <c r="CP729" s="39"/>
      <c r="CQ729" s="39"/>
      <c r="CR729" s="39"/>
      <c r="CS729" s="39"/>
      <c r="CT729" s="39"/>
      <c r="CU729" s="39"/>
      <c r="CV729" s="39"/>
      <c r="CW729" s="39"/>
      <c r="CX729" s="39"/>
      <c r="CY729" s="39"/>
      <c r="CZ729" s="39"/>
      <c r="DA729" s="39"/>
      <c r="DB729" s="39"/>
      <c r="DC729" s="39"/>
      <c r="DD729" s="39"/>
      <c r="DE729" s="39"/>
      <c r="DF729" s="39"/>
      <c r="DG729" s="39"/>
      <c r="DL729" s="44"/>
      <c r="DM729" s="39"/>
    </row>
    <row r="730" customFormat="false" ht="12.75" hidden="false" customHeight="false" outlineLevel="0" collapsed="false">
      <c r="C730" s="42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39"/>
      <c r="Y730" s="39"/>
      <c r="Z730" s="39"/>
      <c r="AA730" s="39"/>
      <c r="AF730" s="36"/>
      <c r="AG730" s="37"/>
      <c r="AH730" s="37"/>
      <c r="AI730" s="37"/>
      <c r="AJ730" s="37"/>
      <c r="AK730" s="37"/>
      <c r="AL730" s="37"/>
      <c r="AM730" s="37"/>
      <c r="AN730" s="37"/>
      <c r="AO730" s="37"/>
      <c r="AP730" s="37"/>
      <c r="AQ730" s="37"/>
      <c r="AR730" s="37"/>
      <c r="AS730" s="37"/>
      <c r="AT730" s="37"/>
      <c r="AU730" s="37"/>
      <c r="AV730" s="37"/>
      <c r="AW730" s="37"/>
      <c r="AX730" s="37"/>
      <c r="AY730" s="37"/>
      <c r="AZ730" s="37"/>
      <c r="BA730" s="37"/>
      <c r="BB730" s="37"/>
      <c r="BC730" s="37"/>
      <c r="BD730" s="37"/>
      <c r="BE730" s="37"/>
      <c r="BF730" s="37"/>
      <c r="BH730" s="44"/>
      <c r="BI730" s="39"/>
      <c r="BJ730" s="39"/>
      <c r="BK730" s="39"/>
      <c r="BL730" s="36"/>
      <c r="BM730" s="37"/>
      <c r="BN730" s="37"/>
      <c r="BO730" s="37"/>
      <c r="BP730" s="37"/>
      <c r="BQ730" s="37"/>
      <c r="BR730" s="37"/>
      <c r="BS730" s="37"/>
      <c r="BT730" s="37"/>
      <c r="BU730" s="37"/>
      <c r="BV730" s="37"/>
      <c r="BW730" s="37"/>
      <c r="BX730" s="37"/>
      <c r="BY730" s="37"/>
      <c r="BZ730" s="37"/>
      <c r="CA730" s="37"/>
      <c r="CB730" s="37"/>
      <c r="CC730" s="37"/>
      <c r="CD730" s="37"/>
      <c r="CE730" s="37"/>
      <c r="CF730" s="37"/>
      <c r="CG730" s="40"/>
      <c r="CH730" s="40"/>
      <c r="CI730" s="40"/>
      <c r="CJ730" s="40"/>
      <c r="CK730" s="40"/>
      <c r="CL730" s="40"/>
      <c r="CM730" s="39"/>
      <c r="CN730" s="39"/>
      <c r="CO730" s="39"/>
      <c r="CP730" s="39"/>
      <c r="CQ730" s="39"/>
      <c r="CR730" s="39"/>
      <c r="CS730" s="39"/>
      <c r="CT730" s="39"/>
      <c r="CU730" s="39"/>
      <c r="CV730" s="39"/>
      <c r="CW730" s="39"/>
      <c r="CX730" s="39"/>
      <c r="CY730" s="39"/>
      <c r="CZ730" s="39"/>
      <c r="DA730" s="39"/>
      <c r="DB730" s="39"/>
      <c r="DC730" s="39"/>
      <c r="DD730" s="39"/>
      <c r="DE730" s="39"/>
      <c r="DF730" s="39"/>
      <c r="DG730" s="39"/>
      <c r="DL730" s="44"/>
      <c r="DM730" s="39"/>
    </row>
    <row r="731" customFormat="false" ht="12.75" hidden="false" customHeight="false" outlineLevel="0" collapsed="false">
      <c r="C731" s="42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39"/>
      <c r="Y731" s="39"/>
      <c r="Z731" s="39"/>
      <c r="AA731" s="39"/>
      <c r="AF731" s="36"/>
      <c r="AG731" s="37"/>
      <c r="AH731" s="37"/>
      <c r="AI731" s="37"/>
      <c r="AJ731" s="37"/>
      <c r="AK731" s="37"/>
      <c r="AL731" s="37"/>
      <c r="AM731" s="37"/>
      <c r="AN731" s="37"/>
      <c r="AO731" s="37"/>
      <c r="AP731" s="37"/>
      <c r="AQ731" s="37"/>
      <c r="AR731" s="37"/>
      <c r="AS731" s="37"/>
      <c r="AT731" s="37"/>
      <c r="AU731" s="37"/>
      <c r="AV731" s="37"/>
      <c r="AW731" s="37"/>
      <c r="AX731" s="37"/>
      <c r="AY731" s="37"/>
      <c r="AZ731" s="37"/>
      <c r="BA731" s="37"/>
      <c r="BB731" s="37"/>
      <c r="BC731" s="37"/>
      <c r="BD731" s="37"/>
      <c r="BE731" s="37"/>
      <c r="BF731" s="37"/>
      <c r="BH731" s="44"/>
      <c r="BI731" s="39"/>
      <c r="BJ731" s="39"/>
      <c r="BK731" s="39"/>
      <c r="BL731" s="36"/>
      <c r="BM731" s="37"/>
      <c r="BN731" s="37"/>
      <c r="BO731" s="37"/>
      <c r="BP731" s="37"/>
      <c r="BQ731" s="37"/>
      <c r="BR731" s="37"/>
      <c r="BS731" s="37"/>
      <c r="BT731" s="37"/>
      <c r="BU731" s="37"/>
      <c r="BV731" s="37"/>
      <c r="BW731" s="37"/>
      <c r="BX731" s="37"/>
      <c r="BY731" s="37"/>
      <c r="BZ731" s="37"/>
      <c r="CA731" s="37"/>
      <c r="CB731" s="37"/>
      <c r="CC731" s="37"/>
      <c r="CD731" s="37"/>
      <c r="CE731" s="37"/>
      <c r="CF731" s="37"/>
      <c r="CG731" s="40"/>
      <c r="CH731" s="40"/>
      <c r="CI731" s="40"/>
      <c r="CJ731" s="40"/>
      <c r="CK731" s="40"/>
      <c r="CL731" s="40"/>
      <c r="CM731" s="39"/>
      <c r="CN731" s="39"/>
      <c r="CO731" s="39"/>
      <c r="CP731" s="39"/>
      <c r="CQ731" s="39"/>
      <c r="CR731" s="39"/>
      <c r="CS731" s="39"/>
      <c r="CT731" s="39"/>
      <c r="CU731" s="39"/>
      <c r="CV731" s="39"/>
      <c r="CW731" s="39"/>
      <c r="CX731" s="39"/>
      <c r="CY731" s="39"/>
      <c r="CZ731" s="39"/>
      <c r="DA731" s="39"/>
      <c r="DB731" s="39"/>
      <c r="DC731" s="39"/>
      <c r="DD731" s="39"/>
      <c r="DE731" s="39"/>
      <c r="DF731" s="39"/>
      <c r="DG731" s="39"/>
      <c r="DL731" s="44"/>
      <c r="DM731" s="39"/>
    </row>
    <row r="732" customFormat="false" ht="12.75" hidden="false" customHeight="false" outlineLevel="0" collapsed="false">
      <c r="C732" s="42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39"/>
      <c r="Y732" s="39"/>
      <c r="Z732" s="39"/>
      <c r="AA732" s="39"/>
      <c r="AF732" s="36"/>
      <c r="AG732" s="37"/>
      <c r="AH732" s="37"/>
      <c r="AI732" s="37"/>
      <c r="AJ732" s="37"/>
      <c r="AK732" s="37"/>
      <c r="AL732" s="37"/>
      <c r="AM732" s="37"/>
      <c r="AN732" s="37"/>
      <c r="AO732" s="37"/>
      <c r="AP732" s="37"/>
      <c r="AQ732" s="37"/>
      <c r="AR732" s="37"/>
      <c r="AS732" s="37"/>
      <c r="AT732" s="37"/>
      <c r="AU732" s="37"/>
      <c r="AV732" s="37"/>
      <c r="AW732" s="37"/>
      <c r="AX732" s="37"/>
      <c r="AY732" s="37"/>
      <c r="AZ732" s="37"/>
      <c r="BA732" s="37"/>
      <c r="BB732" s="37"/>
      <c r="BC732" s="37"/>
      <c r="BD732" s="37"/>
      <c r="BE732" s="37"/>
      <c r="BF732" s="37"/>
      <c r="BH732" s="44"/>
      <c r="BI732" s="39"/>
      <c r="BJ732" s="39"/>
      <c r="BK732" s="39"/>
      <c r="BL732" s="36"/>
      <c r="BM732" s="37"/>
      <c r="BN732" s="37"/>
      <c r="BO732" s="37"/>
      <c r="BP732" s="37"/>
      <c r="BQ732" s="37"/>
      <c r="BR732" s="37"/>
      <c r="BS732" s="37"/>
      <c r="BT732" s="37"/>
      <c r="BU732" s="37"/>
      <c r="BV732" s="37"/>
      <c r="BW732" s="37"/>
      <c r="BX732" s="37"/>
      <c r="BY732" s="37"/>
      <c r="BZ732" s="37"/>
      <c r="CA732" s="37"/>
      <c r="CB732" s="37"/>
      <c r="CC732" s="37"/>
      <c r="CD732" s="37"/>
      <c r="CE732" s="37"/>
      <c r="CF732" s="37"/>
      <c r="CG732" s="40"/>
      <c r="CH732" s="40"/>
      <c r="CI732" s="40"/>
      <c r="CJ732" s="40"/>
      <c r="CK732" s="40"/>
      <c r="CL732" s="40"/>
      <c r="CM732" s="39"/>
      <c r="CN732" s="39"/>
      <c r="CO732" s="39"/>
      <c r="CP732" s="39"/>
      <c r="CQ732" s="39"/>
      <c r="CR732" s="39"/>
      <c r="CS732" s="39"/>
      <c r="CT732" s="39"/>
      <c r="CU732" s="39"/>
      <c r="CV732" s="39"/>
      <c r="CW732" s="39"/>
      <c r="CX732" s="39"/>
      <c r="CY732" s="39"/>
      <c r="CZ732" s="39"/>
      <c r="DA732" s="39"/>
      <c r="DB732" s="39"/>
      <c r="DC732" s="39"/>
      <c r="DD732" s="39"/>
      <c r="DE732" s="39"/>
      <c r="DF732" s="39"/>
      <c r="DG732" s="39"/>
      <c r="DL732" s="44"/>
      <c r="DM732" s="39"/>
    </row>
    <row r="733" customFormat="false" ht="12.75" hidden="false" customHeight="false" outlineLevel="0" collapsed="false">
      <c r="C733" s="42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39"/>
      <c r="Y733" s="39"/>
      <c r="Z733" s="39"/>
      <c r="AA733" s="39"/>
      <c r="AF733" s="36"/>
      <c r="AG733" s="37"/>
      <c r="AH733" s="37"/>
      <c r="AI733" s="37"/>
      <c r="AJ733" s="37"/>
      <c r="AK733" s="37"/>
      <c r="AL733" s="37"/>
      <c r="AM733" s="37"/>
      <c r="AN733" s="37"/>
      <c r="AO733" s="37"/>
      <c r="AP733" s="37"/>
      <c r="AQ733" s="37"/>
      <c r="AR733" s="37"/>
      <c r="AS733" s="37"/>
      <c r="AT733" s="37"/>
      <c r="AU733" s="37"/>
      <c r="AV733" s="37"/>
      <c r="AW733" s="37"/>
      <c r="AX733" s="37"/>
      <c r="AY733" s="37"/>
      <c r="AZ733" s="37"/>
      <c r="BA733" s="37"/>
      <c r="BB733" s="37"/>
      <c r="BC733" s="37"/>
      <c r="BD733" s="37"/>
      <c r="BE733" s="37"/>
      <c r="BF733" s="37"/>
      <c r="BH733" s="44"/>
      <c r="BI733" s="39"/>
      <c r="BJ733" s="39"/>
      <c r="BK733" s="39"/>
      <c r="BL733" s="36"/>
      <c r="BM733" s="37"/>
      <c r="BN733" s="37"/>
      <c r="BO733" s="37"/>
      <c r="BP733" s="37"/>
      <c r="BQ733" s="37"/>
      <c r="BR733" s="37"/>
      <c r="BS733" s="37"/>
      <c r="BT733" s="37"/>
      <c r="BU733" s="37"/>
      <c r="BV733" s="37"/>
      <c r="BW733" s="37"/>
      <c r="BX733" s="37"/>
      <c r="BY733" s="37"/>
      <c r="BZ733" s="37"/>
      <c r="CA733" s="37"/>
      <c r="CB733" s="37"/>
      <c r="CC733" s="37"/>
      <c r="CD733" s="37"/>
      <c r="CE733" s="37"/>
      <c r="CF733" s="37"/>
      <c r="CG733" s="40"/>
      <c r="CH733" s="40"/>
      <c r="CI733" s="40"/>
      <c r="CJ733" s="40"/>
      <c r="CK733" s="40"/>
      <c r="CL733" s="40"/>
      <c r="CM733" s="39"/>
      <c r="CN733" s="39"/>
      <c r="CO733" s="39"/>
      <c r="CP733" s="39"/>
      <c r="CQ733" s="39"/>
      <c r="CR733" s="39"/>
      <c r="CS733" s="39"/>
      <c r="CT733" s="39"/>
      <c r="CU733" s="39"/>
      <c r="CV733" s="39"/>
      <c r="CW733" s="39"/>
      <c r="CX733" s="39"/>
      <c r="CY733" s="39"/>
      <c r="CZ733" s="39"/>
      <c r="DA733" s="39"/>
      <c r="DB733" s="39"/>
      <c r="DC733" s="39"/>
      <c r="DD733" s="39"/>
      <c r="DE733" s="39"/>
      <c r="DF733" s="39"/>
      <c r="DG733" s="39"/>
      <c r="DL733" s="44"/>
      <c r="DM733" s="39"/>
    </row>
    <row r="734" customFormat="false" ht="12.75" hidden="false" customHeight="false" outlineLevel="0" collapsed="false">
      <c r="C734" s="42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39"/>
      <c r="Y734" s="39"/>
      <c r="Z734" s="39"/>
      <c r="AA734" s="39"/>
      <c r="AF734" s="36"/>
      <c r="AG734" s="37"/>
      <c r="AH734" s="37"/>
      <c r="AI734" s="37"/>
      <c r="AJ734" s="37"/>
      <c r="AK734" s="37"/>
      <c r="AL734" s="37"/>
      <c r="AM734" s="37"/>
      <c r="AN734" s="37"/>
      <c r="AO734" s="37"/>
      <c r="AP734" s="37"/>
      <c r="AQ734" s="37"/>
      <c r="AR734" s="37"/>
      <c r="AS734" s="37"/>
      <c r="AT734" s="37"/>
      <c r="AU734" s="37"/>
      <c r="AV734" s="37"/>
      <c r="AW734" s="37"/>
      <c r="AX734" s="37"/>
      <c r="AY734" s="37"/>
      <c r="AZ734" s="37"/>
      <c r="BA734" s="37"/>
      <c r="BB734" s="37"/>
      <c r="BC734" s="37"/>
      <c r="BD734" s="37"/>
      <c r="BE734" s="37"/>
      <c r="BF734" s="37"/>
      <c r="BH734" s="44"/>
      <c r="BI734" s="39"/>
      <c r="BJ734" s="39"/>
      <c r="BK734" s="39"/>
      <c r="BL734" s="36"/>
      <c r="BM734" s="37"/>
      <c r="BN734" s="37"/>
      <c r="BO734" s="37"/>
      <c r="BP734" s="37"/>
      <c r="BQ734" s="37"/>
      <c r="BR734" s="37"/>
      <c r="BS734" s="37"/>
      <c r="BT734" s="37"/>
      <c r="BU734" s="37"/>
      <c r="BV734" s="37"/>
      <c r="BW734" s="37"/>
      <c r="BX734" s="37"/>
      <c r="BY734" s="37"/>
      <c r="BZ734" s="37"/>
      <c r="CA734" s="37"/>
      <c r="CB734" s="37"/>
      <c r="CC734" s="37"/>
      <c r="CD734" s="37"/>
      <c r="CE734" s="37"/>
      <c r="CF734" s="37"/>
      <c r="CG734" s="40"/>
      <c r="CH734" s="40"/>
      <c r="CI734" s="40"/>
      <c r="CJ734" s="40"/>
      <c r="CK734" s="40"/>
      <c r="CL734" s="40"/>
      <c r="CM734" s="39"/>
      <c r="CN734" s="39"/>
      <c r="CO734" s="39"/>
      <c r="CP734" s="39"/>
      <c r="CQ734" s="39"/>
      <c r="CR734" s="39"/>
      <c r="CS734" s="39"/>
      <c r="CT734" s="39"/>
      <c r="CU734" s="39"/>
      <c r="CV734" s="39"/>
      <c r="CW734" s="39"/>
      <c r="CX734" s="39"/>
      <c r="CY734" s="39"/>
      <c r="CZ734" s="39"/>
      <c r="DA734" s="39"/>
      <c r="DB734" s="39"/>
      <c r="DC734" s="39"/>
      <c r="DD734" s="39"/>
      <c r="DE734" s="39"/>
      <c r="DF734" s="39"/>
      <c r="DG734" s="39"/>
      <c r="DL734" s="44"/>
      <c r="DM734" s="39"/>
    </row>
    <row r="735" customFormat="false" ht="12.75" hidden="false" customHeight="false" outlineLevel="0" collapsed="false">
      <c r="C735" s="42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39"/>
      <c r="Y735" s="39"/>
      <c r="Z735" s="39"/>
      <c r="AA735" s="39"/>
      <c r="AF735" s="36"/>
      <c r="AG735" s="37"/>
      <c r="AH735" s="37"/>
      <c r="AI735" s="37"/>
      <c r="AJ735" s="37"/>
      <c r="AK735" s="37"/>
      <c r="AL735" s="37"/>
      <c r="AM735" s="37"/>
      <c r="AN735" s="37"/>
      <c r="AO735" s="37"/>
      <c r="AP735" s="37"/>
      <c r="AQ735" s="37"/>
      <c r="AR735" s="37"/>
      <c r="AS735" s="37"/>
      <c r="AT735" s="37"/>
      <c r="AU735" s="37"/>
      <c r="AV735" s="37"/>
      <c r="AW735" s="37"/>
      <c r="AX735" s="37"/>
      <c r="AY735" s="37"/>
      <c r="AZ735" s="37"/>
      <c r="BA735" s="37"/>
      <c r="BB735" s="37"/>
      <c r="BC735" s="37"/>
      <c r="BD735" s="37"/>
      <c r="BE735" s="37"/>
      <c r="BF735" s="37"/>
      <c r="BH735" s="44"/>
      <c r="BI735" s="39"/>
      <c r="BJ735" s="39"/>
      <c r="BK735" s="39"/>
      <c r="BL735" s="36"/>
      <c r="BM735" s="37"/>
      <c r="BN735" s="37"/>
      <c r="BO735" s="37"/>
      <c r="BP735" s="37"/>
      <c r="BQ735" s="37"/>
      <c r="BR735" s="37"/>
      <c r="BS735" s="37"/>
      <c r="BT735" s="37"/>
      <c r="BU735" s="37"/>
      <c r="BV735" s="37"/>
      <c r="BW735" s="37"/>
      <c r="BX735" s="37"/>
      <c r="BY735" s="37"/>
      <c r="BZ735" s="37"/>
      <c r="CA735" s="37"/>
      <c r="CB735" s="37"/>
      <c r="CC735" s="37"/>
      <c r="CD735" s="37"/>
      <c r="CE735" s="37"/>
      <c r="CF735" s="37"/>
      <c r="CG735" s="40"/>
      <c r="CH735" s="40"/>
      <c r="CI735" s="40"/>
      <c r="CJ735" s="40"/>
      <c r="CK735" s="40"/>
      <c r="CL735" s="40"/>
      <c r="CM735" s="39"/>
      <c r="CN735" s="39"/>
      <c r="CO735" s="39"/>
      <c r="CP735" s="39"/>
      <c r="CQ735" s="39"/>
      <c r="CR735" s="39"/>
      <c r="CS735" s="39"/>
      <c r="CT735" s="39"/>
      <c r="CU735" s="39"/>
      <c r="CV735" s="39"/>
      <c r="CW735" s="39"/>
      <c r="CX735" s="39"/>
      <c r="CY735" s="39"/>
      <c r="CZ735" s="39"/>
      <c r="DA735" s="39"/>
      <c r="DB735" s="39"/>
      <c r="DC735" s="39"/>
      <c r="DD735" s="39"/>
      <c r="DE735" s="39"/>
      <c r="DF735" s="39"/>
      <c r="DG735" s="39"/>
      <c r="DL735" s="44"/>
      <c r="DM735" s="39"/>
    </row>
    <row r="736" customFormat="false" ht="12.75" hidden="false" customHeight="false" outlineLevel="0" collapsed="false">
      <c r="C736" s="42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39"/>
      <c r="Y736" s="39"/>
      <c r="Z736" s="39"/>
      <c r="AA736" s="39"/>
      <c r="AF736" s="36"/>
      <c r="AG736" s="37"/>
      <c r="AH736" s="37"/>
      <c r="AI736" s="37"/>
      <c r="AJ736" s="37"/>
      <c r="AK736" s="37"/>
      <c r="AL736" s="37"/>
      <c r="AM736" s="37"/>
      <c r="AN736" s="37"/>
      <c r="AO736" s="37"/>
      <c r="AP736" s="37"/>
      <c r="AQ736" s="37"/>
      <c r="AR736" s="37"/>
      <c r="AS736" s="37"/>
      <c r="AT736" s="37"/>
      <c r="AU736" s="37"/>
      <c r="AV736" s="37"/>
      <c r="AW736" s="37"/>
      <c r="AX736" s="37"/>
      <c r="AY736" s="37"/>
      <c r="AZ736" s="37"/>
      <c r="BA736" s="37"/>
      <c r="BB736" s="37"/>
      <c r="BC736" s="37"/>
      <c r="BD736" s="37"/>
      <c r="BE736" s="37"/>
      <c r="BF736" s="37"/>
      <c r="BH736" s="44"/>
      <c r="BI736" s="39"/>
      <c r="BJ736" s="39"/>
      <c r="BK736" s="39"/>
      <c r="BL736" s="36"/>
      <c r="BM736" s="37"/>
      <c r="BN736" s="37"/>
      <c r="BO736" s="37"/>
      <c r="BP736" s="37"/>
      <c r="BQ736" s="37"/>
      <c r="BR736" s="37"/>
      <c r="BS736" s="37"/>
      <c r="BT736" s="37"/>
      <c r="BU736" s="37"/>
      <c r="BV736" s="37"/>
      <c r="BW736" s="37"/>
      <c r="BX736" s="37"/>
      <c r="BY736" s="37"/>
      <c r="BZ736" s="37"/>
      <c r="CA736" s="37"/>
      <c r="CB736" s="37"/>
      <c r="CC736" s="37"/>
      <c r="CD736" s="37"/>
      <c r="CE736" s="37"/>
      <c r="CF736" s="37"/>
      <c r="CG736" s="40"/>
      <c r="CH736" s="40"/>
      <c r="CI736" s="40"/>
      <c r="CJ736" s="40"/>
      <c r="CK736" s="40"/>
      <c r="CL736" s="40"/>
      <c r="CM736" s="39"/>
      <c r="CN736" s="39"/>
      <c r="CO736" s="39"/>
      <c r="CP736" s="39"/>
      <c r="CQ736" s="39"/>
      <c r="CR736" s="39"/>
      <c r="CS736" s="39"/>
      <c r="CT736" s="39"/>
      <c r="CU736" s="39"/>
      <c r="CV736" s="39"/>
      <c r="CW736" s="39"/>
      <c r="CX736" s="39"/>
      <c r="CY736" s="39"/>
      <c r="CZ736" s="39"/>
      <c r="DA736" s="39"/>
      <c r="DB736" s="39"/>
      <c r="DC736" s="39"/>
      <c r="DD736" s="39"/>
      <c r="DE736" s="39"/>
      <c r="DF736" s="39"/>
      <c r="DG736" s="39"/>
      <c r="DL736" s="44"/>
      <c r="DM736" s="39"/>
    </row>
    <row r="737" customFormat="false" ht="12.75" hidden="false" customHeight="false" outlineLevel="0" collapsed="false">
      <c r="C737" s="42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39"/>
      <c r="Y737" s="39"/>
      <c r="Z737" s="39"/>
      <c r="AA737" s="39"/>
      <c r="AF737" s="36"/>
      <c r="AG737" s="37"/>
      <c r="AH737" s="37"/>
      <c r="AI737" s="37"/>
      <c r="AJ737" s="37"/>
      <c r="AK737" s="37"/>
      <c r="AL737" s="37"/>
      <c r="AM737" s="37"/>
      <c r="AN737" s="37"/>
      <c r="AO737" s="37"/>
      <c r="AP737" s="37"/>
      <c r="AQ737" s="37"/>
      <c r="AR737" s="37"/>
      <c r="AS737" s="37"/>
      <c r="AT737" s="37"/>
      <c r="AU737" s="37"/>
      <c r="AV737" s="37"/>
      <c r="AW737" s="37"/>
      <c r="AX737" s="37"/>
      <c r="AY737" s="37"/>
      <c r="AZ737" s="37"/>
      <c r="BA737" s="37"/>
      <c r="BB737" s="37"/>
      <c r="BC737" s="37"/>
      <c r="BD737" s="37"/>
      <c r="BE737" s="37"/>
      <c r="BF737" s="37"/>
      <c r="BH737" s="44"/>
      <c r="BI737" s="39"/>
      <c r="BJ737" s="39"/>
      <c r="BK737" s="39"/>
      <c r="BL737" s="36"/>
      <c r="BM737" s="37"/>
      <c r="BN737" s="37"/>
      <c r="BO737" s="37"/>
      <c r="BP737" s="37"/>
      <c r="BQ737" s="37"/>
      <c r="BR737" s="37"/>
      <c r="BS737" s="37"/>
      <c r="BT737" s="37"/>
      <c r="BU737" s="37"/>
      <c r="BV737" s="37"/>
      <c r="BW737" s="37"/>
      <c r="BX737" s="37"/>
      <c r="BY737" s="37"/>
      <c r="BZ737" s="37"/>
      <c r="CA737" s="37"/>
      <c r="CB737" s="37"/>
      <c r="CC737" s="37"/>
      <c r="CD737" s="37"/>
      <c r="CE737" s="37"/>
      <c r="CF737" s="37"/>
      <c r="CG737" s="40"/>
      <c r="CH737" s="40"/>
      <c r="CI737" s="40"/>
      <c r="CJ737" s="40"/>
      <c r="CK737" s="40"/>
      <c r="CL737" s="40"/>
      <c r="CM737" s="39"/>
      <c r="CN737" s="39"/>
      <c r="CO737" s="39"/>
      <c r="CP737" s="39"/>
      <c r="CQ737" s="39"/>
      <c r="CR737" s="39"/>
      <c r="CS737" s="39"/>
      <c r="CT737" s="39"/>
      <c r="CU737" s="39"/>
      <c r="CV737" s="39"/>
      <c r="CW737" s="39"/>
      <c r="CX737" s="39"/>
      <c r="CY737" s="39"/>
      <c r="CZ737" s="39"/>
      <c r="DA737" s="39"/>
      <c r="DB737" s="39"/>
      <c r="DC737" s="39"/>
      <c r="DD737" s="39"/>
      <c r="DE737" s="39"/>
      <c r="DF737" s="39"/>
      <c r="DG737" s="39"/>
      <c r="DL737" s="44"/>
      <c r="DM737" s="39"/>
    </row>
    <row r="738" customFormat="false" ht="12.75" hidden="false" customHeight="false" outlineLevel="0" collapsed="false">
      <c r="C738" s="42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39"/>
      <c r="Y738" s="39"/>
      <c r="Z738" s="39"/>
      <c r="AA738" s="39"/>
      <c r="AF738" s="36"/>
      <c r="AG738" s="37"/>
      <c r="AH738" s="37"/>
      <c r="AI738" s="37"/>
      <c r="AJ738" s="37"/>
      <c r="AK738" s="37"/>
      <c r="AL738" s="37"/>
      <c r="AM738" s="37"/>
      <c r="AN738" s="37"/>
      <c r="AO738" s="37"/>
      <c r="AP738" s="37"/>
      <c r="AQ738" s="37"/>
      <c r="AR738" s="37"/>
      <c r="AS738" s="37"/>
      <c r="AT738" s="37"/>
      <c r="AU738" s="37"/>
      <c r="AV738" s="37"/>
      <c r="AW738" s="37"/>
      <c r="AX738" s="37"/>
      <c r="AY738" s="37"/>
      <c r="AZ738" s="37"/>
      <c r="BA738" s="37"/>
      <c r="BB738" s="37"/>
      <c r="BC738" s="37"/>
      <c r="BD738" s="37"/>
      <c r="BE738" s="37"/>
      <c r="BF738" s="37"/>
      <c r="BH738" s="44"/>
      <c r="BI738" s="39"/>
      <c r="BJ738" s="39"/>
      <c r="BK738" s="39"/>
      <c r="BL738" s="36"/>
      <c r="BM738" s="37"/>
      <c r="BN738" s="37"/>
      <c r="BO738" s="37"/>
      <c r="BP738" s="37"/>
      <c r="BQ738" s="37"/>
      <c r="BR738" s="37"/>
      <c r="BS738" s="37"/>
      <c r="BT738" s="37"/>
      <c r="BU738" s="37"/>
      <c r="BV738" s="37"/>
      <c r="BW738" s="37"/>
      <c r="BX738" s="37"/>
      <c r="BY738" s="37"/>
      <c r="BZ738" s="37"/>
      <c r="CA738" s="37"/>
      <c r="CB738" s="37"/>
      <c r="CC738" s="37"/>
      <c r="CD738" s="37"/>
      <c r="CE738" s="37"/>
      <c r="CF738" s="37"/>
      <c r="CG738" s="40"/>
      <c r="CH738" s="40"/>
      <c r="CI738" s="40"/>
      <c r="CJ738" s="40"/>
      <c r="CK738" s="40"/>
      <c r="CL738" s="40"/>
      <c r="CM738" s="39"/>
      <c r="CN738" s="39"/>
      <c r="CO738" s="39"/>
      <c r="CP738" s="39"/>
      <c r="CQ738" s="39"/>
      <c r="CR738" s="39"/>
      <c r="CS738" s="39"/>
      <c r="CT738" s="39"/>
      <c r="CU738" s="39"/>
      <c r="CV738" s="39"/>
      <c r="CW738" s="39"/>
      <c r="CX738" s="39"/>
      <c r="CY738" s="39"/>
      <c r="CZ738" s="39"/>
      <c r="DA738" s="39"/>
      <c r="DB738" s="39"/>
      <c r="DC738" s="39"/>
      <c r="DD738" s="39"/>
      <c r="DE738" s="39"/>
      <c r="DF738" s="39"/>
      <c r="DG738" s="39"/>
      <c r="DL738" s="44"/>
      <c r="DM738" s="39"/>
    </row>
    <row r="739" customFormat="false" ht="12.75" hidden="false" customHeight="false" outlineLevel="0" collapsed="false">
      <c r="C739" s="42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39"/>
      <c r="Y739" s="39"/>
      <c r="Z739" s="39"/>
      <c r="AA739" s="39"/>
      <c r="AF739" s="36"/>
      <c r="AG739" s="37"/>
      <c r="AH739" s="37"/>
      <c r="AI739" s="37"/>
      <c r="AJ739" s="37"/>
      <c r="AK739" s="37"/>
      <c r="AL739" s="37"/>
      <c r="AM739" s="37"/>
      <c r="AN739" s="37"/>
      <c r="AO739" s="37"/>
      <c r="AP739" s="37"/>
      <c r="AQ739" s="37"/>
      <c r="AR739" s="37"/>
      <c r="AS739" s="37"/>
      <c r="AT739" s="37"/>
      <c r="AU739" s="37"/>
      <c r="AV739" s="37"/>
      <c r="AW739" s="37"/>
      <c r="AX739" s="37"/>
      <c r="AY739" s="37"/>
      <c r="AZ739" s="37"/>
      <c r="BA739" s="37"/>
      <c r="BB739" s="37"/>
      <c r="BC739" s="37"/>
      <c r="BD739" s="37"/>
      <c r="BE739" s="37"/>
      <c r="BF739" s="37"/>
      <c r="BH739" s="44"/>
      <c r="BI739" s="39"/>
      <c r="BJ739" s="39"/>
      <c r="BK739" s="39"/>
      <c r="BL739" s="36"/>
      <c r="BM739" s="37"/>
      <c r="BN739" s="37"/>
      <c r="BO739" s="37"/>
      <c r="BP739" s="37"/>
      <c r="BQ739" s="37"/>
      <c r="BR739" s="37"/>
      <c r="BS739" s="37"/>
      <c r="BT739" s="37"/>
      <c r="BU739" s="37"/>
      <c r="BV739" s="37"/>
      <c r="BW739" s="37"/>
      <c r="BX739" s="37"/>
      <c r="BY739" s="37"/>
      <c r="BZ739" s="37"/>
      <c r="CA739" s="37"/>
      <c r="CB739" s="37"/>
      <c r="CC739" s="37"/>
      <c r="CD739" s="37"/>
      <c r="CE739" s="37"/>
      <c r="CF739" s="37"/>
      <c r="CG739" s="40"/>
      <c r="CH739" s="40"/>
      <c r="CI739" s="40"/>
      <c r="CJ739" s="40"/>
      <c r="CK739" s="40"/>
      <c r="CL739" s="40"/>
      <c r="CM739" s="39"/>
      <c r="CN739" s="39"/>
      <c r="CO739" s="39"/>
      <c r="CP739" s="39"/>
      <c r="CQ739" s="39"/>
      <c r="CR739" s="39"/>
      <c r="CS739" s="39"/>
      <c r="CT739" s="39"/>
      <c r="CU739" s="39"/>
      <c r="CV739" s="39"/>
      <c r="CW739" s="39"/>
      <c r="CX739" s="39"/>
      <c r="CY739" s="39"/>
      <c r="CZ739" s="39"/>
      <c r="DA739" s="39"/>
      <c r="DB739" s="39"/>
      <c r="DC739" s="39"/>
      <c r="DD739" s="39"/>
      <c r="DE739" s="39"/>
      <c r="DF739" s="39"/>
      <c r="DG739" s="39"/>
      <c r="DL739" s="44"/>
      <c r="DM739" s="39"/>
    </row>
    <row r="740" customFormat="false" ht="12.75" hidden="false" customHeight="false" outlineLevel="0" collapsed="false">
      <c r="C740" s="42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39"/>
      <c r="Y740" s="39"/>
      <c r="Z740" s="39"/>
      <c r="AA740" s="39"/>
      <c r="AF740" s="36"/>
      <c r="AG740" s="37"/>
      <c r="AH740" s="37"/>
      <c r="AI740" s="37"/>
      <c r="AJ740" s="37"/>
      <c r="AK740" s="37"/>
      <c r="AL740" s="37"/>
      <c r="AM740" s="37"/>
      <c r="AN740" s="37"/>
      <c r="AO740" s="37"/>
      <c r="AP740" s="37"/>
      <c r="AQ740" s="37"/>
      <c r="AR740" s="37"/>
      <c r="AS740" s="37"/>
      <c r="AT740" s="37"/>
      <c r="AU740" s="37"/>
      <c r="AV740" s="37"/>
      <c r="AW740" s="37"/>
      <c r="AX740" s="37"/>
      <c r="AY740" s="37"/>
      <c r="AZ740" s="37"/>
      <c r="BA740" s="37"/>
      <c r="BB740" s="37"/>
      <c r="BC740" s="37"/>
      <c r="BD740" s="37"/>
      <c r="BE740" s="37"/>
      <c r="BF740" s="37"/>
      <c r="BH740" s="44"/>
      <c r="BI740" s="39"/>
      <c r="BJ740" s="39"/>
      <c r="BK740" s="39"/>
      <c r="BL740" s="36"/>
      <c r="BM740" s="37"/>
      <c r="BN740" s="37"/>
      <c r="BO740" s="37"/>
      <c r="BP740" s="37"/>
      <c r="BQ740" s="37"/>
      <c r="BR740" s="37"/>
      <c r="BS740" s="37"/>
      <c r="BT740" s="37"/>
      <c r="BU740" s="37"/>
      <c r="BV740" s="37"/>
      <c r="BW740" s="37"/>
      <c r="BX740" s="37"/>
      <c r="BY740" s="37"/>
      <c r="BZ740" s="37"/>
      <c r="CA740" s="37"/>
      <c r="CB740" s="37"/>
      <c r="CC740" s="37"/>
      <c r="CD740" s="37"/>
      <c r="CE740" s="37"/>
      <c r="CF740" s="37"/>
      <c r="CG740" s="40"/>
      <c r="CH740" s="40"/>
      <c r="CI740" s="40"/>
      <c r="CJ740" s="40"/>
      <c r="CK740" s="40"/>
      <c r="CL740" s="40"/>
      <c r="CM740" s="39"/>
      <c r="CN740" s="39"/>
      <c r="CO740" s="39"/>
      <c r="CP740" s="39"/>
      <c r="CQ740" s="39"/>
      <c r="CR740" s="39"/>
      <c r="CS740" s="39"/>
      <c r="CT740" s="39"/>
      <c r="CU740" s="39"/>
      <c r="CV740" s="39"/>
      <c r="CW740" s="39"/>
      <c r="CX740" s="39"/>
      <c r="CY740" s="39"/>
      <c r="CZ740" s="39"/>
      <c r="DA740" s="39"/>
      <c r="DB740" s="39"/>
      <c r="DC740" s="39"/>
      <c r="DD740" s="39"/>
      <c r="DE740" s="39"/>
      <c r="DF740" s="39"/>
      <c r="DG740" s="39"/>
      <c r="DL740" s="44"/>
      <c r="DM740" s="39"/>
    </row>
    <row r="741" customFormat="false" ht="12.75" hidden="false" customHeight="false" outlineLevel="0" collapsed="false">
      <c r="C741" s="42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39"/>
      <c r="Y741" s="39"/>
      <c r="Z741" s="39"/>
      <c r="AA741" s="39"/>
      <c r="AF741" s="36"/>
      <c r="AG741" s="37"/>
      <c r="AH741" s="37"/>
      <c r="AI741" s="37"/>
      <c r="AJ741" s="37"/>
      <c r="AK741" s="37"/>
      <c r="AL741" s="37"/>
      <c r="AM741" s="37"/>
      <c r="AN741" s="37"/>
      <c r="AO741" s="37"/>
      <c r="AP741" s="37"/>
      <c r="AQ741" s="37"/>
      <c r="AR741" s="37"/>
      <c r="AS741" s="37"/>
      <c r="AT741" s="37"/>
      <c r="AU741" s="37"/>
      <c r="AV741" s="37"/>
      <c r="AW741" s="37"/>
      <c r="AX741" s="37"/>
      <c r="AY741" s="37"/>
      <c r="AZ741" s="37"/>
      <c r="BA741" s="37"/>
      <c r="BB741" s="37"/>
      <c r="BC741" s="37"/>
      <c r="BD741" s="37"/>
      <c r="BE741" s="37"/>
      <c r="BF741" s="37"/>
      <c r="BH741" s="44"/>
      <c r="BI741" s="39"/>
      <c r="BJ741" s="39"/>
      <c r="BK741" s="39"/>
      <c r="BL741" s="36"/>
      <c r="BM741" s="37"/>
      <c r="BN741" s="37"/>
      <c r="BO741" s="37"/>
      <c r="BP741" s="37"/>
      <c r="BQ741" s="37"/>
      <c r="BR741" s="37"/>
      <c r="BS741" s="37"/>
      <c r="BT741" s="37"/>
      <c r="BU741" s="37"/>
      <c r="BV741" s="37"/>
      <c r="BW741" s="37"/>
      <c r="BX741" s="37"/>
      <c r="BY741" s="37"/>
      <c r="BZ741" s="37"/>
      <c r="CA741" s="37"/>
      <c r="CB741" s="37"/>
      <c r="CC741" s="37"/>
      <c r="CD741" s="37"/>
      <c r="CE741" s="37"/>
      <c r="CF741" s="37"/>
      <c r="CG741" s="40"/>
      <c r="CH741" s="40"/>
      <c r="CI741" s="40"/>
      <c r="CJ741" s="40"/>
      <c r="CK741" s="40"/>
      <c r="CL741" s="40"/>
      <c r="CM741" s="39"/>
      <c r="CN741" s="39"/>
      <c r="CO741" s="39"/>
      <c r="CP741" s="39"/>
      <c r="CQ741" s="39"/>
      <c r="CR741" s="39"/>
      <c r="CS741" s="39"/>
      <c r="CT741" s="39"/>
      <c r="CU741" s="39"/>
      <c r="CV741" s="39"/>
      <c r="CW741" s="39"/>
      <c r="CX741" s="39"/>
      <c r="CY741" s="39"/>
      <c r="CZ741" s="39"/>
      <c r="DA741" s="39"/>
      <c r="DB741" s="39"/>
      <c r="DC741" s="39"/>
      <c r="DD741" s="39"/>
      <c r="DE741" s="39"/>
      <c r="DF741" s="39"/>
      <c r="DG741" s="39"/>
      <c r="DL741" s="44"/>
      <c r="DM741" s="39"/>
    </row>
    <row r="742" customFormat="false" ht="12.75" hidden="false" customHeight="false" outlineLevel="0" collapsed="false">
      <c r="C742" s="42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39"/>
      <c r="Y742" s="39"/>
      <c r="Z742" s="39"/>
      <c r="AA742" s="39"/>
      <c r="AF742" s="36"/>
      <c r="AG742" s="37"/>
      <c r="AH742" s="37"/>
      <c r="AI742" s="37"/>
      <c r="AJ742" s="37"/>
      <c r="AK742" s="37"/>
      <c r="AL742" s="37"/>
      <c r="AM742" s="37"/>
      <c r="AN742" s="37"/>
      <c r="AO742" s="37"/>
      <c r="AP742" s="37"/>
      <c r="AQ742" s="37"/>
      <c r="AR742" s="37"/>
      <c r="AS742" s="37"/>
      <c r="AT742" s="37"/>
      <c r="AU742" s="37"/>
      <c r="AV742" s="37"/>
      <c r="AW742" s="37"/>
      <c r="AX742" s="37"/>
      <c r="AY742" s="37"/>
      <c r="AZ742" s="37"/>
      <c r="BA742" s="37"/>
      <c r="BB742" s="37"/>
      <c r="BC742" s="37"/>
      <c r="BD742" s="37"/>
      <c r="BE742" s="37"/>
      <c r="BF742" s="37"/>
      <c r="BH742" s="44"/>
      <c r="BI742" s="39"/>
      <c r="BJ742" s="39"/>
      <c r="BK742" s="39"/>
      <c r="BL742" s="36"/>
      <c r="BM742" s="37"/>
      <c r="BN742" s="37"/>
      <c r="BO742" s="37"/>
      <c r="BP742" s="37"/>
      <c r="BQ742" s="37"/>
      <c r="BR742" s="37"/>
      <c r="BS742" s="37"/>
      <c r="BT742" s="37"/>
      <c r="BU742" s="37"/>
      <c r="BV742" s="37"/>
      <c r="BW742" s="37"/>
      <c r="BX742" s="37"/>
      <c r="BY742" s="37"/>
      <c r="BZ742" s="37"/>
      <c r="CA742" s="37"/>
      <c r="CB742" s="37"/>
      <c r="CC742" s="37"/>
      <c r="CD742" s="37"/>
      <c r="CE742" s="37"/>
      <c r="CF742" s="37"/>
      <c r="CG742" s="40"/>
      <c r="CH742" s="40"/>
      <c r="CI742" s="40"/>
      <c r="CJ742" s="40"/>
      <c r="CK742" s="40"/>
      <c r="CL742" s="40"/>
      <c r="CM742" s="39"/>
      <c r="CN742" s="39"/>
      <c r="CO742" s="39"/>
      <c r="CP742" s="39"/>
      <c r="CQ742" s="39"/>
      <c r="CR742" s="39"/>
      <c r="CS742" s="39"/>
      <c r="CT742" s="39"/>
      <c r="CU742" s="39"/>
      <c r="CV742" s="39"/>
      <c r="CW742" s="39"/>
      <c r="CX742" s="39"/>
      <c r="CY742" s="39"/>
      <c r="CZ742" s="39"/>
      <c r="DA742" s="39"/>
      <c r="DB742" s="39"/>
      <c r="DC742" s="39"/>
      <c r="DD742" s="39"/>
      <c r="DE742" s="39"/>
      <c r="DF742" s="39"/>
      <c r="DG742" s="39"/>
      <c r="DL742" s="44"/>
      <c r="DM742" s="39"/>
    </row>
    <row r="743" customFormat="false" ht="12.75" hidden="false" customHeight="false" outlineLevel="0" collapsed="false">
      <c r="C743" s="42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39"/>
      <c r="Y743" s="39"/>
      <c r="Z743" s="39"/>
      <c r="AA743" s="39"/>
      <c r="AF743" s="36"/>
      <c r="AG743" s="37"/>
      <c r="AH743" s="37"/>
      <c r="AI743" s="37"/>
      <c r="AJ743" s="37"/>
      <c r="AK743" s="37"/>
      <c r="AL743" s="37"/>
      <c r="AM743" s="37"/>
      <c r="AN743" s="37"/>
      <c r="AO743" s="37"/>
      <c r="AP743" s="37"/>
      <c r="AQ743" s="37"/>
      <c r="AR743" s="37"/>
      <c r="AS743" s="37"/>
      <c r="AT743" s="37"/>
      <c r="AU743" s="37"/>
      <c r="AV743" s="37"/>
      <c r="AW743" s="37"/>
      <c r="AX743" s="37"/>
      <c r="AY743" s="37"/>
      <c r="AZ743" s="37"/>
      <c r="BA743" s="37"/>
      <c r="BB743" s="37"/>
      <c r="BC743" s="37"/>
      <c r="BD743" s="37"/>
      <c r="BE743" s="37"/>
      <c r="BF743" s="37"/>
      <c r="BH743" s="44"/>
      <c r="BI743" s="39"/>
      <c r="BJ743" s="39"/>
      <c r="BK743" s="39"/>
      <c r="BL743" s="36"/>
      <c r="BM743" s="37"/>
      <c r="BN743" s="37"/>
      <c r="BO743" s="37"/>
      <c r="BP743" s="37"/>
      <c r="BQ743" s="37"/>
      <c r="BR743" s="37"/>
      <c r="BS743" s="37"/>
      <c r="BT743" s="37"/>
      <c r="BU743" s="37"/>
      <c r="BV743" s="37"/>
      <c r="BW743" s="37"/>
      <c r="BX743" s="37"/>
      <c r="BY743" s="37"/>
      <c r="BZ743" s="37"/>
      <c r="CA743" s="37"/>
      <c r="CB743" s="37"/>
      <c r="CC743" s="37"/>
      <c r="CD743" s="37"/>
      <c r="CE743" s="37"/>
      <c r="CF743" s="37"/>
      <c r="CG743" s="40"/>
      <c r="CH743" s="40"/>
      <c r="CI743" s="40"/>
      <c r="CJ743" s="40"/>
      <c r="CK743" s="40"/>
      <c r="CL743" s="40"/>
      <c r="CM743" s="39"/>
      <c r="CN743" s="39"/>
      <c r="CO743" s="39"/>
      <c r="CP743" s="39"/>
      <c r="CQ743" s="39"/>
      <c r="CR743" s="39"/>
      <c r="CS743" s="39"/>
      <c r="CT743" s="39"/>
      <c r="CU743" s="39"/>
      <c r="CV743" s="39"/>
      <c r="CW743" s="39"/>
      <c r="CX743" s="39"/>
      <c r="CY743" s="39"/>
      <c r="CZ743" s="39"/>
      <c r="DA743" s="39"/>
      <c r="DB743" s="39"/>
      <c r="DC743" s="39"/>
      <c r="DD743" s="39"/>
      <c r="DE743" s="39"/>
      <c r="DF743" s="39"/>
      <c r="DG743" s="39"/>
      <c r="DL743" s="44"/>
      <c r="DM743" s="39"/>
    </row>
    <row r="744" customFormat="false" ht="12.75" hidden="false" customHeight="false" outlineLevel="0" collapsed="false">
      <c r="C744" s="42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39"/>
      <c r="Y744" s="39"/>
      <c r="Z744" s="39"/>
      <c r="AA744" s="39"/>
      <c r="AF744" s="36"/>
      <c r="AG744" s="37"/>
      <c r="AH744" s="37"/>
      <c r="AI744" s="37"/>
      <c r="AJ744" s="37"/>
      <c r="AK744" s="37"/>
      <c r="AL744" s="37"/>
      <c r="AM744" s="37"/>
      <c r="AN744" s="37"/>
      <c r="AO744" s="37"/>
      <c r="AP744" s="37"/>
      <c r="AQ744" s="37"/>
      <c r="AR744" s="37"/>
      <c r="AS744" s="37"/>
      <c r="AT744" s="37"/>
      <c r="AU744" s="37"/>
      <c r="AV744" s="37"/>
      <c r="AW744" s="37"/>
      <c r="AX744" s="37"/>
      <c r="AY744" s="37"/>
      <c r="AZ744" s="37"/>
      <c r="BA744" s="37"/>
      <c r="BB744" s="37"/>
      <c r="BC744" s="37"/>
      <c r="BD744" s="37"/>
      <c r="BE744" s="37"/>
      <c r="BF744" s="37"/>
      <c r="BH744" s="44"/>
      <c r="BI744" s="39"/>
      <c r="BJ744" s="39"/>
      <c r="BK744" s="39"/>
      <c r="BL744" s="36"/>
      <c r="BM744" s="37"/>
      <c r="BN744" s="37"/>
      <c r="BO744" s="37"/>
      <c r="BP744" s="37"/>
      <c r="BQ744" s="37"/>
      <c r="BR744" s="37"/>
      <c r="BS744" s="37"/>
      <c r="BT744" s="37"/>
      <c r="BU744" s="37"/>
      <c r="BV744" s="37"/>
      <c r="BW744" s="37"/>
      <c r="BX744" s="37"/>
      <c r="BY744" s="37"/>
      <c r="BZ744" s="37"/>
      <c r="CA744" s="37"/>
      <c r="CB744" s="37"/>
      <c r="CC744" s="37"/>
      <c r="CD744" s="37"/>
      <c r="CE744" s="37"/>
      <c r="CF744" s="37"/>
      <c r="CG744" s="40"/>
      <c r="CH744" s="40"/>
      <c r="CI744" s="40"/>
      <c r="CJ744" s="40"/>
      <c r="CK744" s="40"/>
      <c r="CL744" s="40"/>
      <c r="CM744" s="39"/>
      <c r="CN744" s="39"/>
      <c r="CO744" s="39"/>
      <c r="CP744" s="39"/>
      <c r="CQ744" s="39"/>
      <c r="CR744" s="39"/>
      <c r="CS744" s="39"/>
      <c r="CT744" s="39"/>
      <c r="CU744" s="39"/>
      <c r="CV744" s="39"/>
      <c r="CW744" s="39"/>
      <c r="CX744" s="39"/>
      <c r="CY744" s="39"/>
      <c r="CZ744" s="39"/>
      <c r="DA744" s="39"/>
      <c r="DB744" s="39"/>
      <c r="DC744" s="39"/>
      <c r="DD744" s="39"/>
      <c r="DE744" s="39"/>
      <c r="DF744" s="39"/>
      <c r="DG744" s="39"/>
      <c r="DL744" s="44"/>
      <c r="DM744" s="39"/>
    </row>
    <row r="745" customFormat="false" ht="12.75" hidden="false" customHeight="false" outlineLevel="0" collapsed="false">
      <c r="C745" s="42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39"/>
      <c r="Y745" s="39"/>
      <c r="Z745" s="39"/>
      <c r="AA745" s="39"/>
      <c r="AF745" s="36"/>
      <c r="AG745" s="37"/>
      <c r="AH745" s="37"/>
      <c r="AI745" s="37"/>
      <c r="AJ745" s="37"/>
      <c r="AK745" s="37"/>
      <c r="AL745" s="37"/>
      <c r="AM745" s="37"/>
      <c r="AN745" s="37"/>
      <c r="AO745" s="37"/>
      <c r="AP745" s="37"/>
      <c r="AQ745" s="37"/>
      <c r="AR745" s="37"/>
      <c r="AS745" s="37"/>
      <c r="AT745" s="37"/>
      <c r="AU745" s="37"/>
      <c r="AV745" s="37"/>
      <c r="AW745" s="37"/>
      <c r="AX745" s="37"/>
      <c r="AY745" s="37"/>
      <c r="AZ745" s="37"/>
      <c r="BA745" s="37"/>
      <c r="BB745" s="37"/>
      <c r="BC745" s="37"/>
      <c r="BD745" s="37"/>
      <c r="BE745" s="37"/>
      <c r="BF745" s="37"/>
      <c r="BH745" s="44"/>
      <c r="BI745" s="39"/>
      <c r="BJ745" s="39"/>
      <c r="BK745" s="39"/>
      <c r="BL745" s="36"/>
      <c r="BM745" s="37"/>
      <c r="BN745" s="37"/>
      <c r="BO745" s="37"/>
      <c r="BP745" s="37"/>
      <c r="BQ745" s="37"/>
      <c r="BR745" s="37"/>
      <c r="BS745" s="37"/>
      <c r="BT745" s="37"/>
      <c r="BU745" s="37"/>
      <c r="BV745" s="37"/>
      <c r="BW745" s="37"/>
      <c r="BX745" s="37"/>
      <c r="BY745" s="37"/>
      <c r="BZ745" s="37"/>
      <c r="CA745" s="37"/>
      <c r="CB745" s="37"/>
      <c r="CC745" s="37"/>
      <c r="CD745" s="37"/>
      <c r="CE745" s="37"/>
      <c r="CF745" s="37"/>
      <c r="CG745" s="40"/>
      <c r="CH745" s="40"/>
      <c r="CI745" s="40"/>
      <c r="CJ745" s="40"/>
      <c r="CK745" s="40"/>
      <c r="CL745" s="40"/>
      <c r="CM745" s="39"/>
      <c r="CN745" s="39"/>
      <c r="CO745" s="39"/>
      <c r="CP745" s="39"/>
      <c r="CQ745" s="39"/>
      <c r="CR745" s="39"/>
      <c r="CS745" s="39"/>
      <c r="CT745" s="39"/>
      <c r="CU745" s="39"/>
      <c r="CV745" s="39"/>
      <c r="CW745" s="39"/>
      <c r="CX745" s="39"/>
      <c r="CY745" s="39"/>
      <c r="CZ745" s="39"/>
      <c r="DA745" s="39"/>
      <c r="DB745" s="39"/>
      <c r="DC745" s="39"/>
      <c r="DD745" s="39"/>
      <c r="DE745" s="39"/>
      <c r="DF745" s="39"/>
      <c r="DG745" s="39"/>
      <c r="DL745" s="44"/>
      <c r="DM745" s="39"/>
    </row>
    <row r="746" customFormat="false" ht="12.75" hidden="false" customHeight="false" outlineLevel="0" collapsed="false">
      <c r="C746" s="42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39"/>
      <c r="Y746" s="39"/>
      <c r="Z746" s="39"/>
      <c r="AA746" s="39"/>
      <c r="AF746" s="36"/>
      <c r="AG746" s="37"/>
      <c r="AH746" s="37"/>
      <c r="AI746" s="37"/>
      <c r="AJ746" s="37"/>
      <c r="AK746" s="37"/>
      <c r="AL746" s="37"/>
      <c r="AM746" s="37"/>
      <c r="AN746" s="37"/>
      <c r="AO746" s="37"/>
      <c r="AP746" s="37"/>
      <c r="AQ746" s="37"/>
      <c r="AR746" s="37"/>
      <c r="AS746" s="37"/>
      <c r="AT746" s="37"/>
      <c r="AU746" s="37"/>
      <c r="AV746" s="37"/>
      <c r="AW746" s="37"/>
      <c r="AX746" s="37"/>
      <c r="AY746" s="37"/>
      <c r="AZ746" s="37"/>
      <c r="BA746" s="37"/>
      <c r="BB746" s="37"/>
      <c r="BC746" s="37"/>
      <c r="BD746" s="37"/>
      <c r="BE746" s="37"/>
      <c r="BF746" s="37"/>
      <c r="BH746" s="44"/>
      <c r="BI746" s="39"/>
      <c r="BJ746" s="39"/>
      <c r="BK746" s="39"/>
      <c r="BL746" s="36"/>
      <c r="BM746" s="37"/>
      <c r="BN746" s="37"/>
      <c r="BO746" s="37"/>
      <c r="BP746" s="37"/>
      <c r="BQ746" s="37"/>
      <c r="BR746" s="37"/>
      <c r="BS746" s="37"/>
      <c r="BT746" s="37"/>
      <c r="BU746" s="37"/>
      <c r="BV746" s="37"/>
      <c r="BW746" s="37"/>
      <c r="BX746" s="37"/>
      <c r="BY746" s="37"/>
      <c r="BZ746" s="37"/>
      <c r="CA746" s="37"/>
      <c r="CB746" s="37"/>
      <c r="CC746" s="37"/>
      <c r="CD746" s="37"/>
      <c r="CE746" s="37"/>
      <c r="CF746" s="37"/>
      <c r="CG746" s="40"/>
      <c r="CH746" s="40"/>
      <c r="CI746" s="40"/>
      <c r="CJ746" s="40"/>
      <c r="CK746" s="40"/>
      <c r="CL746" s="40"/>
      <c r="CM746" s="39"/>
      <c r="CN746" s="39"/>
      <c r="CO746" s="39"/>
      <c r="CP746" s="39"/>
      <c r="CQ746" s="39"/>
      <c r="CR746" s="39"/>
      <c r="CS746" s="39"/>
      <c r="CT746" s="39"/>
      <c r="CU746" s="39"/>
      <c r="CV746" s="39"/>
      <c r="CW746" s="39"/>
      <c r="CX746" s="39"/>
      <c r="CY746" s="39"/>
      <c r="CZ746" s="39"/>
      <c r="DA746" s="39"/>
      <c r="DB746" s="39"/>
      <c r="DC746" s="39"/>
      <c r="DD746" s="39"/>
      <c r="DE746" s="39"/>
      <c r="DF746" s="39"/>
      <c r="DG746" s="39"/>
      <c r="DL746" s="44"/>
      <c r="DM746" s="39"/>
    </row>
    <row r="747" customFormat="false" ht="12.75" hidden="false" customHeight="false" outlineLevel="0" collapsed="false">
      <c r="C747" s="42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39"/>
      <c r="Y747" s="39"/>
      <c r="Z747" s="39"/>
      <c r="AA747" s="39"/>
      <c r="AF747" s="36"/>
      <c r="AG747" s="37"/>
      <c r="AH747" s="37"/>
      <c r="AI747" s="37"/>
      <c r="AJ747" s="37"/>
      <c r="AK747" s="37"/>
      <c r="AL747" s="37"/>
      <c r="AM747" s="37"/>
      <c r="AN747" s="37"/>
      <c r="AO747" s="37"/>
      <c r="AP747" s="37"/>
      <c r="AQ747" s="37"/>
      <c r="AR747" s="37"/>
      <c r="AS747" s="37"/>
      <c r="AT747" s="37"/>
      <c r="AU747" s="37"/>
      <c r="AV747" s="37"/>
      <c r="AW747" s="37"/>
      <c r="AX747" s="37"/>
      <c r="AY747" s="37"/>
      <c r="AZ747" s="37"/>
      <c r="BA747" s="37"/>
      <c r="BB747" s="37"/>
      <c r="BC747" s="37"/>
      <c r="BD747" s="37"/>
      <c r="BE747" s="37"/>
      <c r="BF747" s="37"/>
      <c r="BH747" s="44"/>
      <c r="BI747" s="39"/>
      <c r="BJ747" s="39"/>
      <c r="BK747" s="39"/>
      <c r="BL747" s="36"/>
      <c r="BM747" s="37"/>
      <c r="BN747" s="37"/>
      <c r="BO747" s="37"/>
      <c r="BP747" s="37"/>
      <c r="BQ747" s="37"/>
      <c r="BR747" s="37"/>
      <c r="BS747" s="37"/>
      <c r="BT747" s="37"/>
      <c r="BU747" s="37"/>
      <c r="BV747" s="37"/>
      <c r="BW747" s="37"/>
      <c r="BX747" s="37"/>
      <c r="BY747" s="37"/>
      <c r="BZ747" s="37"/>
      <c r="CA747" s="37"/>
      <c r="CB747" s="37"/>
      <c r="CC747" s="37"/>
      <c r="CD747" s="37"/>
      <c r="CE747" s="37"/>
      <c r="CF747" s="37"/>
      <c r="CG747" s="40"/>
      <c r="CH747" s="40"/>
      <c r="CI747" s="40"/>
      <c r="CJ747" s="40"/>
      <c r="CK747" s="40"/>
      <c r="CL747" s="40"/>
      <c r="CM747" s="39"/>
      <c r="CN747" s="39"/>
      <c r="CO747" s="39"/>
      <c r="CP747" s="39"/>
      <c r="CQ747" s="39"/>
      <c r="CR747" s="39"/>
      <c r="CS747" s="39"/>
      <c r="CT747" s="39"/>
      <c r="CU747" s="39"/>
      <c r="CV747" s="39"/>
      <c r="CW747" s="39"/>
      <c r="CX747" s="39"/>
      <c r="CY747" s="39"/>
      <c r="CZ747" s="39"/>
      <c r="DA747" s="39"/>
      <c r="DB747" s="39"/>
      <c r="DC747" s="39"/>
      <c r="DD747" s="39"/>
      <c r="DE747" s="39"/>
      <c r="DF747" s="39"/>
      <c r="DG747" s="39"/>
      <c r="DL747" s="44"/>
      <c r="DM747" s="39"/>
    </row>
    <row r="748" customFormat="false" ht="12.75" hidden="false" customHeight="false" outlineLevel="0" collapsed="false">
      <c r="C748" s="42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39"/>
      <c r="Y748" s="39"/>
      <c r="Z748" s="39"/>
      <c r="AA748" s="39"/>
      <c r="AF748" s="36"/>
      <c r="AG748" s="37"/>
      <c r="AH748" s="37"/>
      <c r="AI748" s="37"/>
      <c r="AJ748" s="37"/>
      <c r="AK748" s="37"/>
      <c r="AL748" s="37"/>
      <c r="AM748" s="37"/>
      <c r="AN748" s="37"/>
      <c r="AO748" s="37"/>
      <c r="AP748" s="37"/>
      <c r="AQ748" s="37"/>
      <c r="AR748" s="37"/>
      <c r="AS748" s="37"/>
      <c r="AT748" s="37"/>
      <c r="AU748" s="37"/>
      <c r="AV748" s="37"/>
      <c r="AW748" s="37"/>
      <c r="AX748" s="37"/>
      <c r="AY748" s="37"/>
      <c r="AZ748" s="37"/>
      <c r="BA748" s="37"/>
      <c r="BB748" s="37"/>
      <c r="BC748" s="37"/>
      <c r="BD748" s="37"/>
      <c r="BE748" s="37"/>
      <c r="BF748" s="37"/>
      <c r="BH748" s="44"/>
      <c r="BI748" s="39"/>
      <c r="BJ748" s="39"/>
      <c r="BK748" s="39"/>
      <c r="BL748" s="36"/>
      <c r="BM748" s="37"/>
      <c r="BN748" s="37"/>
      <c r="BO748" s="37"/>
      <c r="BP748" s="37"/>
      <c r="BQ748" s="37"/>
      <c r="BR748" s="37"/>
      <c r="BS748" s="37"/>
      <c r="BT748" s="37"/>
      <c r="BU748" s="37"/>
      <c r="BV748" s="37"/>
      <c r="BW748" s="37"/>
      <c r="BX748" s="37"/>
      <c r="BY748" s="37"/>
      <c r="BZ748" s="37"/>
      <c r="CA748" s="37"/>
      <c r="CB748" s="37"/>
      <c r="CC748" s="37"/>
      <c r="CD748" s="37"/>
      <c r="CE748" s="37"/>
      <c r="CF748" s="37"/>
      <c r="CG748" s="40"/>
      <c r="CH748" s="40"/>
      <c r="CI748" s="40"/>
      <c r="CJ748" s="40"/>
      <c r="CK748" s="40"/>
      <c r="CL748" s="40"/>
      <c r="CM748" s="39"/>
      <c r="CN748" s="39"/>
      <c r="CO748" s="39"/>
      <c r="CP748" s="39"/>
      <c r="CQ748" s="39"/>
      <c r="CR748" s="39"/>
      <c r="CS748" s="39"/>
      <c r="CT748" s="39"/>
      <c r="CU748" s="39"/>
      <c r="CV748" s="39"/>
      <c r="CW748" s="39"/>
      <c r="CX748" s="39"/>
      <c r="CY748" s="39"/>
      <c r="CZ748" s="39"/>
      <c r="DA748" s="39"/>
      <c r="DB748" s="39"/>
      <c r="DC748" s="39"/>
      <c r="DD748" s="39"/>
      <c r="DE748" s="39"/>
      <c r="DF748" s="39"/>
      <c r="DG748" s="39"/>
      <c r="DL748" s="44"/>
      <c r="DM748" s="39"/>
    </row>
    <row r="749" customFormat="false" ht="12.75" hidden="false" customHeight="false" outlineLevel="0" collapsed="false">
      <c r="C749" s="42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39"/>
      <c r="Y749" s="39"/>
      <c r="Z749" s="39"/>
      <c r="AA749" s="39"/>
      <c r="AF749" s="36"/>
      <c r="AG749" s="37"/>
      <c r="AH749" s="37"/>
      <c r="AI749" s="37"/>
      <c r="AJ749" s="37"/>
      <c r="AK749" s="37"/>
      <c r="AL749" s="37"/>
      <c r="AM749" s="37"/>
      <c r="AN749" s="37"/>
      <c r="AO749" s="37"/>
      <c r="AP749" s="37"/>
      <c r="AQ749" s="37"/>
      <c r="AR749" s="37"/>
      <c r="AS749" s="37"/>
      <c r="AT749" s="37"/>
      <c r="AU749" s="37"/>
      <c r="AV749" s="37"/>
      <c r="AW749" s="37"/>
      <c r="AX749" s="37"/>
      <c r="AY749" s="37"/>
      <c r="AZ749" s="37"/>
      <c r="BA749" s="37"/>
      <c r="BB749" s="37"/>
      <c r="BC749" s="37"/>
      <c r="BD749" s="37"/>
      <c r="BE749" s="37"/>
      <c r="BF749" s="37"/>
      <c r="BH749" s="44"/>
      <c r="BI749" s="39"/>
      <c r="BJ749" s="39"/>
      <c r="BK749" s="39"/>
      <c r="BL749" s="36"/>
      <c r="BM749" s="37"/>
      <c r="BN749" s="37"/>
      <c r="BO749" s="37"/>
      <c r="BP749" s="37"/>
      <c r="BQ749" s="37"/>
      <c r="BR749" s="37"/>
      <c r="BS749" s="37"/>
      <c r="BT749" s="37"/>
      <c r="BU749" s="37"/>
      <c r="BV749" s="37"/>
      <c r="BW749" s="37"/>
      <c r="BX749" s="37"/>
      <c r="BY749" s="37"/>
      <c r="BZ749" s="37"/>
      <c r="CA749" s="37"/>
      <c r="CB749" s="37"/>
      <c r="CC749" s="37"/>
      <c r="CD749" s="37"/>
      <c r="CE749" s="37"/>
      <c r="CF749" s="37"/>
      <c r="CG749" s="40"/>
      <c r="CH749" s="40"/>
      <c r="CI749" s="40"/>
      <c r="CJ749" s="40"/>
      <c r="CK749" s="40"/>
      <c r="CL749" s="40"/>
      <c r="CM749" s="39"/>
      <c r="CN749" s="39"/>
      <c r="CO749" s="39"/>
      <c r="CP749" s="39"/>
      <c r="CQ749" s="39"/>
      <c r="CR749" s="39"/>
      <c r="CS749" s="39"/>
      <c r="CT749" s="39"/>
      <c r="CU749" s="39"/>
      <c r="CV749" s="39"/>
      <c r="CW749" s="39"/>
      <c r="CX749" s="39"/>
      <c r="CY749" s="39"/>
      <c r="CZ749" s="39"/>
      <c r="DA749" s="39"/>
      <c r="DB749" s="39"/>
      <c r="DC749" s="39"/>
      <c r="DD749" s="39"/>
      <c r="DE749" s="39"/>
      <c r="DF749" s="39"/>
      <c r="DG749" s="39"/>
      <c r="DL749" s="44"/>
      <c r="DM749" s="39"/>
    </row>
    <row r="750" customFormat="false" ht="12.75" hidden="false" customHeight="false" outlineLevel="0" collapsed="false">
      <c r="C750" s="42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39"/>
      <c r="Y750" s="39"/>
      <c r="Z750" s="39"/>
      <c r="AA750" s="39"/>
      <c r="AF750" s="36"/>
      <c r="AG750" s="37"/>
      <c r="AH750" s="37"/>
      <c r="AI750" s="37"/>
      <c r="AJ750" s="37"/>
      <c r="AK750" s="37"/>
      <c r="AL750" s="37"/>
      <c r="AM750" s="37"/>
      <c r="AN750" s="37"/>
      <c r="AO750" s="37"/>
      <c r="AP750" s="37"/>
      <c r="AQ750" s="37"/>
      <c r="AR750" s="37"/>
      <c r="AS750" s="37"/>
      <c r="AT750" s="37"/>
      <c r="AU750" s="37"/>
      <c r="AV750" s="37"/>
      <c r="AW750" s="37"/>
      <c r="AX750" s="37"/>
      <c r="AY750" s="37"/>
      <c r="AZ750" s="37"/>
      <c r="BA750" s="37"/>
      <c r="BB750" s="37"/>
      <c r="BC750" s="37"/>
      <c r="BD750" s="37"/>
      <c r="BE750" s="37"/>
      <c r="BF750" s="37"/>
      <c r="BH750" s="44"/>
      <c r="BI750" s="39"/>
      <c r="BJ750" s="39"/>
      <c r="BK750" s="39"/>
      <c r="BL750" s="36"/>
      <c r="BM750" s="37"/>
      <c r="BN750" s="37"/>
      <c r="BO750" s="37"/>
      <c r="BP750" s="37"/>
      <c r="BQ750" s="37"/>
      <c r="BR750" s="37"/>
      <c r="BS750" s="37"/>
      <c r="BT750" s="37"/>
      <c r="BU750" s="37"/>
      <c r="BV750" s="37"/>
      <c r="BW750" s="37"/>
      <c r="BX750" s="37"/>
      <c r="BY750" s="37"/>
      <c r="BZ750" s="37"/>
      <c r="CA750" s="37"/>
      <c r="CB750" s="37"/>
      <c r="CC750" s="37"/>
      <c r="CD750" s="37"/>
      <c r="CE750" s="37"/>
      <c r="CF750" s="37"/>
      <c r="CG750" s="40"/>
      <c r="CH750" s="40"/>
      <c r="CI750" s="40"/>
      <c r="CJ750" s="40"/>
      <c r="CK750" s="40"/>
      <c r="CL750" s="40"/>
      <c r="CM750" s="39"/>
      <c r="CN750" s="39"/>
      <c r="CO750" s="39"/>
      <c r="CP750" s="39"/>
      <c r="CQ750" s="39"/>
      <c r="CR750" s="39"/>
      <c r="CS750" s="39"/>
      <c r="CT750" s="39"/>
      <c r="CU750" s="39"/>
      <c r="CV750" s="39"/>
      <c r="CW750" s="39"/>
      <c r="CX750" s="39"/>
      <c r="CY750" s="39"/>
      <c r="CZ750" s="39"/>
      <c r="DA750" s="39"/>
      <c r="DB750" s="39"/>
      <c r="DC750" s="39"/>
      <c r="DD750" s="39"/>
      <c r="DE750" s="39"/>
      <c r="DF750" s="39"/>
      <c r="DG750" s="39"/>
      <c r="DL750" s="44"/>
      <c r="DM750" s="39"/>
    </row>
    <row r="751" customFormat="false" ht="12.75" hidden="false" customHeight="false" outlineLevel="0" collapsed="false">
      <c r="C751" s="42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39"/>
      <c r="Y751" s="39"/>
      <c r="Z751" s="39"/>
      <c r="AA751" s="39"/>
      <c r="AF751" s="36"/>
      <c r="AG751" s="37"/>
      <c r="AH751" s="37"/>
      <c r="AI751" s="37"/>
      <c r="AJ751" s="37"/>
      <c r="AK751" s="37"/>
      <c r="AL751" s="37"/>
      <c r="AM751" s="37"/>
      <c r="AN751" s="37"/>
      <c r="AO751" s="37"/>
      <c r="AP751" s="37"/>
      <c r="AQ751" s="37"/>
      <c r="AR751" s="37"/>
      <c r="AS751" s="37"/>
      <c r="AT751" s="37"/>
      <c r="AU751" s="37"/>
      <c r="AV751" s="37"/>
      <c r="AW751" s="37"/>
      <c r="AX751" s="37"/>
      <c r="AY751" s="37"/>
      <c r="AZ751" s="37"/>
      <c r="BA751" s="37"/>
      <c r="BB751" s="37"/>
      <c r="BC751" s="37"/>
      <c r="BD751" s="37"/>
      <c r="BE751" s="37"/>
      <c r="BF751" s="37"/>
      <c r="BH751" s="44"/>
      <c r="BI751" s="39"/>
      <c r="BJ751" s="39"/>
      <c r="BK751" s="39"/>
      <c r="BL751" s="36"/>
      <c r="BM751" s="37"/>
      <c r="BN751" s="37"/>
      <c r="BO751" s="37"/>
      <c r="BP751" s="37"/>
      <c r="BQ751" s="37"/>
      <c r="BR751" s="37"/>
      <c r="BS751" s="37"/>
      <c r="BT751" s="37"/>
      <c r="BU751" s="37"/>
      <c r="BV751" s="37"/>
      <c r="BW751" s="37"/>
      <c r="BX751" s="37"/>
      <c r="BY751" s="37"/>
      <c r="BZ751" s="37"/>
      <c r="CA751" s="37"/>
      <c r="CB751" s="37"/>
      <c r="CC751" s="37"/>
      <c r="CD751" s="37"/>
      <c r="CE751" s="37"/>
      <c r="CF751" s="37"/>
      <c r="CG751" s="40"/>
      <c r="CH751" s="40"/>
      <c r="CI751" s="40"/>
      <c r="CJ751" s="40"/>
      <c r="CK751" s="40"/>
      <c r="CL751" s="40"/>
      <c r="CM751" s="39"/>
      <c r="CN751" s="39"/>
      <c r="CO751" s="39"/>
      <c r="CP751" s="39"/>
      <c r="CQ751" s="39"/>
      <c r="CR751" s="39"/>
      <c r="CS751" s="39"/>
      <c r="CT751" s="39"/>
      <c r="CU751" s="39"/>
      <c r="CV751" s="39"/>
      <c r="CW751" s="39"/>
      <c r="CX751" s="39"/>
      <c r="CY751" s="39"/>
      <c r="CZ751" s="39"/>
      <c r="DA751" s="39"/>
      <c r="DB751" s="39"/>
      <c r="DC751" s="39"/>
      <c r="DD751" s="39"/>
      <c r="DE751" s="39"/>
      <c r="DF751" s="39"/>
      <c r="DG751" s="39"/>
      <c r="DL751" s="44"/>
      <c r="DM751" s="39"/>
    </row>
    <row r="752" customFormat="false" ht="12.75" hidden="false" customHeight="false" outlineLevel="0" collapsed="false">
      <c r="C752" s="42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39"/>
      <c r="Y752" s="39"/>
      <c r="Z752" s="39"/>
      <c r="AA752" s="39"/>
      <c r="AF752" s="36"/>
      <c r="AG752" s="37"/>
      <c r="AH752" s="37"/>
      <c r="AI752" s="37"/>
      <c r="AJ752" s="37"/>
      <c r="AK752" s="37"/>
      <c r="AL752" s="37"/>
      <c r="AM752" s="37"/>
      <c r="AN752" s="37"/>
      <c r="AO752" s="37"/>
      <c r="AP752" s="37"/>
      <c r="AQ752" s="37"/>
      <c r="AR752" s="37"/>
      <c r="AS752" s="37"/>
      <c r="AT752" s="37"/>
      <c r="AU752" s="37"/>
      <c r="AV752" s="37"/>
      <c r="AW752" s="37"/>
      <c r="AX752" s="37"/>
      <c r="AY752" s="37"/>
      <c r="AZ752" s="37"/>
      <c r="BA752" s="37"/>
      <c r="BB752" s="37"/>
      <c r="BC752" s="37"/>
      <c r="BD752" s="37"/>
      <c r="BE752" s="37"/>
      <c r="BF752" s="37"/>
      <c r="BH752" s="44"/>
      <c r="BI752" s="39"/>
      <c r="BJ752" s="39"/>
      <c r="BK752" s="39"/>
      <c r="BL752" s="36"/>
      <c r="BM752" s="37"/>
      <c r="BN752" s="37"/>
      <c r="BO752" s="37"/>
      <c r="BP752" s="37"/>
      <c r="BQ752" s="37"/>
      <c r="BR752" s="37"/>
      <c r="BS752" s="37"/>
      <c r="BT752" s="37"/>
      <c r="BU752" s="37"/>
      <c r="BV752" s="37"/>
      <c r="BW752" s="37"/>
      <c r="BX752" s="37"/>
      <c r="BY752" s="37"/>
      <c r="BZ752" s="37"/>
      <c r="CA752" s="37"/>
      <c r="CB752" s="37"/>
      <c r="CC752" s="37"/>
      <c r="CD752" s="37"/>
      <c r="CE752" s="37"/>
      <c r="CF752" s="37"/>
      <c r="CG752" s="40"/>
      <c r="CH752" s="40"/>
      <c r="CI752" s="40"/>
      <c r="CJ752" s="40"/>
      <c r="CK752" s="40"/>
      <c r="CL752" s="40"/>
      <c r="CM752" s="39"/>
      <c r="CN752" s="39"/>
      <c r="CO752" s="39"/>
      <c r="CP752" s="39"/>
      <c r="CQ752" s="39"/>
      <c r="CR752" s="39"/>
      <c r="CS752" s="39"/>
      <c r="CT752" s="39"/>
      <c r="CU752" s="39"/>
      <c r="CV752" s="39"/>
      <c r="CW752" s="39"/>
      <c r="CX752" s="39"/>
      <c r="CY752" s="39"/>
      <c r="CZ752" s="39"/>
      <c r="DA752" s="39"/>
      <c r="DB752" s="39"/>
      <c r="DC752" s="39"/>
      <c r="DD752" s="39"/>
      <c r="DE752" s="39"/>
      <c r="DF752" s="39"/>
      <c r="DG752" s="39"/>
      <c r="DL752" s="44"/>
      <c r="DM752" s="39"/>
    </row>
    <row r="753" customFormat="false" ht="12.75" hidden="false" customHeight="false" outlineLevel="0" collapsed="false">
      <c r="C753" s="42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39"/>
      <c r="Y753" s="39"/>
      <c r="Z753" s="39"/>
      <c r="AA753" s="39"/>
      <c r="AF753" s="36"/>
      <c r="AG753" s="37"/>
      <c r="AH753" s="37"/>
      <c r="AI753" s="37"/>
      <c r="AJ753" s="37"/>
      <c r="AK753" s="37"/>
      <c r="AL753" s="37"/>
      <c r="AM753" s="37"/>
      <c r="AN753" s="37"/>
      <c r="AO753" s="37"/>
      <c r="AP753" s="37"/>
      <c r="AQ753" s="37"/>
      <c r="AR753" s="37"/>
      <c r="AS753" s="37"/>
      <c r="AT753" s="37"/>
      <c r="AU753" s="37"/>
      <c r="AV753" s="37"/>
      <c r="AW753" s="37"/>
      <c r="AX753" s="37"/>
      <c r="AY753" s="37"/>
      <c r="AZ753" s="37"/>
      <c r="BA753" s="37"/>
      <c r="BB753" s="37"/>
      <c r="BC753" s="37"/>
      <c r="BD753" s="37"/>
      <c r="BE753" s="37"/>
      <c r="BF753" s="37"/>
      <c r="BH753" s="44"/>
      <c r="BI753" s="39"/>
      <c r="BJ753" s="39"/>
      <c r="BK753" s="39"/>
      <c r="BL753" s="36"/>
      <c r="BM753" s="37"/>
      <c r="BN753" s="37"/>
      <c r="BO753" s="37"/>
      <c r="BP753" s="37"/>
      <c r="BQ753" s="37"/>
      <c r="BR753" s="37"/>
      <c r="BS753" s="37"/>
      <c r="BT753" s="37"/>
      <c r="BU753" s="37"/>
      <c r="BV753" s="37"/>
      <c r="BW753" s="37"/>
      <c r="BX753" s="37"/>
      <c r="BY753" s="37"/>
      <c r="BZ753" s="37"/>
      <c r="CA753" s="37"/>
      <c r="CB753" s="37"/>
      <c r="CC753" s="37"/>
      <c r="CD753" s="37"/>
      <c r="CE753" s="37"/>
      <c r="CF753" s="37"/>
      <c r="CG753" s="40"/>
      <c r="CH753" s="40"/>
      <c r="CI753" s="40"/>
      <c r="CJ753" s="40"/>
      <c r="CK753" s="40"/>
      <c r="CL753" s="40"/>
      <c r="CM753" s="39"/>
      <c r="CN753" s="39"/>
      <c r="CO753" s="39"/>
      <c r="CP753" s="39"/>
      <c r="CQ753" s="39"/>
      <c r="CR753" s="39"/>
      <c r="CS753" s="39"/>
      <c r="CT753" s="39"/>
      <c r="CU753" s="39"/>
      <c r="CV753" s="39"/>
      <c r="CW753" s="39"/>
      <c r="CX753" s="39"/>
      <c r="CY753" s="39"/>
      <c r="CZ753" s="39"/>
      <c r="DA753" s="39"/>
      <c r="DB753" s="39"/>
      <c r="DC753" s="39"/>
      <c r="DD753" s="39"/>
      <c r="DE753" s="39"/>
      <c r="DF753" s="39"/>
      <c r="DG753" s="39"/>
      <c r="DL753" s="44"/>
      <c r="DM753" s="39"/>
    </row>
    <row r="754" customFormat="false" ht="12.75" hidden="false" customHeight="false" outlineLevel="0" collapsed="false">
      <c r="C754" s="42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39"/>
      <c r="Y754" s="39"/>
      <c r="Z754" s="39"/>
      <c r="AA754" s="39"/>
      <c r="AF754" s="36"/>
      <c r="AG754" s="37"/>
      <c r="AH754" s="37"/>
      <c r="AI754" s="37"/>
      <c r="AJ754" s="37"/>
      <c r="AK754" s="37"/>
      <c r="AL754" s="37"/>
      <c r="AM754" s="37"/>
      <c r="AN754" s="37"/>
      <c r="AO754" s="37"/>
      <c r="AP754" s="37"/>
      <c r="AQ754" s="37"/>
      <c r="AR754" s="37"/>
      <c r="AS754" s="37"/>
      <c r="AT754" s="37"/>
      <c r="AU754" s="37"/>
      <c r="AV754" s="37"/>
      <c r="AW754" s="37"/>
      <c r="AX754" s="37"/>
      <c r="AY754" s="37"/>
      <c r="AZ754" s="37"/>
      <c r="BA754" s="37"/>
      <c r="BB754" s="37"/>
      <c r="BC754" s="37"/>
      <c r="BD754" s="37"/>
      <c r="BE754" s="37"/>
      <c r="BF754" s="37"/>
      <c r="BH754" s="44"/>
      <c r="BI754" s="39"/>
      <c r="BJ754" s="39"/>
      <c r="BK754" s="39"/>
      <c r="BL754" s="36"/>
      <c r="BM754" s="37"/>
      <c r="BN754" s="37"/>
      <c r="BO754" s="37"/>
      <c r="BP754" s="37"/>
      <c r="BQ754" s="37"/>
      <c r="BR754" s="37"/>
      <c r="BS754" s="37"/>
      <c r="BT754" s="37"/>
      <c r="BU754" s="37"/>
      <c r="BV754" s="37"/>
      <c r="BW754" s="37"/>
      <c r="BX754" s="37"/>
      <c r="BY754" s="37"/>
      <c r="BZ754" s="37"/>
      <c r="CA754" s="37"/>
      <c r="CB754" s="37"/>
      <c r="CC754" s="37"/>
      <c r="CD754" s="37"/>
      <c r="CE754" s="37"/>
      <c r="CF754" s="37"/>
      <c r="CG754" s="40"/>
      <c r="CH754" s="40"/>
      <c r="CI754" s="40"/>
      <c r="CJ754" s="40"/>
      <c r="CK754" s="40"/>
      <c r="CL754" s="40"/>
      <c r="CM754" s="39"/>
      <c r="CN754" s="39"/>
      <c r="CO754" s="39"/>
      <c r="CP754" s="39"/>
      <c r="CQ754" s="39"/>
      <c r="CR754" s="39"/>
      <c r="CS754" s="39"/>
      <c r="CT754" s="39"/>
      <c r="CU754" s="39"/>
      <c r="CV754" s="39"/>
      <c r="CW754" s="39"/>
      <c r="CX754" s="39"/>
      <c r="CY754" s="39"/>
      <c r="CZ754" s="39"/>
      <c r="DA754" s="39"/>
      <c r="DB754" s="39"/>
      <c r="DC754" s="39"/>
      <c r="DD754" s="39"/>
      <c r="DE754" s="39"/>
      <c r="DF754" s="39"/>
      <c r="DG754" s="39"/>
      <c r="DL754" s="44"/>
      <c r="DM754" s="39"/>
    </row>
    <row r="755" customFormat="false" ht="12.75" hidden="false" customHeight="false" outlineLevel="0" collapsed="false">
      <c r="C755" s="42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39"/>
      <c r="Y755" s="39"/>
      <c r="Z755" s="39"/>
      <c r="AA755" s="39"/>
      <c r="AF755" s="36"/>
      <c r="AG755" s="37"/>
      <c r="AH755" s="37"/>
      <c r="AI755" s="37"/>
      <c r="AJ755" s="37"/>
      <c r="AK755" s="37"/>
      <c r="AL755" s="37"/>
      <c r="AM755" s="37"/>
      <c r="AN755" s="37"/>
      <c r="AO755" s="37"/>
      <c r="AP755" s="37"/>
      <c r="AQ755" s="37"/>
      <c r="AR755" s="37"/>
      <c r="AS755" s="37"/>
      <c r="AT755" s="37"/>
      <c r="AU755" s="37"/>
      <c r="AV755" s="37"/>
      <c r="AW755" s="37"/>
      <c r="AX755" s="37"/>
      <c r="AY755" s="37"/>
      <c r="AZ755" s="37"/>
      <c r="BA755" s="37"/>
      <c r="BB755" s="37"/>
      <c r="BC755" s="37"/>
      <c r="BD755" s="37"/>
      <c r="BE755" s="37"/>
      <c r="BF755" s="37"/>
      <c r="BH755" s="44"/>
      <c r="BI755" s="39"/>
      <c r="BJ755" s="39"/>
      <c r="BK755" s="39"/>
      <c r="BL755" s="36"/>
      <c r="BM755" s="37"/>
      <c r="BN755" s="37"/>
      <c r="BO755" s="37"/>
      <c r="BP755" s="37"/>
      <c r="BQ755" s="37"/>
      <c r="BR755" s="37"/>
      <c r="BS755" s="37"/>
      <c r="BT755" s="37"/>
      <c r="BU755" s="37"/>
      <c r="BV755" s="37"/>
      <c r="BW755" s="37"/>
      <c r="BX755" s="37"/>
      <c r="BY755" s="37"/>
      <c r="BZ755" s="37"/>
      <c r="CA755" s="37"/>
      <c r="CB755" s="37"/>
      <c r="CC755" s="37"/>
      <c r="CD755" s="37"/>
      <c r="CE755" s="37"/>
      <c r="CF755" s="37"/>
      <c r="CG755" s="40"/>
      <c r="CH755" s="40"/>
      <c r="CI755" s="40"/>
      <c r="CJ755" s="40"/>
      <c r="CK755" s="40"/>
      <c r="CL755" s="40"/>
      <c r="CM755" s="39"/>
      <c r="CN755" s="39"/>
      <c r="CO755" s="39"/>
      <c r="CP755" s="39"/>
      <c r="CQ755" s="39"/>
      <c r="CR755" s="39"/>
      <c r="CS755" s="39"/>
      <c r="CT755" s="39"/>
      <c r="CU755" s="39"/>
      <c r="CV755" s="39"/>
      <c r="CW755" s="39"/>
      <c r="CX755" s="39"/>
      <c r="CY755" s="39"/>
      <c r="CZ755" s="39"/>
      <c r="DA755" s="39"/>
      <c r="DB755" s="39"/>
      <c r="DC755" s="39"/>
      <c r="DD755" s="39"/>
      <c r="DE755" s="39"/>
      <c r="DF755" s="39"/>
      <c r="DG755" s="39"/>
      <c r="DL755" s="44"/>
      <c r="DM755" s="39"/>
    </row>
    <row r="756" customFormat="false" ht="12.75" hidden="false" customHeight="false" outlineLevel="0" collapsed="false">
      <c r="C756" s="42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39"/>
      <c r="Y756" s="39"/>
      <c r="Z756" s="39"/>
      <c r="AA756" s="39"/>
      <c r="AF756" s="36"/>
      <c r="AG756" s="37"/>
      <c r="AH756" s="37"/>
      <c r="AI756" s="37"/>
      <c r="AJ756" s="37"/>
      <c r="AK756" s="37"/>
      <c r="AL756" s="37"/>
      <c r="AM756" s="37"/>
      <c r="AN756" s="37"/>
      <c r="AO756" s="37"/>
      <c r="AP756" s="37"/>
      <c r="AQ756" s="37"/>
      <c r="AR756" s="37"/>
      <c r="AS756" s="37"/>
      <c r="AT756" s="37"/>
      <c r="AU756" s="37"/>
      <c r="AV756" s="37"/>
      <c r="AW756" s="37"/>
      <c r="AX756" s="37"/>
      <c r="AY756" s="37"/>
      <c r="AZ756" s="37"/>
      <c r="BA756" s="37"/>
      <c r="BB756" s="37"/>
      <c r="BC756" s="37"/>
      <c r="BD756" s="37"/>
      <c r="BE756" s="37"/>
      <c r="BF756" s="37"/>
      <c r="BH756" s="44"/>
      <c r="BI756" s="39"/>
      <c r="BJ756" s="39"/>
      <c r="BK756" s="39"/>
      <c r="BL756" s="36"/>
      <c r="BM756" s="37"/>
      <c r="BN756" s="37"/>
      <c r="BO756" s="37"/>
      <c r="BP756" s="37"/>
      <c r="BQ756" s="37"/>
      <c r="BR756" s="37"/>
      <c r="BS756" s="37"/>
      <c r="BT756" s="37"/>
      <c r="BU756" s="37"/>
      <c r="BV756" s="37"/>
      <c r="BW756" s="37"/>
      <c r="BX756" s="37"/>
      <c r="BY756" s="37"/>
      <c r="BZ756" s="37"/>
      <c r="CA756" s="37"/>
      <c r="CB756" s="37"/>
      <c r="CC756" s="37"/>
      <c r="CD756" s="37"/>
      <c r="CE756" s="37"/>
      <c r="CF756" s="37"/>
      <c r="CG756" s="40"/>
      <c r="CH756" s="40"/>
      <c r="CI756" s="40"/>
      <c r="CJ756" s="40"/>
      <c r="CK756" s="40"/>
      <c r="CL756" s="40"/>
      <c r="CM756" s="39"/>
      <c r="CN756" s="39"/>
      <c r="CO756" s="39"/>
      <c r="CP756" s="39"/>
      <c r="CQ756" s="39"/>
      <c r="CR756" s="39"/>
      <c r="CS756" s="39"/>
      <c r="CT756" s="39"/>
      <c r="CU756" s="39"/>
      <c r="CV756" s="39"/>
      <c r="CW756" s="39"/>
      <c r="CX756" s="39"/>
      <c r="CY756" s="39"/>
      <c r="CZ756" s="39"/>
      <c r="DA756" s="39"/>
      <c r="DB756" s="39"/>
      <c r="DC756" s="39"/>
      <c r="DD756" s="39"/>
      <c r="DE756" s="39"/>
      <c r="DF756" s="39"/>
      <c r="DG756" s="39"/>
      <c r="DL756" s="44"/>
      <c r="DM756" s="39"/>
    </row>
    <row r="757" customFormat="false" ht="12.75" hidden="false" customHeight="false" outlineLevel="0" collapsed="false">
      <c r="C757" s="42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39"/>
      <c r="Y757" s="39"/>
      <c r="Z757" s="39"/>
      <c r="AA757" s="39"/>
      <c r="AF757" s="36"/>
      <c r="AG757" s="37"/>
      <c r="AH757" s="37"/>
      <c r="AI757" s="37"/>
      <c r="AJ757" s="37"/>
      <c r="AK757" s="37"/>
      <c r="AL757" s="37"/>
      <c r="AM757" s="37"/>
      <c r="AN757" s="37"/>
      <c r="AO757" s="37"/>
      <c r="AP757" s="37"/>
      <c r="AQ757" s="37"/>
      <c r="AR757" s="37"/>
      <c r="AS757" s="37"/>
      <c r="AT757" s="37"/>
      <c r="AU757" s="37"/>
      <c r="AV757" s="37"/>
      <c r="AW757" s="37"/>
      <c r="AX757" s="37"/>
      <c r="AY757" s="37"/>
      <c r="AZ757" s="37"/>
      <c r="BA757" s="37"/>
      <c r="BB757" s="37"/>
      <c r="BC757" s="37"/>
      <c r="BD757" s="37"/>
      <c r="BE757" s="37"/>
      <c r="BF757" s="37"/>
      <c r="BH757" s="44"/>
      <c r="BI757" s="39"/>
      <c r="BJ757" s="39"/>
      <c r="BK757" s="39"/>
      <c r="BL757" s="36"/>
      <c r="BM757" s="37"/>
      <c r="BN757" s="37"/>
      <c r="BO757" s="37"/>
      <c r="BP757" s="37"/>
      <c r="BQ757" s="37"/>
      <c r="BR757" s="37"/>
      <c r="BS757" s="37"/>
      <c r="BT757" s="37"/>
      <c r="BU757" s="37"/>
      <c r="BV757" s="37"/>
      <c r="BW757" s="37"/>
      <c r="BX757" s="37"/>
      <c r="BY757" s="37"/>
      <c r="BZ757" s="37"/>
      <c r="CA757" s="37"/>
      <c r="CB757" s="37"/>
      <c r="CC757" s="37"/>
      <c r="CD757" s="37"/>
      <c r="CE757" s="37"/>
      <c r="CF757" s="37"/>
      <c r="CG757" s="40"/>
      <c r="CH757" s="40"/>
      <c r="CI757" s="40"/>
      <c r="CJ757" s="40"/>
      <c r="CK757" s="40"/>
      <c r="CL757" s="40"/>
      <c r="CM757" s="39"/>
      <c r="CN757" s="39"/>
      <c r="CO757" s="39"/>
      <c r="CP757" s="39"/>
      <c r="CQ757" s="39"/>
      <c r="CR757" s="39"/>
      <c r="CS757" s="39"/>
      <c r="CT757" s="39"/>
      <c r="CU757" s="39"/>
      <c r="CV757" s="39"/>
      <c r="CW757" s="39"/>
      <c r="CX757" s="39"/>
      <c r="CY757" s="39"/>
      <c r="CZ757" s="39"/>
      <c r="DA757" s="39"/>
      <c r="DB757" s="39"/>
      <c r="DC757" s="39"/>
      <c r="DD757" s="39"/>
      <c r="DE757" s="39"/>
      <c r="DF757" s="39"/>
      <c r="DG757" s="39"/>
      <c r="DL757" s="44"/>
      <c r="DM757" s="39"/>
    </row>
    <row r="758" customFormat="false" ht="12.75" hidden="false" customHeight="false" outlineLevel="0" collapsed="false">
      <c r="C758" s="42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39"/>
      <c r="Y758" s="39"/>
      <c r="Z758" s="39"/>
      <c r="AA758" s="39"/>
      <c r="AF758" s="36"/>
      <c r="AG758" s="37"/>
      <c r="AH758" s="37"/>
      <c r="AI758" s="37"/>
      <c r="AJ758" s="37"/>
      <c r="AK758" s="37"/>
      <c r="AL758" s="37"/>
      <c r="AM758" s="37"/>
      <c r="AN758" s="37"/>
      <c r="AO758" s="37"/>
      <c r="AP758" s="37"/>
      <c r="AQ758" s="37"/>
      <c r="AR758" s="37"/>
      <c r="AS758" s="37"/>
      <c r="AT758" s="37"/>
      <c r="AU758" s="37"/>
      <c r="AV758" s="37"/>
      <c r="AW758" s="37"/>
      <c r="AX758" s="37"/>
      <c r="AY758" s="37"/>
      <c r="AZ758" s="37"/>
      <c r="BA758" s="37"/>
      <c r="BB758" s="37"/>
      <c r="BC758" s="37"/>
      <c r="BD758" s="37"/>
      <c r="BE758" s="37"/>
      <c r="BF758" s="37"/>
      <c r="BH758" s="44"/>
      <c r="BI758" s="39"/>
      <c r="BJ758" s="39"/>
      <c r="BK758" s="39"/>
      <c r="BL758" s="36"/>
      <c r="BM758" s="37"/>
      <c r="BN758" s="37"/>
      <c r="BO758" s="37"/>
      <c r="BP758" s="37"/>
      <c r="BQ758" s="37"/>
      <c r="BR758" s="37"/>
      <c r="BS758" s="37"/>
      <c r="BT758" s="37"/>
      <c r="BU758" s="37"/>
      <c r="BV758" s="37"/>
      <c r="BW758" s="37"/>
      <c r="BX758" s="37"/>
      <c r="BY758" s="37"/>
      <c r="BZ758" s="37"/>
      <c r="CA758" s="37"/>
      <c r="CB758" s="37"/>
      <c r="CC758" s="37"/>
      <c r="CD758" s="37"/>
      <c r="CE758" s="37"/>
      <c r="CF758" s="37"/>
      <c r="CG758" s="40"/>
      <c r="CH758" s="40"/>
      <c r="CI758" s="40"/>
      <c r="CJ758" s="40"/>
      <c r="CK758" s="40"/>
      <c r="CL758" s="40"/>
      <c r="CM758" s="39"/>
      <c r="CN758" s="39"/>
      <c r="CO758" s="39"/>
      <c r="CP758" s="39"/>
      <c r="CQ758" s="39"/>
      <c r="CR758" s="39"/>
      <c r="CS758" s="39"/>
      <c r="CT758" s="39"/>
      <c r="CU758" s="39"/>
      <c r="CV758" s="39"/>
      <c r="CW758" s="39"/>
      <c r="CX758" s="39"/>
      <c r="CY758" s="39"/>
      <c r="CZ758" s="39"/>
      <c r="DA758" s="39"/>
      <c r="DB758" s="39"/>
      <c r="DC758" s="39"/>
      <c r="DD758" s="39"/>
      <c r="DE758" s="39"/>
      <c r="DF758" s="39"/>
      <c r="DG758" s="39"/>
      <c r="DL758" s="44"/>
      <c r="DM758" s="39"/>
    </row>
    <row r="759" customFormat="false" ht="12.75" hidden="false" customHeight="false" outlineLevel="0" collapsed="false">
      <c r="C759" s="42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39"/>
      <c r="Y759" s="39"/>
      <c r="Z759" s="39"/>
      <c r="AA759" s="39"/>
      <c r="AF759" s="36"/>
      <c r="AG759" s="37"/>
      <c r="AH759" s="37"/>
      <c r="AI759" s="37"/>
      <c r="AJ759" s="37"/>
      <c r="AK759" s="37"/>
      <c r="AL759" s="37"/>
      <c r="AM759" s="37"/>
      <c r="AN759" s="37"/>
      <c r="AO759" s="37"/>
      <c r="AP759" s="37"/>
      <c r="AQ759" s="37"/>
      <c r="AR759" s="37"/>
      <c r="AS759" s="37"/>
      <c r="AT759" s="37"/>
      <c r="AU759" s="37"/>
      <c r="AV759" s="37"/>
      <c r="AW759" s="37"/>
      <c r="AX759" s="37"/>
      <c r="AY759" s="37"/>
      <c r="AZ759" s="37"/>
      <c r="BA759" s="37"/>
      <c r="BB759" s="37"/>
      <c r="BC759" s="37"/>
      <c r="BD759" s="37"/>
      <c r="BE759" s="37"/>
      <c r="BF759" s="37"/>
      <c r="BH759" s="44"/>
      <c r="BI759" s="39"/>
      <c r="BJ759" s="39"/>
      <c r="BK759" s="39"/>
      <c r="BL759" s="36"/>
      <c r="BM759" s="37"/>
      <c r="BN759" s="37"/>
      <c r="BO759" s="37"/>
      <c r="BP759" s="37"/>
      <c r="BQ759" s="37"/>
      <c r="BR759" s="37"/>
      <c r="BS759" s="37"/>
      <c r="BT759" s="37"/>
      <c r="BU759" s="37"/>
      <c r="BV759" s="37"/>
      <c r="BW759" s="37"/>
      <c r="BX759" s="37"/>
      <c r="BY759" s="37"/>
      <c r="BZ759" s="37"/>
      <c r="CA759" s="37"/>
      <c r="CB759" s="37"/>
      <c r="CC759" s="37"/>
      <c r="CD759" s="37"/>
      <c r="CE759" s="37"/>
      <c r="CF759" s="37"/>
      <c r="CG759" s="40"/>
      <c r="CH759" s="40"/>
      <c r="CI759" s="40"/>
      <c r="CJ759" s="40"/>
      <c r="CK759" s="40"/>
      <c r="CL759" s="40"/>
      <c r="CM759" s="39"/>
      <c r="CN759" s="39"/>
      <c r="CO759" s="39"/>
      <c r="CP759" s="39"/>
      <c r="CQ759" s="39"/>
      <c r="CR759" s="39"/>
      <c r="CS759" s="39"/>
      <c r="CT759" s="39"/>
      <c r="CU759" s="39"/>
      <c r="CV759" s="39"/>
      <c r="CW759" s="39"/>
      <c r="CX759" s="39"/>
      <c r="CY759" s="39"/>
      <c r="CZ759" s="39"/>
      <c r="DA759" s="39"/>
      <c r="DB759" s="39"/>
      <c r="DC759" s="39"/>
      <c r="DD759" s="39"/>
      <c r="DE759" s="39"/>
      <c r="DF759" s="39"/>
      <c r="DG759" s="39"/>
      <c r="DL759" s="44"/>
      <c r="DM759" s="39"/>
    </row>
    <row r="760" customFormat="false" ht="12.75" hidden="false" customHeight="false" outlineLevel="0" collapsed="false">
      <c r="C760" s="42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39"/>
      <c r="Y760" s="39"/>
      <c r="Z760" s="39"/>
      <c r="AA760" s="39"/>
      <c r="AF760" s="36"/>
      <c r="AG760" s="37"/>
      <c r="AH760" s="37"/>
      <c r="AI760" s="37"/>
      <c r="AJ760" s="37"/>
      <c r="AK760" s="37"/>
      <c r="AL760" s="37"/>
      <c r="AM760" s="37"/>
      <c r="AN760" s="37"/>
      <c r="AO760" s="37"/>
      <c r="AP760" s="37"/>
      <c r="AQ760" s="37"/>
      <c r="AR760" s="37"/>
      <c r="AS760" s="37"/>
      <c r="AT760" s="37"/>
      <c r="AU760" s="37"/>
      <c r="AV760" s="37"/>
      <c r="AW760" s="37"/>
      <c r="AX760" s="37"/>
      <c r="AY760" s="37"/>
      <c r="AZ760" s="37"/>
      <c r="BA760" s="37"/>
      <c r="BB760" s="37"/>
      <c r="BC760" s="37"/>
      <c r="BD760" s="37"/>
      <c r="BE760" s="37"/>
      <c r="BF760" s="37"/>
      <c r="BH760" s="44"/>
      <c r="BI760" s="39"/>
      <c r="BJ760" s="39"/>
      <c r="BK760" s="39"/>
      <c r="BL760" s="36"/>
      <c r="BM760" s="37"/>
      <c r="BN760" s="37"/>
      <c r="BO760" s="37"/>
      <c r="BP760" s="37"/>
      <c r="BQ760" s="37"/>
      <c r="BR760" s="37"/>
      <c r="BS760" s="37"/>
      <c r="BT760" s="37"/>
      <c r="BU760" s="37"/>
      <c r="BV760" s="37"/>
      <c r="BW760" s="37"/>
      <c r="BX760" s="37"/>
      <c r="BY760" s="37"/>
      <c r="BZ760" s="37"/>
      <c r="CA760" s="37"/>
      <c r="CB760" s="37"/>
      <c r="CC760" s="37"/>
      <c r="CD760" s="37"/>
      <c r="CE760" s="37"/>
      <c r="CF760" s="37"/>
      <c r="CG760" s="40"/>
      <c r="CH760" s="40"/>
      <c r="CI760" s="40"/>
      <c r="CJ760" s="40"/>
      <c r="CK760" s="40"/>
      <c r="CL760" s="40"/>
      <c r="CM760" s="39"/>
      <c r="CN760" s="39"/>
      <c r="CO760" s="39"/>
      <c r="CP760" s="39"/>
      <c r="CQ760" s="39"/>
      <c r="CR760" s="39"/>
      <c r="CS760" s="39"/>
      <c r="CT760" s="39"/>
      <c r="CU760" s="39"/>
      <c r="CV760" s="39"/>
      <c r="CW760" s="39"/>
      <c r="CX760" s="39"/>
      <c r="CY760" s="39"/>
      <c r="CZ760" s="39"/>
      <c r="DA760" s="39"/>
      <c r="DB760" s="39"/>
      <c r="DC760" s="39"/>
      <c r="DD760" s="39"/>
      <c r="DE760" s="39"/>
      <c r="DF760" s="39"/>
      <c r="DG760" s="39"/>
      <c r="DL760" s="44"/>
      <c r="DM760" s="39"/>
    </row>
    <row r="761" customFormat="false" ht="12.75" hidden="false" customHeight="false" outlineLevel="0" collapsed="false">
      <c r="C761" s="42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39"/>
      <c r="Y761" s="39"/>
      <c r="Z761" s="39"/>
      <c r="AA761" s="39"/>
      <c r="AF761" s="36"/>
      <c r="AG761" s="37"/>
      <c r="AH761" s="37"/>
      <c r="AI761" s="37"/>
      <c r="AJ761" s="37"/>
      <c r="AK761" s="37"/>
      <c r="AL761" s="37"/>
      <c r="AM761" s="37"/>
      <c r="AN761" s="37"/>
      <c r="AO761" s="37"/>
      <c r="AP761" s="37"/>
      <c r="AQ761" s="37"/>
      <c r="AR761" s="37"/>
      <c r="AS761" s="37"/>
      <c r="AT761" s="37"/>
      <c r="AU761" s="37"/>
      <c r="AV761" s="37"/>
      <c r="AW761" s="37"/>
      <c r="AX761" s="37"/>
      <c r="AY761" s="37"/>
      <c r="AZ761" s="37"/>
      <c r="BA761" s="37"/>
      <c r="BB761" s="37"/>
      <c r="BC761" s="37"/>
      <c r="BD761" s="37"/>
      <c r="BE761" s="37"/>
      <c r="BF761" s="37"/>
      <c r="BH761" s="44"/>
      <c r="BI761" s="39"/>
      <c r="BJ761" s="39"/>
      <c r="BK761" s="39"/>
      <c r="BL761" s="36"/>
      <c r="BM761" s="37"/>
      <c r="BN761" s="37"/>
      <c r="BO761" s="37"/>
      <c r="BP761" s="37"/>
      <c r="BQ761" s="37"/>
      <c r="BR761" s="37"/>
      <c r="BS761" s="37"/>
      <c r="BT761" s="37"/>
      <c r="BU761" s="37"/>
      <c r="BV761" s="37"/>
      <c r="BW761" s="37"/>
      <c r="BX761" s="37"/>
      <c r="BY761" s="37"/>
      <c r="BZ761" s="37"/>
      <c r="CA761" s="37"/>
      <c r="CB761" s="37"/>
      <c r="CC761" s="37"/>
      <c r="CD761" s="37"/>
      <c r="CE761" s="37"/>
      <c r="CF761" s="37"/>
      <c r="CG761" s="40"/>
      <c r="CH761" s="40"/>
      <c r="CI761" s="40"/>
      <c r="CJ761" s="40"/>
      <c r="CK761" s="40"/>
      <c r="CL761" s="40"/>
      <c r="CM761" s="39"/>
      <c r="CN761" s="39"/>
      <c r="CO761" s="39"/>
      <c r="CP761" s="39"/>
      <c r="CQ761" s="39"/>
      <c r="CR761" s="39"/>
      <c r="CS761" s="39"/>
      <c r="CT761" s="39"/>
      <c r="CU761" s="39"/>
      <c r="CV761" s="39"/>
      <c r="CW761" s="39"/>
      <c r="CX761" s="39"/>
      <c r="CY761" s="39"/>
      <c r="CZ761" s="39"/>
      <c r="DA761" s="39"/>
      <c r="DB761" s="39"/>
      <c r="DC761" s="39"/>
      <c r="DD761" s="39"/>
      <c r="DE761" s="39"/>
      <c r="DF761" s="39"/>
      <c r="DG761" s="39"/>
      <c r="DL761" s="44"/>
      <c r="DM761" s="39"/>
    </row>
    <row r="762" customFormat="false" ht="12.75" hidden="false" customHeight="false" outlineLevel="0" collapsed="false">
      <c r="C762" s="42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39"/>
      <c r="Y762" s="39"/>
      <c r="Z762" s="39"/>
      <c r="AA762" s="39"/>
      <c r="AF762" s="36"/>
      <c r="AG762" s="37"/>
      <c r="AH762" s="37"/>
      <c r="AI762" s="37"/>
      <c r="AJ762" s="37"/>
      <c r="AK762" s="37"/>
      <c r="AL762" s="37"/>
      <c r="AM762" s="37"/>
      <c r="AN762" s="37"/>
      <c r="AO762" s="37"/>
      <c r="AP762" s="37"/>
      <c r="AQ762" s="37"/>
      <c r="AR762" s="37"/>
      <c r="AS762" s="37"/>
      <c r="AT762" s="37"/>
      <c r="AU762" s="37"/>
      <c r="AV762" s="37"/>
      <c r="AW762" s="37"/>
      <c r="AX762" s="37"/>
      <c r="AY762" s="37"/>
      <c r="AZ762" s="37"/>
      <c r="BA762" s="37"/>
      <c r="BB762" s="37"/>
      <c r="BC762" s="37"/>
      <c r="BD762" s="37"/>
      <c r="BE762" s="37"/>
      <c r="BF762" s="37"/>
      <c r="BH762" s="44"/>
      <c r="BI762" s="39"/>
      <c r="BJ762" s="39"/>
      <c r="BK762" s="39"/>
      <c r="BL762" s="36"/>
      <c r="BM762" s="37"/>
      <c r="BN762" s="37"/>
      <c r="BO762" s="37"/>
      <c r="BP762" s="37"/>
      <c r="BQ762" s="37"/>
      <c r="BR762" s="37"/>
      <c r="BS762" s="37"/>
      <c r="BT762" s="37"/>
      <c r="BU762" s="37"/>
      <c r="BV762" s="37"/>
      <c r="BW762" s="37"/>
      <c r="BX762" s="37"/>
      <c r="BY762" s="37"/>
      <c r="BZ762" s="37"/>
      <c r="CA762" s="37"/>
      <c r="CB762" s="37"/>
      <c r="CC762" s="37"/>
      <c r="CD762" s="37"/>
      <c r="CE762" s="37"/>
      <c r="CF762" s="37"/>
      <c r="CG762" s="40"/>
      <c r="CH762" s="40"/>
      <c r="CI762" s="40"/>
      <c r="CJ762" s="40"/>
      <c r="CK762" s="40"/>
      <c r="CL762" s="40"/>
      <c r="CM762" s="39"/>
      <c r="CN762" s="39"/>
      <c r="CO762" s="39"/>
      <c r="CP762" s="39"/>
      <c r="CQ762" s="39"/>
      <c r="CR762" s="39"/>
      <c r="CS762" s="39"/>
      <c r="CT762" s="39"/>
      <c r="CU762" s="39"/>
      <c r="CV762" s="39"/>
      <c r="CW762" s="39"/>
      <c r="CX762" s="39"/>
      <c r="CY762" s="39"/>
      <c r="CZ762" s="39"/>
      <c r="DA762" s="39"/>
      <c r="DB762" s="39"/>
      <c r="DC762" s="39"/>
      <c r="DD762" s="39"/>
      <c r="DE762" s="39"/>
      <c r="DF762" s="39"/>
      <c r="DG762" s="39"/>
      <c r="DL762" s="44"/>
      <c r="DM762" s="39"/>
    </row>
    <row r="763" customFormat="false" ht="12.75" hidden="false" customHeight="false" outlineLevel="0" collapsed="false">
      <c r="C763" s="42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39"/>
      <c r="Y763" s="39"/>
      <c r="Z763" s="39"/>
      <c r="AA763" s="39"/>
      <c r="AF763" s="36"/>
      <c r="AG763" s="37"/>
      <c r="AH763" s="37"/>
      <c r="AI763" s="37"/>
      <c r="AJ763" s="37"/>
      <c r="AK763" s="37"/>
      <c r="AL763" s="37"/>
      <c r="AM763" s="37"/>
      <c r="AN763" s="37"/>
      <c r="AO763" s="37"/>
      <c r="AP763" s="37"/>
      <c r="AQ763" s="37"/>
      <c r="AR763" s="37"/>
      <c r="AS763" s="37"/>
      <c r="AT763" s="37"/>
      <c r="AU763" s="37"/>
      <c r="AV763" s="37"/>
      <c r="AW763" s="37"/>
      <c r="AX763" s="37"/>
      <c r="AY763" s="37"/>
      <c r="AZ763" s="37"/>
      <c r="BA763" s="37"/>
      <c r="BB763" s="37"/>
      <c r="BC763" s="37"/>
      <c r="BD763" s="37"/>
      <c r="BE763" s="37"/>
      <c r="BF763" s="37"/>
      <c r="BH763" s="44"/>
      <c r="BI763" s="39"/>
      <c r="BJ763" s="39"/>
      <c r="BK763" s="39"/>
      <c r="BL763" s="36"/>
      <c r="BM763" s="37"/>
      <c r="BN763" s="37"/>
      <c r="BO763" s="37"/>
      <c r="BP763" s="37"/>
      <c r="BQ763" s="37"/>
      <c r="BR763" s="37"/>
      <c r="BS763" s="37"/>
      <c r="BT763" s="37"/>
      <c r="BU763" s="37"/>
      <c r="BV763" s="37"/>
      <c r="BW763" s="37"/>
      <c r="BX763" s="37"/>
      <c r="BY763" s="37"/>
      <c r="BZ763" s="37"/>
      <c r="CA763" s="37"/>
      <c r="CB763" s="37"/>
      <c r="CC763" s="37"/>
      <c r="CD763" s="37"/>
      <c r="CE763" s="37"/>
      <c r="CF763" s="37"/>
      <c r="CG763" s="40"/>
      <c r="CH763" s="40"/>
      <c r="CI763" s="40"/>
      <c r="CJ763" s="40"/>
      <c r="CK763" s="40"/>
      <c r="CL763" s="40"/>
      <c r="CM763" s="39"/>
      <c r="CN763" s="39"/>
      <c r="CO763" s="39"/>
      <c r="CP763" s="39"/>
      <c r="CQ763" s="39"/>
      <c r="CR763" s="39"/>
      <c r="CS763" s="39"/>
      <c r="CT763" s="39"/>
      <c r="CU763" s="39"/>
      <c r="CV763" s="39"/>
      <c r="CW763" s="39"/>
      <c r="CX763" s="39"/>
      <c r="CY763" s="39"/>
      <c r="CZ763" s="39"/>
      <c r="DA763" s="39"/>
      <c r="DB763" s="39"/>
      <c r="DC763" s="39"/>
      <c r="DD763" s="39"/>
      <c r="DE763" s="39"/>
      <c r="DF763" s="39"/>
      <c r="DG763" s="39"/>
      <c r="DL763" s="44"/>
      <c r="DM763" s="39"/>
    </row>
    <row r="764" customFormat="false" ht="12.75" hidden="false" customHeight="false" outlineLevel="0" collapsed="false">
      <c r="C764" s="42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39"/>
      <c r="Y764" s="39"/>
      <c r="Z764" s="39"/>
      <c r="AA764" s="39"/>
      <c r="AF764" s="36"/>
      <c r="AG764" s="37"/>
      <c r="AH764" s="37"/>
      <c r="AI764" s="37"/>
      <c r="AJ764" s="37"/>
      <c r="AK764" s="37"/>
      <c r="AL764" s="37"/>
      <c r="AM764" s="37"/>
      <c r="AN764" s="37"/>
      <c r="AO764" s="37"/>
      <c r="AP764" s="37"/>
      <c r="AQ764" s="37"/>
      <c r="AR764" s="37"/>
      <c r="AS764" s="37"/>
      <c r="AT764" s="37"/>
      <c r="AU764" s="37"/>
      <c r="AV764" s="37"/>
      <c r="AW764" s="37"/>
      <c r="AX764" s="37"/>
      <c r="AY764" s="37"/>
      <c r="AZ764" s="37"/>
      <c r="BA764" s="37"/>
      <c r="BB764" s="37"/>
      <c r="BC764" s="37"/>
      <c r="BD764" s="37"/>
      <c r="BE764" s="37"/>
      <c r="BF764" s="37"/>
      <c r="BH764" s="44"/>
      <c r="BI764" s="39"/>
      <c r="BJ764" s="39"/>
      <c r="BK764" s="39"/>
      <c r="BL764" s="36"/>
      <c r="BM764" s="37"/>
      <c r="BN764" s="37"/>
      <c r="BO764" s="37"/>
      <c r="BP764" s="37"/>
      <c r="BQ764" s="37"/>
      <c r="BR764" s="37"/>
      <c r="BS764" s="37"/>
      <c r="BT764" s="37"/>
      <c r="BU764" s="37"/>
      <c r="BV764" s="37"/>
      <c r="BW764" s="37"/>
      <c r="BX764" s="37"/>
      <c r="BY764" s="37"/>
      <c r="BZ764" s="37"/>
      <c r="CA764" s="37"/>
      <c r="CB764" s="37"/>
      <c r="CC764" s="37"/>
      <c r="CD764" s="37"/>
      <c r="CE764" s="37"/>
      <c r="CF764" s="37"/>
      <c r="CG764" s="40"/>
      <c r="CH764" s="40"/>
      <c r="CI764" s="40"/>
      <c r="CJ764" s="40"/>
      <c r="CK764" s="40"/>
      <c r="CL764" s="40"/>
      <c r="CM764" s="39"/>
      <c r="CN764" s="39"/>
      <c r="CO764" s="39"/>
      <c r="CP764" s="39"/>
      <c r="CQ764" s="39"/>
      <c r="CR764" s="39"/>
      <c r="CS764" s="39"/>
      <c r="CT764" s="39"/>
      <c r="CU764" s="39"/>
      <c r="CV764" s="39"/>
      <c r="CW764" s="39"/>
      <c r="CX764" s="39"/>
      <c r="CY764" s="39"/>
      <c r="CZ764" s="39"/>
      <c r="DA764" s="39"/>
      <c r="DB764" s="39"/>
      <c r="DC764" s="39"/>
      <c r="DD764" s="39"/>
      <c r="DE764" s="39"/>
      <c r="DF764" s="39"/>
      <c r="DG764" s="39"/>
      <c r="DL764" s="44"/>
      <c r="DM764" s="39"/>
    </row>
    <row r="765" customFormat="false" ht="12.75" hidden="false" customHeight="false" outlineLevel="0" collapsed="false">
      <c r="C765" s="42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39"/>
      <c r="Y765" s="39"/>
      <c r="Z765" s="39"/>
      <c r="AA765" s="39"/>
      <c r="AF765" s="36"/>
      <c r="AG765" s="37"/>
      <c r="AH765" s="37"/>
      <c r="AI765" s="37"/>
      <c r="AJ765" s="37"/>
      <c r="AK765" s="37"/>
      <c r="AL765" s="37"/>
      <c r="AM765" s="37"/>
      <c r="AN765" s="37"/>
      <c r="AO765" s="37"/>
      <c r="AP765" s="37"/>
      <c r="AQ765" s="37"/>
      <c r="AR765" s="37"/>
      <c r="AS765" s="37"/>
      <c r="AT765" s="37"/>
      <c r="AU765" s="37"/>
      <c r="AV765" s="37"/>
      <c r="AW765" s="37"/>
      <c r="AX765" s="37"/>
      <c r="AY765" s="37"/>
      <c r="AZ765" s="37"/>
      <c r="BA765" s="37"/>
      <c r="BB765" s="37"/>
      <c r="BC765" s="37"/>
      <c r="BD765" s="37"/>
      <c r="BE765" s="37"/>
      <c r="BF765" s="37"/>
      <c r="BH765" s="44"/>
      <c r="BI765" s="39"/>
      <c r="BJ765" s="39"/>
      <c r="BK765" s="39"/>
      <c r="BL765" s="36"/>
      <c r="BM765" s="37"/>
      <c r="BN765" s="37"/>
      <c r="BO765" s="37"/>
      <c r="BP765" s="37"/>
      <c r="BQ765" s="37"/>
      <c r="BR765" s="37"/>
      <c r="BS765" s="37"/>
      <c r="BT765" s="37"/>
      <c r="BU765" s="37"/>
      <c r="BV765" s="37"/>
      <c r="BW765" s="37"/>
      <c r="BX765" s="37"/>
      <c r="BY765" s="37"/>
      <c r="BZ765" s="37"/>
      <c r="CA765" s="37"/>
      <c r="CB765" s="37"/>
      <c r="CC765" s="37"/>
      <c r="CD765" s="37"/>
      <c r="CE765" s="37"/>
      <c r="CF765" s="37"/>
      <c r="CG765" s="40"/>
      <c r="CH765" s="40"/>
      <c r="CI765" s="40"/>
      <c r="CJ765" s="40"/>
      <c r="CK765" s="40"/>
      <c r="CL765" s="40"/>
      <c r="CM765" s="39"/>
      <c r="CN765" s="39"/>
      <c r="CO765" s="39"/>
      <c r="CP765" s="39"/>
      <c r="CQ765" s="39"/>
      <c r="CR765" s="39"/>
      <c r="CS765" s="39"/>
      <c r="CT765" s="39"/>
      <c r="CU765" s="39"/>
      <c r="CV765" s="39"/>
      <c r="CW765" s="39"/>
      <c r="CX765" s="39"/>
      <c r="CY765" s="39"/>
      <c r="CZ765" s="39"/>
      <c r="DA765" s="39"/>
      <c r="DB765" s="39"/>
      <c r="DC765" s="39"/>
      <c r="DD765" s="39"/>
      <c r="DE765" s="39"/>
      <c r="DF765" s="39"/>
      <c r="DG765" s="39"/>
      <c r="DL765" s="44"/>
      <c r="DM765" s="39"/>
    </row>
    <row r="766" customFormat="false" ht="12.75" hidden="false" customHeight="false" outlineLevel="0" collapsed="false">
      <c r="C766" s="42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39"/>
      <c r="Y766" s="39"/>
      <c r="Z766" s="39"/>
      <c r="AA766" s="39"/>
      <c r="AF766" s="36"/>
      <c r="AG766" s="37"/>
      <c r="AH766" s="37"/>
      <c r="AI766" s="37"/>
      <c r="AJ766" s="37"/>
      <c r="AK766" s="37"/>
      <c r="AL766" s="37"/>
      <c r="AM766" s="37"/>
      <c r="AN766" s="37"/>
      <c r="AO766" s="37"/>
      <c r="AP766" s="37"/>
      <c r="AQ766" s="37"/>
      <c r="AR766" s="37"/>
      <c r="AS766" s="37"/>
      <c r="AT766" s="37"/>
      <c r="AU766" s="37"/>
      <c r="AV766" s="37"/>
      <c r="AW766" s="37"/>
      <c r="AX766" s="37"/>
      <c r="AY766" s="37"/>
      <c r="AZ766" s="37"/>
      <c r="BA766" s="37"/>
      <c r="BB766" s="37"/>
      <c r="BC766" s="37"/>
      <c r="BD766" s="37"/>
      <c r="BE766" s="37"/>
      <c r="BF766" s="37"/>
      <c r="BH766" s="44"/>
      <c r="BI766" s="39"/>
      <c r="BJ766" s="39"/>
      <c r="BK766" s="39"/>
      <c r="BL766" s="36"/>
      <c r="BM766" s="37"/>
      <c r="BN766" s="37"/>
      <c r="BO766" s="37"/>
      <c r="BP766" s="37"/>
      <c r="BQ766" s="37"/>
      <c r="BR766" s="37"/>
      <c r="BS766" s="37"/>
      <c r="BT766" s="37"/>
      <c r="BU766" s="37"/>
      <c r="BV766" s="37"/>
      <c r="BW766" s="37"/>
      <c r="BX766" s="37"/>
      <c r="BY766" s="37"/>
      <c r="BZ766" s="37"/>
      <c r="CA766" s="37"/>
      <c r="CB766" s="37"/>
      <c r="CC766" s="37"/>
      <c r="CD766" s="37"/>
      <c r="CE766" s="37"/>
      <c r="CF766" s="37"/>
      <c r="CG766" s="40"/>
      <c r="CH766" s="40"/>
      <c r="CI766" s="40"/>
      <c r="CJ766" s="40"/>
      <c r="CK766" s="40"/>
      <c r="CL766" s="40"/>
      <c r="CM766" s="39"/>
      <c r="CN766" s="39"/>
      <c r="CO766" s="39"/>
      <c r="CP766" s="39"/>
      <c r="CQ766" s="39"/>
      <c r="CR766" s="39"/>
      <c r="CS766" s="39"/>
      <c r="CT766" s="39"/>
      <c r="CU766" s="39"/>
      <c r="CV766" s="39"/>
      <c r="CW766" s="39"/>
      <c r="CX766" s="39"/>
      <c r="CY766" s="39"/>
      <c r="CZ766" s="39"/>
      <c r="DA766" s="39"/>
      <c r="DB766" s="39"/>
      <c r="DC766" s="39"/>
      <c r="DD766" s="39"/>
      <c r="DE766" s="39"/>
      <c r="DF766" s="39"/>
      <c r="DG766" s="39"/>
      <c r="DL766" s="44"/>
      <c r="DM766" s="39"/>
    </row>
    <row r="767" customFormat="false" ht="12.75" hidden="false" customHeight="false" outlineLevel="0" collapsed="false">
      <c r="C767" s="42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39"/>
      <c r="Y767" s="39"/>
      <c r="Z767" s="39"/>
      <c r="AA767" s="39"/>
      <c r="AF767" s="36"/>
      <c r="AG767" s="37"/>
      <c r="AH767" s="37"/>
      <c r="AI767" s="37"/>
      <c r="AJ767" s="37"/>
      <c r="AK767" s="37"/>
      <c r="AL767" s="37"/>
      <c r="AM767" s="37"/>
      <c r="AN767" s="37"/>
      <c r="AO767" s="37"/>
      <c r="AP767" s="37"/>
      <c r="AQ767" s="37"/>
      <c r="AR767" s="37"/>
      <c r="AS767" s="37"/>
      <c r="AT767" s="37"/>
      <c r="AU767" s="37"/>
      <c r="AV767" s="37"/>
      <c r="AW767" s="37"/>
      <c r="AX767" s="37"/>
      <c r="AY767" s="37"/>
      <c r="AZ767" s="37"/>
      <c r="BA767" s="37"/>
      <c r="BB767" s="37"/>
      <c r="BC767" s="37"/>
      <c r="BD767" s="37"/>
      <c r="BE767" s="37"/>
      <c r="BF767" s="37"/>
      <c r="BH767" s="44"/>
      <c r="BI767" s="39"/>
      <c r="BJ767" s="39"/>
      <c r="BK767" s="39"/>
      <c r="BL767" s="36"/>
      <c r="BM767" s="37"/>
      <c r="BN767" s="37"/>
      <c r="BO767" s="37"/>
      <c r="BP767" s="37"/>
      <c r="BQ767" s="37"/>
      <c r="BR767" s="37"/>
      <c r="BS767" s="37"/>
      <c r="BT767" s="37"/>
      <c r="BU767" s="37"/>
      <c r="BV767" s="37"/>
      <c r="BW767" s="37"/>
      <c r="BX767" s="37"/>
      <c r="BY767" s="37"/>
      <c r="BZ767" s="37"/>
      <c r="CA767" s="37"/>
      <c r="CB767" s="37"/>
      <c r="CC767" s="37"/>
      <c r="CD767" s="37"/>
      <c r="CE767" s="37"/>
      <c r="CF767" s="37"/>
      <c r="CG767" s="40"/>
      <c r="CH767" s="40"/>
      <c r="CI767" s="40"/>
      <c r="CJ767" s="40"/>
      <c r="CK767" s="40"/>
      <c r="CL767" s="40"/>
      <c r="CM767" s="39"/>
      <c r="CN767" s="39"/>
      <c r="CO767" s="39"/>
      <c r="CP767" s="39"/>
      <c r="CQ767" s="39"/>
      <c r="CR767" s="39"/>
      <c r="CS767" s="39"/>
      <c r="CT767" s="39"/>
      <c r="CU767" s="39"/>
      <c r="CV767" s="39"/>
      <c r="CW767" s="39"/>
      <c r="CX767" s="39"/>
      <c r="CY767" s="39"/>
      <c r="CZ767" s="39"/>
      <c r="DA767" s="39"/>
      <c r="DB767" s="39"/>
      <c r="DC767" s="39"/>
      <c r="DD767" s="39"/>
      <c r="DE767" s="39"/>
      <c r="DF767" s="39"/>
      <c r="DG767" s="39"/>
      <c r="DL767" s="44"/>
      <c r="DM767" s="39"/>
    </row>
    <row r="768" customFormat="false" ht="12.75" hidden="false" customHeight="false" outlineLevel="0" collapsed="false">
      <c r="C768" s="42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39"/>
      <c r="Y768" s="39"/>
      <c r="Z768" s="39"/>
      <c r="AA768" s="39"/>
      <c r="AF768" s="36"/>
      <c r="AG768" s="37"/>
      <c r="AH768" s="37"/>
      <c r="AI768" s="37"/>
      <c r="AJ768" s="37"/>
      <c r="AK768" s="37"/>
      <c r="AL768" s="37"/>
      <c r="AM768" s="37"/>
      <c r="AN768" s="37"/>
      <c r="AO768" s="37"/>
      <c r="AP768" s="37"/>
      <c r="AQ768" s="37"/>
      <c r="AR768" s="37"/>
      <c r="AS768" s="37"/>
      <c r="AT768" s="37"/>
      <c r="AU768" s="37"/>
      <c r="AV768" s="37"/>
      <c r="AW768" s="37"/>
      <c r="AX768" s="37"/>
      <c r="AY768" s="37"/>
      <c r="AZ768" s="37"/>
      <c r="BA768" s="37"/>
      <c r="BB768" s="37"/>
      <c r="BC768" s="37"/>
      <c r="BD768" s="37"/>
      <c r="BE768" s="37"/>
      <c r="BF768" s="37"/>
      <c r="BH768" s="44"/>
      <c r="BI768" s="39"/>
      <c r="BJ768" s="39"/>
      <c r="BK768" s="39"/>
      <c r="BL768" s="36"/>
      <c r="BM768" s="37"/>
      <c r="BN768" s="37"/>
      <c r="BO768" s="37"/>
      <c r="BP768" s="37"/>
      <c r="BQ768" s="37"/>
      <c r="BR768" s="37"/>
      <c r="BS768" s="37"/>
      <c r="BT768" s="37"/>
      <c r="BU768" s="37"/>
      <c r="BV768" s="37"/>
      <c r="BW768" s="37"/>
      <c r="BX768" s="37"/>
      <c r="BY768" s="37"/>
      <c r="BZ768" s="37"/>
      <c r="CA768" s="37"/>
      <c r="CB768" s="37"/>
      <c r="CC768" s="37"/>
      <c r="CD768" s="37"/>
      <c r="CE768" s="37"/>
      <c r="CF768" s="37"/>
      <c r="CG768" s="40"/>
      <c r="CH768" s="40"/>
      <c r="CI768" s="40"/>
      <c r="CJ768" s="40"/>
      <c r="CK768" s="40"/>
      <c r="CL768" s="40"/>
      <c r="CM768" s="39"/>
      <c r="CN768" s="39"/>
      <c r="CO768" s="39"/>
      <c r="CP768" s="39"/>
      <c r="CQ768" s="39"/>
      <c r="CR768" s="39"/>
      <c r="CS768" s="39"/>
      <c r="CT768" s="39"/>
      <c r="CU768" s="39"/>
      <c r="CV768" s="39"/>
      <c r="CW768" s="39"/>
      <c r="CX768" s="39"/>
      <c r="CY768" s="39"/>
      <c r="CZ768" s="39"/>
      <c r="DA768" s="39"/>
      <c r="DB768" s="39"/>
      <c r="DC768" s="39"/>
      <c r="DD768" s="39"/>
      <c r="DE768" s="39"/>
      <c r="DF768" s="39"/>
      <c r="DG768" s="39"/>
      <c r="DL768" s="44"/>
      <c r="DM768" s="39"/>
    </row>
    <row r="769" customFormat="false" ht="12.75" hidden="false" customHeight="false" outlineLevel="0" collapsed="false">
      <c r="C769" s="42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39"/>
      <c r="Y769" s="39"/>
      <c r="Z769" s="39"/>
      <c r="AA769" s="39"/>
      <c r="AF769" s="36"/>
      <c r="AG769" s="37"/>
      <c r="AH769" s="37"/>
      <c r="AI769" s="37"/>
      <c r="AJ769" s="37"/>
      <c r="AK769" s="37"/>
      <c r="AL769" s="37"/>
      <c r="AM769" s="37"/>
      <c r="AN769" s="37"/>
      <c r="AO769" s="37"/>
      <c r="AP769" s="37"/>
      <c r="AQ769" s="37"/>
      <c r="AR769" s="37"/>
      <c r="AS769" s="37"/>
      <c r="AT769" s="37"/>
      <c r="AU769" s="37"/>
      <c r="AV769" s="37"/>
      <c r="AW769" s="37"/>
      <c r="AX769" s="37"/>
      <c r="AY769" s="37"/>
      <c r="AZ769" s="37"/>
      <c r="BA769" s="37"/>
      <c r="BB769" s="37"/>
      <c r="BC769" s="37"/>
      <c r="BD769" s="37"/>
      <c r="BE769" s="37"/>
      <c r="BF769" s="37"/>
      <c r="BH769" s="44"/>
      <c r="BI769" s="39"/>
      <c r="BJ769" s="39"/>
      <c r="BK769" s="39"/>
      <c r="BL769" s="36"/>
      <c r="BM769" s="37"/>
      <c r="BN769" s="37"/>
      <c r="BO769" s="37"/>
      <c r="BP769" s="37"/>
      <c r="BQ769" s="37"/>
      <c r="BR769" s="37"/>
      <c r="BS769" s="37"/>
      <c r="BT769" s="37"/>
      <c r="BU769" s="37"/>
      <c r="BV769" s="37"/>
      <c r="BW769" s="37"/>
      <c r="BX769" s="37"/>
      <c r="BY769" s="37"/>
      <c r="BZ769" s="37"/>
      <c r="CA769" s="37"/>
      <c r="CB769" s="37"/>
      <c r="CC769" s="37"/>
      <c r="CD769" s="37"/>
      <c r="CE769" s="37"/>
      <c r="CF769" s="37"/>
      <c r="CG769" s="40"/>
      <c r="CH769" s="40"/>
      <c r="CI769" s="40"/>
      <c r="CJ769" s="40"/>
      <c r="CK769" s="40"/>
      <c r="CL769" s="40"/>
      <c r="CM769" s="39"/>
      <c r="CN769" s="39"/>
      <c r="CO769" s="39"/>
      <c r="CP769" s="39"/>
      <c r="CQ769" s="39"/>
      <c r="CR769" s="39"/>
      <c r="CS769" s="39"/>
      <c r="CT769" s="39"/>
      <c r="CU769" s="39"/>
      <c r="CV769" s="39"/>
      <c r="CW769" s="39"/>
      <c r="CX769" s="39"/>
      <c r="CY769" s="39"/>
      <c r="CZ769" s="39"/>
      <c r="DA769" s="39"/>
      <c r="DB769" s="39"/>
      <c r="DC769" s="39"/>
      <c r="DD769" s="39"/>
      <c r="DE769" s="39"/>
      <c r="DF769" s="39"/>
      <c r="DG769" s="39"/>
      <c r="DL769" s="44"/>
      <c r="DM769" s="39"/>
    </row>
    <row r="770" customFormat="false" ht="12.75" hidden="false" customHeight="false" outlineLevel="0" collapsed="false">
      <c r="C770" s="42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39"/>
      <c r="Y770" s="39"/>
      <c r="Z770" s="39"/>
      <c r="AA770" s="39"/>
      <c r="AF770" s="36"/>
      <c r="AG770" s="37"/>
      <c r="AH770" s="37"/>
      <c r="AI770" s="37"/>
      <c r="AJ770" s="37"/>
      <c r="AK770" s="37"/>
      <c r="AL770" s="37"/>
      <c r="AM770" s="37"/>
      <c r="AN770" s="37"/>
      <c r="AO770" s="37"/>
      <c r="AP770" s="37"/>
      <c r="AQ770" s="37"/>
      <c r="AR770" s="37"/>
      <c r="AS770" s="37"/>
      <c r="AT770" s="37"/>
      <c r="AU770" s="37"/>
      <c r="AV770" s="37"/>
      <c r="AW770" s="37"/>
      <c r="AX770" s="37"/>
      <c r="AY770" s="37"/>
      <c r="AZ770" s="37"/>
      <c r="BA770" s="37"/>
      <c r="BB770" s="37"/>
      <c r="BC770" s="37"/>
      <c r="BD770" s="37"/>
      <c r="BE770" s="37"/>
      <c r="BF770" s="37"/>
      <c r="BH770" s="44"/>
      <c r="BI770" s="39"/>
      <c r="BJ770" s="39"/>
      <c r="BK770" s="39"/>
      <c r="BL770" s="36"/>
      <c r="BM770" s="37"/>
      <c r="BN770" s="37"/>
      <c r="BO770" s="37"/>
      <c r="BP770" s="37"/>
      <c r="BQ770" s="37"/>
      <c r="BR770" s="37"/>
      <c r="BS770" s="37"/>
      <c r="BT770" s="37"/>
      <c r="BU770" s="37"/>
      <c r="BV770" s="37"/>
      <c r="BW770" s="37"/>
      <c r="BX770" s="37"/>
      <c r="BY770" s="37"/>
      <c r="BZ770" s="37"/>
      <c r="CA770" s="37"/>
      <c r="CB770" s="37"/>
      <c r="CC770" s="37"/>
      <c r="CD770" s="37"/>
      <c r="CE770" s="37"/>
      <c r="CF770" s="37"/>
      <c r="CG770" s="40"/>
      <c r="CH770" s="40"/>
      <c r="CI770" s="40"/>
      <c r="CJ770" s="40"/>
      <c r="CK770" s="40"/>
      <c r="CL770" s="40"/>
      <c r="CM770" s="39"/>
      <c r="CN770" s="39"/>
      <c r="CO770" s="39"/>
      <c r="CP770" s="39"/>
      <c r="CQ770" s="39"/>
      <c r="CR770" s="39"/>
      <c r="CS770" s="39"/>
      <c r="CT770" s="39"/>
      <c r="CU770" s="39"/>
      <c r="CV770" s="39"/>
      <c r="CW770" s="39"/>
      <c r="CX770" s="39"/>
      <c r="CY770" s="39"/>
      <c r="CZ770" s="39"/>
      <c r="DA770" s="39"/>
      <c r="DB770" s="39"/>
      <c r="DC770" s="39"/>
      <c r="DD770" s="39"/>
      <c r="DE770" s="39"/>
      <c r="DF770" s="39"/>
      <c r="DG770" s="39"/>
      <c r="DL770" s="44"/>
      <c r="DM770" s="39"/>
    </row>
    <row r="771" customFormat="false" ht="12.75" hidden="false" customHeight="false" outlineLevel="0" collapsed="false">
      <c r="C771" s="42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39"/>
      <c r="Y771" s="39"/>
      <c r="Z771" s="39"/>
      <c r="AA771" s="39"/>
      <c r="AF771" s="36"/>
      <c r="AG771" s="37"/>
      <c r="AH771" s="37"/>
      <c r="AI771" s="37"/>
      <c r="AJ771" s="37"/>
      <c r="AK771" s="37"/>
      <c r="AL771" s="37"/>
      <c r="AM771" s="37"/>
      <c r="AN771" s="37"/>
      <c r="AO771" s="37"/>
      <c r="AP771" s="37"/>
      <c r="AQ771" s="37"/>
      <c r="AR771" s="37"/>
      <c r="AS771" s="37"/>
      <c r="AT771" s="37"/>
      <c r="AU771" s="37"/>
      <c r="AV771" s="37"/>
      <c r="AW771" s="37"/>
      <c r="AX771" s="37"/>
      <c r="AY771" s="37"/>
      <c r="AZ771" s="37"/>
      <c r="BA771" s="37"/>
      <c r="BB771" s="37"/>
      <c r="BC771" s="37"/>
      <c r="BD771" s="37"/>
      <c r="BE771" s="37"/>
      <c r="BF771" s="37"/>
      <c r="BH771" s="44"/>
      <c r="BI771" s="39"/>
      <c r="BJ771" s="39"/>
      <c r="BK771" s="39"/>
      <c r="BL771" s="36"/>
      <c r="BM771" s="37"/>
      <c r="BN771" s="37"/>
      <c r="BO771" s="37"/>
      <c r="BP771" s="37"/>
      <c r="BQ771" s="37"/>
      <c r="BR771" s="37"/>
      <c r="BS771" s="37"/>
      <c r="BT771" s="37"/>
      <c r="BU771" s="37"/>
      <c r="BV771" s="37"/>
      <c r="BW771" s="37"/>
      <c r="BX771" s="37"/>
      <c r="BY771" s="37"/>
      <c r="BZ771" s="37"/>
      <c r="CA771" s="37"/>
      <c r="CB771" s="37"/>
      <c r="CC771" s="37"/>
      <c r="CD771" s="37"/>
      <c r="CE771" s="37"/>
      <c r="CF771" s="37"/>
      <c r="CG771" s="40"/>
      <c r="CH771" s="40"/>
      <c r="CI771" s="40"/>
      <c r="CJ771" s="40"/>
      <c r="CK771" s="40"/>
      <c r="CL771" s="40"/>
      <c r="CM771" s="39"/>
      <c r="CN771" s="39"/>
      <c r="CO771" s="39"/>
      <c r="CP771" s="39"/>
      <c r="CQ771" s="39"/>
      <c r="CR771" s="39"/>
      <c r="CS771" s="39"/>
      <c r="CT771" s="39"/>
      <c r="CU771" s="39"/>
      <c r="CV771" s="39"/>
      <c r="CW771" s="39"/>
      <c r="CX771" s="39"/>
      <c r="CY771" s="39"/>
      <c r="CZ771" s="39"/>
      <c r="DA771" s="39"/>
      <c r="DB771" s="39"/>
      <c r="DC771" s="39"/>
      <c r="DD771" s="39"/>
      <c r="DE771" s="39"/>
      <c r="DF771" s="39"/>
      <c r="DG771" s="39"/>
      <c r="DL771" s="44"/>
      <c r="DM771" s="39"/>
    </row>
    <row r="772" customFormat="false" ht="12.75" hidden="false" customHeight="false" outlineLevel="0" collapsed="false">
      <c r="C772" s="42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39"/>
      <c r="Y772" s="39"/>
      <c r="Z772" s="39"/>
      <c r="AA772" s="39"/>
      <c r="AF772" s="36"/>
      <c r="AG772" s="37"/>
      <c r="AH772" s="37"/>
      <c r="AI772" s="37"/>
      <c r="AJ772" s="37"/>
      <c r="AK772" s="37"/>
      <c r="AL772" s="37"/>
      <c r="AM772" s="37"/>
      <c r="AN772" s="37"/>
      <c r="AO772" s="37"/>
      <c r="AP772" s="37"/>
      <c r="AQ772" s="37"/>
      <c r="AR772" s="37"/>
      <c r="AS772" s="37"/>
      <c r="AT772" s="37"/>
      <c r="AU772" s="37"/>
      <c r="AV772" s="37"/>
      <c r="AW772" s="37"/>
      <c r="AX772" s="37"/>
      <c r="AY772" s="37"/>
      <c r="AZ772" s="37"/>
      <c r="BA772" s="37"/>
      <c r="BB772" s="37"/>
      <c r="BC772" s="37"/>
      <c r="BD772" s="37"/>
      <c r="BE772" s="37"/>
      <c r="BF772" s="37"/>
      <c r="BH772" s="44"/>
      <c r="BI772" s="39"/>
      <c r="BJ772" s="39"/>
      <c r="BK772" s="39"/>
      <c r="BL772" s="36"/>
      <c r="BM772" s="37"/>
      <c r="BN772" s="37"/>
      <c r="BO772" s="37"/>
      <c r="BP772" s="37"/>
      <c r="BQ772" s="37"/>
      <c r="BR772" s="37"/>
      <c r="BS772" s="37"/>
      <c r="BT772" s="37"/>
      <c r="BU772" s="37"/>
      <c r="BV772" s="37"/>
      <c r="BW772" s="37"/>
      <c r="BX772" s="37"/>
      <c r="BY772" s="37"/>
      <c r="BZ772" s="37"/>
      <c r="CA772" s="37"/>
      <c r="CB772" s="37"/>
      <c r="CC772" s="37"/>
      <c r="CD772" s="37"/>
      <c r="CE772" s="37"/>
      <c r="CF772" s="37"/>
      <c r="CG772" s="40"/>
      <c r="CH772" s="40"/>
      <c r="CI772" s="40"/>
      <c r="CJ772" s="40"/>
      <c r="CK772" s="40"/>
      <c r="CL772" s="40"/>
      <c r="CM772" s="39"/>
      <c r="CN772" s="39"/>
      <c r="CO772" s="39"/>
      <c r="CP772" s="39"/>
      <c r="CQ772" s="39"/>
      <c r="CR772" s="39"/>
      <c r="CS772" s="39"/>
      <c r="CT772" s="39"/>
      <c r="CU772" s="39"/>
      <c r="CV772" s="39"/>
      <c r="CW772" s="39"/>
      <c r="CX772" s="39"/>
      <c r="CY772" s="39"/>
      <c r="CZ772" s="39"/>
      <c r="DA772" s="39"/>
      <c r="DB772" s="39"/>
      <c r="DC772" s="39"/>
      <c r="DD772" s="39"/>
      <c r="DE772" s="39"/>
      <c r="DF772" s="39"/>
      <c r="DG772" s="39"/>
      <c r="DL772" s="44"/>
      <c r="DM772" s="39"/>
    </row>
    <row r="773" customFormat="false" ht="12.75" hidden="false" customHeight="false" outlineLevel="0" collapsed="false">
      <c r="C773" s="42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39"/>
      <c r="Y773" s="39"/>
      <c r="Z773" s="39"/>
      <c r="AA773" s="39"/>
      <c r="AF773" s="36"/>
      <c r="AG773" s="37"/>
      <c r="AH773" s="37"/>
      <c r="AI773" s="37"/>
      <c r="AJ773" s="37"/>
      <c r="AK773" s="37"/>
      <c r="AL773" s="37"/>
      <c r="AM773" s="37"/>
      <c r="AN773" s="37"/>
      <c r="AO773" s="37"/>
      <c r="AP773" s="37"/>
      <c r="AQ773" s="37"/>
      <c r="AR773" s="37"/>
      <c r="AS773" s="37"/>
      <c r="AT773" s="37"/>
      <c r="AU773" s="37"/>
      <c r="AV773" s="37"/>
      <c r="AW773" s="37"/>
      <c r="AX773" s="37"/>
      <c r="AY773" s="37"/>
      <c r="AZ773" s="37"/>
      <c r="BA773" s="37"/>
      <c r="BB773" s="37"/>
      <c r="BC773" s="37"/>
      <c r="BD773" s="37"/>
      <c r="BE773" s="37"/>
      <c r="BF773" s="37"/>
      <c r="BH773" s="44"/>
      <c r="BI773" s="39"/>
      <c r="BJ773" s="39"/>
      <c r="BK773" s="39"/>
      <c r="BL773" s="36"/>
      <c r="BM773" s="37"/>
      <c r="BN773" s="37"/>
      <c r="BO773" s="37"/>
      <c r="BP773" s="37"/>
      <c r="BQ773" s="37"/>
      <c r="BR773" s="37"/>
      <c r="BS773" s="37"/>
      <c r="BT773" s="37"/>
      <c r="BU773" s="37"/>
      <c r="BV773" s="37"/>
      <c r="BW773" s="37"/>
      <c r="BX773" s="37"/>
      <c r="BY773" s="37"/>
      <c r="BZ773" s="37"/>
      <c r="CA773" s="37"/>
      <c r="CB773" s="37"/>
      <c r="CC773" s="37"/>
      <c r="CD773" s="37"/>
      <c r="CE773" s="37"/>
      <c r="CF773" s="37"/>
      <c r="CG773" s="40"/>
      <c r="CH773" s="40"/>
      <c r="CI773" s="40"/>
      <c r="CJ773" s="40"/>
      <c r="CK773" s="40"/>
      <c r="CL773" s="40"/>
      <c r="CM773" s="39"/>
      <c r="CN773" s="39"/>
      <c r="CO773" s="39"/>
      <c r="CP773" s="39"/>
      <c r="CQ773" s="39"/>
      <c r="CR773" s="39"/>
      <c r="CS773" s="39"/>
      <c r="CT773" s="39"/>
      <c r="CU773" s="39"/>
      <c r="CV773" s="39"/>
      <c r="CW773" s="39"/>
      <c r="CX773" s="39"/>
      <c r="CY773" s="39"/>
      <c r="CZ773" s="39"/>
      <c r="DA773" s="39"/>
      <c r="DB773" s="39"/>
      <c r="DC773" s="39"/>
      <c r="DD773" s="39"/>
      <c r="DE773" s="39"/>
      <c r="DF773" s="39"/>
      <c r="DG773" s="39"/>
      <c r="DL773" s="44"/>
      <c r="DM773" s="39"/>
    </row>
    <row r="774" customFormat="false" ht="12.75" hidden="false" customHeight="false" outlineLevel="0" collapsed="false">
      <c r="C774" s="42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39"/>
      <c r="Y774" s="39"/>
      <c r="Z774" s="39"/>
      <c r="AA774" s="39"/>
      <c r="AF774" s="36"/>
      <c r="AG774" s="37"/>
      <c r="AH774" s="37"/>
      <c r="AI774" s="37"/>
      <c r="AJ774" s="37"/>
      <c r="AK774" s="37"/>
      <c r="AL774" s="37"/>
      <c r="AM774" s="37"/>
      <c r="AN774" s="37"/>
      <c r="AO774" s="37"/>
      <c r="AP774" s="37"/>
      <c r="AQ774" s="37"/>
      <c r="AR774" s="37"/>
      <c r="AS774" s="37"/>
      <c r="AT774" s="37"/>
      <c r="AU774" s="37"/>
      <c r="AV774" s="37"/>
      <c r="AW774" s="37"/>
      <c r="AX774" s="37"/>
      <c r="AY774" s="37"/>
      <c r="AZ774" s="37"/>
      <c r="BA774" s="37"/>
      <c r="BB774" s="37"/>
      <c r="BC774" s="37"/>
      <c r="BD774" s="37"/>
      <c r="BE774" s="37"/>
      <c r="BF774" s="37"/>
      <c r="BH774" s="44"/>
      <c r="BI774" s="39"/>
      <c r="BJ774" s="39"/>
      <c r="BK774" s="39"/>
      <c r="BL774" s="36"/>
      <c r="BM774" s="37"/>
      <c r="BN774" s="37"/>
      <c r="BO774" s="37"/>
      <c r="BP774" s="37"/>
      <c r="BQ774" s="37"/>
      <c r="BR774" s="37"/>
      <c r="BS774" s="37"/>
      <c r="BT774" s="37"/>
      <c r="BU774" s="37"/>
      <c r="BV774" s="37"/>
      <c r="BW774" s="37"/>
      <c r="BX774" s="37"/>
      <c r="BY774" s="37"/>
      <c r="BZ774" s="37"/>
      <c r="CA774" s="37"/>
      <c r="CB774" s="37"/>
      <c r="CC774" s="37"/>
      <c r="CD774" s="37"/>
      <c r="CE774" s="37"/>
      <c r="CF774" s="37"/>
      <c r="CG774" s="40"/>
      <c r="CH774" s="40"/>
      <c r="CI774" s="40"/>
      <c r="CJ774" s="40"/>
      <c r="CK774" s="40"/>
      <c r="CL774" s="40"/>
      <c r="CM774" s="39"/>
      <c r="CN774" s="39"/>
      <c r="CO774" s="39"/>
      <c r="CP774" s="39"/>
      <c r="CQ774" s="39"/>
      <c r="CR774" s="39"/>
      <c r="CS774" s="39"/>
      <c r="CT774" s="39"/>
      <c r="CU774" s="39"/>
      <c r="CV774" s="39"/>
      <c r="CW774" s="39"/>
      <c r="CX774" s="39"/>
      <c r="CY774" s="39"/>
      <c r="CZ774" s="39"/>
      <c r="DA774" s="39"/>
      <c r="DB774" s="39"/>
      <c r="DC774" s="39"/>
      <c r="DD774" s="39"/>
      <c r="DE774" s="39"/>
      <c r="DF774" s="39"/>
      <c r="DG774" s="39"/>
      <c r="DL774" s="44"/>
      <c r="DM774" s="39"/>
    </row>
    <row r="775" customFormat="false" ht="12.75" hidden="false" customHeight="false" outlineLevel="0" collapsed="false">
      <c r="C775" s="42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39"/>
      <c r="Y775" s="39"/>
      <c r="Z775" s="39"/>
      <c r="AA775" s="39"/>
      <c r="AF775" s="36"/>
      <c r="AG775" s="37"/>
      <c r="AH775" s="37"/>
      <c r="AI775" s="37"/>
      <c r="AJ775" s="37"/>
      <c r="AK775" s="37"/>
      <c r="AL775" s="37"/>
      <c r="AM775" s="37"/>
      <c r="AN775" s="37"/>
      <c r="AO775" s="37"/>
      <c r="AP775" s="37"/>
      <c r="AQ775" s="37"/>
      <c r="AR775" s="37"/>
      <c r="AS775" s="37"/>
      <c r="AT775" s="37"/>
      <c r="AU775" s="37"/>
      <c r="AV775" s="37"/>
      <c r="AW775" s="37"/>
      <c r="AX775" s="37"/>
      <c r="AY775" s="37"/>
      <c r="AZ775" s="37"/>
      <c r="BA775" s="37"/>
      <c r="BB775" s="37"/>
      <c r="BC775" s="37"/>
      <c r="BD775" s="37"/>
      <c r="BE775" s="37"/>
      <c r="BF775" s="37"/>
      <c r="BH775" s="44"/>
      <c r="BI775" s="39"/>
      <c r="BJ775" s="39"/>
      <c r="BK775" s="39"/>
      <c r="BL775" s="36"/>
      <c r="BM775" s="37"/>
      <c r="BN775" s="37"/>
      <c r="BO775" s="37"/>
      <c r="BP775" s="37"/>
      <c r="BQ775" s="37"/>
      <c r="BR775" s="37"/>
      <c r="BS775" s="37"/>
      <c r="BT775" s="37"/>
      <c r="BU775" s="37"/>
      <c r="BV775" s="37"/>
      <c r="BW775" s="37"/>
      <c r="BX775" s="37"/>
      <c r="BY775" s="37"/>
      <c r="BZ775" s="37"/>
      <c r="CA775" s="37"/>
      <c r="CB775" s="37"/>
      <c r="CC775" s="37"/>
      <c r="CD775" s="37"/>
      <c r="CE775" s="37"/>
      <c r="CF775" s="37"/>
      <c r="CG775" s="40"/>
      <c r="CH775" s="40"/>
      <c r="CI775" s="40"/>
      <c r="CJ775" s="40"/>
      <c r="CK775" s="40"/>
      <c r="CL775" s="40"/>
      <c r="CM775" s="39"/>
      <c r="CN775" s="39"/>
      <c r="CO775" s="39"/>
      <c r="CP775" s="39"/>
      <c r="CQ775" s="39"/>
      <c r="CR775" s="39"/>
      <c r="CS775" s="39"/>
      <c r="CT775" s="39"/>
      <c r="CU775" s="39"/>
      <c r="CV775" s="39"/>
      <c r="CW775" s="39"/>
      <c r="CX775" s="39"/>
      <c r="CY775" s="39"/>
      <c r="CZ775" s="39"/>
      <c r="DA775" s="39"/>
      <c r="DB775" s="39"/>
      <c r="DC775" s="39"/>
      <c r="DD775" s="39"/>
      <c r="DE775" s="39"/>
      <c r="DF775" s="39"/>
      <c r="DG775" s="39"/>
      <c r="DL775" s="44"/>
      <c r="DM775" s="39"/>
    </row>
    <row r="776" customFormat="false" ht="12.75" hidden="false" customHeight="false" outlineLevel="0" collapsed="false">
      <c r="C776" s="42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39"/>
      <c r="Y776" s="39"/>
      <c r="Z776" s="39"/>
      <c r="AA776" s="39"/>
      <c r="AF776" s="36"/>
      <c r="AG776" s="37"/>
      <c r="AH776" s="37"/>
      <c r="AI776" s="37"/>
      <c r="AJ776" s="37"/>
      <c r="AK776" s="37"/>
      <c r="AL776" s="37"/>
      <c r="AM776" s="37"/>
      <c r="AN776" s="37"/>
      <c r="AO776" s="37"/>
      <c r="AP776" s="37"/>
      <c r="AQ776" s="37"/>
      <c r="AR776" s="37"/>
      <c r="AS776" s="37"/>
      <c r="AT776" s="37"/>
      <c r="AU776" s="37"/>
      <c r="AV776" s="37"/>
      <c r="AW776" s="37"/>
      <c r="AX776" s="37"/>
      <c r="AY776" s="37"/>
      <c r="AZ776" s="37"/>
      <c r="BA776" s="37"/>
      <c r="BB776" s="37"/>
      <c r="BC776" s="37"/>
      <c r="BD776" s="37"/>
      <c r="BE776" s="37"/>
      <c r="BF776" s="37"/>
      <c r="BH776" s="44"/>
      <c r="BI776" s="39"/>
      <c r="BJ776" s="39"/>
      <c r="BK776" s="39"/>
      <c r="BL776" s="36"/>
      <c r="BM776" s="37"/>
      <c r="BN776" s="37"/>
      <c r="BO776" s="37"/>
      <c r="BP776" s="37"/>
      <c r="BQ776" s="37"/>
      <c r="BR776" s="37"/>
      <c r="BS776" s="37"/>
      <c r="BT776" s="37"/>
      <c r="BU776" s="37"/>
      <c r="BV776" s="37"/>
      <c r="BW776" s="37"/>
      <c r="BX776" s="37"/>
      <c r="BY776" s="37"/>
      <c r="BZ776" s="37"/>
      <c r="CA776" s="37"/>
      <c r="CB776" s="37"/>
      <c r="CC776" s="37"/>
      <c r="CD776" s="37"/>
      <c r="CE776" s="37"/>
      <c r="CF776" s="37"/>
      <c r="CG776" s="40"/>
      <c r="CH776" s="40"/>
      <c r="CI776" s="40"/>
      <c r="CJ776" s="40"/>
      <c r="CK776" s="40"/>
      <c r="CL776" s="40"/>
      <c r="CM776" s="39"/>
      <c r="CN776" s="39"/>
      <c r="CO776" s="39"/>
      <c r="CP776" s="39"/>
      <c r="CQ776" s="39"/>
      <c r="CR776" s="39"/>
      <c r="CS776" s="39"/>
      <c r="CT776" s="39"/>
      <c r="CU776" s="39"/>
      <c r="CV776" s="39"/>
      <c r="CW776" s="39"/>
      <c r="CX776" s="39"/>
      <c r="CY776" s="39"/>
      <c r="CZ776" s="39"/>
      <c r="DA776" s="39"/>
      <c r="DB776" s="39"/>
      <c r="DC776" s="39"/>
      <c r="DD776" s="39"/>
      <c r="DE776" s="39"/>
      <c r="DF776" s="39"/>
      <c r="DG776" s="39"/>
      <c r="DL776" s="44"/>
      <c r="DM776" s="39"/>
    </row>
    <row r="777" customFormat="false" ht="12.75" hidden="false" customHeight="false" outlineLevel="0" collapsed="false">
      <c r="C777" s="42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39"/>
      <c r="Y777" s="39"/>
      <c r="Z777" s="39"/>
      <c r="AA777" s="39"/>
      <c r="AF777" s="36"/>
      <c r="AG777" s="37"/>
      <c r="AH777" s="37"/>
      <c r="AI777" s="37"/>
      <c r="AJ777" s="37"/>
      <c r="AK777" s="37"/>
      <c r="AL777" s="37"/>
      <c r="AM777" s="37"/>
      <c r="AN777" s="37"/>
      <c r="AO777" s="37"/>
      <c r="AP777" s="37"/>
      <c r="AQ777" s="37"/>
      <c r="AR777" s="37"/>
      <c r="AS777" s="37"/>
      <c r="AT777" s="37"/>
      <c r="AU777" s="37"/>
      <c r="AV777" s="37"/>
      <c r="AW777" s="37"/>
      <c r="AX777" s="37"/>
      <c r="AY777" s="37"/>
      <c r="AZ777" s="37"/>
      <c r="BA777" s="37"/>
      <c r="BB777" s="37"/>
      <c r="BC777" s="37"/>
      <c r="BD777" s="37"/>
      <c r="BE777" s="37"/>
      <c r="BF777" s="37"/>
      <c r="BH777" s="44"/>
      <c r="BI777" s="39"/>
      <c r="BJ777" s="39"/>
      <c r="BK777" s="39"/>
      <c r="BL777" s="36"/>
      <c r="BM777" s="37"/>
      <c r="BN777" s="37"/>
      <c r="BO777" s="37"/>
      <c r="BP777" s="37"/>
      <c r="BQ777" s="37"/>
      <c r="BR777" s="37"/>
      <c r="BS777" s="37"/>
      <c r="BT777" s="37"/>
      <c r="BU777" s="37"/>
      <c r="BV777" s="37"/>
      <c r="BW777" s="37"/>
      <c r="BX777" s="37"/>
      <c r="BY777" s="37"/>
      <c r="BZ777" s="37"/>
      <c r="CA777" s="37"/>
      <c r="CB777" s="37"/>
      <c r="CC777" s="37"/>
      <c r="CD777" s="37"/>
      <c r="CE777" s="37"/>
      <c r="CF777" s="37"/>
      <c r="CG777" s="40"/>
      <c r="CH777" s="40"/>
      <c r="CI777" s="40"/>
      <c r="CJ777" s="40"/>
      <c r="CK777" s="40"/>
      <c r="CL777" s="40"/>
      <c r="CM777" s="39"/>
      <c r="CN777" s="39"/>
      <c r="CO777" s="39"/>
      <c r="CP777" s="39"/>
      <c r="CQ777" s="39"/>
      <c r="CR777" s="39"/>
      <c r="CS777" s="39"/>
      <c r="CT777" s="39"/>
      <c r="CU777" s="39"/>
      <c r="CV777" s="39"/>
      <c r="CW777" s="39"/>
      <c r="CX777" s="39"/>
      <c r="CY777" s="39"/>
      <c r="CZ777" s="39"/>
      <c r="DA777" s="39"/>
      <c r="DB777" s="39"/>
      <c r="DC777" s="39"/>
      <c r="DD777" s="39"/>
      <c r="DE777" s="39"/>
      <c r="DF777" s="39"/>
      <c r="DG777" s="39"/>
      <c r="DL777" s="44"/>
      <c r="DM777" s="39"/>
    </row>
    <row r="778" customFormat="false" ht="12.75" hidden="false" customHeight="false" outlineLevel="0" collapsed="false">
      <c r="C778" s="42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39"/>
      <c r="Y778" s="39"/>
      <c r="Z778" s="39"/>
      <c r="AA778" s="39"/>
      <c r="AF778" s="36"/>
      <c r="AG778" s="37"/>
      <c r="AH778" s="37"/>
      <c r="AI778" s="37"/>
      <c r="AJ778" s="37"/>
      <c r="AK778" s="37"/>
      <c r="AL778" s="37"/>
      <c r="AM778" s="37"/>
      <c r="AN778" s="37"/>
      <c r="AO778" s="37"/>
      <c r="AP778" s="37"/>
      <c r="AQ778" s="37"/>
      <c r="AR778" s="37"/>
      <c r="AS778" s="37"/>
      <c r="AT778" s="37"/>
      <c r="AU778" s="37"/>
      <c r="AV778" s="37"/>
      <c r="AW778" s="37"/>
      <c r="AX778" s="37"/>
      <c r="AY778" s="37"/>
      <c r="AZ778" s="37"/>
      <c r="BA778" s="37"/>
      <c r="BB778" s="37"/>
      <c r="BC778" s="37"/>
      <c r="BD778" s="37"/>
      <c r="BE778" s="37"/>
      <c r="BF778" s="37"/>
      <c r="BH778" s="44"/>
      <c r="BI778" s="39"/>
      <c r="BJ778" s="39"/>
      <c r="BK778" s="39"/>
      <c r="BL778" s="36"/>
      <c r="BM778" s="37"/>
      <c r="BN778" s="37"/>
      <c r="BO778" s="37"/>
      <c r="BP778" s="37"/>
      <c r="BQ778" s="37"/>
      <c r="BR778" s="37"/>
      <c r="BS778" s="37"/>
      <c r="BT778" s="37"/>
      <c r="BU778" s="37"/>
      <c r="BV778" s="37"/>
      <c r="BW778" s="37"/>
      <c r="BX778" s="37"/>
      <c r="BY778" s="37"/>
      <c r="BZ778" s="37"/>
      <c r="CA778" s="37"/>
      <c r="CB778" s="37"/>
      <c r="CC778" s="37"/>
      <c r="CD778" s="37"/>
      <c r="CE778" s="37"/>
      <c r="CF778" s="37"/>
      <c r="CG778" s="40"/>
      <c r="CH778" s="40"/>
      <c r="CI778" s="40"/>
      <c r="CJ778" s="40"/>
      <c r="CK778" s="40"/>
      <c r="CL778" s="40"/>
      <c r="CM778" s="39"/>
      <c r="CN778" s="39"/>
      <c r="CO778" s="39"/>
      <c r="CP778" s="39"/>
      <c r="CQ778" s="39"/>
      <c r="CR778" s="39"/>
      <c r="CS778" s="39"/>
      <c r="CT778" s="39"/>
      <c r="CU778" s="39"/>
      <c r="CV778" s="39"/>
      <c r="CW778" s="39"/>
      <c r="CX778" s="39"/>
      <c r="CY778" s="39"/>
      <c r="CZ778" s="39"/>
      <c r="DA778" s="39"/>
      <c r="DB778" s="39"/>
      <c r="DC778" s="39"/>
      <c r="DD778" s="39"/>
      <c r="DE778" s="39"/>
      <c r="DF778" s="39"/>
      <c r="DG778" s="39"/>
      <c r="DL778" s="44"/>
      <c r="DM778" s="39"/>
    </row>
    <row r="779" customFormat="false" ht="12.75" hidden="false" customHeight="false" outlineLevel="0" collapsed="false">
      <c r="C779" s="42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39"/>
      <c r="Y779" s="39"/>
      <c r="Z779" s="39"/>
      <c r="AA779" s="39"/>
      <c r="AF779" s="36"/>
      <c r="AG779" s="37"/>
      <c r="AH779" s="37"/>
      <c r="AI779" s="37"/>
      <c r="AJ779" s="37"/>
      <c r="AK779" s="37"/>
      <c r="AL779" s="37"/>
      <c r="AM779" s="37"/>
      <c r="AN779" s="37"/>
      <c r="AO779" s="37"/>
      <c r="AP779" s="37"/>
      <c r="AQ779" s="37"/>
      <c r="AR779" s="37"/>
      <c r="AS779" s="37"/>
      <c r="AT779" s="37"/>
      <c r="AU779" s="37"/>
      <c r="AV779" s="37"/>
      <c r="AW779" s="37"/>
      <c r="AX779" s="37"/>
      <c r="AY779" s="37"/>
      <c r="AZ779" s="37"/>
      <c r="BA779" s="37"/>
      <c r="BB779" s="37"/>
      <c r="BC779" s="37"/>
      <c r="BD779" s="37"/>
      <c r="BE779" s="37"/>
      <c r="BF779" s="37"/>
      <c r="BH779" s="44"/>
      <c r="BI779" s="39"/>
      <c r="BJ779" s="39"/>
      <c r="BK779" s="39"/>
      <c r="BL779" s="36"/>
      <c r="BM779" s="37"/>
      <c r="BN779" s="37"/>
      <c r="BO779" s="37"/>
      <c r="BP779" s="37"/>
      <c r="BQ779" s="37"/>
      <c r="BR779" s="37"/>
      <c r="BS779" s="37"/>
      <c r="BT779" s="37"/>
      <c r="BU779" s="37"/>
      <c r="BV779" s="37"/>
      <c r="BW779" s="37"/>
      <c r="BX779" s="37"/>
      <c r="BY779" s="37"/>
      <c r="BZ779" s="37"/>
      <c r="CA779" s="37"/>
      <c r="CB779" s="37"/>
      <c r="CC779" s="37"/>
      <c r="CD779" s="37"/>
      <c r="CE779" s="37"/>
      <c r="CF779" s="37"/>
      <c r="CG779" s="40"/>
      <c r="CH779" s="40"/>
      <c r="CI779" s="40"/>
      <c r="CJ779" s="40"/>
      <c r="CK779" s="40"/>
      <c r="CL779" s="40"/>
      <c r="CM779" s="39"/>
      <c r="CN779" s="39"/>
      <c r="CO779" s="39"/>
      <c r="CP779" s="39"/>
      <c r="CQ779" s="39"/>
      <c r="CR779" s="39"/>
      <c r="CS779" s="39"/>
      <c r="CT779" s="39"/>
      <c r="CU779" s="39"/>
      <c r="CV779" s="39"/>
      <c r="CW779" s="39"/>
      <c r="CX779" s="39"/>
      <c r="CY779" s="39"/>
      <c r="CZ779" s="39"/>
      <c r="DA779" s="39"/>
      <c r="DB779" s="39"/>
      <c r="DC779" s="39"/>
      <c r="DD779" s="39"/>
      <c r="DE779" s="39"/>
      <c r="DF779" s="39"/>
      <c r="DG779" s="39"/>
      <c r="DL779" s="44"/>
      <c r="DM779" s="39"/>
    </row>
    <row r="780" customFormat="false" ht="12.75" hidden="false" customHeight="false" outlineLevel="0" collapsed="false">
      <c r="C780" s="42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39"/>
      <c r="Y780" s="39"/>
      <c r="Z780" s="39"/>
      <c r="AA780" s="39"/>
      <c r="AF780" s="36"/>
      <c r="AG780" s="37"/>
      <c r="AH780" s="37"/>
      <c r="AI780" s="37"/>
      <c r="AJ780" s="37"/>
      <c r="AK780" s="37"/>
      <c r="AL780" s="37"/>
      <c r="AM780" s="37"/>
      <c r="AN780" s="37"/>
      <c r="AO780" s="37"/>
      <c r="AP780" s="37"/>
      <c r="AQ780" s="37"/>
      <c r="AR780" s="37"/>
      <c r="AS780" s="37"/>
      <c r="AT780" s="37"/>
      <c r="AU780" s="37"/>
      <c r="AV780" s="37"/>
      <c r="AW780" s="37"/>
      <c r="AX780" s="37"/>
      <c r="AY780" s="37"/>
      <c r="AZ780" s="37"/>
      <c r="BA780" s="37"/>
      <c r="BB780" s="37"/>
      <c r="BC780" s="37"/>
      <c r="BD780" s="37"/>
      <c r="BE780" s="37"/>
      <c r="BF780" s="37"/>
      <c r="BH780" s="44"/>
      <c r="BI780" s="39"/>
      <c r="BJ780" s="39"/>
      <c r="BK780" s="39"/>
      <c r="BL780" s="36"/>
      <c r="BM780" s="37"/>
      <c r="BN780" s="37"/>
      <c r="BO780" s="37"/>
      <c r="BP780" s="37"/>
      <c r="BQ780" s="37"/>
      <c r="BR780" s="37"/>
      <c r="BS780" s="37"/>
      <c r="BT780" s="37"/>
      <c r="BU780" s="37"/>
      <c r="BV780" s="37"/>
      <c r="BW780" s="37"/>
      <c r="BX780" s="37"/>
      <c r="BY780" s="37"/>
      <c r="BZ780" s="37"/>
      <c r="CA780" s="37"/>
      <c r="CB780" s="37"/>
      <c r="CC780" s="37"/>
      <c r="CD780" s="37"/>
      <c r="CE780" s="37"/>
      <c r="CF780" s="37"/>
      <c r="CG780" s="40"/>
      <c r="CH780" s="40"/>
      <c r="CI780" s="40"/>
      <c r="CJ780" s="40"/>
      <c r="CK780" s="40"/>
      <c r="CL780" s="40"/>
      <c r="CM780" s="39"/>
      <c r="CN780" s="39"/>
      <c r="CO780" s="39"/>
      <c r="CP780" s="39"/>
      <c r="CQ780" s="39"/>
      <c r="CR780" s="39"/>
      <c r="CS780" s="39"/>
      <c r="CT780" s="39"/>
      <c r="CU780" s="39"/>
      <c r="CV780" s="39"/>
      <c r="CW780" s="39"/>
      <c r="CX780" s="39"/>
      <c r="CY780" s="39"/>
      <c r="CZ780" s="39"/>
      <c r="DA780" s="39"/>
      <c r="DB780" s="39"/>
      <c r="DC780" s="39"/>
      <c r="DD780" s="39"/>
      <c r="DE780" s="39"/>
      <c r="DF780" s="39"/>
      <c r="DG780" s="39"/>
      <c r="DL780" s="44"/>
      <c r="DM780" s="39"/>
    </row>
    <row r="781" customFormat="false" ht="12.75" hidden="false" customHeight="false" outlineLevel="0" collapsed="false">
      <c r="C781" s="42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39"/>
      <c r="Y781" s="39"/>
      <c r="Z781" s="39"/>
      <c r="AA781" s="39"/>
      <c r="AF781" s="36"/>
      <c r="AG781" s="37"/>
      <c r="AH781" s="37"/>
      <c r="AI781" s="37"/>
      <c r="AJ781" s="37"/>
      <c r="AK781" s="37"/>
      <c r="AL781" s="37"/>
      <c r="AM781" s="37"/>
      <c r="AN781" s="37"/>
      <c r="AO781" s="37"/>
      <c r="AP781" s="37"/>
      <c r="AQ781" s="37"/>
      <c r="AR781" s="37"/>
      <c r="AS781" s="37"/>
      <c r="AT781" s="37"/>
      <c r="AU781" s="37"/>
      <c r="AV781" s="37"/>
      <c r="AW781" s="37"/>
      <c r="AX781" s="37"/>
      <c r="AY781" s="37"/>
      <c r="AZ781" s="37"/>
      <c r="BA781" s="37"/>
      <c r="BB781" s="37"/>
      <c r="BC781" s="37"/>
      <c r="BD781" s="37"/>
      <c r="BE781" s="37"/>
      <c r="BF781" s="37"/>
      <c r="BH781" s="44"/>
      <c r="BI781" s="39"/>
      <c r="BJ781" s="39"/>
      <c r="BK781" s="39"/>
      <c r="BL781" s="36"/>
      <c r="BM781" s="37"/>
      <c r="BN781" s="37"/>
      <c r="BO781" s="37"/>
      <c r="BP781" s="37"/>
      <c r="BQ781" s="37"/>
      <c r="BR781" s="37"/>
      <c r="BS781" s="37"/>
      <c r="BT781" s="37"/>
      <c r="BU781" s="37"/>
      <c r="BV781" s="37"/>
      <c r="BW781" s="37"/>
      <c r="BX781" s="37"/>
      <c r="BY781" s="37"/>
      <c r="BZ781" s="37"/>
      <c r="CA781" s="37"/>
      <c r="CB781" s="37"/>
      <c r="CC781" s="37"/>
      <c r="CD781" s="37"/>
      <c r="CE781" s="37"/>
      <c r="CF781" s="37"/>
      <c r="CG781" s="40"/>
      <c r="CH781" s="40"/>
      <c r="CI781" s="40"/>
      <c r="CJ781" s="40"/>
      <c r="CK781" s="40"/>
      <c r="CL781" s="40"/>
      <c r="CM781" s="39"/>
      <c r="CN781" s="39"/>
      <c r="CO781" s="39"/>
      <c r="CP781" s="39"/>
      <c r="CQ781" s="39"/>
      <c r="CR781" s="39"/>
      <c r="CS781" s="39"/>
      <c r="CT781" s="39"/>
      <c r="CU781" s="39"/>
      <c r="CV781" s="39"/>
      <c r="CW781" s="39"/>
      <c r="CX781" s="39"/>
      <c r="CY781" s="39"/>
      <c r="CZ781" s="39"/>
      <c r="DA781" s="39"/>
      <c r="DB781" s="39"/>
      <c r="DC781" s="39"/>
      <c r="DD781" s="39"/>
      <c r="DE781" s="39"/>
      <c r="DF781" s="39"/>
      <c r="DG781" s="39"/>
      <c r="DL781" s="44"/>
      <c r="DM781" s="39"/>
    </row>
    <row r="782" customFormat="false" ht="12.75" hidden="false" customHeight="false" outlineLevel="0" collapsed="false">
      <c r="C782" s="42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39"/>
      <c r="Y782" s="39"/>
      <c r="Z782" s="39"/>
      <c r="AA782" s="39"/>
      <c r="AF782" s="36"/>
      <c r="AG782" s="37"/>
      <c r="AH782" s="37"/>
      <c r="AI782" s="37"/>
      <c r="AJ782" s="37"/>
      <c r="AK782" s="37"/>
      <c r="AL782" s="37"/>
      <c r="AM782" s="37"/>
      <c r="AN782" s="37"/>
      <c r="AO782" s="37"/>
      <c r="AP782" s="37"/>
      <c r="AQ782" s="37"/>
      <c r="AR782" s="37"/>
      <c r="AS782" s="37"/>
      <c r="AT782" s="37"/>
      <c r="AU782" s="37"/>
      <c r="AV782" s="37"/>
      <c r="AW782" s="37"/>
      <c r="AX782" s="37"/>
      <c r="AY782" s="37"/>
      <c r="AZ782" s="37"/>
      <c r="BA782" s="37"/>
      <c r="BB782" s="37"/>
      <c r="BC782" s="37"/>
      <c r="BD782" s="37"/>
      <c r="BE782" s="37"/>
      <c r="BF782" s="37"/>
      <c r="BH782" s="44"/>
      <c r="BI782" s="39"/>
      <c r="BJ782" s="39"/>
      <c r="BK782" s="39"/>
      <c r="BL782" s="36"/>
      <c r="BM782" s="37"/>
      <c r="BN782" s="37"/>
      <c r="BO782" s="37"/>
      <c r="BP782" s="37"/>
      <c r="BQ782" s="37"/>
      <c r="BR782" s="37"/>
      <c r="BS782" s="37"/>
      <c r="BT782" s="37"/>
      <c r="BU782" s="37"/>
      <c r="BV782" s="37"/>
      <c r="BW782" s="37"/>
      <c r="BX782" s="37"/>
      <c r="BY782" s="37"/>
      <c r="BZ782" s="37"/>
      <c r="CA782" s="37"/>
      <c r="CB782" s="37"/>
      <c r="CC782" s="37"/>
      <c r="CD782" s="37"/>
      <c r="CE782" s="37"/>
      <c r="CF782" s="37"/>
      <c r="CG782" s="40"/>
      <c r="CH782" s="40"/>
      <c r="CI782" s="40"/>
      <c r="CJ782" s="40"/>
      <c r="CK782" s="40"/>
      <c r="CL782" s="40"/>
      <c r="CM782" s="39"/>
      <c r="CN782" s="39"/>
      <c r="CO782" s="39"/>
      <c r="CP782" s="39"/>
      <c r="CQ782" s="39"/>
      <c r="CR782" s="39"/>
      <c r="CS782" s="39"/>
      <c r="CT782" s="39"/>
      <c r="CU782" s="39"/>
      <c r="CV782" s="39"/>
      <c r="CW782" s="39"/>
      <c r="CX782" s="39"/>
      <c r="CY782" s="39"/>
      <c r="CZ782" s="39"/>
      <c r="DA782" s="39"/>
      <c r="DB782" s="39"/>
      <c r="DC782" s="39"/>
      <c r="DD782" s="39"/>
      <c r="DE782" s="39"/>
      <c r="DF782" s="39"/>
      <c r="DG782" s="39"/>
      <c r="DL782" s="44"/>
      <c r="DM782" s="39"/>
    </row>
    <row r="783" customFormat="false" ht="12.75" hidden="false" customHeight="false" outlineLevel="0" collapsed="false">
      <c r="C783" s="42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39"/>
      <c r="Y783" s="39"/>
      <c r="Z783" s="39"/>
      <c r="AA783" s="39"/>
      <c r="AF783" s="36"/>
      <c r="AG783" s="37"/>
      <c r="AH783" s="37"/>
      <c r="AI783" s="37"/>
      <c r="AJ783" s="37"/>
      <c r="AK783" s="37"/>
      <c r="AL783" s="37"/>
      <c r="AM783" s="37"/>
      <c r="AN783" s="37"/>
      <c r="AO783" s="37"/>
      <c r="AP783" s="37"/>
      <c r="AQ783" s="37"/>
      <c r="AR783" s="37"/>
      <c r="AS783" s="37"/>
      <c r="AT783" s="37"/>
      <c r="AU783" s="37"/>
      <c r="AV783" s="37"/>
      <c r="AW783" s="37"/>
      <c r="AX783" s="37"/>
      <c r="AY783" s="37"/>
      <c r="AZ783" s="37"/>
      <c r="BA783" s="37"/>
      <c r="BB783" s="37"/>
      <c r="BC783" s="37"/>
      <c r="BD783" s="37"/>
      <c r="BE783" s="37"/>
      <c r="BF783" s="37"/>
      <c r="BH783" s="44"/>
      <c r="BI783" s="39"/>
      <c r="BJ783" s="39"/>
      <c r="BK783" s="39"/>
      <c r="BL783" s="36"/>
      <c r="BM783" s="37"/>
      <c r="BN783" s="37"/>
      <c r="BO783" s="37"/>
      <c r="BP783" s="37"/>
      <c r="BQ783" s="37"/>
      <c r="BR783" s="37"/>
      <c r="BS783" s="37"/>
      <c r="BT783" s="37"/>
      <c r="BU783" s="37"/>
      <c r="BV783" s="37"/>
      <c r="BW783" s="37"/>
      <c r="BX783" s="37"/>
      <c r="BY783" s="37"/>
      <c r="BZ783" s="37"/>
      <c r="CA783" s="37"/>
      <c r="CB783" s="37"/>
      <c r="CC783" s="37"/>
      <c r="CD783" s="37"/>
      <c r="CE783" s="37"/>
      <c r="CF783" s="37"/>
      <c r="CG783" s="40"/>
      <c r="CH783" s="40"/>
      <c r="CI783" s="40"/>
      <c r="CJ783" s="40"/>
      <c r="CK783" s="40"/>
      <c r="CL783" s="40"/>
      <c r="CM783" s="39"/>
      <c r="CN783" s="39"/>
      <c r="CO783" s="39"/>
      <c r="CP783" s="39"/>
      <c r="CQ783" s="39"/>
      <c r="CR783" s="39"/>
      <c r="CS783" s="39"/>
      <c r="CT783" s="39"/>
      <c r="CU783" s="39"/>
      <c r="CV783" s="39"/>
      <c r="CW783" s="39"/>
      <c r="CX783" s="39"/>
      <c r="CY783" s="39"/>
      <c r="CZ783" s="39"/>
      <c r="DA783" s="39"/>
      <c r="DB783" s="39"/>
      <c r="DC783" s="39"/>
      <c r="DD783" s="39"/>
      <c r="DE783" s="39"/>
      <c r="DF783" s="39"/>
      <c r="DG783" s="39"/>
      <c r="DL783" s="44"/>
      <c r="DM783" s="39"/>
    </row>
    <row r="784" customFormat="false" ht="12.75" hidden="false" customHeight="false" outlineLevel="0" collapsed="false">
      <c r="C784" s="42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39"/>
      <c r="Y784" s="39"/>
      <c r="Z784" s="39"/>
      <c r="AA784" s="39"/>
      <c r="AF784" s="36"/>
      <c r="AG784" s="37"/>
      <c r="AH784" s="37"/>
      <c r="AI784" s="37"/>
      <c r="AJ784" s="37"/>
      <c r="AK784" s="37"/>
      <c r="AL784" s="37"/>
      <c r="AM784" s="37"/>
      <c r="AN784" s="37"/>
      <c r="AO784" s="37"/>
      <c r="AP784" s="37"/>
      <c r="AQ784" s="37"/>
      <c r="AR784" s="37"/>
      <c r="AS784" s="37"/>
      <c r="AT784" s="37"/>
      <c r="AU784" s="37"/>
      <c r="AV784" s="37"/>
      <c r="AW784" s="37"/>
      <c r="AX784" s="37"/>
      <c r="AY784" s="37"/>
      <c r="AZ784" s="37"/>
      <c r="BA784" s="37"/>
      <c r="BB784" s="37"/>
      <c r="BC784" s="37"/>
      <c r="BD784" s="37"/>
      <c r="BE784" s="37"/>
      <c r="BF784" s="37"/>
      <c r="BH784" s="44"/>
      <c r="BI784" s="39"/>
      <c r="BJ784" s="39"/>
      <c r="BK784" s="39"/>
      <c r="BL784" s="36"/>
      <c r="BM784" s="37"/>
      <c r="BN784" s="37"/>
      <c r="BO784" s="37"/>
      <c r="BP784" s="37"/>
      <c r="BQ784" s="37"/>
      <c r="BR784" s="37"/>
      <c r="BS784" s="37"/>
      <c r="BT784" s="37"/>
      <c r="BU784" s="37"/>
      <c r="BV784" s="37"/>
      <c r="BW784" s="37"/>
      <c r="BX784" s="37"/>
      <c r="BY784" s="37"/>
      <c r="BZ784" s="37"/>
      <c r="CA784" s="37"/>
      <c r="CB784" s="37"/>
      <c r="CC784" s="37"/>
      <c r="CD784" s="37"/>
      <c r="CE784" s="37"/>
      <c r="CF784" s="37"/>
      <c r="CG784" s="40"/>
      <c r="CH784" s="40"/>
      <c r="CI784" s="40"/>
      <c r="CJ784" s="40"/>
      <c r="CK784" s="40"/>
      <c r="CL784" s="40"/>
      <c r="CM784" s="39"/>
      <c r="CN784" s="39"/>
      <c r="CO784" s="39"/>
      <c r="CP784" s="39"/>
      <c r="CQ784" s="39"/>
      <c r="CR784" s="39"/>
      <c r="CS784" s="39"/>
      <c r="CT784" s="39"/>
      <c r="CU784" s="39"/>
      <c r="CV784" s="39"/>
      <c r="CW784" s="39"/>
      <c r="CX784" s="39"/>
      <c r="CY784" s="39"/>
      <c r="CZ784" s="39"/>
      <c r="DA784" s="39"/>
      <c r="DB784" s="39"/>
      <c r="DC784" s="39"/>
      <c r="DD784" s="39"/>
      <c r="DE784" s="39"/>
      <c r="DF784" s="39"/>
      <c r="DG784" s="39"/>
      <c r="DL784" s="44"/>
      <c r="DM784" s="39"/>
    </row>
    <row r="785" customFormat="false" ht="12.75" hidden="false" customHeight="false" outlineLevel="0" collapsed="false">
      <c r="C785" s="42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39"/>
      <c r="Y785" s="39"/>
      <c r="Z785" s="39"/>
      <c r="AA785" s="39"/>
      <c r="AF785" s="36"/>
      <c r="AG785" s="37"/>
      <c r="AH785" s="37"/>
      <c r="AI785" s="37"/>
      <c r="AJ785" s="37"/>
      <c r="AK785" s="37"/>
      <c r="AL785" s="37"/>
      <c r="AM785" s="37"/>
      <c r="AN785" s="37"/>
      <c r="AO785" s="37"/>
      <c r="AP785" s="37"/>
      <c r="AQ785" s="37"/>
      <c r="AR785" s="37"/>
      <c r="AS785" s="37"/>
      <c r="AT785" s="37"/>
      <c r="AU785" s="37"/>
      <c r="AV785" s="37"/>
      <c r="AW785" s="37"/>
      <c r="AX785" s="37"/>
      <c r="AY785" s="37"/>
      <c r="AZ785" s="37"/>
      <c r="BA785" s="37"/>
      <c r="BB785" s="37"/>
      <c r="BC785" s="37"/>
      <c r="BD785" s="37"/>
      <c r="BE785" s="37"/>
      <c r="BF785" s="37"/>
      <c r="BH785" s="44"/>
      <c r="BI785" s="39"/>
      <c r="BJ785" s="39"/>
      <c r="BK785" s="39"/>
      <c r="BL785" s="36"/>
      <c r="BM785" s="37"/>
      <c r="BN785" s="37"/>
      <c r="BO785" s="37"/>
      <c r="BP785" s="37"/>
      <c r="BQ785" s="37"/>
      <c r="BR785" s="37"/>
      <c r="BS785" s="37"/>
      <c r="BT785" s="37"/>
      <c r="BU785" s="37"/>
      <c r="BV785" s="37"/>
      <c r="BW785" s="37"/>
      <c r="BX785" s="37"/>
      <c r="BY785" s="37"/>
      <c r="BZ785" s="37"/>
      <c r="CA785" s="37"/>
      <c r="CB785" s="37"/>
      <c r="CC785" s="37"/>
      <c r="CD785" s="37"/>
      <c r="CE785" s="37"/>
      <c r="CF785" s="37"/>
      <c r="CG785" s="40"/>
      <c r="CH785" s="40"/>
      <c r="CI785" s="40"/>
      <c r="CJ785" s="40"/>
      <c r="CK785" s="40"/>
      <c r="CL785" s="40"/>
      <c r="CM785" s="39"/>
      <c r="CN785" s="39"/>
      <c r="CO785" s="39"/>
      <c r="CP785" s="39"/>
      <c r="CQ785" s="39"/>
      <c r="CR785" s="39"/>
      <c r="CS785" s="39"/>
      <c r="CT785" s="39"/>
      <c r="CU785" s="39"/>
      <c r="CV785" s="39"/>
      <c r="CW785" s="39"/>
      <c r="CX785" s="39"/>
      <c r="CY785" s="39"/>
      <c r="CZ785" s="39"/>
      <c r="DA785" s="39"/>
      <c r="DB785" s="39"/>
      <c r="DC785" s="39"/>
      <c r="DD785" s="39"/>
      <c r="DE785" s="39"/>
      <c r="DF785" s="39"/>
      <c r="DG785" s="39"/>
      <c r="DL785" s="44"/>
      <c r="DM785" s="39"/>
    </row>
    <row r="786" customFormat="false" ht="12.75" hidden="false" customHeight="false" outlineLevel="0" collapsed="false">
      <c r="C786" s="42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39"/>
      <c r="Y786" s="39"/>
      <c r="Z786" s="39"/>
      <c r="AA786" s="39"/>
      <c r="AF786" s="36"/>
      <c r="AG786" s="37"/>
      <c r="AH786" s="37"/>
      <c r="AI786" s="37"/>
      <c r="AJ786" s="37"/>
      <c r="AK786" s="37"/>
      <c r="AL786" s="37"/>
      <c r="AM786" s="37"/>
      <c r="AN786" s="37"/>
      <c r="AO786" s="37"/>
      <c r="AP786" s="37"/>
      <c r="AQ786" s="37"/>
      <c r="AR786" s="37"/>
      <c r="AS786" s="37"/>
      <c r="AT786" s="37"/>
      <c r="AU786" s="37"/>
      <c r="AV786" s="37"/>
      <c r="AW786" s="37"/>
      <c r="AX786" s="37"/>
      <c r="AY786" s="37"/>
      <c r="AZ786" s="37"/>
      <c r="BA786" s="37"/>
      <c r="BB786" s="37"/>
      <c r="BC786" s="37"/>
      <c r="BD786" s="37"/>
      <c r="BE786" s="37"/>
      <c r="BF786" s="37"/>
      <c r="BH786" s="44"/>
      <c r="BI786" s="39"/>
      <c r="BJ786" s="39"/>
      <c r="BK786" s="39"/>
      <c r="BL786" s="36"/>
      <c r="BM786" s="37"/>
      <c r="BN786" s="37"/>
      <c r="BO786" s="37"/>
      <c r="BP786" s="37"/>
      <c r="BQ786" s="37"/>
      <c r="BR786" s="37"/>
      <c r="BS786" s="37"/>
      <c r="BT786" s="37"/>
      <c r="BU786" s="37"/>
      <c r="BV786" s="37"/>
      <c r="BW786" s="37"/>
      <c r="BX786" s="37"/>
      <c r="BY786" s="37"/>
      <c r="BZ786" s="37"/>
      <c r="CA786" s="37"/>
      <c r="CB786" s="37"/>
      <c r="CC786" s="37"/>
      <c r="CD786" s="37"/>
      <c r="CE786" s="37"/>
      <c r="CF786" s="37"/>
      <c r="CG786" s="40"/>
      <c r="CH786" s="40"/>
      <c r="CI786" s="40"/>
      <c r="CJ786" s="40"/>
      <c r="CK786" s="40"/>
      <c r="CL786" s="40"/>
      <c r="CM786" s="39"/>
      <c r="CN786" s="39"/>
      <c r="CO786" s="39"/>
      <c r="CP786" s="39"/>
      <c r="CQ786" s="39"/>
      <c r="CR786" s="39"/>
      <c r="CS786" s="39"/>
      <c r="CT786" s="39"/>
      <c r="CU786" s="39"/>
      <c r="CV786" s="39"/>
      <c r="CW786" s="39"/>
      <c r="CX786" s="39"/>
      <c r="CY786" s="39"/>
      <c r="CZ786" s="39"/>
      <c r="DA786" s="39"/>
      <c r="DB786" s="39"/>
      <c r="DC786" s="39"/>
      <c r="DD786" s="39"/>
      <c r="DE786" s="39"/>
      <c r="DF786" s="39"/>
      <c r="DG786" s="39"/>
      <c r="DL786" s="44"/>
      <c r="DM786" s="39"/>
    </row>
    <row r="787" customFormat="false" ht="12.75" hidden="false" customHeight="false" outlineLevel="0" collapsed="false">
      <c r="C787" s="42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39"/>
      <c r="Y787" s="39"/>
      <c r="Z787" s="39"/>
      <c r="AA787" s="39"/>
      <c r="AF787" s="36"/>
      <c r="AG787" s="37"/>
      <c r="AH787" s="37"/>
      <c r="AI787" s="37"/>
      <c r="AJ787" s="37"/>
      <c r="AK787" s="37"/>
      <c r="AL787" s="37"/>
      <c r="AM787" s="37"/>
      <c r="AN787" s="37"/>
      <c r="AO787" s="37"/>
      <c r="AP787" s="37"/>
      <c r="AQ787" s="37"/>
      <c r="AR787" s="37"/>
      <c r="AS787" s="37"/>
      <c r="AT787" s="37"/>
      <c r="AU787" s="37"/>
      <c r="AV787" s="37"/>
      <c r="AW787" s="37"/>
      <c r="AX787" s="37"/>
      <c r="AY787" s="37"/>
      <c r="AZ787" s="37"/>
      <c r="BA787" s="37"/>
      <c r="BB787" s="37"/>
      <c r="BC787" s="37"/>
      <c r="BD787" s="37"/>
      <c r="BE787" s="37"/>
      <c r="BF787" s="37"/>
      <c r="BH787" s="44"/>
      <c r="BI787" s="39"/>
      <c r="BJ787" s="39"/>
      <c r="BK787" s="39"/>
      <c r="BL787" s="36"/>
      <c r="BM787" s="37"/>
      <c r="BN787" s="37"/>
      <c r="BO787" s="37"/>
      <c r="BP787" s="37"/>
      <c r="BQ787" s="37"/>
      <c r="BR787" s="37"/>
      <c r="BS787" s="37"/>
      <c r="BT787" s="37"/>
      <c r="BU787" s="37"/>
      <c r="BV787" s="37"/>
      <c r="BW787" s="37"/>
      <c r="BX787" s="37"/>
      <c r="BY787" s="37"/>
      <c r="BZ787" s="37"/>
      <c r="CA787" s="37"/>
      <c r="CB787" s="37"/>
      <c r="CC787" s="37"/>
      <c r="CD787" s="37"/>
      <c r="CE787" s="37"/>
      <c r="CF787" s="37"/>
      <c r="CG787" s="40"/>
      <c r="CH787" s="40"/>
      <c r="CI787" s="40"/>
      <c r="CJ787" s="40"/>
      <c r="CK787" s="40"/>
      <c r="CL787" s="40"/>
      <c r="CM787" s="39"/>
      <c r="CN787" s="39"/>
      <c r="CO787" s="39"/>
      <c r="CP787" s="39"/>
      <c r="CQ787" s="39"/>
      <c r="CR787" s="39"/>
      <c r="CS787" s="39"/>
      <c r="CT787" s="39"/>
      <c r="CU787" s="39"/>
      <c r="CV787" s="39"/>
      <c r="CW787" s="39"/>
      <c r="CX787" s="39"/>
      <c r="CY787" s="39"/>
      <c r="CZ787" s="39"/>
      <c r="DA787" s="39"/>
      <c r="DB787" s="39"/>
      <c r="DC787" s="39"/>
      <c r="DD787" s="39"/>
      <c r="DE787" s="39"/>
      <c r="DF787" s="39"/>
      <c r="DG787" s="39"/>
      <c r="DL787" s="44"/>
      <c r="DM787" s="39"/>
    </row>
    <row r="788" customFormat="false" ht="12.75" hidden="false" customHeight="false" outlineLevel="0" collapsed="false">
      <c r="C788" s="42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39"/>
      <c r="Y788" s="39"/>
      <c r="Z788" s="39"/>
      <c r="AA788" s="39"/>
      <c r="AF788" s="36"/>
      <c r="AG788" s="37"/>
      <c r="AH788" s="37"/>
      <c r="AI788" s="37"/>
      <c r="AJ788" s="37"/>
      <c r="AK788" s="37"/>
      <c r="AL788" s="37"/>
      <c r="AM788" s="37"/>
      <c r="AN788" s="37"/>
      <c r="AO788" s="37"/>
      <c r="AP788" s="37"/>
      <c r="AQ788" s="37"/>
      <c r="AR788" s="37"/>
      <c r="AS788" s="37"/>
      <c r="AT788" s="37"/>
      <c r="AU788" s="37"/>
      <c r="AV788" s="37"/>
      <c r="AW788" s="37"/>
      <c r="AX788" s="37"/>
      <c r="AY788" s="37"/>
      <c r="AZ788" s="37"/>
      <c r="BA788" s="37"/>
      <c r="BB788" s="37"/>
      <c r="BC788" s="37"/>
      <c r="BD788" s="37"/>
      <c r="BE788" s="37"/>
      <c r="BF788" s="37"/>
      <c r="BH788" s="44"/>
      <c r="BI788" s="39"/>
      <c r="BJ788" s="39"/>
      <c r="BK788" s="39"/>
      <c r="BL788" s="36"/>
      <c r="BM788" s="37"/>
      <c r="BN788" s="37"/>
      <c r="BO788" s="37"/>
      <c r="BP788" s="37"/>
      <c r="BQ788" s="37"/>
      <c r="BR788" s="37"/>
      <c r="BS788" s="37"/>
      <c r="BT788" s="37"/>
      <c r="BU788" s="37"/>
      <c r="BV788" s="37"/>
      <c r="BW788" s="37"/>
      <c r="BX788" s="37"/>
      <c r="BY788" s="37"/>
      <c r="BZ788" s="37"/>
      <c r="CA788" s="37"/>
      <c r="CB788" s="37"/>
      <c r="CC788" s="37"/>
      <c r="CD788" s="37"/>
      <c r="CE788" s="37"/>
      <c r="CF788" s="37"/>
      <c r="CG788" s="40"/>
      <c r="CH788" s="40"/>
      <c r="CI788" s="40"/>
      <c r="CJ788" s="40"/>
      <c r="CK788" s="40"/>
      <c r="CL788" s="40"/>
      <c r="CM788" s="39"/>
      <c r="CN788" s="39"/>
      <c r="CO788" s="39"/>
      <c r="CP788" s="39"/>
      <c r="CQ788" s="39"/>
      <c r="CR788" s="39"/>
      <c r="CS788" s="39"/>
      <c r="CT788" s="39"/>
      <c r="CU788" s="39"/>
      <c r="CV788" s="39"/>
      <c r="CW788" s="39"/>
      <c r="CX788" s="39"/>
      <c r="CY788" s="39"/>
      <c r="CZ788" s="39"/>
      <c r="DA788" s="39"/>
      <c r="DB788" s="39"/>
      <c r="DC788" s="39"/>
      <c r="DD788" s="39"/>
      <c r="DE788" s="39"/>
      <c r="DF788" s="39"/>
      <c r="DG788" s="39"/>
      <c r="DL788" s="44"/>
      <c r="DM788" s="39"/>
    </row>
    <row r="789" customFormat="false" ht="12.75" hidden="false" customHeight="false" outlineLevel="0" collapsed="false">
      <c r="C789" s="42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39"/>
      <c r="Y789" s="39"/>
      <c r="Z789" s="39"/>
      <c r="AA789" s="39"/>
      <c r="AF789" s="36"/>
      <c r="AG789" s="37"/>
      <c r="AH789" s="37"/>
      <c r="AI789" s="37"/>
      <c r="AJ789" s="37"/>
      <c r="AK789" s="37"/>
      <c r="AL789" s="37"/>
      <c r="AM789" s="37"/>
      <c r="AN789" s="37"/>
      <c r="AO789" s="37"/>
      <c r="AP789" s="37"/>
      <c r="AQ789" s="37"/>
      <c r="AR789" s="37"/>
      <c r="AS789" s="37"/>
      <c r="AT789" s="37"/>
      <c r="AU789" s="37"/>
      <c r="AV789" s="37"/>
      <c r="AW789" s="37"/>
      <c r="AX789" s="37"/>
      <c r="AY789" s="37"/>
      <c r="AZ789" s="37"/>
      <c r="BA789" s="37"/>
      <c r="BB789" s="37"/>
      <c r="BC789" s="37"/>
      <c r="BD789" s="37"/>
      <c r="BE789" s="37"/>
      <c r="BF789" s="37"/>
      <c r="BH789" s="44"/>
      <c r="BI789" s="39"/>
      <c r="BJ789" s="39"/>
      <c r="BK789" s="39"/>
      <c r="BL789" s="36"/>
      <c r="BM789" s="37"/>
      <c r="BN789" s="37"/>
      <c r="BO789" s="37"/>
      <c r="BP789" s="37"/>
      <c r="BQ789" s="37"/>
      <c r="BR789" s="37"/>
      <c r="BS789" s="37"/>
      <c r="BT789" s="37"/>
      <c r="BU789" s="37"/>
      <c r="BV789" s="37"/>
      <c r="BW789" s="37"/>
      <c r="BX789" s="37"/>
      <c r="BY789" s="37"/>
      <c r="BZ789" s="37"/>
      <c r="CA789" s="37"/>
      <c r="CB789" s="37"/>
      <c r="CC789" s="37"/>
      <c r="CD789" s="37"/>
      <c r="CE789" s="37"/>
      <c r="CF789" s="37"/>
      <c r="CG789" s="40"/>
      <c r="CH789" s="40"/>
      <c r="CI789" s="40"/>
      <c r="CJ789" s="40"/>
      <c r="CK789" s="40"/>
      <c r="CL789" s="40"/>
      <c r="CM789" s="39"/>
      <c r="CN789" s="39"/>
      <c r="CO789" s="39"/>
      <c r="CP789" s="39"/>
      <c r="CQ789" s="39"/>
      <c r="CR789" s="39"/>
      <c r="CS789" s="39"/>
      <c r="CT789" s="39"/>
      <c r="CU789" s="39"/>
      <c r="CV789" s="39"/>
      <c r="CW789" s="39"/>
      <c r="CX789" s="39"/>
      <c r="CY789" s="39"/>
      <c r="CZ789" s="39"/>
      <c r="DA789" s="39"/>
      <c r="DB789" s="39"/>
      <c r="DC789" s="39"/>
      <c r="DD789" s="39"/>
      <c r="DE789" s="39"/>
      <c r="DF789" s="39"/>
      <c r="DG789" s="39"/>
      <c r="DL789" s="44"/>
      <c r="DM789" s="39"/>
    </row>
    <row r="790" customFormat="false" ht="12.75" hidden="false" customHeight="false" outlineLevel="0" collapsed="false">
      <c r="C790" s="42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39"/>
      <c r="Y790" s="39"/>
      <c r="Z790" s="39"/>
      <c r="AA790" s="39"/>
      <c r="AF790" s="36"/>
      <c r="AG790" s="37"/>
      <c r="AH790" s="37"/>
      <c r="AI790" s="37"/>
      <c r="AJ790" s="37"/>
      <c r="AK790" s="37"/>
      <c r="AL790" s="37"/>
      <c r="AM790" s="37"/>
      <c r="AN790" s="37"/>
      <c r="AO790" s="37"/>
      <c r="AP790" s="37"/>
      <c r="AQ790" s="37"/>
      <c r="AR790" s="37"/>
      <c r="AS790" s="37"/>
      <c r="AT790" s="37"/>
      <c r="AU790" s="37"/>
      <c r="AV790" s="37"/>
      <c r="AW790" s="37"/>
      <c r="AX790" s="37"/>
      <c r="AY790" s="37"/>
      <c r="AZ790" s="37"/>
      <c r="BA790" s="37"/>
      <c r="BB790" s="37"/>
      <c r="BC790" s="37"/>
      <c r="BD790" s="37"/>
      <c r="BE790" s="37"/>
      <c r="BF790" s="37"/>
      <c r="BH790" s="44"/>
      <c r="BI790" s="39"/>
      <c r="BJ790" s="39"/>
      <c r="BK790" s="39"/>
      <c r="BL790" s="36"/>
      <c r="BM790" s="37"/>
      <c r="BN790" s="37"/>
      <c r="BO790" s="37"/>
      <c r="BP790" s="37"/>
      <c r="BQ790" s="37"/>
      <c r="BR790" s="37"/>
      <c r="BS790" s="37"/>
      <c r="BT790" s="37"/>
      <c r="BU790" s="37"/>
      <c r="BV790" s="37"/>
      <c r="BW790" s="37"/>
      <c r="BX790" s="37"/>
      <c r="BY790" s="37"/>
      <c r="BZ790" s="37"/>
      <c r="CA790" s="37"/>
      <c r="CB790" s="37"/>
      <c r="CC790" s="37"/>
      <c r="CD790" s="37"/>
      <c r="CE790" s="37"/>
      <c r="CF790" s="37"/>
      <c r="CG790" s="40"/>
      <c r="CH790" s="40"/>
      <c r="CI790" s="40"/>
      <c r="CJ790" s="40"/>
      <c r="CK790" s="40"/>
      <c r="CL790" s="40"/>
      <c r="CM790" s="39"/>
      <c r="CN790" s="39"/>
      <c r="CO790" s="39"/>
      <c r="CP790" s="39"/>
      <c r="CQ790" s="39"/>
      <c r="CR790" s="39"/>
      <c r="CS790" s="39"/>
      <c r="CT790" s="39"/>
      <c r="CU790" s="39"/>
      <c r="CV790" s="39"/>
      <c r="CW790" s="39"/>
      <c r="CX790" s="39"/>
      <c r="CY790" s="39"/>
      <c r="CZ790" s="39"/>
      <c r="DA790" s="39"/>
      <c r="DB790" s="39"/>
      <c r="DC790" s="39"/>
      <c r="DD790" s="39"/>
      <c r="DE790" s="39"/>
      <c r="DF790" s="39"/>
      <c r="DG790" s="39"/>
      <c r="DL790" s="44"/>
      <c r="DM790" s="39"/>
    </row>
    <row r="791" customFormat="false" ht="12.75" hidden="false" customHeight="false" outlineLevel="0" collapsed="false">
      <c r="C791" s="42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39"/>
      <c r="Y791" s="39"/>
      <c r="Z791" s="39"/>
      <c r="AA791" s="39"/>
      <c r="AF791" s="36"/>
      <c r="AG791" s="37"/>
      <c r="AH791" s="37"/>
      <c r="AI791" s="37"/>
      <c r="AJ791" s="37"/>
      <c r="AK791" s="37"/>
      <c r="AL791" s="37"/>
      <c r="AM791" s="37"/>
      <c r="AN791" s="37"/>
      <c r="AO791" s="37"/>
      <c r="AP791" s="37"/>
      <c r="AQ791" s="37"/>
      <c r="AR791" s="37"/>
      <c r="AS791" s="37"/>
      <c r="AT791" s="37"/>
      <c r="AU791" s="37"/>
      <c r="AV791" s="37"/>
      <c r="AW791" s="37"/>
      <c r="AX791" s="37"/>
      <c r="AY791" s="37"/>
      <c r="AZ791" s="37"/>
      <c r="BA791" s="37"/>
      <c r="BB791" s="37"/>
      <c r="BC791" s="37"/>
      <c r="BD791" s="37"/>
      <c r="BE791" s="37"/>
      <c r="BF791" s="37"/>
      <c r="BH791" s="44"/>
      <c r="BI791" s="39"/>
      <c r="BJ791" s="39"/>
      <c r="BK791" s="39"/>
      <c r="BL791" s="36"/>
      <c r="BM791" s="37"/>
      <c r="BN791" s="37"/>
      <c r="BO791" s="37"/>
      <c r="BP791" s="37"/>
      <c r="BQ791" s="37"/>
      <c r="BR791" s="37"/>
      <c r="BS791" s="37"/>
      <c r="BT791" s="37"/>
      <c r="BU791" s="37"/>
      <c r="BV791" s="37"/>
      <c r="BW791" s="37"/>
      <c r="BX791" s="37"/>
      <c r="BY791" s="37"/>
      <c r="BZ791" s="37"/>
      <c r="CA791" s="37"/>
      <c r="CB791" s="37"/>
      <c r="CC791" s="37"/>
      <c r="CD791" s="37"/>
      <c r="CE791" s="37"/>
      <c r="CF791" s="37"/>
      <c r="CG791" s="40"/>
      <c r="CH791" s="40"/>
      <c r="CI791" s="40"/>
      <c r="CJ791" s="40"/>
      <c r="CK791" s="40"/>
      <c r="CL791" s="40"/>
      <c r="CM791" s="39"/>
      <c r="CN791" s="39"/>
      <c r="CO791" s="39"/>
      <c r="CP791" s="39"/>
      <c r="CQ791" s="39"/>
      <c r="CR791" s="39"/>
      <c r="CS791" s="39"/>
      <c r="CT791" s="39"/>
      <c r="CU791" s="39"/>
      <c r="CV791" s="39"/>
      <c r="CW791" s="39"/>
      <c r="CX791" s="39"/>
      <c r="CY791" s="39"/>
      <c r="CZ791" s="39"/>
      <c r="DA791" s="39"/>
      <c r="DB791" s="39"/>
      <c r="DC791" s="39"/>
      <c r="DD791" s="39"/>
      <c r="DE791" s="39"/>
      <c r="DF791" s="39"/>
      <c r="DG791" s="39"/>
      <c r="DL791" s="44"/>
      <c r="DM791" s="39"/>
    </row>
    <row r="792" customFormat="false" ht="12.75" hidden="false" customHeight="false" outlineLevel="0" collapsed="false">
      <c r="C792" s="42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39"/>
      <c r="Y792" s="39"/>
      <c r="Z792" s="39"/>
      <c r="AA792" s="39"/>
      <c r="AF792" s="36"/>
      <c r="AG792" s="37"/>
      <c r="AH792" s="37"/>
      <c r="AI792" s="37"/>
      <c r="AJ792" s="37"/>
      <c r="AK792" s="37"/>
      <c r="AL792" s="37"/>
      <c r="AM792" s="37"/>
      <c r="AN792" s="37"/>
      <c r="AO792" s="37"/>
      <c r="AP792" s="37"/>
      <c r="AQ792" s="37"/>
      <c r="AR792" s="37"/>
      <c r="AS792" s="37"/>
      <c r="AT792" s="37"/>
      <c r="AU792" s="37"/>
      <c r="AV792" s="37"/>
      <c r="AW792" s="37"/>
      <c r="AX792" s="37"/>
      <c r="AY792" s="37"/>
      <c r="AZ792" s="37"/>
      <c r="BA792" s="37"/>
      <c r="BB792" s="37"/>
      <c r="BC792" s="37"/>
      <c r="BD792" s="37"/>
      <c r="BE792" s="37"/>
      <c r="BF792" s="37"/>
      <c r="BH792" s="44"/>
      <c r="BI792" s="39"/>
      <c r="BJ792" s="39"/>
      <c r="BK792" s="39"/>
      <c r="BL792" s="36"/>
      <c r="BM792" s="37"/>
      <c r="BN792" s="37"/>
      <c r="BO792" s="37"/>
      <c r="BP792" s="37"/>
      <c r="BQ792" s="37"/>
      <c r="BR792" s="37"/>
      <c r="BS792" s="37"/>
      <c r="BT792" s="37"/>
      <c r="BU792" s="37"/>
      <c r="BV792" s="37"/>
      <c r="BW792" s="37"/>
      <c r="BX792" s="37"/>
      <c r="BY792" s="37"/>
      <c r="BZ792" s="37"/>
      <c r="CA792" s="37"/>
      <c r="CB792" s="37"/>
      <c r="CC792" s="37"/>
      <c r="CD792" s="37"/>
      <c r="CE792" s="37"/>
      <c r="CF792" s="37"/>
      <c r="CG792" s="40"/>
      <c r="CH792" s="40"/>
      <c r="CI792" s="40"/>
      <c r="CJ792" s="40"/>
      <c r="CK792" s="40"/>
      <c r="CL792" s="40"/>
      <c r="CM792" s="39"/>
      <c r="CN792" s="39"/>
      <c r="CO792" s="39"/>
      <c r="CP792" s="39"/>
      <c r="CQ792" s="39"/>
      <c r="CR792" s="39"/>
      <c r="CS792" s="39"/>
      <c r="CT792" s="39"/>
      <c r="CU792" s="39"/>
      <c r="CV792" s="39"/>
      <c r="CW792" s="39"/>
      <c r="CX792" s="39"/>
      <c r="CY792" s="39"/>
      <c r="CZ792" s="39"/>
      <c r="DA792" s="39"/>
      <c r="DB792" s="39"/>
      <c r="DC792" s="39"/>
      <c r="DD792" s="39"/>
      <c r="DE792" s="39"/>
      <c r="DF792" s="39"/>
      <c r="DG792" s="39"/>
      <c r="DL792" s="44"/>
      <c r="DM792" s="39"/>
    </row>
    <row r="793" customFormat="false" ht="12.75" hidden="false" customHeight="false" outlineLevel="0" collapsed="false">
      <c r="C793" s="42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39"/>
      <c r="Y793" s="39"/>
      <c r="Z793" s="39"/>
      <c r="AA793" s="39"/>
      <c r="AF793" s="36"/>
      <c r="AG793" s="37"/>
      <c r="AH793" s="37"/>
      <c r="AI793" s="37"/>
      <c r="AJ793" s="37"/>
      <c r="AK793" s="37"/>
      <c r="AL793" s="37"/>
      <c r="AM793" s="37"/>
      <c r="AN793" s="37"/>
      <c r="AO793" s="37"/>
      <c r="AP793" s="37"/>
      <c r="AQ793" s="37"/>
      <c r="AR793" s="37"/>
      <c r="AS793" s="37"/>
      <c r="AT793" s="37"/>
      <c r="AU793" s="37"/>
      <c r="AV793" s="37"/>
      <c r="AW793" s="37"/>
      <c r="AX793" s="37"/>
      <c r="AY793" s="37"/>
      <c r="AZ793" s="37"/>
      <c r="BA793" s="37"/>
      <c r="BB793" s="37"/>
      <c r="BC793" s="37"/>
      <c r="BD793" s="37"/>
      <c r="BE793" s="37"/>
      <c r="BF793" s="37"/>
      <c r="BH793" s="44"/>
      <c r="BI793" s="39"/>
      <c r="BJ793" s="39"/>
      <c r="BK793" s="39"/>
      <c r="BL793" s="36"/>
      <c r="BM793" s="37"/>
      <c r="BN793" s="37"/>
      <c r="BO793" s="37"/>
      <c r="BP793" s="37"/>
      <c r="BQ793" s="37"/>
      <c r="BR793" s="37"/>
      <c r="BS793" s="37"/>
      <c r="BT793" s="37"/>
      <c r="BU793" s="37"/>
      <c r="BV793" s="37"/>
      <c r="BW793" s="37"/>
      <c r="BX793" s="37"/>
      <c r="BY793" s="37"/>
      <c r="BZ793" s="37"/>
      <c r="CA793" s="37"/>
      <c r="CB793" s="37"/>
      <c r="CC793" s="37"/>
      <c r="CD793" s="37"/>
      <c r="CE793" s="37"/>
      <c r="CF793" s="37"/>
      <c r="CG793" s="40"/>
      <c r="CH793" s="40"/>
      <c r="CI793" s="40"/>
      <c r="CJ793" s="40"/>
      <c r="CK793" s="40"/>
      <c r="CL793" s="40"/>
      <c r="CM793" s="39"/>
      <c r="CN793" s="39"/>
      <c r="CO793" s="39"/>
      <c r="CP793" s="39"/>
      <c r="CQ793" s="39"/>
      <c r="CR793" s="39"/>
      <c r="CS793" s="39"/>
      <c r="CT793" s="39"/>
      <c r="CU793" s="39"/>
      <c r="CV793" s="39"/>
      <c r="CW793" s="39"/>
      <c r="CX793" s="39"/>
      <c r="CY793" s="39"/>
      <c r="CZ793" s="39"/>
      <c r="DA793" s="39"/>
      <c r="DB793" s="39"/>
      <c r="DC793" s="39"/>
      <c r="DD793" s="39"/>
      <c r="DE793" s="39"/>
      <c r="DF793" s="39"/>
      <c r="DG793" s="39"/>
      <c r="DL793" s="44"/>
      <c r="DM793" s="39"/>
    </row>
    <row r="794" customFormat="false" ht="12.75" hidden="false" customHeight="false" outlineLevel="0" collapsed="false">
      <c r="C794" s="42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39"/>
      <c r="Y794" s="39"/>
      <c r="Z794" s="39"/>
      <c r="AA794" s="39"/>
      <c r="AF794" s="36"/>
      <c r="AG794" s="37"/>
      <c r="AH794" s="37"/>
      <c r="AI794" s="37"/>
      <c r="AJ794" s="37"/>
      <c r="AK794" s="37"/>
      <c r="AL794" s="37"/>
      <c r="AM794" s="37"/>
      <c r="AN794" s="37"/>
      <c r="AO794" s="37"/>
      <c r="AP794" s="37"/>
      <c r="AQ794" s="37"/>
      <c r="AR794" s="37"/>
      <c r="AS794" s="37"/>
      <c r="AT794" s="37"/>
      <c r="AU794" s="37"/>
      <c r="AV794" s="37"/>
      <c r="AW794" s="37"/>
      <c r="AX794" s="37"/>
      <c r="AY794" s="37"/>
      <c r="AZ794" s="37"/>
      <c r="BA794" s="37"/>
      <c r="BB794" s="37"/>
      <c r="BC794" s="37"/>
      <c r="BD794" s="37"/>
      <c r="BE794" s="37"/>
      <c r="BF794" s="37"/>
      <c r="BH794" s="44"/>
      <c r="BI794" s="39"/>
      <c r="BJ794" s="39"/>
      <c r="BK794" s="39"/>
      <c r="BL794" s="36"/>
      <c r="BM794" s="37"/>
      <c r="BN794" s="37"/>
      <c r="BO794" s="37"/>
      <c r="BP794" s="37"/>
      <c r="BQ794" s="37"/>
      <c r="BR794" s="37"/>
      <c r="BS794" s="37"/>
      <c r="BT794" s="37"/>
      <c r="BU794" s="37"/>
      <c r="BV794" s="37"/>
      <c r="BW794" s="37"/>
      <c r="BX794" s="37"/>
      <c r="BY794" s="37"/>
      <c r="BZ794" s="37"/>
      <c r="CA794" s="37"/>
      <c r="CB794" s="37"/>
      <c r="CC794" s="37"/>
      <c r="CD794" s="37"/>
      <c r="CE794" s="37"/>
      <c r="CF794" s="37"/>
      <c r="CG794" s="40"/>
      <c r="CH794" s="40"/>
      <c r="CI794" s="40"/>
      <c r="CJ794" s="40"/>
      <c r="CK794" s="40"/>
      <c r="CL794" s="40"/>
      <c r="CM794" s="39"/>
      <c r="CN794" s="39"/>
      <c r="CO794" s="39"/>
      <c r="CP794" s="39"/>
      <c r="CQ794" s="39"/>
      <c r="CR794" s="39"/>
      <c r="CS794" s="39"/>
      <c r="CT794" s="39"/>
      <c r="CU794" s="39"/>
      <c r="CV794" s="39"/>
      <c r="CW794" s="39"/>
      <c r="CX794" s="39"/>
      <c r="CY794" s="39"/>
      <c r="CZ794" s="39"/>
      <c r="DA794" s="39"/>
      <c r="DB794" s="39"/>
      <c r="DC794" s="39"/>
      <c r="DD794" s="39"/>
      <c r="DE794" s="39"/>
      <c r="DF794" s="39"/>
      <c r="DG794" s="39"/>
      <c r="DL794" s="44"/>
      <c r="DM794" s="39"/>
    </row>
    <row r="795" customFormat="false" ht="12.75" hidden="false" customHeight="false" outlineLevel="0" collapsed="false">
      <c r="C795" s="42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39"/>
      <c r="Y795" s="39"/>
      <c r="Z795" s="39"/>
      <c r="AA795" s="39"/>
      <c r="AF795" s="36"/>
      <c r="AG795" s="37"/>
      <c r="AH795" s="37"/>
      <c r="AI795" s="37"/>
      <c r="AJ795" s="37"/>
      <c r="AK795" s="37"/>
      <c r="AL795" s="37"/>
      <c r="AM795" s="37"/>
      <c r="AN795" s="37"/>
      <c r="AO795" s="37"/>
      <c r="AP795" s="37"/>
      <c r="AQ795" s="37"/>
      <c r="AR795" s="37"/>
      <c r="AS795" s="37"/>
      <c r="AT795" s="37"/>
      <c r="AU795" s="37"/>
      <c r="AV795" s="37"/>
      <c r="AW795" s="37"/>
      <c r="AX795" s="37"/>
      <c r="AY795" s="37"/>
      <c r="AZ795" s="37"/>
      <c r="BA795" s="37"/>
      <c r="BB795" s="37"/>
      <c r="BC795" s="37"/>
      <c r="BD795" s="37"/>
      <c r="BE795" s="37"/>
      <c r="BF795" s="37"/>
      <c r="BH795" s="44"/>
      <c r="BI795" s="39"/>
      <c r="BJ795" s="39"/>
      <c r="BK795" s="39"/>
      <c r="BL795" s="36"/>
      <c r="BM795" s="37"/>
      <c r="BN795" s="37"/>
      <c r="BO795" s="37"/>
      <c r="BP795" s="37"/>
      <c r="BQ795" s="37"/>
      <c r="BR795" s="37"/>
      <c r="BS795" s="37"/>
      <c r="BT795" s="37"/>
      <c r="BU795" s="37"/>
      <c r="BV795" s="37"/>
      <c r="BW795" s="37"/>
      <c r="BX795" s="37"/>
      <c r="BY795" s="37"/>
      <c r="BZ795" s="37"/>
      <c r="CA795" s="37"/>
      <c r="CB795" s="37"/>
      <c r="CC795" s="37"/>
      <c r="CD795" s="37"/>
      <c r="CE795" s="37"/>
      <c r="CF795" s="37"/>
      <c r="CG795" s="40"/>
      <c r="CH795" s="40"/>
      <c r="CI795" s="40"/>
      <c r="CJ795" s="40"/>
      <c r="CK795" s="40"/>
      <c r="CL795" s="40"/>
      <c r="CM795" s="39"/>
      <c r="CN795" s="39"/>
      <c r="CO795" s="39"/>
      <c r="CP795" s="39"/>
      <c r="CQ795" s="39"/>
      <c r="CR795" s="39"/>
      <c r="CS795" s="39"/>
      <c r="CT795" s="39"/>
      <c r="CU795" s="39"/>
      <c r="CV795" s="39"/>
      <c r="CW795" s="39"/>
      <c r="CX795" s="39"/>
      <c r="CY795" s="39"/>
      <c r="CZ795" s="39"/>
      <c r="DA795" s="39"/>
      <c r="DB795" s="39"/>
      <c r="DC795" s="39"/>
      <c r="DD795" s="39"/>
      <c r="DE795" s="39"/>
      <c r="DF795" s="39"/>
      <c r="DG795" s="39"/>
      <c r="DL795" s="44"/>
      <c r="DM795" s="39"/>
    </row>
    <row r="796" customFormat="false" ht="12.75" hidden="false" customHeight="false" outlineLevel="0" collapsed="false">
      <c r="C796" s="42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39"/>
      <c r="Y796" s="39"/>
      <c r="Z796" s="39"/>
      <c r="AA796" s="39"/>
      <c r="AF796" s="36"/>
      <c r="AG796" s="37"/>
      <c r="AH796" s="37"/>
      <c r="AI796" s="37"/>
      <c r="AJ796" s="37"/>
      <c r="AK796" s="37"/>
      <c r="AL796" s="37"/>
      <c r="AM796" s="37"/>
      <c r="AN796" s="37"/>
      <c r="AO796" s="37"/>
      <c r="AP796" s="37"/>
      <c r="AQ796" s="37"/>
      <c r="AR796" s="37"/>
      <c r="AS796" s="37"/>
      <c r="AT796" s="37"/>
      <c r="AU796" s="37"/>
      <c r="AV796" s="37"/>
      <c r="AW796" s="37"/>
      <c r="AX796" s="37"/>
      <c r="AY796" s="37"/>
      <c r="AZ796" s="37"/>
      <c r="BA796" s="37"/>
      <c r="BB796" s="37"/>
      <c r="BC796" s="37"/>
      <c r="BD796" s="37"/>
      <c r="BE796" s="37"/>
      <c r="BF796" s="37"/>
      <c r="BH796" s="44"/>
      <c r="BI796" s="39"/>
      <c r="BJ796" s="39"/>
      <c r="BK796" s="39"/>
      <c r="BL796" s="36"/>
      <c r="BM796" s="37"/>
      <c r="BN796" s="37"/>
      <c r="BO796" s="37"/>
      <c r="BP796" s="37"/>
      <c r="BQ796" s="37"/>
      <c r="BR796" s="37"/>
      <c r="BS796" s="37"/>
      <c r="BT796" s="37"/>
      <c r="BU796" s="37"/>
      <c r="BV796" s="37"/>
      <c r="BW796" s="37"/>
      <c r="BX796" s="37"/>
      <c r="BY796" s="37"/>
      <c r="BZ796" s="37"/>
      <c r="CA796" s="37"/>
      <c r="CB796" s="37"/>
      <c r="CC796" s="37"/>
      <c r="CD796" s="37"/>
      <c r="CE796" s="37"/>
      <c r="CF796" s="37"/>
      <c r="CG796" s="40"/>
      <c r="CH796" s="40"/>
      <c r="CI796" s="40"/>
      <c r="CJ796" s="40"/>
      <c r="CK796" s="40"/>
      <c r="CL796" s="40"/>
      <c r="CM796" s="39"/>
      <c r="CN796" s="39"/>
      <c r="CO796" s="39"/>
      <c r="CP796" s="39"/>
      <c r="CQ796" s="39"/>
      <c r="CR796" s="39"/>
      <c r="CS796" s="39"/>
      <c r="CT796" s="39"/>
      <c r="CU796" s="39"/>
      <c r="CV796" s="39"/>
      <c r="CW796" s="39"/>
      <c r="CX796" s="39"/>
      <c r="CY796" s="39"/>
      <c r="CZ796" s="39"/>
      <c r="DA796" s="39"/>
      <c r="DB796" s="39"/>
      <c r="DC796" s="39"/>
      <c r="DD796" s="39"/>
      <c r="DE796" s="39"/>
      <c r="DF796" s="39"/>
      <c r="DG796" s="39"/>
      <c r="DL796" s="44"/>
      <c r="DM796" s="39"/>
    </row>
    <row r="797" customFormat="false" ht="12.75" hidden="false" customHeight="false" outlineLevel="0" collapsed="false">
      <c r="C797" s="42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39"/>
      <c r="Y797" s="39"/>
      <c r="Z797" s="39"/>
      <c r="AA797" s="39"/>
      <c r="AF797" s="36"/>
      <c r="AG797" s="37"/>
      <c r="AH797" s="37"/>
      <c r="AI797" s="37"/>
      <c r="AJ797" s="37"/>
      <c r="AK797" s="37"/>
      <c r="AL797" s="37"/>
      <c r="AM797" s="37"/>
      <c r="AN797" s="37"/>
      <c r="AO797" s="37"/>
      <c r="AP797" s="37"/>
      <c r="AQ797" s="37"/>
      <c r="AR797" s="37"/>
      <c r="AS797" s="37"/>
      <c r="AT797" s="37"/>
      <c r="AU797" s="37"/>
      <c r="AV797" s="37"/>
      <c r="AW797" s="37"/>
      <c r="AX797" s="37"/>
      <c r="AY797" s="37"/>
      <c r="AZ797" s="37"/>
      <c r="BA797" s="37"/>
      <c r="BB797" s="37"/>
      <c r="BC797" s="37"/>
      <c r="BD797" s="37"/>
      <c r="BE797" s="37"/>
      <c r="BF797" s="37"/>
      <c r="BH797" s="44"/>
      <c r="BI797" s="39"/>
      <c r="BJ797" s="39"/>
      <c r="BK797" s="39"/>
      <c r="BL797" s="36"/>
      <c r="BM797" s="37"/>
      <c r="BN797" s="37"/>
      <c r="BO797" s="37"/>
      <c r="BP797" s="37"/>
      <c r="BQ797" s="37"/>
      <c r="BR797" s="37"/>
      <c r="BS797" s="37"/>
      <c r="BT797" s="37"/>
      <c r="BU797" s="37"/>
      <c r="BV797" s="37"/>
      <c r="BW797" s="37"/>
      <c r="BX797" s="37"/>
      <c r="BY797" s="37"/>
      <c r="BZ797" s="37"/>
      <c r="CA797" s="37"/>
      <c r="CB797" s="37"/>
      <c r="CC797" s="37"/>
      <c r="CD797" s="37"/>
      <c r="CE797" s="37"/>
      <c r="CF797" s="37"/>
      <c r="CG797" s="40"/>
      <c r="CH797" s="40"/>
      <c r="CI797" s="40"/>
      <c r="CJ797" s="40"/>
      <c r="CK797" s="40"/>
      <c r="CL797" s="40"/>
      <c r="CM797" s="39"/>
      <c r="CN797" s="39"/>
      <c r="CO797" s="39"/>
      <c r="CP797" s="39"/>
      <c r="CQ797" s="39"/>
      <c r="CR797" s="39"/>
      <c r="CS797" s="39"/>
      <c r="CT797" s="39"/>
      <c r="CU797" s="39"/>
      <c r="CV797" s="39"/>
      <c r="CW797" s="39"/>
      <c r="CX797" s="39"/>
      <c r="CY797" s="39"/>
      <c r="CZ797" s="39"/>
      <c r="DA797" s="39"/>
      <c r="DB797" s="39"/>
      <c r="DC797" s="39"/>
      <c r="DD797" s="39"/>
      <c r="DE797" s="39"/>
      <c r="DF797" s="39"/>
      <c r="DG797" s="39"/>
      <c r="DL797" s="44"/>
      <c r="DM797" s="39"/>
    </row>
    <row r="798" customFormat="false" ht="12.75" hidden="false" customHeight="false" outlineLevel="0" collapsed="false">
      <c r="C798" s="42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39"/>
      <c r="Y798" s="39"/>
      <c r="Z798" s="39"/>
      <c r="AA798" s="39"/>
      <c r="AF798" s="36"/>
      <c r="AG798" s="37"/>
      <c r="AH798" s="37"/>
      <c r="AI798" s="37"/>
      <c r="AJ798" s="37"/>
      <c r="AK798" s="37"/>
      <c r="AL798" s="37"/>
      <c r="AM798" s="37"/>
      <c r="AN798" s="37"/>
      <c r="AO798" s="37"/>
      <c r="AP798" s="37"/>
      <c r="AQ798" s="37"/>
      <c r="AR798" s="37"/>
      <c r="AS798" s="37"/>
      <c r="AT798" s="37"/>
      <c r="AU798" s="37"/>
      <c r="AV798" s="37"/>
      <c r="AW798" s="37"/>
      <c r="AX798" s="37"/>
      <c r="AY798" s="37"/>
      <c r="AZ798" s="37"/>
      <c r="BA798" s="37"/>
      <c r="BB798" s="37"/>
      <c r="BC798" s="37"/>
      <c r="BD798" s="37"/>
      <c r="BE798" s="37"/>
      <c r="BF798" s="37"/>
      <c r="BH798" s="44"/>
      <c r="BI798" s="39"/>
      <c r="BJ798" s="39"/>
      <c r="BK798" s="39"/>
      <c r="BL798" s="36"/>
      <c r="BM798" s="37"/>
      <c r="BN798" s="37"/>
      <c r="BO798" s="37"/>
      <c r="BP798" s="37"/>
      <c r="BQ798" s="37"/>
      <c r="BR798" s="37"/>
      <c r="BS798" s="37"/>
      <c r="BT798" s="37"/>
      <c r="BU798" s="37"/>
      <c r="BV798" s="37"/>
      <c r="BW798" s="37"/>
      <c r="BX798" s="37"/>
      <c r="BY798" s="37"/>
      <c r="BZ798" s="37"/>
      <c r="CA798" s="37"/>
      <c r="CB798" s="37"/>
      <c r="CC798" s="37"/>
      <c r="CD798" s="37"/>
      <c r="CE798" s="37"/>
      <c r="CF798" s="37"/>
      <c r="CG798" s="40"/>
      <c r="CH798" s="40"/>
      <c r="CI798" s="40"/>
      <c r="CJ798" s="40"/>
      <c r="CK798" s="40"/>
      <c r="CL798" s="40"/>
      <c r="CM798" s="39"/>
      <c r="CN798" s="39"/>
      <c r="CO798" s="39"/>
      <c r="CP798" s="39"/>
      <c r="CQ798" s="39"/>
      <c r="CR798" s="39"/>
      <c r="CS798" s="39"/>
      <c r="CT798" s="39"/>
      <c r="CU798" s="39"/>
      <c r="CV798" s="39"/>
      <c r="CW798" s="39"/>
      <c r="CX798" s="39"/>
      <c r="CY798" s="39"/>
      <c r="CZ798" s="39"/>
      <c r="DA798" s="39"/>
      <c r="DB798" s="39"/>
      <c r="DC798" s="39"/>
      <c r="DD798" s="39"/>
      <c r="DE798" s="39"/>
      <c r="DF798" s="39"/>
      <c r="DG798" s="39"/>
      <c r="DL798" s="44"/>
      <c r="DM798" s="39"/>
    </row>
    <row r="799" customFormat="false" ht="12.75" hidden="false" customHeight="false" outlineLevel="0" collapsed="false">
      <c r="C799" s="42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39"/>
      <c r="Y799" s="39"/>
      <c r="Z799" s="39"/>
      <c r="AA799" s="39"/>
      <c r="AF799" s="36"/>
      <c r="AG799" s="37"/>
      <c r="AH799" s="37"/>
      <c r="AI799" s="37"/>
      <c r="AJ799" s="37"/>
      <c r="AK799" s="37"/>
      <c r="AL799" s="37"/>
      <c r="AM799" s="37"/>
      <c r="AN799" s="37"/>
      <c r="AO799" s="37"/>
      <c r="AP799" s="37"/>
      <c r="AQ799" s="37"/>
      <c r="AR799" s="37"/>
      <c r="AS799" s="37"/>
      <c r="AT799" s="37"/>
      <c r="AU799" s="37"/>
      <c r="AV799" s="37"/>
      <c r="AW799" s="37"/>
      <c r="AX799" s="37"/>
      <c r="AY799" s="37"/>
      <c r="AZ799" s="37"/>
      <c r="BA799" s="37"/>
      <c r="BB799" s="37"/>
      <c r="BC799" s="37"/>
      <c r="BD799" s="37"/>
      <c r="BE799" s="37"/>
      <c r="BF799" s="37"/>
      <c r="BH799" s="44"/>
      <c r="BI799" s="39"/>
      <c r="BJ799" s="39"/>
      <c r="BK799" s="39"/>
      <c r="BL799" s="36"/>
      <c r="BM799" s="37"/>
      <c r="BN799" s="37"/>
      <c r="BO799" s="37"/>
      <c r="BP799" s="37"/>
      <c r="BQ799" s="37"/>
      <c r="BR799" s="37"/>
      <c r="BS799" s="37"/>
      <c r="BT799" s="37"/>
      <c r="BU799" s="37"/>
      <c r="BV799" s="37"/>
      <c r="BW799" s="37"/>
      <c r="BX799" s="37"/>
      <c r="BY799" s="37"/>
      <c r="BZ799" s="37"/>
      <c r="CA799" s="37"/>
      <c r="CB799" s="37"/>
      <c r="CC799" s="37"/>
      <c r="CD799" s="37"/>
      <c r="CE799" s="37"/>
      <c r="CF799" s="37"/>
      <c r="CG799" s="40"/>
      <c r="CH799" s="40"/>
      <c r="CI799" s="40"/>
      <c r="CJ799" s="40"/>
      <c r="CK799" s="40"/>
      <c r="CL799" s="40"/>
      <c r="CM799" s="39"/>
      <c r="CN799" s="39"/>
      <c r="CO799" s="39"/>
      <c r="CP799" s="39"/>
      <c r="CQ799" s="39"/>
      <c r="CR799" s="39"/>
      <c r="CS799" s="39"/>
      <c r="CT799" s="39"/>
      <c r="CU799" s="39"/>
      <c r="CV799" s="39"/>
      <c r="CW799" s="39"/>
      <c r="CX799" s="39"/>
      <c r="CY799" s="39"/>
      <c r="CZ799" s="39"/>
      <c r="DA799" s="39"/>
      <c r="DB799" s="39"/>
      <c r="DC799" s="39"/>
      <c r="DD799" s="39"/>
      <c r="DE799" s="39"/>
      <c r="DF799" s="39"/>
      <c r="DG799" s="39"/>
      <c r="DL799" s="44"/>
      <c r="DM799" s="39"/>
    </row>
    <row r="800" customFormat="false" ht="12.75" hidden="false" customHeight="false" outlineLevel="0" collapsed="false">
      <c r="C800" s="42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39"/>
      <c r="Y800" s="39"/>
      <c r="Z800" s="39"/>
      <c r="AA800" s="39"/>
      <c r="AF800" s="36"/>
      <c r="AG800" s="37"/>
      <c r="AH800" s="37"/>
      <c r="AI800" s="37"/>
      <c r="AJ800" s="37"/>
      <c r="AK800" s="37"/>
      <c r="AL800" s="37"/>
      <c r="AM800" s="37"/>
      <c r="AN800" s="37"/>
      <c r="AO800" s="37"/>
      <c r="AP800" s="37"/>
      <c r="AQ800" s="37"/>
      <c r="AR800" s="37"/>
      <c r="AS800" s="37"/>
      <c r="AT800" s="37"/>
      <c r="AU800" s="37"/>
      <c r="AV800" s="37"/>
      <c r="AW800" s="37"/>
      <c r="AX800" s="37"/>
      <c r="AY800" s="37"/>
      <c r="AZ800" s="37"/>
      <c r="BA800" s="37"/>
      <c r="BB800" s="37"/>
      <c r="BC800" s="37"/>
      <c r="BD800" s="37"/>
      <c r="BE800" s="37"/>
      <c r="BF800" s="37"/>
      <c r="BH800" s="44"/>
      <c r="BI800" s="39"/>
      <c r="BJ800" s="39"/>
      <c r="BK800" s="39"/>
      <c r="BL800" s="36"/>
      <c r="BM800" s="37"/>
      <c r="BN800" s="37"/>
      <c r="BO800" s="37"/>
      <c r="BP800" s="37"/>
      <c r="BQ800" s="37"/>
      <c r="BR800" s="37"/>
      <c r="BS800" s="37"/>
      <c r="BT800" s="37"/>
      <c r="BU800" s="37"/>
      <c r="BV800" s="37"/>
      <c r="BW800" s="37"/>
      <c r="BX800" s="37"/>
      <c r="BY800" s="37"/>
      <c r="BZ800" s="37"/>
      <c r="CA800" s="37"/>
      <c r="CB800" s="37"/>
      <c r="CC800" s="37"/>
      <c r="CD800" s="37"/>
      <c r="CE800" s="37"/>
      <c r="CF800" s="37"/>
      <c r="CG800" s="40"/>
      <c r="CH800" s="40"/>
      <c r="CI800" s="40"/>
      <c r="CJ800" s="40"/>
      <c r="CK800" s="40"/>
      <c r="CL800" s="40"/>
      <c r="CM800" s="39"/>
      <c r="CN800" s="39"/>
      <c r="CO800" s="39"/>
      <c r="CP800" s="39"/>
      <c r="CQ800" s="39"/>
      <c r="CR800" s="39"/>
      <c r="CS800" s="39"/>
      <c r="CT800" s="39"/>
      <c r="CU800" s="39"/>
      <c r="CV800" s="39"/>
      <c r="CW800" s="39"/>
      <c r="CX800" s="39"/>
      <c r="CY800" s="39"/>
      <c r="CZ800" s="39"/>
      <c r="DA800" s="39"/>
      <c r="DB800" s="39"/>
      <c r="DC800" s="39"/>
      <c r="DD800" s="39"/>
      <c r="DE800" s="39"/>
      <c r="DF800" s="39"/>
      <c r="DG800" s="39"/>
      <c r="DL800" s="44"/>
      <c r="DM800" s="39"/>
    </row>
    <row r="801" customFormat="false" ht="12.75" hidden="false" customHeight="false" outlineLevel="0" collapsed="false">
      <c r="C801" s="42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39"/>
      <c r="Y801" s="39"/>
      <c r="Z801" s="39"/>
      <c r="AA801" s="39"/>
      <c r="AF801" s="36"/>
      <c r="AG801" s="37"/>
      <c r="AH801" s="37"/>
      <c r="AI801" s="37"/>
      <c r="AJ801" s="37"/>
      <c r="AK801" s="37"/>
      <c r="AL801" s="37"/>
      <c r="AM801" s="37"/>
      <c r="AN801" s="37"/>
      <c r="AO801" s="37"/>
      <c r="AP801" s="37"/>
      <c r="AQ801" s="37"/>
      <c r="AR801" s="37"/>
      <c r="AS801" s="37"/>
      <c r="AT801" s="37"/>
      <c r="AU801" s="37"/>
      <c r="AV801" s="37"/>
      <c r="AW801" s="37"/>
      <c r="AX801" s="37"/>
      <c r="AY801" s="37"/>
      <c r="AZ801" s="37"/>
      <c r="BA801" s="37"/>
      <c r="BB801" s="37"/>
      <c r="BC801" s="37"/>
      <c r="BD801" s="37"/>
      <c r="BE801" s="37"/>
      <c r="BF801" s="37"/>
      <c r="BH801" s="44"/>
      <c r="BI801" s="39"/>
      <c r="BJ801" s="39"/>
      <c r="BK801" s="39"/>
      <c r="BL801" s="36"/>
      <c r="BM801" s="37"/>
      <c r="BN801" s="37"/>
      <c r="BO801" s="37"/>
      <c r="BP801" s="37"/>
      <c r="BQ801" s="37"/>
      <c r="BR801" s="37"/>
      <c r="BS801" s="37"/>
      <c r="BT801" s="37"/>
      <c r="BU801" s="37"/>
      <c r="BV801" s="37"/>
      <c r="BW801" s="37"/>
      <c r="BX801" s="37"/>
      <c r="BY801" s="37"/>
      <c r="BZ801" s="37"/>
      <c r="CA801" s="37"/>
      <c r="CB801" s="37"/>
      <c r="CC801" s="37"/>
      <c r="CD801" s="37"/>
      <c r="CE801" s="37"/>
      <c r="CF801" s="37"/>
      <c r="CG801" s="40"/>
      <c r="CH801" s="40"/>
      <c r="CI801" s="40"/>
      <c r="CJ801" s="40"/>
      <c r="CK801" s="40"/>
      <c r="CL801" s="40"/>
      <c r="CM801" s="39"/>
      <c r="CN801" s="39"/>
      <c r="CO801" s="39"/>
      <c r="CP801" s="39"/>
      <c r="CQ801" s="39"/>
      <c r="CR801" s="39"/>
      <c r="CS801" s="39"/>
      <c r="CT801" s="39"/>
      <c r="CU801" s="39"/>
      <c r="CV801" s="39"/>
      <c r="CW801" s="39"/>
      <c r="CX801" s="39"/>
      <c r="CY801" s="39"/>
      <c r="CZ801" s="39"/>
      <c r="DA801" s="39"/>
      <c r="DB801" s="39"/>
      <c r="DC801" s="39"/>
      <c r="DD801" s="39"/>
      <c r="DE801" s="39"/>
      <c r="DF801" s="39"/>
      <c r="DG801" s="39"/>
      <c r="DL801" s="44"/>
      <c r="DM801" s="39"/>
    </row>
    <row r="802" customFormat="false" ht="12.75" hidden="false" customHeight="false" outlineLevel="0" collapsed="false">
      <c r="C802" s="42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39"/>
      <c r="Y802" s="39"/>
      <c r="Z802" s="39"/>
      <c r="AA802" s="39"/>
      <c r="AF802" s="36"/>
      <c r="AG802" s="37"/>
      <c r="AH802" s="37"/>
      <c r="AI802" s="37"/>
      <c r="AJ802" s="37"/>
      <c r="AK802" s="37"/>
      <c r="AL802" s="37"/>
      <c r="AM802" s="37"/>
      <c r="AN802" s="37"/>
      <c r="AO802" s="37"/>
      <c r="AP802" s="37"/>
      <c r="AQ802" s="37"/>
      <c r="AR802" s="37"/>
      <c r="AS802" s="37"/>
      <c r="AT802" s="37"/>
      <c r="AU802" s="37"/>
      <c r="AV802" s="37"/>
      <c r="AW802" s="37"/>
      <c r="AX802" s="37"/>
      <c r="AY802" s="37"/>
      <c r="AZ802" s="37"/>
      <c r="BA802" s="37"/>
      <c r="BB802" s="37"/>
      <c r="BC802" s="37"/>
      <c r="BD802" s="37"/>
      <c r="BE802" s="37"/>
      <c r="BF802" s="37"/>
      <c r="BH802" s="44"/>
      <c r="BI802" s="39"/>
      <c r="BJ802" s="39"/>
      <c r="BK802" s="39"/>
      <c r="BL802" s="36"/>
      <c r="BM802" s="37"/>
      <c r="BN802" s="37"/>
      <c r="BO802" s="37"/>
      <c r="BP802" s="37"/>
      <c r="BQ802" s="37"/>
      <c r="BR802" s="37"/>
      <c r="BS802" s="37"/>
      <c r="BT802" s="37"/>
      <c r="BU802" s="37"/>
      <c r="BV802" s="37"/>
      <c r="BW802" s="37"/>
      <c r="BX802" s="37"/>
      <c r="BY802" s="37"/>
      <c r="BZ802" s="37"/>
      <c r="CA802" s="37"/>
      <c r="CB802" s="37"/>
      <c r="CC802" s="37"/>
      <c r="CD802" s="37"/>
      <c r="CE802" s="37"/>
      <c r="CF802" s="37"/>
      <c r="CG802" s="40"/>
      <c r="CH802" s="40"/>
      <c r="CI802" s="40"/>
      <c r="CJ802" s="40"/>
      <c r="CK802" s="40"/>
      <c r="CL802" s="40"/>
      <c r="CM802" s="39"/>
      <c r="CN802" s="39"/>
      <c r="CO802" s="39"/>
      <c r="CP802" s="39"/>
      <c r="CQ802" s="39"/>
      <c r="CR802" s="39"/>
      <c r="CS802" s="39"/>
      <c r="CT802" s="39"/>
      <c r="CU802" s="39"/>
      <c r="CV802" s="39"/>
      <c r="CW802" s="39"/>
      <c r="CX802" s="39"/>
      <c r="CY802" s="39"/>
      <c r="CZ802" s="39"/>
      <c r="DA802" s="39"/>
      <c r="DB802" s="39"/>
      <c r="DC802" s="39"/>
      <c r="DD802" s="39"/>
      <c r="DE802" s="39"/>
      <c r="DF802" s="39"/>
      <c r="DG802" s="39"/>
      <c r="DL802" s="44"/>
      <c r="DM802" s="39"/>
    </row>
    <row r="803" customFormat="false" ht="12.75" hidden="false" customHeight="false" outlineLevel="0" collapsed="false">
      <c r="C803" s="42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39"/>
      <c r="Y803" s="39"/>
      <c r="Z803" s="39"/>
      <c r="AA803" s="39"/>
      <c r="AF803" s="36"/>
      <c r="AG803" s="37"/>
      <c r="AH803" s="37"/>
      <c r="AI803" s="37"/>
      <c r="AJ803" s="37"/>
      <c r="AK803" s="37"/>
      <c r="AL803" s="37"/>
      <c r="AM803" s="37"/>
      <c r="AN803" s="37"/>
      <c r="AO803" s="37"/>
      <c r="AP803" s="37"/>
      <c r="AQ803" s="37"/>
      <c r="AR803" s="37"/>
      <c r="AS803" s="37"/>
      <c r="AT803" s="37"/>
      <c r="AU803" s="37"/>
      <c r="AV803" s="37"/>
      <c r="AW803" s="37"/>
      <c r="AX803" s="37"/>
      <c r="AY803" s="37"/>
      <c r="AZ803" s="37"/>
      <c r="BA803" s="37"/>
      <c r="BB803" s="37"/>
      <c r="BC803" s="37"/>
      <c r="BD803" s="37"/>
      <c r="BE803" s="37"/>
      <c r="BF803" s="37"/>
      <c r="BH803" s="44"/>
      <c r="BI803" s="39"/>
      <c r="BJ803" s="39"/>
      <c r="BK803" s="39"/>
      <c r="BL803" s="36"/>
      <c r="BM803" s="37"/>
      <c r="BN803" s="37"/>
      <c r="BO803" s="37"/>
      <c r="BP803" s="37"/>
      <c r="BQ803" s="37"/>
      <c r="BR803" s="37"/>
      <c r="BS803" s="37"/>
      <c r="BT803" s="37"/>
      <c r="BU803" s="37"/>
      <c r="BV803" s="37"/>
      <c r="BW803" s="37"/>
      <c r="BX803" s="37"/>
      <c r="BY803" s="37"/>
      <c r="BZ803" s="37"/>
      <c r="CA803" s="37"/>
      <c r="CB803" s="37"/>
      <c r="CC803" s="37"/>
      <c r="CD803" s="37"/>
      <c r="CE803" s="37"/>
      <c r="CF803" s="37"/>
      <c r="CG803" s="40"/>
      <c r="CH803" s="40"/>
      <c r="CI803" s="40"/>
      <c r="CJ803" s="40"/>
      <c r="CK803" s="40"/>
      <c r="CL803" s="40"/>
      <c r="CM803" s="39"/>
      <c r="CN803" s="39"/>
      <c r="CO803" s="39"/>
      <c r="CP803" s="39"/>
      <c r="CQ803" s="39"/>
      <c r="CR803" s="39"/>
      <c r="CS803" s="39"/>
      <c r="CT803" s="39"/>
      <c r="CU803" s="39"/>
      <c r="CV803" s="39"/>
      <c r="CW803" s="39"/>
      <c r="CX803" s="39"/>
      <c r="CY803" s="39"/>
      <c r="CZ803" s="39"/>
      <c r="DA803" s="39"/>
      <c r="DB803" s="39"/>
      <c r="DC803" s="39"/>
      <c r="DD803" s="39"/>
      <c r="DE803" s="39"/>
      <c r="DF803" s="39"/>
      <c r="DG803" s="39"/>
      <c r="DL803" s="44"/>
      <c r="DM803" s="39"/>
    </row>
    <row r="804" customFormat="false" ht="12.75" hidden="false" customHeight="false" outlineLevel="0" collapsed="false">
      <c r="C804" s="42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39"/>
      <c r="Y804" s="39"/>
      <c r="Z804" s="39"/>
      <c r="AA804" s="39"/>
      <c r="AF804" s="36"/>
      <c r="AG804" s="37"/>
      <c r="AH804" s="37"/>
      <c r="AI804" s="37"/>
      <c r="AJ804" s="37"/>
      <c r="AK804" s="37"/>
      <c r="AL804" s="37"/>
      <c r="AM804" s="37"/>
      <c r="AN804" s="37"/>
      <c r="AO804" s="37"/>
      <c r="AP804" s="37"/>
      <c r="AQ804" s="37"/>
      <c r="AR804" s="37"/>
      <c r="AS804" s="37"/>
      <c r="AT804" s="37"/>
      <c r="AU804" s="37"/>
      <c r="AV804" s="37"/>
      <c r="AW804" s="37"/>
      <c r="AX804" s="37"/>
      <c r="AY804" s="37"/>
      <c r="AZ804" s="37"/>
      <c r="BA804" s="37"/>
      <c r="BB804" s="37"/>
      <c r="BC804" s="37"/>
      <c r="BD804" s="37"/>
      <c r="BE804" s="37"/>
      <c r="BF804" s="37"/>
      <c r="BH804" s="44"/>
      <c r="BI804" s="39"/>
      <c r="BJ804" s="39"/>
      <c r="BK804" s="39"/>
      <c r="BL804" s="36"/>
      <c r="BM804" s="37"/>
      <c r="BN804" s="37"/>
      <c r="BO804" s="37"/>
      <c r="BP804" s="37"/>
      <c r="BQ804" s="37"/>
      <c r="BR804" s="37"/>
      <c r="BS804" s="37"/>
      <c r="BT804" s="37"/>
      <c r="BU804" s="37"/>
      <c r="BV804" s="37"/>
      <c r="BW804" s="37"/>
      <c r="BX804" s="37"/>
      <c r="BY804" s="37"/>
      <c r="BZ804" s="37"/>
      <c r="CA804" s="37"/>
      <c r="CB804" s="37"/>
      <c r="CC804" s="37"/>
      <c r="CD804" s="37"/>
      <c r="CE804" s="37"/>
      <c r="CF804" s="37"/>
      <c r="CG804" s="40"/>
      <c r="CH804" s="40"/>
      <c r="CI804" s="40"/>
      <c r="CJ804" s="40"/>
      <c r="CK804" s="40"/>
      <c r="CL804" s="40"/>
      <c r="CM804" s="39"/>
      <c r="CN804" s="39"/>
      <c r="CO804" s="39"/>
      <c r="CP804" s="39"/>
      <c r="CQ804" s="39"/>
      <c r="CR804" s="39"/>
      <c r="CS804" s="39"/>
      <c r="CT804" s="39"/>
      <c r="CU804" s="39"/>
      <c r="CV804" s="39"/>
      <c r="CW804" s="39"/>
      <c r="CX804" s="39"/>
      <c r="CY804" s="39"/>
      <c r="CZ804" s="39"/>
      <c r="DA804" s="39"/>
      <c r="DB804" s="39"/>
      <c r="DC804" s="39"/>
      <c r="DD804" s="39"/>
      <c r="DE804" s="39"/>
      <c r="DF804" s="39"/>
      <c r="DG804" s="39"/>
      <c r="DL804" s="44"/>
      <c r="DM804" s="39"/>
    </row>
    <row r="805" customFormat="false" ht="12.75" hidden="false" customHeight="false" outlineLevel="0" collapsed="false">
      <c r="C805" s="42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39"/>
      <c r="Y805" s="39"/>
      <c r="Z805" s="39"/>
      <c r="AA805" s="39"/>
      <c r="AF805" s="36"/>
      <c r="AG805" s="37"/>
      <c r="AH805" s="37"/>
      <c r="AI805" s="37"/>
      <c r="AJ805" s="37"/>
      <c r="AK805" s="37"/>
      <c r="AL805" s="37"/>
      <c r="AM805" s="37"/>
      <c r="AN805" s="37"/>
      <c r="AO805" s="37"/>
      <c r="AP805" s="37"/>
      <c r="AQ805" s="37"/>
      <c r="AR805" s="37"/>
      <c r="AS805" s="37"/>
      <c r="AT805" s="37"/>
      <c r="AU805" s="37"/>
      <c r="AV805" s="37"/>
      <c r="AW805" s="37"/>
      <c r="AX805" s="37"/>
      <c r="AY805" s="37"/>
      <c r="AZ805" s="37"/>
      <c r="BA805" s="37"/>
      <c r="BB805" s="37"/>
      <c r="BC805" s="37"/>
      <c r="BD805" s="37"/>
      <c r="BE805" s="37"/>
      <c r="BF805" s="37"/>
      <c r="BH805" s="44"/>
      <c r="BI805" s="39"/>
      <c r="BJ805" s="39"/>
      <c r="BK805" s="39"/>
      <c r="BL805" s="36"/>
      <c r="BM805" s="37"/>
      <c r="BN805" s="37"/>
      <c r="BO805" s="37"/>
      <c r="BP805" s="37"/>
      <c r="BQ805" s="37"/>
      <c r="BR805" s="37"/>
      <c r="BS805" s="37"/>
      <c r="BT805" s="37"/>
      <c r="BU805" s="37"/>
      <c r="BV805" s="37"/>
      <c r="BW805" s="37"/>
      <c r="BX805" s="37"/>
      <c r="BY805" s="37"/>
      <c r="BZ805" s="37"/>
      <c r="CA805" s="37"/>
      <c r="CB805" s="37"/>
      <c r="CC805" s="37"/>
      <c r="CD805" s="37"/>
      <c r="CE805" s="37"/>
      <c r="CF805" s="37"/>
      <c r="CG805" s="40"/>
      <c r="CH805" s="40"/>
      <c r="CI805" s="40"/>
      <c r="CJ805" s="40"/>
      <c r="CK805" s="40"/>
      <c r="CL805" s="40"/>
      <c r="CM805" s="39"/>
      <c r="CN805" s="39"/>
      <c r="CO805" s="39"/>
      <c r="CP805" s="39"/>
      <c r="CQ805" s="39"/>
      <c r="CR805" s="39"/>
      <c r="CS805" s="39"/>
      <c r="CT805" s="39"/>
      <c r="CU805" s="39"/>
      <c r="CV805" s="39"/>
      <c r="CW805" s="39"/>
      <c r="CX805" s="39"/>
      <c r="CY805" s="39"/>
      <c r="CZ805" s="39"/>
      <c r="DA805" s="39"/>
      <c r="DB805" s="39"/>
      <c r="DC805" s="39"/>
      <c r="DD805" s="39"/>
      <c r="DE805" s="39"/>
      <c r="DF805" s="39"/>
      <c r="DG805" s="39"/>
      <c r="DL805" s="44"/>
      <c r="DM805" s="39"/>
    </row>
    <row r="806" customFormat="false" ht="12.75" hidden="false" customHeight="false" outlineLevel="0" collapsed="false">
      <c r="C806" s="42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39"/>
      <c r="Y806" s="39"/>
      <c r="Z806" s="39"/>
      <c r="AA806" s="39"/>
      <c r="AF806" s="36"/>
      <c r="AG806" s="37"/>
      <c r="AH806" s="37"/>
      <c r="AI806" s="37"/>
      <c r="AJ806" s="37"/>
      <c r="AK806" s="37"/>
      <c r="AL806" s="37"/>
      <c r="AM806" s="37"/>
      <c r="AN806" s="37"/>
      <c r="AO806" s="37"/>
      <c r="AP806" s="37"/>
      <c r="AQ806" s="37"/>
      <c r="AR806" s="37"/>
      <c r="AS806" s="37"/>
      <c r="AT806" s="37"/>
      <c r="AU806" s="37"/>
      <c r="AV806" s="37"/>
      <c r="AW806" s="37"/>
      <c r="AX806" s="37"/>
      <c r="AY806" s="37"/>
      <c r="AZ806" s="37"/>
      <c r="BA806" s="37"/>
      <c r="BB806" s="37"/>
      <c r="BC806" s="37"/>
      <c r="BD806" s="37"/>
      <c r="BE806" s="37"/>
      <c r="BF806" s="37"/>
      <c r="BH806" s="44"/>
      <c r="BI806" s="39"/>
      <c r="BJ806" s="39"/>
      <c r="BK806" s="39"/>
      <c r="BL806" s="36"/>
      <c r="BM806" s="37"/>
      <c r="BN806" s="37"/>
      <c r="BO806" s="37"/>
      <c r="BP806" s="37"/>
      <c r="BQ806" s="37"/>
      <c r="BR806" s="37"/>
      <c r="BS806" s="37"/>
      <c r="BT806" s="37"/>
      <c r="BU806" s="37"/>
      <c r="BV806" s="37"/>
      <c r="BW806" s="37"/>
      <c r="BX806" s="37"/>
      <c r="BY806" s="37"/>
      <c r="BZ806" s="37"/>
      <c r="CA806" s="37"/>
      <c r="CB806" s="37"/>
      <c r="CC806" s="37"/>
      <c r="CD806" s="37"/>
      <c r="CE806" s="37"/>
      <c r="CF806" s="37"/>
      <c r="CG806" s="40"/>
      <c r="CH806" s="40"/>
      <c r="CI806" s="40"/>
      <c r="CJ806" s="40"/>
      <c r="CK806" s="40"/>
      <c r="CL806" s="40"/>
      <c r="CM806" s="39"/>
      <c r="CN806" s="39"/>
      <c r="CO806" s="39"/>
      <c r="CP806" s="39"/>
      <c r="CQ806" s="39"/>
      <c r="CR806" s="39"/>
      <c r="CS806" s="39"/>
      <c r="CT806" s="39"/>
      <c r="CU806" s="39"/>
      <c r="CV806" s="39"/>
      <c r="CW806" s="39"/>
      <c r="CX806" s="39"/>
      <c r="CY806" s="39"/>
      <c r="CZ806" s="39"/>
      <c r="DA806" s="39"/>
      <c r="DB806" s="39"/>
      <c r="DC806" s="39"/>
      <c r="DD806" s="39"/>
      <c r="DE806" s="39"/>
      <c r="DF806" s="39"/>
      <c r="DG806" s="39"/>
      <c r="DL806" s="44"/>
      <c r="DM806" s="39"/>
    </row>
    <row r="807" customFormat="false" ht="12.75" hidden="false" customHeight="false" outlineLevel="0" collapsed="false">
      <c r="C807" s="42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39"/>
      <c r="Y807" s="39"/>
      <c r="Z807" s="39"/>
      <c r="AA807" s="39"/>
      <c r="AF807" s="36"/>
      <c r="AG807" s="37"/>
      <c r="AH807" s="37"/>
      <c r="AI807" s="37"/>
      <c r="AJ807" s="37"/>
      <c r="AK807" s="37"/>
      <c r="AL807" s="37"/>
      <c r="AM807" s="37"/>
      <c r="AN807" s="37"/>
      <c r="AO807" s="37"/>
      <c r="AP807" s="37"/>
      <c r="AQ807" s="37"/>
      <c r="AR807" s="37"/>
      <c r="AS807" s="37"/>
      <c r="AT807" s="37"/>
      <c r="AU807" s="37"/>
      <c r="AV807" s="37"/>
      <c r="AW807" s="37"/>
      <c r="AX807" s="37"/>
      <c r="AY807" s="37"/>
      <c r="AZ807" s="37"/>
      <c r="BA807" s="37"/>
      <c r="BB807" s="37"/>
      <c r="BC807" s="37"/>
      <c r="BD807" s="37"/>
      <c r="BE807" s="37"/>
      <c r="BF807" s="37"/>
      <c r="BH807" s="44"/>
      <c r="BI807" s="39"/>
      <c r="BJ807" s="39"/>
      <c r="BK807" s="39"/>
      <c r="BL807" s="36"/>
      <c r="BM807" s="37"/>
      <c r="BN807" s="37"/>
      <c r="BO807" s="37"/>
      <c r="BP807" s="37"/>
      <c r="BQ807" s="37"/>
      <c r="BR807" s="37"/>
      <c r="BS807" s="37"/>
      <c r="BT807" s="37"/>
      <c r="BU807" s="37"/>
      <c r="BV807" s="37"/>
      <c r="BW807" s="37"/>
      <c r="BX807" s="37"/>
      <c r="BY807" s="37"/>
      <c r="BZ807" s="37"/>
      <c r="CA807" s="37"/>
      <c r="CB807" s="37"/>
      <c r="CC807" s="37"/>
      <c r="CD807" s="37"/>
      <c r="CE807" s="37"/>
      <c r="CF807" s="37"/>
      <c r="CG807" s="40"/>
      <c r="CH807" s="40"/>
      <c r="CI807" s="40"/>
      <c r="CJ807" s="40"/>
      <c r="CK807" s="40"/>
      <c r="CL807" s="40"/>
      <c r="CM807" s="39"/>
      <c r="CN807" s="39"/>
      <c r="CO807" s="39"/>
      <c r="CP807" s="39"/>
      <c r="CQ807" s="39"/>
      <c r="CR807" s="39"/>
      <c r="CS807" s="39"/>
      <c r="CT807" s="39"/>
      <c r="CU807" s="39"/>
      <c r="CV807" s="39"/>
      <c r="CW807" s="39"/>
      <c r="CX807" s="39"/>
      <c r="CY807" s="39"/>
      <c r="CZ807" s="39"/>
      <c r="DA807" s="39"/>
      <c r="DB807" s="39"/>
      <c r="DC807" s="39"/>
      <c r="DD807" s="39"/>
      <c r="DE807" s="39"/>
      <c r="DF807" s="39"/>
      <c r="DG807" s="39"/>
      <c r="DL807" s="44"/>
      <c r="DM807" s="39"/>
    </row>
    <row r="808" customFormat="false" ht="12.75" hidden="false" customHeight="false" outlineLevel="0" collapsed="false">
      <c r="C808" s="42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39"/>
      <c r="Y808" s="39"/>
      <c r="Z808" s="39"/>
      <c r="AA808" s="39"/>
      <c r="AF808" s="36"/>
      <c r="AG808" s="37"/>
      <c r="AH808" s="37"/>
      <c r="AI808" s="37"/>
      <c r="AJ808" s="37"/>
      <c r="AK808" s="37"/>
      <c r="AL808" s="37"/>
      <c r="AM808" s="37"/>
      <c r="AN808" s="37"/>
      <c r="AO808" s="37"/>
      <c r="AP808" s="37"/>
      <c r="AQ808" s="37"/>
      <c r="AR808" s="37"/>
      <c r="AS808" s="37"/>
      <c r="AT808" s="37"/>
      <c r="AU808" s="37"/>
      <c r="AV808" s="37"/>
      <c r="AW808" s="37"/>
      <c r="AX808" s="37"/>
      <c r="AY808" s="37"/>
      <c r="AZ808" s="37"/>
      <c r="BA808" s="37"/>
      <c r="BB808" s="37"/>
      <c r="BC808" s="37"/>
      <c r="BD808" s="37"/>
      <c r="BE808" s="37"/>
      <c r="BF808" s="37"/>
      <c r="BH808" s="44"/>
      <c r="BI808" s="39"/>
      <c r="BJ808" s="39"/>
      <c r="BK808" s="39"/>
      <c r="BL808" s="36"/>
      <c r="BM808" s="37"/>
      <c r="BN808" s="37"/>
      <c r="BO808" s="37"/>
      <c r="BP808" s="37"/>
      <c r="BQ808" s="37"/>
      <c r="BR808" s="37"/>
      <c r="BS808" s="37"/>
      <c r="BT808" s="37"/>
      <c r="BU808" s="37"/>
      <c r="BV808" s="37"/>
      <c r="BW808" s="37"/>
      <c r="BX808" s="37"/>
      <c r="BY808" s="37"/>
      <c r="BZ808" s="37"/>
      <c r="CA808" s="37"/>
      <c r="CB808" s="37"/>
      <c r="CC808" s="37"/>
      <c r="CD808" s="37"/>
      <c r="CE808" s="37"/>
      <c r="CF808" s="37"/>
      <c r="CG808" s="40"/>
      <c r="CH808" s="40"/>
      <c r="CI808" s="40"/>
      <c r="CJ808" s="40"/>
      <c r="CK808" s="40"/>
      <c r="CL808" s="40"/>
      <c r="CM808" s="39"/>
      <c r="CN808" s="39"/>
      <c r="CO808" s="39"/>
      <c r="CP808" s="39"/>
      <c r="CQ808" s="39"/>
      <c r="CR808" s="39"/>
      <c r="CS808" s="39"/>
      <c r="CT808" s="39"/>
      <c r="CU808" s="39"/>
      <c r="CV808" s="39"/>
      <c r="CW808" s="39"/>
      <c r="CX808" s="39"/>
      <c r="CY808" s="39"/>
      <c r="CZ808" s="39"/>
      <c r="DA808" s="39"/>
      <c r="DB808" s="39"/>
      <c r="DC808" s="39"/>
      <c r="DD808" s="39"/>
      <c r="DE808" s="39"/>
      <c r="DF808" s="39"/>
      <c r="DG808" s="39"/>
      <c r="DL808" s="44"/>
      <c r="DM808" s="39"/>
    </row>
    <row r="809" customFormat="false" ht="12.75" hidden="false" customHeight="false" outlineLevel="0" collapsed="false">
      <c r="C809" s="42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39"/>
      <c r="Y809" s="39"/>
      <c r="Z809" s="39"/>
      <c r="AA809" s="39"/>
      <c r="AF809" s="36"/>
      <c r="AG809" s="37"/>
      <c r="AH809" s="37"/>
      <c r="AI809" s="37"/>
      <c r="AJ809" s="37"/>
      <c r="AK809" s="37"/>
      <c r="AL809" s="37"/>
      <c r="AM809" s="37"/>
      <c r="AN809" s="37"/>
      <c r="AO809" s="37"/>
      <c r="AP809" s="37"/>
      <c r="AQ809" s="37"/>
      <c r="AR809" s="37"/>
      <c r="AS809" s="37"/>
      <c r="AT809" s="37"/>
      <c r="AU809" s="37"/>
      <c r="AV809" s="37"/>
      <c r="AW809" s="37"/>
      <c r="AX809" s="37"/>
      <c r="AY809" s="37"/>
      <c r="AZ809" s="37"/>
      <c r="BA809" s="37"/>
      <c r="BB809" s="37"/>
      <c r="BC809" s="37"/>
      <c r="BD809" s="37"/>
      <c r="BE809" s="37"/>
      <c r="BF809" s="37"/>
      <c r="BH809" s="44"/>
      <c r="BI809" s="39"/>
      <c r="BJ809" s="39"/>
      <c r="BK809" s="39"/>
      <c r="BL809" s="36"/>
      <c r="BM809" s="37"/>
      <c r="BN809" s="37"/>
      <c r="BO809" s="37"/>
      <c r="BP809" s="37"/>
      <c r="BQ809" s="37"/>
      <c r="BR809" s="37"/>
      <c r="BS809" s="37"/>
      <c r="BT809" s="37"/>
      <c r="BU809" s="37"/>
      <c r="BV809" s="37"/>
      <c r="BW809" s="37"/>
      <c r="BX809" s="37"/>
      <c r="BY809" s="37"/>
      <c r="BZ809" s="37"/>
      <c r="CA809" s="37"/>
      <c r="CB809" s="37"/>
      <c r="CC809" s="37"/>
      <c r="CD809" s="37"/>
      <c r="CE809" s="37"/>
      <c r="CF809" s="37"/>
      <c r="CG809" s="40"/>
      <c r="CH809" s="40"/>
      <c r="CI809" s="40"/>
      <c r="CJ809" s="40"/>
      <c r="CK809" s="40"/>
      <c r="CL809" s="40"/>
      <c r="CM809" s="39"/>
      <c r="CN809" s="39"/>
      <c r="CO809" s="39"/>
      <c r="CP809" s="39"/>
      <c r="CQ809" s="39"/>
      <c r="CR809" s="39"/>
      <c r="CS809" s="39"/>
      <c r="CT809" s="39"/>
      <c r="CU809" s="39"/>
      <c r="CV809" s="39"/>
      <c r="CW809" s="39"/>
      <c r="CX809" s="39"/>
      <c r="CY809" s="39"/>
      <c r="CZ809" s="39"/>
      <c r="DA809" s="39"/>
      <c r="DB809" s="39"/>
      <c r="DC809" s="39"/>
      <c r="DD809" s="39"/>
      <c r="DE809" s="39"/>
      <c r="DF809" s="39"/>
      <c r="DG809" s="39"/>
      <c r="DL809" s="44"/>
      <c r="DM809" s="39"/>
    </row>
    <row r="810" customFormat="false" ht="12.75" hidden="false" customHeight="false" outlineLevel="0" collapsed="false">
      <c r="C810" s="42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39"/>
      <c r="Y810" s="39"/>
      <c r="Z810" s="39"/>
      <c r="AA810" s="39"/>
      <c r="AF810" s="36"/>
      <c r="AG810" s="37"/>
      <c r="AH810" s="37"/>
      <c r="AI810" s="37"/>
      <c r="AJ810" s="37"/>
      <c r="AK810" s="37"/>
      <c r="AL810" s="37"/>
      <c r="AM810" s="37"/>
      <c r="AN810" s="37"/>
      <c r="AO810" s="37"/>
      <c r="AP810" s="37"/>
      <c r="AQ810" s="37"/>
      <c r="AR810" s="37"/>
      <c r="AS810" s="37"/>
      <c r="AT810" s="37"/>
      <c r="AU810" s="37"/>
      <c r="AV810" s="37"/>
      <c r="AW810" s="37"/>
      <c r="AX810" s="37"/>
      <c r="AY810" s="37"/>
      <c r="AZ810" s="37"/>
      <c r="BA810" s="37"/>
      <c r="BB810" s="37"/>
      <c r="BC810" s="37"/>
      <c r="BD810" s="37"/>
      <c r="BE810" s="37"/>
      <c r="BF810" s="37"/>
      <c r="BH810" s="44"/>
      <c r="BI810" s="39"/>
      <c r="BJ810" s="39"/>
      <c r="BK810" s="39"/>
      <c r="BL810" s="36"/>
      <c r="BM810" s="37"/>
      <c r="BN810" s="37"/>
      <c r="BO810" s="37"/>
      <c r="BP810" s="37"/>
      <c r="BQ810" s="37"/>
      <c r="BR810" s="37"/>
      <c r="BS810" s="37"/>
      <c r="BT810" s="37"/>
      <c r="BU810" s="37"/>
      <c r="BV810" s="37"/>
      <c r="BW810" s="37"/>
      <c r="BX810" s="37"/>
      <c r="BY810" s="37"/>
      <c r="BZ810" s="37"/>
      <c r="CA810" s="37"/>
      <c r="CB810" s="37"/>
      <c r="CC810" s="37"/>
      <c r="CD810" s="37"/>
      <c r="CE810" s="37"/>
      <c r="CF810" s="37"/>
      <c r="CG810" s="40"/>
      <c r="CH810" s="40"/>
      <c r="CI810" s="40"/>
      <c r="CJ810" s="40"/>
      <c r="CK810" s="40"/>
      <c r="CL810" s="40"/>
      <c r="CM810" s="39"/>
      <c r="CN810" s="39"/>
      <c r="CO810" s="39"/>
      <c r="CP810" s="39"/>
      <c r="CQ810" s="39"/>
      <c r="CR810" s="39"/>
      <c r="CS810" s="39"/>
      <c r="CT810" s="39"/>
      <c r="CU810" s="39"/>
      <c r="CV810" s="39"/>
      <c r="CW810" s="39"/>
      <c r="CX810" s="39"/>
      <c r="CY810" s="39"/>
      <c r="CZ810" s="39"/>
      <c r="DA810" s="39"/>
      <c r="DB810" s="39"/>
      <c r="DC810" s="39"/>
      <c r="DD810" s="39"/>
      <c r="DE810" s="39"/>
      <c r="DF810" s="39"/>
      <c r="DG810" s="39"/>
      <c r="DL810" s="44"/>
      <c r="DM810" s="39"/>
    </row>
    <row r="811" customFormat="false" ht="12.75" hidden="false" customHeight="false" outlineLevel="0" collapsed="false">
      <c r="C811" s="42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39"/>
      <c r="Y811" s="39"/>
      <c r="Z811" s="39"/>
      <c r="AA811" s="39"/>
      <c r="AF811" s="36"/>
      <c r="AG811" s="37"/>
      <c r="AH811" s="37"/>
      <c r="AI811" s="37"/>
      <c r="AJ811" s="37"/>
      <c r="AK811" s="37"/>
      <c r="AL811" s="37"/>
      <c r="AM811" s="37"/>
      <c r="AN811" s="37"/>
      <c r="AO811" s="37"/>
      <c r="AP811" s="37"/>
      <c r="AQ811" s="37"/>
      <c r="AR811" s="37"/>
      <c r="AS811" s="37"/>
      <c r="AT811" s="37"/>
      <c r="AU811" s="37"/>
      <c r="AV811" s="37"/>
      <c r="AW811" s="37"/>
      <c r="AX811" s="37"/>
      <c r="AY811" s="37"/>
      <c r="AZ811" s="37"/>
      <c r="BA811" s="37"/>
      <c r="BB811" s="37"/>
      <c r="BC811" s="37"/>
      <c r="BD811" s="37"/>
      <c r="BE811" s="37"/>
      <c r="BF811" s="37"/>
      <c r="BH811" s="44"/>
      <c r="BI811" s="39"/>
      <c r="BJ811" s="39"/>
      <c r="BK811" s="39"/>
      <c r="BL811" s="36"/>
      <c r="BM811" s="37"/>
      <c r="BN811" s="37"/>
      <c r="BO811" s="37"/>
      <c r="BP811" s="37"/>
      <c r="BQ811" s="37"/>
      <c r="BR811" s="37"/>
      <c r="BS811" s="37"/>
      <c r="BT811" s="37"/>
      <c r="BU811" s="37"/>
      <c r="BV811" s="37"/>
      <c r="BW811" s="37"/>
      <c r="BX811" s="37"/>
      <c r="BY811" s="37"/>
      <c r="BZ811" s="37"/>
      <c r="CA811" s="37"/>
      <c r="CB811" s="37"/>
      <c r="CC811" s="37"/>
      <c r="CD811" s="37"/>
      <c r="CE811" s="37"/>
      <c r="CF811" s="37"/>
      <c r="CG811" s="40"/>
      <c r="CH811" s="40"/>
      <c r="CI811" s="40"/>
      <c r="CJ811" s="40"/>
      <c r="CK811" s="40"/>
      <c r="CL811" s="40"/>
      <c r="CM811" s="39"/>
      <c r="CN811" s="39"/>
      <c r="CO811" s="39"/>
      <c r="CP811" s="39"/>
      <c r="CQ811" s="39"/>
      <c r="CR811" s="39"/>
      <c r="CS811" s="39"/>
      <c r="CT811" s="39"/>
      <c r="CU811" s="39"/>
      <c r="CV811" s="39"/>
      <c r="CW811" s="39"/>
      <c r="CX811" s="39"/>
      <c r="CY811" s="39"/>
      <c r="CZ811" s="39"/>
      <c r="DA811" s="39"/>
      <c r="DB811" s="39"/>
      <c r="DC811" s="39"/>
      <c r="DD811" s="39"/>
      <c r="DE811" s="39"/>
      <c r="DF811" s="39"/>
      <c r="DG811" s="39"/>
      <c r="DL811" s="44"/>
      <c r="DM811" s="39"/>
    </row>
    <row r="812" customFormat="false" ht="12.75" hidden="false" customHeight="false" outlineLevel="0" collapsed="false">
      <c r="C812" s="42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39"/>
      <c r="Y812" s="39"/>
      <c r="Z812" s="39"/>
      <c r="AA812" s="39"/>
      <c r="AF812" s="36"/>
      <c r="AG812" s="37"/>
      <c r="AH812" s="37"/>
      <c r="AI812" s="37"/>
      <c r="AJ812" s="37"/>
      <c r="AK812" s="37"/>
      <c r="AL812" s="37"/>
      <c r="AM812" s="37"/>
      <c r="AN812" s="37"/>
      <c r="AO812" s="37"/>
      <c r="AP812" s="37"/>
      <c r="AQ812" s="37"/>
      <c r="AR812" s="37"/>
      <c r="AS812" s="37"/>
      <c r="AT812" s="37"/>
      <c r="AU812" s="37"/>
      <c r="AV812" s="37"/>
      <c r="AW812" s="37"/>
      <c r="AX812" s="37"/>
      <c r="AY812" s="37"/>
      <c r="AZ812" s="37"/>
      <c r="BA812" s="37"/>
      <c r="BB812" s="37"/>
      <c r="BC812" s="37"/>
      <c r="BD812" s="37"/>
      <c r="BE812" s="37"/>
      <c r="BF812" s="37"/>
      <c r="BH812" s="44"/>
      <c r="BI812" s="39"/>
      <c r="BJ812" s="39"/>
      <c r="BK812" s="39"/>
      <c r="BL812" s="36"/>
      <c r="BM812" s="37"/>
      <c r="BN812" s="37"/>
      <c r="BO812" s="37"/>
      <c r="BP812" s="37"/>
      <c r="BQ812" s="37"/>
      <c r="BR812" s="37"/>
      <c r="BS812" s="37"/>
      <c r="BT812" s="37"/>
      <c r="BU812" s="37"/>
      <c r="BV812" s="37"/>
      <c r="BW812" s="37"/>
      <c r="BX812" s="37"/>
      <c r="BY812" s="37"/>
      <c r="BZ812" s="37"/>
      <c r="CA812" s="37"/>
      <c r="CB812" s="37"/>
      <c r="CC812" s="37"/>
      <c r="CD812" s="37"/>
      <c r="CE812" s="37"/>
      <c r="CF812" s="37"/>
      <c r="CG812" s="40"/>
      <c r="CH812" s="40"/>
      <c r="CI812" s="40"/>
      <c r="CJ812" s="40"/>
      <c r="CK812" s="40"/>
      <c r="CL812" s="40"/>
      <c r="CM812" s="39"/>
      <c r="CN812" s="39"/>
      <c r="CO812" s="39"/>
      <c r="CP812" s="39"/>
      <c r="CQ812" s="39"/>
      <c r="CR812" s="39"/>
      <c r="CS812" s="39"/>
      <c r="CT812" s="39"/>
      <c r="CU812" s="39"/>
      <c r="CV812" s="39"/>
      <c r="CW812" s="39"/>
      <c r="CX812" s="39"/>
      <c r="CY812" s="39"/>
      <c r="CZ812" s="39"/>
      <c r="DA812" s="39"/>
      <c r="DB812" s="39"/>
      <c r="DC812" s="39"/>
      <c r="DD812" s="39"/>
      <c r="DE812" s="39"/>
      <c r="DF812" s="39"/>
      <c r="DG812" s="39"/>
      <c r="DL812" s="44"/>
      <c r="DM812" s="39"/>
    </row>
    <row r="813" customFormat="false" ht="12.75" hidden="false" customHeight="false" outlineLevel="0" collapsed="false">
      <c r="C813" s="42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39"/>
      <c r="Y813" s="39"/>
      <c r="Z813" s="39"/>
      <c r="AA813" s="39"/>
      <c r="AF813" s="36"/>
      <c r="AG813" s="37"/>
      <c r="AH813" s="37"/>
      <c r="AI813" s="37"/>
      <c r="AJ813" s="37"/>
      <c r="AK813" s="37"/>
      <c r="AL813" s="37"/>
      <c r="AM813" s="37"/>
      <c r="AN813" s="37"/>
      <c r="AO813" s="37"/>
      <c r="AP813" s="37"/>
      <c r="AQ813" s="37"/>
      <c r="AR813" s="37"/>
      <c r="AS813" s="37"/>
      <c r="AT813" s="37"/>
      <c r="AU813" s="37"/>
      <c r="AV813" s="37"/>
      <c r="AW813" s="37"/>
      <c r="AX813" s="37"/>
      <c r="AY813" s="37"/>
      <c r="AZ813" s="37"/>
      <c r="BA813" s="37"/>
      <c r="BB813" s="37"/>
      <c r="BC813" s="37"/>
      <c r="BD813" s="37"/>
      <c r="BE813" s="37"/>
      <c r="BF813" s="37"/>
      <c r="BH813" s="44"/>
      <c r="BI813" s="39"/>
      <c r="BJ813" s="39"/>
      <c r="BK813" s="39"/>
      <c r="BL813" s="36"/>
      <c r="BM813" s="37"/>
      <c r="BN813" s="37"/>
      <c r="BO813" s="37"/>
      <c r="BP813" s="37"/>
      <c r="BQ813" s="37"/>
      <c r="BR813" s="37"/>
      <c r="BS813" s="37"/>
      <c r="BT813" s="37"/>
      <c r="BU813" s="37"/>
      <c r="BV813" s="37"/>
      <c r="BW813" s="37"/>
      <c r="BX813" s="37"/>
      <c r="BY813" s="37"/>
      <c r="BZ813" s="37"/>
      <c r="CA813" s="37"/>
      <c r="CB813" s="37"/>
      <c r="CC813" s="37"/>
      <c r="CD813" s="37"/>
      <c r="CE813" s="37"/>
      <c r="CF813" s="37"/>
      <c r="CG813" s="40"/>
      <c r="CH813" s="40"/>
      <c r="CI813" s="40"/>
      <c r="CJ813" s="40"/>
      <c r="CK813" s="40"/>
      <c r="CL813" s="40"/>
      <c r="CM813" s="39"/>
      <c r="CN813" s="39"/>
      <c r="CO813" s="39"/>
      <c r="CP813" s="39"/>
      <c r="CQ813" s="39"/>
      <c r="CR813" s="39"/>
      <c r="CS813" s="39"/>
      <c r="CT813" s="39"/>
      <c r="CU813" s="39"/>
      <c r="CV813" s="39"/>
      <c r="CW813" s="39"/>
      <c r="CX813" s="39"/>
      <c r="CY813" s="39"/>
      <c r="CZ813" s="39"/>
      <c r="DA813" s="39"/>
      <c r="DB813" s="39"/>
      <c r="DC813" s="39"/>
      <c r="DD813" s="39"/>
      <c r="DE813" s="39"/>
      <c r="DF813" s="39"/>
      <c r="DG813" s="39"/>
      <c r="DL813" s="44"/>
      <c r="DM813" s="39"/>
    </row>
    <row r="814" customFormat="false" ht="12.75" hidden="false" customHeight="false" outlineLevel="0" collapsed="false">
      <c r="C814" s="42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39"/>
      <c r="Y814" s="39"/>
      <c r="Z814" s="39"/>
      <c r="AA814" s="39"/>
      <c r="AF814" s="36"/>
      <c r="AG814" s="37"/>
      <c r="AH814" s="37"/>
      <c r="AI814" s="37"/>
      <c r="AJ814" s="37"/>
      <c r="AK814" s="37"/>
      <c r="AL814" s="37"/>
      <c r="AM814" s="37"/>
      <c r="AN814" s="37"/>
      <c r="AO814" s="37"/>
      <c r="AP814" s="37"/>
      <c r="AQ814" s="37"/>
      <c r="AR814" s="37"/>
      <c r="AS814" s="37"/>
      <c r="AT814" s="37"/>
      <c r="AU814" s="37"/>
      <c r="AV814" s="37"/>
      <c r="AW814" s="37"/>
      <c r="AX814" s="37"/>
      <c r="AY814" s="37"/>
      <c r="AZ814" s="37"/>
      <c r="BA814" s="37"/>
      <c r="BB814" s="37"/>
      <c r="BC814" s="37"/>
      <c r="BD814" s="37"/>
      <c r="BE814" s="37"/>
      <c r="BF814" s="37"/>
      <c r="BH814" s="44"/>
      <c r="BI814" s="39"/>
      <c r="BJ814" s="39"/>
      <c r="BK814" s="39"/>
      <c r="BL814" s="36"/>
      <c r="BM814" s="37"/>
      <c r="BN814" s="37"/>
      <c r="BO814" s="37"/>
      <c r="BP814" s="37"/>
      <c r="BQ814" s="37"/>
      <c r="BR814" s="37"/>
      <c r="BS814" s="37"/>
      <c r="BT814" s="37"/>
      <c r="BU814" s="37"/>
      <c r="BV814" s="37"/>
      <c r="BW814" s="37"/>
      <c r="BX814" s="37"/>
      <c r="BY814" s="37"/>
      <c r="BZ814" s="37"/>
      <c r="CA814" s="37"/>
      <c r="CB814" s="37"/>
      <c r="CC814" s="37"/>
      <c r="CD814" s="37"/>
      <c r="CE814" s="37"/>
      <c r="CF814" s="37"/>
      <c r="CG814" s="40"/>
      <c r="CH814" s="40"/>
      <c r="CI814" s="40"/>
      <c r="CJ814" s="40"/>
      <c r="CK814" s="40"/>
      <c r="CL814" s="40"/>
      <c r="CM814" s="39"/>
      <c r="CN814" s="39"/>
      <c r="CO814" s="39"/>
      <c r="CP814" s="39"/>
      <c r="CQ814" s="39"/>
      <c r="CR814" s="39"/>
      <c r="CS814" s="39"/>
      <c r="CT814" s="39"/>
      <c r="CU814" s="39"/>
      <c r="CV814" s="39"/>
      <c r="CW814" s="39"/>
      <c r="CX814" s="39"/>
      <c r="CY814" s="39"/>
      <c r="CZ814" s="39"/>
      <c r="DA814" s="39"/>
      <c r="DB814" s="39"/>
      <c r="DC814" s="39"/>
      <c r="DD814" s="39"/>
      <c r="DE814" s="39"/>
      <c r="DF814" s="39"/>
      <c r="DG814" s="39"/>
      <c r="DL814" s="44"/>
      <c r="DM814" s="39"/>
    </row>
    <row r="815" customFormat="false" ht="12.75" hidden="false" customHeight="false" outlineLevel="0" collapsed="false">
      <c r="C815" s="42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39"/>
      <c r="Y815" s="39"/>
      <c r="Z815" s="39"/>
      <c r="AA815" s="39"/>
      <c r="AF815" s="36"/>
      <c r="AG815" s="37"/>
      <c r="AH815" s="37"/>
      <c r="AI815" s="37"/>
      <c r="AJ815" s="37"/>
      <c r="AK815" s="37"/>
      <c r="AL815" s="37"/>
      <c r="AM815" s="37"/>
      <c r="AN815" s="37"/>
      <c r="AO815" s="37"/>
      <c r="AP815" s="37"/>
      <c r="AQ815" s="37"/>
      <c r="AR815" s="37"/>
      <c r="AS815" s="37"/>
      <c r="AT815" s="37"/>
      <c r="AU815" s="37"/>
      <c r="AV815" s="37"/>
      <c r="AW815" s="37"/>
      <c r="AX815" s="37"/>
      <c r="AY815" s="37"/>
      <c r="AZ815" s="37"/>
      <c r="BA815" s="37"/>
      <c r="BB815" s="37"/>
      <c r="BC815" s="37"/>
      <c r="BD815" s="37"/>
      <c r="BE815" s="37"/>
      <c r="BF815" s="37"/>
      <c r="BH815" s="44"/>
      <c r="BI815" s="39"/>
      <c r="BJ815" s="39"/>
      <c r="BK815" s="39"/>
      <c r="BL815" s="36"/>
      <c r="BM815" s="37"/>
      <c r="BN815" s="37"/>
      <c r="BO815" s="37"/>
      <c r="BP815" s="37"/>
      <c r="BQ815" s="37"/>
      <c r="BR815" s="37"/>
      <c r="BS815" s="37"/>
      <c r="BT815" s="37"/>
      <c r="BU815" s="37"/>
      <c r="BV815" s="37"/>
      <c r="BW815" s="37"/>
      <c r="BX815" s="37"/>
      <c r="BY815" s="37"/>
      <c r="BZ815" s="37"/>
      <c r="CA815" s="37"/>
      <c r="CB815" s="37"/>
      <c r="CC815" s="37"/>
      <c r="CD815" s="37"/>
      <c r="CE815" s="37"/>
      <c r="CF815" s="37"/>
      <c r="CG815" s="40"/>
      <c r="CH815" s="40"/>
      <c r="CI815" s="40"/>
      <c r="CJ815" s="40"/>
      <c r="CK815" s="40"/>
      <c r="CL815" s="40"/>
      <c r="CM815" s="39"/>
      <c r="CN815" s="39"/>
      <c r="CO815" s="39"/>
      <c r="CP815" s="39"/>
      <c r="CQ815" s="39"/>
      <c r="CR815" s="39"/>
      <c r="CS815" s="39"/>
      <c r="CT815" s="39"/>
      <c r="CU815" s="39"/>
      <c r="CV815" s="39"/>
      <c r="CW815" s="39"/>
      <c r="CX815" s="39"/>
      <c r="CY815" s="39"/>
      <c r="CZ815" s="39"/>
      <c r="DA815" s="39"/>
      <c r="DB815" s="39"/>
      <c r="DC815" s="39"/>
      <c r="DD815" s="39"/>
      <c r="DE815" s="39"/>
      <c r="DF815" s="39"/>
      <c r="DG815" s="39"/>
      <c r="DL815" s="44"/>
      <c r="DM815" s="39"/>
    </row>
    <row r="816" customFormat="false" ht="12.75" hidden="false" customHeight="false" outlineLevel="0" collapsed="false">
      <c r="C816" s="42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39"/>
      <c r="Y816" s="39"/>
      <c r="Z816" s="39"/>
      <c r="AA816" s="39"/>
      <c r="AF816" s="36"/>
      <c r="AG816" s="37"/>
      <c r="AH816" s="37"/>
      <c r="AI816" s="37"/>
      <c r="AJ816" s="37"/>
      <c r="AK816" s="37"/>
      <c r="AL816" s="37"/>
      <c r="AM816" s="37"/>
      <c r="AN816" s="37"/>
      <c r="AO816" s="37"/>
      <c r="AP816" s="37"/>
      <c r="AQ816" s="37"/>
      <c r="AR816" s="37"/>
      <c r="AS816" s="37"/>
      <c r="AT816" s="37"/>
      <c r="AU816" s="37"/>
      <c r="AV816" s="37"/>
      <c r="AW816" s="37"/>
      <c r="AX816" s="37"/>
      <c r="AY816" s="37"/>
      <c r="AZ816" s="37"/>
      <c r="BA816" s="37"/>
      <c r="BB816" s="37"/>
      <c r="BC816" s="37"/>
      <c r="BD816" s="37"/>
      <c r="BE816" s="37"/>
      <c r="BF816" s="37"/>
      <c r="BH816" s="44"/>
      <c r="BI816" s="39"/>
      <c r="BJ816" s="39"/>
      <c r="BK816" s="39"/>
      <c r="BL816" s="36"/>
      <c r="BM816" s="37"/>
      <c r="BN816" s="37"/>
      <c r="BO816" s="37"/>
      <c r="BP816" s="37"/>
      <c r="BQ816" s="37"/>
      <c r="BR816" s="37"/>
      <c r="BS816" s="37"/>
      <c r="BT816" s="37"/>
      <c r="BU816" s="37"/>
      <c r="BV816" s="37"/>
      <c r="BW816" s="37"/>
      <c r="BX816" s="37"/>
      <c r="BY816" s="37"/>
      <c r="BZ816" s="37"/>
      <c r="CA816" s="37"/>
      <c r="CB816" s="37"/>
      <c r="CC816" s="37"/>
      <c r="CD816" s="37"/>
      <c r="CE816" s="37"/>
      <c r="CF816" s="37"/>
      <c r="CG816" s="40"/>
      <c r="CH816" s="40"/>
      <c r="CI816" s="40"/>
      <c r="CJ816" s="40"/>
      <c r="CK816" s="40"/>
      <c r="CL816" s="40"/>
      <c r="CM816" s="39"/>
      <c r="CN816" s="39"/>
      <c r="CO816" s="39"/>
      <c r="CP816" s="39"/>
      <c r="CQ816" s="39"/>
      <c r="CR816" s="39"/>
      <c r="CS816" s="39"/>
      <c r="CT816" s="39"/>
      <c r="CU816" s="39"/>
      <c r="CV816" s="39"/>
      <c r="CW816" s="39"/>
      <c r="CX816" s="39"/>
      <c r="CY816" s="39"/>
      <c r="CZ816" s="39"/>
      <c r="DA816" s="39"/>
      <c r="DB816" s="39"/>
      <c r="DC816" s="39"/>
      <c r="DD816" s="39"/>
      <c r="DE816" s="39"/>
      <c r="DF816" s="39"/>
      <c r="DG816" s="39"/>
      <c r="DL816" s="44"/>
      <c r="DM816" s="39"/>
    </row>
    <row r="817" customFormat="false" ht="12.75" hidden="false" customHeight="false" outlineLevel="0" collapsed="false">
      <c r="C817" s="42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39"/>
      <c r="Y817" s="39"/>
      <c r="Z817" s="39"/>
      <c r="AA817" s="39"/>
      <c r="AF817" s="36"/>
      <c r="AG817" s="37"/>
      <c r="AH817" s="37"/>
      <c r="AI817" s="37"/>
      <c r="AJ817" s="37"/>
      <c r="AK817" s="37"/>
      <c r="AL817" s="37"/>
      <c r="AM817" s="37"/>
      <c r="AN817" s="37"/>
      <c r="AO817" s="37"/>
      <c r="AP817" s="37"/>
      <c r="AQ817" s="37"/>
      <c r="AR817" s="37"/>
      <c r="AS817" s="37"/>
      <c r="AT817" s="37"/>
      <c r="AU817" s="37"/>
      <c r="AV817" s="37"/>
      <c r="AW817" s="37"/>
      <c r="AX817" s="37"/>
      <c r="AY817" s="37"/>
      <c r="AZ817" s="37"/>
      <c r="BA817" s="37"/>
      <c r="BB817" s="37"/>
      <c r="BC817" s="37"/>
      <c r="BD817" s="37"/>
      <c r="BE817" s="37"/>
      <c r="BF817" s="37"/>
      <c r="BH817" s="44"/>
      <c r="BI817" s="39"/>
      <c r="BJ817" s="39"/>
      <c r="BK817" s="39"/>
      <c r="BL817" s="36"/>
      <c r="BM817" s="37"/>
      <c r="BN817" s="37"/>
      <c r="BO817" s="37"/>
      <c r="BP817" s="37"/>
      <c r="BQ817" s="37"/>
      <c r="BR817" s="37"/>
      <c r="BS817" s="37"/>
      <c r="BT817" s="37"/>
      <c r="BU817" s="37"/>
      <c r="BV817" s="37"/>
      <c r="BW817" s="37"/>
      <c r="BX817" s="37"/>
      <c r="BY817" s="37"/>
      <c r="BZ817" s="37"/>
      <c r="CA817" s="37"/>
      <c r="CB817" s="37"/>
      <c r="CC817" s="37"/>
      <c r="CD817" s="37"/>
      <c r="CE817" s="37"/>
      <c r="CF817" s="37"/>
      <c r="CG817" s="40"/>
      <c r="CH817" s="40"/>
      <c r="CI817" s="40"/>
      <c r="CJ817" s="40"/>
      <c r="CK817" s="40"/>
      <c r="CL817" s="40"/>
      <c r="CM817" s="39"/>
      <c r="CN817" s="39"/>
      <c r="CO817" s="39"/>
      <c r="CP817" s="39"/>
      <c r="CQ817" s="39"/>
      <c r="CR817" s="39"/>
      <c r="CS817" s="39"/>
      <c r="CT817" s="39"/>
      <c r="CU817" s="39"/>
      <c r="CV817" s="39"/>
      <c r="CW817" s="39"/>
      <c r="CX817" s="39"/>
      <c r="CY817" s="39"/>
      <c r="CZ817" s="39"/>
      <c r="DA817" s="39"/>
      <c r="DB817" s="39"/>
      <c r="DC817" s="39"/>
      <c r="DD817" s="39"/>
      <c r="DE817" s="39"/>
      <c r="DF817" s="39"/>
      <c r="DG817" s="39"/>
      <c r="DL817" s="44"/>
      <c r="DM817" s="39"/>
    </row>
    <row r="818" customFormat="false" ht="12.75" hidden="false" customHeight="false" outlineLevel="0" collapsed="false">
      <c r="C818" s="42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39"/>
      <c r="Y818" s="39"/>
      <c r="Z818" s="39"/>
      <c r="AA818" s="39"/>
      <c r="AF818" s="36"/>
      <c r="AG818" s="37"/>
      <c r="AH818" s="37"/>
      <c r="AI818" s="37"/>
      <c r="AJ818" s="37"/>
      <c r="AK818" s="37"/>
      <c r="AL818" s="37"/>
      <c r="AM818" s="37"/>
      <c r="AN818" s="37"/>
      <c r="AO818" s="37"/>
      <c r="AP818" s="37"/>
      <c r="AQ818" s="37"/>
      <c r="AR818" s="37"/>
      <c r="AS818" s="37"/>
      <c r="AT818" s="37"/>
      <c r="AU818" s="37"/>
      <c r="AV818" s="37"/>
      <c r="AW818" s="37"/>
      <c r="AX818" s="37"/>
      <c r="AY818" s="37"/>
      <c r="AZ818" s="37"/>
      <c r="BA818" s="37"/>
      <c r="BB818" s="37"/>
      <c r="BC818" s="37"/>
      <c r="BD818" s="37"/>
      <c r="BE818" s="37"/>
      <c r="BF818" s="37"/>
      <c r="BH818" s="44"/>
      <c r="BI818" s="39"/>
      <c r="BJ818" s="39"/>
      <c r="BK818" s="39"/>
      <c r="BL818" s="36"/>
      <c r="BM818" s="37"/>
      <c r="BN818" s="37"/>
      <c r="BO818" s="37"/>
      <c r="BP818" s="37"/>
      <c r="BQ818" s="37"/>
      <c r="BR818" s="37"/>
      <c r="BS818" s="37"/>
      <c r="BT818" s="37"/>
      <c r="BU818" s="37"/>
      <c r="BV818" s="37"/>
      <c r="BW818" s="37"/>
      <c r="BX818" s="37"/>
      <c r="BY818" s="37"/>
      <c r="BZ818" s="37"/>
      <c r="CA818" s="37"/>
      <c r="CB818" s="37"/>
      <c r="CC818" s="37"/>
      <c r="CD818" s="37"/>
      <c r="CE818" s="37"/>
      <c r="CF818" s="37"/>
      <c r="CG818" s="40"/>
      <c r="CH818" s="40"/>
      <c r="CI818" s="40"/>
      <c r="CJ818" s="40"/>
      <c r="CK818" s="40"/>
      <c r="CL818" s="40"/>
      <c r="CM818" s="39"/>
      <c r="CN818" s="39"/>
      <c r="CO818" s="39"/>
      <c r="CP818" s="39"/>
      <c r="CQ818" s="39"/>
      <c r="CR818" s="39"/>
      <c r="CS818" s="39"/>
      <c r="CT818" s="39"/>
      <c r="CU818" s="39"/>
      <c r="CV818" s="39"/>
      <c r="CW818" s="39"/>
      <c r="CX818" s="39"/>
      <c r="CY818" s="39"/>
      <c r="CZ818" s="39"/>
      <c r="DA818" s="39"/>
      <c r="DB818" s="39"/>
      <c r="DC818" s="39"/>
      <c r="DD818" s="39"/>
      <c r="DE818" s="39"/>
      <c r="DF818" s="39"/>
      <c r="DG818" s="39"/>
      <c r="DL818" s="44"/>
      <c r="DM818" s="39"/>
    </row>
    <row r="819" customFormat="false" ht="12.75" hidden="false" customHeight="false" outlineLevel="0" collapsed="false">
      <c r="C819" s="42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39"/>
      <c r="Y819" s="39"/>
      <c r="Z819" s="39"/>
      <c r="AA819" s="39"/>
      <c r="AF819" s="36"/>
      <c r="AG819" s="37"/>
      <c r="AH819" s="37"/>
      <c r="AI819" s="37"/>
      <c r="AJ819" s="37"/>
      <c r="AK819" s="37"/>
      <c r="AL819" s="37"/>
      <c r="AM819" s="37"/>
      <c r="AN819" s="37"/>
      <c r="AO819" s="37"/>
      <c r="AP819" s="37"/>
      <c r="AQ819" s="37"/>
      <c r="AR819" s="37"/>
      <c r="AS819" s="37"/>
      <c r="AT819" s="37"/>
      <c r="AU819" s="37"/>
      <c r="AV819" s="37"/>
      <c r="AW819" s="37"/>
      <c r="AX819" s="37"/>
      <c r="AY819" s="37"/>
      <c r="AZ819" s="37"/>
      <c r="BA819" s="37"/>
      <c r="BB819" s="37"/>
      <c r="BC819" s="37"/>
      <c r="BD819" s="37"/>
      <c r="BE819" s="37"/>
      <c r="BF819" s="37"/>
      <c r="BH819" s="44"/>
      <c r="BI819" s="39"/>
      <c r="BJ819" s="39"/>
      <c r="BK819" s="39"/>
      <c r="BL819" s="36"/>
      <c r="BM819" s="37"/>
      <c r="BN819" s="37"/>
      <c r="BO819" s="37"/>
      <c r="BP819" s="37"/>
      <c r="BQ819" s="37"/>
      <c r="BR819" s="37"/>
      <c r="BS819" s="37"/>
      <c r="BT819" s="37"/>
      <c r="BU819" s="37"/>
      <c r="BV819" s="37"/>
      <c r="BW819" s="37"/>
      <c r="BX819" s="37"/>
      <c r="BY819" s="37"/>
      <c r="BZ819" s="37"/>
      <c r="CA819" s="37"/>
      <c r="CB819" s="37"/>
      <c r="CC819" s="37"/>
      <c r="CD819" s="37"/>
      <c r="CE819" s="37"/>
      <c r="CF819" s="37"/>
      <c r="CG819" s="40"/>
      <c r="CH819" s="40"/>
      <c r="CI819" s="40"/>
      <c r="CJ819" s="40"/>
      <c r="CK819" s="40"/>
      <c r="CL819" s="40"/>
      <c r="CM819" s="39"/>
      <c r="CN819" s="39"/>
      <c r="CO819" s="39"/>
      <c r="CP819" s="39"/>
      <c r="CQ819" s="39"/>
      <c r="CR819" s="39"/>
      <c r="CS819" s="39"/>
      <c r="CT819" s="39"/>
      <c r="CU819" s="39"/>
      <c r="CV819" s="39"/>
      <c r="CW819" s="39"/>
      <c r="CX819" s="39"/>
      <c r="CY819" s="39"/>
      <c r="CZ819" s="39"/>
      <c r="DA819" s="39"/>
      <c r="DB819" s="39"/>
      <c r="DC819" s="39"/>
      <c r="DD819" s="39"/>
      <c r="DE819" s="39"/>
      <c r="DF819" s="39"/>
      <c r="DG819" s="39"/>
      <c r="DL819" s="44"/>
      <c r="DM819" s="39"/>
    </row>
    <row r="820" customFormat="false" ht="12.75" hidden="false" customHeight="false" outlineLevel="0" collapsed="false">
      <c r="C820" s="42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39"/>
      <c r="Y820" s="39"/>
      <c r="Z820" s="39"/>
      <c r="AA820" s="39"/>
      <c r="AF820" s="36"/>
      <c r="AG820" s="37"/>
      <c r="AH820" s="37"/>
      <c r="AI820" s="37"/>
      <c r="AJ820" s="37"/>
      <c r="AK820" s="37"/>
      <c r="AL820" s="37"/>
      <c r="AM820" s="37"/>
      <c r="AN820" s="37"/>
      <c r="AO820" s="37"/>
      <c r="AP820" s="37"/>
      <c r="AQ820" s="37"/>
      <c r="AR820" s="37"/>
      <c r="AS820" s="37"/>
      <c r="AT820" s="37"/>
      <c r="AU820" s="37"/>
      <c r="AV820" s="37"/>
      <c r="AW820" s="37"/>
      <c r="AX820" s="37"/>
      <c r="AY820" s="37"/>
      <c r="AZ820" s="37"/>
      <c r="BA820" s="37"/>
      <c r="BB820" s="37"/>
      <c r="BC820" s="37"/>
      <c r="BD820" s="37"/>
      <c r="BE820" s="37"/>
      <c r="BF820" s="37"/>
      <c r="BH820" s="44"/>
      <c r="BI820" s="39"/>
      <c r="BJ820" s="39"/>
      <c r="BK820" s="39"/>
      <c r="BL820" s="36"/>
      <c r="BM820" s="37"/>
      <c r="BN820" s="37"/>
      <c r="BO820" s="37"/>
      <c r="BP820" s="37"/>
      <c r="BQ820" s="37"/>
      <c r="BR820" s="37"/>
      <c r="BS820" s="37"/>
      <c r="BT820" s="37"/>
      <c r="BU820" s="37"/>
      <c r="BV820" s="37"/>
      <c r="BW820" s="37"/>
      <c r="BX820" s="37"/>
      <c r="BY820" s="37"/>
      <c r="BZ820" s="37"/>
      <c r="CA820" s="37"/>
      <c r="CB820" s="37"/>
      <c r="CC820" s="37"/>
      <c r="CD820" s="37"/>
      <c r="CE820" s="37"/>
      <c r="CF820" s="37"/>
      <c r="CG820" s="40"/>
      <c r="CH820" s="40"/>
      <c r="CI820" s="40"/>
      <c r="CJ820" s="40"/>
      <c r="CK820" s="40"/>
      <c r="CL820" s="40"/>
      <c r="CM820" s="39"/>
      <c r="CN820" s="39"/>
      <c r="CO820" s="39"/>
      <c r="CP820" s="39"/>
      <c r="CQ820" s="39"/>
      <c r="CR820" s="39"/>
      <c r="CS820" s="39"/>
      <c r="CT820" s="39"/>
      <c r="CU820" s="39"/>
      <c r="CV820" s="39"/>
      <c r="CW820" s="39"/>
      <c r="CX820" s="39"/>
      <c r="CY820" s="39"/>
      <c r="CZ820" s="39"/>
      <c r="DA820" s="39"/>
      <c r="DB820" s="39"/>
      <c r="DC820" s="39"/>
      <c r="DD820" s="39"/>
      <c r="DE820" s="39"/>
      <c r="DF820" s="39"/>
      <c r="DG820" s="39"/>
      <c r="DL820" s="44"/>
      <c r="DM820" s="39"/>
    </row>
    <row r="821" customFormat="false" ht="12.75" hidden="false" customHeight="false" outlineLevel="0" collapsed="false">
      <c r="C821" s="42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39"/>
      <c r="Y821" s="39"/>
      <c r="Z821" s="39"/>
      <c r="AA821" s="39"/>
      <c r="AF821" s="36"/>
      <c r="AG821" s="37"/>
      <c r="AH821" s="37"/>
      <c r="AI821" s="37"/>
      <c r="AJ821" s="37"/>
      <c r="AK821" s="37"/>
      <c r="AL821" s="37"/>
      <c r="AM821" s="37"/>
      <c r="AN821" s="37"/>
      <c r="AO821" s="37"/>
      <c r="AP821" s="37"/>
      <c r="AQ821" s="37"/>
      <c r="AR821" s="37"/>
      <c r="AS821" s="37"/>
      <c r="AT821" s="37"/>
      <c r="AU821" s="37"/>
      <c r="AV821" s="37"/>
      <c r="AW821" s="37"/>
      <c r="AX821" s="37"/>
      <c r="AY821" s="37"/>
      <c r="AZ821" s="37"/>
      <c r="BA821" s="37"/>
      <c r="BB821" s="37"/>
      <c r="BC821" s="37"/>
      <c r="BD821" s="37"/>
      <c r="BE821" s="37"/>
      <c r="BF821" s="37"/>
      <c r="BH821" s="44"/>
      <c r="BI821" s="39"/>
      <c r="BJ821" s="39"/>
      <c r="BK821" s="39"/>
      <c r="BL821" s="36"/>
      <c r="BM821" s="37"/>
      <c r="BN821" s="37"/>
      <c r="BO821" s="37"/>
      <c r="BP821" s="37"/>
      <c r="BQ821" s="37"/>
      <c r="BR821" s="37"/>
      <c r="BS821" s="37"/>
      <c r="BT821" s="37"/>
      <c r="BU821" s="37"/>
      <c r="BV821" s="37"/>
      <c r="BW821" s="37"/>
      <c r="BX821" s="37"/>
      <c r="BY821" s="37"/>
      <c r="BZ821" s="37"/>
      <c r="CA821" s="37"/>
      <c r="CB821" s="37"/>
      <c r="CC821" s="37"/>
      <c r="CD821" s="37"/>
      <c r="CE821" s="37"/>
      <c r="CF821" s="37"/>
      <c r="CG821" s="40"/>
      <c r="CH821" s="40"/>
      <c r="CI821" s="40"/>
      <c r="CJ821" s="40"/>
      <c r="CK821" s="40"/>
      <c r="CL821" s="40"/>
      <c r="CM821" s="39"/>
      <c r="CN821" s="39"/>
      <c r="CO821" s="39"/>
      <c r="CP821" s="39"/>
      <c r="CQ821" s="39"/>
      <c r="CR821" s="39"/>
      <c r="CS821" s="39"/>
      <c r="CT821" s="39"/>
      <c r="CU821" s="39"/>
      <c r="CV821" s="39"/>
      <c r="CW821" s="39"/>
      <c r="CX821" s="39"/>
      <c r="CY821" s="39"/>
      <c r="CZ821" s="39"/>
      <c r="DA821" s="39"/>
      <c r="DB821" s="39"/>
      <c r="DC821" s="39"/>
      <c r="DD821" s="39"/>
      <c r="DE821" s="39"/>
      <c r="DF821" s="39"/>
      <c r="DG821" s="39"/>
      <c r="DL821" s="44"/>
      <c r="DM821" s="39"/>
    </row>
    <row r="822" customFormat="false" ht="12.75" hidden="false" customHeight="false" outlineLevel="0" collapsed="false">
      <c r="C822" s="42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39"/>
      <c r="Y822" s="39"/>
      <c r="Z822" s="39"/>
      <c r="AA822" s="39"/>
      <c r="AF822" s="36"/>
      <c r="AG822" s="37"/>
      <c r="AH822" s="37"/>
      <c r="AI822" s="37"/>
      <c r="AJ822" s="37"/>
      <c r="AK822" s="37"/>
      <c r="AL822" s="37"/>
      <c r="AM822" s="37"/>
      <c r="AN822" s="37"/>
      <c r="AO822" s="37"/>
      <c r="AP822" s="37"/>
      <c r="AQ822" s="37"/>
      <c r="AR822" s="37"/>
      <c r="AS822" s="37"/>
      <c r="AT822" s="37"/>
      <c r="AU822" s="37"/>
      <c r="AV822" s="37"/>
      <c r="AW822" s="37"/>
      <c r="AX822" s="37"/>
      <c r="AY822" s="37"/>
      <c r="AZ822" s="37"/>
      <c r="BA822" s="37"/>
      <c r="BB822" s="37"/>
      <c r="BC822" s="37"/>
      <c r="BD822" s="37"/>
      <c r="BE822" s="37"/>
      <c r="BF822" s="37"/>
      <c r="BH822" s="44"/>
      <c r="BI822" s="39"/>
      <c r="BJ822" s="39"/>
      <c r="BK822" s="39"/>
      <c r="BL822" s="36"/>
      <c r="BM822" s="37"/>
      <c r="BN822" s="37"/>
      <c r="BO822" s="37"/>
      <c r="BP822" s="37"/>
      <c r="BQ822" s="37"/>
      <c r="BR822" s="37"/>
      <c r="BS822" s="37"/>
      <c r="BT822" s="37"/>
      <c r="BU822" s="37"/>
      <c r="BV822" s="37"/>
      <c r="BW822" s="37"/>
      <c r="BX822" s="37"/>
      <c r="BY822" s="37"/>
      <c r="BZ822" s="37"/>
      <c r="CA822" s="37"/>
      <c r="CB822" s="37"/>
      <c r="CC822" s="37"/>
      <c r="CD822" s="37"/>
      <c r="CE822" s="37"/>
      <c r="CF822" s="37"/>
      <c r="CG822" s="40"/>
      <c r="CH822" s="40"/>
      <c r="CI822" s="40"/>
      <c r="CJ822" s="40"/>
      <c r="CK822" s="40"/>
      <c r="CL822" s="40"/>
      <c r="CM822" s="39"/>
      <c r="CN822" s="39"/>
      <c r="CO822" s="39"/>
      <c r="CP822" s="39"/>
      <c r="CQ822" s="39"/>
      <c r="CR822" s="39"/>
      <c r="CS822" s="39"/>
      <c r="CT822" s="39"/>
      <c r="CU822" s="39"/>
      <c r="CV822" s="39"/>
      <c r="CW822" s="39"/>
      <c r="CX822" s="39"/>
      <c r="CY822" s="39"/>
      <c r="CZ822" s="39"/>
      <c r="DA822" s="39"/>
      <c r="DB822" s="39"/>
      <c r="DC822" s="39"/>
      <c r="DD822" s="39"/>
      <c r="DE822" s="39"/>
      <c r="DF822" s="39"/>
      <c r="DG822" s="39"/>
      <c r="DL822" s="44"/>
      <c r="DM822" s="39"/>
    </row>
    <row r="823" customFormat="false" ht="12.75" hidden="false" customHeight="false" outlineLevel="0" collapsed="false">
      <c r="C823" s="42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39"/>
      <c r="Y823" s="39"/>
      <c r="Z823" s="39"/>
      <c r="AA823" s="39"/>
      <c r="AF823" s="36"/>
      <c r="AG823" s="37"/>
      <c r="AH823" s="37"/>
      <c r="AI823" s="37"/>
      <c r="AJ823" s="37"/>
      <c r="AK823" s="37"/>
      <c r="AL823" s="37"/>
      <c r="AM823" s="37"/>
      <c r="AN823" s="37"/>
      <c r="AO823" s="37"/>
      <c r="AP823" s="37"/>
      <c r="AQ823" s="37"/>
      <c r="AR823" s="37"/>
      <c r="AS823" s="37"/>
      <c r="AT823" s="37"/>
      <c r="AU823" s="37"/>
      <c r="AV823" s="37"/>
      <c r="AW823" s="37"/>
      <c r="AX823" s="37"/>
      <c r="AY823" s="37"/>
      <c r="AZ823" s="37"/>
      <c r="BA823" s="37"/>
      <c r="BB823" s="37"/>
      <c r="BC823" s="37"/>
      <c r="BD823" s="37"/>
      <c r="BE823" s="37"/>
      <c r="BF823" s="37"/>
      <c r="BH823" s="44"/>
      <c r="BI823" s="39"/>
      <c r="BJ823" s="39"/>
      <c r="BK823" s="39"/>
      <c r="BL823" s="36"/>
      <c r="BM823" s="37"/>
      <c r="BN823" s="37"/>
      <c r="BO823" s="37"/>
      <c r="BP823" s="37"/>
      <c r="BQ823" s="37"/>
      <c r="BR823" s="37"/>
      <c r="BS823" s="37"/>
      <c r="BT823" s="37"/>
      <c r="BU823" s="37"/>
      <c r="BV823" s="37"/>
      <c r="BW823" s="37"/>
      <c r="BX823" s="37"/>
      <c r="BY823" s="37"/>
      <c r="BZ823" s="37"/>
      <c r="CA823" s="37"/>
      <c r="CB823" s="37"/>
      <c r="CC823" s="37"/>
      <c r="CD823" s="37"/>
      <c r="CE823" s="37"/>
      <c r="CF823" s="37"/>
      <c r="CG823" s="40"/>
      <c r="CH823" s="40"/>
      <c r="CI823" s="40"/>
      <c r="CJ823" s="40"/>
      <c r="CK823" s="40"/>
      <c r="CL823" s="40"/>
      <c r="CM823" s="39"/>
      <c r="CN823" s="39"/>
      <c r="CO823" s="39"/>
      <c r="CP823" s="39"/>
      <c r="CQ823" s="39"/>
      <c r="CR823" s="39"/>
      <c r="CS823" s="39"/>
      <c r="CT823" s="39"/>
      <c r="CU823" s="39"/>
      <c r="CV823" s="39"/>
      <c r="CW823" s="39"/>
      <c r="CX823" s="39"/>
      <c r="CY823" s="39"/>
      <c r="CZ823" s="39"/>
      <c r="DA823" s="39"/>
      <c r="DB823" s="39"/>
      <c r="DC823" s="39"/>
      <c r="DD823" s="39"/>
      <c r="DE823" s="39"/>
      <c r="DF823" s="39"/>
      <c r="DG823" s="39"/>
      <c r="DL823" s="44"/>
      <c r="DM823" s="39"/>
    </row>
    <row r="824" customFormat="false" ht="12.75" hidden="false" customHeight="false" outlineLevel="0" collapsed="false">
      <c r="C824" s="42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39"/>
      <c r="Y824" s="39"/>
      <c r="Z824" s="39"/>
      <c r="AA824" s="39"/>
      <c r="AF824" s="36"/>
      <c r="AG824" s="37"/>
      <c r="AH824" s="37"/>
      <c r="AI824" s="37"/>
      <c r="AJ824" s="37"/>
      <c r="AK824" s="37"/>
      <c r="AL824" s="37"/>
      <c r="AM824" s="37"/>
      <c r="AN824" s="37"/>
      <c r="AO824" s="37"/>
      <c r="AP824" s="37"/>
      <c r="AQ824" s="37"/>
      <c r="AR824" s="37"/>
      <c r="AS824" s="37"/>
      <c r="AT824" s="37"/>
      <c r="AU824" s="37"/>
      <c r="AV824" s="37"/>
      <c r="AW824" s="37"/>
      <c r="AX824" s="37"/>
      <c r="AY824" s="37"/>
      <c r="AZ824" s="37"/>
      <c r="BA824" s="37"/>
      <c r="BB824" s="37"/>
      <c r="BC824" s="37"/>
      <c r="BD824" s="37"/>
      <c r="BE824" s="37"/>
      <c r="BF824" s="37"/>
      <c r="BH824" s="44"/>
      <c r="BI824" s="39"/>
      <c r="BJ824" s="39"/>
      <c r="BK824" s="39"/>
      <c r="BL824" s="36"/>
      <c r="BM824" s="37"/>
      <c r="BN824" s="37"/>
      <c r="BO824" s="37"/>
      <c r="BP824" s="37"/>
      <c r="BQ824" s="37"/>
      <c r="BR824" s="37"/>
      <c r="BS824" s="37"/>
      <c r="BT824" s="37"/>
      <c r="BU824" s="37"/>
      <c r="BV824" s="37"/>
      <c r="BW824" s="37"/>
      <c r="BX824" s="37"/>
      <c r="BY824" s="37"/>
      <c r="BZ824" s="37"/>
      <c r="CA824" s="37"/>
      <c r="CB824" s="37"/>
      <c r="CC824" s="37"/>
      <c r="CD824" s="37"/>
      <c r="CE824" s="37"/>
      <c r="CF824" s="37"/>
      <c r="CG824" s="40"/>
      <c r="CH824" s="40"/>
      <c r="CI824" s="40"/>
      <c r="CJ824" s="40"/>
      <c r="CK824" s="40"/>
      <c r="CL824" s="40"/>
      <c r="CM824" s="39"/>
      <c r="CN824" s="39"/>
      <c r="CO824" s="39"/>
      <c r="CP824" s="39"/>
      <c r="CQ824" s="39"/>
      <c r="CR824" s="39"/>
      <c r="CS824" s="39"/>
      <c r="CT824" s="39"/>
      <c r="CU824" s="39"/>
      <c r="CV824" s="39"/>
      <c r="CW824" s="39"/>
      <c r="CX824" s="39"/>
      <c r="CY824" s="39"/>
      <c r="CZ824" s="39"/>
      <c r="DA824" s="39"/>
      <c r="DB824" s="39"/>
      <c r="DC824" s="39"/>
      <c r="DD824" s="39"/>
      <c r="DE824" s="39"/>
      <c r="DF824" s="39"/>
      <c r="DG824" s="39"/>
      <c r="DL824" s="44"/>
      <c r="DM824" s="39"/>
    </row>
    <row r="825" customFormat="false" ht="12.75" hidden="false" customHeight="false" outlineLevel="0" collapsed="false">
      <c r="C825" s="42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39"/>
      <c r="Y825" s="39"/>
      <c r="Z825" s="39"/>
      <c r="AA825" s="39"/>
      <c r="AF825" s="36"/>
      <c r="AG825" s="37"/>
      <c r="AH825" s="37"/>
      <c r="AI825" s="37"/>
      <c r="AJ825" s="37"/>
      <c r="AK825" s="37"/>
      <c r="AL825" s="37"/>
      <c r="AM825" s="37"/>
      <c r="AN825" s="37"/>
      <c r="AO825" s="37"/>
      <c r="AP825" s="37"/>
      <c r="AQ825" s="37"/>
      <c r="AR825" s="37"/>
      <c r="AS825" s="37"/>
      <c r="AT825" s="37"/>
      <c r="AU825" s="37"/>
      <c r="AV825" s="37"/>
      <c r="AW825" s="37"/>
      <c r="AX825" s="37"/>
      <c r="AY825" s="37"/>
      <c r="AZ825" s="37"/>
      <c r="BA825" s="37"/>
      <c r="BB825" s="37"/>
      <c r="BC825" s="37"/>
      <c r="BD825" s="37"/>
      <c r="BE825" s="37"/>
      <c r="BF825" s="37"/>
      <c r="BH825" s="44"/>
      <c r="BI825" s="39"/>
      <c r="BJ825" s="39"/>
      <c r="BK825" s="39"/>
      <c r="BL825" s="36"/>
      <c r="BM825" s="37"/>
      <c r="BN825" s="37"/>
      <c r="BO825" s="37"/>
      <c r="BP825" s="37"/>
      <c r="BQ825" s="37"/>
      <c r="BR825" s="37"/>
      <c r="BS825" s="37"/>
      <c r="BT825" s="37"/>
      <c r="BU825" s="37"/>
      <c r="BV825" s="37"/>
      <c r="BW825" s="37"/>
      <c r="BX825" s="37"/>
      <c r="BY825" s="37"/>
      <c r="BZ825" s="37"/>
      <c r="CA825" s="37"/>
      <c r="CB825" s="37"/>
      <c r="CC825" s="37"/>
      <c r="CD825" s="37"/>
      <c r="CE825" s="37"/>
      <c r="CF825" s="37"/>
      <c r="CG825" s="40"/>
      <c r="CH825" s="40"/>
      <c r="CI825" s="40"/>
      <c r="CJ825" s="40"/>
      <c r="CK825" s="40"/>
      <c r="CL825" s="40"/>
      <c r="CM825" s="39"/>
      <c r="CN825" s="39"/>
      <c r="CO825" s="39"/>
      <c r="CP825" s="39"/>
      <c r="CQ825" s="39"/>
      <c r="CR825" s="39"/>
      <c r="CS825" s="39"/>
      <c r="CT825" s="39"/>
      <c r="CU825" s="39"/>
      <c r="CV825" s="39"/>
      <c r="CW825" s="39"/>
      <c r="CX825" s="39"/>
      <c r="CY825" s="39"/>
      <c r="CZ825" s="39"/>
      <c r="DA825" s="39"/>
      <c r="DB825" s="39"/>
      <c r="DC825" s="39"/>
      <c r="DD825" s="39"/>
      <c r="DE825" s="39"/>
      <c r="DF825" s="39"/>
      <c r="DG825" s="39"/>
      <c r="DL825" s="44"/>
      <c r="DM825" s="39"/>
    </row>
    <row r="826" customFormat="false" ht="12.75" hidden="false" customHeight="false" outlineLevel="0" collapsed="false">
      <c r="C826" s="42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39"/>
      <c r="Y826" s="39"/>
      <c r="Z826" s="39"/>
      <c r="AA826" s="39"/>
      <c r="AF826" s="36"/>
      <c r="AG826" s="37"/>
      <c r="AH826" s="37"/>
      <c r="AI826" s="37"/>
      <c r="AJ826" s="37"/>
      <c r="AK826" s="37"/>
      <c r="AL826" s="37"/>
      <c r="AM826" s="37"/>
      <c r="AN826" s="37"/>
      <c r="AO826" s="37"/>
      <c r="AP826" s="37"/>
      <c r="AQ826" s="37"/>
      <c r="AR826" s="37"/>
      <c r="AS826" s="37"/>
      <c r="AT826" s="37"/>
      <c r="AU826" s="37"/>
      <c r="AV826" s="37"/>
      <c r="AW826" s="37"/>
      <c r="AX826" s="37"/>
      <c r="AY826" s="37"/>
      <c r="AZ826" s="37"/>
      <c r="BA826" s="37"/>
      <c r="BB826" s="37"/>
      <c r="BC826" s="37"/>
      <c r="BD826" s="37"/>
      <c r="BE826" s="37"/>
      <c r="BF826" s="37"/>
      <c r="BH826" s="44"/>
      <c r="BI826" s="39"/>
      <c r="BJ826" s="39"/>
      <c r="BK826" s="39"/>
      <c r="BL826" s="36"/>
      <c r="BM826" s="37"/>
      <c r="BN826" s="37"/>
      <c r="BO826" s="37"/>
      <c r="BP826" s="37"/>
      <c r="BQ826" s="37"/>
      <c r="BR826" s="37"/>
      <c r="BS826" s="37"/>
      <c r="BT826" s="37"/>
      <c r="BU826" s="37"/>
      <c r="BV826" s="37"/>
      <c r="BW826" s="37"/>
      <c r="BX826" s="37"/>
      <c r="BY826" s="37"/>
      <c r="BZ826" s="37"/>
      <c r="CA826" s="37"/>
      <c r="CB826" s="37"/>
      <c r="CC826" s="37"/>
      <c r="CD826" s="37"/>
      <c r="CE826" s="37"/>
      <c r="CF826" s="37"/>
      <c r="CG826" s="40"/>
      <c r="CH826" s="40"/>
      <c r="CI826" s="40"/>
      <c r="CJ826" s="40"/>
      <c r="CK826" s="40"/>
      <c r="CL826" s="40"/>
      <c r="CM826" s="39"/>
      <c r="CN826" s="39"/>
      <c r="CO826" s="39"/>
      <c r="CP826" s="39"/>
      <c r="CQ826" s="39"/>
      <c r="CR826" s="39"/>
      <c r="CS826" s="39"/>
      <c r="CT826" s="39"/>
      <c r="CU826" s="39"/>
      <c r="CV826" s="39"/>
      <c r="CW826" s="39"/>
      <c r="CX826" s="39"/>
      <c r="CY826" s="39"/>
      <c r="CZ826" s="39"/>
      <c r="DA826" s="39"/>
      <c r="DB826" s="39"/>
      <c r="DC826" s="39"/>
      <c r="DD826" s="39"/>
      <c r="DE826" s="39"/>
      <c r="DF826" s="39"/>
      <c r="DG826" s="39"/>
      <c r="DL826" s="44"/>
      <c r="DM826" s="39"/>
    </row>
    <row r="827" customFormat="false" ht="12.75" hidden="false" customHeight="false" outlineLevel="0" collapsed="false">
      <c r="C827" s="42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39"/>
      <c r="Y827" s="39"/>
      <c r="Z827" s="39"/>
      <c r="AA827" s="39"/>
      <c r="AF827" s="36"/>
      <c r="AG827" s="37"/>
      <c r="AH827" s="37"/>
      <c r="AI827" s="37"/>
      <c r="AJ827" s="37"/>
      <c r="AK827" s="37"/>
      <c r="AL827" s="37"/>
      <c r="AM827" s="37"/>
      <c r="AN827" s="37"/>
      <c r="AO827" s="37"/>
      <c r="AP827" s="37"/>
      <c r="AQ827" s="37"/>
      <c r="AR827" s="37"/>
      <c r="AS827" s="37"/>
      <c r="AT827" s="37"/>
      <c r="AU827" s="37"/>
      <c r="AV827" s="37"/>
      <c r="AW827" s="37"/>
      <c r="AX827" s="37"/>
      <c r="AY827" s="37"/>
      <c r="AZ827" s="37"/>
      <c r="BA827" s="37"/>
      <c r="BB827" s="37"/>
      <c r="BC827" s="37"/>
      <c r="BD827" s="37"/>
      <c r="BE827" s="37"/>
      <c r="BF827" s="37"/>
      <c r="BH827" s="44"/>
      <c r="BI827" s="39"/>
      <c r="BJ827" s="39"/>
      <c r="BK827" s="39"/>
      <c r="BL827" s="36"/>
      <c r="BM827" s="37"/>
      <c r="BN827" s="37"/>
      <c r="BO827" s="37"/>
      <c r="BP827" s="37"/>
      <c r="BQ827" s="37"/>
      <c r="BR827" s="37"/>
      <c r="BS827" s="37"/>
      <c r="BT827" s="37"/>
      <c r="BU827" s="37"/>
      <c r="BV827" s="37"/>
      <c r="BW827" s="37"/>
      <c r="BX827" s="37"/>
      <c r="BY827" s="37"/>
      <c r="BZ827" s="37"/>
      <c r="CA827" s="37"/>
      <c r="CB827" s="37"/>
      <c r="CC827" s="37"/>
      <c r="CD827" s="37"/>
      <c r="CE827" s="37"/>
      <c r="CF827" s="37"/>
      <c r="CG827" s="40"/>
      <c r="CH827" s="40"/>
      <c r="CI827" s="40"/>
      <c r="CJ827" s="40"/>
      <c r="CK827" s="40"/>
      <c r="CL827" s="40"/>
      <c r="CM827" s="39"/>
      <c r="CN827" s="39"/>
      <c r="CO827" s="39"/>
      <c r="CP827" s="39"/>
      <c r="CQ827" s="39"/>
      <c r="CR827" s="39"/>
      <c r="CS827" s="39"/>
      <c r="CT827" s="39"/>
      <c r="CU827" s="39"/>
      <c r="CV827" s="39"/>
      <c r="CW827" s="39"/>
      <c r="CX827" s="39"/>
      <c r="CY827" s="39"/>
      <c r="CZ827" s="39"/>
      <c r="DA827" s="39"/>
      <c r="DB827" s="39"/>
      <c r="DC827" s="39"/>
      <c r="DD827" s="39"/>
      <c r="DE827" s="39"/>
      <c r="DF827" s="39"/>
      <c r="DG827" s="39"/>
      <c r="DL827" s="44"/>
      <c r="DM827" s="39"/>
    </row>
    <row r="828" customFormat="false" ht="12.75" hidden="false" customHeight="false" outlineLevel="0" collapsed="false">
      <c r="C828" s="42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39"/>
      <c r="Y828" s="39"/>
      <c r="Z828" s="39"/>
      <c r="AA828" s="39"/>
      <c r="AF828" s="36"/>
      <c r="AG828" s="37"/>
      <c r="AH828" s="37"/>
      <c r="AI828" s="37"/>
      <c r="AJ828" s="37"/>
      <c r="AK828" s="37"/>
      <c r="AL828" s="37"/>
      <c r="AM828" s="37"/>
      <c r="AN828" s="37"/>
      <c r="AO828" s="37"/>
      <c r="AP828" s="37"/>
      <c r="AQ828" s="37"/>
      <c r="AR828" s="37"/>
      <c r="AS828" s="37"/>
      <c r="AT828" s="37"/>
      <c r="AU828" s="37"/>
      <c r="AV828" s="37"/>
      <c r="AW828" s="37"/>
      <c r="AX828" s="37"/>
      <c r="AY828" s="37"/>
      <c r="AZ828" s="37"/>
      <c r="BA828" s="37"/>
      <c r="BB828" s="37"/>
      <c r="BC828" s="37"/>
      <c r="BD828" s="37"/>
      <c r="BE828" s="37"/>
      <c r="BF828" s="37"/>
      <c r="BH828" s="44"/>
      <c r="BI828" s="39"/>
      <c r="BJ828" s="39"/>
      <c r="BK828" s="39"/>
      <c r="BL828" s="36"/>
      <c r="BM828" s="37"/>
      <c r="BN828" s="37"/>
      <c r="BO828" s="37"/>
      <c r="BP828" s="37"/>
      <c r="BQ828" s="37"/>
      <c r="BR828" s="37"/>
      <c r="BS828" s="37"/>
      <c r="BT828" s="37"/>
      <c r="BU828" s="37"/>
      <c r="BV828" s="37"/>
      <c r="BW828" s="37"/>
      <c r="BX828" s="37"/>
      <c r="BY828" s="37"/>
      <c r="BZ828" s="37"/>
      <c r="CA828" s="37"/>
      <c r="CB828" s="37"/>
      <c r="CC828" s="37"/>
      <c r="CD828" s="37"/>
      <c r="CE828" s="37"/>
      <c r="CF828" s="37"/>
      <c r="CG828" s="40"/>
      <c r="CH828" s="40"/>
      <c r="CI828" s="40"/>
      <c r="CJ828" s="40"/>
      <c r="CK828" s="40"/>
      <c r="CL828" s="40"/>
      <c r="CM828" s="39"/>
      <c r="CN828" s="39"/>
      <c r="CO828" s="39"/>
      <c r="CP828" s="39"/>
      <c r="CQ828" s="39"/>
      <c r="CR828" s="39"/>
      <c r="CS828" s="39"/>
      <c r="CT828" s="39"/>
      <c r="CU828" s="39"/>
      <c r="CV828" s="39"/>
      <c r="CW828" s="39"/>
      <c r="CX828" s="39"/>
      <c r="CY828" s="39"/>
      <c r="CZ828" s="39"/>
      <c r="DA828" s="39"/>
      <c r="DB828" s="39"/>
      <c r="DC828" s="39"/>
      <c r="DD828" s="39"/>
      <c r="DE828" s="39"/>
      <c r="DF828" s="39"/>
      <c r="DG828" s="39"/>
      <c r="DL828" s="44"/>
      <c r="DM828" s="39"/>
    </row>
    <row r="829" customFormat="false" ht="12.75" hidden="false" customHeight="false" outlineLevel="0" collapsed="false">
      <c r="C829" s="42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39"/>
      <c r="Y829" s="39"/>
      <c r="Z829" s="39"/>
      <c r="AA829" s="39"/>
      <c r="AF829" s="36"/>
      <c r="AG829" s="37"/>
      <c r="AH829" s="37"/>
      <c r="AI829" s="37"/>
      <c r="AJ829" s="37"/>
      <c r="AK829" s="37"/>
      <c r="AL829" s="37"/>
      <c r="AM829" s="37"/>
      <c r="AN829" s="37"/>
      <c r="AO829" s="37"/>
      <c r="AP829" s="37"/>
      <c r="AQ829" s="37"/>
      <c r="AR829" s="37"/>
      <c r="AS829" s="37"/>
      <c r="AT829" s="37"/>
      <c r="AU829" s="37"/>
      <c r="AV829" s="37"/>
      <c r="AW829" s="37"/>
      <c r="AX829" s="37"/>
      <c r="AY829" s="37"/>
      <c r="AZ829" s="37"/>
      <c r="BA829" s="37"/>
      <c r="BB829" s="37"/>
      <c r="BC829" s="37"/>
      <c r="BD829" s="37"/>
      <c r="BE829" s="37"/>
      <c r="BF829" s="37"/>
      <c r="BH829" s="44"/>
      <c r="BI829" s="39"/>
      <c r="BJ829" s="39"/>
      <c r="BK829" s="39"/>
      <c r="BL829" s="36"/>
      <c r="BM829" s="37"/>
      <c r="BN829" s="37"/>
      <c r="BO829" s="37"/>
      <c r="BP829" s="37"/>
      <c r="BQ829" s="37"/>
      <c r="BR829" s="37"/>
      <c r="BS829" s="37"/>
      <c r="BT829" s="37"/>
      <c r="BU829" s="37"/>
      <c r="BV829" s="37"/>
      <c r="BW829" s="37"/>
      <c r="BX829" s="37"/>
      <c r="BY829" s="37"/>
      <c r="BZ829" s="37"/>
      <c r="CA829" s="37"/>
      <c r="CB829" s="37"/>
      <c r="CC829" s="37"/>
      <c r="CD829" s="37"/>
      <c r="CE829" s="37"/>
      <c r="CF829" s="37"/>
      <c r="CG829" s="40"/>
      <c r="CH829" s="40"/>
      <c r="CI829" s="40"/>
      <c r="CJ829" s="40"/>
      <c r="CK829" s="40"/>
      <c r="CL829" s="40"/>
      <c r="CM829" s="39"/>
      <c r="CN829" s="39"/>
      <c r="CO829" s="39"/>
      <c r="CP829" s="39"/>
      <c r="CQ829" s="39"/>
      <c r="CR829" s="39"/>
      <c r="CS829" s="39"/>
      <c r="CT829" s="39"/>
      <c r="CU829" s="39"/>
      <c r="CV829" s="39"/>
      <c r="CW829" s="39"/>
      <c r="CX829" s="39"/>
      <c r="CY829" s="39"/>
      <c r="CZ829" s="39"/>
      <c r="DA829" s="39"/>
      <c r="DB829" s="39"/>
      <c r="DC829" s="39"/>
      <c r="DD829" s="39"/>
      <c r="DE829" s="39"/>
      <c r="DF829" s="39"/>
      <c r="DG829" s="39"/>
      <c r="DL829" s="44"/>
      <c r="DM829" s="39"/>
    </row>
    <row r="830" customFormat="false" ht="12.75" hidden="false" customHeight="false" outlineLevel="0" collapsed="false">
      <c r="C830" s="42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39"/>
      <c r="Y830" s="39"/>
      <c r="Z830" s="39"/>
      <c r="AA830" s="39"/>
      <c r="AF830" s="36"/>
      <c r="AG830" s="37"/>
      <c r="AH830" s="37"/>
      <c r="AI830" s="37"/>
      <c r="AJ830" s="37"/>
      <c r="AK830" s="37"/>
      <c r="AL830" s="37"/>
      <c r="AM830" s="37"/>
      <c r="AN830" s="37"/>
      <c r="AO830" s="37"/>
      <c r="AP830" s="37"/>
      <c r="AQ830" s="37"/>
      <c r="AR830" s="37"/>
      <c r="AS830" s="37"/>
      <c r="AT830" s="37"/>
      <c r="AU830" s="37"/>
      <c r="AV830" s="37"/>
      <c r="AW830" s="37"/>
      <c r="AX830" s="37"/>
      <c r="AY830" s="37"/>
      <c r="AZ830" s="37"/>
      <c r="BA830" s="37"/>
      <c r="BB830" s="37"/>
      <c r="BC830" s="37"/>
      <c r="BD830" s="37"/>
      <c r="BE830" s="37"/>
      <c r="BF830" s="37"/>
      <c r="BH830" s="44"/>
      <c r="BI830" s="39"/>
      <c r="BJ830" s="39"/>
      <c r="BK830" s="39"/>
      <c r="BL830" s="36"/>
      <c r="BM830" s="37"/>
      <c r="BN830" s="37"/>
      <c r="BO830" s="37"/>
      <c r="BP830" s="37"/>
      <c r="BQ830" s="37"/>
      <c r="BR830" s="37"/>
      <c r="BS830" s="37"/>
      <c r="BT830" s="37"/>
      <c r="BU830" s="37"/>
      <c r="BV830" s="37"/>
      <c r="BW830" s="37"/>
      <c r="BX830" s="37"/>
      <c r="BY830" s="37"/>
      <c r="BZ830" s="37"/>
      <c r="CA830" s="37"/>
      <c r="CB830" s="37"/>
      <c r="CC830" s="37"/>
      <c r="CD830" s="37"/>
      <c r="CE830" s="37"/>
      <c r="CF830" s="37"/>
      <c r="CG830" s="40"/>
      <c r="CH830" s="40"/>
      <c r="CI830" s="40"/>
      <c r="CJ830" s="40"/>
      <c r="CK830" s="40"/>
      <c r="CL830" s="40"/>
      <c r="CM830" s="39"/>
      <c r="CN830" s="39"/>
      <c r="CO830" s="39"/>
      <c r="CP830" s="39"/>
      <c r="CQ830" s="39"/>
      <c r="CR830" s="39"/>
      <c r="CS830" s="39"/>
      <c r="CT830" s="39"/>
      <c r="CU830" s="39"/>
      <c r="CV830" s="39"/>
      <c r="CW830" s="39"/>
      <c r="CX830" s="39"/>
      <c r="CY830" s="39"/>
      <c r="CZ830" s="39"/>
      <c r="DA830" s="39"/>
      <c r="DB830" s="39"/>
      <c r="DC830" s="39"/>
      <c r="DD830" s="39"/>
      <c r="DE830" s="39"/>
      <c r="DF830" s="39"/>
      <c r="DG830" s="39"/>
      <c r="DL830" s="44"/>
      <c r="DM830" s="39"/>
    </row>
    <row r="831" customFormat="false" ht="12.75" hidden="false" customHeight="false" outlineLevel="0" collapsed="false">
      <c r="C831" s="42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39"/>
      <c r="Y831" s="39"/>
      <c r="Z831" s="39"/>
      <c r="AA831" s="39"/>
      <c r="AF831" s="36"/>
      <c r="AG831" s="37"/>
      <c r="AH831" s="37"/>
      <c r="AI831" s="37"/>
      <c r="AJ831" s="37"/>
      <c r="AK831" s="37"/>
      <c r="AL831" s="37"/>
      <c r="AM831" s="37"/>
      <c r="AN831" s="37"/>
      <c r="AO831" s="37"/>
      <c r="AP831" s="37"/>
      <c r="AQ831" s="37"/>
      <c r="AR831" s="37"/>
      <c r="AS831" s="37"/>
      <c r="AT831" s="37"/>
      <c r="AU831" s="37"/>
      <c r="AV831" s="37"/>
      <c r="AW831" s="37"/>
      <c r="AX831" s="37"/>
      <c r="AY831" s="37"/>
      <c r="AZ831" s="37"/>
      <c r="BA831" s="37"/>
      <c r="BB831" s="37"/>
      <c r="BC831" s="37"/>
      <c r="BD831" s="37"/>
      <c r="BE831" s="37"/>
      <c r="BF831" s="37"/>
      <c r="BH831" s="44"/>
      <c r="BI831" s="39"/>
      <c r="BJ831" s="39"/>
      <c r="BK831" s="39"/>
      <c r="BL831" s="36"/>
      <c r="BM831" s="37"/>
      <c r="BN831" s="37"/>
      <c r="BO831" s="37"/>
      <c r="BP831" s="37"/>
      <c r="BQ831" s="37"/>
      <c r="BR831" s="37"/>
      <c r="BS831" s="37"/>
      <c r="BT831" s="37"/>
      <c r="BU831" s="37"/>
      <c r="BV831" s="37"/>
      <c r="BW831" s="37"/>
      <c r="BX831" s="37"/>
      <c r="BY831" s="37"/>
      <c r="BZ831" s="37"/>
      <c r="CA831" s="37"/>
      <c r="CB831" s="37"/>
      <c r="CC831" s="37"/>
      <c r="CD831" s="37"/>
      <c r="CE831" s="37"/>
      <c r="CF831" s="37"/>
      <c r="CG831" s="40"/>
      <c r="CH831" s="40"/>
      <c r="CI831" s="40"/>
      <c r="CJ831" s="40"/>
      <c r="CK831" s="40"/>
      <c r="CL831" s="40"/>
      <c r="CM831" s="39"/>
      <c r="CN831" s="39"/>
      <c r="CO831" s="39"/>
      <c r="CP831" s="39"/>
      <c r="CQ831" s="39"/>
      <c r="CR831" s="39"/>
      <c r="CS831" s="39"/>
      <c r="CT831" s="39"/>
      <c r="CU831" s="39"/>
      <c r="CV831" s="39"/>
      <c r="CW831" s="39"/>
      <c r="CX831" s="39"/>
      <c r="CY831" s="39"/>
      <c r="CZ831" s="39"/>
      <c r="DA831" s="39"/>
      <c r="DB831" s="39"/>
      <c r="DC831" s="39"/>
      <c r="DD831" s="39"/>
      <c r="DE831" s="39"/>
      <c r="DF831" s="39"/>
      <c r="DG831" s="39"/>
      <c r="DL831" s="44"/>
      <c r="DM831" s="39"/>
    </row>
    <row r="832" customFormat="false" ht="12.75" hidden="false" customHeight="false" outlineLevel="0" collapsed="false">
      <c r="C832" s="42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39"/>
      <c r="Y832" s="39"/>
      <c r="Z832" s="39"/>
      <c r="AA832" s="39"/>
      <c r="AF832" s="36"/>
      <c r="AG832" s="37"/>
      <c r="AH832" s="37"/>
      <c r="AI832" s="37"/>
      <c r="AJ832" s="37"/>
      <c r="AK832" s="37"/>
      <c r="AL832" s="37"/>
      <c r="AM832" s="37"/>
      <c r="AN832" s="37"/>
      <c r="AO832" s="37"/>
      <c r="AP832" s="37"/>
      <c r="AQ832" s="37"/>
      <c r="AR832" s="37"/>
      <c r="AS832" s="37"/>
      <c r="AT832" s="37"/>
      <c r="AU832" s="37"/>
      <c r="AV832" s="37"/>
      <c r="AW832" s="37"/>
      <c r="AX832" s="37"/>
      <c r="AY832" s="37"/>
      <c r="AZ832" s="37"/>
      <c r="BA832" s="37"/>
      <c r="BB832" s="37"/>
      <c r="BC832" s="37"/>
      <c r="BD832" s="37"/>
      <c r="BE832" s="37"/>
      <c r="BF832" s="37"/>
      <c r="BH832" s="44"/>
      <c r="BI832" s="39"/>
      <c r="BJ832" s="39"/>
      <c r="BK832" s="39"/>
      <c r="BL832" s="36"/>
      <c r="BM832" s="37"/>
      <c r="BN832" s="37"/>
      <c r="BO832" s="37"/>
      <c r="BP832" s="37"/>
      <c r="BQ832" s="37"/>
      <c r="BR832" s="37"/>
      <c r="BS832" s="37"/>
      <c r="BT832" s="37"/>
      <c r="BU832" s="37"/>
      <c r="BV832" s="37"/>
      <c r="BW832" s="37"/>
      <c r="BX832" s="37"/>
      <c r="BY832" s="37"/>
      <c r="BZ832" s="37"/>
      <c r="CA832" s="37"/>
      <c r="CB832" s="37"/>
      <c r="CC832" s="37"/>
      <c r="CD832" s="37"/>
      <c r="CE832" s="37"/>
      <c r="CF832" s="37"/>
      <c r="CG832" s="40"/>
      <c r="CH832" s="40"/>
      <c r="CI832" s="40"/>
      <c r="CJ832" s="40"/>
      <c r="CK832" s="40"/>
      <c r="CL832" s="40"/>
      <c r="CM832" s="39"/>
      <c r="CN832" s="39"/>
      <c r="CO832" s="39"/>
      <c r="CP832" s="39"/>
      <c r="CQ832" s="39"/>
      <c r="CR832" s="39"/>
      <c r="CS832" s="39"/>
      <c r="CT832" s="39"/>
      <c r="CU832" s="39"/>
      <c r="CV832" s="39"/>
      <c r="CW832" s="39"/>
      <c r="CX832" s="39"/>
      <c r="CY832" s="39"/>
      <c r="CZ832" s="39"/>
      <c r="DA832" s="39"/>
      <c r="DB832" s="39"/>
      <c r="DC832" s="39"/>
      <c r="DD832" s="39"/>
      <c r="DE832" s="39"/>
      <c r="DF832" s="39"/>
      <c r="DG832" s="39"/>
      <c r="DL832" s="44"/>
      <c r="DM832" s="39"/>
    </row>
    <row r="833" customFormat="false" ht="12.75" hidden="false" customHeight="false" outlineLevel="0" collapsed="false">
      <c r="C833" s="42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39"/>
      <c r="Y833" s="39"/>
      <c r="Z833" s="39"/>
      <c r="AA833" s="39"/>
      <c r="AF833" s="36"/>
      <c r="AG833" s="37"/>
      <c r="AH833" s="37"/>
      <c r="AI833" s="37"/>
      <c r="AJ833" s="37"/>
      <c r="AK833" s="37"/>
      <c r="AL833" s="37"/>
      <c r="AM833" s="37"/>
      <c r="AN833" s="37"/>
      <c r="AO833" s="37"/>
      <c r="AP833" s="37"/>
      <c r="AQ833" s="37"/>
      <c r="AR833" s="37"/>
      <c r="AS833" s="37"/>
      <c r="AT833" s="37"/>
      <c r="AU833" s="37"/>
      <c r="AV833" s="37"/>
      <c r="AW833" s="37"/>
      <c r="AX833" s="37"/>
      <c r="AY833" s="37"/>
      <c r="AZ833" s="37"/>
      <c r="BA833" s="37"/>
      <c r="BB833" s="37"/>
      <c r="BC833" s="37"/>
      <c r="BD833" s="37"/>
      <c r="BE833" s="37"/>
      <c r="BF833" s="37"/>
      <c r="BH833" s="44"/>
      <c r="BI833" s="39"/>
      <c r="BJ833" s="39"/>
      <c r="BK833" s="39"/>
      <c r="BL833" s="36"/>
      <c r="BM833" s="37"/>
      <c r="BN833" s="37"/>
      <c r="BO833" s="37"/>
      <c r="BP833" s="37"/>
      <c r="BQ833" s="37"/>
      <c r="BR833" s="37"/>
      <c r="BS833" s="37"/>
      <c r="BT833" s="37"/>
      <c r="BU833" s="37"/>
      <c r="BV833" s="37"/>
      <c r="BW833" s="37"/>
      <c r="BX833" s="37"/>
      <c r="BY833" s="37"/>
      <c r="BZ833" s="37"/>
      <c r="CA833" s="37"/>
      <c r="CB833" s="37"/>
      <c r="CC833" s="37"/>
      <c r="CD833" s="37"/>
      <c r="CE833" s="37"/>
      <c r="CF833" s="37"/>
      <c r="CG833" s="40"/>
      <c r="CH833" s="40"/>
      <c r="CI833" s="40"/>
      <c r="CJ833" s="40"/>
      <c r="CK833" s="40"/>
      <c r="CL833" s="40"/>
      <c r="CM833" s="39"/>
      <c r="CN833" s="39"/>
      <c r="CO833" s="39"/>
      <c r="CP833" s="39"/>
      <c r="CQ833" s="39"/>
      <c r="CR833" s="39"/>
      <c r="CS833" s="39"/>
      <c r="CT833" s="39"/>
      <c r="CU833" s="39"/>
      <c r="CV833" s="39"/>
      <c r="CW833" s="39"/>
      <c r="CX833" s="39"/>
      <c r="CY833" s="39"/>
      <c r="CZ833" s="39"/>
      <c r="DA833" s="39"/>
      <c r="DB833" s="39"/>
      <c r="DC833" s="39"/>
      <c r="DD833" s="39"/>
      <c r="DE833" s="39"/>
      <c r="DF833" s="39"/>
      <c r="DG833" s="39"/>
      <c r="DL833" s="44"/>
      <c r="DM833" s="39"/>
    </row>
    <row r="834" customFormat="false" ht="12.75" hidden="false" customHeight="false" outlineLevel="0" collapsed="false">
      <c r="C834" s="42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39"/>
      <c r="Y834" s="39"/>
      <c r="Z834" s="39"/>
      <c r="AA834" s="39"/>
      <c r="AF834" s="36"/>
      <c r="AG834" s="37"/>
      <c r="AH834" s="37"/>
      <c r="AI834" s="37"/>
      <c r="AJ834" s="37"/>
      <c r="AK834" s="37"/>
      <c r="AL834" s="37"/>
      <c r="AM834" s="37"/>
      <c r="AN834" s="37"/>
      <c r="AO834" s="37"/>
      <c r="AP834" s="37"/>
      <c r="AQ834" s="37"/>
      <c r="AR834" s="37"/>
      <c r="AS834" s="37"/>
      <c r="AT834" s="37"/>
      <c r="AU834" s="37"/>
      <c r="AV834" s="37"/>
      <c r="AW834" s="37"/>
      <c r="AX834" s="37"/>
      <c r="AY834" s="37"/>
      <c r="AZ834" s="37"/>
      <c r="BA834" s="37"/>
      <c r="BB834" s="37"/>
      <c r="BC834" s="37"/>
      <c r="BD834" s="37"/>
      <c r="BE834" s="37"/>
      <c r="BF834" s="37"/>
      <c r="BH834" s="44"/>
      <c r="BI834" s="39"/>
      <c r="BJ834" s="39"/>
      <c r="BK834" s="39"/>
      <c r="BL834" s="36"/>
      <c r="BM834" s="37"/>
      <c r="BN834" s="37"/>
      <c r="BO834" s="37"/>
      <c r="BP834" s="37"/>
      <c r="BQ834" s="37"/>
      <c r="BR834" s="37"/>
      <c r="BS834" s="37"/>
      <c r="BT834" s="37"/>
      <c r="BU834" s="37"/>
      <c r="BV834" s="37"/>
      <c r="BW834" s="37"/>
      <c r="BX834" s="37"/>
      <c r="BY834" s="37"/>
      <c r="BZ834" s="37"/>
      <c r="CA834" s="37"/>
      <c r="CB834" s="37"/>
      <c r="CC834" s="37"/>
      <c r="CD834" s="37"/>
      <c r="CE834" s="37"/>
      <c r="CF834" s="37"/>
      <c r="CG834" s="40"/>
      <c r="CH834" s="40"/>
      <c r="CI834" s="40"/>
      <c r="CJ834" s="40"/>
      <c r="CK834" s="40"/>
      <c r="CL834" s="40"/>
      <c r="CM834" s="39"/>
      <c r="CN834" s="39"/>
      <c r="CO834" s="39"/>
      <c r="CP834" s="39"/>
      <c r="CQ834" s="39"/>
      <c r="CR834" s="39"/>
      <c r="CS834" s="39"/>
      <c r="CT834" s="39"/>
      <c r="CU834" s="39"/>
      <c r="CV834" s="39"/>
      <c r="CW834" s="39"/>
      <c r="CX834" s="39"/>
      <c r="CY834" s="39"/>
      <c r="CZ834" s="39"/>
      <c r="DA834" s="39"/>
      <c r="DB834" s="39"/>
      <c r="DC834" s="39"/>
      <c r="DD834" s="39"/>
      <c r="DE834" s="39"/>
      <c r="DF834" s="39"/>
      <c r="DG834" s="39"/>
      <c r="DL834" s="44"/>
      <c r="DM834" s="39"/>
    </row>
    <row r="835" customFormat="false" ht="12.75" hidden="false" customHeight="false" outlineLevel="0" collapsed="false">
      <c r="C835" s="42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39"/>
      <c r="Y835" s="39"/>
      <c r="Z835" s="39"/>
      <c r="AA835" s="39"/>
      <c r="AF835" s="36"/>
      <c r="AG835" s="37"/>
      <c r="AH835" s="37"/>
      <c r="AI835" s="37"/>
      <c r="AJ835" s="37"/>
      <c r="AK835" s="37"/>
      <c r="AL835" s="37"/>
      <c r="AM835" s="37"/>
      <c r="AN835" s="37"/>
      <c r="AO835" s="37"/>
      <c r="AP835" s="37"/>
      <c r="AQ835" s="37"/>
      <c r="AR835" s="37"/>
      <c r="AS835" s="37"/>
      <c r="AT835" s="37"/>
      <c r="AU835" s="37"/>
      <c r="AV835" s="37"/>
      <c r="AW835" s="37"/>
      <c r="AX835" s="37"/>
      <c r="AY835" s="37"/>
      <c r="AZ835" s="37"/>
      <c r="BA835" s="37"/>
      <c r="BB835" s="37"/>
      <c r="BC835" s="37"/>
      <c r="BD835" s="37"/>
      <c r="BE835" s="37"/>
      <c r="BF835" s="37"/>
      <c r="BH835" s="44"/>
      <c r="BI835" s="39"/>
      <c r="BJ835" s="39"/>
      <c r="BK835" s="39"/>
      <c r="BL835" s="36"/>
      <c r="BM835" s="37"/>
      <c r="BN835" s="37"/>
      <c r="BO835" s="37"/>
      <c r="BP835" s="37"/>
      <c r="BQ835" s="37"/>
      <c r="BR835" s="37"/>
      <c r="BS835" s="37"/>
      <c r="BT835" s="37"/>
      <c r="BU835" s="37"/>
      <c r="BV835" s="37"/>
      <c r="BW835" s="37"/>
      <c r="BX835" s="37"/>
      <c r="BY835" s="37"/>
      <c r="BZ835" s="37"/>
      <c r="CA835" s="37"/>
      <c r="CB835" s="37"/>
      <c r="CC835" s="37"/>
      <c r="CD835" s="37"/>
      <c r="CE835" s="37"/>
      <c r="CF835" s="37"/>
      <c r="CG835" s="40"/>
      <c r="CH835" s="40"/>
      <c r="CI835" s="40"/>
      <c r="CJ835" s="40"/>
      <c r="CK835" s="40"/>
      <c r="CL835" s="40"/>
      <c r="CM835" s="39"/>
      <c r="CN835" s="39"/>
      <c r="CO835" s="39"/>
      <c r="CP835" s="39"/>
      <c r="CQ835" s="39"/>
      <c r="CR835" s="39"/>
      <c r="CS835" s="39"/>
      <c r="CT835" s="39"/>
      <c r="CU835" s="39"/>
      <c r="CV835" s="39"/>
      <c r="CW835" s="39"/>
      <c r="CX835" s="39"/>
      <c r="CY835" s="39"/>
      <c r="CZ835" s="39"/>
      <c r="DA835" s="39"/>
      <c r="DB835" s="39"/>
      <c r="DC835" s="39"/>
      <c r="DD835" s="39"/>
      <c r="DE835" s="39"/>
      <c r="DF835" s="39"/>
      <c r="DG835" s="39"/>
      <c r="DL835" s="44"/>
      <c r="DM835" s="39"/>
    </row>
    <row r="836" customFormat="false" ht="12.75" hidden="false" customHeight="false" outlineLevel="0" collapsed="false">
      <c r="C836" s="42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39"/>
      <c r="Y836" s="39"/>
      <c r="Z836" s="39"/>
      <c r="AA836" s="39"/>
      <c r="AF836" s="36"/>
      <c r="AG836" s="37"/>
      <c r="AH836" s="37"/>
      <c r="AI836" s="37"/>
      <c r="AJ836" s="37"/>
      <c r="AK836" s="37"/>
      <c r="AL836" s="37"/>
      <c r="AM836" s="37"/>
      <c r="AN836" s="37"/>
      <c r="AO836" s="37"/>
      <c r="AP836" s="37"/>
      <c r="AQ836" s="37"/>
      <c r="AR836" s="37"/>
      <c r="AS836" s="37"/>
      <c r="AT836" s="37"/>
      <c r="AU836" s="37"/>
      <c r="AV836" s="37"/>
      <c r="AW836" s="37"/>
      <c r="AX836" s="37"/>
      <c r="AY836" s="37"/>
      <c r="AZ836" s="37"/>
      <c r="BA836" s="37"/>
      <c r="BB836" s="37"/>
      <c r="BC836" s="37"/>
      <c r="BD836" s="37"/>
      <c r="BE836" s="37"/>
      <c r="BF836" s="37"/>
      <c r="BH836" s="44"/>
      <c r="BI836" s="39"/>
      <c r="BJ836" s="39"/>
      <c r="BK836" s="39"/>
      <c r="BL836" s="36"/>
      <c r="BM836" s="37"/>
      <c r="BN836" s="37"/>
      <c r="BO836" s="37"/>
      <c r="BP836" s="37"/>
      <c r="BQ836" s="37"/>
      <c r="BR836" s="37"/>
      <c r="BS836" s="37"/>
      <c r="BT836" s="37"/>
      <c r="BU836" s="37"/>
      <c r="BV836" s="37"/>
      <c r="BW836" s="37"/>
      <c r="BX836" s="37"/>
      <c r="BY836" s="37"/>
      <c r="BZ836" s="37"/>
      <c r="CA836" s="37"/>
      <c r="CB836" s="37"/>
      <c r="CC836" s="37"/>
      <c r="CD836" s="37"/>
      <c r="CE836" s="37"/>
      <c r="CF836" s="37"/>
      <c r="CG836" s="40"/>
      <c r="CH836" s="40"/>
      <c r="CI836" s="40"/>
      <c r="CJ836" s="40"/>
      <c r="CK836" s="40"/>
      <c r="CL836" s="40"/>
      <c r="CM836" s="39"/>
      <c r="CN836" s="39"/>
      <c r="CO836" s="39"/>
      <c r="CP836" s="39"/>
      <c r="CQ836" s="39"/>
      <c r="CR836" s="39"/>
      <c r="CS836" s="39"/>
      <c r="CT836" s="39"/>
      <c r="CU836" s="39"/>
      <c r="CV836" s="39"/>
      <c r="CW836" s="39"/>
      <c r="CX836" s="39"/>
      <c r="CY836" s="39"/>
      <c r="CZ836" s="39"/>
      <c r="DA836" s="39"/>
      <c r="DB836" s="39"/>
      <c r="DC836" s="39"/>
      <c r="DD836" s="39"/>
      <c r="DE836" s="39"/>
      <c r="DF836" s="39"/>
      <c r="DG836" s="39"/>
      <c r="DL836" s="44"/>
      <c r="DM836" s="39"/>
    </row>
    <row r="837" customFormat="false" ht="12.75" hidden="false" customHeight="false" outlineLevel="0" collapsed="false">
      <c r="C837" s="42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39"/>
      <c r="Y837" s="39"/>
      <c r="Z837" s="39"/>
      <c r="AA837" s="39"/>
      <c r="AF837" s="36"/>
      <c r="AG837" s="37"/>
      <c r="AH837" s="37"/>
      <c r="AI837" s="37"/>
      <c r="AJ837" s="37"/>
      <c r="AK837" s="37"/>
      <c r="AL837" s="37"/>
      <c r="AM837" s="37"/>
      <c r="AN837" s="37"/>
      <c r="AO837" s="37"/>
      <c r="AP837" s="37"/>
      <c r="AQ837" s="37"/>
      <c r="AR837" s="37"/>
      <c r="AS837" s="37"/>
      <c r="AT837" s="37"/>
      <c r="AU837" s="37"/>
      <c r="AV837" s="37"/>
      <c r="AW837" s="37"/>
      <c r="AX837" s="37"/>
      <c r="AY837" s="37"/>
      <c r="AZ837" s="37"/>
      <c r="BA837" s="37"/>
      <c r="BB837" s="37"/>
      <c r="BC837" s="37"/>
      <c r="BD837" s="37"/>
      <c r="BE837" s="37"/>
      <c r="BF837" s="37"/>
      <c r="BH837" s="44"/>
      <c r="BI837" s="39"/>
      <c r="BJ837" s="39"/>
      <c r="BK837" s="39"/>
      <c r="BL837" s="36"/>
      <c r="BM837" s="37"/>
      <c r="BN837" s="37"/>
      <c r="BO837" s="37"/>
      <c r="BP837" s="37"/>
      <c r="BQ837" s="37"/>
      <c r="BR837" s="37"/>
      <c r="BS837" s="37"/>
      <c r="BT837" s="37"/>
      <c r="BU837" s="37"/>
      <c r="BV837" s="37"/>
      <c r="BW837" s="37"/>
      <c r="BX837" s="37"/>
      <c r="BY837" s="37"/>
      <c r="BZ837" s="37"/>
      <c r="CA837" s="37"/>
      <c r="CB837" s="37"/>
      <c r="CC837" s="37"/>
      <c r="CD837" s="37"/>
      <c r="CE837" s="37"/>
      <c r="CF837" s="37"/>
      <c r="CG837" s="40"/>
      <c r="CH837" s="40"/>
      <c r="CI837" s="40"/>
      <c r="CJ837" s="40"/>
      <c r="CK837" s="40"/>
      <c r="CL837" s="40"/>
      <c r="CM837" s="39"/>
      <c r="CN837" s="39"/>
      <c r="CO837" s="39"/>
      <c r="CP837" s="39"/>
      <c r="CQ837" s="39"/>
      <c r="CR837" s="39"/>
      <c r="CS837" s="39"/>
      <c r="CT837" s="39"/>
      <c r="CU837" s="39"/>
      <c r="CV837" s="39"/>
      <c r="CW837" s="39"/>
      <c r="CX837" s="39"/>
      <c r="CY837" s="39"/>
      <c r="CZ837" s="39"/>
      <c r="DA837" s="39"/>
      <c r="DB837" s="39"/>
      <c r="DC837" s="39"/>
      <c r="DD837" s="39"/>
      <c r="DE837" s="39"/>
      <c r="DF837" s="39"/>
      <c r="DG837" s="39"/>
      <c r="DL837" s="44"/>
      <c r="DM837" s="39"/>
    </row>
    <row r="838" customFormat="false" ht="12.75" hidden="false" customHeight="false" outlineLevel="0" collapsed="false">
      <c r="C838" s="42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39"/>
      <c r="Y838" s="39"/>
      <c r="Z838" s="39"/>
      <c r="AA838" s="39"/>
      <c r="AF838" s="36"/>
      <c r="AG838" s="37"/>
      <c r="AH838" s="37"/>
      <c r="AI838" s="37"/>
      <c r="AJ838" s="37"/>
      <c r="AK838" s="37"/>
      <c r="AL838" s="37"/>
      <c r="AM838" s="37"/>
      <c r="AN838" s="37"/>
      <c r="AO838" s="37"/>
      <c r="AP838" s="37"/>
      <c r="AQ838" s="37"/>
      <c r="AR838" s="37"/>
      <c r="AS838" s="37"/>
      <c r="AT838" s="37"/>
      <c r="AU838" s="37"/>
      <c r="AV838" s="37"/>
      <c r="AW838" s="37"/>
      <c r="AX838" s="37"/>
      <c r="AY838" s="37"/>
      <c r="AZ838" s="37"/>
      <c r="BA838" s="37"/>
      <c r="BB838" s="37"/>
      <c r="BC838" s="37"/>
      <c r="BD838" s="37"/>
      <c r="BE838" s="37"/>
      <c r="BF838" s="37"/>
      <c r="BH838" s="44"/>
      <c r="BI838" s="39"/>
      <c r="BJ838" s="39"/>
      <c r="BK838" s="39"/>
      <c r="BL838" s="36"/>
      <c r="BM838" s="37"/>
      <c r="BN838" s="37"/>
      <c r="BO838" s="37"/>
      <c r="BP838" s="37"/>
      <c r="BQ838" s="37"/>
      <c r="BR838" s="37"/>
      <c r="BS838" s="37"/>
      <c r="BT838" s="37"/>
      <c r="BU838" s="37"/>
      <c r="BV838" s="37"/>
      <c r="BW838" s="37"/>
      <c r="BX838" s="37"/>
      <c r="BY838" s="37"/>
      <c r="BZ838" s="37"/>
      <c r="CA838" s="37"/>
      <c r="CB838" s="37"/>
      <c r="CC838" s="37"/>
      <c r="CD838" s="37"/>
      <c r="CE838" s="37"/>
      <c r="CF838" s="37"/>
      <c r="CG838" s="40"/>
      <c r="CH838" s="40"/>
      <c r="CI838" s="40"/>
      <c r="CJ838" s="40"/>
      <c r="CK838" s="40"/>
      <c r="CL838" s="40"/>
      <c r="CM838" s="39"/>
      <c r="CN838" s="39"/>
      <c r="CO838" s="39"/>
      <c r="CP838" s="39"/>
      <c r="CQ838" s="39"/>
      <c r="CR838" s="39"/>
      <c r="CS838" s="39"/>
      <c r="CT838" s="39"/>
      <c r="CU838" s="39"/>
      <c r="CV838" s="39"/>
      <c r="CW838" s="39"/>
      <c r="CX838" s="39"/>
      <c r="CY838" s="39"/>
      <c r="CZ838" s="39"/>
      <c r="DA838" s="39"/>
      <c r="DB838" s="39"/>
      <c r="DC838" s="39"/>
      <c r="DD838" s="39"/>
      <c r="DE838" s="39"/>
      <c r="DF838" s="39"/>
      <c r="DG838" s="39"/>
      <c r="DL838" s="44"/>
      <c r="DM838" s="39"/>
    </row>
    <row r="839" customFormat="false" ht="12.75" hidden="false" customHeight="false" outlineLevel="0" collapsed="false">
      <c r="C839" s="42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39"/>
      <c r="Y839" s="39"/>
      <c r="Z839" s="39"/>
      <c r="AA839" s="39"/>
      <c r="AF839" s="36"/>
      <c r="AG839" s="37"/>
      <c r="AH839" s="37"/>
      <c r="AI839" s="37"/>
      <c r="AJ839" s="37"/>
      <c r="AK839" s="37"/>
      <c r="AL839" s="37"/>
      <c r="AM839" s="37"/>
      <c r="AN839" s="37"/>
      <c r="AO839" s="37"/>
      <c r="AP839" s="37"/>
      <c r="AQ839" s="37"/>
      <c r="AR839" s="37"/>
      <c r="AS839" s="37"/>
      <c r="AT839" s="37"/>
      <c r="AU839" s="37"/>
      <c r="AV839" s="37"/>
      <c r="AW839" s="37"/>
      <c r="AX839" s="37"/>
      <c r="AY839" s="37"/>
      <c r="AZ839" s="37"/>
      <c r="BA839" s="37"/>
      <c r="BB839" s="37"/>
      <c r="BC839" s="37"/>
      <c r="BD839" s="37"/>
      <c r="BE839" s="37"/>
      <c r="BF839" s="37"/>
      <c r="BH839" s="44"/>
      <c r="BI839" s="39"/>
      <c r="BJ839" s="39"/>
      <c r="BK839" s="39"/>
      <c r="BL839" s="36"/>
      <c r="BM839" s="37"/>
      <c r="BN839" s="37"/>
      <c r="BO839" s="37"/>
      <c r="BP839" s="37"/>
      <c r="BQ839" s="37"/>
      <c r="BR839" s="37"/>
      <c r="BS839" s="37"/>
      <c r="BT839" s="37"/>
      <c r="BU839" s="37"/>
      <c r="BV839" s="37"/>
      <c r="BW839" s="37"/>
      <c r="BX839" s="37"/>
      <c r="BY839" s="37"/>
      <c r="BZ839" s="37"/>
      <c r="CA839" s="37"/>
      <c r="CB839" s="37"/>
      <c r="CC839" s="37"/>
      <c r="CD839" s="37"/>
      <c r="CE839" s="37"/>
      <c r="CF839" s="37"/>
      <c r="CG839" s="40"/>
      <c r="CH839" s="40"/>
      <c r="CI839" s="40"/>
      <c r="CJ839" s="40"/>
      <c r="CK839" s="40"/>
      <c r="CL839" s="40"/>
      <c r="CM839" s="39"/>
      <c r="CN839" s="39"/>
      <c r="CO839" s="39"/>
      <c r="CP839" s="39"/>
      <c r="CQ839" s="39"/>
      <c r="CR839" s="39"/>
      <c r="CS839" s="39"/>
      <c r="CT839" s="39"/>
      <c r="CU839" s="39"/>
      <c r="CV839" s="39"/>
      <c r="CW839" s="39"/>
      <c r="CX839" s="39"/>
      <c r="CY839" s="39"/>
      <c r="CZ839" s="39"/>
      <c r="DA839" s="39"/>
      <c r="DB839" s="39"/>
      <c r="DC839" s="39"/>
      <c r="DD839" s="39"/>
      <c r="DE839" s="39"/>
      <c r="DF839" s="39"/>
      <c r="DG839" s="39"/>
      <c r="DL839" s="44"/>
      <c r="DM839" s="39"/>
    </row>
    <row r="840" customFormat="false" ht="12.75" hidden="false" customHeight="false" outlineLevel="0" collapsed="false">
      <c r="C840" s="42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39"/>
      <c r="Y840" s="39"/>
      <c r="Z840" s="39"/>
      <c r="AA840" s="39"/>
      <c r="AF840" s="36"/>
      <c r="AG840" s="37"/>
      <c r="AH840" s="37"/>
      <c r="AI840" s="37"/>
      <c r="AJ840" s="37"/>
      <c r="AK840" s="37"/>
      <c r="AL840" s="37"/>
      <c r="AM840" s="37"/>
      <c r="AN840" s="37"/>
      <c r="AO840" s="37"/>
      <c r="AP840" s="37"/>
      <c r="AQ840" s="37"/>
      <c r="AR840" s="37"/>
      <c r="AS840" s="37"/>
      <c r="AT840" s="37"/>
      <c r="AU840" s="37"/>
      <c r="AV840" s="37"/>
      <c r="AW840" s="37"/>
      <c r="AX840" s="37"/>
      <c r="AY840" s="37"/>
      <c r="AZ840" s="37"/>
      <c r="BA840" s="37"/>
      <c r="BB840" s="37"/>
      <c r="BC840" s="37"/>
      <c r="BD840" s="37"/>
      <c r="BE840" s="37"/>
      <c r="BF840" s="37"/>
      <c r="BH840" s="44"/>
      <c r="BI840" s="39"/>
      <c r="BJ840" s="39"/>
      <c r="BK840" s="39"/>
      <c r="BL840" s="36"/>
      <c r="BM840" s="37"/>
      <c r="BN840" s="37"/>
      <c r="BO840" s="37"/>
      <c r="BP840" s="37"/>
      <c r="BQ840" s="37"/>
      <c r="BR840" s="37"/>
      <c r="BS840" s="37"/>
      <c r="BT840" s="37"/>
      <c r="BU840" s="37"/>
      <c r="BV840" s="37"/>
      <c r="BW840" s="37"/>
      <c r="BX840" s="37"/>
      <c r="BY840" s="37"/>
      <c r="BZ840" s="37"/>
      <c r="CA840" s="37"/>
      <c r="CB840" s="37"/>
      <c r="CC840" s="37"/>
      <c r="CD840" s="37"/>
      <c r="CE840" s="37"/>
      <c r="CF840" s="37"/>
      <c r="CG840" s="40"/>
      <c r="CH840" s="40"/>
      <c r="CI840" s="40"/>
      <c r="CJ840" s="40"/>
      <c r="CK840" s="40"/>
      <c r="CL840" s="40"/>
      <c r="CM840" s="39"/>
      <c r="CN840" s="39"/>
      <c r="CO840" s="39"/>
      <c r="CP840" s="39"/>
      <c r="CQ840" s="39"/>
      <c r="CR840" s="39"/>
      <c r="CS840" s="39"/>
      <c r="CT840" s="39"/>
      <c r="CU840" s="39"/>
      <c r="CV840" s="39"/>
      <c r="CW840" s="39"/>
      <c r="CX840" s="39"/>
      <c r="CY840" s="39"/>
      <c r="CZ840" s="39"/>
      <c r="DA840" s="39"/>
      <c r="DB840" s="39"/>
      <c r="DC840" s="39"/>
      <c r="DD840" s="39"/>
      <c r="DE840" s="39"/>
      <c r="DF840" s="39"/>
      <c r="DG840" s="39"/>
      <c r="DL840" s="44"/>
      <c r="DM840" s="39"/>
    </row>
    <row r="841" customFormat="false" ht="12.75" hidden="false" customHeight="false" outlineLevel="0" collapsed="false">
      <c r="C841" s="42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39"/>
      <c r="Y841" s="39"/>
      <c r="Z841" s="39"/>
      <c r="AA841" s="39"/>
      <c r="AF841" s="36"/>
      <c r="AG841" s="37"/>
      <c r="AH841" s="37"/>
      <c r="AI841" s="37"/>
      <c r="AJ841" s="37"/>
      <c r="AK841" s="37"/>
      <c r="AL841" s="37"/>
      <c r="AM841" s="37"/>
      <c r="AN841" s="37"/>
      <c r="AO841" s="37"/>
      <c r="AP841" s="37"/>
      <c r="AQ841" s="37"/>
      <c r="AR841" s="37"/>
      <c r="AS841" s="37"/>
      <c r="AT841" s="37"/>
      <c r="AU841" s="37"/>
      <c r="AV841" s="37"/>
      <c r="AW841" s="37"/>
      <c r="AX841" s="37"/>
      <c r="AY841" s="37"/>
      <c r="AZ841" s="37"/>
      <c r="BA841" s="37"/>
      <c r="BB841" s="37"/>
      <c r="BC841" s="37"/>
      <c r="BD841" s="37"/>
      <c r="BE841" s="37"/>
      <c r="BF841" s="37"/>
      <c r="BH841" s="44"/>
      <c r="BI841" s="39"/>
      <c r="BJ841" s="39"/>
      <c r="BK841" s="39"/>
      <c r="BL841" s="36"/>
      <c r="BM841" s="37"/>
      <c r="BN841" s="37"/>
      <c r="BO841" s="37"/>
      <c r="BP841" s="37"/>
      <c r="BQ841" s="37"/>
      <c r="BR841" s="37"/>
      <c r="BS841" s="37"/>
      <c r="BT841" s="37"/>
      <c r="BU841" s="37"/>
      <c r="BV841" s="37"/>
      <c r="BW841" s="37"/>
      <c r="BX841" s="37"/>
      <c r="BY841" s="37"/>
      <c r="BZ841" s="37"/>
      <c r="CA841" s="37"/>
      <c r="CB841" s="37"/>
      <c r="CC841" s="37"/>
      <c r="CD841" s="37"/>
      <c r="CE841" s="37"/>
      <c r="CF841" s="37"/>
      <c r="CG841" s="40"/>
      <c r="CH841" s="40"/>
      <c r="CI841" s="40"/>
      <c r="CJ841" s="40"/>
      <c r="CK841" s="40"/>
      <c r="CL841" s="40"/>
      <c r="CM841" s="39"/>
      <c r="CN841" s="39"/>
      <c r="CO841" s="39"/>
      <c r="CP841" s="39"/>
      <c r="CQ841" s="39"/>
      <c r="CR841" s="39"/>
      <c r="CS841" s="39"/>
      <c r="CT841" s="39"/>
      <c r="CU841" s="39"/>
      <c r="CV841" s="39"/>
      <c r="CW841" s="39"/>
      <c r="CX841" s="39"/>
      <c r="CY841" s="39"/>
      <c r="CZ841" s="39"/>
      <c r="DA841" s="39"/>
      <c r="DB841" s="39"/>
      <c r="DC841" s="39"/>
      <c r="DD841" s="39"/>
      <c r="DE841" s="39"/>
      <c r="DF841" s="39"/>
      <c r="DG841" s="39"/>
      <c r="DL841" s="44"/>
      <c r="DM841" s="39"/>
    </row>
    <row r="842" customFormat="false" ht="12.75" hidden="false" customHeight="false" outlineLevel="0" collapsed="false">
      <c r="C842" s="42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39"/>
      <c r="Y842" s="39"/>
      <c r="Z842" s="39"/>
      <c r="AA842" s="39"/>
      <c r="AF842" s="36"/>
      <c r="AG842" s="37"/>
      <c r="AH842" s="37"/>
      <c r="AI842" s="37"/>
      <c r="AJ842" s="37"/>
      <c r="AK842" s="37"/>
      <c r="AL842" s="37"/>
      <c r="AM842" s="37"/>
      <c r="AN842" s="37"/>
      <c r="AO842" s="37"/>
      <c r="AP842" s="37"/>
      <c r="AQ842" s="37"/>
      <c r="AR842" s="37"/>
      <c r="AS842" s="37"/>
      <c r="AT842" s="37"/>
      <c r="AU842" s="37"/>
      <c r="AV842" s="37"/>
      <c r="AW842" s="37"/>
      <c r="AX842" s="37"/>
      <c r="AY842" s="37"/>
      <c r="AZ842" s="37"/>
      <c r="BA842" s="37"/>
      <c r="BB842" s="37"/>
      <c r="BC842" s="37"/>
      <c r="BD842" s="37"/>
      <c r="BE842" s="37"/>
      <c r="BF842" s="37"/>
      <c r="BH842" s="44"/>
      <c r="BI842" s="39"/>
      <c r="BJ842" s="39"/>
      <c r="BK842" s="39"/>
      <c r="BL842" s="36"/>
      <c r="BM842" s="37"/>
      <c r="BN842" s="37"/>
      <c r="BO842" s="37"/>
      <c r="BP842" s="37"/>
      <c r="BQ842" s="37"/>
      <c r="BR842" s="37"/>
      <c r="BS842" s="37"/>
      <c r="BT842" s="37"/>
      <c r="BU842" s="37"/>
      <c r="BV842" s="37"/>
      <c r="BW842" s="37"/>
      <c r="BX842" s="37"/>
      <c r="BY842" s="37"/>
      <c r="BZ842" s="37"/>
      <c r="CA842" s="37"/>
      <c r="CB842" s="37"/>
      <c r="CC842" s="37"/>
      <c r="CD842" s="37"/>
      <c r="CE842" s="37"/>
      <c r="CF842" s="37"/>
      <c r="CG842" s="40"/>
      <c r="CH842" s="40"/>
      <c r="CI842" s="40"/>
      <c r="CJ842" s="40"/>
      <c r="CK842" s="40"/>
      <c r="CL842" s="40"/>
      <c r="CM842" s="39"/>
      <c r="CN842" s="39"/>
      <c r="CO842" s="39"/>
      <c r="CP842" s="39"/>
      <c r="CQ842" s="39"/>
      <c r="CR842" s="39"/>
      <c r="CS842" s="39"/>
      <c r="CT842" s="39"/>
      <c r="CU842" s="39"/>
      <c r="CV842" s="39"/>
      <c r="CW842" s="39"/>
      <c r="CX842" s="39"/>
      <c r="CY842" s="39"/>
      <c r="CZ842" s="39"/>
      <c r="DA842" s="39"/>
      <c r="DB842" s="39"/>
      <c r="DC842" s="39"/>
      <c r="DD842" s="39"/>
      <c r="DE842" s="39"/>
      <c r="DF842" s="39"/>
      <c r="DG842" s="39"/>
      <c r="DL842" s="44"/>
      <c r="DM842" s="39"/>
    </row>
    <row r="843" customFormat="false" ht="12.75" hidden="false" customHeight="false" outlineLevel="0" collapsed="false">
      <c r="C843" s="42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39"/>
      <c r="Y843" s="39"/>
      <c r="Z843" s="39"/>
      <c r="AA843" s="39"/>
      <c r="AF843" s="36"/>
      <c r="AG843" s="37"/>
      <c r="AH843" s="37"/>
      <c r="AI843" s="37"/>
      <c r="AJ843" s="37"/>
      <c r="AK843" s="37"/>
      <c r="AL843" s="37"/>
      <c r="AM843" s="37"/>
      <c r="AN843" s="37"/>
      <c r="AO843" s="37"/>
      <c r="AP843" s="37"/>
      <c r="AQ843" s="37"/>
      <c r="AR843" s="37"/>
      <c r="AS843" s="37"/>
      <c r="AT843" s="37"/>
      <c r="AU843" s="37"/>
      <c r="AV843" s="37"/>
      <c r="AW843" s="37"/>
      <c r="AX843" s="37"/>
      <c r="AY843" s="37"/>
      <c r="AZ843" s="37"/>
      <c r="BA843" s="37"/>
      <c r="BB843" s="37"/>
      <c r="BC843" s="37"/>
      <c r="BD843" s="37"/>
      <c r="BE843" s="37"/>
      <c r="BF843" s="37"/>
      <c r="BH843" s="44"/>
      <c r="BI843" s="39"/>
      <c r="BJ843" s="39"/>
      <c r="BK843" s="39"/>
      <c r="BL843" s="36"/>
      <c r="BM843" s="37"/>
      <c r="BN843" s="37"/>
      <c r="BO843" s="37"/>
      <c r="BP843" s="37"/>
      <c r="BQ843" s="37"/>
      <c r="BR843" s="37"/>
      <c r="BS843" s="37"/>
      <c r="BT843" s="37"/>
      <c r="BU843" s="37"/>
      <c r="BV843" s="37"/>
      <c r="BW843" s="37"/>
      <c r="BX843" s="37"/>
      <c r="BY843" s="37"/>
      <c r="BZ843" s="37"/>
      <c r="CA843" s="37"/>
      <c r="CB843" s="37"/>
      <c r="CC843" s="37"/>
      <c r="CD843" s="37"/>
      <c r="CE843" s="37"/>
      <c r="CF843" s="37"/>
      <c r="CG843" s="40"/>
      <c r="CH843" s="40"/>
      <c r="CI843" s="40"/>
      <c r="CJ843" s="40"/>
      <c r="CK843" s="40"/>
      <c r="CL843" s="40"/>
      <c r="CM843" s="39"/>
      <c r="CN843" s="39"/>
      <c r="CO843" s="39"/>
      <c r="CP843" s="39"/>
      <c r="CQ843" s="39"/>
      <c r="CR843" s="39"/>
      <c r="CS843" s="39"/>
      <c r="CT843" s="39"/>
      <c r="CU843" s="39"/>
      <c r="CV843" s="39"/>
      <c r="CW843" s="39"/>
      <c r="CX843" s="39"/>
      <c r="CY843" s="39"/>
      <c r="CZ843" s="39"/>
      <c r="DA843" s="39"/>
      <c r="DB843" s="39"/>
      <c r="DC843" s="39"/>
      <c r="DD843" s="39"/>
      <c r="DE843" s="39"/>
      <c r="DF843" s="39"/>
      <c r="DG843" s="39"/>
      <c r="DL843" s="44"/>
      <c r="DM843" s="39"/>
    </row>
    <row r="844" customFormat="false" ht="12.75" hidden="false" customHeight="false" outlineLevel="0" collapsed="false">
      <c r="C844" s="42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39"/>
      <c r="Y844" s="39"/>
      <c r="Z844" s="39"/>
      <c r="AA844" s="39"/>
      <c r="AF844" s="36"/>
      <c r="AG844" s="37"/>
      <c r="AH844" s="37"/>
      <c r="AI844" s="37"/>
      <c r="AJ844" s="37"/>
      <c r="AK844" s="37"/>
      <c r="AL844" s="37"/>
      <c r="AM844" s="37"/>
      <c r="AN844" s="37"/>
      <c r="AO844" s="37"/>
      <c r="AP844" s="37"/>
      <c r="AQ844" s="37"/>
      <c r="AR844" s="37"/>
      <c r="AS844" s="37"/>
      <c r="AT844" s="37"/>
      <c r="AU844" s="37"/>
      <c r="AV844" s="37"/>
      <c r="AW844" s="37"/>
      <c r="AX844" s="37"/>
      <c r="AY844" s="37"/>
      <c r="AZ844" s="37"/>
      <c r="BA844" s="37"/>
      <c r="BB844" s="37"/>
      <c r="BC844" s="37"/>
      <c r="BD844" s="37"/>
      <c r="BE844" s="37"/>
      <c r="BF844" s="37"/>
      <c r="BH844" s="44"/>
      <c r="BI844" s="39"/>
      <c r="BJ844" s="39"/>
      <c r="BK844" s="39"/>
      <c r="BL844" s="36"/>
      <c r="BM844" s="37"/>
      <c r="BN844" s="37"/>
      <c r="BO844" s="37"/>
      <c r="BP844" s="37"/>
      <c r="BQ844" s="37"/>
      <c r="BR844" s="37"/>
      <c r="BS844" s="37"/>
      <c r="BT844" s="37"/>
      <c r="BU844" s="37"/>
      <c r="BV844" s="37"/>
      <c r="BW844" s="37"/>
      <c r="BX844" s="37"/>
      <c r="BY844" s="37"/>
      <c r="BZ844" s="37"/>
      <c r="CA844" s="37"/>
      <c r="CB844" s="37"/>
      <c r="CC844" s="37"/>
      <c r="CD844" s="37"/>
      <c r="CE844" s="37"/>
      <c r="CF844" s="37"/>
      <c r="CG844" s="40"/>
      <c r="CH844" s="40"/>
      <c r="CI844" s="40"/>
      <c r="CJ844" s="40"/>
      <c r="CK844" s="40"/>
      <c r="CL844" s="40"/>
      <c r="CM844" s="39"/>
      <c r="CN844" s="39"/>
      <c r="CO844" s="39"/>
      <c r="CP844" s="39"/>
      <c r="CQ844" s="39"/>
      <c r="CR844" s="39"/>
      <c r="CS844" s="39"/>
      <c r="CT844" s="39"/>
      <c r="CU844" s="39"/>
      <c r="CV844" s="39"/>
      <c r="CW844" s="39"/>
      <c r="CX844" s="39"/>
      <c r="CY844" s="39"/>
      <c r="CZ844" s="39"/>
      <c r="DA844" s="39"/>
      <c r="DB844" s="39"/>
      <c r="DC844" s="39"/>
      <c r="DD844" s="39"/>
      <c r="DE844" s="39"/>
      <c r="DF844" s="39"/>
      <c r="DG844" s="39"/>
      <c r="DL844" s="44"/>
      <c r="DM844" s="39"/>
    </row>
    <row r="845" customFormat="false" ht="12.75" hidden="false" customHeight="false" outlineLevel="0" collapsed="false">
      <c r="C845" s="42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39"/>
      <c r="Y845" s="39"/>
      <c r="Z845" s="39"/>
      <c r="AA845" s="39"/>
      <c r="AF845" s="36"/>
      <c r="AG845" s="37"/>
      <c r="AH845" s="37"/>
      <c r="AI845" s="37"/>
      <c r="AJ845" s="37"/>
      <c r="AK845" s="37"/>
      <c r="AL845" s="37"/>
      <c r="AM845" s="37"/>
      <c r="AN845" s="37"/>
      <c r="AO845" s="37"/>
      <c r="AP845" s="37"/>
      <c r="AQ845" s="37"/>
      <c r="AR845" s="37"/>
      <c r="AS845" s="37"/>
      <c r="AT845" s="37"/>
      <c r="AU845" s="37"/>
      <c r="AV845" s="37"/>
      <c r="AW845" s="37"/>
      <c r="AX845" s="37"/>
      <c r="AY845" s="37"/>
      <c r="AZ845" s="37"/>
      <c r="BA845" s="37"/>
      <c r="BB845" s="37"/>
      <c r="BC845" s="37"/>
      <c r="BD845" s="37"/>
      <c r="BE845" s="37"/>
      <c r="BF845" s="37"/>
      <c r="BH845" s="44"/>
      <c r="BI845" s="39"/>
      <c r="BJ845" s="39"/>
      <c r="BK845" s="39"/>
      <c r="BL845" s="36"/>
      <c r="BM845" s="37"/>
      <c r="BN845" s="37"/>
      <c r="BO845" s="37"/>
      <c r="BP845" s="37"/>
      <c r="BQ845" s="37"/>
      <c r="BR845" s="37"/>
      <c r="BS845" s="37"/>
      <c r="BT845" s="37"/>
      <c r="BU845" s="37"/>
      <c r="BV845" s="37"/>
      <c r="BW845" s="37"/>
      <c r="BX845" s="37"/>
      <c r="BY845" s="37"/>
      <c r="BZ845" s="37"/>
      <c r="CA845" s="37"/>
      <c r="CB845" s="37"/>
      <c r="CC845" s="37"/>
      <c r="CD845" s="37"/>
      <c r="CE845" s="37"/>
      <c r="CF845" s="37"/>
      <c r="CG845" s="40"/>
      <c r="CH845" s="40"/>
      <c r="CI845" s="40"/>
      <c r="CJ845" s="40"/>
      <c r="CK845" s="40"/>
      <c r="CL845" s="40"/>
      <c r="CM845" s="39"/>
      <c r="CN845" s="39"/>
      <c r="CO845" s="39"/>
      <c r="CP845" s="39"/>
      <c r="CQ845" s="39"/>
      <c r="CR845" s="39"/>
      <c r="CS845" s="39"/>
      <c r="CT845" s="39"/>
      <c r="CU845" s="39"/>
      <c r="CV845" s="39"/>
      <c r="CW845" s="39"/>
      <c r="CX845" s="39"/>
      <c r="CY845" s="39"/>
      <c r="CZ845" s="39"/>
      <c r="DA845" s="39"/>
      <c r="DB845" s="39"/>
      <c r="DC845" s="39"/>
      <c r="DD845" s="39"/>
      <c r="DE845" s="39"/>
      <c r="DF845" s="39"/>
      <c r="DG845" s="39"/>
      <c r="DL845" s="44"/>
      <c r="DM845" s="39"/>
    </row>
    <row r="846" customFormat="false" ht="12.75" hidden="false" customHeight="false" outlineLevel="0" collapsed="false">
      <c r="C846" s="42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39"/>
      <c r="Y846" s="39"/>
      <c r="Z846" s="39"/>
      <c r="AA846" s="39"/>
      <c r="AF846" s="36"/>
      <c r="AG846" s="37"/>
      <c r="AH846" s="37"/>
      <c r="AI846" s="37"/>
      <c r="AJ846" s="37"/>
      <c r="AK846" s="37"/>
      <c r="AL846" s="37"/>
      <c r="AM846" s="37"/>
      <c r="AN846" s="37"/>
      <c r="AO846" s="37"/>
      <c r="AP846" s="37"/>
      <c r="AQ846" s="37"/>
      <c r="AR846" s="37"/>
      <c r="AS846" s="37"/>
      <c r="AT846" s="37"/>
      <c r="AU846" s="37"/>
      <c r="AV846" s="37"/>
      <c r="AW846" s="37"/>
      <c r="AX846" s="37"/>
      <c r="AY846" s="37"/>
      <c r="AZ846" s="37"/>
      <c r="BA846" s="37"/>
      <c r="BB846" s="37"/>
      <c r="BC846" s="37"/>
      <c r="BD846" s="37"/>
      <c r="BE846" s="37"/>
      <c r="BF846" s="37"/>
      <c r="BH846" s="44"/>
      <c r="BI846" s="39"/>
      <c r="BJ846" s="39"/>
      <c r="BK846" s="39"/>
      <c r="BL846" s="36"/>
      <c r="BM846" s="37"/>
      <c r="BN846" s="37"/>
      <c r="BO846" s="37"/>
      <c r="BP846" s="37"/>
      <c r="BQ846" s="37"/>
      <c r="BR846" s="37"/>
      <c r="BS846" s="37"/>
      <c r="BT846" s="37"/>
      <c r="BU846" s="37"/>
      <c r="BV846" s="37"/>
      <c r="BW846" s="37"/>
      <c r="BX846" s="37"/>
      <c r="BY846" s="37"/>
      <c r="BZ846" s="37"/>
      <c r="CA846" s="37"/>
      <c r="CB846" s="37"/>
      <c r="CC846" s="37"/>
      <c r="CD846" s="37"/>
      <c r="CE846" s="37"/>
      <c r="CF846" s="37"/>
      <c r="CG846" s="40"/>
      <c r="CH846" s="40"/>
      <c r="CI846" s="40"/>
      <c r="CJ846" s="40"/>
      <c r="CK846" s="40"/>
      <c r="CL846" s="40"/>
      <c r="CM846" s="39"/>
      <c r="CN846" s="39"/>
      <c r="CO846" s="39"/>
      <c r="CP846" s="39"/>
      <c r="CQ846" s="39"/>
      <c r="CR846" s="39"/>
      <c r="CS846" s="39"/>
      <c r="CT846" s="39"/>
      <c r="CU846" s="39"/>
      <c r="CV846" s="39"/>
      <c r="CW846" s="39"/>
      <c r="CX846" s="39"/>
      <c r="CY846" s="39"/>
      <c r="CZ846" s="39"/>
      <c r="DA846" s="39"/>
      <c r="DB846" s="39"/>
      <c r="DC846" s="39"/>
      <c r="DD846" s="39"/>
      <c r="DE846" s="39"/>
      <c r="DF846" s="39"/>
      <c r="DG846" s="39"/>
      <c r="DL846" s="44"/>
      <c r="DM846" s="39"/>
    </row>
    <row r="847" customFormat="false" ht="12.75" hidden="false" customHeight="false" outlineLevel="0" collapsed="false">
      <c r="C847" s="42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39"/>
      <c r="Y847" s="39"/>
      <c r="Z847" s="39"/>
      <c r="AA847" s="39"/>
      <c r="AF847" s="36"/>
      <c r="AG847" s="37"/>
      <c r="AH847" s="37"/>
      <c r="AI847" s="37"/>
      <c r="AJ847" s="37"/>
      <c r="AK847" s="37"/>
      <c r="AL847" s="37"/>
      <c r="AM847" s="37"/>
      <c r="AN847" s="37"/>
      <c r="AO847" s="37"/>
      <c r="AP847" s="37"/>
      <c r="AQ847" s="37"/>
      <c r="AR847" s="37"/>
      <c r="AS847" s="37"/>
      <c r="AT847" s="37"/>
      <c r="AU847" s="37"/>
      <c r="AV847" s="37"/>
      <c r="AW847" s="37"/>
      <c r="AX847" s="37"/>
      <c r="AY847" s="37"/>
      <c r="AZ847" s="37"/>
      <c r="BA847" s="37"/>
      <c r="BB847" s="37"/>
      <c r="BC847" s="37"/>
      <c r="BD847" s="37"/>
      <c r="BE847" s="37"/>
      <c r="BF847" s="37"/>
      <c r="BH847" s="44"/>
      <c r="BI847" s="39"/>
      <c r="BJ847" s="39"/>
      <c r="BK847" s="39"/>
      <c r="BL847" s="36"/>
      <c r="BM847" s="37"/>
      <c r="BN847" s="37"/>
      <c r="BO847" s="37"/>
      <c r="BP847" s="37"/>
      <c r="BQ847" s="37"/>
      <c r="BR847" s="37"/>
      <c r="BS847" s="37"/>
      <c r="BT847" s="37"/>
      <c r="BU847" s="37"/>
      <c r="BV847" s="37"/>
      <c r="BW847" s="37"/>
      <c r="BX847" s="37"/>
      <c r="BY847" s="37"/>
      <c r="BZ847" s="37"/>
      <c r="CA847" s="37"/>
      <c r="CB847" s="37"/>
      <c r="CC847" s="37"/>
      <c r="CD847" s="37"/>
      <c r="CE847" s="37"/>
      <c r="CF847" s="37"/>
      <c r="CG847" s="40"/>
      <c r="CH847" s="40"/>
      <c r="CI847" s="40"/>
      <c r="CJ847" s="40"/>
      <c r="CK847" s="40"/>
      <c r="CL847" s="40"/>
      <c r="CM847" s="39"/>
      <c r="CN847" s="39"/>
      <c r="CO847" s="39"/>
      <c r="CP847" s="39"/>
      <c r="CQ847" s="39"/>
      <c r="CR847" s="39"/>
      <c r="CS847" s="39"/>
      <c r="CT847" s="39"/>
      <c r="CU847" s="39"/>
      <c r="CV847" s="39"/>
      <c r="CW847" s="39"/>
      <c r="CX847" s="39"/>
      <c r="CY847" s="39"/>
      <c r="CZ847" s="39"/>
      <c r="DA847" s="39"/>
      <c r="DB847" s="39"/>
      <c r="DC847" s="39"/>
      <c r="DD847" s="39"/>
      <c r="DE847" s="39"/>
      <c r="DF847" s="39"/>
      <c r="DG847" s="39"/>
      <c r="DL847" s="44"/>
      <c r="DM847" s="39"/>
    </row>
    <row r="848" customFormat="false" ht="12.75" hidden="false" customHeight="false" outlineLevel="0" collapsed="false">
      <c r="C848" s="42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39"/>
      <c r="Y848" s="39"/>
      <c r="Z848" s="39"/>
      <c r="AA848" s="39"/>
      <c r="AF848" s="36"/>
      <c r="AG848" s="37"/>
      <c r="AH848" s="37"/>
      <c r="AI848" s="37"/>
      <c r="AJ848" s="37"/>
      <c r="AK848" s="37"/>
      <c r="AL848" s="37"/>
      <c r="AM848" s="37"/>
      <c r="AN848" s="37"/>
      <c r="AO848" s="37"/>
      <c r="AP848" s="37"/>
      <c r="AQ848" s="37"/>
      <c r="AR848" s="37"/>
      <c r="AS848" s="37"/>
      <c r="AT848" s="37"/>
      <c r="AU848" s="37"/>
      <c r="AV848" s="37"/>
      <c r="AW848" s="37"/>
      <c r="AX848" s="37"/>
      <c r="AY848" s="37"/>
      <c r="AZ848" s="37"/>
      <c r="BA848" s="37"/>
      <c r="BB848" s="37"/>
      <c r="BC848" s="37"/>
      <c r="BD848" s="37"/>
      <c r="BE848" s="37"/>
      <c r="BF848" s="37"/>
      <c r="BH848" s="44"/>
      <c r="BI848" s="39"/>
      <c r="BJ848" s="39"/>
      <c r="BK848" s="39"/>
      <c r="BL848" s="36"/>
      <c r="BM848" s="37"/>
      <c r="BN848" s="37"/>
      <c r="BO848" s="37"/>
      <c r="BP848" s="37"/>
      <c r="BQ848" s="37"/>
      <c r="BR848" s="37"/>
      <c r="BS848" s="37"/>
      <c r="BT848" s="37"/>
      <c r="BU848" s="37"/>
      <c r="BV848" s="37"/>
      <c r="BW848" s="37"/>
      <c r="BX848" s="37"/>
      <c r="BY848" s="37"/>
      <c r="BZ848" s="37"/>
      <c r="CA848" s="37"/>
      <c r="CB848" s="37"/>
      <c r="CC848" s="37"/>
      <c r="CD848" s="37"/>
      <c r="CE848" s="37"/>
      <c r="CF848" s="37"/>
      <c r="CG848" s="40"/>
      <c r="CH848" s="40"/>
      <c r="CI848" s="40"/>
      <c r="CJ848" s="40"/>
      <c r="CK848" s="40"/>
      <c r="CL848" s="40"/>
      <c r="CM848" s="39"/>
      <c r="CN848" s="39"/>
      <c r="CO848" s="39"/>
      <c r="CP848" s="39"/>
      <c r="CQ848" s="39"/>
      <c r="CR848" s="39"/>
      <c r="CS848" s="39"/>
      <c r="CT848" s="39"/>
      <c r="CU848" s="39"/>
      <c r="CV848" s="39"/>
      <c r="CW848" s="39"/>
      <c r="CX848" s="39"/>
      <c r="CY848" s="39"/>
      <c r="CZ848" s="39"/>
      <c r="DA848" s="39"/>
      <c r="DB848" s="39"/>
      <c r="DC848" s="39"/>
      <c r="DD848" s="39"/>
      <c r="DE848" s="39"/>
      <c r="DF848" s="39"/>
      <c r="DG848" s="39"/>
      <c r="DL848" s="44"/>
      <c r="DM848" s="39"/>
    </row>
    <row r="849" customFormat="false" ht="12.75" hidden="false" customHeight="false" outlineLevel="0" collapsed="false">
      <c r="C849" s="42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39"/>
      <c r="Y849" s="39"/>
      <c r="Z849" s="39"/>
      <c r="AA849" s="39"/>
      <c r="AF849" s="36"/>
      <c r="AG849" s="37"/>
      <c r="AH849" s="37"/>
      <c r="AI849" s="37"/>
      <c r="AJ849" s="37"/>
      <c r="AK849" s="37"/>
      <c r="AL849" s="37"/>
      <c r="AM849" s="37"/>
      <c r="AN849" s="37"/>
      <c r="AO849" s="37"/>
      <c r="AP849" s="37"/>
      <c r="AQ849" s="37"/>
      <c r="AR849" s="37"/>
      <c r="AS849" s="37"/>
      <c r="AT849" s="37"/>
      <c r="AU849" s="37"/>
      <c r="AV849" s="37"/>
      <c r="AW849" s="37"/>
      <c r="AX849" s="37"/>
      <c r="AY849" s="37"/>
      <c r="AZ849" s="37"/>
      <c r="BA849" s="37"/>
      <c r="BB849" s="37"/>
      <c r="BC849" s="37"/>
      <c r="BD849" s="37"/>
      <c r="BE849" s="37"/>
      <c r="BF849" s="37"/>
      <c r="BH849" s="44"/>
      <c r="BI849" s="39"/>
      <c r="BJ849" s="39"/>
      <c r="BK849" s="39"/>
      <c r="BL849" s="36"/>
      <c r="BM849" s="37"/>
      <c r="BN849" s="37"/>
      <c r="BO849" s="37"/>
      <c r="BP849" s="37"/>
      <c r="BQ849" s="37"/>
      <c r="BR849" s="37"/>
      <c r="BS849" s="37"/>
      <c r="BT849" s="37"/>
      <c r="BU849" s="37"/>
      <c r="BV849" s="37"/>
      <c r="BW849" s="37"/>
      <c r="BX849" s="37"/>
      <c r="BY849" s="37"/>
      <c r="BZ849" s="37"/>
      <c r="CA849" s="37"/>
      <c r="CB849" s="37"/>
      <c r="CC849" s="37"/>
      <c r="CD849" s="37"/>
      <c r="CE849" s="37"/>
      <c r="CF849" s="37"/>
      <c r="CG849" s="40"/>
      <c r="CH849" s="40"/>
      <c r="CI849" s="40"/>
      <c r="CJ849" s="40"/>
      <c r="CK849" s="40"/>
      <c r="CL849" s="40"/>
      <c r="CM849" s="39"/>
      <c r="CN849" s="39"/>
      <c r="CO849" s="39"/>
      <c r="CP849" s="39"/>
      <c r="CQ849" s="39"/>
      <c r="CR849" s="39"/>
      <c r="CS849" s="39"/>
      <c r="CT849" s="39"/>
      <c r="CU849" s="39"/>
      <c r="CV849" s="39"/>
      <c r="CW849" s="39"/>
      <c r="CX849" s="39"/>
      <c r="CY849" s="39"/>
      <c r="CZ849" s="39"/>
      <c r="DA849" s="39"/>
      <c r="DB849" s="39"/>
      <c r="DC849" s="39"/>
      <c r="DD849" s="39"/>
      <c r="DE849" s="39"/>
      <c r="DF849" s="39"/>
      <c r="DG849" s="39"/>
      <c r="DL849" s="44"/>
      <c r="DM849" s="39"/>
    </row>
    <row r="850" customFormat="false" ht="12.75" hidden="false" customHeight="false" outlineLevel="0" collapsed="false">
      <c r="C850" s="42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39"/>
      <c r="Y850" s="39"/>
      <c r="Z850" s="39"/>
      <c r="AA850" s="39"/>
      <c r="AF850" s="36"/>
      <c r="AG850" s="37"/>
      <c r="AH850" s="37"/>
      <c r="AI850" s="37"/>
      <c r="AJ850" s="37"/>
      <c r="AK850" s="37"/>
      <c r="AL850" s="37"/>
      <c r="AM850" s="37"/>
      <c r="AN850" s="37"/>
      <c r="AO850" s="37"/>
      <c r="AP850" s="37"/>
      <c r="AQ850" s="37"/>
      <c r="AR850" s="37"/>
      <c r="AS850" s="37"/>
      <c r="AT850" s="37"/>
      <c r="AU850" s="37"/>
      <c r="AV850" s="37"/>
      <c r="AW850" s="37"/>
      <c r="AX850" s="37"/>
      <c r="AY850" s="37"/>
      <c r="AZ850" s="37"/>
      <c r="BA850" s="37"/>
      <c r="BB850" s="37"/>
      <c r="BC850" s="37"/>
      <c r="BD850" s="37"/>
      <c r="BE850" s="37"/>
      <c r="BF850" s="37"/>
      <c r="BH850" s="44"/>
      <c r="BI850" s="39"/>
      <c r="BJ850" s="39"/>
      <c r="BK850" s="39"/>
      <c r="BL850" s="36"/>
      <c r="BM850" s="37"/>
      <c r="BN850" s="37"/>
      <c r="BO850" s="37"/>
      <c r="BP850" s="37"/>
      <c r="BQ850" s="37"/>
      <c r="BR850" s="37"/>
      <c r="BS850" s="37"/>
      <c r="BT850" s="37"/>
      <c r="BU850" s="37"/>
      <c r="BV850" s="37"/>
      <c r="BW850" s="37"/>
      <c r="BX850" s="37"/>
      <c r="BY850" s="37"/>
      <c r="BZ850" s="37"/>
      <c r="CA850" s="37"/>
      <c r="CB850" s="37"/>
      <c r="CC850" s="37"/>
      <c r="CD850" s="37"/>
      <c r="CE850" s="37"/>
      <c r="CF850" s="37"/>
      <c r="CG850" s="40"/>
      <c r="CH850" s="40"/>
      <c r="CI850" s="40"/>
      <c r="CJ850" s="40"/>
      <c r="CK850" s="40"/>
      <c r="CL850" s="40"/>
      <c r="CM850" s="39"/>
      <c r="CN850" s="39"/>
      <c r="CO850" s="39"/>
      <c r="CP850" s="39"/>
      <c r="CQ850" s="39"/>
      <c r="CR850" s="39"/>
      <c r="CS850" s="39"/>
      <c r="CT850" s="39"/>
      <c r="CU850" s="39"/>
      <c r="CV850" s="39"/>
      <c r="CW850" s="39"/>
      <c r="CX850" s="39"/>
      <c r="CY850" s="39"/>
      <c r="CZ850" s="39"/>
      <c r="DA850" s="39"/>
      <c r="DB850" s="39"/>
      <c r="DC850" s="39"/>
      <c r="DD850" s="39"/>
      <c r="DE850" s="39"/>
      <c r="DF850" s="39"/>
      <c r="DG850" s="39"/>
      <c r="DL850" s="44"/>
      <c r="DM850" s="39"/>
    </row>
    <row r="851" customFormat="false" ht="12.75" hidden="false" customHeight="false" outlineLevel="0" collapsed="false">
      <c r="C851" s="42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39"/>
      <c r="Y851" s="39"/>
      <c r="Z851" s="39"/>
      <c r="AA851" s="39"/>
      <c r="AF851" s="36"/>
      <c r="AG851" s="37"/>
      <c r="AH851" s="37"/>
      <c r="AI851" s="37"/>
      <c r="AJ851" s="37"/>
      <c r="AK851" s="37"/>
      <c r="AL851" s="37"/>
      <c r="AM851" s="37"/>
      <c r="AN851" s="37"/>
      <c r="AO851" s="37"/>
      <c r="AP851" s="37"/>
      <c r="AQ851" s="37"/>
      <c r="AR851" s="37"/>
      <c r="AS851" s="37"/>
      <c r="AT851" s="37"/>
      <c r="AU851" s="37"/>
      <c r="AV851" s="37"/>
      <c r="AW851" s="37"/>
      <c r="AX851" s="37"/>
      <c r="AY851" s="37"/>
      <c r="AZ851" s="37"/>
      <c r="BA851" s="37"/>
      <c r="BB851" s="37"/>
      <c r="BC851" s="37"/>
      <c r="BD851" s="37"/>
      <c r="BE851" s="37"/>
      <c r="BF851" s="37"/>
      <c r="BH851" s="44"/>
      <c r="BI851" s="39"/>
      <c r="BJ851" s="39"/>
      <c r="BK851" s="39"/>
      <c r="BL851" s="36"/>
      <c r="BM851" s="37"/>
      <c r="BN851" s="37"/>
      <c r="BO851" s="37"/>
      <c r="BP851" s="37"/>
      <c r="BQ851" s="37"/>
      <c r="BR851" s="37"/>
      <c r="BS851" s="37"/>
      <c r="BT851" s="37"/>
      <c r="BU851" s="37"/>
      <c r="BV851" s="37"/>
      <c r="BW851" s="37"/>
      <c r="BX851" s="37"/>
      <c r="BY851" s="37"/>
      <c r="BZ851" s="37"/>
      <c r="CA851" s="37"/>
      <c r="CB851" s="37"/>
      <c r="CC851" s="37"/>
      <c r="CD851" s="37"/>
      <c r="CE851" s="37"/>
      <c r="CF851" s="37"/>
      <c r="CG851" s="40"/>
      <c r="CH851" s="40"/>
      <c r="CI851" s="40"/>
      <c r="CJ851" s="40"/>
      <c r="CK851" s="40"/>
      <c r="CL851" s="40"/>
      <c r="CM851" s="39"/>
      <c r="CN851" s="39"/>
      <c r="CO851" s="39"/>
      <c r="CP851" s="39"/>
      <c r="CQ851" s="39"/>
      <c r="CR851" s="39"/>
      <c r="CS851" s="39"/>
      <c r="CT851" s="39"/>
      <c r="CU851" s="39"/>
      <c r="CV851" s="39"/>
      <c r="CW851" s="39"/>
      <c r="CX851" s="39"/>
      <c r="CY851" s="39"/>
      <c r="CZ851" s="39"/>
      <c r="DA851" s="39"/>
      <c r="DB851" s="39"/>
      <c r="DC851" s="39"/>
      <c r="DD851" s="39"/>
      <c r="DE851" s="39"/>
      <c r="DF851" s="39"/>
      <c r="DG851" s="39"/>
      <c r="DL851" s="44"/>
      <c r="DM851" s="39"/>
    </row>
    <row r="852" customFormat="false" ht="12.75" hidden="false" customHeight="false" outlineLevel="0" collapsed="false">
      <c r="C852" s="42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39"/>
      <c r="Y852" s="39"/>
      <c r="Z852" s="39"/>
      <c r="AA852" s="39"/>
      <c r="AF852" s="36"/>
      <c r="AG852" s="37"/>
      <c r="AH852" s="37"/>
      <c r="AI852" s="37"/>
      <c r="AJ852" s="37"/>
      <c r="AK852" s="37"/>
      <c r="AL852" s="37"/>
      <c r="AM852" s="37"/>
      <c r="AN852" s="37"/>
      <c r="AO852" s="37"/>
      <c r="AP852" s="37"/>
      <c r="AQ852" s="37"/>
      <c r="AR852" s="37"/>
      <c r="AS852" s="37"/>
      <c r="AT852" s="37"/>
      <c r="AU852" s="37"/>
      <c r="AV852" s="37"/>
      <c r="AW852" s="37"/>
      <c r="AX852" s="37"/>
      <c r="AY852" s="37"/>
      <c r="AZ852" s="37"/>
      <c r="BA852" s="37"/>
      <c r="BB852" s="37"/>
      <c r="BC852" s="37"/>
      <c r="BD852" s="37"/>
      <c r="BE852" s="37"/>
      <c r="BF852" s="37"/>
      <c r="BH852" s="44"/>
      <c r="BI852" s="39"/>
      <c r="BJ852" s="39"/>
      <c r="BK852" s="39"/>
      <c r="BL852" s="36"/>
      <c r="BM852" s="37"/>
      <c r="BN852" s="37"/>
      <c r="BO852" s="37"/>
      <c r="BP852" s="37"/>
      <c r="BQ852" s="37"/>
      <c r="BR852" s="37"/>
      <c r="BS852" s="37"/>
      <c r="BT852" s="37"/>
      <c r="BU852" s="37"/>
      <c r="BV852" s="37"/>
      <c r="BW852" s="37"/>
      <c r="BX852" s="37"/>
      <c r="BY852" s="37"/>
      <c r="BZ852" s="37"/>
      <c r="CA852" s="37"/>
      <c r="CB852" s="37"/>
      <c r="CC852" s="37"/>
      <c r="CD852" s="37"/>
      <c r="CE852" s="37"/>
      <c r="CF852" s="37"/>
      <c r="CG852" s="40"/>
      <c r="CH852" s="40"/>
      <c r="CI852" s="40"/>
      <c r="CJ852" s="40"/>
      <c r="CK852" s="40"/>
      <c r="CL852" s="40"/>
      <c r="CM852" s="39"/>
      <c r="CN852" s="39"/>
      <c r="CO852" s="39"/>
      <c r="CP852" s="39"/>
      <c r="CQ852" s="39"/>
      <c r="CR852" s="39"/>
      <c r="CS852" s="39"/>
      <c r="CT852" s="39"/>
      <c r="CU852" s="39"/>
      <c r="CV852" s="39"/>
      <c r="CW852" s="39"/>
      <c r="CX852" s="39"/>
      <c r="CY852" s="39"/>
      <c r="CZ852" s="39"/>
      <c r="DA852" s="39"/>
      <c r="DB852" s="39"/>
      <c r="DC852" s="39"/>
      <c r="DD852" s="39"/>
      <c r="DE852" s="39"/>
      <c r="DF852" s="39"/>
      <c r="DG852" s="39"/>
      <c r="DL852" s="44"/>
      <c r="DM852" s="39"/>
    </row>
    <row r="853" customFormat="false" ht="12.75" hidden="false" customHeight="false" outlineLevel="0" collapsed="false">
      <c r="C853" s="42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39"/>
      <c r="Y853" s="39"/>
      <c r="Z853" s="39"/>
      <c r="AA853" s="39"/>
      <c r="AF853" s="36"/>
      <c r="AG853" s="37"/>
      <c r="AH853" s="37"/>
      <c r="AI853" s="37"/>
      <c r="AJ853" s="37"/>
      <c r="AK853" s="37"/>
      <c r="AL853" s="37"/>
      <c r="AM853" s="37"/>
      <c r="AN853" s="37"/>
      <c r="AO853" s="37"/>
      <c r="AP853" s="37"/>
      <c r="AQ853" s="37"/>
      <c r="AR853" s="37"/>
      <c r="AS853" s="37"/>
      <c r="AT853" s="37"/>
      <c r="AU853" s="37"/>
      <c r="AV853" s="37"/>
      <c r="AW853" s="37"/>
      <c r="AX853" s="37"/>
      <c r="AY853" s="37"/>
      <c r="AZ853" s="37"/>
      <c r="BA853" s="37"/>
      <c r="BB853" s="37"/>
      <c r="BC853" s="37"/>
      <c r="BD853" s="37"/>
      <c r="BE853" s="37"/>
      <c r="BF853" s="37"/>
      <c r="BH853" s="44"/>
      <c r="BI853" s="39"/>
      <c r="BJ853" s="39"/>
      <c r="BK853" s="39"/>
      <c r="BL853" s="36"/>
      <c r="BM853" s="37"/>
      <c r="BN853" s="37"/>
      <c r="BO853" s="37"/>
      <c r="BP853" s="37"/>
      <c r="BQ853" s="37"/>
      <c r="BR853" s="37"/>
      <c r="BS853" s="37"/>
      <c r="BT853" s="37"/>
      <c r="BU853" s="37"/>
      <c r="BV853" s="37"/>
      <c r="BW853" s="37"/>
      <c r="BX853" s="37"/>
      <c r="BY853" s="37"/>
      <c r="BZ853" s="37"/>
      <c r="CA853" s="37"/>
      <c r="CB853" s="37"/>
      <c r="CC853" s="37"/>
      <c r="CD853" s="37"/>
      <c r="CE853" s="37"/>
      <c r="CF853" s="37"/>
      <c r="CG853" s="40"/>
      <c r="CH853" s="40"/>
      <c r="CI853" s="40"/>
      <c r="CJ853" s="40"/>
      <c r="CK853" s="40"/>
      <c r="CL853" s="40"/>
      <c r="CM853" s="39"/>
      <c r="CN853" s="39"/>
      <c r="CO853" s="39"/>
      <c r="CP853" s="39"/>
      <c r="CQ853" s="39"/>
      <c r="CR853" s="39"/>
      <c r="CS853" s="39"/>
      <c r="CT853" s="39"/>
      <c r="CU853" s="39"/>
      <c r="CV853" s="39"/>
      <c r="CW853" s="39"/>
      <c r="CX853" s="39"/>
      <c r="CY853" s="39"/>
      <c r="CZ853" s="39"/>
      <c r="DA853" s="39"/>
      <c r="DB853" s="39"/>
      <c r="DC853" s="39"/>
      <c r="DD853" s="39"/>
      <c r="DE853" s="39"/>
      <c r="DF853" s="39"/>
      <c r="DG853" s="39"/>
      <c r="DL853" s="44"/>
      <c r="DM853" s="39"/>
    </row>
    <row r="854" customFormat="false" ht="12.75" hidden="false" customHeight="false" outlineLevel="0" collapsed="false">
      <c r="C854" s="42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39"/>
      <c r="Y854" s="39"/>
      <c r="Z854" s="39"/>
      <c r="AA854" s="39"/>
      <c r="AF854" s="36"/>
      <c r="AG854" s="37"/>
      <c r="AH854" s="37"/>
      <c r="AI854" s="37"/>
      <c r="AJ854" s="37"/>
      <c r="AK854" s="37"/>
      <c r="AL854" s="37"/>
      <c r="AM854" s="37"/>
      <c r="AN854" s="37"/>
      <c r="AO854" s="37"/>
      <c r="AP854" s="37"/>
      <c r="AQ854" s="37"/>
      <c r="AR854" s="37"/>
      <c r="AS854" s="37"/>
      <c r="AT854" s="37"/>
      <c r="AU854" s="37"/>
      <c r="AV854" s="37"/>
      <c r="AW854" s="37"/>
      <c r="AX854" s="37"/>
      <c r="AY854" s="37"/>
      <c r="AZ854" s="37"/>
      <c r="BA854" s="37"/>
      <c r="BB854" s="37"/>
      <c r="BC854" s="37"/>
      <c r="BD854" s="37"/>
      <c r="BE854" s="37"/>
      <c r="BF854" s="37"/>
      <c r="BH854" s="44"/>
      <c r="BI854" s="39"/>
      <c r="BJ854" s="39"/>
      <c r="BK854" s="39"/>
      <c r="BL854" s="36"/>
      <c r="BM854" s="37"/>
      <c r="BN854" s="37"/>
      <c r="BO854" s="37"/>
      <c r="BP854" s="37"/>
      <c r="BQ854" s="37"/>
      <c r="BR854" s="37"/>
      <c r="BS854" s="37"/>
      <c r="BT854" s="37"/>
      <c r="BU854" s="37"/>
      <c r="BV854" s="37"/>
      <c r="BW854" s="37"/>
      <c r="BX854" s="37"/>
      <c r="BY854" s="37"/>
      <c r="BZ854" s="37"/>
      <c r="CA854" s="37"/>
      <c r="CB854" s="37"/>
      <c r="CC854" s="37"/>
      <c r="CD854" s="37"/>
      <c r="CE854" s="37"/>
      <c r="CF854" s="37"/>
      <c r="CG854" s="40"/>
      <c r="CH854" s="40"/>
      <c r="CI854" s="40"/>
      <c r="CJ854" s="40"/>
      <c r="CK854" s="40"/>
      <c r="CL854" s="40"/>
      <c r="CM854" s="39"/>
      <c r="CN854" s="39"/>
      <c r="CO854" s="39"/>
      <c r="CP854" s="39"/>
      <c r="CQ854" s="39"/>
      <c r="CR854" s="39"/>
      <c r="CS854" s="39"/>
      <c r="CT854" s="39"/>
      <c r="CU854" s="39"/>
      <c r="CV854" s="39"/>
      <c r="CW854" s="39"/>
      <c r="CX854" s="39"/>
      <c r="CY854" s="39"/>
      <c r="CZ854" s="39"/>
      <c r="DA854" s="39"/>
      <c r="DB854" s="39"/>
      <c r="DC854" s="39"/>
      <c r="DD854" s="39"/>
      <c r="DE854" s="39"/>
      <c r="DF854" s="39"/>
      <c r="DG854" s="39"/>
      <c r="DL854" s="44"/>
      <c r="DM854" s="39"/>
    </row>
    <row r="855" customFormat="false" ht="12.75" hidden="false" customHeight="false" outlineLevel="0" collapsed="false">
      <c r="C855" s="42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39"/>
      <c r="Y855" s="39"/>
      <c r="Z855" s="39"/>
      <c r="AA855" s="39"/>
      <c r="AF855" s="36"/>
      <c r="AG855" s="37"/>
      <c r="AH855" s="37"/>
      <c r="AI855" s="37"/>
      <c r="AJ855" s="37"/>
      <c r="AK855" s="37"/>
      <c r="AL855" s="37"/>
      <c r="AM855" s="37"/>
      <c r="AN855" s="37"/>
      <c r="AO855" s="37"/>
      <c r="AP855" s="37"/>
      <c r="AQ855" s="37"/>
      <c r="AR855" s="37"/>
      <c r="AS855" s="37"/>
      <c r="AT855" s="37"/>
      <c r="AU855" s="37"/>
      <c r="AV855" s="37"/>
      <c r="AW855" s="37"/>
      <c r="AX855" s="37"/>
      <c r="AY855" s="37"/>
      <c r="AZ855" s="37"/>
      <c r="BA855" s="37"/>
      <c r="BB855" s="37"/>
      <c r="BC855" s="37"/>
      <c r="BD855" s="37"/>
      <c r="BE855" s="37"/>
      <c r="BF855" s="37"/>
      <c r="BH855" s="44"/>
      <c r="BI855" s="39"/>
      <c r="BJ855" s="39"/>
      <c r="BK855" s="39"/>
      <c r="BL855" s="36"/>
      <c r="BM855" s="37"/>
      <c r="BN855" s="37"/>
      <c r="BO855" s="37"/>
      <c r="BP855" s="37"/>
      <c r="BQ855" s="37"/>
      <c r="BR855" s="37"/>
      <c r="BS855" s="37"/>
      <c r="BT855" s="37"/>
      <c r="BU855" s="37"/>
      <c r="BV855" s="37"/>
      <c r="BW855" s="37"/>
      <c r="BX855" s="37"/>
      <c r="BY855" s="37"/>
      <c r="BZ855" s="37"/>
      <c r="CA855" s="37"/>
      <c r="CB855" s="37"/>
      <c r="CC855" s="37"/>
      <c r="CD855" s="37"/>
      <c r="CE855" s="37"/>
      <c r="CF855" s="37"/>
      <c r="CG855" s="40"/>
      <c r="CH855" s="40"/>
      <c r="CI855" s="40"/>
      <c r="CJ855" s="40"/>
      <c r="CK855" s="40"/>
      <c r="CL855" s="40"/>
      <c r="CM855" s="39"/>
      <c r="CN855" s="39"/>
      <c r="CO855" s="39"/>
      <c r="CP855" s="39"/>
      <c r="CQ855" s="39"/>
      <c r="CR855" s="39"/>
      <c r="CS855" s="39"/>
      <c r="CT855" s="39"/>
      <c r="CU855" s="39"/>
      <c r="CV855" s="39"/>
      <c r="CW855" s="39"/>
      <c r="CX855" s="39"/>
      <c r="CY855" s="39"/>
      <c r="CZ855" s="39"/>
      <c r="DA855" s="39"/>
      <c r="DB855" s="39"/>
      <c r="DC855" s="39"/>
      <c r="DD855" s="39"/>
      <c r="DE855" s="39"/>
      <c r="DF855" s="39"/>
      <c r="DG855" s="39"/>
      <c r="DL855" s="44"/>
      <c r="DM855" s="39"/>
    </row>
    <row r="856" customFormat="false" ht="12.75" hidden="false" customHeight="false" outlineLevel="0" collapsed="false">
      <c r="C856" s="42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39"/>
      <c r="Y856" s="39"/>
      <c r="Z856" s="39"/>
      <c r="AA856" s="39"/>
      <c r="AF856" s="36"/>
      <c r="AG856" s="37"/>
      <c r="AH856" s="37"/>
      <c r="AI856" s="37"/>
      <c r="AJ856" s="37"/>
      <c r="AK856" s="37"/>
      <c r="AL856" s="37"/>
      <c r="AM856" s="37"/>
      <c r="AN856" s="37"/>
      <c r="AO856" s="37"/>
      <c r="AP856" s="37"/>
      <c r="AQ856" s="37"/>
      <c r="AR856" s="37"/>
      <c r="AS856" s="37"/>
      <c r="AT856" s="37"/>
      <c r="AU856" s="37"/>
      <c r="AV856" s="37"/>
      <c r="AW856" s="37"/>
      <c r="AX856" s="37"/>
      <c r="AY856" s="37"/>
      <c r="AZ856" s="37"/>
      <c r="BA856" s="37"/>
      <c r="BB856" s="37"/>
      <c r="BC856" s="37"/>
      <c r="BD856" s="37"/>
      <c r="BE856" s="37"/>
      <c r="BF856" s="37"/>
      <c r="BH856" s="44"/>
      <c r="BI856" s="39"/>
      <c r="BJ856" s="39"/>
      <c r="BK856" s="39"/>
      <c r="BL856" s="36"/>
      <c r="BM856" s="37"/>
      <c r="BN856" s="37"/>
      <c r="BO856" s="37"/>
      <c r="BP856" s="37"/>
      <c r="BQ856" s="37"/>
      <c r="BR856" s="37"/>
      <c r="BS856" s="37"/>
      <c r="BT856" s="37"/>
      <c r="BU856" s="37"/>
      <c r="BV856" s="37"/>
      <c r="BW856" s="37"/>
      <c r="BX856" s="37"/>
      <c r="BY856" s="37"/>
      <c r="BZ856" s="37"/>
      <c r="CA856" s="37"/>
      <c r="CB856" s="37"/>
      <c r="CC856" s="37"/>
      <c r="CD856" s="37"/>
      <c r="CE856" s="37"/>
      <c r="CF856" s="37"/>
      <c r="CG856" s="40"/>
      <c r="CH856" s="40"/>
      <c r="CI856" s="40"/>
      <c r="CJ856" s="40"/>
      <c r="CK856" s="40"/>
      <c r="CL856" s="40"/>
      <c r="CM856" s="39"/>
      <c r="CN856" s="39"/>
      <c r="CO856" s="39"/>
      <c r="CP856" s="39"/>
      <c r="CQ856" s="39"/>
      <c r="CR856" s="39"/>
      <c r="CS856" s="39"/>
      <c r="CT856" s="39"/>
      <c r="CU856" s="39"/>
      <c r="CV856" s="39"/>
      <c r="CW856" s="39"/>
      <c r="CX856" s="39"/>
      <c r="CY856" s="39"/>
      <c r="CZ856" s="39"/>
      <c r="DA856" s="39"/>
      <c r="DB856" s="39"/>
      <c r="DC856" s="39"/>
      <c r="DD856" s="39"/>
      <c r="DE856" s="39"/>
      <c r="DF856" s="39"/>
      <c r="DG856" s="39"/>
      <c r="DL856" s="44"/>
      <c r="DM856" s="39"/>
    </row>
    <row r="857" customFormat="false" ht="12.75" hidden="false" customHeight="false" outlineLevel="0" collapsed="false">
      <c r="C857" s="42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39"/>
      <c r="Y857" s="39"/>
      <c r="Z857" s="39"/>
      <c r="AA857" s="39"/>
      <c r="AF857" s="36"/>
      <c r="AG857" s="37"/>
      <c r="AH857" s="37"/>
      <c r="AI857" s="37"/>
      <c r="AJ857" s="37"/>
      <c r="AK857" s="37"/>
      <c r="AL857" s="37"/>
      <c r="AM857" s="37"/>
      <c r="AN857" s="37"/>
      <c r="AO857" s="37"/>
      <c r="AP857" s="37"/>
      <c r="AQ857" s="37"/>
      <c r="AR857" s="37"/>
      <c r="AS857" s="37"/>
      <c r="AT857" s="37"/>
      <c r="AU857" s="37"/>
      <c r="AV857" s="37"/>
      <c r="AW857" s="37"/>
      <c r="AX857" s="37"/>
      <c r="AY857" s="37"/>
      <c r="AZ857" s="37"/>
      <c r="BA857" s="37"/>
      <c r="BB857" s="37"/>
      <c r="BC857" s="37"/>
      <c r="BD857" s="37"/>
      <c r="BE857" s="37"/>
      <c r="BF857" s="37"/>
      <c r="BH857" s="44"/>
      <c r="BI857" s="39"/>
      <c r="BJ857" s="39"/>
      <c r="BK857" s="39"/>
      <c r="BL857" s="36"/>
      <c r="BM857" s="37"/>
      <c r="BN857" s="37"/>
      <c r="BO857" s="37"/>
      <c r="BP857" s="37"/>
      <c r="BQ857" s="37"/>
      <c r="BR857" s="37"/>
      <c r="BS857" s="37"/>
      <c r="BT857" s="37"/>
      <c r="BU857" s="37"/>
      <c r="BV857" s="37"/>
      <c r="BW857" s="37"/>
      <c r="BX857" s="37"/>
      <c r="BY857" s="37"/>
      <c r="BZ857" s="37"/>
      <c r="CA857" s="37"/>
      <c r="CB857" s="37"/>
      <c r="CC857" s="37"/>
      <c r="CD857" s="37"/>
      <c r="CE857" s="37"/>
      <c r="CF857" s="37"/>
      <c r="CG857" s="40"/>
      <c r="CH857" s="40"/>
      <c r="CI857" s="40"/>
      <c r="CJ857" s="40"/>
      <c r="CK857" s="40"/>
      <c r="CL857" s="40"/>
      <c r="CM857" s="39"/>
      <c r="CN857" s="39"/>
      <c r="CO857" s="39"/>
      <c r="CP857" s="39"/>
      <c r="CQ857" s="39"/>
      <c r="CR857" s="39"/>
      <c r="CS857" s="39"/>
      <c r="CT857" s="39"/>
      <c r="CU857" s="39"/>
      <c r="CV857" s="39"/>
      <c r="CW857" s="39"/>
      <c r="CX857" s="39"/>
      <c r="CY857" s="39"/>
      <c r="CZ857" s="39"/>
      <c r="DA857" s="39"/>
      <c r="DB857" s="39"/>
      <c r="DC857" s="39"/>
      <c r="DD857" s="39"/>
      <c r="DE857" s="39"/>
      <c r="DF857" s="39"/>
      <c r="DG857" s="39"/>
      <c r="DL857" s="44"/>
      <c r="DM857" s="39"/>
    </row>
    <row r="858" customFormat="false" ht="12.75" hidden="false" customHeight="false" outlineLevel="0" collapsed="false">
      <c r="C858" s="42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39"/>
      <c r="Y858" s="39"/>
      <c r="Z858" s="39"/>
      <c r="AA858" s="39"/>
      <c r="AF858" s="36"/>
      <c r="AG858" s="37"/>
      <c r="AH858" s="37"/>
      <c r="AI858" s="37"/>
      <c r="AJ858" s="37"/>
      <c r="AK858" s="37"/>
      <c r="AL858" s="37"/>
      <c r="AM858" s="37"/>
      <c r="AN858" s="37"/>
      <c r="AO858" s="37"/>
      <c r="AP858" s="37"/>
      <c r="AQ858" s="37"/>
      <c r="AR858" s="37"/>
      <c r="AS858" s="37"/>
      <c r="AT858" s="37"/>
      <c r="AU858" s="37"/>
      <c r="AV858" s="37"/>
      <c r="AW858" s="37"/>
      <c r="AX858" s="37"/>
      <c r="AY858" s="37"/>
      <c r="AZ858" s="37"/>
      <c r="BA858" s="37"/>
      <c r="BB858" s="37"/>
      <c r="BC858" s="37"/>
      <c r="BD858" s="37"/>
      <c r="BE858" s="37"/>
      <c r="BF858" s="37"/>
      <c r="BH858" s="44"/>
      <c r="BI858" s="39"/>
      <c r="BJ858" s="39"/>
      <c r="BK858" s="39"/>
      <c r="BL858" s="36"/>
      <c r="BM858" s="37"/>
      <c r="BN858" s="37"/>
      <c r="BO858" s="37"/>
      <c r="BP858" s="37"/>
      <c r="BQ858" s="37"/>
      <c r="BR858" s="37"/>
      <c r="BS858" s="37"/>
      <c r="BT858" s="37"/>
      <c r="BU858" s="37"/>
      <c r="BV858" s="37"/>
      <c r="BW858" s="37"/>
      <c r="BX858" s="37"/>
      <c r="BY858" s="37"/>
      <c r="BZ858" s="37"/>
      <c r="CA858" s="37"/>
      <c r="CB858" s="37"/>
      <c r="CC858" s="37"/>
      <c r="CD858" s="37"/>
      <c r="CE858" s="37"/>
      <c r="CF858" s="37"/>
      <c r="CG858" s="40"/>
      <c r="CH858" s="40"/>
      <c r="CI858" s="40"/>
      <c r="CJ858" s="40"/>
      <c r="CK858" s="40"/>
      <c r="CL858" s="40"/>
      <c r="CM858" s="39"/>
      <c r="CN858" s="39"/>
      <c r="CO858" s="39"/>
      <c r="CP858" s="39"/>
      <c r="CQ858" s="39"/>
      <c r="CR858" s="39"/>
      <c r="CS858" s="39"/>
      <c r="CT858" s="39"/>
      <c r="CU858" s="39"/>
      <c r="CV858" s="39"/>
      <c r="CW858" s="39"/>
      <c r="CX858" s="39"/>
      <c r="CY858" s="39"/>
      <c r="CZ858" s="39"/>
      <c r="DA858" s="39"/>
      <c r="DB858" s="39"/>
      <c r="DC858" s="39"/>
      <c r="DD858" s="39"/>
      <c r="DE858" s="39"/>
      <c r="DF858" s="39"/>
      <c r="DG858" s="39"/>
      <c r="DL858" s="44"/>
      <c r="DM858" s="39"/>
    </row>
    <row r="859" customFormat="false" ht="12.75" hidden="false" customHeight="false" outlineLevel="0" collapsed="false">
      <c r="C859" s="42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39"/>
      <c r="Y859" s="39"/>
      <c r="Z859" s="39"/>
      <c r="AA859" s="39"/>
      <c r="AF859" s="36"/>
      <c r="AG859" s="37"/>
      <c r="AH859" s="37"/>
      <c r="AI859" s="37"/>
      <c r="AJ859" s="37"/>
      <c r="AK859" s="37"/>
      <c r="AL859" s="37"/>
      <c r="AM859" s="37"/>
      <c r="AN859" s="37"/>
      <c r="AO859" s="37"/>
      <c r="AP859" s="37"/>
      <c r="AQ859" s="37"/>
      <c r="AR859" s="37"/>
      <c r="AS859" s="37"/>
      <c r="AT859" s="37"/>
      <c r="AU859" s="37"/>
      <c r="AV859" s="37"/>
      <c r="AW859" s="37"/>
      <c r="AX859" s="37"/>
      <c r="AY859" s="37"/>
      <c r="AZ859" s="37"/>
      <c r="BA859" s="37"/>
      <c r="BB859" s="37"/>
      <c r="BC859" s="37"/>
      <c r="BD859" s="37"/>
      <c r="BE859" s="37"/>
      <c r="BF859" s="37"/>
      <c r="BH859" s="44"/>
      <c r="BI859" s="39"/>
      <c r="BJ859" s="39"/>
      <c r="BK859" s="39"/>
      <c r="BL859" s="36"/>
      <c r="BM859" s="37"/>
      <c r="BN859" s="37"/>
      <c r="BO859" s="37"/>
      <c r="BP859" s="37"/>
      <c r="BQ859" s="37"/>
      <c r="BR859" s="37"/>
      <c r="BS859" s="37"/>
      <c r="BT859" s="37"/>
      <c r="BU859" s="37"/>
      <c r="BV859" s="37"/>
      <c r="BW859" s="37"/>
      <c r="BX859" s="37"/>
      <c r="BY859" s="37"/>
      <c r="BZ859" s="37"/>
      <c r="CA859" s="37"/>
      <c r="CB859" s="37"/>
      <c r="CC859" s="37"/>
      <c r="CD859" s="37"/>
      <c r="CE859" s="37"/>
      <c r="CF859" s="37"/>
      <c r="CG859" s="40"/>
      <c r="CH859" s="40"/>
      <c r="CI859" s="40"/>
      <c r="CJ859" s="40"/>
      <c r="CK859" s="40"/>
      <c r="CL859" s="40"/>
      <c r="CM859" s="39"/>
      <c r="CN859" s="39"/>
      <c r="CO859" s="39"/>
      <c r="CP859" s="39"/>
      <c r="CQ859" s="39"/>
      <c r="CR859" s="39"/>
      <c r="CS859" s="39"/>
      <c r="CT859" s="39"/>
      <c r="CU859" s="39"/>
      <c r="CV859" s="39"/>
      <c r="CW859" s="39"/>
      <c r="CX859" s="39"/>
      <c r="CY859" s="39"/>
      <c r="CZ859" s="39"/>
      <c r="DA859" s="39"/>
      <c r="DB859" s="39"/>
      <c r="DC859" s="39"/>
      <c r="DD859" s="39"/>
      <c r="DE859" s="39"/>
      <c r="DF859" s="39"/>
      <c r="DG859" s="39"/>
      <c r="DL859" s="44"/>
      <c r="DM859" s="39"/>
    </row>
    <row r="860" customFormat="false" ht="12.75" hidden="false" customHeight="false" outlineLevel="0" collapsed="false">
      <c r="C860" s="42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39"/>
      <c r="Y860" s="39"/>
      <c r="Z860" s="39"/>
      <c r="AA860" s="39"/>
      <c r="AF860" s="36"/>
      <c r="AG860" s="37"/>
      <c r="AH860" s="37"/>
      <c r="AI860" s="37"/>
      <c r="AJ860" s="37"/>
      <c r="AK860" s="37"/>
      <c r="AL860" s="37"/>
      <c r="AM860" s="37"/>
      <c r="AN860" s="37"/>
      <c r="AO860" s="37"/>
      <c r="AP860" s="37"/>
      <c r="AQ860" s="37"/>
      <c r="AR860" s="37"/>
      <c r="AS860" s="37"/>
      <c r="AT860" s="37"/>
      <c r="AU860" s="37"/>
      <c r="AV860" s="37"/>
      <c r="AW860" s="37"/>
      <c r="AX860" s="37"/>
      <c r="AY860" s="37"/>
      <c r="AZ860" s="37"/>
      <c r="BA860" s="37"/>
      <c r="BB860" s="37"/>
      <c r="BC860" s="37"/>
      <c r="BD860" s="37"/>
      <c r="BE860" s="37"/>
      <c r="BF860" s="37"/>
      <c r="BH860" s="44"/>
      <c r="BI860" s="39"/>
      <c r="BJ860" s="39"/>
      <c r="BK860" s="39"/>
      <c r="BL860" s="36"/>
      <c r="BM860" s="37"/>
      <c r="BN860" s="37"/>
      <c r="BO860" s="37"/>
      <c r="BP860" s="37"/>
      <c r="BQ860" s="37"/>
      <c r="BR860" s="37"/>
      <c r="BS860" s="37"/>
      <c r="BT860" s="37"/>
      <c r="BU860" s="37"/>
      <c r="BV860" s="37"/>
      <c r="BW860" s="37"/>
      <c r="BX860" s="37"/>
      <c r="BY860" s="37"/>
      <c r="BZ860" s="37"/>
      <c r="CA860" s="37"/>
      <c r="CB860" s="37"/>
      <c r="CC860" s="37"/>
      <c r="CD860" s="37"/>
      <c r="CE860" s="37"/>
      <c r="CF860" s="37"/>
      <c r="CG860" s="40"/>
      <c r="CH860" s="40"/>
      <c r="CI860" s="40"/>
      <c r="CJ860" s="40"/>
      <c r="CK860" s="40"/>
      <c r="CL860" s="40"/>
      <c r="CM860" s="39"/>
      <c r="CN860" s="39"/>
      <c r="CO860" s="39"/>
      <c r="CP860" s="39"/>
      <c r="CQ860" s="39"/>
      <c r="CR860" s="39"/>
      <c r="CS860" s="39"/>
      <c r="CT860" s="39"/>
      <c r="CU860" s="39"/>
      <c r="CV860" s="39"/>
      <c r="CW860" s="39"/>
      <c r="CX860" s="39"/>
      <c r="CY860" s="39"/>
      <c r="CZ860" s="39"/>
      <c r="DA860" s="39"/>
      <c r="DB860" s="39"/>
      <c r="DC860" s="39"/>
      <c r="DD860" s="39"/>
      <c r="DE860" s="39"/>
      <c r="DF860" s="39"/>
      <c r="DG860" s="39"/>
      <c r="DL860" s="44"/>
      <c r="DM860" s="39"/>
    </row>
    <row r="861" customFormat="false" ht="12.75" hidden="false" customHeight="false" outlineLevel="0" collapsed="false">
      <c r="C861" s="42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39"/>
      <c r="Y861" s="39"/>
      <c r="Z861" s="39"/>
      <c r="AA861" s="39"/>
      <c r="AF861" s="36"/>
      <c r="AG861" s="37"/>
      <c r="AH861" s="37"/>
      <c r="AI861" s="37"/>
      <c r="AJ861" s="37"/>
      <c r="AK861" s="37"/>
      <c r="AL861" s="37"/>
      <c r="AM861" s="37"/>
      <c r="AN861" s="37"/>
      <c r="AO861" s="37"/>
      <c r="AP861" s="37"/>
      <c r="AQ861" s="37"/>
      <c r="AR861" s="37"/>
      <c r="AS861" s="37"/>
      <c r="AT861" s="37"/>
      <c r="AU861" s="37"/>
      <c r="AV861" s="37"/>
      <c r="AW861" s="37"/>
      <c r="AX861" s="37"/>
      <c r="AY861" s="37"/>
      <c r="AZ861" s="37"/>
      <c r="BA861" s="37"/>
      <c r="BB861" s="37"/>
      <c r="BC861" s="37"/>
      <c r="BD861" s="37"/>
      <c r="BE861" s="37"/>
      <c r="BF861" s="37"/>
      <c r="BH861" s="44"/>
      <c r="BI861" s="39"/>
      <c r="BJ861" s="39"/>
      <c r="BK861" s="39"/>
      <c r="BL861" s="36"/>
      <c r="BM861" s="37"/>
      <c r="BN861" s="37"/>
      <c r="BO861" s="37"/>
      <c r="BP861" s="37"/>
      <c r="BQ861" s="37"/>
      <c r="BR861" s="37"/>
      <c r="BS861" s="37"/>
      <c r="BT861" s="37"/>
      <c r="BU861" s="37"/>
      <c r="BV861" s="37"/>
      <c r="BW861" s="37"/>
      <c r="BX861" s="37"/>
      <c r="BY861" s="37"/>
      <c r="BZ861" s="37"/>
      <c r="CA861" s="37"/>
      <c r="CB861" s="37"/>
      <c r="CC861" s="37"/>
      <c r="CD861" s="37"/>
      <c r="CE861" s="37"/>
      <c r="CF861" s="37"/>
      <c r="CG861" s="40"/>
      <c r="CH861" s="40"/>
      <c r="CI861" s="40"/>
      <c r="CJ861" s="40"/>
      <c r="CK861" s="40"/>
      <c r="CL861" s="40"/>
      <c r="CM861" s="39"/>
      <c r="CN861" s="39"/>
      <c r="CO861" s="39"/>
      <c r="CP861" s="39"/>
      <c r="CQ861" s="39"/>
      <c r="CR861" s="39"/>
      <c r="CS861" s="39"/>
      <c r="CT861" s="39"/>
      <c r="CU861" s="39"/>
      <c r="CV861" s="39"/>
      <c r="CW861" s="39"/>
      <c r="CX861" s="39"/>
      <c r="CY861" s="39"/>
      <c r="CZ861" s="39"/>
      <c r="DA861" s="39"/>
      <c r="DB861" s="39"/>
      <c r="DC861" s="39"/>
      <c r="DD861" s="39"/>
      <c r="DE861" s="39"/>
      <c r="DF861" s="39"/>
      <c r="DG861" s="39"/>
      <c r="DL861" s="44"/>
      <c r="DM861" s="39"/>
    </row>
    <row r="862" customFormat="false" ht="12.75" hidden="false" customHeight="false" outlineLevel="0" collapsed="false">
      <c r="C862" s="42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39"/>
      <c r="Y862" s="39"/>
      <c r="Z862" s="39"/>
      <c r="AA862" s="39"/>
      <c r="AF862" s="36"/>
      <c r="AG862" s="37"/>
      <c r="AH862" s="37"/>
      <c r="AI862" s="37"/>
      <c r="AJ862" s="37"/>
      <c r="AK862" s="37"/>
      <c r="AL862" s="37"/>
      <c r="AM862" s="37"/>
      <c r="AN862" s="37"/>
      <c r="AO862" s="37"/>
      <c r="AP862" s="37"/>
      <c r="AQ862" s="37"/>
      <c r="AR862" s="37"/>
      <c r="AS862" s="37"/>
      <c r="AT862" s="37"/>
      <c r="AU862" s="37"/>
      <c r="AV862" s="37"/>
      <c r="AW862" s="37"/>
      <c r="AX862" s="37"/>
      <c r="AY862" s="37"/>
      <c r="AZ862" s="37"/>
      <c r="BA862" s="37"/>
      <c r="BB862" s="37"/>
      <c r="BC862" s="37"/>
      <c r="BD862" s="37"/>
      <c r="BE862" s="37"/>
      <c r="BF862" s="37"/>
      <c r="BH862" s="44"/>
      <c r="BI862" s="39"/>
      <c r="BJ862" s="39"/>
      <c r="BK862" s="39"/>
      <c r="BL862" s="36"/>
      <c r="BM862" s="37"/>
      <c r="BN862" s="37"/>
      <c r="BO862" s="37"/>
      <c r="BP862" s="37"/>
      <c r="BQ862" s="37"/>
      <c r="BR862" s="37"/>
      <c r="BS862" s="37"/>
      <c r="BT862" s="37"/>
      <c r="BU862" s="37"/>
      <c r="BV862" s="37"/>
      <c r="BW862" s="37"/>
      <c r="BX862" s="37"/>
      <c r="BY862" s="37"/>
      <c r="BZ862" s="37"/>
      <c r="CA862" s="37"/>
      <c r="CB862" s="37"/>
      <c r="CC862" s="37"/>
      <c r="CD862" s="37"/>
      <c r="CE862" s="37"/>
      <c r="CF862" s="37"/>
      <c r="CG862" s="40"/>
      <c r="CH862" s="40"/>
      <c r="CI862" s="40"/>
      <c r="CJ862" s="40"/>
      <c r="CK862" s="40"/>
      <c r="CL862" s="40"/>
      <c r="CM862" s="39"/>
      <c r="CN862" s="39"/>
      <c r="CO862" s="39"/>
      <c r="CP862" s="39"/>
      <c r="CQ862" s="39"/>
      <c r="CR862" s="39"/>
      <c r="CS862" s="39"/>
      <c r="CT862" s="39"/>
      <c r="CU862" s="39"/>
      <c r="CV862" s="39"/>
      <c r="CW862" s="39"/>
      <c r="CX862" s="39"/>
      <c r="CY862" s="39"/>
      <c r="CZ862" s="39"/>
      <c r="DA862" s="39"/>
      <c r="DB862" s="39"/>
      <c r="DC862" s="39"/>
      <c r="DD862" s="39"/>
      <c r="DE862" s="39"/>
      <c r="DF862" s="39"/>
      <c r="DG862" s="39"/>
      <c r="DL862" s="44"/>
      <c r="DM862" s="39"/>
    </row>
    <row r="863" customFormat="false" ht="12.75" hidden="false" customHeight="false" outlineLevel="0" collapsed="false">
      <c r="C863" s="42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39"/>
      <c r="Y863" s="39"/>
      <c r="Z863" s="39"/>
      <c r="AA863" s="39"/>
      <c r="AF863" s="36"/>
      <c r="AG863" s="37"/>
      <c r="AH863" s="37"/>
      <c r="AI863" s="37"/>
      <c r="AJ863" s="37"/>
      <c r="AK863" s="37"/>
      <c r="AL863" s="37"/>
      <c r="AM863" s="37"/>
      <c r="AN863" s="37"/>
      <c r="AO863" s="37"/>
      <c r="AP863" s="37"/>
      <c r="AQ863" s="37"/>
      <c r="AR863" s="37"/>
      <c r="AS863" s="37"/>
      <c r="AT863" s="37"/>
      <c r="AU863" s="37"/>
      <c r="AV863" s="37"/>
      <c r="AW863" s="37"/>
      <c r="AX863" s="37"/>
      <c r="AY863" s="37"/>
      <c r="AZ863" s="37"/>
      <c r="BA863" s="37"/>
      <c r="BB863" s="37"/>
      <c r="BC863" s="37"/>
      <c r="BD863" s="37"/>
      <c r="BE863" s="37"/>
      <c r="BF863" s="37"/>
      <c r="BH863" s="44"/>
      <c r="BI863" s="39"/>
      <c r="BJ863" s="39"/>
      <c r="BK863" s="39"/>
      <c r="BL863" s="36"/>
      <c r="BM863" s="37"/>
      <c r="BN863" s="37"/>
      <c r="BO863" s="37"/>
      <c r="BP863" s="37"/>
      <c r="BQ863" s="37"/>
      <c r="BR863" s="37"/>
      <c r="BS863" s="37"/>
      <c r="BT863" s="37"/>
      <c r="BU863" s="37"/>
      <c r="BV863" s="37"/>
      <c r="BW863" s="37"/>
      <c r="BX863" s="37"/>
      <c r="BY863" s="37"/>
      <c r="BZ863" s="37"/>
      <c r="CA863" s="37"/>
      <c r="CB863" s="37"/>
      <c r="CC863" s="37"/>
      <c r="CD863" s="37"/>
      <c r="CE863" s="37"/>
      <c r="CF863" s="37"/>
      <c r="CG863" s="40"/>
      <c r="CH863" s="40"/>
      <c r="CI863" s="40"/>
      <c r="CJ863" s="40"/>
      <c r="CK863" s="40"/>
      <c r="CL863" s="40"/>
      <c r="CM863" s="39"/>
      <c r="CN863" s="39"/>
      <c r="CO863" s="39"/>
      <c r="CP863" s="39"/>
      <c r="CQ863" s="39"/>
      <c r="CR863" s="39"/>
      <c r="CS863" s="39"/>
      <c r="CT863" s="39"/>
      <c r="CU863" s="39"/>
      <c r="CV863" s="39"/>
      <c r="CW863" s="39"/>
      <c r="CX863" s="39"/>
      <c r="CY863" s="39"/>
      <c r="CZ863" s="39"/>
      <c r="DA863" s="39"/>
      <c r="DB863" s="39"/>
      <c r="DC863" s="39"/>
      <c r="DD863" s="39"/>
      <c r="DE863" s="39"/>
      <c r="DF863" s="39"/>
      <c r="DG863" s="39"/>
      <c r="DL863" s="44"/>
      <c r="DM863" s="39"/>
    </row>
    <row r="864" customFormat="false" ht="12.75" hidden="false" customHeight="false" outlineLevel="0" collapsed="false">
      <c r="C864" s="42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39"/>
      <c r="Y864" s="39"/>
      <c r="Z864" s="39"/>
      <c r="AA864" s="39"/>
      <c r="AF864" s="36"/>
      <c r="AG864" s="37"/>
      <c r="AH864" s="37"/>
      <c r="AI864" s="37"/>
      <c r="AJ864" s="37"/>
      <c r="AK864" s="37"/>
      <c r="AL864" s="37"/>
      <c r="AM864" s="37"/>
      <c r="AN864" s="37"/>
      <c r="AO864" s="37"/>
      <c r="AP864" s="37"/>
      <c r="AQ864" s="37"/>
      <c r="AR864" s="37"/>
      <c r="AS864" s="37"/>
      <c r="AT864" s="37"/>
      <c r="AU864" s="37"/>
      <c r="AV864" s="37"/>
      <c r="AW864" s="37"/>
      <c r="AX864" s="37"/>
      <c r="AY864" s="37"/>
      <c r="AZ864" s="37"/>
      <c r="BA864" s="37"/>
      <c r="BB864" s="37"/>
      <c r="BC864" s="37"/>
      <c r="BD864" s="37"/>
      <c r="BE864" s="37"/>
      <c r="BF864" s="37"/>
      <c r="BH864" s="44"/>
      <c r="BI864" s="39"/>
      <c r="BJ864" s="39"/>
      <c r="BK864" s="39"/>
      <c r="BL864" s="36"/>
      <c r="BM864" s="37"/>
      <c r="BN864" s="37"/>
      <c r="BO864" s="37"/>
      <c r="BP864" s="37"/>
      <c r="BQ864" s="37"/>
      <c r="BR864" s="37"/>
      <c r="BS864" s="37"/>
      <c r="BT864" s="37"/>
      <c r="BU864" s="37"/>
      <c r="BV864" s="37"/>
      <c r="BW864" s="37"/>
      <c r="BX864" s="37"/>
      <c r="BY864" s="37"/>
      <c r="BZ864" s="37"/>
      <c r="CA864" s="37"/>
      <c r="CB864" s="37"/>
      <c r="CC864" s="37"/>
      <c r="CD864" s="37"/>
      <c r="CE864" s="37"/>
      <c r="CF864" s="37"/>
      <c r="CG864" s="40"/>
      <c r="CH864" s="40"/>
      <c r="CI864" s="40"/>
      <c r="CJ864" s="40"/>
      <c r="CK864" s="40"/>
      <c r="CL864" s="40"/>
      <c r="CM864" s="39"/>
      <c r="CN864" s="39"/>
      <c r="CO864" s="39"/>
      <c r="CP864" s="39"/>
      <c r="CQ864" s="39"/>
      <c r="CR864" s="39"/>
      <c r="CS864" s="39"/>
      <c r="CT864" s="39"/>
      <c r="CU864" s="39"/>
      <c r="CV864" s="39"/>
      <c r="CW864" s="39"/>
      <c r="CX864" s="39"/>
      <c r="CY864" s="39"/>
      <c r="CZ864" s="39"/>
      <c r="DA864" s="39"/>
      <c r="DB864" s="39"/>
      <c r="DC864" s="39"/>
      <c r="DD864" s="39"/>
      <c r="DE864" s="39"/>
      <c r="DF864" s="39"/>
      <c r="DG864" s="39"/>
      <c r="DL864" s="44"/>
      <c r="DM864" s="39"/>
    </row>
    <row r="865" customFormat="false" ht="12.75" hidden="false" customHeight="false" outlineLevel="0" collapsed="false">
      <c r="C865" s="42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39"/>
      <c r="Y865" s="39"/>
      <c r="Z865" s="39"/>
      <c r="AA865" s="39"/>
      <c r="AF865" s="36"/>
      <c r="AG865" s="37"/>
      <c r="AH865" s="37"/>
      <c r="AI865" s="37"/>
      <c r="AJ865" s="37"/>
      <c r="AK865" s="37"/>
      <c r="AL865" s="37"/>
      <c r="AM865" s="37"/>
      <c r="AN865" s="37"/>
      <c r="AO865" s="37"/>
      <c r="AP865" s="37"/>
      <c r="AQ865" s="37"/>
      <c r="AR865" s="37"/>
      <c r="AS865" s="37"/>
      <c r="AT865" s="37"/>
      <c r="AU865" s="37"/>
      <c r="AV865" s="37"/>
      <c r="AW865" s="37"/>
      <c r="AX865" s="37"/>
      <c r="AY865" s="37"/>
      <c r="AZ865" s="37"/>
      <c r="BA865" s="37"/>
      <c r="BB865" s="37"/>
      <c r="BC865" s="37"/>
      <c r="BD865" s="37"/>
      <c r="BE865" s="37"/>
      <c r="BF865" s="37"/>
      <c r="BH865" s="44"/>
      <c r="BI865" s="39"/>
      <c r="BJ865" s="39"/>
      <c r="BK865" s="39"/>
      <c r="BL865" s="36"/>
      <c r="BM865" s="37"/>
      <c r="BN865" s="37"/>
      <c r="BO865" s="37"/>
      <c r="BP865" s="37"/>
      <c r="BQ865" s="37"/>
      <c r="BR865" s="37"/>
      <c r="BS865" s="37"/>
      <c r="BT865" s="37"/>
      <c r="BU865" s="37"/>
      <c r="BV865" s="37"/>
      <c r="BW865" s="37"/>
      <c r="BX865" s="37"/>
      <c r="BY865" s="37"/>
      <c r="BZ865" s="37"/>
      <c r="CA865" s="37"/>
      <c r="CB865" s="37"/>
      <c r="CC865" s="37"/>
      <c r="CD865" s="37"/>
      <c r="CE865" s="37"/>
      <c r="CF865" s="37"/>
      <c r="CG865" s="40"/>
      <c r="CH865" s="40"/>
      <c r="CI865" s="40"/>
      <c r="CJ865" s="40"/>
      <c r="CK865" s="40"/>
      <c r="CL865" s="40"/>
      <c r="CM865" s="39"/>
      <c r="CN865" s="39"/>
      <c r="CO865" s="39"/>
      <c r="CP865" s="39"/>
      <c r="CQ865" s="39"/>
      <c r="CR865" s="39"/>
      <c r="CS865" s="39"/>
      <c r="CT865" s="39"/>
      <c r="CU865" s="39"/>
      <c r="CV865" s="39"/>
      <c r="CW865" s="39"/>
      <c r="CX865" s="39"/>
      <c r="CY865" s="39"/>
      <c r="CZ865" s="39"/>
      <c r="DA865" s="39"/>
      <c r="DB865" s="39"/>
      <c r="DC865" s="39"/>
      <c r="DD865" s="39"/>
      <c r="DE865" s="39"/>
      <c r="DF865" s="39"/>
      <c r="DG865" s="39"/>
      <c r="DL865" s="44"/>
      <c r="DM865" s="39"/>
    </row>
    <row r="866" customFormat="false" ht="12.75" hidden="false" customHeight="false" outlineLevel="0" collapsed="false">
      <c r="C866" s="42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39"/>
      <c r="Y866" s="39"/>
      <c r="Z866" s="39"/>
      <c r="AA866" s="39"/>
      <c r="AF866" s="36"/>
      <c r="AG866" s="37"/>
      <c r="AH866" s="37"/>
      <c r="AI866" s="37"/>
      <c r="AJ866" s="37"/>
      <c r="AK866" s="37"/>
      <c r="AL866" s="37"/>
      <c r="AM866" s="37"/>
      <c r="AN866" s="37"/>
      <c r="AO866" s="37"/>
      <c r="AP866" s="37"/>
      <c r="AQ866" s="37"/>
      <c r="AR866" s="37"/>
      <c r="AS866" s="37"/>
      <c r="AT866" s="37"/>
      <c r="AU866" s="37"/>
      <c r="AV866" s="37"/>
      <c r="AW866" s="37"/>
      <c r="AX866" s="37"/>
      <c r="AY866" s="37"/>
      <c r="AZ866" s="37"/>
      <c r="BA866" s="37"/>
      <c r="BB866" s="37"/>
      <c r="BC866" s="37"/>
      <c r="BD866" s="37"/>
      <c r="BE866" s="37"/>
      <c r="BF866" s="37"/>
      <c r="BH866" s="44"/>
      <c r="BI866" s="39"/>
      <c r="BJ866" s="39"/>
      <c r="BK866" s="39"/>
      <c r="BL866" s="36"/>
      <c r="BM866" s="37"/>
      <c r="BN866" s="37"/>
      <c r="BO866" s="37"/>
      <c r="BP866" s="37"/>
      <c r="BQ866" s="37"/>
      <c r="BR866" s="37"/>
      <c r="BS866" s="37"/>
      <c r="BT866" s="37"/>
      <c r="BU866" s="37"/>
      <c r="BV866" s="37"/>
      <c r="BW866" s="37"/>
      <c r="BX866" s="37"/>
      <c r="BY866" s="37"/>
      <c r="BZ866" s="37"/>
      <c r="CA866" s="37"/>
      <c r="CB866" s="37"/>
      <c r="CC866" s="37"/>
      <c r="CD866" s="37"/>
      <c r="CE866" s="37"/>
      <c r="CF866" s="37"/>
      <c r="CG866" s="40"/>
      <c r="CH866" s="40"/>
      <c r="CI866" s="40"/>
      <c r="CJ866" s="40"/>
      <c r="CK866" s="40"/>
      <c r="CL866" s="40"/>
      <c r="CM866" s="39"/>
      <c r="CN866" s="39"/>
      <c r="CO866" s="39"/>
      <c r="CP866" s="39"/>
      <c r="CQ866" s="39"/>
      <c r="CR866" s="39"/>
      <c r="CS866" s="39"/>
      <c r="CT866" s="39"/>
      <c r="CU866" s="39"/>
      <c r="CV866" s="39"/>
      <c r="CW866" s="39"/>
      <c r="CX866" s="39"/>
      <c r="CY866" s="39"/>
      <c r="CZ866" s="39"/>
      <c r="DA866" s="39"/>
      <c r="DB866" s="39"/>
      <c r="DC866" s="39"/>
      <c r="DD866" s="39"/>
      <c r="DE866" s="39"/>
      <c r="DF866" s="39"/>
      <c r="DG866" s="39"/>
      <c r="DL866" s="44"/>
      <c r="DM866" s="39"/>
    </row>
    <row r="867" customFormat="false" ht="12.75" hidden="false" customHeight="false" outlineLevel="0" collapsed="false">
      <c r="C867" s="42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39"/>
      <c r="Y867" s="39"/>
      <c r="Z867" s="39"/>
      <c r="AA867" s="39"/>
      <c r="AF867" s="36"/>
      <c r="AG867" s="37"/>
      <c r="AH867" s="37"/>
      <c r="AI867" s="37"/>
      <c r="AJ867" s="37"/>
      <c r="AK867" s="37"/>
      <c r="AL867" s="37"/>
      <c r="AM867" s="37"/>
      <c r="AN867" s="37"/>
      <c r="AO867" s="37"/>
      <c r="AP867" s="37"/>
      <c r="AQ867" s="37"/>
      <c r="AR867" s="37"/>
      <c r="AS867" s="37"/>
      <c r="AT867" s="37"/>
      <c r="AU867" s="37"/>
      <c r="AV867" s="37"/>
      <c r="AW867" s="37"/>
      <c r="AX867" s="37"/>
      <c r="AY867" s="37"/>
      <c r="AZ867" s="37"/>
      <c r="BA867" s="37"/>
      <c r="BB867" s="37"/>
      <c r="BC867" s="37"/>
      <c r="BD867" s="37"/>
      <c r="BE867" s="37"/>
      <c r="BF867" s="37"/>
      <c r="BH867" s="44"/>
      <c r="BI867" s="39"/>
      <c r="BJ867" s="39"/>
      <c r="BK867" s="39"/>
      <c r="BL867" s="36"/>
      <c r="BM867" s="37"/>
      <c r="BN867" s="37"/>
      <c r="BO867" s="37"/>
      <c r="BP867" s="37"/>
      <c r="BQ867" s="37"/>
      <c r="BR867" s="37"/>
      <c r="BS867" s="37"/>
      <c r="BT867" s="37"/>
      <c r="BU867" s="37"/>
      <c r="BV867" s="37"/>
      <c r="BW867" s="37"/>
      <c r="BX867" s="37"/>
      <c r="BY867" s="37"/>
      <c r="BZ867" s="37"/>
      <c r="CA867" s="37"/>
      <c r="CB867" s="37"/>
      <c r="CC867" s="37"/>
      <c r="CD867" s="37"/>
      <c r="CE867" s="37"/>
      <c r="CF867" s="37"/>
      <c r="CG867" s="40"/>
      <c r="CH867" s="40"/>
      <c r="CI867" s="40"/>
      <c r="CJ867" s="40"/>
      <c r="CK867" s="40"/>
      <c r="CL867" s="40"/>
      <c r="CM867" s="39"/>
      <c r="CN867" s="39"/>
      <c r="CO867" s="39"/>
      <c r="CP867" s="39"/>
      <c r="CQ867" s="39"/>
      <c r="CR867" s="39"/>
      <c r="CS867" s="39"/>
      <c r="CT867" s="39"/>
      <c r="CU867" s="39"/>
      <c r="CV867" s="39"/>
      <c r="CW867" s="39"/>
      <c r="CX867" s="39"/>
      <c r="CY867" s="39"/>
      <c r="CZ867" s="39"/>
      <c r="DA867" s="39"/>
      <c r="DB867" s="39"/>
      <c r="DC867" s="39"/>
      <c r="DD867" s="39"/>
      <c r="DE867" s="39"/>
      <c r="DF867" s="39"/>
      <c r="DG867" s="39"/>
      <c r="DL867" s="44"/>
      <c r="DM867" s="39"/>
    </row>
    <row r="868" customFormat="false" ht="12.75" hidden="false" customHeight="false" outlineLevel="0" collapsed="false">
      <c r="A868" s="47"/>
      <c r="B868" s="47"/>
      <c r="C868" s="42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8"/>
      <c r="Y868" s="48"/>
      <c r="Z868" s="48"/>
      <c r="AA868" s="48"/>
      <c r="AB868" s="49"/>
      <c r="AC868" s="49"/>
      <c r="AD868" s="49"/>
      <c r="AE868" s="49"/>
      <c r="AF868" s="36"/>
      <c r="AG868" s="37"/>
      <c r="AH868" s="37"/>
      <c r="AI868" s="37"/>
      <c r="AJ868" s="37"/>
      <c r="AK868" s="37"/>
      <c r="AL868" s="37"/>
      <c r="AM868" s="37"/>
      <c r="AN868" s="37"/>
      <c r="AO868" s="37"/>
      <c r="AP868" s="37"/>
      <c r="AQ868" s="37"/>
      <c r="AR868" s="37"/>
      <c r="AS868" s="37"/>
      <c r="AT868" s="37"/>
      <c r="AU868" s="37"/>
      <c r="AV868" s="37"/>
      <c r="AW868" s="37"/>
      <c r="AX868" s="37"/>
      <c r="AY868" s="37"/>
      <c r="AZ868" s="37"/>
      <c r="BA868" s="37"/>
      <c r="BB868" s="37"/>
      <c r="BC868" s="37"/>
      <c r="BD868" s="37"/>
      <c r="BE868" s="37"/>
      <c r="BF868" s="37"/>
      <c r="BH868" s="44"/>
      <c r="BI868" s="39"/>
      <c r="BJ868" s="39"/>
      <c r="BK868" s="39"/>
      <c r="BL868" s="36"/>
      <c r="BM868" s="37"/>
      <c r="BN868" s="37"/>
      <c r="BO868" s="37"/>
      <c r="BP868" s="37"/>
      <c r="BQ868" s="37"/>
      <c r="BR868" s="37"/>
      <c r="BS868" s="37"/>
      <c r="BT868" s="37"/>
      <c r="BU868" s="37"/>
      <c r="BV868" s="37"/>
      <c r="BW868" s="37"/>
      <c r="BX868" s="37"/>
      <c r="BY868" s="37"/>
      <c r="BZ868" s="37"/>
      <c r="CA868" s="37"/>
      <c r="CB868" s="37"/>
      <c r="CC868" s="37"/>
      <c r="CD868" s="37"/>
      <c r="CE868" s="37"/>
      <c r="CF868" s="37"/>
      <c r="CG868" s="40"/>
      <c r="CH868" s="40"/>
      <c r="CI868" s="40"/>
      <c r="CJ868" s="40"/>
      <c r="CK868" s="40"/>
      <c r="CL868" s="40"/>
      <c r="CM868" s="39"/>
      <c r="CN868" s="39"/>
      <c r="CO868" s="39"/>
      <c r="CP868" s="50"/>
      <c r="CQ868" s="50"/>
      <c r="CR868" s="50"/>
      <c r="CS868" s="50"/>
      <c r="CT868" s="50"/>
      <c r="CU868" s="50"/>
      <c r="CV868" s="50"/>
      <c r="CW868" s="50"/>
      <c r="CX868" s="50"/>
      <c r="CY868" s="50"/>
      <c r="CZ868" s="50"/>
      <c r="DA868" s="50"/>
      <c r="DB868" s="50"/>
      <c r="DC868" s="50"/>
      <c r="DD868" s="50"/>
      <c r="DE868" s="50"/>
      <c r="DF868" s="50"/>
      <c r="DG868" s="50"/>
      <c r="DH868" s="49"/>
      <c r="DI868" s="49"/>
      <c r="DJ868" s="49"/>
      <c r="DK868" s="49"/>
      <c r="DL868" s="51"/>
      <c r="DM868" s="50"/>
      <c r="DN868" s="49"/>
      <c r="DO868" s="49"/>
      <c r="DP868" s="49"/>
      <c r="DQ868" s="49"/>
      <c r="DR868" s="49"/>
      <c r="DS868" s="49"/>
      <c r="DT868" s="49"/>
      <c r="DU868" s="49"/>
      <c r="DV868" s="49"/>
      <c r="DW868" s="49"/>
      <c r="DX868" s="49"/>
      <c r="DY868" s="49"/>
      <c r="DZ868" s="49"/>
      <c r="EA868" s="49"/>
      <c r="EB868" s="49"/>
      <c r="EC868" s="49"/>
      <c r="ED868" s="49"/>
      <c r="EE868" s="49"/>
      <c r="EF868" s="49"/>
      <c r="EG868" s="49"/>
      <c r="EH868" s="49"/>
      <c r="EI868" s="49"/>
      <c r="EJ868" s="49"/>
      <c r="EK868" s="49"/>
      <c r="EL868" s="49"/>
      <c r="EM868" s="49"/>
      <c r="EN868" s="49"/>
      <c r="EO868" s="49"/>
      <c r="EP868" s="49"/>
      <c r="EQ868" s="49"/>
      <c r="ER868" s="49"/>
      <c r="ES868" s="49"/>
      <c r="ET868" s="49"/>
      <c r="EU868" s="49"/>
      <c r="EV868" s="49"/>
      <c r="EW868" s="49"/>
      <c r="EX868" s="49"/>
      <c r="EY868" s="49"/>
      <c r="EZ868" s="49"/>
      <c r="FA868" s="49"/>
      <c r="FB868" s="49"/>
      <c r="FC868" s="49"/>
      <c r="FD868" s="49"/>
      <c r="FE868" s="49"/>
      <c r="FF868" s="49"/>
      <c r="FG868" s="49"/>
      <c r="FH868" s="49"/>
      <c r="FI868" s="49"/>
      <c r="FJ868" s="49"/>
      <c r="FK868" s="49"/>
      <c r="FL868" s="49"/>
      <c r="FM868" s="49"/>
      <c r="FN868" s="49"/>
      <c r="FO868" s="49"/>
      <c r="FP868" s="49"/>
      <c r="FQ868" s="49"/>
      <c r="FR868" s="49"/>
      <c r="FS868" s="49"/>
      <c r="FT868" s="49"/>
      <c r="FU868" s="49"/>
      <c r="FV868" s="49"/>
      <c r="FW868" s="49"/>
      <c r="FX868" s="49"/>
      <c r="FY868" s="49"/>
      <c r="FZ868" s="49"/>
      <c r="GA868" s="49"/>
      <c r="GB868" s="49"/>
      <c r="GC868" s="49"/>
      <c r="GD868" s="49"/>
      <c r="GE868" s="49"/>
      <c r="GF868" s="49"/>
      <c r="GG868" s="49"/>
      <c r="GH868" s="49"/>
      <c r="GI868" s="49"/>
      <c r="GJ868" s="49"/>
      <c r="GK868" s="49"/>
      <c r="GL868" s="49"/>
      <c r="GM868" s="49"/>
      <c r="GN868" s="49"/>
      <c r="GO868" s="49"/>
      <c r="GP868" s="49"/>
      <c r="GQ868" s="49"/>
      <c r="GR868" s="49"/>
      <c r="GS868" s="49"/>
      <c r="GT868" s="49"/>
      <c r="GU868" s="49"/>
      <c r="GV868" s="49"/>
      <c r="GW868" s="49"/>
      <c r="GX868" s="49"/>
      <c r="GY868" s="49"/>
      <c r="GZ868" s="49"/>
      <c r="HA868" s="49"/>
      <c r="HB868" s="49"/>
      <c r="HC868" s="49"/>
      <c r="HD868" s="49"/>
      <c r="HE868" s="49"/>
      <c r="HF868" s="49"/>
      <c r="HG868" s="49"/>
      <c r="HH868" s="49"/>
      <c r="HI868" s="49"/>
      <c r="HJ868" s="49"/>
      <c r="HK868" s="49"/>
      <c r="HL868" s="49"/>
      <c r="HM868" s="49"/>
      <c r="HN868" s="49"/>
      <c r="HO868" s="49"/>
      <c r="HP868" s="49"/>
      <c r="HQ868" s="49"/>
      <c r="HR868" s="49"/>
      <c r="HS868" s="49"/>
      <c r="HT868" s="49"/>
      <c r="HU868" s="49"/>
      <c r="HV868" s="49"/>
      <c r="HW868" s="49"/>
      <c r="HX868" s="49"/>
      <c r="HY868" s="49"/>
      <c r="HZ868" s="49"/>
      <c r="IA868" s="49"/>
      <c r="IB868" s="49"/>
      <c r="IC868" s="49"/>
      <c r="ID868" s="49"/>
      <c r="IE868" s="49"/>
      <c r="IF868" s="49"/>
      <c r="IG868" s="49"/>
      <c r="IH868" s="49"/>
      <c r="II868" s="49"/>
      <c r="IJ868" s="49"/>
      <c r="IK868" s="49"/>
      <c r="IL868" s="49"/>
      <c r="IM868" s="49"/>
      <c r="IN868" s="49"/>
      <c r="IO868" s="49"/>
      <c r="IP868" s="49"/>
      <c r="IQ868" s="49"/>
      <c r="IR868" s="49"/>
      <c r="IS868" s="49"/>
      <c r="IT868" s="49"/>
      <c r="IU868" s="49"/>
      <c r="IV868" s="49"/>
      <c r="IW868" s="49"/>
    </row>
    <row r="869" customFormat="false" ht="12.75" hidden="false" customHeight="false" outlineLevel="0" collapsed="false">
      <c r="A869" s="47"/>
      <c r="B869" s="47"/>
      <c r="C869" s="42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8"/>
      <c r="Y869" s="48"/>
      <c r="Z869" s="48"/>
      <c r="AA869" s="48"/>
      <c r="AB869" s="49"/>
      <c r="AC869" s="49"/>
      <c r="AD869" s="49"/>
      <c r="AE869" s="49"/>
      <c r="AF869" s="36"/>
      <c r="AG869" s="37"/>
      <c r="AH869" s="37"/>
      <c r="AI869" s="37"/>
      <c r="AJ869" s="37"/>
      <c r="AK869" s="37"/>
      <c r="AL869" s="37"/>
      <c r="AM869" s="37"/>
      <c r="AN869" s="37"/>
      <c r="AO869" s="37"/>
      <c r="AP869" s="37"/>
      <c r="AQ869" s="37"/>
      <c r="AR869" s="37"/>
      <c r="AS869" s="37"/>
      <c r="AT869" s="37"/>
      <c r="AU869" s="37"/>
      <c r="AV869" s="37"/>
      <c r="AW869" s="37"/>
      <c r="AX869" s="37"/>
      <c r="AY869" s="37"/>
      <c r="AZ869" s="37"/>
      <c r="BA869" s="37"/>
      <c r="BB869" s="37"/>
      <c r="BC869" s="37"/>
      <c r="BD869" s="37"/>
      <c r="BE869" s="37"/>
      <c r="BF869" s="37"/>
      <c r="BH869" s="44"/>
      <c r="BI869" s="39"/>
      <c r="BJ869" s="39"/>
      <c r="BK869" s="39"/>
      <c r="BL869" s="36"/>
      <c r="BM869" s="37"/>
      <c r="BN869" s="37"/>
      <c r="BO869" s="37"/>
      <c r="BP869" s="37"/>
      <c r="BQ869" s="37"/>
      <c r="BR869" s="37"/>
      <c r="BS869" s="37"/>
      <c r="BT869" s="37"/>
      <c r="BU869" s="37"/>
      <c r="BV869" s="37"/>
      <c r="BW869" s="37"/>
      <c r="BX869" s="37"/>
      <c r="BY869" s="37"/>
      <c r="BZ869" s="37"/>
      <c r="CA869" s="37"/>
      <c r="CB869" s="37"/>
      <c r="CC869" s="37"/>
      <c r="CD869" s="37"/>
      <c r="CE869" s="37"/>
      <c r="CF869" s="37"/>
      <c r="CG869" s="40"/>
      <c r="CH869" s="40"/>
      <c r="CI869" s="40"/>
      <c r="CJ869" s="40"/>
      <c r="CK869" s="40"/>
      <c r="CL869" s="40"/>
      <c r="CM869" s="39"/>
      <c r="CN869" s="39"/>
      <c r="CO869" s="39"/>
      <c r="CP869" s="50"/>
      <c r="CQ869" s="50"/>
      <c r="CR869" s="50"/>
      <c r="CS869" s="50"/>
      <c r="CT869" s="50"/>
      <c r="CU869" s="50"/>
      <c r="CV869" s="50"/>
      <c r="CW869" s="50"/>
      <c r="CX869" s="50"/>
      <c r="CY869" s="50"/>
      <c r="CZ869" s="50"/>
      <c r="DA869" s="50"/>
      <c r="DB869" s="50"/>
      <c r="DC869" s="50"/>
      <c r="DD869" s="50"/>
      <c r="DE869" s="50"/>
      <c r="DF869" s="50"/>
      <c r="DG869" s="50"/>
      <c r="DH869" s="49"/>
      <c r="DI869" s="49"/>
      <c r="DJ869" s="49"/>
      <c r="DK869" s="49"/>
      <c r="DL869" s="51"/>
      <c r="DM869" s="50"/>
      <c r="DN869" s="49"/>
      <c r="DO869" s="49"/>
      <c r="DP869" s="49"/>
      <c r="DQ869" s="49"/>
      <c r="DR869" s="49"/>
      <c r="DS869" s="49"/>
      <c r="DT869" s="49"/>
      <c r="DU869" s="49"/>
      <c r="DV869" s="49"/>
      <c r="DW869" s="49"/>
      <c r="DX869" s="49"/>
      <c r="DY869" s="49"/>
      <c r="DZ869" s="49"/>
      <c r="EA869" s="49"/>
      <c r="EB869" s="49"/>
      <c r="EC869" s="49"/>
      <c r="ED869" s="49"/>
      <c r="EE869" s="49"/>
      <c r="EF869" s="49"/>
      <c r="EG869" s="49"/>
      <c r="EH869" s="49"/>
      <c r="EI869" s="49"/>
      <c r="EJ869" s="49"/>
      <c r="EK869" s="49"/>
      <c r="EL869" s="49"/>
      <c r="EM869" s="49"/>
      <c r="EN869" s="49"/>
      <c r="EO869" s="49"/>
      <c r="EP869" s="49"/>
      <c r="EQ869" s="49"/>
      <c r="ER869" s="49"/>
      <c r="ES869" s="49"/>
      <c r="ET869" s="49"/>
      <c r="EU869" s="49"/>
      <c r="EV869" s="49"/>
      <c r="EW869" s="49"/>
      <c r="EX869" s="49"/>
      <c r="EY869" s="49"/>
      <c r="EZ869" s="49"/>
      <c r="FA869" s="49"/>
      <c r="FB869" s="49"/>
      <c r="FC869" s="49"/>
      <c r="FD869" s="49"/>
      <c r="FE869" s="49"/>
      <c r="FF869" s="49"/>
      <c r="FG869" s="49"/>
      <c r="FH869" s="49"/>
      <c r="FI869" s="49"/>
      <c r="FJ869" s="49"/>
      <c r="FK869" s="49"/>
      <c r="FL869" s="49"/>
      <c r="FM869" s="49"/>
      <c r="FN869" s="49"/>
      <c r="FO869" s="49"/>
      <c r="FP869" s="49"/>
      <c r="FQ869" s="49"/>
      <c r="FR869" s="49"/>
      <c r="FS869" s="49"/>
      <c r="FT869" s="49"/>
      <c r="FU869" s="49"/>
      <c r="FV869" s="49"/>
      <c r="FW869" s="49"/>
      <c r="FX869" s="49"/>
      <c r="FY869" s="49"/>
      <c r="FZ869" s="49"/>
      <c r="GA869" s="49"/>
      <c r="GB869" s="49"/>
      <c r="GC869" s="49"/>
      <c r="GD869" s="49"/>
      <c r="GE869" s="49"/>
      <c r="GF869" s="49"/>
      <c r="GG869" s="49"/>
      <c r="GH869" s="49"/>
      <c r="GI869" s="49"/>
      <c r="GJ869" s="49"/>
      <c r="GK869" s="49"/>
      <c r="GL869" s="49"/>
      <c r="GM869" s="49"/>
      <c r="GN869" s="49"/>
      <c r="GO869" s="49"/>
      <c r="GP869" s="49"/>
      <c r="GQ869" s="49"/>
      <c r="GR869" s="49"/>
      <c r="GS869" s="49"/>
      <c r="GT869" s="49"/>
      <c r="GU869" s="49"/>
      <c r="GV869" s="49"/>
      <c r="GW869" s="49"/>
      <c r="GX869" s="49"/>
      <c r="GY869" s="49"/>
      <c r="GZ869" s="49"/>
      <c r="HA869" s="49"/>
      <c r="HB869" s="49"/>
      <c r="HC869" s="49"/>
      <c r="HD869" s="49"/>
      <c r="HE869" s="49"/>
      <c r="HF869" s="49"/>
      <c r="HG869" s="49"/>
      <c r="HH869" s="49"/>
      <c r="HI869" s="49"/>
      <c r="HJ869" s="49"/>
      <c r="HK869" s="49"/>
      <c r="HL869" s="49"/>
      <c r="HM869" s="49"/>
      <c r="HN869" s="49"/>
      <c r="HO869" s="49"/>
      <c r="HP869" s="49"/>
      <c r="HQ869" s="49"/>
      <c r="HR869" s="49"/>
      <c r="HS869" s="49"/>
      <c r="HT869" s="49"/>
      <c r="HU869" s="49"/>
      <c r="HV869" s="49"/>
      <c r="HW869" s="49"/>
      <c r="HX869" s="49"/>
      <c r="HY869" s="49"/>
      <c r="HZ869" s="49"/>
      <c r="IA869" s="49"/>
      <c r="IB869" s="49"/>
      <c r="IC869" s="49"/>
      <c r="ID869" s="49"/>
      <c r="IE869" s="49"/>
      <c r="IF869" s="49"/>
      <c r="IG869" s="49"/>
      <c r="IH869" s="49"/>
      <c r="II869" s="49"/>
      <c r="IJ869" s="49"/>
      <c r="IK869" s="49"/>
      <c r="IL869" s="49"/>
      <c r="IM869" s="49"/>
      <c r="IN869" s="49"/>
      <c r="IO869" s="49"/>
      <c r="IP869" s="49"/>
      <c r="IQ869" s="49"/>
      <c r="IR869" s="49"/>
      <c r="IS869" s="49"/>
      <c r="IT869" s="49"/>
      <c r="IU869" s="49"/>
      <c r="IV869" s="49"/>
      <c r="IW869" s="49"/>
    </row>
    <row r="870" customFormat="false" ht="12.75" hidden="false" customHeight="false" outlineLevel="0" collapsed="false">
      <c r="C870" s="42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39"/>
      <c r="Y870" s="39"/>
      <c r="Z870" s="39"/>
      <c r="AA870" s="39"/>
      <c r="AF870" s="36"/>
      <c r="AG870" s="37"/>
      <c r="AH870" s="37"/>
      <c r="AI870" s="37"/>
      <c r="AJ870" s="37"/>
      <c r="AK870" s="37"/>
      <c r="AL870" s="37"/>
      <c r="AM870" s="37"/>
      <c r="AN870" s="37"/>
      <c r="AO870" s="37"/>
      <c r="AP870" s="37"/>
      <c r="AQ870" s="37"/>
      <c r="AR870" s="37"/>
      <c r="AS870" s="37"/>
      <c r="AT870" s="37"/>
      <c r="AU870" s="37"/>
      <c r="AV870" s="37"/>
      <c r="AW870" s="37"/>
      <c r="AX870" s="37"/>
      <c r="AY870" s="37"/>
      <c r="AZ870" s="37"/>
      <c r="BA870" s="37"/>
      <c r="BB870" s="37"/>
      <c r="BC870" s="37"/>
      <c r="BD870" s="37"/>
      <c r="BE870" s="37"/>
      <c r="BF870" s="37"/>
      <c r="BH870" s="44"/>
      <c r="BI870" s="39"/>
      <c r="BJ870" s="39"/>
      <c r="BK870" s="39"/>
      <c r="BL870" s="36"/>
      <c r="BM870" s="37"/>
      <c r="BN870" s="37"/>
      <c r="BO870" s="37"/>
      <c r="BP870" s="37"/>
      <c r="BQ870" s="37"/>
      <c r="BR870" s="37"/>
      <c r="BS870" s="37"/>
      <c r="BT870" s="37"/>
      <c r="BU870" s="37"/>
      <c r="BV870" s="37"/>
      <c r="BW870" s="37"/>
      <c r="BX870" s="37"/>
      <c r="BY870" s="37"/>
      <c r="BZ870" s="37"/>
      <c r="CA870" s="37"/>
      <c r="CB870" s="37"/>
      <c r="CC870" s="37"/>
      <c r="CD870" s="37"/>
      <c r="CE870" s="37"/>
      <c r="CF870" s="37"/>
      <c r="CG870" s="40"/>
      <c r="CH870" s="40"/>
      <c r="CI870" s="40"/>
      <c r="CJ870" s="40"/>
      <c r="CK870" s="40"/>
      <c r="CL870" s="40"/>
      <c r="CM870" s="39"/>
      <c r="CN870" s="39"/>
      <c r="CO870" s="39"/>
      <c r="CP870" s="39"/>
      <c r="CQ870" s="39"/>
      <c r="CR870" s="39"/>
      <c r="CS870" s="39"/>
      <c r="CT870" s="39"/>
      <c r="CU870" s="39"/>
      <c r="CV870" s="39"/>
      <c r="CW870" s="39"/>
      <c r="CX870" s="39"/>
      <c r="CY870" s="39"/>
      <c r="CZ870" s="39"/>
      <c r="DA870" s="39"/>
      <c r="DB870" s="39"/>
      <c r="DC870" s="39"/>
      <c r="DD870" s="39"/>
      <c r="DE870" s="39"/>
      <c r="DF870" s="39"/>
      <c r="DG870" s="39"/>
      <c r="DL870" s="44"/>
      <c r="DM870" s="39"/>
    </row>
    <row r="871" customFormat="false" ht="12.75" hidden="false" customHeight="false" outlineLevel="0" collapsed="false">
      <c r="C871" s="42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39"/>
      <c r="Y871" s="39"/>
      <c r="Z871" s="39"/>
      <c r="AA871" s="39"/>
      <c r="AF871" s="36"/>
      <c r="AG871" s="37"/>
      <c r="AH871" s="37"/>
      <c r="AI871" s="37"/>
      <c r="AJ871" s="37"/>
      <c r="AK871" s="37"/>
      <c r="AL871" s="37"/>
      <c r="AM871" s="37"/>
      <c r="AN871" s="37"/>
      <c r="AO871" s="37"/>
      <c r="AP871" s="37"/>
      <c r="AQ871" s="37"/>
      <c r="AR871" s="37"/>
      <c r="AS871" s="37"/>
      <c r="AT871" s="37"/>
      <c r="AU871" s="37"/>
      <c r="AV871" s="37"/>
      <c r="AW871" s="37"/>
      <c r="AX871" s="37"/>
      <c r="AY871" s="37"/>
      <c r="AZ871" s="37"/>
      <c r="BA871" s="37"/>
      <c r="BB871" s="37"/>
      <c r="BC871" s="37"/>
      <c r="BD871" s="37"/>
      <c r="BE871" s="37"/>
      <c r="BF871" s="37"/>
      <c r="BH871" s="44"/>
      <c r="BI871" s="39"/>
      <c r="BJ871" s="39"/>
      <c r="BK871" s="39"/>
      <c r="BL871" s="36"/>
      <c r="BM871" s="37"/>
      <c r="BN871" s="37"/>
      <c r="BO871" s="37"/>
      <c r="BP871" s="37"/>
      <c r="BQ871" s="37"/>
      <c r="BR871" s="37"/>
      <c r="BS871" s="37"/>
      <c r="BT871" s="37"/>
      <c r="BU871" s="37"/>
      <c r="BV871" s="37"/>
      <c r="BW871" s="37"/>
      <c r="BX871" s="37"/>
      <c r="BY871" s="37"/>
      <c r="BZ871" s="37"/>
      <c r="CA871" s="37"/>
      <c r="CB871" s="37"/>
      <c r="CC871" s="37"/>
      <c r="CD871" s="37"/>
      <c r="CE871" s="37"/>
      <c r="CF871" s="37"/>
      <c r="CG871" s="40"/>
      <c r="CH871" s="40"/>
      <c r="CI871" s="40"/>
      <c r="CJ871" s="40"/>
      <c r="CK871" s="40"/>
      <c r="CL871" s="40"/>
      <c r="CM871" s="39"/>
      <c r="CN871" s="39"/>
      <c r="CO871" s="39"/>
      <c r="CP871" s="39"/>
      <c r="CQ871" s="39"/>
      <c r="CR871" s="39"/>
      <c r="CS871" s="39"/>
      <c r="CT871" s="39"/>
      <c r="CU871" s="39"/>
      <c r="CV871" s="39"/>
      <c r="CW871" s="39"/>
      <c r="CX871" s="39"/>
      <c r="CY871" s="39"/>
      <c r="CZ871" s="39"/>
      <c r="DA871" s="39"/>
      <c r="DB871" s="39"/>
      <c r="DC871" s="39"/>
      <c r="DD871" s="39"/>
      <c r="DE871" s="39"/>
      <c r="DF871" s="39"/>
      <c r="DG871" s="39"/>
      <c r="DL871" s="44"/>
      <c r="DM871" s="39"/>
    </row>
    <row r="872" customFormat="false" ht="12.75" hidden="false" customHeight="false" outlineLevel="0" collapsed="false">
      <c r="C872" s="42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39"/>
      <c r="Y872" s="39"/>
      <c r="Z872" s="39"/>
      <c r="AA872" s="39"/>
      <c r="AF872" s="36"/>
      <c r="AG872" s="37"/>
      <c r="AH872" s="37"/>
      <c r="AI872" s="37"/>
      <c r="AJ872" s="37"/>
      <c r="AK872" s="37"/>
      <c r="AL872" s="37"/>
      <c r="AM872" s="37"/>
      <c r="AN872" s="37"/>
      <c r="AO872" s="37"/>
      <c r="AP872" s="37"/>
      <c r="AQ872" s="37"/>
      <c r="AR872" s="37"/>
      <c r="AS872" s="37"/>
      <c r="AT872" s="37"/>
      <c r="AU872" s="37"/>
      <c r="AV872" s="37"/>
      <c r="AW872" s="37"/>
      <c r="AX872" s="37"/>
      <c r="AY872" s="37"/>
      <c r="AZ872" s="37"/>
      <c r="BA872" s="37"/>
      <c r="BB872" s="37"/>
      <c r="BC872" s="37"/>
      <c r="BD872" s="37"/>
      <c r="BE872" s="37"/>
      <c r="BF872" s="37"/>
      <c r="BH872" s="44"/>
      <c r="BI872" s="39"/>
      <c r="BJ872" s="39"/>
      <c r="BK872" s="39"/>
      <c r="BL872" s="36"/>
      <c r="BM872" s="37"/>
      <c r="BN872" s="37"/>
      <c r="BO872" s="37"/>
      <c r="BP872" s="37"/>
      <c r="BQ872" s="37"/>
      <c r="BR872" s="37"/>
      <c r="BS872" s="37"/>
      <c r="BT872" s="37"/>
      <c r="BU872" s="37"/>
      <c r="BV872" s="37"/>
      <c r="BW872" s="37"/>
      <c r="BX872" s="37"/>
      <c r="BY872" s="37"/>
      <c r="BZ872" s="37"/>
      <c r="CA872" s="37"/>
      <c r="CB872" s="37"/>
      <c r="CC872" s="37"/>
      <c r="CD872" s="37"/>
      <c r="CE872" s="37"/>
      <c r="CF872" s="37"/>
      <c r="CG872" s="40"/>
      <c r="CH872" s="40"/>
      <c r="CI872" s="40"/>
      <c r="CJ872" s="40"/>
      <c r="CK872" s="40"/>
      <c r="CL872" s="40"/>
      <c r="CM872" s="39"/>
      <c r="CN872" s="39"/>
      <c r="CO872" s="39"/>
      <c r="CP872" s="39"/>
      <c r="CQ872" s="39"/>
      <c r="CR872" s="39"/>
      <c r="CS872" s="39"/>
      <c r="CT872" s="39"/>
      <c r="CU872" s="39"/>
      <c r="CV872" s="39"/>
      <c r="CW872" s="39"/>
      <c r="CX872" s="39"/>
      <c r="CY872" s="39"/>
      <c r="CZ872" s="39"/>
      <c r="DA872" s="39"/>
      <c r="DB872" s="39"/>
      <c r="DC872" s="39"/>
      <c r="DD872" s="39"/>
      <c r="DE872" s="39"/>
      <c r="DF872" s="39"/>
      <c r="DG872" s="39"/>
      <c r="DL872" s="44"/>
      <c r="DM872" s="39"/>
    </row>
    <row r="873" customFormat="false" ht="12.75" hidden="false" customHeight="false" outlineLevel="0" collapsed="false">
      <c r="C873" s="42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39"/>
      <c r="Y873" s="39"/>
      <c r="Z873" s="39"/>
      <c r="AA873" s="39"/>
      <c r="AF873" s="36"/>
      <c r="AG873" s="37"/>
      <c r="AH873" s="37"/>
      <c r="AI873" s="37"/>
      <c r="AJ873" s="37"/>
      <c r="AK873" s="37"/>
      <c r="AL873" s="37"/>
      <c r="AM873" s="37"/>
      <c r="AN873" s="37"/>
      <c r="AO873" s="37"/>
      <c r="AP873" s="37"/>
      <c r="AQ873" s="37"/>
      <c r="AR873" s="37"/>
      <c r="AS873" s="37"/>
      <c r="AT873" s="37"/>
      <c r="AU873" s="37"/>
      <c r="AV873" s="37"/>
      <c r="AW873" s="37"/>
      <c r="AX873" s="37"/>
      <c r="AY873" s="37"/>
      <c r="AZ873" s="37"/>
      <c r="BA873" s="37"/>
      <c r="BB873" s="37"/>
      <c r="BC873" s="37"/>
      <c r="BD873" s="37"/>
      <c r="BE873" s="37"/>
      <c r="BF873" s="37"/>
      <c r="BH873" s="44"/>
      <c r="BI873" s="39"/>
      <c r="BJ873" s="39"/>
      <c r="BK873" s="39"/>
      <c r="BL873" s="36"/>
      <c r="BM873" s="37"/>
      <c r="BN873" s="37"/>
      <c r="BO873" s="37"/>
      <c r="BP873" s="37"/>
      <c r="BQ873" s="37"/>
      <c r="BR873" s="37"/>
      <c r="BS873" s="37"/>
      <c r="BT873" s="37"/>
      <c r="BU873" s="37"/>
      <c r="BV873" s="37"/>
      <c r="BW873" s="37"/>
      <c r="BX873" s="37"/>
      <c r="BY873" s="37"/>
      <c r="BZ873" s="37"/>
      <c r="CA873" s="37"/>
      <c r="CB873" s="37"/>
      <c r="CC873" s="37"/>
      <c r="CD873" s="37"/>
      <c r="CE873" s="37"/>
      <c r="CF873" s="37"/>
      <c r="CG873" s="40"/>
      <c r="CH873" s="40"/>
      <c r="CI873" s="40"/>
      <c r="CJ873" s="40"/>
      <c r="CK873" s="40"/>
      <c r="CL873" s="40"/>
      <c r="CM873" s="39"/>
      <c r="CN873" s="39"/>
      <c r="CO873" s="39"/>
      <c r="CP873" s="39"/>
      <c r="CQ873" s="39"/>
      <c r="CR873" s="39"/>
      <c r="CS873" s="39"/>
      <c r="CT873" s="39"/>
      <c r="CU873" s="39"/>
      <c r="CV873" s="39"/>
      <c r="CW873" s="39"/>
      <c r="CX873" s="39"/>
      <c r="CY873" s="39"/>
      <c r="CZ873" s="39"/>
      <c r="DA873" s="39"/>
      <c r="DB873" s="39"/>
      <c r="DC873" s="39"/>
      <c r="DD873" s="39"/>
      <c r="DE873" s="39"/>
      <c r="DF873" s="39"/>
      <c r="DG873" s="39"/>
      <c r="DL873" s="44"/>
      <c r="DM873" s="39"/>
    </row>
    <row r="874" customFormat="false" ht="12.75" hidden="false" customHeight="false" outlineLevel="0" collapsed="false">
      <c r="C874" s="42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39"/>
      <c r="Y874" s="39"/>
      <c r="Z874" s="39"/>
      <c r="AA874" s="39"/>
      <c r="AF874" s="36"/>
      <c r="AG874" s="37"/>
      <c r="AH874" s="37"/>
      <c r="AI874" s="37"/>
      <c r="AJ874" s="37"/>
      <c r="AK874" s="37"/>
      <c r="AL874" s="37"/>
      <c r="AM874" s="37"/>
      <c r="AN874" s="37"/>
      <c r="AO874" s="37"/>
      <c r="AP874" s="37"/>
      <c r="AQ874" s="37"/>
      <c r="AR874" s="37"/>
      <c r="AS874" s="37"/>
      <c r="AT874" s="37"/>
      <c r="AU874" s="37"/>
      <c r="AV874" s="37"/>
      <c r="AW874" s="37"/>
      <c r="AX874" s="37"/>
      <c r="AY874" s="37"/>
      <c r="AZ874" s="37"/>
      <c r="BA874" s="37"/>
      <c r="BB874" s="37"/>
      <c r="BC874" s="37"/>
      <c r="BD874" s="37"/>
      <c r="BE874" s="37"/>
      <c r="BF874" s="37"/>
      <c r="BH874" s="44"/>
      <c r="BI874" s="39"/>
      <c r="BJ874" s="39"/>
      <c r="BK874" s="39"/>
      <c r="BL874" s="36"/>
      <c r="BM874" s="37"/>
      <c r="BN874" s="37"/>
      <c r="BO874" s="37"/>
      <c r="BP874" s="37"/>
      <c r="BQ874" s="37"/>
      <c r="BR874" s="37"/>
      <c r="BS874" s="37"/>
      <c r="BT874" s="37"/>
      <c r="BU874" s="37"/>
      <c r="BV874" s="37"/>
      <c r="BW874" s="37"/>
      <c r="BX874" s="37"/>
      <c r="BY874" s="37"/>
      <c r="BZ874" s="37"/>
      <c r="CA874" s="37"/>
      <c r="CB874" s="37"/>
      <c r="CC874" s="37"/>
      <c r="CD874" s="37"/>
      <c r="CE874" s="37"/>
      <c r="CF874" s="37"/>
      <c r="CG874" s="40"/>
      <c r="CH874" s="40"/>
      <c r="CI874" s="40"/>
      <c r="CJ874" s="40"/>
      <c r="CK874" s="40"/>
      <c r="CL874" s="40"/>
      <c r="CM874" s="39"/>
      <c r="CN874" s="39"/>
      <c r="CO874" s="39"/>
      <c r="CP874" s="39"/>
      <c r="CQ874" s="39"/>
      <c r="CR874" s="39"/>
      <c r="CS874" s="39"/>
      <c r="CT874" s="39"/>
      <c r="CU874" s="39"/>
      <c r="CV874" s="39"/>
      <c r="CW874" s="39"/>
      <c r="CX874" s="39"/>
      <c r="CY874" s="39"/>
      <c r="CZ874" s="39"/>
      <c r="DA874" s="39"/>
      <c r="DB874" s="39"/>
      <c r="DC874" s="39"/>
      <c r="DD874" s="39"/>
      <c r="DE874" s="39"/>
      <c r="DF874" s="39"/>
      <c r="DG874" s="39"/>
      <c r="DL874" s="44"/>
      <c r="DM874" s="39"/>
    </row>
    <row r="875" customFormat="false" ht="12.75" hidden="false" customHeight="false" outlineLevel="0" collapsed="false">
      <c r="C875" s="42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39"/>
      <c r="Y875" s="39"/>
      <c r="Z875" s="39"/>
      <c r="AA875" s="39"/>
      <c r="AF875" s="36"/>
      <c r="AG875" s="37"/>
      <c r="AH875" s="37"/>
      <c r="AI875" s="37"/>
      <c r="AJ875" s="37"/>
      <c r="AK875" s="37"/>
      <c r="AL875" s="37"/>
      <c r="AM875" s="37"/>
      <c r="AN875" s="37"/>
      <c r="AO875" s="37"/>
      <c r="AP875" s="37"/>
      <c r="AQ875" s="37"/>
      <c r="AR875" s="37"/>
      <c r="AS875" s="37"/>
      <c r="AT875" s="37"/>
      <c r="AU875" s="37"/>
      <c r="AV875" s="37"/>
      <c r="AW875" s="37"/>
      <c r="AX875" s="37"/>
      <c r="AY875" s="37"/>
      <c r="AZ875" s="37"/>
      <c r="BA875" s="37"/>
      <c r="BB875" s="37"/>
      <c r="BC875" s="37"/>
      <c r="BD875" s="37"/>
      <c r="BE875" s="37"/>
      <c r="BF875" s="37"/>
      <c r="BH875" s="44"/>
      <c r="BI875" s="39"/>
      <c r="BJ875" s="39"/>
      <c r="BK875" s="39"/>
      <c r="BL875" s="36"/>
      <c r="BM875" s="37"/>
      <c r="BN875" s="37"/>
      <c r="BO875" s="37"/>
      <c r="BP875" s="37"/>
      <c r="BQ875" s="37"/>
      <c r="BR875" s="37"/>
      <c r="BS875" s="37"/>
      <c r="BT875" s="37"/>
      <c r="BU875" s="37"/>
      <c r="BV875" s="37"/>
      <c r="BW875" s="37"/>
      <c r="BX875" s="37"/>
      <c r="BY875" s="37"/>
      <c r="BZ875" s="37"/>
      <c r="CA875" s="37"/>
      <c r="CB875" s="37"/>
      <c r="CC875" s="37"/>
      <c r="CD875" s="37"/>
      <c r="CE875" s="37"/>
      <c r="CF875" s="37"/>
      <c r="CG875" s="40"/>
      <c r="CH875" s="40"/>
      <c r="CI875" s="40"/>
      <c r="CJ875" s="40"/>
      <c r="CK875" s="40"/>
      <c r="CL875" s="40"/>
      <c r="CM875" s="39"/>
      <c r="CN875" s="39"/>
      <c r="CO875" s="39"/>
      <c r="CP875" s="39"/>
      <c r="CQ875" s="39"/>
      <c r="CR875" s="39"/>
      <c r="CS875" s="39"/>
      <c r="CT875" s="39"/>
      <c r="CU875" s="39"/>
      <c r="CV875" s="39"/>
      <c r="CW875" s="39"/>
      <c r="CX875" s="39"/>
      <c r="CY875" s="39"/>
      <c r="CZ875" s="39"/>
      <c r="DA875" s="39"/>
      <c r="DB875" s="39"/>
      <c r="DC875" s="39"/>
      <c r="DD875" s="39"/>
      <c r="DE875" s="39"/>
      <c r="DF875" s="39"/>
      <c r="DG875" s="39"/>
      <c r="DL875" s="44"/>
      <c r="DM875" s="39"/>
    </row>
    <row r="876" customFormat="false" ht="12.75" hidden="false" customHeight="false" outlineLevel="0" collapsed="false">
      <c r="C876" s="42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39"/>
      <c r="Y876" s="39"/>
      <c r="Z876" s="39"/>
      <c r="AA876" s="39"/>
      <c r="AF876" s="36"/>
      <c r="AG876" s="37"/>
      <c r="AH876" s="37"/>
      <c r="AI876" s="37"/>
      <c r="AJ876" s="37"/>
      <c r="AK876" s="37"/>
      <c r="AL876" s="37"/>
      <c r="AM876" s="37"/>
      <c r="AN876" s="37"/>
      <c r="AO876" s="37"/>
      <c r="AP876" s="37"/>
      <c r="AQ876" s="37"/>
      <c r="AR876" s="37"/>
      <c r="AS876" s="37"/>
      <c r="AT876" s="37"/>
      <c r="AU876" s="37"/>
      <c r="AV876" s="37"/>
      <c r="AW876" s="37"/>
      <c r="AX876" s="37"/>
      <c r="AY876" s="37"/>
      <c r="AZ876" s="37"/>
      <c r="BA876" s="37"/>
      <c r="BB876" s="37"/>
      <c r="BC876" s="37"/>
      <c r="BD876" s="37"/>
      <c r="BE876" s="37"/>
      <c r="BF876" s="37"/>
      <c r="BH876" s="44"/>
      <c r="BI876" s="39"/>
      <c r="BJ876" s="39"/>
      <c r="BK876" s="39"/>
      <c r="BL876" s="36"/>
      <c r="BM876" s="37"/>
      <c r="BN876" s="37"/>
      <c r="BO876" s="37"/>
      <c r="BP876" s="37"/>
      <c r="BQ876" s="37"/>
      <c r="BR876" s="37"/>
      <c r="BS876" s="37"/>
      <c r="BT876" s="37"/>
      <c r="BU876" s="37"/>
      <c r="BV876" s="37"/>
      <c r="BW876" s="37"/>
      <c r="BX876" s="37"/>
      <c r="BY876" s="37"/>
      <c r="BZ876" s="37"/>
      <c r="CA876" s="37"/>
      <c r="CB876" s="37"/>
      <c r="CC876" s="37"/>
      <c r="CD876" s="37"/>
      <c r="CE876" s="37"/>
      <c r="CF876" s="37"/>
      <c r="CG876" s="40"/>
      <c r="CH876" s="40"/>
      <c r="CI876" s="40"/>
      <c r="CJ876" s="40"/>
      <c r="CK876" s="40"/>
      <c r="CL876" s="40"/>
      <c r="CM876" s="39"/>
      <c r="CN876" s="39"/>
      <c r="CO876" s="39"/>
      <c r="CP876" s="39"/>
      <c r="CQ876" s="39"/>
      <c r="CR876" s="39"/>
      <c r="CS876" s="39"/>
      <c r="CT876" s="39"/>
      <c r="CU876" s="39"/>
      <c r="CV876" s="39"/>
      <c r="CW876" s="39"/>
      <c r="CX876" s="39"/>
      <c r="CY876" s="39"/>
      <c r="CZ876" s="39"/>
      <c r="DA876" s="39"/>
      <c r="DB876" s="39"/>
      <c r="DC876" s="39"/>
      <c r="DD876" s="39"/>
      <c r="DE876" s="39"/>
      <c r="DF876" s="39"/>
      <c r="DG876" s="39"/>
      <c r="DL876" s="44"/>
      <c r="DM876" s="39"/>
    </row>
    <row r="877" customFormat="false" ht="12.75" hidden="false" customHeight="false" outlineLevel="0" collapsed="false">
      <c r="C877" s="42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39"/>
      <c r="Y877" s="39"/>
      <c r="Z877" s="39"/>
      <c r="AA877" s="39"/>
      <c r="AF877" s="36"/>
      <c r="AG877" s="37"/>
      <c r="AH877" s="37"/>
      <c r="AI877" s="37"/>
      <c r="AJ877" s="37"/>
      <c r="AK877" s="37"/>
      <c r="AL877" s="37"/>
      <c r="AM877" s="37"/>
      <c r="AN877" s="37"/>
      <c r="AO877" s="37"/>
      <c r="AP877" s="37"/>
      <c r="AQ877" s="37"/>
      <c r="AR877" s="37"/>
      <c r="AS877" s="37"/>
      <c r="AT877" s="37"/>
      <c r="AU877" s="37"/>
      <c r="AV877" s="37"/>
      <c r="AW877" s="37"/>
      <c r="AX877" s="37"/>
      <c r="AY877" s="37"/>
      <c r="AZ877" s="37"/>
      <c r="BA877" s="37"/>
      <c r="BB877" s="37"/>
      <c r="BC877" s="37"/>
      <c r="BD877" s="37"/>
      <c r="BE877" s="37"/>
      <c r="BF877" s="37"/>
      <c r="BH877" s="44"/>
      <c r="BI877" s="39"/>
      <c r="BJ877" s="39"/>
      <c r="BK877" s="39"/>
      <c r="BL877" s="36"/>
      <c r="BM877" s="37"/>
      <c r="BN877" s="37"/>
      <c r="BO877" s="37"/>
      <c r="BP877" s="37"/>
      <c r="BQ877" s="37"/>
      <c r="BR877" s="37"/>
      <c r="BS877" s="37"/>
      <c r="BT877" s="37"/>
      <c r="BU877" s="37"/>
      <c r="BV877" s="37"/>
      <c r="BW877" s="37"/>
      <c r="BX877" s="37"/>
      <c r="BY877" s="37"/>
      <c r="BZ877" s="37"/>
      <c r="CA877" s="37"/>
      <c r="CB877" s="37"/>
      <c r="CC877" s="37"/>
      <c r="CD877" s="37"/>
      <c r="CE877" s="37"/>
      <c r="CF877" s="37"/>
      <c r="CG877" s="40"/>
      <c r="CH877" s="40"/>
      <c r="CI877" s="40"/>
      <c r="CJ877" s="40"/>
      <c r="CK877" s="40"/>
      <c r="CL877" s="40"/>
      <c r="CM877" s="39"/>
      <c r="CN877" s="39"/>
      <c r="CO877" s="39"/>
      <c r="CP877" s="39"/>
      <c r="CQ877" s="39"/>
      <c r="CR877" s="39"/>
      <c r="CS877" s="39"/>
      <c r="CT877" s="39"/>
      <c r="CU877" s="39"/>
      <c r="CV877" s="39"/>
      <c r="CW877" s="39"/>
      <c r="CX877" s="39"/>
      <c r="CY877" s="39"/>
      <c r="CZ877" s="39"/>
      <c r="DA877" s="39"/>
      <c r="DB877" s="39"/>
      <c r="DC877" s="39"/>
      <c r="DD877" s="39"/>
      <c r="DE877" s="39"/>
      <c r="DF877" s="39"/>
      <c r="DG877" s="39"/>
      <c r="DL877" s="44"/>
      <c r="DM877" s="39"/>
    </row>
    <row r="878" customFormat="false" ht="12.75" hidden="false" customHeight="false" outlineLevel="0" collapsed="false">
      <c r="C878" s="42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39"/>
      <c r="Y878" s="39"/>
      <c r="Z878" s="39"/>
      <c r="AA878" s="39"/>
      <c r="AF878" s="36"/>
      <c r="AG878" s="37"/>
      <c r="AH878" s="37"/>
      <c r="AI878" s="37"/>
      <c r="AJ878" s="37"/>
      <c r="AK878" s="37"/>
      <c r="AL878" s="37"/>
      <c r="AM878" s="37"/>
      <c r="AN878" s="37"/>
      <c r="AO878" s="37"/>
      <c r="AP878" s="37"/>
      <c r="AQ878" s="37"/>
      <c r="AR878" s="37"/>
      <c r="AS878" s="37"/>
      <c r="AT878" s="37"/>
      <c r="AU878" s="37"/>
      <c r="AV878" s="37"/>
      <c r="AW878" s="37"/>
      <c r="AX878" s="37"/>
      <c r="AY878" s="37"/>
      <c r="AZ878" s="37"/>
      <c r="BA878" s="37"/>
      <c r="BB878" s="37"/>
      <c r="BC878" s="37"/>
      <c r="BD878" s="37"/>
      <c r="BE878" s="37"/>
      <c r="BF878" s="37"/>
      <c r="BH878" s="44"/>
      <c r="BI878" s="39"/>
      <c r="BJ878" s="39"/>
      <c r="BK878" s="39"/>
      <c r="BL878" s="36"/>
      <c r="BM878" s="37"/>
      <c r="BN878" s="37"/>
      <c r="BO878" s="37"/>
      <c r="BP878" s="37"/>
      <c r="BQ878" s="37"/>
      <c r="BR878" s="37"/>
      <c r="BS878" s="37"/>
      <c r="BT878" s="37"/>
      <c r="BU878" s="37"/>
      <c r="BV878" s="37"/>
      <c r="BW878" s="37"/>
      <c r="BX878" s="37"/>
      <c r="BY878" s="37"/>
      <c r="BZ878" s="37"/>
      <c r="CA878" s="37"/>
      <c r="CB878" s="37"/>
      <c r="CC878" s="37"/>
      <c r="CD878" s="37"/>
      <c r="CE878" s="37"/>
      <c r="CF878" s="37"/>
      <c r="CG878" s="40"/>
      <c r="CH878" s="40"/>
      <c r="CI878" s="40"/>
      <c r="CJ878" s="40"/>
      <c r="CK878" s="40"/>
      <c r="CL878" s="40"/>
      <c r="CM878" s="39"/>
      <c r="CN878" s="39"/>
      <c r="CO878" s="39"/>
      <c r="CP878" s="39"/>
      <c r="CQ878" s="39"/>
      <c r="CR878" s="39"/>
      <c r="CS878" s="39"/>
      <c r="CT878" s="39"/>
      <c r="CU878" s="39"/>
      <c r="CV878" s="39"/>
      <c r="CW878" s="39"/>
      <c r="CX878" s="39"/>
      <c r="CY878" s="39"/>
      <c r="CZ878" s="39"/>
      <c r="DA878" s="39"/>
      <c r="DB878" s="39"/>
      <c r="DC878" s="39"/>
      <c r="DD878" s="39"/>
      <c r="DE878" s="39"/>
      <c r="DF878" s="39"/>
      <c r="DG878" s="39"/>
      <c r="DL878" s="44"/>
      <c r="DM878" s="39"/>
    </row>
    <row r="879" customFormat="false" ht="12.75" hidden="false" customHeight="false" outlineLevel="0" collapsed="false">
      <c r="C879" s="42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39"/>
      <c r="Y879" s="39"/>
      <c r="Z879" s="39"/>
      <c r="AA879" s="39"/>
      <c r="AF879" s="36"/>
      <c r="AG879" s="37"/>
      <c r="AH879" s="37"/>
      <c r="AI879" s="37"/>
      <c r="AJ879" s="37"/>
      <c r="AK879" s="37"/>
      <c r="AL879" s="37"/>
      <c r="AM879" s="37"/>
      <c r="AN879" s="37"/>
      <c r="AO879" s="37"/>
      <c r="AP879" s="37"/>
      <c r="AQ879" s="37"/>
      <c r="AR879" s="37"/>
      <c r="AS879" s="37"/>
      <c r="AT879" s="37"/>
      <c r="AU879" s="37"/>
      <c r="AV879" s="37"/>
      <c r="AW879" s="37"/>
      <c r="AX879" s="37"/>
      <c r="AY879" s="37"/>
      <c r="AZ879" s="37"/>
      <c r="BA879" s="37"/>
      <c r="BB879" s="37"/>
      <c r="BC879" s="37"/>
      <c r="BD879" s="37"/>
      <c r="BE879" s="37"/>
      <c r="BF879" s="37"/>
      <c r="BH879" s="44"/>
      <c r="BI879" s="39"/>
      <c r="BJ879" s="39"/>
      <c r="BK879" s="39"/>
      <c r="BL879" s="36"/>
      <c r="BM879" s="37"/>
      <c r="BN879" s="37"/>
      <c r="BO879" s="37"/>
      <c r="BP879" s="37"/>
      <c r="BQ879" s="37"/>
      <c r="BR879" s="37"/>
      <c r="BS879" s="37"/>
      <c r="BT879" s="37"/>
      <c r="BU879" s="37"/>
      <c r="BV879" s="37"/>
      <c r="BW879" s="37"/>
      <c r="BX879" s="37"/>
      <c r="BY879" s="37"/>
      <c r="BZ879" s="37"/>
      <c r="CA879" s="37"/>
      <c r="CB879" s="37"/>
      <c r="CC879" s="37"/>
      <c r="CD879" s="37"/>
      <c r="CE879" s="37"/>
      <c r="CF879" s="37"/>
      <c r="CG879" s="40"/>
      <c r="CH879" s="40"/>
      <c r="CI879" s="40"/>
      <c r="CJ879" s="40"/>
      <c r="CK879" s="40"/>
      <c r="CL879" s="40"/>
      <c r="CM879" s="39"/>
      <c r="CN879" s="39"/>
      <c r="CO879" s="39"/>
      <c r="CP879" s="39"/>
      <c r="CQ879" s="39"/>
      <c r="CR879" s="39"/>
      <c r="CS879" s="39"/>
      <c r="CT879" s="39"/>
      <c r="CU879" s="39"/>
      <c r="CV879" s="39"/>
      <c r="CW879" s="39"/>
      <c r="CX879" s="39"/>
      <c r="CY879" s="39"/>
      <c r="CZ879" s="39"/>
      <c r="DA879" s="39"/>
      <c r="DB879" s="39"/>
      <c r="DC879" s="39"/>
      <c r="DD879" s="39"/>
      <c r="DE879" s="39"/>
      <c r="DF879" s="39"/>
      <c r="DG879" s="39"/>
      <c r="DL879" s="44"/>
      <c r="DM879" s="39"/>
    </row>
    <row r="880" customFormat="false" ht="10.5" hidden="false" customHeight="true" outlineLevel="0" collapsed="false">
      <c r="C880" s="42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39"/>
      <c r="Y880" s="39"/>
      <c r="Z880" s="39"/>
      <c r="AA880" s="39"/>
      <c r="AF880" s="36"/>
      <c r="AG880" s="37"/>
      <c r="AH880" s="37"/>
      <c r="AI880" s="37"/>
      <c r="AJ880" s="37"/>
      <c r="AK880" s="37"/>
      <c r="AL880" s="37"/>
      <c r="AM880" s="37"/>
      <c r="AN880" s="37"/>
      <c r="AO880" s="37"/>
      <c r="AP880" s="37"/>
      <c r="AQ880" s="37"/>
      <c r="AR880" s="37"/>
      <c r="AS880" s="37"/>
      <c r="AT880" s="37"/>
      <c r="AU880" s="37"/>
      <c r="AV880" s="37"/>
      <c r="AW880" s="37"/>
      <c r="AX880" s="37"/>
      <c r="AY880" s="37"/>
      <c r="AZ880" s="37"/>
      <c r="BA880" s="37"/>
      <c r="BB880" s="37"/>
      <c r="BC880" s="37"/>
      <c r="BD880" s="37"/>
      <c r="BE880" s="37"/>
      <c r="BF880" s="37"/>
      <c r="BH880" s="44"/>
      <c r="BI880" s="39"/>
      <c r="BJ880" s="39"/>
      <c r="BK880" s="39"/>
      <c r="BL880" s="36"/>
      <c r="BM880" s="37"/>
      <c r="BN880" s="37"/>
      <c r="BO880" s="37"/>
      <c r="BP880" s="37"/>
      <c r="BQ880" s="37"/>
      <c r="BR880" s="37"/>
      <c r="BS880" s="37"/>
      <c r="BT880" s="37"/>
      <c r="BU880" s="37"/>
      <c r="BV880" s="37"/>
      <c r="BW880" s="37"/>
      <c r="BX880" s="37"/>
      <c r="BY880" s="37"/>
      <c r="BZ880" s="37"/>
      <c r="CA880" s="37"/>
      <c r="CB880" s="37"/>
      <c r="CC880" s="37"/>
      <c r="CD880" s="37"/>
      <c r="CE880" s="37"/>
      <c r="CF880" s="37"/>
      <c r="CG880" s="40"/>
      <c r="CH880" s="40"/>
      <c r="CI880" s="40"/>
      <c r="CJ880" s="40"/>
      <c r="CK880" s="40"/>
      <c r="CL880" s="40"/>
      <c r="CM880" s="39"/>
      <c r="CN880" s="39"/>
      <c r="CO880" s="39"/>
      <c r="CP880" s="39"/>
      <c r="CQ880" s="39"/>
      <c r="CR880" s="39"/>
      <c r="CS880" s="39"/>
      <c r="CT880" s="39"/>
      <c r="CU880" s="39"/>
      <c r="CV880" s="39"/>
      <c r="CW880" s="39"/>
      <c r="CX880" s="39"/>
      <c r="CY880" s="39"/>
      <c r="CZ880" s="39"/>
      <c r="DA880" s="39"/>
      <c r="DB880" s="39"/>
      <c r="DC880" s="39"/>
      <c r="DD880" s="39"/>
      <c r="DE880" s="39"/>
      <c r="DF880" s="39"/>
      <c r="DG880" s="39"/>
      <c r="DL880" s="44"/>
      <c r="DM880" s="39"/>
    </row>
    <row r="881" customFormat="false" ht="12.75" hidden="false" customHeight="false" outlineLevel="0" collapsed="false">
      <c r="C881" s="42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39"/>
      <c r="Y881" s="39"/>
      <c r="Z881" s="39"/>
      <c r="AA881" s="39"/>
      <c r="AF881" s="36"/>
      <c r="AG881" s="37"/>
      <c r="AH881" s="37"/>
      <c r="AI881" s="37"/>
      <c r="AJ881" s="37"/>
      <c r="AK881" s="37"/>
      <c r="AL881" s="37"/>
      <c r="AM881" s="37"/>
      <c r="AN881" s="37"/>
      <c r="AO881" s="37"/>
      <c r="AP881" s="37"/>
      <c r="AQ881" s="37"/>
      <c r="AR881" s="37"/>
      <c r="AS881" s="37"/>
      <c r="AT881" s="37"/>
      <c r="AU881" s="37"/>
      <c r="AV881" s="37"/>
      <c r="AW881" s="37"/>
      <c r="AX881" s="37"/>
      <c r="AY881" s="37"/>
      <c r="AZ881" s="37"/>
      <c r="BA881" s="37"/>
      <c r="BB881" s="37"/>
      <c r="BC881" s="37"/>
      <c r="BD881" s="37"/>
      <c r="BE881" s="37"/>
      <c r="BF881" s="37"/>
      <c r="BH881" s="44"/>
      <c r="BI881" s="39"/>
      <c r="BJ881" s="39"/>
      <c r="BK881" s="39"/>
      <c r="BL881" s="36"/>
      <c r="BM881" s="37"/>
      <c r="BN881" s="37"/>
      <c r="BO881" s="37"/>
      <c r="BP881" s="37"/>
      <c r="BQ881" s="37"/>
      <c r="BR881" s="37"/>
      <c r="BS881" s="37"/>
      <c r="BT881" s="37"/>
      <c r="BU881" s="37"/>
      <c r="BV881" s="37"/>
      <c r="BW881" s="37"/>
      <c r="BX881" s="37"/>
      <c r="BY881" s="37"/>
      <c r="BZ881" s="37"/>
      <c r="CA881" s="37"/>
      <c r="CB881" s="37"/>
      <c r="CC881" s="37"/>
      <c r="CD881" s="37"/>
      <c r="CE881" s="37"/>
      <c r="CF881" s="37"/>
      <c r="CG881" s="40"/>
      <c r="CH881" s="40"/>
      <c r="CI881" s="40"/>
      <c r="CJ881" s="40"/>
      <c r="CK881" s="40"/>
      <c r="CL881" s="40"/>
      <c r="CM881" s="39"/>
      <c r="CN881" s="39"/>
      <c r="CO881" s="39"/>
      <c r="CP881" s="39"/>
      <c r="CQ881" s="39"/>
      <c r="CR881" s="39"/>
      <c r="CS881" s="39"/>
      <c r="CT881" s="39"/>
      <c r="CU881" s="39"/>
      <c r="CV881" s="39"/>
      <c r="CW881" s="39"/>
      <c r="CX881" s="39"/>
      <c r="CY881" s="39"/>
      <c r="CZ881" s="39"/>
      <c r="DA881" s="39"/>
      <c r="DB881" s="39"/>
      <c r="DC881" s="39"/>
      <c r="DD881" s="39"/>
      <c r="DE881" s="39"/>
      <c r="DF881" s="39"/>
      <c r="DG881" s="39"/>
      <c r="DL881" s="44"/>
      <c r="DM881" s="39"/>
    </row>
    <row r="882" customFormat="false" ht="12.75" hidden="false" customHeight="false" outlineLevel="0" collapsed="false">
      <c r="C882" s="42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39"/>
      <c r="Y882" s="39"/>
      <c r="Z882" s="39"/>
      <c r="AA882" s="39"/>
      <c r="AF882" s="36"/>
      <c r="AG882" s="37"/>
      <c r="AH882" s="37"/>
      <c r="AI882" s="37"/>
      <c r="AJ882" s="37"/>
      <c r="AK882" s="37"/>
      <c r="AL882" s="37"/>
      <c r="AM882" s="37"/>
      <c r="AN882" s="37"/>
      <c r="AO882" s="37"/>
      <c r="AP882" s="37"/>
      <c r="AQ882" s="37"/>
      <c r="AR882" s="37"/>
      <c r="AS882" s="37"/>
      <c r="AT882" s="37"/>
      <c r="AU882" s="37"/>
      <c r="AV882" s="37"/>
      <c r="AW882" s="37"/>
      <c r="AX882" s="37"/>
      <c r="AY882" s="37"/>
      <c r="AZ882" s="37"/>
      <c r="BA882" s="37"/>
      <c r="BB882" s="37"/>
      <c r="BC882" s="37"/>
      <c r="BD882" s="37"/>
      <c r="BE882" s="37"/>
      <c r="BF882" s="37"/>
      <c r="BH882" s="44"/>
      <c r="BI882" s="39"/>
      <c r="BJ882" s="39"/>
      <c r="BK882" s="39"/>
      <c r="BL882" s="36"/>
      <c r="BM882" s="37"/>
      <c r="BN882" s="37"/>
      <c r="BO882" s="37"/>
      <c r="BP882" s="37"/>
      <c r="BQ882" s="37"/>
      <c r="BR882" s="37"/>
      <c r="BS882" s="37"/>
      <c r="BT882" s="37"/>
      <c r="BU882" s="37"/>
      <c r="BV882" s="37"/>
      <c r="BW882" s="37"/>
      <c r="BX882" s="37"/>
      <c r="BY882" s="37"/>
      <c r="BZ882" s="37"/>
      <c r="CA882" s="37"/>
      <c r="CB882" s="37"/>
      <c r="CC882" s="37"/>
      <c r="CD882" s="37"/>
      <c r="CE882" s="37"/>
      <c r="CF882" s="37"/>
      <c r="CG882" s="40"/>
      <c r="CH882" s="40"/>
      <c r="CI882" s="40"/>
      <c r="CJ882" s="40"/>
      <c r="CK882" s="40"/>
      <c r="CL882" s="40"/>
      <c r="CM882" s="39"/>
      <c r="CN882" s="39"/>
      <c r="CO882" s="39"/>
      <c r="CP882" s="39"/>
      <c r="CQ882" s="39"/>
      <c r="CR882" s="39"/>
      <c r="CS882" s="39"/>
      <c r="CT882" s="39"/>
      <c r="CU882" s="39"/>
      <c r="CV882" s="39"/>
      <c r="CW882" s="39"/>
      <c r="CX882" s="39"/>
      <c r="CY882" s="39"/>
      <c r="CZ882" s="39"/>
      <c r="DA882" s="39"/>
      <c r="DB882" s="39"/>
      <c r="DC882" s="39"/>
      <c r="DD882" s="39"/>
      <c r="DE882" s="39"/>
      <c r="DF882" s="39"/>
      <c r="DG882" s="39"/>
      <c r="DL882" s="44"/>
      <c r="DM882" s="39"/>
    </row>
    <row r="883" customFormat="false" ht="12.75" hidden="false" customHeight="false" outlineLevel="0" collapsed="false">
      <c r="C883" s="42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39"/>
      <c r="Y883" s="39"/>
      <c r="Z883" s="39"/>
      <c r="AA883" s="39"/>
      <c r="AF883" s="36"/>
      <c r="AG883" s="37"/>
      <c r="AH883" s="37"/>
      <c r="AI883" s="37"/>
      <c r="AJ883" s="37"/>
      <c r="AK883" s="37"/>
      <c r="AL883" s="37"/>
      <c r="AM883" s="37"/>
      <c r="AN883" s="37"/>
      <c r="AO883" s="37"/>
      <c r="AP883" s="37"/>
      <c r="AQ883" s="37"/>
      <c r="AR883" s="37"/>
      <c r="AS883" s="37"/>
      <c r="AT883" s="37"/>
      <c r="AU883" s="37"/>
      <c r="AV883" s="37"/>
      <c r="AW883" s="37"/>
      <c r="AX883" s="37"/>
      <c r="AY883" s="37"/>
      <c r="AZ883" s="37"/>
      <c r="BA883" s="37"/>
      <c r="BB883" s="37"/>
      <c r="BC883" s="37"/>
      <c r="BD883" s="37"/>
      <c r="BE883" s="37"/>
      <c r="BF883" s="37"/>
      <c r="BH883" s="44"/>
      <c r="BI883" s="39"/>
      <c r="BJ883" s="39"/>
      <c r="BK883" s="39"/>
      <c r="BL883" s="36"/>
      <c r="BM883" s="37"/>
      <c r="BN883" s="37"/>
      <c r="BO883" s="37"/>
      <c r="BP883" s="37"/>
      <c r="BQ883" s="37"/>
      <c r="BR883" s="37"/>
      <c r="BS883" s="37"/>
      <c r="BT883" s="37"/>
      <c r="BU883" s="37"/>
      <c r="BV883" s="37"/>
      <c r="BW883" s="37"/>
      <c r="BX883" s="37"/>
      <c r="BY883" s="37"/>
      <c r="BZ883" s="37"/>
      <c r="CA883" s="37"/>
      <c r="CB883" s="37"/>
      <c r="CC883" s="37"/>
      <c r="CD883" s="37"/>
      <c r="CE883" s="37"/>
      <c r="CF883" s="37"/>
      <c r="CG883" s="40"/>
      <c r="CH883" s="40"/>
      <c r="CI883" s="40"/>
      <c r="CJ883" s="40"/>
      <c r="CK883" s="40"/>
      <c r="CL883" s="40"/>
      <c r="CM883" s="39"/>
      <c r="CN883" s="39"/>
      <c r="CO883" s="39"/>
      <c r="CP883" s="39"/>
      <c r="CQ883" s="39"/>
      <c r="CR883" s="39"/>
      <c r="CS883" s="39"/>
      <c r="CT883" s="39"/>
      <c r="CU883" s="39"/>
      <c r="CV883" s="39"/>
      <c r="CW883" s="39"/>
      <c r="CX883" s="39"/>
      <c r="CY883" s="39"/>
      <c r="CZ883" s="39"/>
      <c r="DA883" s="39"/>
      <c r="DB883" s="39"/>
      <c r="DC883" s="39"/>
      <c r="DD883" s="39"/>
      <c r="DE883" s="39"/>
      <c r="DF883" s="39"/>
      <c r="DG883" s="39"/>
      <c r="DL883" s="44"/>
      <c r="DM883" s="39"/>
    </row>
    <row r="884" customFormat="false" ht="12.75" hidden="false" customHeight="false" outlineLevel="0" collapsed="false">
      <c r="C884" s="42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39"/>
      <c r="Y884" s="39"/>
      <c r="Z884" s="39"/>
      <c r="AA884" s="39"/>
      <c r="AF884" s="36"/>
      <c r="AG884" s="37"/>
      <c r="AH884" s="37"/>
      <c r="AI884" s="37"/>
      <c r="AJ884" s="37"/>
      <c r="AK884" s="37"/>
      <c r="AL884" s="37"/>
      <c r="AM884" s="37"/>
      <c r="AN884" s="37"/>
      <c r="AO884" s="37"/>
      <c r="AP884" s="37"/>
      <c r="AQ884" s="37"/>
      <c r="AR884" s="37"/>
      <c r="AS884" s="37"/>
      <c r="AT884" s="37"/>
      <c r="AU884" s="37"/>
      <c r="AV884" s="37"/>
      <c r="AW884" s="37"/>
      <c r="AX884" s="37"/>
      <c r="AY884" s="37"/>
      <c r="AZ884" s="37"/>
      <c r="BA884" s="37"/>
      <c r="BB884" s="37"/>
      <c r="BC884" s="37"/>
      <c r="BD884" s="37"/>
      <c r="BE884" s="37"/>
      <c r="BF884" s="37"/>
      <c r="BH884" s="44"/>
      <c r="BI884" s="39"/>
      <c r="BJ884" s="39"/>
      <c r="BK884" s="39"/>
      <c r="BL884" s="36"/>
      <c r="BM884" s="37"/>
      <c r="BN884" s="37"/>
      <c r="BO884" s="37"/>
      <c r="BP884" s="37"/>
      <c r="BQ884" s="37"/>
      <c r="BR884" s="37"/>
      <c r="BS884" s="37"/>
      <c r="BT884" s="37"/>
      <c r="BU884" s="37"/>
      <c r="BV884" s="37"/>
      <c r="BW884" s="37"/>
      <c r="BX884" s="37"/>
      <c r="BY884" s="37"/>
      <c r="BZ884" s="37"/>
      <c r="CA884" s="37"/>
      <c r="CB884" s="37"/>
      <c r="CC884" s="37"/>
      <c r="CD884" s="37"/>
      <c r="CE884" s="37"/>
      <c r="CF884" s="37"/>
      <c r="CG884" s="40"/>
      <c r="CH884" s="40"/>
      <c r="CI884" s="40"/>
      <c r="CJ884" s="40"/>
      <c r="CK884" s="40"/>
      <c r="CL884" s="40"/>
      <c r="CM884" s="39"/>
      <c r="CN884" s="39"/>
      <c r="CO884" s="39"/>
      <c r="CP884" s="39"/>
      <c r="CQ884" s="39"/>
      <c r="CR884" s="39"/>
      <c r="CS884" s="39"/>
      <c r="CT884" s="39"/>
      <c r="CU884" s="39"/>
      <c r="CV884" s="39"/>
      <c r="CW884" s="39"/>
      <c r="CX884" s="39"/>
      <c r="CY884" s="39"/>
      <c r="CZ884" s="39"/>
      <c r="DA884" s="39"/>
      <c r="DB884" s="39"/>
      <c r="DC884" s="39"/>
      <c r="DD884" s="39"/>
      <c r="DE884" s="39"/>
      <c r="DF884" s="39"/>
      <c r="DG884" s="39"/>
      <c r="DL884" s="44"/>
      <c r="DM884" s="39"/>
    </row>
    <row r="885" customFormat="false" ht="12.75" hidden="false" customHeight="false" outlineLevel="0" collapsed="false">
      <c r="C885" s="42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39"/>
      <c r="Y885" s="39"/>
      <c r="Z885" s="39"/>
      <c r="AA885" s="39"/>
      <c r="AF885" s="36"/>
      <c r="AG885" s="37"/>
      <c r="AH885" s="37"/>
      <c r="AI885" s="37"/>
      <c r="AJ885" s="37"/>
      <c r="AK885" s="37"/>
      <c r="AL885" s="37"/>
      <c r="AM885" s="37"/>
      <c r="AN885" s="37"/>
      <c r="AO885" s="37"/>
      <c r="AP885" s="37"/>
      <c r="AQ885" s="37"/>
      <c r="AR885" s="37"/>
      <c r="AS885" s="37"/>
      <c r="AT885" s="37"/>
      <c r="AU885" s="37"/>
      <c r="AV885" s="37"/>
      <c r="AW885" s="37"/>
      <c r="AX885" s="37"/>
      <c r="AY885" s="37"/>
      <c r="AZ885" s="37"/>
      <c r="BA885" s="37"/>
      <c r="BB885" s="37"/>
      <c r="BC885" s="37"/>
      <c r="BD885" s="37"/>
      <c r="BE885" s="37"/>
      <c r="BF885" s="37"/>
      <c r="BH885" s="44"/>
      <c r="BI885" s="39"/>
      <c r="BJ885" s="39"/>
      <c r="BK885" s="39"/>
      <c r="BL885" s="36"/>
      <c r="BM885" s="37"/>
      <c r="BN885" s="37"/>
      <c r="BO885" s="37"/>
      <c r="BP885" s="37"/>
      <c r="BQ885" s="37"/>
      <c r="BR885" s="37"/>
      <c r="BS885" s="37"/>
      <c r="BT885" s="37"/>
      <c r="BU885" s="37"/>
      <c r="BV885" s="37"/>
      <c r="BW885" s="37"/>
      <c r="BX885" s="37"/>
      <c r="BY885" s="37"/>
      <c r="BZ885" s="37"/>
      <c r="CA885" s="37"/>
      <c r="CB885" s="37"/>
      <c r="CC885" s="37"/>
      <c r="CD885" s="37"/>
      <c r="CE885" s="37"/>
      <c r="CF885" s="37"/>
      <c r="CG885" s="40"/>
      <c r="CH885" s="40"/>
      <c r="CI885" s="40"/>
      <c r="CJ885" s="40"/>
      <c r="CK885" s="40"/>
      <c r="CL885" s="40"/>
      <c r="CM885" s="39"/>
      <c r="CN885" s="39"/>
      <c r="CO885" s="39"/>
      <c r="CP885" s="39"/>
      <c r="CQ885" s="39"/>
      <c r="CR885" s="39"/>
      <c r="CS885" s="39"/>
      <c r="CT885" s="39"/>
      <c r="CU885" s="39"/>
      <c r="CV885" s="39"/>
      <c r="CW885" s="39"/>
      <c r="CX885" s="39"/>
      <c r="CY885" s="39"/>
      <c r="CZ885" s="39"/>
      <c r="DA885" s="39"/>
      <c r="DB885" s="39"/>
      <c r="DC885" s="39"/>
      <c r="DD885" s="39"/>
      <c r="DE885" s="39"/>
      <c r="DF885" s="39"/>
      <c r="DG885" s="39"/>
      <c r="DL885" s="44"/>
      <c r="DM885" s="39"/>
    </row>
    <row r="886" customFormat="false" ht="12.75" hidden="false" customHeight="false" outlineLevel="0" collapsed="false">
      <c r="C886" s="42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39"/>
      <c r="Y886" s="39"/>
      <c r="Z886" s="39"/>
      <c r="AA886" s="39"/>
      <c r="AF886" s="36"/>
      <c r="AG886" s="37"/>
      <c r="AH886" s="37"/>
      <c r="AI886" s="37"/>
      <c r="AJ886" s="37"/>
      <c r="AK886" s="37"/>
      <c r="AL886" s="37"/>
      <c r="AM886" s="37"/>
      <c r="AN886" s="37"/>
      <c r="AO886" s="37"/>
      <c r="AP886" s="37"/>
      <c r="AQ886" s="37"/>
      <c r="AR886" s="37"/>
      <c r="AS886" s="37"/>
      <c r="AT886" s="37"/>
      <c r="AU886" s="37"/>
      <c r="AV886" s="37"/>
      <c r="AW886" s="37"/>
      <c r="AX886" s="37"/>
      <c r="AY886" s="37"/>
      <c r="AZ886" s="37"/>
      <c r="BA886" s="37"/>
      <c r="BB886" s="37"/>
      <c r="BC886" s="37"/>
      <c r="BD886" s="37"/>
      <c r="BE886" s="37"/>
      <c r="BF886" s="37"/>
      <c r="BH886" s="44"/>
      <c r="BI886" s="39"/>
      <c r="BJ886" s="39"/>
      <c r="BK886" s="39"/>
      <c r="BL886" s="36"/>
      <c r="BM886" s="37"/>
      <c r="BN886" s="37"/>
      <c r="BO886" s="37"/>
      <c r="BP886" s="37"/>
      <c r="BQ886" s="37"/>
      <c r="BR886" s="37"/>
      <c r="BS886" s="37"/>
      <c r="BT886" s="37"/>
      <c r="BU886" s="37"/>
      <c r="BV886" s="37"/>
      <c r="BW886" s="37"/>
      <c r="BX886" s="37"/>
      <c r="BY886" s="37"/>
      <c r="BZ886" s="37"/>
      <c r="CA886" s="37"/>
      <c r="CB886" s="37"/>
      <c r="CC886" s="37"/>
      <c r="CD886" s="37"/>
      <c r="CE886" s="37"/>
      <c r="CF886" s="37"/>
      <c r="CG886" s="40"/>
      <c r="CH886" s="40"/>
      <c r="CI886" s="40"/>
      <c r="CJ886" s="40"/>
      <c r="CK886" s="40"/>
      <c r="CL886" s="40"/>
      <c r="CM886" s="39"/>
      <c r="CN886" s="39"/>
      <c r="CO886" s="39"/>
      <c r="CP886" s="39"/>
      <c r="CQ886" s="39"/>
      <c r="CR886" s="39"/>
      <c r="CS886" s="39"/>
      <c r="CT886" s="39"/>
      <c r="CU886" s="39"/>
      <c r="CV886" s="39"/>
      <c r="CW886" s="39"/>
      <c r="CX886" s="39"/>
      <c r="CY886" s="39"/>
      <c r="CZ886" s="39"/>
      <c r="DA886" s="39"/>
      <c r="DB886" s="39"/>
      <c r="DC886" s="39"/>
      <c r="DD886" s="39"/>
      <c r="DE886" s="39"/>
      <c r="DF886" s="39"/>
      <c r="DG886" s="39"/>
      <c r="DL886" s="44"/>
      <c r="DM886" s="39"/>
    </row>
    <row r="887" customFormat="false" ht="12.75" hidden="false" customHeight="false" outlineLevel="0" collapsed="false">
      <c r="C887" s="42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39"/>
      <c r="Y887" s="39"/>
      <c r="Z887" s="39"/>
      <c r="AA887" s="39"/>
      <c r="AF887" s="36"/>
      <c r="AG887" s="37"/>
      <c r="AH887" s="37"/>
      <c r="AI887" s="37"/>
      <c r="AJ887" s="37"/>
      <c r="AK887" s="37"/>
      <c r="AL887" s="37"/>
      <c r="AM887" s="37"/>
      <c r="AN887" s="37"/>
      <c r="AO887" s="37"/>
      <c r="AP887" s="37"/>
      <c r="AQ887" s="37"/>
      <c r="AR887" s="37"/>
      <c r="AS887" s="37"/>
      <c r="AT887" s="37"/>
      <c r="AU887" s="37"/>
      <c r="AV887" s="37"/>
      <c r="AW887" s="37"/>
      <c r="AX887" s="37"/>
      <c r="AY887" s="37"/>
      <c r="AZ887" s="37"/>
      <c r="BA887" s="37"/>
      <c r="BB887" s="37"/>
      <c r="BC887" s="37"/>
      <c r="BD887" s="37"/>
      <c r="BE887" s="37"/>
      <c r="BF887" s="37"/>
      <c r="BH887" s="44"/>
      <c r="BI887" s="39"/>
      <c r="BJ887" s="39"/>
      <c r="BK887" s="39"/>
      <c r="BL887" s="36"/>
      <c r="BM887" s="37"/>
      <c r="BN887" s="37"/>
      <c r="BO887" s="37"/>
      <c r="BP887" s="37"/>
      <c r="BQ887" s="37"/>
      <c r="BR887" s="37"/>
      <c r="BS887" s="37"/>
      <c r="BT887" s="37"/>
      <c r="BU887" s="37"/>
      <c r="BV887" s="37"/>
      <c r="BW887" s="37"/>
      <c r="BX887" s="37"/>
      <c r="BY887" s="37"/>
      <c r="BZ887" s="37"/>
      <c r="CA887" s="37"/>
      <c r="CB887" s="37"/>
      <c r="CC887" s="37"/>
      <c r="CD887" s="37"/>
      <c r="CE887" s="37"/>
      <c r="CF887" s="37"/>
      <c r="CG887" s="40"/>
      <c r="CH887" s="40"/>
      <c r="CI887" s="40"/>
      <c r="CJ887" s="40"/>
      <c r="CK887" s="40"/>
      <c r="CL887" s="40"/>
      <c r="CM887" s="39"/>
      <c r="CN887" s="39"/>
      <c r="CO887" s="39"/>
      <c r="CP887" s="39"/>
      <c r="CQ887" s="39"/>
      <c r="CR887" s="39"/>
      <c r="CS887" s="39"/>
      <c r="CT887" s="39"/>
      <c r="CU887" s="39"/>
      <c r="CV887" s="39"/>
      <c r="CW887" s="39"/>
      <c r="CX887" s="39"/>
      <c r="CY887" s="39"/>
      <c r="CZ887" s="39"/>
      <c r="DA887" s="39"/>
      <c r="DB887" s="39"/>
      <c r="DC887" s="39"/>
      <c r="DD887" s="39"/>
      <c r="DE887" s="39"/>
      <c r="DF887" s="39"/>
      <c r="DG887" s="39"/>
      <c r="DL887" s="44"/>
      <c r="DM887" s="39"/>
    </row>
    <row r="888" customFormat="false" ht="12.75" hidden="false" customHeight="false" outlineLevel="0" collapsed="false">
      <c r="C888" s="42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39"/>
      <c r="Y888" s="39"/>
      <c r="Z888" s="39"/>
      <c r="AA888" s="39"/>
      <c r="AF888" s="36"/>
      <c r="AG888" s="37"/>
      <c r="AH888" s="37"/>
      <c r="AI888" s="37"/>
      <c r="AJ888" s="37"/>
      <c r="AK888" s="37"/>
      <c r="AL888" s="37"/>
      <c r="AM888" s="37"/>
      <c r="AN888" s="37"/>
      <c r="AO888" s="37"/>
      <c r="AP888" s="37"/>
      <c r="AQ888" s="37"/>
      <c r="AR888" s="37"/>
      <c r="AS888" s="37"/>
      <c r="AT888" s="37"/>
      <c r="AU888" s="37"/>
      <c r="AV888" s="37"/>
      <c r="AW888" s="37"/>
      <c r="AX888" s="37"/>
      <c r="AY888" s="37"/>
      <c r="AZ888" s="37"/>
      <c r="BA888" s="37"/>
      <c r="BB888" s="37"/>
      <c r="BC888" s="37"/>
      <c r="BD888" s="37"/>
      <c r="BE888" s="37"/>
      <c r="BF888" s="37"/>
      <c r="BH888" s="44"/>
      <c r="BI888" s="39"/>
      <c r="BJ888" s="39"/>
      <c r="BK888" s="39"/>
      <c r="BL888" s="36"/>
      <c r="BM888" s="37"/>
      <c r="BN888" s="37"/>
      <c r="BO888" s="37"/>
      <c r="BP888" s="37"/>
      <c r="BQ888" s="37"/>
      <c r="BR888" s="37"/>
      <c r="BS888" s="37"/>
      <c r="BT888" s="37"/>
      <c r="BU888" s="37"/>
      <c r="BV888" s="37"/>
      <c r="BW888" s="37"/>
      <c r="BX888" s="37"/>
      <c r="BY888" s="37"/>
      <c r="BZ888" s="37"/>
      <c r="CA888" s="37"/>
      <c r="CB888" s="37"/>
      <c r="CC888" s="37"/>
      <c r="CD888" s="37"/>
      <c r="CE888" s="37"/>
      <c r="CF888" s="37"/>
      <c r="CG888" s="40"/>
      <c r="CH888" s="40"/>
      <c r="CI888" s="40"/>
      <c r="CJ888" s="40"/>
      <c r="CK888" s="40"/>
      <c r="CL888" s="40"/>
      <c r="CM888" s="39"/>
      <c r="CN888" s="39"/>
      <c r="CO888" s="39"/>
      <c r="CP888" s="39"/>
      <c r="CQ888" s="39"/>
      <c r="CR888" s="39"/>
      <c r="CS888" s="39"/>
      <c r="CT888" s="39"/>
      <c r="CU888" s="39"/>
      <c r="CV888" s="39"/>
      <c r="CW888" s="39"/>
      <c r="CX888" s="39"/>
      <c r="CY888" s="39"/>
      <c r="CZ888" s="39"/>
      <c r="DA888" s="39"/>
      <c r="DB888" s="39"/>
      <c r="DC888" s="39"/>
      <c r="DD888" s="39"/>
      <c r="DE888" s="39"/>
      <c r="DF888" s="39"/>
      <c r="DG888" s="39"/>
      <c r="DL888" s="44"/>
      <c r="DM888" s="39"/>
    </row>
    <row r="889" customFormat="false" ht="12.75" hidden="false" customHeight="false" outlineLevel="0" collapsed="false">
      <c r="C889" s="42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39"/>
      <c r="Y889" s="39"/>
      <c r="Z889" s="39"/>
      <c r="AA889" s="39"/>
      <c r="AF889" s="36"/>
      <c r="AG889" s="37"/>
      <c r="AH889" s="37"/>
      <c r="AI889" s="37"/>
      <c r="AJ889" s="37"/>
      <c r="AK889" s="37"/>
      <c r="AL889" s="37"/>
      <c r="AM889" s="37"/>
      <c r="AN889" s="37"/>
      <c r="AO889" s="37"/>
      <c r="AP889" s="37"/>
      <c r="AQ889" s="37"/>
      <c r="AR889" s="37"/>
      <c r="AS889" s="37"/>
      <c r="AT889" s="37"/>
      <c r="AU889" s="37"/>
      <c r="AV889" s="37"/>
      <c r="AW889" s="37"/>
      <c r="AX889" s="37"/>
      <c r="AY889" s="37"/>
      <c r="AZ889" s="37"/>
      <c r="BA889" s="37"/>
      <c r="BB889" s="37"/>
      <c r="BC889" s="37"/>
      <c r="BD889" s="37"/>
      <c r="BE889" s="37"/>
      <c r="BF889" s="37"/>
      <c r="BH889" s="44"/>
      <c r="BI889" s="39"/>
      <c r="BJ889" s="39"/>
      <c r="BK889" s="39"/>
      <c r="BL889" s="36"/>
      <c r="BM889" s="37"/>
      <c r="BN889" s="37"/>
      <c r="BO889" s="37"/>
      <c r="BP889" s="37"/>
      <c r="BQ889" s="37"/>
      <c r="BR889" s="37"/>
      <c r="BS889" s="37"/>
      <c r="BT889" s="37"/>
      <c r="BU889" s="37"/>
      <c r="BV889" s="37"/>
      <c r="BW889" s="37"/>
      <c r="BX889" s="37"/>
      <c r="BY889" s="37"/>
      <c r="BZ889" s="37"/>
      <c r="CA889" s="37"/>
      <c r="CB889" s="37"/>
      <c r="CC889" s="37"/>
      <c r="CD889" s="37"/>
      <c r="CE889" s="37"/>
      <c r="CF889" s="37"/>
      <c r="CG889" s="40"/>
      <c r="CH889" s="40"/>
      <c r="CI889" s="40"/>
      <c r="CJ889" s="40"/>
      <c r="CK889" s="40"/>
      <c r="CL889" s="40"/>
      <c r="CM889" s="39"/>
      <c r="CN889" s="39"/>
      <c r="CO889" s="39"/>
      <c r="CP889" s="39"/>
      <c r="CQ889" s="39"/>
      <c r="CR889" s="39"/>
      <c r="CS889" s="39"/>
      <c r="CT889" s="39"/>
      <c r="CU889" s="39"/>
      <c r="CV889" s="39"/>
      <c r="CW889" s="39"/>
      <c r="CX889" s="39"/>
      <c r="CY889" s="39"/>
      <c r="CZ889" s="39"/>
      <c r="DA889" s="39"/>
      <c r="DB889" s="39"/>
      <c r="DC889" s="39"/>
      <c r="DD889" s="39"/>
      <c r="DE889" s="39"/>
      <c r="DF889" s="39"/>
      <c r="DG889" s="39"/>
      <c r="DL889" s="44"/>
      <c r="DM889" s="39"/>
    </row>
    <row r="890" customFormat="false" ht="12.75" hidden="false" customHeight="false" outlineLevel="0" collapsed="false">
      <c r="C890" s="42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39"/>
      <c r="Y890" s="39"/>
      <c r="Z890" s="39"/>
      <c r="AA890" s="39"/>
      <c r="AF890" s="36"/>
      <c r="AG890" s="37"/>
      <c r="AH890" s="37"/>
      <c r="AI890" s="37"/>
      <c r="AJ890" s="37"/>
      <c r="AK890" s="37"/>
      <c r="AL890" s="37"/>
      <c r="AM890" s="37"/>
      <c r="AN890" s="37"/>
      <c r="AO890" s="37"/>
      <c r="AP890" s="37"/>
      <c r="AQ890" s="37"/>
      <c r="AR890" s="37"/>
      <c r="AS890" s="37"/>
      <c r="AT890" s="37"/>
      <c r="AU890" s="37"/>
      <c r="AV890" s="37"/>
      <c r="AW890" s="37"/>
      <c r="AX890" s="37"/>
      <c r="AY890" s="37"/>
      <c r="AZ890" s="37"/>
      <c r="BA890" s="37"/>
      <c r="BB890" s="37"/>
      <c r="BC890" s="37"/>
      <c r="BD890" s="37"/>
      <c r="BE890" s="37"/>
      <c r="BF890" s="37"/>
      <c r="BH890" s="44"/>
      <c r="BI890" s="39"/>
      <c r="BJ890" s="39"/>
      <c r="BK890" s="39"/>
      <c r="BL890" s="36"/>
      <c r="BM890" s="37"/>
      <c r="BN890" s="37"/>
      <c r="BO890" s="37"/>
      <c r="BP890" s="37"/>
      <c r="BQ890" s="37"/>
      <c r="BR890" s="37"/>
      <c r="BS890" s="37"/>
      <c r="BT890" s="37"/>
      <c r="BU890" s="37"/>
      <c r="BV890" s="37"/>
      <c r="BW890" s="37"/>
      <c r="BX890" s="37"/>
      <c r="BY890" s="37"/>
      <c r="BZ890" s="37"/>
      <c r="CA890" s="37"/>
      <c r="CB890" s="37"/>
      <c r="CC890" s="37"/>
      <c r="CD890" s="37"/>
      <c r="CE890" s="37"/>
      <c r="CF890" s="37"/>
      <c r="CG890" s="40"/>
      <c r="CH890" s="40"/>
      <c r="CI890" s="40"/>
      <c r="CJ890" s="40"/>
      <c r="CK890" s="40"/>
      <c r="CL890" s="40"/>
      <c r="CM890" s="39"/>
      <c r="CN890" s="39"/>
      <c r="CO890" s="39"/>
      <c r="CP890" s="39"/>
      <c r="CQ890" s="39"/>
      <c r="CR890" s="39"/>
      <c r="CS890" s="39"/>
      <c r="CT890" s="39"/>
      <c r="CU890" s="39"/>
      <c r="CV890" s="39"/>
      <c r="CW890" s="39"/>
      <c r="CX890" s="39"/>
      <c r="CY890" s="39"/>
      <c r="CZ890" s="39"/>
      <c r="DA890" s="39"/>
      <c r="DB890" s="39"/>
      <c r="DC890" s="39"/>
      <c r="DD890" s="39"/>
      <c r="DE890" s="39"/>
      <c r="DF890" s="39"/>
      <c r="DG890" s="39"/>
      <c r="DL890" s="44"/>
      <c r="DM890" s="39"/>
    </row>
    <row r="891" customFormat="false" ht="12.75" hidden="false" customHeight="false" outlineLevel="0" collapsed="false">
      <c r="C891" s="42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39"/>
      <c r="Y891" s="39"/>
      <c r="Z891" s="39"/>
      <c r="AA891" s="39"/>
      <c r="AF891" s="36"/>
      <c r="AG891" s="37"/>
      <c r="AH891" s="37"/>
      <c r="AI891" s="37"/>
      <c r="AJ891" s="37"/>
      <c r="AK891" s="37"/>
      <c r="AL891" s="37"/>
      <c r="AM891" s="37"/>
      <c r="AN891" s="37"/>
      <c r="AO891" s="37"/>
      <c r="AP891" s="37"/>
      <c r="AQ891" s="37"/>
      <c r="AR891" s="37"/>
      <c r="AS891" s="37"/>
      <c r="AT891" s="37"/>
      <c r="AU891" s="37"/>
      <c r="AV891" s="37"/>
      <c r="AW891" s="37"/>
      <c r="AX891" s="37"/>
      <c r="AY891" s="37"/>
      <c r="AZ891" s="37"/>
      <c r="BA891" s="37"/>
      <c r="BB891" s="37"/>
      <c r="BC891" s="37"/>
      <c r="BD891" s="37"/>
      <c r="BE891" s="37"/>
      <c r="BF891" s="37"/>
      <c r="BH891" s="44"/>
      <c r="BI891" s="39"/>
      <c r="BJ891" s="39"/>
      <c r="BK891" s="39"/>
      <c r="BL891" s="36"/>
      <c r="BM891" s="37"/>
      <c r="BN891" s="37"/>
      <c r="BO891" s="37"/>
      <c r="BP891" s="37"/>
      <c r="BQ891" s="37"/>
      <c r="BR891" s="37"/>
      <c r="BS891" s="37"/>
      <c r="BT891" s="37"/>
      <c r="BU891" s="37"/>
      <c r="BV891" s="37"/>
      <c r="BW891" s="37"/>
      <c r="BX891" s="37"/>
      <c r="BY891" s="37"/>
      <c r="BZ891" s="37"/>
      <c r="CA891" s="37"/>
      <c r="CB891" s="37"/>
      <c r="CC891" s="37"/>
      <c r="CD891" s="37"/>
      <c r="CE891" s="37"/>
      <c r="CF891" s="37"/>
      <c r="CG891" s="40"/>
      <c r="CH891" s="40"/>
      <c r="CI891" s="40"/>
      <c r="CJ891" s="40"/>
      <c r="CK891" s="40"/>
      <c r="CL891" s="40"/>
      <c r="CM891" s="39"/>
      <c r="CN891" s="39"/>
      <c r="CO891" s="39"/>
      <c r="CP891" s="39"/>
      <c r="CQ891" s="39"/>
      <c r="CR891" s="39"/>
      <c r="CS891" s="39"/>
      <c r="CT891" s="39"/>
      <c r="CU891" s="39"/>
      <c r="CV891" s="39"/>
      <c r="CW891" s="39"/>
      <c r="CX891" s="39"/>
      <c r="CY891" s="39"/>
      <c r="CZ891" s="39"/>
      <c r="DA891" s="39"/>
      <c r="DB891" s="39"/>
      <c r="DC891" s="39"/>
      <c r="DD891" s="39"/>
      <c r="DE891" s="39"/>
      <c r="DF891" s="39"/>
      <c r="DG891" s="39"/>
      <c r="DL891" s="44"/>
      <c r="DM891" s="39"/>
    </row>
    <row r="892" customFormat="false" ht="12.75" hidden="false" customHeight="false" outlineLevel="0" collapsed="false">
      <c r="C892" s="42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39"/>
      <c r="Y892" s="39"/>
      <c r="Z892" s="39"/>
      <c r="AA892" s="39"/>
      <c r="AF892" s="36"/>
      <c r="AG892" s="37"/>
      <c r="AH892" s="37"/>
      <c r="AI892" s="37"/>
      <c r="AJ892" s="37"/>
      <c r="AK892" s="37"/>
      <c r="AL892" s="37"/>
      <c r="AM892" s="37"/>
      <c r="AN892" s="37"/>
      <c r="AO892" s="37"/>
      <c r="AP892" s="37"/>
      <c r="AQ892" s="37"/>
      <c r="AR892" s="37"/>
      <c r="AS892" s="37"/>
      <c r="AT892" s="37"/>
      <c r="AU892" s="37"/>
      <c r="AV892" s="37"/>
      <c r="AW892" s="37"/>
      <c r="AX892" s="37"/>
      <c r="AY892" s="37"/>
      <c r="AZ892" s="37"/>
      <c r="BA892" s="37"/>
      <c r="BB892" s="37"/>
      <c r="BC892" s="37"/>
      <c r="BD892" s="37"/>
      <c r="BE892" s="37"/>
      <c r="BF892" s="37"/>
      <c r="BH892" s="44"/>
      <c r="BI892" s="39"/>
      <c r="BJ892" s="39"/>
      <c r="BK892" s="39"/>
      <c r="BL892" s="36"/>
      <c r="BM892" s="37"/>
      <c r="BN892" s="37"/>
      <c r="BO892" s="37"/>
      <c r="BP892" s="37"/>
      <c r="BQ892" s="37"/>
      <c r="BR892" s="37"/>
      <c r="BS892" s="37"/>
      <c r="BT892" s="37"/>
      <c r="BU892" s="37"/>
      <c r="BV892" s="37"/>
      <c r="BW892" s="37"/>
      <c r="BX892" s="37"/>
      <c r="BY892" s="37"/>
      <c r="BZ892" s="37"/>
      <c r="CA892" s="37"/>
      <c r="CB892" s="37"/>
      <c r="CC892" s="37"/>
      <c r="CD892" s="37"/>
      <c r="CE892" s="37"/>
      <c r="CF892" s="37"/>
      <c r="CG892" s="40"/>
      <c r="CH892" s="40"/>
      <c r="CI892" s="40"/>
      <c r="CJ892" s="40"/>
      <c r="CK892" s="40"/>
      <c r="CL892" s="40"/>
      <c r="CM892" s="39"/>
      <c r="CN892" s="39"/>
      <c r="CO892" s="39"/>
      <c r="CP892" s="39"/>
      <c r="CQ892" s="39"/>
      <c r="CR892" s="39"/>
      <c r="CS892" s="39"/>
      <c r="CT892" s="39"/>
      <c r="CU892" s="39"/>
      <c r="CV892" s="39"/>
      <c r="CW892" s="39"/>
      <c r="CX892" s="39"/>
      <c r="CY892" s="39"/>
      <c r="CZ892" s="39"/>
      <c r="DA892" s="39"/>
      <c r="DB892" s="39"/>
      <c r="DC892" s="39"/>
      <c r="DD892" s="39"/>
      <c r="DE892" s="39"/>
      <c r="DF892" s="39"/>
      <c r="DG892" s="39"/>
      <c r="DL892" s="44"/>
      <c r="DM892" s="39"/>
    </row>
    <row r="893" customFormat="false" ht="12.75" hidden="false" customHeight="false" outlineLevel="0" collapsed="false">
      <c r="C893" s="42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39"/>
      <c r="Y893" s="39"/>
      <c r="Z893" s="39"/>
      <c r="AA893" s="39"/>
      <c r="AF893" s="36"/>
      <c r="AG893" s="37"/>
      <c r="AH893" s="37"/>
      <c r="AI893" s="37"/>
      <c r="AJ893" s="37"/>
      <c r="AK893" s="37"/>
      <c r="AL893" s="37"/>
      <c r="AM893" s="37"/>
      <c r="AN893" s="37"/>
      <c r="AO893" s="37"/>
      <c r="AP893" s="37"/>
      <c r="AQ893" s="37"/>
      <c r="AR893" s="37"/>
      <c r="AS893" s="37"/>
      <c r="AT893" s="37"/>
      <c r="AU893" s="37"/>
      <c r="AV893" s="37"/>
      <c r="AW893" s="37"/>
      <c r="AX893" s="37"/>
      <c r="AY893" s="37"/>
      <c r="AZ893" s="37"/>
      <c r="BA893" s="37"/>
      <c r="BB893" s="37"/>
      <c r="BC893" s="37"/>
      <c r="BD893" s="37"/>
      <c r="BE893" s="37"/>
      <c r="BF893" s="37"/>
      <c r="BH893" s="44"/>
      <c r="BI893" s="39"/>
      <c r="BJ893" s="39"/>
      <c r="BK893" s="39"/>
      <c r="BL893" s="36"/>
      <c r="BM893" s="37"/>
      <c r="BN893" s="37"/>
      <c r="BO893" s="37"/>
      <c r="BP893" s="37"/>
      <c r="BQ893" s="37"/>
      <c r="BR893" s="37"/>
      <c r="BS893" s="37"/>
      <c r="BT893" s="37"/>
      <c r="BU893" s="37"/>
      <c r="BV893" s="37"/>
      <c r="BW893" s="37"/>
      <c r="BX893" s="37"/>
      <c r="BY893" s="37"/>
      <c r="BZ893" s="37"/>
      <c r="CA893" s="37"/>
      <c r="CB893" s="37"/>
      <c r="CC893" s="37"/>
      <c r="CD893" s="37"/>
      <c r="CE893" s="37"/>
      <c r="CF893" s="37"/>
      <c r="CG893" s="40"/>
      <c r="CH893" s="40"/>
      <c r="CI893" s="40"/>
      <c r="CJ893" s="40"/>
      <c r="CK893" s="40"/>
      <c r="CL893" s="40"/>
      <c r="CM893" s="39"/>
      <c r="CN893" s="39"/>
      <c r="CO893" s="39"/>
      <c r="CP893" s="39"/>
      <c r="CQ893" s="39"/>
      <c r="CR893" s="39"/>
      <c r="CS893" s="39"/>
      <c r="CT893" s="39"/>
      <c r="CU893" s="39"/>
      <c r="CV893" s="39"/>
      <c r="CW893" s="39"/>
      <c r="CX893" s="39"/>
      <c r="CY893" s="39"/>
      <c r="CZ893" s="39"/>
      <c r="DA893" s="39"/>
      <c r="DB893" s="39"/>
      <c r="DC893" s="39"/>
      <c r="DD893" s="39"/>
      <c r="DE893" s="39"/>
      <c r="DF893" s="39"/>
      <c r="DG893" s="39"/>
      <c r="DL893" s="44"/>
      <c r="DM893" s="39"/>
    </row>
    <row r="894" customFormat="false" ht="12.75" hidden="false" customHeight="false" outlineLevel="0" collapsed="false">
      <c r="C894" s="42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39"/>
      <c r="Y894" s="39"/>
      <c r="Z894" s="39"/>
      <c r="AA894" s="39"/>
      <c r="AF894" s="36"/>
      <c r="AG894" s="37"/>
      <c r="AH894" s="37"/>
      <c r="AI894" s="37"/>
      <c r="AJ894" s="37"/>
      <c r="AK894" s="37"/>
      <c r="AL894" s="37"/>
      <c r="AM894" s="37"/>
      <c r="AN894" s="37"/>
      <c r="AO894" s="37"/>
      <c r="AP894" s="37"/>
      <c r="AQ894" s="37"/>
      <c r="AR894" s="37"/>
      <c r="AS894" s="37"/>
      <c r="AT894" s="37"/>
      <c r="AU894" s="37"/>
      <c r="AV894" s="37"/>
      <c r="AW894" s="37"/>
      <c r="AX894" s="37"/>
      <c r="AY894" s="37"/>
      <c r="AZ894" s="37"/>
      <c r="BA894" s="37"/>
      <c r="BB894" s="37"/>
      <c r="BC894" s="37"/>
      <c r="BD894" s="37"/>
      <c r="BE894" s="37"/>
      <c r="BF894" s="37"/>
      <c r="BH894" s="44"/>
      <c r="BI894" s="39"/>
      <c r="BJ894" s="39"/>
      <c r="BK894" s="39"/>
      <c r="BL894" s="36"/>
      <c r="BM894" s="37"/>
      <c r="BN894" s="37"/>
      <c r="BO894" s="37"/>
      <c r="BP894" s="37"/>
      <c r="BQ894" s="37"/>
      <c r="BR894" s="37"/>
      <c r="BS894" s="37"/>
      <c r="BT894" s="37"/>
      <c r="BU894" s="37"/>
      <c r="BV894" s="37"/>
      <c r="BW894" s="37"/>
      <c r="BX894" s="37"/>
      <c r="BY894" s="37"/>
      <c r="BZ894" s="37"/>
      <c r="CA894" s="37"/>
      <c r="CB894" s="37"/>
      <c r="CC894" s="37"/>
      <c r="CD894" s="37"/>
      <c r="CE894" s="37"/>
      <c r="CF894" s="37"/>
      <c r="CG894" s="40"/>
      <c r="CH894" s="40"/>
      <c r="CI894" s="40"/>
      <c r="CJ894" s="40"/>
      <c r="CK894" s="40"/>
      <c r="CL894" s="40"/>
      <c r="CM894" s="39"/>
      <c r="CN894" s="39"/>
      <c r="CO894" s="39"/>
      <c r="CP894" s="39"/>
      <c r="CQ894" s="39"/>
      <c r="CR894" s="39"/>
      <c r="CS894" s="39"/>
      <c r="CT894" s="39"/>
      <c r="CU894" s="39"/>
      <c r="CV894" s="39"/>
      <c r="CW894" s="39"/>
      <c r="CX894" s="39"/>
      <c r="CY894" s="39"/>
      <c r="CZ894" s="39"/>
      <c r="DA894" s="39"/>
      <c r="DB894" s="39"/>
      <c r="DC894" s="39"/>
      <c r="DD894" s="39"/>
      <c r="DE894" s="39"/>
      <c r="DF894" s="39"/>
      <c r="DG894" s="39"/>
      <c r="DL894" s="44"/>
      <c r="DM894" s="39"/>
    </row>
    <row r="895" customFormat="false" ht="12.75" hidden="false" customHeight="false" outlineLevel="0" collapsed="false">
      <c r="C895" s="42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39"/>
      <c r="Y895" s="39"/>
      <c r="Z895" s="39"/>
      <c r="AA895" s="39"/>
      <c r="AF895" s="36"/>
      <c r="AG895" s="37"/>
      <c r="AH895" s="37"/>
      <c r="AI895" s="37"/>
      <c r="AJ895" s="37"/>
      <c r="AK895" s="37"/>
      <c r="AL895" s="37"/>
      <c r="AM895" s="37"/>
      <c r="AN895" s="37"/>
      <c r="AO895" s="37"/>
      <c r="AP895" s="37"/>
      <c r="AQ895" s="37"/>
      <c r="AR895" s="37"/>
      <c r="AS895" s="37"/>
      <c r="AT895" s="37"/>
      <c r="AU895" s="37"/>
      <c r="AV895" s="37"/>
      <c r="AW895" s="37"/>
      <c r="AX895" s="37"/>
      <c r="AY895" s="37"/>
      <c r="AZ895" s="37"/>
      <c r="BA895" s="37"/>
      <c r="BB895" s="37"/>
      <c r="BC895" s="37"/>
      <c r="BD895" s="37"/>
      <c r="BE895" s="37"/>
      <c r="BF895" s="37"/>
      <c r="BH895" s="44"/>
      <c r="BI895" s="39"/>
      <c r="BJ895" s="39"/>
      <c r="BK895" s="39"/>
      <c r="BL895" s="36"/>
      <c r="BM895" s="37"/>
      <c r="BN895" s="37"/>
      <c r="BO895" s="37"/>
      <c r="BP895" s="37"/>
      <c r="BQ895" s="37"/>
      <c r="BR895" s="37"/>
      <c r="BS895" s="37"/>
      <c r="BT895" s="37"/>
      <c r="BU895" s="37"/>
      <c r="BV895" s="37"/>
      <c r="BW895" s="37"/>
      <c r="BX895" s="37"/>
      <c r="BY895" s="37"/>
      <c r="BZ895" s="37"/>
      <c r="CA895" s="37"/>
      <c r="CB895" s="37"/>
      <c r="CC895" s="37"/>
      <c r="CD895" s="37"/>
      <c r="CE895" s="37"/>
      <c r="CF895" s="37"/>
      <c r="CG895" s="40"/>
      <c r="CH895" s="40"/>
      <c r="CI895" s="40"/>
      <c r="CJ895" s="40"/>
      <c r="CK895" s="40"/>
      <c r="CL895" s="40"/>
      <c r="CM895" s="39"/>
      <c r="CN895" s="39"/>
      <c r="CO895" s="39"/>
      <c r="CP895" s="39"/>
      <c r="CQ895" s="39"/>
      <c r="CR895" s="39"/>
      <c r="CS895" s="39"/>
      <c r="CT895" s="39"/>
      <c r="CU895" s="39"/>
      <c r="CV895" s="39"/>
      <c r="CW895" s="39"/>
      <c r="CX895" s="39"/>
      <c r="CY895" s="39"/>
      <c r="CZ895" s="39"/>
      <c r="DA895" s="39"/>
      <c r="DB895" s="39"/>
      <c r="DC895" s="39"/>
      <c r="DD895" s="39"/>
      <c r="DE895" s="39"/>
      <c r="DF895" s="39"/>
      <c r="DG895" s="39"/>
      <c r="DL895" s="44"/>
      <c r="DM895" s="39"/>
    </row>
    <row r="896" customFormat="false" ht="12.75" hidden="false" customHeight="false" outlineLevel="0" collapsed="false">
      <c r="C896" s="42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39"/>
      <c r="Y896" s="39"/>
      <c r="Z896" s="39"/>
      <c r="AA896" s="39"/>
      <c r="AF896" s="36"/>
      <c r="AG896" s="37"/>
      <c r="AH896" s="37"/>
      <c r="AI896" s="37"/>
      <c r="AJ896" s="37"/>
      <c r="AK896" s="37"/>
      <c r="AL896" s="37"/>
      <c r="AM896" s="37"/>
      <c r="AN896" s="37"/>
      <c r="AO896" s="37"/>
      <c r="AP896" s="37"/>
      <c r="AQ896" s="37"/>
      <c r="AR896" s="37"/>
      <c r="AS896" s="37"/>
      <c r="AT896" s="37"/>
      <c r="AU896" s="37"/>
      <c r="AV896" s="37"/>
      <c r="AW896" s="37"/>
      <c r="AX896" s="37"/>
      <c r="AY896" s="37"/>
      <c r="AZ896" s="37"/>
      <c r="BA896" s="37"/>
      <c r="BB896" s="37"/>
      <c r="BC896" s="37"/>
      <c r="BD896" s="37"/>
      <c r="BE896" s="37"/>
      <c r="BF896" s="37"/>
      <c r="BH896" s="44"/>
      <c r="BI896" s="39"/>
      <c r="BJ896" s="39"/>
      <c r="BK896" s="39"/>
      <c r="BL896" s="36"/>
      <c r="BM896" s="37"/>
      <c r="BN896" s="37"/>
      <c r="BO896" s="37"/>
      <c r="BP896" s="37"/>
      <c r="BQ896" s="37"/>
      <c r="BR896" s="37"/>
      <c r="BS896" s="37"/>
      <c r="BT896" s="37"/>
      <c r="BU896" s="37"/>
      <c r="BV896" s="37"/>
      <c r="BW896" s="37"/>
      <c r="BX896" s="37"/>
      <c r="BY896" s="37"/>
      <c r="BZ896" s="37"/>
      <c r="CA896" s="37"/>
      <c r="CB896" s="37"/>
      <c r="CC896" s="37"/>
      <c r="CD896" s="37"/>
      <c r="CE896" s="37"/>
      <c r="CF896" s="37"/>
      <c r="CG896" s="40"/>
      <c r="CH896" s="40"/>
      <c r="CI896" s="40"/>
      <c r="CJ896" s="40"/>
      <c r="CK896" s="40"/>
      <c r="CL896" s="40"/>
      <c r="CM896" s="39"/>
      <c r="CN896" s="39"/>
      <c r="CO896" s="39"/>
      <c r="CP896" s="39"/>
      <c r="CQ896" s="39"/>
      <c r="CR896" s="39"/>
      <c r="CS896" s="39"/>
      <c r="CT896" s="39"/>
      <c r="CU896" s="39"/>
      <c r="CV896" s="39"/>
      <c r="CW896" s="39"/>
      <c r="CX896" s="39"/>
      <c r="CY896" s="39"/>
      <c r="CZ896" s="39"/>
      <c r="DA896" s="39"/>
      <c r="DB896" s="39"/>
      <c r="DC896" s="39"/>
      <c r="DD896" s="39"/>
      <c r="DE896" s="39"/>
      <c r="DF896" s="39"/>
      <c r="DG896" s="39"/>
      <c r="DL896" s="44"/>
      <c r="DM896" s="39"/>
    </row>
    <row r="897" customFormat="false" ht="12.75" hidden="false" customHeight="false" outlineLevel="0" collapsed="false">
      <c r="C897" s="42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39"/>
      <c r="Y897" s="39"/>
      <c r="Z897" s="39"/>
      <c r="AA897" s="39"/>
      <c r="AF897" s="36"/>
      <c r="AG897" s="37"/>
      <c r="AH897" s="37"/>
      <c r="AI897" s="37"/>
      <c r="AJ897" s="37"/>
      <c r="AK897" s="37"/>
      <c r="AL897" s="37"/>
      <c r="AM897" s="37"/>
      <c r="AN897" s="37"/>
      <c r="AO897" s="37"/>
      <c r="AP897" s="37"/>
      <c r="AQ897" s="37"/>
      <c r="AR897" s="37"/>
      <c r="AS897" s="37"/>
      <c r="AT897" s="37"/>
      <c r="AU897" s="37"/>
      <c r="AV897" s="37"/>
      <c r="AW897" s="37"/>
      <c r="AX897" s="37"/>
      <c r="AY897" s="37"/>
      <c r="AZ897" s="37"/>
      <c r="BA897" s="37"/>
      <c r="BB897" s="37"/>
      <c r="BC897" s="37"/>
      <c r="BD897" s="37"/>
      <c r="BE897" s="37"/>
      <c r="BF897" s="37"/>
      <c r="BH897" s="44"/>
      <c r="BI897" s="39"/>
      <c r="BJ897" s="39"/>
      <c r="BK897" s="39"/>
      <c r="BL897" s="36"/>
      <c r="BM897" s="37"/>
      <c r="BN897" s="37"/>
      <c r="BO897" s="37"/>
      <c r="BP897" s="37"/>
      <c r="BQ897" s="37"/>
      <c r="BR897" s="37"/>
      <c r="BS897" s="37"/>
      <c r="BT897" s="37"/>
      <c r="BU897" s="37"/>
      <c r="BV897" s="37"/>
      <c r="BW897" s="37"/>
      <c r="BX897" s="37"/>
      <c r="BY897" s="37"/>
      <c r="BZ897" s="37"/>
      <c r="CA897" s="37"/>
      <c r="CB897" s="37"/>
      <c r="CC897" s="37"/>
      <c r="CD897" s="37"/>
      <c r="CE897" s="37"/>
      <c r="CF897" s="37"/>
      <c r="CG897" s="40"/>
      <c r="CH897" s="40"/>
      <c r="CI897" s="40"/>
      <c r="CJ897" s="40"/>
      <c r="CK897" s="40"/>
      <c r="CL897" s="40"/>
      <c r="CM897" s="39"/>
      <c r="CN897" s="39"/>
      <c r="CO897" s="39"/>
      <c r="CP897" s="39"/>
      <c r="CQ897" s="39"/>
      <c r="CR897" s="39"/>
      <c r="CS897" s="39"/>
      <c r="CT897" s="39"/>
      <c r="CU897" s="39"/>
      <c r="CV897" s="39"/>
      <c r="CW897" s="39"/>
      <c r="CX897" s="39"/>
      <c r="CY897" s="39"/>
      <c r="CZ897" s="39"/>
      <c r="DA897" s="39"/>
      <c r="DB897" s="39"/>
      <c r="DC897" s="39"/>
      <c r="DD897" s="39"/>
      <c r="DE897" s="39"/>
      <c r="DF897" s="39"/>
      <c r="DG897" s="39"/>
      <c r="DL897" s="44"/>
      <c r="DM897" s="39"/>
    </row>
    <row r="898" customFormat="false" ht="12.75" hidden="false" customHeight="false" outlineLevel="0" collapsed="false">
      <c r="C898" s="42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39"/>
      <c r="Y898" s="39"/>
      <c r="Z898" s="39"/>
      <c r="AA898" s="39"/>
      <c r="AF898" s="36"/>
      <c r="AG898" s="37"/>
      <c r="AH898" s="37"/>
      <c r="AI898" s="37"/>
      <c r="AJ898" s="37"/>
      <c r="AK898" s="37"/>
      <c r="AL898" s="37"/>
      <c r="AM898" s="37"/>
      <c r="AN898" s="37"/>
      <c r="AO898" s="37"/>
      <c r="AP898" s="37"/>
      <c r="AQ898" s="37"/>
      <c r="AR898" s="37"/>
      <c r="AS898" s="37"/>
      <c r="AT898" s="37"/>
      <c r="AU898" s="37"/>
      <c r="AV898" s="37"/>
      <c r="AW898" s="37"/>
      <c r="AX898" s="37"/>
      <c r="AY898" s="37"/>
      <c r="AZ898" s="37"/>
      <c r="BA898" s="37"/>
      <c r="BB898" s="37"/>
      <c r="BC898" s="37"/>
      <c r="BD898" s="37"/>
      <c r="BE898" s="37"/>
      <c r="BF898" s="37"/>
      <c r="BH898" s="44"/>
      <c r="BI898" s="39"/>
      <c r="BJ898" s="39"/>
      <c r="BK898" s="39"/>
      <c r="BL898" s="36"/>
      <c r="BM898" s="37"/>
      <c r="BN898" s="37"/>
      <c r="BO898" s="37"/>
      <c r="BP898" s="37"/>
      <c r="BQ898" s="37"/>
      <c r="BR898" s="37"/>
      <c r="BS898" s="37"/>
      <c r="BT898" s="37"/>
      <c r="BU898" s="37"/>
      <c r="BV898" s="37"/>
      <c r="BW898" s="37"/>
      <c r="BX898" s="37"/>
      <c r="BY898" s="37"/>
      <c r="BZ898" s="37"/>
      <c r="CA898" s="37"/>
      <c r="CB898" s="37"/>
      <c r="CC898" s="37"/>
      <c r="CD898" s="37"/>
      <c r="CE898" s="37"/>
      <c r="CF898" s="37"/>
      <c r="CG898" s="40"/>
      <c r="CH898" s="40"/>
      <c r="CI898" s="40"/>
      <c r="CJ898" s="40"/>
      <c r="CK898" s="40"/>
      <c r="CL898" s="40"/>
      <c r="CM898" s="39"/>
      <c r="CN898" s="39"/>
      <c r="CO898" s="39"/>
      <c r="CP898" s="39"/>
      <c r="CQ898" s="39"/>
      <c r="CR898" s="39"/>
      <c r="CS898" s="39"/>
      <c r="CT898" s="39"/>
      <c r="CU898" s="39"/>
      <c r="CV898" s="39"/>
      <c r="CW898" s="39"/>
      <c r="CX898" s="39"/>
      <c r="CY898" s="39"/>
      <c r="CZ898" s="39"/>
      <c r="DA898" s="39"/>
      <c r="DB898" s="39"/>
      <c r="DC898" s="39"/>
      <c r="DD898" s="39"/>
      <c r="DE898" s="39"/>
      <c r="DF898" s="39"/>
      <c r="DG898" s="39"/>
      <c r="DL898" s="44"/>
      <c r="DM898" s="39"/>
    </row>
    <row r="899" customFormat="false" ht="12.75" hidden="false" customHeight="false" outlineLevel="0" collapsed="false">
      <c r="C899" s="42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39"/>
      <c r="Y899" s="39"/>
      <c r="Z899" s="39"/>
      <c r="AA899" s="39"/>
      <c r="AF899" s="36"/>
      <c r="AG899" s="37"/>
      <c r="AH899" s="37"/>
      <c r="AI899" s="37"/>
      <c r="AJ899" s="37"/>
      <c r="AK899" s="37"/>
      <c r="AL899" s="37"/>
      <c r="AM899" s="37"/>
      <c r="AN899" s="37"/>
      <c r="AO899" s="37"/>
      <c r="AP899" s="37"/>
      <c r="AQ899" s="37"/>
      <c r="AR899" s="37"/>
      <c r="AS899" s="37"/>
      <c r="AT899" s="37"/>
      <c r="AU899" s="37"/>
      <c r="AV899" s="37"/>
      <c r="AW899" s="37"/>
      <c r="AX899" s="37"/>
      <c r="AY899" s="37"/>
      <c r="AZ899" s="37"/>
      <c r="BA899" s="37"/>
      <c r="BB899" s="37"/>
      <c r="BC899" s="37"/>
      <c r="BD899" s="37"/>
      <c r="BE899" s="37"/>
      <c r="BF899" s="37"/>
      <c r="BH899" s="44"/>
      <c r="BI899" s="39"/>
      <c r="BJ899" s="39"/>
      <c r="BK899" s="39"/>
      <c r="BL899" s="36"/>
      <c r="BM899" s="37"/>
      <c r="BN899" s="37"/>
      <c r="BO899" s="37"/>
      <c r="BP899" s="37"/>
      <c r="BQ899" s="37"/>
      <c r="BR899" s="37"/>
      <c r="BS899" s="37"/>
      <c r="BT899" s="37"/>
      <c r="BU899" s="37"/>
      <c r="BV899" s="37"/>
      <c r="BW899" s="37"/>
      <c r="BX899" s="37"/>
      <c r="BY899" s="37"/>
      <c r="BZ899" s="37"/>
      <c r="CA899" s="37"/>
      <c r="CB899" s="37"/>
      <c r="CC899" s="37"/>
      <c r="CD899" s="37"/>
      <c r="CE899" s="37"/>
      <c r="CF899" s="37"/>
      <c r="CG899" s="40"/>
      <c r="CH899" s="40"/>
      <c r="CI899" s="40"/>
      <c r="CJ899" s="40"/>
      <c r="CK899" s="40"/>
      <c r="CL899" s="40"/>
      <c r="CM899" s="39"/>
      <c r="CN899" s="39"/>
      <c r="CO899" s="39"/>
      <c r="CP899" s="39"/>
      <c r="CQ899" s="39"/>
      <c r="CR899" s="39"/>
      <c r="CS899" s="39"/>
      <c r="CT899" s="39"/>
      <c r="CU899" s="39"/>
      <c r="CV899" s="39"/>
      <c r="CW899" s="39"/>
      <c r="CX899" s="39"/>
      <c r="CY899" s="39"/>
      <c r="CZ899" s="39"/>
      <c r="DA899" s="39"/>
      <c r="DB899" s="39"/>
      <c r="DC899" s="39"/>
      <c r="DD899" s="39"/>
      <c r="DE899" s="39"/>
      <c r="DF899" s="39"/>
      <c r="DG899" s="39"/>
      <c r="DL899" s="44"/>
      <c r="DM899" s="39"/>
    </row>
    <row r="900" customFormat="false" ht="12.75" hidden="false" customHeight="false" outlineLevel="0" collapsed="false">
      <c r="C900" s="42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39"/>
      <c r="Y900" s="39"/>
      <c r="Z900" s="39"/>
      <c r="AA900" s="39"/>
      <c r="AF900" s="36"/>
      <c r="AG900" s="37"/>
      <c r="AH900" s="37"/>
      <c r="AI900" s="37"/>
      <c r="AJ900" s="37"/>
      <c r="AK900" s="37"/>
      <c r="AL900" s="37"/>
      <c r="AM900" s="37"/>
      <c r="AN900" s="37"/>
      <c r="AO900" s="37"/>
      <c r="AP900" s="37"/>
      <c r="AQ900" s="37"/>
      <c r="AR900" s="37"/>
      <c r="AS900" s="37"/>
      <c r="AT900" s="37"/>
      <c r="AU900" s="37"/>
      <c r="AV900" s="37"/>
      <c r="AW900" s="37"/>
      <c r="AX900" s="37"/>
      <c r="AY900" s="37"/>
      <c r="AZ900" s="37"/>
      <c r="BA900" s="37"/>
      <c r="BB900" s="37"/>
      <c r="BC900" s="37"/>
      <c r="BD900" s="37"/>
      <c r="BE900" s="37"/>
      <c r="BF900" s="37"/>
      <c r="BH900" s="44"/>
      <c r="BI900" s="39"/>
      <c r="BJ900" s="39"/>
      <c r="BK900" s="39"/>
      <c r="BL900" s="36"/>
      <c r="BM900" s="37"/>
      <c r="BN900" s="37"/>
      <c r="BO900" s="37"/>
      <c r="BP900" s="37"/>
      <c r="BQ900" s="37"/>
      <c r="BR900" s="37"/>
      <c r="BS900" s="37"/>
      <c r="BT900" s="37"/>
      <c r="BU900" s="37"/>
      <c r="BV900" s="37"/>
      <c r="BW900" s="37"/>
      <c r="BX900" s="37"/>
      <c r="BY900" s="37"/>
      <c r="BZ900" s="37"/>
      <c r="CA900" s="37"/>
      <c r="CB900" s="37"/>
      <c r="CC900" s="37"/>
      <c r="CD900" s="37"/>
      <c r="CE900" s="37"/>
      <c r="CF900" s="37"/>
      <c r="CG900" s="40"/>
      <c r="CH900" s="40"/>
      <c r="CI900" s="40"/>
      <c r="CJ900" s="40"/>
      <c r="CK900" s="40"/>
      <c r="CL900" s="40"/>
      <c r="CM900" s="39"/>
      <c r="CN900" s="39"/>
      <c r="CO900" s="39"/>
      <c r="CP900" s="39"/>
      <c r="CQ900" s="39"/>
      <c r="CR900" s="39"/>
      <c r="CS900" s="39"/>
      <c r="CT900" s="39"/>
      <c r="CU900" s="39"/>
      <c r="CV900" s="39"/>
      <c r="CW900" s="39"/>
      <c r="CX900" s="39"/>
      <c r="CY900" s="39"/>
      <c r="CZ900" s="39"/>
      <c r="DA900" s="39"/>
      <c r="DB900" s="39"/>
      <c r="DC900" s="39"/>
      <c r="DD900" s="39"/>
      <c r="DE900" s="39"/>
      <c r="DF900" s="39"/>
      <c r="DG900" s="39"/>
      <c r="DL900" s="44"/>
      <c r="DM900" s="39"/>
    </row>
    <row r="901" customFormat="false" ht="12.75" hidden="false" customHeight="false" outlineLevel="0" collapsed="false">
      <c r="C901" s="42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39"/>
      <c r="Y901" s="39"/>
      <c r="Z901" s="39"/>
      <c r="AA901" s="39"/>
      <c r="AF901" s="36"/>
      <c r="AG901" s="37"/>
      <c r="AH901" s="37"/>
      <c r="AI901" s="37"/>
      <c r="AJ901" s="37"/>
      <c r="AK901" s="37"/>
      <c r="AL901" s="37"/>
      <c r="AM901" s="37"/>
      <c r="AN901" s="37"/>
      <c r="AO901" s="37"/>
      <c r="AP901" s="37"/>
      <c r="AQ901" s="37"/>
      <c r="AR901" s="37"/>
      <c r="AS901" s="37"/>
      <c r="AT901" s="37"/>
      <c r="AU901" s="37"/>
      <c r="AV901" s="37"/>
      <c r="AW901" s="37"/>
      <c r="AX901" s="37"/>
      <c r="AY901" s="37"/>
      <c r="AZ901" s="37"/>
      <c r="BA901" s="37"/>
      <c r="BB901" s="37"/>
      <c r="BC901" s="37"/>
      <c r="BD901" s="37"/>
      <c r="BE901" s="37"/>
      <c r="BF901" s="37"/>
      <c r="BH901" s="44"/>
      <c r="BI901" s="39"/>
      <c r="BJ901" s="39"/>
      <c r="BK901" s="39"/>
      <c r="BL901" s="36"/>
      <c r="BM901" s="37"/>
      <c r="BN901" s="37"/>
      <c r="BO901" s="37"/>
      <c r="BP901" s="37"/>
      <c r="BQ901" s="37"/>
      <c r="BR901" s="37"/>
      <c r="BS901" s="37"/>
      <c r="BT901" s="37"/>
      <c r="BU901" s="37"/>
      <c r="BV901" s="37"/>
      <c r="BW901" s="37"/>
      <c r="BX901" s="37"/>
      <c r="BY901" s="37"/>
      <c r="BZ901" s="37"/>
      <c r="CA901" s="37"/>
      <c r="CB901" s="37"/>
      <c r="CC901" s="37"/>
      <c r="CD901" s="37"/>
      <c r="CE901" s="37"/>
      <c r="CF901" s="37"/>
      <c r="CG901" s="40"/>
      <c r="CH901" s="40"/>
      <c r="CI901" s="40"/>
      <c r="CJ901" s="40"/>
      <c r="CK901" s="40"/>
      <c r="CL901" s="40"/>
      <c r="CM901" s="39"/>
      <c r="CN901" s="39"/>
      <c r="CO901" s="39"/>
      <c r="CP901" s="39"/>
      <c r="CQ901" s="39"/>
      <c r="CR901" s="39"/>
      <c r="CS901" s="39"/>
      <c r="CT901" s="39"/>
      <c r="CU901" s="39"/>
      <c r="CV901" s="39"/>
      <c r="CW901" s="39"/>
      <c r="CX901" s="39"/>
      <c r="CY901" s="39"/>
      <c r="CZ901" s="39"/>
      <c r="DA901" s="39"/>
      <c r="DB901" s="39"/>
      <c r="DC901" s="39"/>
      <c r="DD901" s="39"/>
      <c r="DE901" s="39"/>
      <c r="DF901" s="39"/>
      <c r="DG901" s="39"/>
      <c r="DL901" s="44"/>
      <c r="DM901" s="39"/>
    </row>
    <row r="902" customFormat="false" ht="12.75" hidden="false" customHeight="false" outlineLevel="0" collapsed="false">
      <c r="C902" s="42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39"/>
      <c r="Y902" s="39"/>
      <c r="Z902" s="39"/>
      <c r="AA902" s="39"/>
      <c r="AF902" s="36"/>
      <c r="AG902" s="37"/>
      <c r="AH902" s="37"/>
      <c r="AI902" s="37"/>
      <c r="AJ902" s="37"/>
      <c r="AK902" s="37"/>
      <c r="AL902" s="37"/>
      <c r="AM902" s="37"/>
      <c r="AN902" s="37"/>
      <c r="AO902" s="37"/>
      <c r="AP902" s="37"/>
      <c r="AQ902" s="37"/>
      <c r="AR902" s="37"/>
      <c r="AS902" s="37"/>
      <c r="AT902" s="37"/>
      <c r="AU902" s="37"/>
      <c r="AV902" s="37"/>
      <c r="AW902" s="37"/>
      <c r="AX902" s="37"/>
      <c r="AY902" s="37"/>
      <c r="AZ902" s="37"/>
      <c r="BA902" s="37"/>
      <c r="BB902" s="37"/>
      <c r="BC902" s="37"/>
      <c r="BD902" s="37"/>
      <c r="BE902" s="37"/>
      <c r="BF902" s="37"/>
      <c r="BH902" s="44"/>
      <c r="BI902" s="39"/>
      <c r="BJ902" s="39"/>
      <c r="BK902" s="39"/>
      <c r="BL902" s="36"/>
      <c r="BM902" s="37"/>
      <c r="BN902" s="37"/>
      <c r="BO902" s="37"/>
      <c r="BP902" s="37"/>
      <c r="BQ902" s="37"/>
      <c r="BR902" s="37"/>
      <c r="BS902" s="37"/>
      <c r="BT902" s="37"/>
      <c r="BU902" s="37"/>
      <c r="BV902" s="37"/>
      <c r="BW902" s="37"/>
      <c r="BX902" s="37"/>
      <c r="BY902" s="37"/>
      <c r="BZ902" s="37"/>
      <c r="CA902" s="37"/>
      <c r="CB902" s="37"/>
      <c r="CC902" s="37"/>
      <c r="CD902" s="37"/>
      <c r="CE902" s="37"/>
      <c r="CF902" s="37"/>
      <c r="CG902" s="40"/>
      <c r="CH902" s="40"/>
      <c r="CI902" s="40"/>
      <c r="CJ902" s="40"/>
      <c r="CK902" s="40"/>
      <c r="CL902" s="40"/>
      <c r="CM902" s="39"/>
      <c r="CN902" s="39"/>
      <c r="CO902" s="39"/>
      <c r="CP902" s="39"/>
      <c r="CQ902" s="39"/>
      <c r="CR902" s="39"/>
      <c r="CS902" s="39"/>
      <c r="CT902" s="39"/>
      <c r="CU902" s="39"/>
      <c r="CV902" s="39"/>
      <c r="CW902" s="39"/>
      <c r="CX902" s="39"/>
      <c r="CY902" s="39"/>
      <c r="CZ902" s="39"/>
      <c r="DA902" s="39"/>
      <c r="DB902" s="39"/>
      <c r="DC902" s="39"/>
      <c r="DD902" s="39"/>
      <c r="DE902" s="39"/>
      <c r="DF902" s="39"/>
      <c r="DG902" s="39"/>
      <c r="DL902" s="44"/>
      <c r="DM902" s="39"/>
    </row>
    <row r="903" customFormat="false" ht="12.75" hidden="false" customHeight="false" outlineLevel="0" collapsed="false">
      <c r="C903" s="42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39"/>
      <c r="Y903" s="39"/>
      <c r="Z903" s="39"/>
      <c r="AA903" s="39"/>
      <c r="AF903" s="36"/>
      <c r="AG903" s="37"/>
      <c r="AH903" s="37"/>
      <c r="AI903" s="37"/>
      <c r="AJ903" s="37"/>
      <c r="AK903" s="37"/>
      <c r="AL903" s="37"/>
      <c r="AM903" s="37"/>
      <c r="AN903" s="37"/>
      <c r="AO903" s="37"/>
      <c r="AP903" s="37"/>
      <c r="AQ903" s="37"/>
      <c r="AR903" s="37"/>
      <c r="AS903" s="37"/>
      <c r="AT903" s="37"/>
      <c r="AU903" s="37"/>
      <c r="AV903" s="37"/>
      <c r="AW903" s="37"/>
      <c r="AX903" s="37"/>
      <c r="AY903" s="37"/>
      <c r="AZ903" s="37"/>
      <c r="BA903" s="37"/>
      <c r="BB903" s="37"/>
      <c r="BC903" s="37"/>
      <c r="BD903" s="37"/>
      <c r="BE903" s="37"/>
      <c r="BF903" s="37"/>
      <c r="BH903" s="44"/>
      <c r="BI903" s="39"/>
      <c r="BJ903" s="39"/>
      <c r="BK903" s="39"/>
      <c r="BL903" s="36"/>
      <c r="BM903" s="37"/>
      <c r="BN903" s="37"/>
      <c r="BO903" s="37"/>
      <c r="BP903" s="37"/>
      <c r="BQ903" s="37"/>
      <c r="BR903" s="37"/>
      <c r="BS903" s="37"/>
      <c r="BT903" s="37"/>
      <c r="BU903" s="37"/>
      <c r="BV903" s="37"/>
      <c r="BW903" s="37"/>
      <c r="BX903" s="37"/>
      <c r="BY903" s="37"/>
      <c r="BZ903" s="37"/>
      <c r="CA903" s="37"/>
      <c r="CB903" s="37"/>
      <c r="CC903" s="37"/>
      <c r="CD903" s="37"/>
      <c r="CE903" s="37"/>
      <c r="CF903" s="37"/>
      <c r="CG903" s="40"/>
      <c r="CH903" s="40"/>
      <c r="CI903" s="40"/>
      <c r="CJ903" s="40"/>
      <c r="CK903" s="40"/>
      <c r="CL903" s="40"/>
      <c r="CM903" s="39"/>
      <c r="CN903" s="39"/>
      <c r="CO903" s="39"/>
      <c r="CP903" s="39"/>
      <c r="CQ903" s="39"/>
      <c r="CR903" s="39"/>
      <c r="CS903" s="39"/>
      <c r="CT903" s="39"/>
      <c r="CU903" s="39"/>
      <c r="CV903" s="39"/>
      <c r="CW903" s="39"/>
      <c r="CX903" s="39"/>
      <c r="CY903" s="39"/>
      <c r="CZ903" s="39"/>
      <c r="DA903" s="39"/>
      <c r="DB903" s="39"/>
      <c r="DC903" s="39"/>
      <c r="DD903" s="39"/>
      <c r="DE903" s="39"/>
      <c r="DF903" s="39"/>
      <c r="DG903" s="39"/>
      <c r="DL903" s="44"/>
      <c r="DM903" s="39"/>
    </row>
    <row r="904" customFormat="false" ht="12.75" hidden="false" customHeight="false" outlineLevel="0" collapsed="false">
      <c r="C904" s="42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39"/>
      <c r="Y904" s="39"/>
      <c r="Z904" s="39"/>
      <c r="AA904" s="39"/>
      <c r="AF904" s="36"/>
      <c r="AG904" s="37"/>
      <c r="AH904" s="37"/>
      <c r="AI904" s="37"/>
      <c r="AJ904" s="37"/>
      <c r="AK904" s="37"/>
      <c r="AL904" s="37"/>
      <c r="AM904" s="37"/>
      <c r="AN904" s="37"/>
      <c r="AO904" s="37"/>
      <c r="AP904" s="37"/>
      <c r="AQ904" s="37"/>
      <c r="AR904" s="37"/>
      <c r="AS904" s="37"/>
      <c r="AT904" s="37"/>
      <c r="AU904" s="37"/>
      <c r="AV904" s="37"/>
      <c r="AW904" s="37"/>
      <c r="AX904" s="37"/>
      <c r="AY904" s="37"/>
      <c r="AZ904" s="37"/>
      <c r="BA904" s="37"/>
      <c r="BB904" s="37"/>
      <c r="BC904" s="37"/>
      <c r="BD904" s="37"/>
      <c r="BE904" s="37"/>
      <c r="BF904" s="37"/>
      <c r="BH904" s="44"/>
      <c r="BI904" s="39"/>
      <c r="BJ904" s="39"/>
      <c r="BK904" s="39"/>
      <c r="BL904" s="36"/>
      <c r="BM904" s="37"/>
      <c r="BN904" s="37"/>
      <c r="BO904" s="37"/>
      <c r="BP904" s="37"/>
      <c r="BQ904" s="37"/>
      <c r="BR904" s="37"/>
      <c r="BS904" s="37"/>
      <c r="BT904" s="37"/>
      <c r="BU904" s="37"/>
      <c r="BV904" s="37"/>
      <c r="BW904" s="37"/>
      <c r="BX904" s="37"/>
      <c r="BY904" s="37"/>
      <c r="BZ904" s="37"/>
      <c r="CA904" s="37"/>
      <c r="CB904" s="37"/>
      <c r="CC904" s="37"/>
      <c r="CD904" s="37"/>
      <c r="CE904" s="37"/>
      <c r="CF904" s="37"/>
      <c r="CG904" s="40"/>
      <c r="CH904" s="40"/>
      <c r="CI904" s="40"/>
      <c r="CJ904" s="40"/>
      <c r="CK904" s="40"/>
      <c r="CL904" s="40"/>
      <c r="CM904" s="39"/>
      <c r="CN904" s="39"/>
      <c r="CO904" s="39"/>
      <c r="CP904" s="39"/>
      <c r="CQ904" s="39"/>
      <c r="CR904" s="39"/>
      <c r="CS904" s="39"/>
      <c r="CT904" s="39"/>
      <c r="CU904" s="39"/>
      <c r="CV904" s="39"/>
      <c r="CW904" s="39"/>
      <c r="CX904" s="39"/>
      <c r="CY904" s="39"/>
      <c r="CZ904" s="39"/>
      <c r="DA904" s="39"/>
      <c r="DB904" s="39"/>
      <c r="DC904" s="39"/>
      <c r="DD904" s="39"/>
      <c r="DE904" s="39"/>
      <c r="DF904" s="39"/>
      <c r="DG904" s="39"/>
      <c r="DL904" s="44"/>
      <c r="DM904" s="39"/>
    </row>
    <row r="905" customFormat="false" ht="12.75" hidden="false" customHeight="false" outlineLevel="0" collapsed="false">
      <c r="C905" s="42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39"/>
      <c r="Y905" s="39"/>
      <c r="Z905" s="39"/>
      <c r="AA905" s="39"/>
      <c r="AF905" s="36"/>
      <c r="AG905" s="37"/>
      <c r="AH905" s="37"/>
      <c r="AI905" s="37"/>
      <c r="AJ905" s="37"/>
      <c r="AK905" s="37"/>
      <c r="AL905" s="37"/>
      <c r="AM905" s="37"/>
      <c r="AN905" s="37"/>
      <c r="AO905" s="37"/>
      <c r="AP905" s="37"/>
      <c r="AQ905" s="37"/>
      <c r="AR905" s="37"/>
      <c r="AS905" s="37"/>
      <c r="AT905" s="37"/>
      <c r="AU905" s="37"/>
      <c r="AV905" s="37"/>
      <c r="AW905" s="37"/>
      <c r="AX905" s="37"/>
      <c r="AY905" s="37"/>
      <c r="AZ905" s="37"/>
      <c r="BA905" s="37"/>
      <c r="BB905" s="37"/>
      <c r="BC905" s="37"/>
      <c r="BD905" s="37"/>
      <c r="BE905" s="37"/>
      <c r="BF905" s="37"/>
      <c r="BH905" s="44"/>
      <c r="BI905" s="39"/>
      <c r="BJ905" s="39"/>
      <c r="BK905" s="39"/>
      <c r="BL905" s="36"/>
      <c r="BM905" s="37"/>
      <c r="BN905" s="37"/>
      <c r="BO905" s="37"/>
      <c r="BP905" s="37"/>
      <c r="BQ905" s="37"/>
      <c r="BR905" s="37"/>
      <c r="BS905" s="37"/>
      <c r="BT905" s="37"/>
      <c r="BU905" s="37"/>
      <c r="BV905" s="37"/>
      <c r="BW905" s="37"/>
      <c r="BX905" s="37"/>
      <c r="BY905" s="37"/>
      <c r="BZ905" s="37"/>
      <c r="CA905" s="37"/>
      <c r="CB905" s="37"/>
      <c r="CC905" s="37"/>
      <c r="CD905" s="37"/>
      <c r="CE905" s="37"/>
      <c r="CF905" s="37"/>
      <c r="CG905" s="40"/>
      <c r="CH905" s="40"/>
      <c r="CI905" s="40"/>
      <c r="CJ905" s="40"/>
      <c r="CK905" s="40"/>
      <c r="CL905" s="40"/>
      <c r="CM905" s="39"/>
      <c r="CN905" s="39"/>
      <c r="CO905" s="39"/>
      <c r="CP905" s="39"/>
      <c r="CQ905" s="39"/>
      <c r="CR905" s="39"/>
      <c r="CS905" s="39"/>
      <c r="CT905" s="39"/>
      <c r="CU905" s="39"/>
      <c r="CV905" s="39"/>
      <c r="CW905" s="39"/>
      <c r="CX905" s="39"/>
      <c r="CY905" s="39"/>
      <c r="CZ905" s="39"/>
      <c r="DA905" s="39"/>
      <c r="DB905" s="39"/>
      <c r="DC905" s="39"/>
      <c r="DD905" s="39"/>
      <c r="DE905" s="39"/>
      <c r="DF905" s="39"/>
      <c r="DG905" s="39"/>
      <c r="DL905" s="44"/>
      <c r="DM905" s="39"/>
    </row>
    <row r="906" customFormat="false" ht="12.75" hidden="false" customHeight="false" outlineLevel="0" collapsed="false">
      <c r="C906" s="42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39"/>
      <c r="Y906" s="39"/>
      <c r="Z906" s="39"/>
      <c r="AA906" s="39"/>
      <c r="AF906" s="36"/>
      <c r="AG906" s="37"/>
      <c r="AH906" s="37"/>
      <c r="AI906" s="37"/>
      <c r="AJ906" s="37"/>
      <c r="AK906" s="37"/>
      <c r="AL906" s="37"/>
      <c r="AM906" s="37"/>
      <c r="AN906" s="37"/>
      <c r="AO906" s="37"/>
      <c r="AP906" s="37"/>
      <c r="AQ906" s="37"/>
      <c r="AR906" s="37"/>
      <c r="AS906" s="37"/>
      <c r="AT906" s="37"/>
      <c r="AU906" s="37"/>
      <c r="AV906" s="37"/>
      <c r="AW906" s="37"/>
      <c r="AX906" s="37"/>
      <c r="AY906" s="37"/>
      <c r="AZ906" s="37"/>
      <c r="BA906" s="37"/>
      <c r="BB906" s="37"/>
      <c r="BC906" s="37"/>
      <c r="BD906" s="37"/>
      <c r="BE906" s="37"/>
      <c r="BF906" s="37"/>
      <c r="BH906" s="44"/>
      <c r="BI906" s="39"/>
      <c r="BJ906" s="39"/>
      <c r="BK906" s="39"/>
      <c r="BL906" s="36"/>
      <c r="BM906" s="37"/>
      <c r="BN906" s="37"/>
      <c r="BO906" s="37"/>
      <c r="BP906" s="37"/>
      <c r="BQ906" s="37"/>
      <c r="BR906" s="37"/>
      <c r="BS906" s="37"/>
      <c r="BT906" s="37"/>
      <c r="BU906" s="37"/>
      <c r="BV906" s="37"/>
      <c r="BW906" s="37"/>
      <c r="BX906" s="37"/>
      <c r="BY906" s="37"/>
      <c r="BZ906" s="37"/>
      <c r="CA906" s="37"/>
      <c r="CB906" s="37"/>
      <c r="CC906" s="37"/>
      <c r="CD906" s="37"/>
      <c r="CE906" s="37"/>
      <c r="CF906" s="37"/>
      <c r="CG906" s="40"/>
      <c r="CH906" s="40"/>
      <c r="CI906" s="40"/>
      <c r="CJ906" s="40"/>
      <c r="CK906" s="40"/>
      <c r="CL906" s="40"/>
      <c r="CM906" s="39"/>
      <c r="CN906" s="39"/>
      <c r="CO906" s="39"/>
      <c r="CP906" s="39"/>
      <c r="CQ906" s="39"/>
      <c r="CR906" s="39"/>
      <c r="CS906" s="39"/>
      <c r="CT906" s="39"/>
      <c r="CU906" s="39"/>
      <c r="CV906" s="39"/>
      <c r="CW906" s="39"/>
      <c r="CX906" s="39"/>
      <c r="CY906" s="39"/>
      <c r="CZ906" s="39"/>
      <c r="DA906" s="39"/>
      <c r="DB906" s="39"/>
      <c r="DC906" s="39"/>
      <c r="DD906" s="39"/>
      <c r="DE906" s="39"/>
      <c r="DF906" s="39"/>
      <c r="DG906" s="39"/>
      <c r="DL906" s="44"/>
      <c r="DM906" s="39"/>
    </row>
    <row r="907" customFormat="false" ht="12.75" hidden="false" customHeight="false" outlineLevel="0" collapsed="false">
      <c r="C907" s="42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39"/>
      <c r="Y907" s="39"/>
      <c r="Z907" s="39"/>
      <c r="AA907" s="39"/>
      <c r="AF907" s="36"/>
      <c r="AG907" s="37"/>
      <c r="AH907" s="37"/>
      <c r="AI907" s="37"/>
      <c r="AJ907" s="37"/>
      <c r="AK907" s="37"/>
      <c r="AL907" s="37"/>
      <c r="AM907" s="37"/>
      <c r="AN907" s="37"/>
      <c r="AO907" s="37"/>
      <c r="AP907" s="37"/>
      <c r="AQ907" s="37"/>
      <c r="AR907" s="37"/>
      <c r="AS907" s="37"/>
      <c r="AT907" s="37"/>
      <c r="AU907" s="37"/>
      <c r="AV907" s="37"/>
      <c r="AW907" s="37"/>
      <c r="AX907" s="37"/>
      <c r="AY907" s="37"/>
      <c r="AZ907" s="37"/>
      <c r="BA907" s="37"/>
      <c r="BB907" s="37"/>
      <c r="BC907" s="37"/>
      <c r="BD907" s="37"/>
      <c r="BE907" s="37"/>
      <c r="BF907" s="37"/>
      <c r="BH907" s="44"/>
      <c r="BI907" s="39"/>
      <c r="BJ907" s="39"/>
      <c r="BK907" s="39"/>
      <c r="BL907" s="36"/>
      <c r="BM907" s="37"/>
      <c r="BN907" s="37"/>
      <c r="BO907" s="37"/>
      <c r="BP907" s="37"/>
      <c r="BQ907" s="37"/>
      <c r="BR907" s="37"/>
      <c r="BS907" s="37"/>
      <c r="BT907" s="37"/>
      <c r="BU907" s="37"/>
      <c r="BV907" s="37"/>
      <c r="BW907" s="37"/>
      <c r="BX907" s="37"/>
      <c r="BY907" s="37"/>
      <c r="BZ907" s="37"/>
      <c r="CA907" s="37"/>
      <c r="CB907" s="37"/>
      <c r="CC907" s="37"/>
      <c r="CD907" s="37"/>
      <c r="CE907" s="37"/>
      <c r="CF907" s="37"/>
      <c r="CG907" s="40"/>
      <c r="CH907" s="40"/>
      <c r="CI907" s="40"/>
      <c r="CJ907" s="40"/>
      <c r="CK907" s="40"/>
      <c r="CL907" s="40"/>
      <c r="CM907" s="39"/>
      <c r="CN907" s="39"/>
      <c r="CO907" s="39"/>
      <c r="CP907" s="39"/>
      <c r="CQ907" s="39"/>
      <c r="CR907" s="39"/>
      <c r="CS907" s="39"/>
      <c r="CT907" s="39"/>
      <c r="CU907" s="39"/>
      <c r="CV907" s="39"/>
      <c r="CW907" s="39"/>
      <c r="CX907" s="39"/>
      <c r="CY907" s="39"/>
      <c r="CZ907" s="39"/>
      <c r="DA907" s="39"/>
      <c r="DB907" s="39"/>
      <c r="DC907" s="39"/>
      <c r="DD907" s="39"/>
      <c r="DE907" s="39"/>
      <c r="DF907" s="39"/>
      <c r="DG907" s="39"/>
      <c r="DL907" s="44"/>
      <c r="DM907" s="39"/>
    </row>
    <row r="908" customFormat="false" ht="12.75" hidden="false" customHeight="false" outlineLevel="0" collapsed="false">
      <c r="C908" s="42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39"/>
      <c r="Y908" s="39"/>
      <c r="Z908" s="39"/>
      <c r="AA908" s="39"/>
      <c r="AF908" s="36"/>
      <c r="AG908" s="37"/>
      <c r="AH908" s="37"/>
      <c r="AI908" s="37"/>
      <c r="AJ908" s="37"/>
      <c r="AK908" s="37"/>
      <c r="AL908" s="37"/>
      <c r="AM908" s="37"/>
      <c r="AN908" s="37"/>
      <c r="AO908" s="37"/>
      <c r="AP908" s="37"/>
      <c r="AQ908" s="37"/>
      <c r="AR908" s="37"/>
      <c r="AS908" s="37"/>
      <c r="AT908" s="37"/>
      <c r="AU908" s="37"/>
      <c r="AV908" s="37"/>
      <c r="AW908" s="37"/>
      <c r="AX908" s="37"/>
      <c r="AY908" s="37"/>
      <c r="AZ908" s="37"/>
      <c r="BA908" s="37"/>
      <c r="BB908" s="37"/>
      <c r="BC908" s="37"/>
      <c r="BD908" s="37"/>
      <c r="BE908" s="37"/>
      <c r="BF908" s="37"/>
      <c r="BH908" s="44"/>
      <c r="BI908" s="39"/>
      <c r="BJ908" s="39"/>
      <c r="BK908" s="39"/>
      <c r="BL908" s="36"/>
      <c r="BM908" s="37"/>
      <c r="BN908" s="37"/>
      <c r="BO908" s="37"/>
      <c r="BP908" s="37"/>
      <c r="BQ908" s="37"/>
      <c r="BR908" s="37"/>
      <c r="BS908" s="37"/>
      <c r="BT908" s="37"/>
      <c r="BU908" s="37"/>
      <c r="BV908" s="37"/>
      <c r="BW908" s="37"/>
      <c r="BX908" s="37"/>
      <c r="BY908" s="37"/>
      <c r="BZ908" s="37"/>
      <c r="CA908" s="37"/>
      <c r="CB908" s="37"/>
      <c r="CC908" s="37"/>
      <c r="CD908" s="37"/>
      <c r="CE908" s="37"/>
      <c r="CF908" s="37"/>
      <c r="CG908" s="40"/>
      <c r="CH908" s="40"/>
      <c r="CI908" s="40"/>
      <c r="CJ908" s="40"/>
      <c r="CK908" s="40"/>
      <c r="CL908" s="40"/>
      <c r="CM908" s="39"/>
      <c r="CN908" s="39"/>
      <c r="CO908" s="39"/>
      <c r="CP908" s="39"/>
      <c r="CQ908" s="39"/>
      <c r="CR908" s="39"/>
      <c r="CS908" s="39"/>
      <c r="CT908" s="39"/>
      <c r="CU908" s="39"/>
      <c r="CV908" s="39"/>
      <c r="CW908" s="39"/>
      <c r="CX908" s="39"/>
      <c r="CY908" s="39"/>
      <c r="CZ908" s="39"/>
      <c r="DA908" s="39"/>
      <c r="DB908" s="39"/>
      <c r="DC908" s="39"/>
      <c r="DD908" s="39"/>
      <c r="DE908" s="39"/>
      <c r="DF908" s="39"/>
      <c r="DG908" s="39"/>
      <c r="DL908" s="44"/>
      <c r="DM908" s="39"/>
    </row>
    <row r="909" customFormat="false" ht="12.75" hidden="false" customHeight="false" outlineLevel="0" collapsed="false">
      <c r="C909" s="42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39"/>
      <c r="Y909" s="39"/>
      <c r="Z909" s="39"/>
      <c r="AA909" s="39"/>
      <c r="AF909" s="36"/>
      <c r="AG909" s="37"/>
      <c r="AH909" s="37"/>
      <c r="AI909" s="37"/>
      <c r="AJ909" s="37"/>
      <c r="AK909" s="37"/>
      <c r="AL909" s="37"/>
      <c r="AM909" s="37"/>
      <c r="AN909" s="37"/>
      <c r="AO909" s="37"/>
      <c r="AP909" s="37"/>
      <c r="AQ909" s="37"/>
      <c r="AR909" s="37"/>
      <c r="AS909" s="37"/>
      <c r="AT909" s="37"/>
      <c r="AU909" s="37"/>
      <c r="AV909" s="37"/>
      <c r="AW909" s="37"/>
      <c r="AX909" s="37"/>
      <c r="AY909" s="37"/>
      <c r="AZ909" s="37"/>
      <c r="BA909" s="37"/>
      <c r="BB909" s="37"/>
      <c r="BC909" s="37"/>
      <c r="BD909" s="37"/>
      <c r="BE909" s="37"/>
      <c r="BF909" s="37"/>
      <c r="BH909" s="44"/>
      <c r="BI909" s="39"/>
      <c r="BJ909" s="39"/>
      <c r="BK909" s="39"/>
      <c r="BL909" s="36"/>
      <c r="BM909" s="37"/>
      <c r="BN909" s="37"/>
      <c r="BO909" s="37"/>
      <c r="BP909" s="37"/>
      <c r="BQ909" s="37"/>
      <c r="BR909" s="37"/>
      <c r="BS909" s="37"/>
      <c r="BT909" s="37"/>
      <c r="BU909" s="37"/>
      <c r="BV909" s="37"/>
      <c r="BW909" s="37"/>
      <c r="BX909" s="37"/>
      <c r="BY909" s="37"/>
      <c r="BZ909" s="37"/>
      <c r="CA909" s="37"/>
      <c r="CB909" s="37"/>
      <c r="CC909" s="37"/>
      <c r="CD909" s="37"/>
      <c r="CE909" s="37"/>
      <c r="CF909" s="37"/>
      <c r="CG909" s="40"/>
      <c r="CH909" s="40"/>
      <c r="CI909" s="40"/>
      <c r="CJ909" s="40"/>
      <c r="CK909" s="40"/>
      <c r="CL909" s="40"/>
      <c r="CM909" s="39"/>
      <c r="CN909" s="39"/>
      <c r="CO909" s="39"/>
      <c r="CP909" s="39"/>
      <c r="CQ909" s="39"/>
      <c r="CR909" s="39"/>
      <c r="CS909" s="39"/>
      <c r="CT909" s="39"/>
      <c r="CU909" s="39"/>
      <c r="CV909" s="39"/>
      <c r="CW909" s="39"/>
      <c r="CX909" s="39"/>
      <c r="CY909" s="39"/>
      <c r="CZ909" s="39"/>
      <c r="DA909" s="39"/>
      <c r="DB909" s="39"/>
      <c r="DC909" s="39"/>
      <c r="DD909" s="39"/>
      <c r="DE909" s="39"/>
      <c r="DF909" s="39"/>
      <c r="DG909" s="39"/>
      <c r="DL909" s="44"/>
      <c r="DM909" s="39"/>
    </row>
    <row r="910" customFormat="false" ht="12.75" hidden="false" customHeight="false" outlineLevel="0" collapsed="false">
      <c r="C910" s="42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39"/>
      <c r="Y910" s="39"/>
      <c r="Z910" s="39"/>
      <c r="AA910" s="39"/>
      <c r="AF910" s="36"/>
      <c r="AG910" s="37"/>
      <c r="AH910" s="37"/>
      <c r="AI910" s="37"/>
      <c r="AJ910" s="37"/>
      <c r="AK910" s="37"/>
      <c r="AL910" s="37"/>
      <c r="AM910" s="37"/>
      <c r="AN910" s="37"/>
      <c r="AO910" s="37"/>
      <c r="AP910" s="37"/>
      <c r="AQ910" s="37"/>
      <c r="AR910" s="37"/>
      <c r="AS910" s="37"/>
      <c r="AT910" s="37"/>
      <c r="AU910" s="37"/>
      <c r="AV910" s="37"/>
      <c r="AW910" s="37"/>
      <c r="AX910" s="37"/>
      <c r="AY910" s="37"/>
      <c r="AZ910" s="37"/>
      <c r="BA910" s="37"/>
      <c r="BB910" s="37"/>
      <c r="BC910" s="37"/>
      <c r="BD910" s="37"/>
      <c r="BE910" s="37"/>
      <c r="BF910" s="37"/>
      <c r="BH910" s="44"/>
      <c r="BI910" s="39"/>
      <c r="BJ910" s="39"/>
      <c r="BK910" s="39"/>
      <c r="BL910" s="36"/>
      <c r="BM910" s="37"/>
      <c r="BN910" s="37"/>
      <c r="BO910" s="37"/>
      <c r="BP910" s="37"/>
      <c r="BQ910" s="37"/>
      <c r="BR910" s="37"/>
      <c r="BS910" s="37"/>
      <c r="BT910" s="37"/>
      <c r="BU910" s="37"/>
      <c r="BV910" s="37"/>
      <c r="BW910" s="37"/>
      <c r="BX910" s="37"/>
      <c r="BY910" s="37"/>
      <c r="BZ910" s="37"/>
      <c r="CA910" s="37"/>
      <c r="CB910" s="37"/>
      <c r="CC910" s="37"/>
      <c r="CD910" s="37"/>
      <c r="CE910" s="37"/>
      <c r="CF910" s="37"/>
      <c r="CG910" s="40"/>
      <c r="CH910" s="40"/>
      <c r="CI910" s="40"/>
      <c r="CJ910" s="40"/>
      <c r="CK910" s="40"/>
      <c r="CL910" s="40"/>
      <c r="CM910" s="39"/>
      <c r="CN910" s="39"/>
      <c r="CO910" s="39"/>
      <c r="CP910" s="39"/>
      <c r="CQ910" s="39"/>
      <c r="CR910" s="39"/>
      <c r="CS910" s="39"/>
      <c r="CT910" s="39"/>
      <c r="CU910" s="39"/>
      <c r="CV910" s="39"/>
      <c r="CW910" s="39"/>
      <c r="CX910" s="39"/>
      <c r="CY910" s="39"/>
      <c r="CZ910" s="39"/>
      <c r="DA910" s="39"/>
      <c r="DB910" s="39"/>
      <c r="DC910" s="39"/>
      <c r="DD910" s="39"/>
      <c r="DE910" s="39"/>
      <c r="DF910" s="39"/>
      <c r="DG910" s="39"/>
      <c r="DL910" s="44"/>
      <c r="DM910" s="39"/>
    </row>
    <row r="911" customFormat="false" ht="12.75" hidden="false" customHeight="false" outlineLevel="0" collapsed="false">
      <c r="C911" s="42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39"/>
      <c r="Y911" s="39"/>
      <c r="Z911" s="39"/>
      <c r="AA911" s="39"/>
      <c r="AF911" s="36"/>
      <c r="AG911" s="37"/>
      <c r="AH911" s="37"/>
      <c r="AI911" s="37"/>
      <c r="AJ911" s="37"/>
      <c r="AK911" s="37"/>
      <c r="AL911" s="37"/>
      <c r="AM911" s="37"/>
      <c r="AN911" s="37"/>
      <c r="AO911" s="37"/>
      <c r="AP911" s="37"/>
      <c r="AQ911" s="37"/>
      <c r="AR911" s="37"/>
      <c r="AS911" s="37"/>
      <c r="AT911" s="37"/>
      <c r="AU911" s="37"/>
      <c r="AV911" s="37"/>
      <c r="AW911" s="37"/>
      <c r="AX911" s="37"/>
      <c r="AY911" s="37"/>
      <c r="AZ911" s="37"/>
      <c r="BA911" s="37"/>
      <c r="BB911" s="37"/>
      <c r="BC911" s="37"/>
      <c r="BD911" s="37"/>
      <c r="BE911" s="37"/>
      <c r="BF911" s="37"/>
      <c r="BH911" s="44"/>
      <c r="BI911" s="39"/>
      <c r="BJ911" s="39"/>
      <c r="BK911" s="39"/>
      <c r="BL911" s="36"/>
      <c r="BM911" s="37"/>
      <c r="BN911" s="37"/>
      <c r="BO911" s="37"/>
      <c r="BP911" s="37"/>
      <c r="BQ911" s="37"/>
      <c r="BR911" s="37"/>
      <c r="BS911" s="37"/>
      <c r="BT911" s="37"/>
      <c r="BU911" s="37"/>
      <c r="BV911" s="37"/>
      <c r="BW911" s="37"/>
      <c r="BX911" s="37"/>
      <c r="BY911" s="37"/>
      <c r="BZ911" s="37"/>
      <c r="CA911" s="37"/>
      <c r="CB911" s="37"/>
      <c r="CC911" s="37"/>
      <c r="CD911" s="37"/>
      <c r="CE911" s="37"/>
      <c r="CF911" s="37"/>
      <c r="CG911" s="40"/>
      <c r="CH911" s="40"/>
      <c r="CI911" s="40"/>
      <c r="CJ911" s="40"/>
      <c r="CK911" s="40"/>
      <c r="CL911" s="40"/>
      <c r="CM911" s="39"/>
      <c r="CN911" s="39"/>
      <c r="CO911" s="39"/>
      <c r="CP911" s="39"/>
      <c r="CQ911" s="39"/>
      <c r="CR911" s="39"/>
      <c r="CS911" s="39"/>
      <c r="CT911" s="39"/>
      <c r="CU911" s="39"/>
      <c r="CV911" s="39"/>
      <c r="CW911" s="39"/>
      <c r="CX911" s="39"/>
      <c r="CY911" s="39"/>
      <c r="CZ911" s="39"/>
      <c r="DA911" s="39"/>
      <c r="DB911" s="39"/>
      <c r="DC911" s="39"/>
      <c r="DD911" s="39"/>
      <c r="DE911" s="39"/>
      <c r="DF911" s="39"/>
      <c r="DG911" s="39"/>
      <c r="DL911" s="44"/>
      <c r="DM911" s="39"/>
    </row>
    <row r="912" customFormat="false" ht="12.75" hidden="false" customHeight="false" outlineLevel="0" collapsed="false">
      <c r="C912" s="42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39"/>
      <c r="Y912" s="39"/>
      <c r="Z912" s="39"/>
      <c r="AA912" s="39"/>
      <c r="AF912" s="36"/>
      <c r="AG912" s="37"/>
      <c r="AH912" s="37"/>
      <c r="AI912" s="37"/>
      <c r="AJ912" s="37"/>
      <c r="AK912" s="37"/>
      <c r="AL912" s="37"/>
      <c r="AM912" s="37"/>
      <c r="AN912" s="37"/>
      <c r="AO912" s="37"/>
      <c r="AP912" s="37"/>
      <c r="AQ912" s="37"/>
      <c r="AR912" s="37"/>
      <c r="AS912" s="37"/>
      <c r="AT912" s="37"/>
      <c r="AU912" s="37"/>
      <c r="AV912" s="37"/>
      <c r="AW912" s="37"/>
      <c r="AX912" s="37"/>
      <c r="AY912" s="37"/>
      <c r="AZ912" s="37"/>
      <c r="BA912" s="37"/>
      <c r="BB912" s="37"/>
      <c r="BC912" s="37"/>
      <c r="BD912" s="37"/>
      <c r="BE912" s="37"/>
      <c r="BF912" s="37"/>
      <c r="BH912" s="44"/>
      <c r="BI912" s="39"/>
      <c r="BJ912" s="39"/>
      <c r="BK912" s="39"/>
      <c r="BL912" s="36"/>
      <c r="BM912" s="37"/>
      <c r="BN912" s="37"/>
      <c r="BO912" s="37"/>
      <c r="BP912" s="37"/>
      <c r="BQ912" s="37"/>
      <c r="BR912" s="37"/>
      <c r="BS912" s="37"/>
      <c r="BT912" s="37"/>
      <c r="BU912" s="37"/>
      <c r="BV912" s="37"/>
      <c r="BW912" s="37"/>
      <c r="BX912" s="37"/>
      <c r="BY912" s="37"/>
      <c r="BZ912" s="37"/>
      <c r="CA912" s="37"/>
      <c r="CB912" s="37"/>
      <c r="CC912" s="37"/>
      <c r="CD912" s="37"/>
      <c r="CE912" s="37"/>
      <c r="CF912" s="37"/>
      <c r="CG912" s="40"/>
      <c r="CH912" s="40"/>
      <c r="CI912" s="40"/>
      <c r="CJ912" s="40"/>
      <c r="CK912" s="40"/>
      <c r="CL912" s="40"/>
      <c r="CM912" s="39"/>
      <c r="CN912" s="39"/>
      <c r="CO912" s="39"/>
      <c r="CP912" s="39"/>
      <c r="CQ912" s="39"/>
      <c r="CR912" s="39"/>
      <c r="CS912" s="39"/>
      <c r="CT912" s="39"/>
      <c r="CU912" s="39"/>
      <c r="CV912" s="39"/>
      <c r="CW912" s="39"/>
      <c r="CX912" s="39"/>
      <c r="CY912" s="39"/>
      <c r="CZ912" s="39"/>
      <c r="DA912" s="39"/>
      <c r="DB912" s="39"/>
      <c r="DC912" s="39"/>
      <c r="DD912" s="39"/>
      <c r="DE912" s="39"/>
      <c r="DF912" s="39"/>
      <c r="DG912" s="39"/>
      <c r="DL912" s="44"/>
      <c r="DM912" s="39"/>
    </row>
    <row r="913" customFormat="false" ht="12.75" hidden="false" customHeight="false" outlineLevel="0" collapsed="false">
      <c r="C913" s="42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39"/>
      <c r="Y913" s="39"/>
      <c r="Z913" s="39"/>
      <c r="AA913" s="39"/>
      <c r="AF913" s="36"/>
      <c r="AG913" s="37"/>
      <c r="AH913" s="37"/>
      <c r="AI913" s="37"/>
      <c r="AJ913" s="37"/>
      <c r="AK913" s="37"/>
      <c r="AL913" s="37"/>
      <c r="AM913" s="37"/>
      <c r="AN913" s="37"/>
      <c r="AO913" s="37"/>
      <c r="AP913" s="37"/>
      <c r="AQ913" s="37"/>
      <c r="AR913" s="37"/>
      <c r="AS913" s="37"/>
      <c r="AT913" s="37"/>
      <c r="AU913" s="37"/>
      <c r="AV913" s="37"/>
      <c r="AW913" s="37"/>
      <c r="AX913" s="37"/>
      <c r="AY913" s="37"/>
      <c r="AZ913" s="37"/>
      <c r="BA913" s="37"/>
      <c r="BB913" s="37"/>
      <c r="BC913" s="37"/>
      <c r="BD913" s="37"/>
      <c r="BE913" s="37"/>
      <c r="BF913" s="37"/>
      <c r="BH913" s="44"/>
      <c r="BI913" s="39"/>
      <c r="BJ913" s="39"/>
      <c r="BK913" s="39"/>
      <c r="BL913" s="36"/>
      <c r="BM913" s="37"/>
      <c r="BN913" s="37"/>
      <c r="BO913" s="37"/>
      <c r="BP913" s="37"/>
      <c r="BQ913" s="37"/>
      <c r="BR913" s="37"/>
      <c r="BS913" s="37"/>
      <c r="BT913" s="37"/>
      <c r="BU913" s="37"/>
      <c r="BV913" s="37"/>
      <c r="BW913" s="37"/>
      <c r="BX913" s="37"/>
      <c r="BY913" s="37"/>
      <c r="BZ913" s="37"/>
      <c r="CA913" s="37"/>
      <c r="CB913" s="37"/>
      <c r="CC913" s="37"/>
      <c r="CD913" s="37"/>
      <c r="CE913" s="37"/>
      <c r="CF913" s="37"/>
      <c r="CG913" s="40"/>
      <c r="CH913" s="40"/>
      <c r="CI913" s="40"/>
      <c r="CJ913" s="40"/>
      <c r="CK913" s="40"/>
      <c r="CL913" s="40"/>
      <c r="CM913" s="39"/>
      <c r="CN913" s="39"/>
      <c r="CO913" s="39"/>
      <c r="CP913" s="39"/>
      <c r="CQ913" s="39"/>
      <c r="CR913" s="39"/>
      <c r="CS913" s="39"/>
      <c r="CT913" s="39"/>
      <c r="CU913" s="39"/>
      <c r="CV913" s="39"/>
      <c r="CW913" s="39"/>
      <c r="CX913" s="39"/>
      <c r="CY913" s="39"/>
      <c r="CZ913" s="39"/>
      <c r="DA913" s="39"/>
      <c r="DB913" s="39"/>
      <c r="DC913" s="39"/>
      <c r="DD913" s="39"/>
      <c r="DE913" s="39"/>
      <c r="DF913" s="39"/>
      <c r="DG913" s="39"/>
      <c r="DL913" s="44"/>
      <c r="DM913" s="39"/>
    </row>
    <row r="914" customFormat="false" ht="12.75" hidden="false" customHeight="false" outlineLevel="0" collapsed="false">
      <c r="C914" s="42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39"/>
      <c r="Y914" s="39"/>
      <c r="Z914" s="39"/>
      <c r="AA914" s="39"/>
      <c r="AF914" s="36"/>
      <c r="AG914" s="37"/>
      <c r="AH914" s="37"/>
      <c r="AI914" s="37"/>
      <c r="AJ914" s="37"/>
      <c r="AK914" s="37"/>
      <c r="AL914" s="37"/>
      <c r="AM914" s="37"/>
      <c r="AN914" s="37"/>
      <c r="AO914" s="37"/>
      <c r="AP914" s="37"/>
      <c r="AQ914" s="37"/>
      <c r="AR914" s="37"/>
      <c r="AS914" s="37"/>
      <c r="AT914" s="37"/>
      <c r="AU914" s="37"/>
      <c r="AV914" s="37"/>
      <c r="AW914" s="37"/>
      <c r="AX914" s="37"/>
      <c r="AY914" s="37"/>
      <c r="AZ914" s="37"/>
      <c r="BA914" s="37"/>
      <c r="BB914" s="37"/>
      <c r="BC914" s="37"/>
      <c r="BD914" s="37"/>
      <c r="BE914" s="37"/>
      <c r="BF914" s="37"/>
      <c r="BH914" s="44"/>
      <c r="BI914" s="39"/>
      <c r="BJ914" s="39"/>
      <c r="BK914" s="39"/>
      <c r="BL914" s="36"/>
      <c r="BM914" s="37"/>
      <c r="BN914" s="37"/>
      <c r="BO914" s="37"/>
      <c r="BP914" s="37"/>
      <c r="BQ914" s="37"/>
      <c r="BR914" s="37"/>
      <c r="BS914" s="37"/>
      <c r="BT914" s="37"/>
      <c r="BU914" s="37"/>
      <c r="BV914" s="37"/>
      <c r="BW914" s="37"/>
      <c r="BX914" s="37"/>
      <c r="BY914" s="37"/>
      <c r="BZ914" s="37"/>
      <c r="CA914" s="37"/>
      <c r="CB914" s="37"/>
      <c r="CC914" s="37"/>
      <c r="CD914" s="37"/>
      <c r="CE914" s="37"/>
      <c r="CF914" s="37"/>
      <c r="CG914" s="40"/>
      <c r="CH914" s="40"/>
      <c r="CI914" s="40"/>
      <c r="CJ914" s="40"/>
      <c r="CK914" s="40"/>
      <c r="CL914" s="40"/>
      <c r="CM914" s="39"/>
      <c r="CN914" s="39"/>
      <c r="CO914" s="39"/>
      <c r="CP914" s="39"/>
      <c r="CQ914" s="39"/>
      <c r="CR914" s="39"/>
      <c r="CS914" s="39"/>
      <c r="CT914" s="39"/>
      <c r="CU914" s="39"/>
      <c r="CV914" s="39"/>
      <c r="CW914" s="39"/>
      <c r="CX914" s="39"/>
      <c r="CY914" s="39"/>
      <c r="CZ914" s="39"/>
      <c r="DA914" s="39"/>
      <c r="DB914" s="39"/>
      <c r="DC914" s="39"/>
      <c r="DD914" s="39"/>
      <c r="DE914" s="39"/>
      <c r="DF914" s="39"/>
      <c r="DG914" s="39"/>
      <c r="DL914" s="44"/>
      <c r="DM914" s="39"/>
    </row>
    <row r="915" customFormat="false" ht="12.75" hidden="false" customHeight="false" outlineLevel="0" collapsed="false">
      <c r="C915" s="42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39"/>
      <c r="Y915" s="39"/>
      <c r="Z915" s="39"/>
      <c r="AA915" s="39"/>
      <c r="AF915" s="36"/>
      <c r="AG915" s="37"/>
      <c r="AH915" s="37"/>
      <c r="AI915" s="37"/>
      <c r="AJ915" s="37"/>
      <c r="AK915" s="37"/>
      <c r="AL915" s="37"/>
      <c r="AM915" s="37"/>
      <c r="AN915" s="37"/>
      <c r="AO915" s="37"/>
      <c r="AP915" s="37"/>
      <c r="AQ915" s="37"/>
      <c r="AR915" s="37"/>
      <c r="AS915" s="37"/>
      <c r="AT915" s="37"/>
      <c r="AU915" s="37"/>
      <c r="AV915" s="37"/>
      <c r="AW915" s="37"/>
      <c r="AX915" s="37"/>
      <c r="AY915" s="37"/>
      <c r="AZ915" s="37"/>
      <c r="BA915" s="37"/>
      <c r="BB915" s="37"/>
      <c r="BC915" s="37"/>
      <c r="BD915" s="37"/>
      <c r="BE915" s="37"/>
      <c r="BF915" s="37"/>
      <c r="BH915" s="44"/>
      <c r="BI915" s="39"/>
      <c r="BJ915" s="39"/>
      <c r="BK915" s="39"/>
      <c r="BL915" s="36"/>
      <c r="BM915" s="37"/>
      <c r="BN915" s="37"/>
      <c r="BO915" s="37"/>
      <c r="BP915" s="37"/>
      <c r="BQ915" s="37"/>
      <c r="BR915" s="37"/>
      <c r="BS915" s="37"/>
      <c r="BT915" s="37"/>
      <c r="BU915" s="37"/>
      <c r="BV915" s="37"/>
      <c r="BW915" s="37"/>
      <c r="BX915" s="37"/>
      <c r="BY915" s="37"/>
      <c r="BZ915" s="37"/>
      <c r="CA915" s="37"/>
      <c r="CB915" s="37"/>
      <c r="CC915" s="37"/>
      <c r="CD915" s="37"/>
      <c r="CE915" s="37"/>
      <c r="CF915" s="37"/>
      <c r="CG915" s="40"/>
      <c r="CH915" s="40"/>
      <c r="CI915" s="40"/>
      <c r="CJ915" s="40"/>
      <c r="CK915" s="40"/>
      <c r="CL915" s="40"/>
      <c r="CM915" s="39"/>
      <c r="CN915" s="39"/>
      <c r="CO915" s="39"/>
      <c r="CP915" s="39"/>
      <c r="CQ915" s="39"/>
      <c r="CR915" s="39"/>
      <c r="CS915" s="39"/>
      <c r="CT915" s="39"/>
      <c r="CU915" s="39"/>
      <c r="CV915" s="39"/>
      <c r="CW915" s="39"/>
      <c r="CX915" s="39"/>
      <c r="CY915" s="39"/>
      <c r="CZ915" s="39"/>
      <c r="DA915" s="39"/>
      <c r="DB915" s="39"/>
      <c r="DC915" s="39"/>
      <c r="DD915" s="39"/>
      <c r="DE915" s="39"/>
      <c r="DF915" s="39"/>
      <c r="DG915" s="39"/>
      <c r="DL915" s="44"/>
      <c r="DM915" s="39"/>
    </row>
    <row r="916" customFormat="false" ht="12.75" hidden="false" customHeight="false" outlineLevel="0" collapsed="false">
      <c r="C916" s="42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39"/>
      <c r="Y916" s="39"/>
      <c r="Z916" s="39"/>
      <c r="AA916" s="39"/>
      <c r="AF916" s="36"/>
      <c r="AG916" s="37"/>
      <c r="AH916" s="37"/>
      <c r="AI916" s="37"/>
      <c r="AJ916" s="37"/>
      <c r="AK916" s="37"/>
      <c r="AL916" s="37"/>
      <c r="AM916" s="37"/>
      <c r="AN916" s="37"/>
      <c r="AO916" s="37"/>
      <c r="AP916" s="37"/>
      <c r="AQ916" s="37"/>
      <c r="AR916" s="37"/>
      <c r="AS916" s="37"/>
      <c r="AT916" s="37"/>
      <c r="AU916" s="37"/>
      <c r="AV916" s="37"/>
      <c r="AW916" s="37"/>
      <c r="AX916" s="37"/>
      <c r="AY916" s="37"/>
      <c r="AZ916" s="37"/>
      <c r="BA916" s="37"/>
      <c r="BB916" s="37"/>
      <c r="BC916" s="37"/>
      <c r="BD916" s="37"/>
      <c r="BE916" s="37"/>
      <c r="BF916" s="37"/>
      <c r="BH916" s="44"/>
      <c r="BI916" s="39"/>
      <c r="BJ916" s="39"/>
      <c r="BK916" s="39"/>
      <c r="BL916" s="36"/>
      <c r="BM916" s="37"/>
      <c r="BN916" s="37"/>
      <c r="BO916" s="37"/>
      <c r="BP916" s="37"/>
      <c r="BQ916" s="37"/>
      <c r="BR916" s="37"/>
      <c r="BS916" s="37"/>
      <c r="BT916" s="37"/>
      <c r="BU916" s="37"/>
      <c r="BV916" s="37"/>
      <c r="BW916" s="37"/>
      <c r="BX916" s="37"/>
      <c r="BY916" s="37"/>
      <c r="BZ916" s="37"/>
      <c r="CA916" s="37"/>
      <c r="CB916" s="37"/>
      <c r="CC916" s="37"/>
      <c r="CD916" s="37"/>
      <c r="CE916" s="37"/>
      <c r="CF916" s="37"/>
      <c r="CG916" s="40"/>
      <c r="CH916" s="40"/>
      <c r="CI916" s="40"/>
      <c r="CJ916" s="40"/>
      <c r="CK916" s="40"/>
      <c r="CL916" s="40"/>
      <c r="CM916" s="39"/>
      <c r="CN916" s="39"/>
      <c r="CO916" s="39"/>
      <c r="CP916" s="39"/>
      <c r="CQ916" s="39"/>
      <c r="CR916" s="39"/>
      <c r="CS916" s="39"/>
      <c r="CT916" s="39"/>
      <c r="CU916" s="39"/>
      <c r="CV916" s="39"/>
      <c r="CW916" s="39"/>
      <c r="CX916" s="39"/>
      <c r="CY916" s="39"/>
      <c r="CZ916" s="39"/>
      <c r="DA916" s="39"/>
      <c r="DB916" s="39"/>
      <c r="DC916" s="39"/>
      <c r="DD916" s="39"/>
      <c r="DE916" s="39"/>
      <c r="DF916" s="39"/>
      <c r="DG916" s="39"/>
      <c r="DL916" s="44"/>
      <c r="DM916" s="39"/>
    </row>
    <row r="917" customFormat="false" ht="12.75" hidden="false" customHeight="false" outlineLevel="0" collapsed="false">
      <c r="C917" s="42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39"/>
      <c r="Y917" s="39"/>
      <c r="Z917" s="39"/>
      <c r="AA917" s="39"/>
      <c r="AF917" s="36"/>
      <c r="AG917" s="37"/>
      <c r="AH917" s="37"/>
      <c r="AI917" s="37"/>
      <c r="AJ917" s="37"/>
      <c r="AK917" s="37"/>
      <c r="AL917" s="37"/>
      <c r="AM917" s="37"/>
      <c r="AN917" s="37"/>
      <c r="AO917" s="37"/>
      <c r="AP917" s="37"/>
      <c r="AQ917" s="37"/>
      <c r="AR917" s="37"/>
      <c r="AS917" s="37"/>
      <c r="AT917" s="37"/>
      <c r="AU917" s="37"/>
      <c r="AV917" s="37"/>
      <c r="AW917" s="37"/>
      <c r="AX917" s="37"/>
      <c r="AY917" s="37"/>
      <c r="AZ917" s="37"/>
      <c r="BA917" s="37"/>
      <c r="BB917" s="37"/>
      <c r="BC917" s="37"/>
      <c r="BD917" s="37"/>
      <c r="BE917" s="37"/>
      <c r="BF917" s="37"/>
      <c r="BH917" s="44"/>
      <c r="BI917" s="39"/>
      <c r="BJ917" s="39"/>
      <c r="BK917" s="39"/>
      <c r="BL917" s="36"/>
      <c r="BM917" s="37"/>
      <c r="BN917" s="37"/>
      <c r="BO917" s="37"/>
      <c r="BP917" s="37"/>
      <c r="BQ917" s="37"/>
      <c r="BR917" s="37"/>
      <c r="BS917" s="37"/>
      <c r="BT917" s="37"/>
      <c r="BU917" s="37"/>
      <c r="BV917" s="37"/>
      <c r="BW917" s="37"/>
      <c r="BX917" s="37"/>
      <c r="BY917" s="37"/>
      <c r="BZ917" s="37"/>
      <c r="CA917" s="37"/>
      <c r="CB917" s="37"/>
      <c r="CC917" s="37"/>
      <c r="CD917" s="37"/>
      <c r="CE917" s="37"/>
      <c r="CF917" s="37"/>
      <c r="CG917" s="40"/>
      <c r="CH917" s="40"/>
      <c r="CI917" s="40"/>
      <c r="CJ917" s="40"/>
      <c r="CK917" s="40"/>
      <c r="CL917" s="40"/>
      <c r="CM917" s="39"/>
      <c r="CN917" s="39"/>
      <c r="CO917" s="39"/>
      <c r="CP917" s="39"/>
      <c r="CQ917" s="39"/>
      <c r="CR917" s="39"/>
      <c r="CS917" s="39"/>
      <c r="CT917" s="39"/>
      <c r="CU917" s="39"/>
      <c r="CV917" s="39"/>
      <c r="CW917" s="39"/>
      <c r="CX917" s="39"/>
      <c r="CY917" s="39"/>
      <c r="CZ917" s="39"/>
      <c r="DA917" s="39"/>
      <c r="DB917" s="39"/>
      <c r="DC917" s="39"/>
      <c r="DD917" s="39"/>
      <c r="DE917" s="39"/>
      <c r="DF917" s="39"/>
      <c r="DG917" s="39"/>
      <c r="DL917" s="44"/>
      <c r="DM917" s="39"/>
    </row>
    <row r="918" customFormat="false" ht="12.75" hidden="false" customHeight="false" outlineLevel="0" collapsed="false">
      <c r="C918" s="42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39"/>
      <c r="Y918" s="39"/>
      <c r="Z918" s="39"/>
      <c r="AA918" s="39"/>
      <c r="AF918" s="36"/>
      <c r="AG918" s="37"/>
      <c r="AH918" s="37"/>
      <c r="AI918" s="37"/>
      <c r="AJ918" s="37"/>
      <c r="AK918" s="37"/>
      <c r="AL918" s="37"/>
      <c r="AM918" s="37"/>
      <c r="AN918" s="37"/>
      <c r="AO918" s="37"/>
      <c r="AP918" s="37"/>
      <c r="AQ918" s="37"/>
      <c r="AR918" s="37"/>
      <c r="AS918" s="37"/>
      <c r="AT918" s="37"/>
      <c r="AU918" s="37"/>
      <c r="AV918" s="37"/>
      <c r="AW918" s="37"/>
      <c r="AX918" s="37"/>
      <c r="AY918" s="37"/>
      <c r="AZ918" s="37"/>
      <c r="BA918" s="37"/>
      <c r="BB918" s="37"/>
      <c r="BC918" s="37"/>
      <c r="BD918" s="37"/>
      <c r="BE918" s="37"/>
      <c r="BF918" s="37"/>
      <c r="BH918" s="44"/>
      <c r="BI918" s="39"/>
      <c r="BJ918" s="39"/>
      <c r="BK918" s="39"/>
      <c r="BL918" s="36"/>
      <c r="BM918" s="37"/>
      <c r="BN918" s="37"/>
      <c r="BO918" s="37"/>
      <c r="BP918" s="37"/>
      <c r="BQ918" s="37"/>
      <c r="BR918" s="37"/>
      <c r="BS918" s="37"/>
      <c r="BT918" s="37"/>
      <c r="BU918" s="37"/>
      <c r="BV918" s="37"/>
      <c r="BW918" s="37"/>
      <c r="BX918" s="37"/>
      <c r="BY918" s="37"/>
      <c r="BZ918" s="37"/>
      <c r="CA918" s="37"/>
      <c r="CB918" s="37"/>
      <c r="CC918" s="37"/>
      <c r="CD918" s="37"/>
      <c r="CE918" s="37"/>
      <c r="CF918" s="37"/>
      <c r="CG918" s="40"/>
      <c r="CH918" s="40"/>
      <c r="CI918" s="40"/>
      <c r="CJ918" s="40"/>
      <c r="CK918" s="40"/>
      <c r="CL918" s="40"/>
      <c r="CM918" s="39"/>
      <c r="CN918" s="39"/>
      <c r="CO918" s="39"/>
      <c r="CP918" s="39"/>
      <c r="CQ918" s="39"/>
      <c r="CR918" s="39"/>
      <c r="CS918" s="39"/>
      <c r="CT918" s="39"/>
      <c r="CU918" s="39"/>
      <c r="CV918" s="39"/>
      <c r="CW918" s="39"/>
      <c r="CX918" s="39"/>
      <c r="CY918" s="39"/>
      <c r="CZ918" s="39"/>
      <c r="DA918" s="39"/>
      <c r="DB918" s="39"/>
      <c r="DC918" s="39"/>
      <c r="DD918" s="39"/>
      <c r="DE918" s="39"/>
      <c r="DF918" s="39"/>
      <c r="DG918" s="39"/>
      <c r="DL918" s="44"/>
      <c r="DM918" s="39"/>
    </row>
    <row r="919" customFormat="false" ht="12.75" hidden="false" customHeight="false" outlineLevel="0" collapsed="false">
      <c r="C919" s="42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39"/>
      <c r="Y919" s="39"/>
      <c r="Z919" s="39"/>
      <c r="AA919" s="39"/>
      <c r="AF919" s="36"/>
      <c r="AG919" s="37"/>
      <c r="AH919" s="37"/>
      <c r="AI919" s="37"/>
      <c r="AJ919" s="37"/>
      <c r="AK919" s="37"/>
      <c r="AL919" s="37"/>
      <c r="AM919" s="37"/>
      <c r="AN919" s="37"/>
      <c r="AO919" s="37"/>
      <c r="AP919" s="37"/>
      <c r="AQ919" s="37"/>
      <c r="AR919" s="37"/>
      <c r="AS919" s="37"/>
      <c r="AT919" s="37"/>
      <c r="AU919" s="37"/>
      <c r="AV919" s="37"/>
      <c r="AW919" s="37"/>
      <c r="AX919" s="37"/>
      <c r="AY919" s="37"/>
      <c r="AZ919" s="37"/>
      <c r="BA919" s="37"/>
      <c r="BB919" s="37"/>
      <c r="BC919" s="37"/>
      <c r="BD919" s="37"/>
      <c r="BE919" s="37"/>
      <c r="BF919" s="37"/>
      <c r="BH919" s="44"/>
      <c r="BI919" s="39"/>
      <c r="BJ919" s="39"/>
      <c r="BK919" s="39"/>
      <c r="BL919" s="36"/>
      <c r="BM919" s="37"/>
      <c r="BN919" s="37"/>
      <c r="BO919" s="37"/>
      <c r="BP919" s="37"/>
      <c r="BQ919" s="37"/>
      <c r="BR919" s="37"/>
      <c r="BS919" s="37"/>
      <c r="BT919" s="37"/>
      <c r="BU919" s="37"/>
      <c r="BV919" s="37"/>
      <c r="BW919" s="37"/>
      <c r="BX919" s="37"/>
      <c r="BY919" s="37"/>
      <c r="BZ919" s="37"/>
      <c r="CA919" s="37"/>
      <c r="CB919" s="37"/>
      <c r="CC919" s="37"/>
      <c r="CD919" s="37"/>
      <c r="CE919" s="37"/>
      <c r="CF919" s="37"/>
      <c r="CG919" s="40"/>
      <c r="CH919" s="40"/>
      <c r="CI919" s="40"/>
      <c r="CJ919" s="40"/>
      <c r="CK919" s="40"/>
      <c r="CL919" s="40"/>
      <c r="CM919" s="39"/>
      <c r="CN919" s="39"/>
      <c r="CO919" s="39"/>
      <c r="CP919" s="39"/>
      <c r="CQ919" s="39"/>
      <c r="CR919" s="39"/>
      <c r="CS919" s="39"/>
      <c r="CT919" s="39"/>
      <c r="CU919" s="39"/>
      <c r="CV919" s="39"/>
      <c r="CW919" s="39"/>
      <c r="CX919" s="39"/>
      <c r="CY919" s="39"/>
      <c r="CZ919" s="39"/>
      <c r="DA919" s="39"/>
      <c r="DB919" s="39"/>
      <c r="DC919" s="39"/>
      <c r="DD919" s="39"/>
      <c r="DE919" s="39"/>
      <c r="DF919" s="39"/>
      <c r="DG919" s="39"/>
      <c r="DL919" s="44"/>
      <c r="DM919" s="39"/>
    </row>
    <row r="920" customFormat="false" ht="12.75" hidden="false" customHeight="false" outlineLevel="0" collapsed="false">
      <c r="C920" s="42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39"/>
      <c r="Y920" s="39"/>
      <c r="Z920" s="39"/>
      <c r="AA920" s="39"/>
      <c r="AF920" s="36"/>
      <c r="AG920" s="37"/>
      <c r="AH920" s="37"/>
      <c r="AI920" s="37"/>
      <c r="AJ920" s="37"/>
      <c r="AK920" s="37"/>
      <c r="AL920" s="37"/>
      <c r="AM920" s="37"/>
      <c r="AN920" s="37"/>
      <c r="AO920" s="37"/>
      <c r="AP920" s="37"/>
      <c r="AQ920" s="37"/>
      <c r="AR920" s="37"/>
      <c r="AS920" s="37"/>
      <c r="AT920" s="37"/>
      <c r="AU920" s="37"/>
      <c r="AV920" s="37"/>
      <c r="AW920" s="37"/>
      <c r="AX920" s="37"/>
      <c r="AY920" s="37"/>
      <c r="AZ920" s="37"/>
      <c r="BA920" s="37"/>
      <c r="BB920" s="37"/>
      <c r="BC920" s="37"/>
      <c r="BD920" s="37"/>
      <c r="BE920" s="37"/>
      <c r="BF920" s="37"/>
      <c r="BH920" s="44"/>
      <c r="BI920" s="39"/>
      <c r="BJ920" s="39"/>
      <c r="BK920" s="39"/>
      <c r="BL920" s="36"/>
      <c r="BM920" s="37"/>
      <c r="BN920" s="37"/>
      <c r="BO920" s="37"/>
      <c r="BP920" s="37"/>
      <c r="BQ920" s="37"/>
      <c r="BR920" s="37"/>
      <c r="BS920" s="37"/>
      <c r="BT920" s="37"/>
      <c r="BU920" s="37"/>
      <c r="BV920" s="37"/>
      <c r="BW920" s="37"/>
      <c r="BX920" s="37"/>
      <c r="BY920" s="37"/>
      <c r="BZ920" s="37"/>
      <c r="CA920" s="37"/>
      <c r="CB920" s="37"/>
      <c r="CC920" s="37"/>
      <c r="CD920" s="37"/>
      <c r="CE920" s="37"/>
      <c r="CF920" s="37"/>
      <c r="CG920" s="40"/>
      <c r="CH920" s="40"/>
      <c r="CI920" s="40"/>
      <c r="CJ920" s="40"/>
      <c r="CK920" s="40"/>
      <c r="CL920" s="40"/>
      <c r="CM920" s="39"/>
      <c r="CN920" s="39"/>
      <c r="CO920" s="39"/>
      <c r="CP920" s="39"/>
      <c r="CQ920" s="39"/>
      <c r="CR920" s="39"/>
      <c r="CS920" s="39"/>
      <c r="CT920" s="39"/>
      <c r="CU920" s="39"/>
      <c r="CV920" s="39"/>
      <c r="CW920" s="39"/>
      <c r="CX920" s="39"/>
      <c r="CY920" s="39"/>
      <c r="CZ920" s="39"/>
      <c r="DA920" s="39"/>
      <c r="DB920" s="39"/>
      <c r="DC920" s="39"/>
      <c r="DD920" s="39"/>
      <c r="DE920" s="39"/>
      <c r="DF920" s="39"/>
      <c r="DG920" s="39"/>
      <c r="DL920" s="44"/>
      <c r="DM920" s="39"/>
    </row>
    <row r="921" customFormat="false" ht="12.75" hidden="false" customHeight="false" outlineLevel="0" collapsed="false">
      <c r="C921" s="42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39"/>
      <c r="Y921" s="39"/>
      <c r="Z921" s="39"/>
      <c r="AA921" s="39"/>
      <c r="AF921" s="36"/>
      <c r="AG921" s="37"/>
      <c r="AH921" s="37"/>
      <c r="AI921" s="37"/>
      <c r="AJ921" s="37"/>
      <c r="AK921" s="37"/>
      <c r="AL921" s="37"/>
      <c r="AM921" s="37"/>
      <c r="AN921" s="37"/>
      <c r="AO921" s="37"/>
      <c r="AP921" s="37"/>
      <c r="AQ921" s="37"/>
      <c r="AR921" s="37"/>
      <c r="AS921" s="37"/>
      <c r="AT921" s="37"/>
      <c r="AU921" s="37"/>
      <c r="AV921" s="37"/>
      <c r="AW921" s="37"/>
      <c r="AX921" s="37"/>
      <c r="AY921" s="37"/>
      <c r="AZ921" s="37"/>
      <c r="BA921" s="37"/>
      <c r="BB921" s="37"/>
      <c r="BC921" s="37"/>
      <c r="BD921" s="37"/>
      <c r="BE921" s="37"/>
      <c r="BF921" s="37"/>
      <c r="BH921" s="44"/>
      <c r="BI921" s="39"/>
      <c r="BJ921" s="39"/>
      <c r="BK921" s="39"/>
      <c r="BL921" s="36"/>
      <c r="BM921" s="37"/>
      <c r="BN921" s="37"/>
      <c r="BO921" s="37"/>
      <c r="BP921" s="37"/>
      <c r="BQ921" s="37"/>
      <c r="BR921" s="37"/>
      <c r="BS921" s="37"/>
      <c r="BT921" s="37"/>
      <c r="BU921" s="37"/>
      <c r="BV921" s="37"/>
      <c r="BW921" s="37"/>
      <c r="BX921" s="37"/>
      <c r="BY921" s="37"/>
      <c r="BZ921" s="37"/>
      <c r="CA921" s="37"/>
      <c r="CB921" s="37"/>
      <c r="CC921" s="37"/>
      <c r="CD921" s="37"/>
      <c r="CE921" s="37"/>
      <c r="CF921" s="37"/>
      <c r="CG921" s="40"/>
      <c r="CH921" s="40"/>
      <c r="CI921" s="40"/>
      <c r="CJ921" s="40"/>
      <c r="CK921" s="40"/>
      <c r="CL921" s="40"/>
      <c r="CM921" s="39"/>
      <c r="CN921" s="39"/>
      <c r="CO921" s="39"/>
      <c r="CP921" s="39"/>
      <c r="CQ921" s="39"/>
      <c r="CR921" s="39"/>
      <c r="CS921" s="39"/>
      <c r="CT921" s="39"/>
      <c r="CU921" s="39"/>
      <c r="CV921" s="39"/>
      <c r="CW921" s="39"/>
      <c r="CX921" s="39"/>
      <c r="CY921" s="39"/>
      <c r="CZ921" s="39"/>
      <c r="DA921" s="39"/>
      <c r="DB921" s="39"/>
      <c r="DC921" s="39"/>
      <c r="DD921" s="39"/>
      <c r="DE921" s="39"/>
      <c r="DF921" s="39"/>
      <c r="DG921" s="39"/>
      <c r="DL921" s="44"/>
      <c r="DM921" s="39"/>
    </row>
    <row r="922" customFormat="false" ht="12.75" hidden="false" customHeight="false" outlineLevel="0" collapsed="false">
      <c r="C922" s="42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39"/>
      <c r="Y922" s="39"/>
      <c r="Z922" s="39"/>
      <c r="AA922" s="39"/>
      <c r="AF922" s="36"/>
      <c r="AG922" s="37"/>
      <c r="AH922" s="37"/>
      <c r="AI922" s="37"/>
      <c r="AJ922" s="37"/>
      <c r="AK922" s="37"/>
      <c r="AL922" s="37"/>
      <c r="AM922" s="37"/>
      <c r="AN922" s="37"/>
      <c r="AO922" s="37"/>
      <c r="AP922" s="37"/>
      <c r="AQ922" s="37"/>
      <c r="AR922" s="37"/>
      <c r="AS922" s="37"/>
      <c r="AT922" s="37"/>
      <c r="AU922" s="37"/>
      <c r="AV922" s="37"/>
      <c r="AW922" s="37"/>
      <c r="AX922" s="37"/>
      <c r="AY922" s="37"/>
      <c r="AZ922" s="37"/>
      <c r="BA922" s="37"/>
      <c r="BB922" s="37"/>
      <c r="BC922" s="37"/>
      <c r="BD922" s="37"/>
      <c r="BE922" s="37"/>
      <c r="BF922" s="37"/>
      <c r="BH922" s="44"/>
      <c r="BI922" s="39"/>
      <c r="BJ922" s="39"/>
      <c r="BK922" s="39"/>
      <c r="BL922" s="36"/>
      <c r="BM922" s="37"/>
      <c r="BN922" s="37"/>
      <c r="BO922" s="37"/>
      <c r="BP922" s="37"/>
      <c r="BQ922" s="37"/>
      <c r="BR922" s="37"/>
      <c r="BS922" s="37"/>
      <c r="BT922" s="37"/>
      <c r="BU922" s="37"/>
      <c r="BV922" s="37"/>
      <c r="BW922" s="37"/>
      <c r="BX922" s="37"/>
      <c r="BY922" s="37"/>
      <c r="BZ922" s="37"/>
      <c r="CA922" s="37"/>
      <c r="CB922" s="37"/>
      <c r="CC922" s="37"/>
      <c r="CD922" s="37"/>
      <c r="CE922" s="37"/>
      <c r="CF922" s="37"/>
      <c r="CG922" s="40"/>
      <c r="CH922" s="40"/>
      <c r="CI922" s="40"/>
      <c r="CJ922" s="40"/>
      <c r="CK922" s="40"/>
      <c r="CL922" s="40"/>
      <c r="CM922" s="39"/>
      <c r="CN922" s="39"/>
      <c r="CO922" s="39"/>
      <c r="CP922" s="39"/>
      <c r="CQ922" s="39"/>
      <c r="CR922" s="39"/>
      <c r="CS922" s="39"/>
      <c r="CT922" s="39"/>
      <c r="CU922" s="39"/>
      <c r="CV922" s="39"/>
      <c r="CW922" s="39"/>
      <c r="CX922" s="39"/>
      <c r="CY922" s="39"/>
      <c r="CZ922" s="39"/>
      <c r="DA922" s="39"/>
      <c r="DB922" s="39"/>
      <c r="DC922" s="39"/>
      <c r="DD922" s="39"/>
      <c r="DE922" s="39"/>
      <c r="DF922" s="39"/>
      <c r="DG922" s="39"/>
      <c r="DL922" s="44"/>
      <c r="DM922" s="39"/>
    </row>
    <row r="923" customFormat="false" ht="12.75" hidden="false" customHeight="false" outlineLevel="0" collapsed="false">
      <c r="C923" s="42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39"/>
      <c r="Y923" s="39"/>
      <c r="Z923" s="39"/>
      <c r="AA923" s="39"/>
      <c r="AF923" s="36"/>
      <c r="AG923" s="37"/>
      <c r="AH923" s="37"/>
      <c r="AI923" s="37"/>
      <c r="AJ923" s="37"/>
      <c r="AK923" s="37"/>
      <c r="AL923" s="37"/>
      <c r="AM923" s="37"/>
      <c r="AN923" s="37"/>
      <c r="AO923" s="37"/>
      <c r="AP923" s="37"/>
      <c r="AQ923" s="37"/>
      <c r="AR923" s="37"/>
      <c r="AS923" s="37"/>
      <c r="AT923" s="37"/>
      <c r="AU923" s="37"/>
      <c r="AV923" s="37"/>
      <c r="AW923" s="37"/>
      <c r="AX923" s="37"/>
      <c r="AY923" s="37"/>
      <c r="AZ923" s="37"/>
      <c r="BA923" s="37"/>
      <c r="BB923" s="37"/>
      <c r="BC923" s="37"/>
      <c r="BD923" s="37"/>
      <c r="BE923" s="37"/>
      <c r="BF923" s="37"/>
      <c r="BH923" s="44"/>
      <c r="BI923" s="39"/>
      <c r="BJ923" s="39"/>
      <c r="BK923" s="39"/>
      <c r="BL923" s="36"/>
      <c r="BM923" s="37"/>
      <c r="BN923" s="37"/>
      <c r="BO923" s="37"/>
      <c r="BP923" s="37"/>
      <c r="BQ923" s="37"/>
      <c r="BR923" s="37"/>
      <c r="BS923" s="37"/>
      <c r="BT923" s="37"/>
      <c r="BU923" s="37"/>
      <c r="BV923" s="37"/>
      <c r="BW923" s="37"/>
      <c r="BX923" s="37"/>
      <c r="BY923" s="37"/>
      <c r="BZ923" s="37"/>
      <c r="CA923" s="37"/>
      <c r="CB923" s="37"/>
      <c r="CC923" s="37"/>
      <c r="CD923" s="37"/>
      <c r="CE923" s="37"/>
      <c r="CF923" s="37"/>
      <c r="CG923" s="40"/>
      <c r="CH923" s="40"/>
      <c r="CI923" s="40"/>
      <c r="CJ923" s="40"/>
      <c r="CK923" s="40"/>
      <c r="CL923" s="40"/>
      <c r="CM923" s="39"/>
      <c r="CN923" s="39"/>
      <c r="CO923" s="39"/>
      <c r="CP923" s="39"/>
      <c r="CQ923" s="39"/>
      <c r="CR923" s="39"/>
      <c r="CS923" s="39"/>
      <c r="CT923" s="39"/>
      <c r="CU923" s="39"/>
      <c r="CV923" s="39"/>
      <c r="CW923" s="39"/>
      <c r="CX923" s="39"/>
      <c r="CY923" s="39"/>
      <c r="CZ923" s="39"/>
      <c r="DA923" s="39"/>
      <c r="DB923" s="39"/>
      <c r="DC923" s="39"/>
      <c r="DD923" s="39"/>
      <c r="DE923" s="39"/>
      <c r="DF923" s="39"/>
      <c r="DG923" s="39"/>
      <c r="DL923" s="44"/>
      <c r="DM923" s="39"/>
    </row>
    <row r="924" customFormat="false" ht="12.75" hidden="false" customHeight="false" outlineLevel="0" collapsed="false">
      <c r="C924" s="42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39"/>
      <c r="Y924" s="39"/>
      <c r="Z924" s="39"/>
      <c r="AA924" s="39"/>
      <c r="AF924" s="36"/>
      <c r="AG924" s="37"/>
      <c r="AH924" s="37"/>
      <c r="AI924" s="37"/>
      <c r="AJ924" s="37"/>
      <c r="AK924" s="37"/>
      <c r="AL924" s="37"/>
      <c r="AM924" s="37"/>
      <c r="AN924" s="37"/>
      <c r="AO924" s="37"/>
      <c r="AP924" s="37"/>
      <c r="AQ924" s="37"/>
      <c r="AR924" s="37"/>
      <c r="AS924" s="37"/>
      <c r="AT924" s="37"/>
      <c r="AU924" s="37"/>
      <c r="AV924" s="37"/>
      <c r="AW924" s="37"/>
      <c r="AX924" s="37"/>
      <c r="AY924" s="37"/>
      <c r="AZ924" s="37"/>
      <c r="BA924" s="37"/>
      <c r="BB924" s="37"/>
      <c r="BC924" s="37"/>
      <c r="BD924" s="37"/>
      <c r="BE924" s="37"/>
      <c r="BF924" s="37"/>
      <c r="BH924" s="44"/>
      <c r="BI924" s="39"/>
      <c r="BJ924" s="39"/>
      <c r="BK924" s="39"/>
      <c r="BL924" s="36"/>
      <c r="BM924" s="37"/>
      <c r="BN924" s="37"/>
      <c r="BO924" s="37"/>
      <c r="BP924" s="37"/>
      <c r="BQ924" s="37"/>
      <c r="BR924" s="37"/>
      <c r="BS924" s="37"/>
      <c r="BT924" s="37"/>
      <c r="BU924" s="37"/>
      <c r="BV924" s="37"/>
      <c r="BW924" s="37"/>
      <c r="BX924" s="37"/>
      <c r="BY924" s="37"/>
      <c r="BZ924" s="37"/>
      <c r="CA924" s="37"/>
      <c r="CB924" s="37"/>
      <c r="CC924" s="37"/>
      <c r="CD924" s="37"/>
      <c r="CE924" s="37"/>
      <c r="CF924" s="37"/>
      <c r="CG924" s="40"/>
      <c r="CH924" s="40"/>
      <c r="CI924" s="40"/>
      <c r="CJ924" s="40"/>
      <c r="CK924" s="40"/>
      <c r="CL924" s="40"/>
      <c r="CM924" s="39"/>
      <c r="CN924" s="39"/>
      <c r="CO924" s="39"/>
      <c r="CP924" s="39"/>
      <c r="CQ924" s="39"/>
      <c r="CR924" s="39"/>
      <c r="CS924" s="39"/>
      <c r="CT924" s="39"/>
      <c r="CU924" s="39"/>
      <c r="CV924" s="39"/>
      <c r="CW924" s="39"/>
      <c r="CX924" s="39"/>
      <c r="CY924" s="39"/>
      <c r="CZ924" s="39"/>
      <c r="DA924" s="39"/>
      <c r="DB924" s="39"/>
      <c r="DC924" s="39"/>
      <c r="DD924" s="39"/>
      <c r="DE924" s="39"/>
      <c r="DF924" s="39"/>
      <c r="DG924" s="39"/>
      <c r="DL924" s="44"/>
      <c r="DM924" s="39"/>
    </row>
    <row r="925" customFormat="false" ht="12.75" hidden="false" customHeight="false" outlineLevel="0" collapsed="false">
      <c r="C925" s="42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39"/>
      <c r="Y925" s="39"/>
      <c r="Z925" s="39"/>
      <c r="AA925" s="39"/>
      <c r="AF925" s="36"/>
      <c r="AG925" s="37"/>
      <c r="AH925" s="37"/>
      <c r="AI925" s="37"/>
      <c r="AJ925" s="37"/>
      <c r="AK925" s="37"/>
      <c r="AL925" s="37"/>
      <c r="AM925" s="37"/>
      <c r="AN925" s="37"/>
      <c r="AO925" s="37"/>
      <c r="AP925" s="37"/>
      <c r="AQ925" s="37"/>
      <c r="AR925" s="37"/>
      <c r="AS925" s="37"/>
      <c r="AT925" s="37"/>
      <c r="AU925" s="37"/>
      <c r="AV925" s="37"/>
      <c r="AW925" s="37"/>
      <c r="AX925" s="37"/>
      <c r="AY925" s="37"/>
      <c r="AZ925" s="37"/>
      <c r="BA925" s="37"/>
      <c r="BB925" s="37"/>
      <c r="BC925" s="37"/>
      <c r="BD925" s="37"/>
      <c r="BE925" s="37"/>
      <c r="BF925" s="37"/>
      <c r="BH925" s="44"/>
      <c r="BI925" s="39"/>
      <c r="BJ925" s="39"/>
      <c r="BK925" s="39"/>
      <c r="BL925" s="36"/>
      <c r="BM925" s="37"/>
      <c r="BN925" s="37"/>
      <c r="BO925" s="37"/>
      <c r="BP925" s="37"/>
      <c r="BQ925" s="37"/>
      <c r="BR925" s="37"/>
      <c r="BS925" s="37"/>
      <c r="BT925" s="37"/>
      <c r="BU925" s="37"/>
      <c r="BV925" s="37"/>
      <c r="BW925" s="37"/>
      <c r="BX925" s="37"/>
      <c r="BY925" s="37"/>
      <c r="BZ925" s="37"/>
      <c r="CA925" s="37"/>
      <c r="CB925" s="37"/>
      <c r="CC925" s="37"/>
      <c r="CD925" s="37"/>
      <c r="CE925" s="37"/>
      <c r="CF925" s="37"/>
      <c r="CG925" s="40"/>
      <c r="CH925" s="40"/>
      <c r="CI925" s="40"/>
      <c r="CJ925" s="40"/>
      <c r="CK925" s="40"/>
      <c r="CL925" s="40"/>
      <c r="CM925" s="39"/>
      <c r="CN925" s="39"/>
      <c r="CO925" s="39"/>
      <c r="CP925" s="39"/>
      <c r="CQ925" s="39"/>
      <c r="CR925" s="39"/>
      <c r="CS925" s="39"/>
      <c r="CT925" s="39"/>
      <c r="CU925" s="39"/>
      <c r="CV925" s="39"/>
      <c r="CW925" s="39"/>
      <c r="CX925" s="39"/>
      <c r="CY925" s="39"/>
      <c r="CZ925" s="39"/>
      <c r="DA925" s="39"/>
      <c r="DB925" s="39"/>
      <c r="DC925" s="39"/>
      <c r="DD925" s="39"/>
      <c r="DE925" s="39"/>
      <c r="DF925" s="39"/>
      <c r="DG925" s="39"/>
      <c r="DL925" s="44"/>
      <c r="DM925" s="39"/>
    </row>
    <row r="926" customFormat="false" ht="12.75" hidden="false" customHeight="false" outlineLevel="0" collapsed="false">
      <c r="C926" s="42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39"/>
      <c r="Y926" s="39"/>
      <c r="Z926" s="39"/>
      <c r="AA926" s="39"/>
      <c r="AF926" s="36"/>
      <c r="AG926" s="37"/>
      <c r="AH926" s="37"/>
      <c r="AI926" s="37"/>
      <c r="AJ926" s="37"/>
      <c r="AK926" s="37"/>
      <c r="AL926" s="37"/>
      <c r="AM926" s="37"/>
      <c r="AN926" s="37"/>
      <c r="AO926" s="37"/>
      <c r="AP926" s="37"/>
      <c r="AQ926" s="37"/>
      <c r="AR926" s="37"/>
      <c r="AS926" s="37"/>
      <c r="AT926" s="37"/>
      <c r="AU926" s="37"/>
      <c r="AV926" s="37"/>
      <c r="AW926" s="37"/>
      <c r="AX926" s="37"/>
      <c r="AY926" s="37"/>
      <c r="AZ926" s="37"/>
      <c r="BA926" s="37"/>
      <c r="BB926" s="37"/>
      <c r="BC926" s="37"/>
      <c r="BD926" s="37"/>
      <c r="BE926" s="37"/>
      <c r="BF926" s="37"/>
      <c r="BH926" s="44"/>
      <c r="BI926" s="39"/>
      <c r="BJ926" s="39"/>
      <c r="BK926" s="39"/>
      <c r="BL926" s="36"/>
      <c r="BM926" s="37"/>
      <c r="BN926" s="37"/>
      <c r="BO926" s="37"/>
      <c r="BP926" s="37"/>
      <c r="BQ926" s="37"/>
      <c r="BR926" s="37"/>
      <c r="BS926" s="37"/>
      <c r="BT926" s="37"/>
      <c r="BU926" s="37"/>
      <c r="BV926" s="37"/>
      <c r="BW926" s="37"/>
      <c r="BX926" s="37"/>
      <c r="BY926" s="37"/>
      <c r="BZ926" s="37"/>
      <c r="CA926" s="37"/>
      <c r="CB926" s="37"/>
      <c r="CC926" s="37"/>
      <c r="CD926" s="37"/>
      <c r="CE926" s="37"/>
      <c r="CF926" s="37"/>
      <c r="CG926" s="40"/>
      <c r="CH926" s="40"/>
      <c r="CI926" s="40"/>
      <c r="CJ926" s="40"/>
      <c r="CK926" s="40"/>
      <c r="CL926" s="40"/>
      <c r="CM926" s="39"/>
      <c r="CN926" s="39"/>
      <c r="CO926" s="39"/>
      <c r="CP926" s="39"/>
      <c r="CQ926" s="39"/>
      <c r="CR926" s="39"/>
      <c r="CS926" s="39"/>
      <c r="CT926" s="39"/>
      <c r="CU926" s="39"/>
      <c r="CV926" s="39"/>
      <c r="CW926" s="39"/>
      <c r="CX926" s="39"/>
      <c r="CY926" s="39"/>
      <c r="CZ926" s="39"/>
      <c r="DA926" s="39"/>
      <c r="DB926" s="39"/>
      <c r="DC926" s="39"/>
      <c r="DD926" s="39"/>
      <c r="DE926" s="39"/>
      <c r="DF926" s="39"/>
      <c r="DG926" s="39"/>
      <c r="DL926" s="44"/>
      <c r="DM926" s="39"/>
    </row>
    <row r="927" customFormat="false" ht="12.75" hidden="false" customHeight="false" outlineLevel="0" collapsed="false">
      <c r="C927" s="42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39"/>
      <c r="Y927" s="39"/>
      <c r="Z927" s="39"/>
      <c r="AA927" s="39"/>
      <c r="AF927" s="36"/>
      <c r="AG927" s="37"/>
      <c r="AH927" s="37"/>
      <c r="AI927" s="37"/>
      <c r="AJ927" s="37"/>
      <c r="AK927" s="37"/>
      <c r="AL927" s="37"/>
      <c r="AM927" s="37"/>
      <c r="AN927" s="37"/>
      <c r="AO927" s="37"/>
      <c r="AP927" s="37"/>
      <c r="AQ927" s="37"/>
      <c r="AR927" s="37"/>
      <c r="AS927" s="37"/>
      <c r="AT927" s="37"/>
      <c r="AU927" s="37"/>
      <c r="AV927" s="37"/>
      <c r="AW927" s="37"/>
      <c r="AX927" s="37"/>
      <c r="AY927" s="37"/>
      <c r="AZ927" s="37"/>
      <c r="BA927" s="37"/>
      <c r="BB927" s="37"/>
      <c r="BC927" s="37"/>
      <c r="BD927" s="37"/>
      <c r="BE927" s="37"/>
      <c r="BF927" s="37"/>
      <c r="BH927" s="44"/>
      <c r="BI927" s="39"/>
      <c r="BJ927" s="39"/>
      <c r="BK927" s="39"/>
      <c r="BL927" s="36"/>
      <c r="BM927" s="37"/>
      <c r="BN927" s="37"/>
      <c r="BO927" s="37"/>
      <c r="BP927" s="37"/>
      <c r="BQ927" s="37"/>
      <c r="BR927" s="37"/>
      <c r="BS927" s="37"/>
      <c r="BT927" s="37"/>
      <c r="BU927" s="37"/>
      <c r="BV927" s="37"/>
      <c r="BW927" s="37"/>
      <c r="BX927" s="37"/>
      <c r="BY927" s="37"/>
      <c r="BZ927" s="37"/>
      <c r="CA927" s="37"/>
      <c r="CB927" s="37"/>
      <c r="CC927" s="37"/>
      <c r="CD927" s="37"/>
      <c r="CE927" s="37"/>
      <c r="CF927" s="37"/>
      <c r="CG927" s="40"/>
      <c r="CH927" s="40"/>
      <c r="CI927" s="40"/>
      <c r="CJ927" s="40"/>
      <c r="CK927" s="40"/>
      <c r="CL927" s="40"/>
      <c r="CM927" s="39"/>
      <c r="CN927" s="39"/>
      <c r="CO927" s="39"/>
      <c r="CP927" s="39"/>
      <c r="CQ927" s="39"/>
      <c r="CR927" s="39"/>
      <c r="CS927" s="39"/>
      <c r="CT927" s="39"/>
      <c r="CU927" s="39"/>
      <c r="CV927" s="39"/>
      <c r="CW927" s="39"/>
      <c r="CX927" s="39"/>
      <c r="CY927" s="39"/>
      <c r="CZ927" s="39"/>
      <c r="DA927" s="39"/>
      <c r="DB927" s="39"/>
      <c r="DC927" s="39"/>
      <c r="DD927" s="39"/>
      <c r="DE927" s="39"/>
      <c r="DF927" s="39"/>
      <c r="DG927" s="39"/>
      <c r="DL927" s="44"/>
      <c r="DM927" s="39"/>
    </row>
    <row r="928" customFormat="false" ht="12.75" hidden="false" customHeight="false" outlineLevel="0" collapsed="false">
      <c r="C928" s="42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39"/>
      <c r="Y928" s="39"/>
      <c r="Z928" s="39"/>
      <c r="AA928" s="39"/>
      <c r="AF928" s="36"/>
      <c r="AG928" s="37"/>
      <c r="AH928" s="37"/>
      <c r="AI928" s="37"/>
      <c r="AJ928" s="37"/>
      <c r="AK928" s="37"/>
      <c r="AL928" s="37"/>
      <c r="AM928" s="37"/>
      <c r="AN928" s="37"/>
      <c r="AO928" s="37"/>
      <c r="AP928" s="37"/>
      <c r="AQ928" s="37"/>
      <c r="AR928" s="37"/>
      <c r="AS928" s="37"/>
      <c r="AT928" s="37"/>
      <c r="AU928" s="37"/>
      <c r="AV928" s="37"/>
      <c r="AW928" s="37"/>
      <c r="AX928" s="37"/>
      <c r="AY928" s="37"/>
      <c r="AZ928" s="37"/>
      <c r="BA928" s="37"/>
      <c r="BB928" s="37"/>
      <c r="BC928" s="37"/>
      <c r="BD928" s="37"/>
      <c r="BE928" s="37"/>
      <c r="BF928" s="37"/>
      <c r="BH928" s="44"/>
      <c r="BI928" s="39"/>
      <c r="BJ928" s="39"/>
      <c r="BK928" s="39"/>
      <c r="BL928" s="36"/>
      <c r="BM928" s="37"/>
      <c r="BN928" s="37"/>
      <c r="BO928" s="37"/>
      <c r="BP928" s="37"/>
      <c r="BQ928" s="37"/>
      <c r="BR928" s="37"/>
      <c r="BS928" s="37"/>
      <c r="BT928" s="37"/>
      <c r="BU928" s="37"/>
      <c r="BV928" s="37"/>
      <c r="BW928" s="37"/>
      <c r="BX928" s="37"/>
      <c r="BY928" s="37"/>
      <c r="BZ928" s="37"/>
      <c r="CA928" s="37"/>
      <c r="CB928" s="37"/>
      <c r="CC928" s="37"/>
      <c r="CD928" s="37"/>
      <c r="CE928" s="37"/>
      <c r="CF928" s="37"/>
      <c r="CG928" s="40"/>
      <c r="CH928" s="40"/>
      <c r="CI928" s="40"/>
      <c r="CJ928" s="40"/>
      <c r="CK928" s="40"/>
      <c r="CL928" s="40"/>
      <c r="CM928" s="39"/>
      <c r="CN928" s="39"/>
      <c r="CO928" s="39"/>
      <c r="CP928" s="39"/>
      <c r="CQ928" s="39"/>
      <c r="CR928" s="39"/>
      <c r="CS928" s="39"/>
      <c r="CT928" s="39"/>
      <c r="CU928" s="39"/>
      <c r="CV928" s="39"/>
      <c r="CW928" s="39"/>
      <c r="CX928" s="39"/>
      <c r="CY928" s="39"/>
      <c r="CZ928" s="39"/>
      <c r="DA928" s="39"/>
      <c r="DB928" s="39"/>
      <c r="DC928" s="39"/>
      <c r="DD928" s="39"/>
      <c r="DE928" s="39"/>
      <c r="DF928" s="39"/>
      <c r="DG928" s="39"/>
      <c r="DL928" s="44"/>
      <c r="DM928" s="39"/>
    </row>
    <row r="929" customFormat="false" ht="12.75" hidden="false" customHeight="false" outlineLevel="0" collapsed="false">
      <c r="C929" s="42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39"/>
      <c r="Y929" s="39"/>
      <c r="Z929" s="39"/>
      <c r="AA929" s="39"/>
      <c r="AF929" s="36"/>
      <c r="AG929" s="37"/>
      <c r="AH929" s="37"/>
      <c r="AI929" s="37"/>
      <c r="AJ929" s="37"/>
      <c r="AK929" s="37"/>
      <c r="AL929" s="37"/>
      <c r="AM929" s="37"/>
      <c r="AN929" s="37"/>
      <c r="AO929" s="37"/>
      <c r="AP929" s="37"/>
      <c r="AQ929" s="37"/>
      <c r="AR929" s="37"/>
      <c r="AS929" s="37"/>
      <c r="AT929" s="37"/>
      <c r="AU929" s="37"/>
      <c r="AV929" s="37"/>
      <c r="AW929" s="37"/>
      <c r="AX929" s="37"/>
      <c r="AY929" s="37"/>
      <c r="AZ929" s="37"/>
      <c r="BA929" s="37"/>
      <c r="BB929" s="37"/>
      <c r="BC929" s="37"/>
      <c r="BD929" s="37"/>
      <c r="BE929" s="37"/>
      <c r="BF929" s="37"/>
      <c r="BH929" s="44"/>
      <c r="BI929" s="39"/>
      <c r="BJ929" s="39"/>
      <c r="BK929" s="39"/>
      <c r="BL929" s="36"/>
      <c r="BM929" s="37"/>
      <c r="BN929" s="37"/>
      <c r="BO929" s="37"/>
      <c r="BP929" s="37"/>
      <c r="BQ929" s="37"/>
      <c r="BR929" s="37"/>
      <c r="BS929" s="37"/>
      <c r="BT929" s="37"/>
      <c r="BU929" s="37"/>
      <c r="BV929" s="37"/>
      <c r="BW929" s="37"/>
      <c r="BX929" s="37"/>
      <c r="BY929" s="37"/>
      <c r="BZ929" s="37"/>
      <c r="CA929" s="37"/>
      <c r="CB929" s="37"/>
      <c r="CC929" s="37"/>
      <c r="CD929" s="37"/>
      <c r="CE929" s="37"/>
      <c r="CF929" s="37"/>
      <c r="CG929" s="40"/>
      <c r="CH929" s="40"/>
      <c r="CI929" s="40"/>
      <c r="CJ929" s="40"/>
      <c r="CK929" s="40"/>
      <c r="CL929" s="40"/>
      <c r="CM929" s="39"/>
      <c r="CN929" s="39"/>
      <c r="CO929" s="39"/>
      <c r="CP929" s="39"/>
      <c r="CQ929" s="39"/>
      <c r="CR929" s="39"/>
      <c r="CS929" s="39"/>
      <c r="CT929" s="39"/>
      <c r="CU929" s="39"/>
      <c r="CV929" s="39"/>
      <c r="CW929" s="39"/>
      <c r="CX929" s="39"/>
      <c r="CY929" s="39"/>
      <c r="CZ929" s="39"/>
      <c r="DA929" s="39"/>
      <c r="DB929" s="39"/>
      <c r="DC929" s="39"/>
      <c r="DD929" s="39"/>
      <c r="DE929" s="39"/>
      <c r="DF929" s="39"/>
      <c r="DG929" s="39"/>
      <c r="DL929" s="44"/>
      <c r="DM929" s="39"/>
    </row>
    <row r="930" customFormat="false" ht="12.75" hidden="false" customHeight="false" outlineLevel="0" collapsed="false">
      <c r="C930" s="42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39"/>
      <c r="Y930" s="39"/>
      <c r="Z930" s="39"/>
      <c r="AA930" s="39"/>
      <c r="AF930" s="36"/>
      <c r="AG930" s="37"/>
      <c r="AH930" s="37"/>
      <c r="AI930" s="37"/>
      <c r="AJ930" s="37"/>
      <c r="AK930" s="37"/>
      <c r="AL930" s="37"/>
      <c r="AM930" s="37"/>
      <c r="AN930" s="37"/>
      <c r="AO930" s="37"/>
      <c r="AP930" s="37"/>
      <c r="AQ930" s="37"/>
      <c r="AR930" s="37"/>
      <c r="AS930" s="37"/>
      <c r="AT930" s="37"/>
      <c r="AU930" s="37"/>
      <c r="AV930" s="37"/>
      <c r="AW930" s="37"/>
      <c r="AX930" s="37"/>
      <c r="AY930" s="37"/>
      <c r="AZ930" s="37"/>
      <c r="BA930" s="37"/>
      <c r="BB930" s="37"/>
      <c r="BC930" s="37"/>
      <c r="BD930" s="37"/>
      <c r="BE930" s="37"/>
      <c r="BF930" s="37"/>
      <c r="BH930" s="44"/>
      <c r="BI930" s="39"/>
      <c r="BJ930" s="39"/>
      <c r="BK930" s="39"/>
      <c r="BL930" s="36"/>
      <c r="BM930" s="37"/>
      <c r="BN930" s="37"/>
      <c r="BO930" s="37"/>
      <c r="BP930" s="37"/>
      <c r="BQ930" s="37"/>
      <c r="BR930" s="37"/>
      <c r="BS930" s="37"/>
      <c r="BT930" s="37"/>
      <c r="BU930" s="37"/>
      <c r="BV930" s="37"/>
      <c r="BW930" s="37"/>
      <c r="BX930" s="37"/>
      <c r="BY930" s="37"/>
      <c r="BZ930" s="37"/>
      <c r="CA930" s="37"/>
      <c r="CB930" s="37"/>
      <c r="CC930" s="37"/>
      <c r="CD930" s="37"/>
      <c r="CE930" s="37"/>
      <c r="CF930" s="37"/>
      <c r="CG930" s="40"/>
      <c r="CH930" s="40"/>
      <c r="CI930" s="40"/>
      <c r="CJ930" s="40"/>
      <c r="CK930" s="40"/>
      <c r="CL930" s="40"/>
      <c r="CM930" s="39"/>
      <c r="CN930" s="39"/>
      <c r="CO930" s="39"/>
      <c r="CP930" s="39"/>
      <c r="CQ930" s="39"/>
      <c r="CR930" s="39"/>
      <c r="CS930" s="39"/>
      <c r="CT930" s="39"/>
      <c r="CU930" s="39"/>
      <c r="CV930" s="39"/>
      <c r="CW930" s="39"/>
      <c r="CX930" s="39"/>
      <c r="CY930" s="39"/>
      <c r="CZ930" s="39"/>
      <c r="DA930" s="39"/>
      <c r="DB930" s="39"/>
      <c r="DC930" s="39"/>
      <c r="DD930" s="39"/>
      <c r="DE930" s="39"/>
      <c r="DF930" s="39"/>
      <c r="DG930" s="39"/>
      <c r="DL930" s="44"/>
      <c r="DM930" s="39"/>
    </row>
    <row r="931" customFormat="false" ht="12.75" hidden="false" customHeight="false" outlineLevel="0" collapsed="false">
      <c r="C931" s="42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39"/>
      <c r="Y931" s="39"/>
      <c r="Z931" s="39"/>
      <c r="AA931" s="39"/>
      <c r="AF931" s="36"/>
      <c r="AG931" s="37"/>
      <c r="AH931" s="37"/>
      <c r="AI931" s="37"/>
      <c r="AJ931" s="37"/>
      <c r="AK931" s="37"/>
      <c r="AL931" s="37"/>
      <c r="AM931" s="37"/>
      <c r="AN931" s="37"/>
      <c r="AO931" s="37"/>
      <c r="AP931" s="37"/>
      <c r="AQ931" s="37"/>
      <c r="AR931" s="37"/>
      <c r="AS931" s="37"/>
      <c r="AT931" s="37"/>
      <c r="AU931" s="37"/>
      <c r="AV931" s="37"/>
      <c r="AW931" s="37"/>
      <c r="AX931" s="37"/>
      <c r="AY931" s="37"/>
      <c r="AZ931" s="37"/>
      <c r="BA931" s="37"/>
      <c r="BB931" s="37"/>
      <c r="BC931" s="37"/>
      <c r="BD931" s="37"/>
      <c r="BE931" s="37"/>
      <c r="BF931" s="37"/>
      <c r="BH931" s="44"/>
      <c r="BI931" s="39"/>
      <c r="BJ931" s="39"/>
      <c r="BK931" s="39"/>
      <c r="BL931" s="36"/>
      <c r="BM931" s="37"/>
      <c r="BN931" s="37"/>
      <c r="BO931" s="37"/>
      <c r="BP931" s="37"/>
      <c r="BQ931" s="37"/>
      <c r="BR931" s="37"/>
      <c r="BS931" s="37"/>
      <c r="BT931" s="37"/>
      <c r="BU931" s="37"/>
      <c r="BV931" s="37"/>
      <c r="BW931" s="37"/>
      <c r="BX931" s="37"/>
      <c r="BY931" s="37"/>
      <c r="BZ931" s="37"/>
      <c r="CA931" s="37"/>
      <c r="CB931" s="37"/>
      <c r="CC931" s="37"/>
      <c r="CD931" s="37"/>
      <c r="CE931" s="37"/>
      <c r="CF931" s="37"/>
      <c r="CG931" s="40"/>
      <c r="CH931" s="40"/>
      <c r="CI931" s="40"/>
      <c r="CJ931" s="40"/>
      <c r="CK931" s="40"/>
      <c r="CL931" s="40"/>
      <c r="CM931" s="39"/>
      <c r="CN931" s="39"/>
      <c r="CO931" s="39"/>
      <c r="CP931" s="39"/>
      <c r="CQ931" s="39"/>
      <c r="CR931" s="39"/>
      <c r="CS931" s="39"/>
      <c r="CT931" s="39"/>
      <c r="CU931" s="39"/>
      <c r="CV931" s="39"/>
      <c r="CW931" s="39"/>
      <c r="CX931" s="39"/>
      <c r="CY931" s="39"/>
      <c r="CZ931" s="39"/>
      <c r="DA931" s="39"/>
      <c r="DB931" s="39"/>
      <c r="DC931" s="39"/>
      <c r="DD931" s="39"/>
      <c r="DE931" s="39"/>
      <c r="DF931" s="39"/>
      <c r="DG931" s="39"/>
      <c r="DL931" s="44"/>
      <c r="DM931" s="39"/>
    </row>
    <row r="932" customFormat="false" ht="12.75" hidden="false" customHeight="false" outlineLevel="0" collapsed="false">
      <c r="C932" s="42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39"/>
      <c r="Y932" s="39"/>
      <c r="Z932" s="39"/>
      <c r="AA932" s="39"/>
      <c r="AF932" s="36"/>
      <c r="AG932" s="37"/>
      <c r="AH932" s="37"/>
      <c r="AI932" s="37"/>
      <c r="AJ932" s="37"/>
      <c r="AK932" s="37"/>
      <c r="AL932" s="37"/>
      <c r="AM932" s="37"/>
      <c r="AN932" s="37"/>
      <c r="AO932" s="37"/>
      <c r="AP932" s="37"/>
      <c r="AQ932" s="37"/>
      <c r="AR932" s="37"/>
      <c r="AS932" s="37"/>
      <c r="AT932" s="37"/>
      <c r="AU932" s="37"/>
      <c r="AV932" s="37"/>
      <c r="AW932" s="37"/>
      <c r="AX932" s="37"/>
      <c r="AY932" s="37"/>
      <c r="AZ932" s="37"/>
      <c r="BA932" s="37"/>
      <c r="BB932" s="37"/>
      <c r="BC932" s="37"/>
      <c r="BD932" s="37"/>
      <c r="BE932" s="37"/>
      <c r="BF932" s="37"/>
      <c r="BH932" s="44"/>
      <c r="BI932" s="39"/>
      <c r="BJ932" s="39"/>
      <c r="BK932" s="39"/>
      <c r="BL932" s="36"/>
      <c r="BM932" s="37"/>
      <c r="BN932" s="37"/>
      <c r="BO932" s="37"/>
      <c r="BP932" s="37"/>
      <c r="BQ932" s="37"/>
      <c r="BR932" s="37"/>
      <c r="BS932" s="37"/>
      <c r="BT932" s="37"/>
      <c r="BU932" s="37"/>
      <c r="BV932" s="37"/>
      <c r="BW932" s="37"/>
      <c r="BX932" s="37"/>
      <c r="BY932" s="37"/>
      <c r="BZ932" s="37"/>
      <c r="CA932" s="37"/>
      <c r="CB932" s="37"/>
      <c r="CC932" s="37"/>
      <c r="CD932" s="37"/>
      <c r="CE932" s="37"/>
      <c r="CF932" s="37"/>
      <c r="CG932" s="40"/>
      <c r="CH932" s="40"/>
      <c r="CI932" s="40"/>
      <c r="CJ932" s="40"/>
      <c r="CK932" s="40"/>
      <c r="CL932" s="40"/>
      <c r="CM932" s="39"/>
      <c r="CN932" s="39"/>
      <c r="CO932" s="39"/>
      <c r="CP932" s="39"/>
      <c r="CQ932" s="39"/>
      <c r="CR932" s="39"/>
      <c r="CS932" s="39"/>
      <c r="CT932" s="39"/>
      <c r="CU932" s="39"/>
      <c r="CV932" s="39"/>
      <c r="CW932" s="39"/>
      <c r="CX932" s="39"/>
      <c r="CY932" s="39"/>
      <c r="CZ932" s="39"/>
      <c r="DA932" s="39"/>
      <c r="DB932" s="39"/>
      <c r="DC932" s="39"/>
      <c r="DD932" s="39"/>
      <c r="DE932" s="39"/>
      <c r="DF932" s="39"/>
      <c r="DG932" s="39"/>
      <c r="DL932" s="44"/>
      <c r="DM932" s="39"/>
    </row>
    <row r="933" customFormat="false" ht="12.75" hidden="false" customHeight="false" outlineLevel="0" collapsed="false">
      <c r="C933" s="42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39"/>
      <c r="Y933" s="39"/>
      <c r="Z933" s="39"/>
      <c r="AA933" s="39"/>
      <c r="AF933" s="36"/>
      <c r="AG933" s="37"/>
      <c r="AH933" s="37"/>
      <c r="AI933" s="37"/>
      <c r="AJ933" s="37"/>
      <c r="AK933" s="37"/>
      <c r="AL933" s="37"/>
      <c r="AM933" s="37"/>
      <c r="AN933" s="37"/>
      <c r="AO933" s="37"/>
      <c r="AP933" s="37"/>
      <c r="AQ933" s="37"/>
      <c r="AR933" s="37"/>
      <c r="AS933" s="37"/>
      <c r="AT933" s="37"/>
      <c r="AU933" s="37"/>
      <c r="AV933" s="37"/>
      <c r="AW933" s="37"/>
      <c r="AX933" s="37"/>
      <c r="AY933" s="37"/>
      <c r="AZ933" s="37"/>
      <c r="BA933" s="37"/>
      <c r="BB933" s="37"/>
      <c r="BC933" s="37"/>
      <c r="BD933" s="37"/>
      <c r="BE933" s="37"/>
      <c r="BF933" s="37"/>
      <c r="BH933" s="44"/>
      <c r="BI933" s="39"/>
      <c r="BJ933" s="39"/>
      <c r="BK933" s="39"/>
      <c r="BL933" s="36"/>
      <c r="BM933" s="37"/>
      <c r="BN933" s="37"/>
      <c r="BO933" s="37"/>
      <c r="BP933" s="37"/>
      <c r="BQ933" s="37"/>
      <c r="BR933" s="37"/>
      <c r="BS933" s="37"/>
      <c r="BT933" s="37"/>
      <c r="BU933" s="37"/>
      <c r="BV933" s="37"/>
      <c r="BW933" s="37"/>
      <c r="BX933" s="37"/>
      <c r="BY933" s="37"/>
      <c r="BZ933" s="37"/>
      <c r="CA933" s="37"/>
      <c r="CB933" s="37"/>
      <c r="CC933" s="37"/>
      <c r="CD933" s="37"/>
      <c r="CE933" s="37"/>
      <c r="CF933" s="37"/>
      <c r="CG933" s="40"/>
      <c r="CH933" s="40"/>
      <c r="CI933" s="40"/>
      <c r="CJ933" s="40"/>
      <c r="CK933" s="40"/>
      <c r="CL933" s="40"/>
      <c r="CM933" s="39"/>
      <c r="CN933" s="39"/>
      <c r="CO933" s="39"/>
      <c r="CP933" s="39"/>
      <c r="CQ933" s="39"/>
      <c r="CR933" s="39"/>
      <c r="CS933" s="39"/>
      <c r="CT933" s="39"/>
      <c r="CU933" s="39"/>
      <c r="CV933" s="39"/>
      <c r="CW933" s="39"/>
      <c r="CX933" s="39"/>
      <c r="CY933" s="39"/>
      <c r="CZ933" s="39"/>
      <c r="DA933" s="39"/>
      <c r="DB933" s="39"/>
      <c r="DC933" s="39"/>
      <c r="DD933" s="39"/>
      <c r="DE933" s="39"/>
      <c r="DF933" s="39"/>
      <c r="DG933" s="39"/>
      <c r="DL933" s="44"/>
      <c r="DM933" s="39"/>
    </row>
    <row r="934" customFormat="false" ht="12.75" hidden="false" customHeight="false" outlineLevel="0" collapsed="false">
      <c r="C934" s="42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39"/>
      <c r="Y934" s="39"/>
      <c r="Z934" s="39"/>
      <c r="AA934" s="39"/>
      <c r="AF934" s="36"/>
      <c r="AG934" s="37"/>
      <c r="AH934" s="37"/>
      <c r="AI934" s="37"/>
      <c r="AJ934" s="37"/>
      <c r="AK934" s="37"/>
      <c r="AL934" s="37"/>
      <c r="AM934" s="37"/>
      <c r="AN934" s="37"/>
      <c r="AO934" s="37"/>
      <c r="AP934" s="37"/>
      <c r="AQ934" s="37"/>
      <c r="AR934" s="37"/>
      <c r="AS934" s="37"/>
      <c r="AT934" s="37"/>
      <c r="AU934" s="37"/>
      <c r="AV934" s="37"/>
      <c r="AW934" s="37"/>
      <c r="AX934" s="37"/>
      <c r="AY934" s="37"/>
      <c r="AZ934" s="37"/>
      <c r="BA934" s="37"/>
      <c r="BB934" s="37"/>
      <c r="BC934" s="37"/>
      <c r="BD934" s="37"/>
      <c r="BE934" s="37"/>
      <c r="BF934" s="37"/>
      <c r="BH934" s="44"/>
      <c r="BI934" s="39"/>
      <c r="BJ934" s="39"/>
      <c r="BK934" s="39"/>
      <c r="BL934" s="36"/>
      <c r="BM934" s="37"/>
      <c r="BN934" s="37"/>
      <c r="BO934" s="37"/>
      <c r="BP934" s="37"/>
      <c r="BQ934" s="37"/>
      <c r="BR934" s="37"/>
      <c r="BS934" s="37"/>
      <c r="BT934" s="37"/>
      <c r="BU934" s="37"/>
      <c r="BV934" s="37"/>
      <c r="BW934" s="37"/>
      <c r="BX934" s="37"/>
      <c r="BY934" s="37"/>
      <c r="BZ934" s="37"/>
      <c r="CA934" s="37"/>
      <c r="CB934" s="37"/>
      <c r="CC934" s="37"/>
      <c r="CD934" s="37"/>
      <c r="CE934" s="37"/>
      <c r="CF934" s="37"/>
      <c r="CG934" s="40"/>
      <c r="CH934" s="40"/>
      <c r="CI934" s="40"/>
      <c r="CJ934" s="40"/>
      <c r="CK934" s="40"/>
      <c r="CL934" s="40"/>
      <c r="CM934" s="39"/>
      <c r="CN934" s="39"/>
      <c r="CO934" s="39"/>
      <c r="CP934" s="39"/>
      <c r="CQ934" s="39"/>
      <c r="CR934" s="39"/>
      <c r="CS934" s="39"/>
      <c r="CT934" s="39"/>
      <c r="CU934" s="39"/>
      <c r="CV934" s="39"/>
      <c r="CW934" s="39"/>
      <c r="CX934" s="39"/>
      <c r="CY934" s="39"/>
      <c r="CZ934" s="39"/>
      <c r="DA934" s="39"/>
      <c r="DB934" s="39"/>
      <c r="DC934" s="39"/>
      <c r="DD934" s="39"/>
      <c r="DE934" s="39"/>
      <c r="DF934" s="39"/>
      <c r="DG934" s="39"/>
      <c r="DL934" s="44"/>
      <c r="DM934" s="39"/>
    </row>
    <row r="935" customFormat="false" ht="12.75" hidden="false" customHeight="false" outlineLevel="0" collapsed="false">
      <c r="C935" s="42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39"/>
      <c r="Y935" s="39"/>
      <c r="Z935" s="39"/>
      <c r="AA935" s="39"/>
      <c r="AF935" s="36"/>
      <c r="AG935" s="37"/>
      <c r="AH935" s="37"/>
      <c r="AI935" s="37"/>
      <c r="AJ935" s="37"/>
      <c r="AK935" s="37"/>
      <c r="AL935" s="37"/>
      <c r="AM935" s="37"/>
      <c r="AN935" s="37"/>
      <c r="AO935" s="37"/>
      <c r="AP935" s="37"/>
      <c r="AQ935" s="37"/>
      <c r="AR935" s="37"/>
      <c r="AS935" s="37"/>
      <c r="AT935" s="37"/>
      <c r="AU935" s="37"/>
      <c r="AV935" s="37"/>
      <c r="AW935" s="37"/>
      <c r="AX935" s="37"/>
      <c r="AY935" s="37"/>
      <c r="AZ935" s="37"/>
      <c r="BA935" s="37"/>
      <c r="BB935" s="37"/>
      <c r="BC935" s="37"/>
      <c r="BD935" s="37"/>
      <c r="BE935" s="37"/>
      <c r="BF935" s="37"/>
      <c r="BH935" s="44"/>
      <c r="BI935" s="39"/>
      <c r="BJ935" s="39"/>
      <c r="BK935" s="39"/>
      <c r="BL935" s="36"/>
      <c r="BM935" s="37"/>
      <c r="BN935" s="37"/>
      <c r="BO935" s="37"/>
      <c r="BP935" s="37"/>
      <c r="BQ935" s="37"/>
      <c r="BR935" s="37"/>
      <c r="BS935" s="37"/>
      <c r="BT935" s="37"/>
      <c r="BU935" s="37"/>
      <c r="BV935" s="37"/>
      <c r="BW935" s="37"/>
      <c r="BX935" s="37"/>
      <c r="BY935" s="37"/>
      <c r="BZ935" s="37"/>
      <c r="CA935" s="37"/>
      <c r="CB935" s="37"/>
      <c r="CC935" s="37"/>
      <c r="CD935" s="37"/>
      <c r="CE935" s="37"/>
      <c r="CF935" s="37"/>
      <c r="CG935" s="40"/>
      <c r="CH935" s="40"/>
      <c r="CI935" s="40"/>
      <c r="CJ935" s="40"/>
      <c r="CK935" s="40"/>
      <c r="CL935" s="40"/>
      <c r="CM935" s="39"/>
      <c r="CN935" s="39"/>
      <c r="CO935" s="39"/>
      <c r="CP935" s="39"/>
      <c r="CQ935" s="39"/>
      <c r="CR935" s="39"/>
      <c r="CS935" s="39"/>
      <c r="CT935" s="39"/>
      <c r="CU935" s="39"/>
      <c r="CV935" s="39"/>
      <c r="CW935" s="39"/>
      <c r="CX935" s="39"/>
      <c r="CY935" s="39"/>
      <c r="CZ935" s="39"/>
      <c r="DA935" s="39"/>
      <c r="DB935" s="39"/>
      <c r="DC935" s="39"/>
      <c r="DD935" s="39"/>
      <c r="DE935" s="39"/>
      <c r="DF935" s="39"/>
      <c r="DG935" s="39"/>
      <c r="DL935" s="44"/>
      <c r="DM935" s="39"/>
    </row>
    <row r="936" customFormat="false" ht="12.75" hidden="false" customHeight="false" outlineLevel="0" collapsed="false">
      <c r="C936" s="42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39"/>
      <c r="Y936" s="39"/>
      <c r="Z936" s="39"/>
      <c r="AA936" s="39"/>
      <c r="AF936" s="36"/>
      <c r="AG936" s="37"/>
      <c r="AH936" s="37"/>
      <c r="AI936" s="37"/>
      <c r="AJ936" s="37"/>
      <c r="AK936" s="37"/>
      <c r="AL936" s="37"/>
      <c r="AM936" s="37"/>
      <c r="AN936" s="37"/>
      <c r="AO936" s="37"/>
      <c r="AP936" s="37"/>
      <c r="AQ936" s="37"/>
      <c r="AR936" s="37"/>
      <c r="AS936" s="37"/>
      <c r="AT936" s="37"/>
      <c r="AU936" s="37"/>
      <c r="AV936" s="37"/>
      <c r="AW936" s="37"/>
      <c r="AX936" s="37"/>
      <c r="AY936" s="37"/>
      <c r="AZ936" s="37"/>
      <c r="BA936" s="37"/>
      <c r="BB936" s="37"/>
      <c r="BC936" s="37"/>
      <c r="BD936" s="37"/>
      <c r="BE936" s="37"/>
      <c r="BF936" s="37"/>
      <c r="BH936" s="44"/>
      <c r="BI936" s="39"/>
      <c r="BJ936" s="39"/>
      <c r="BK936" s="39"/>
      <c r="BL936" s="36"/>
      <c r="BM936" s="37"/>
      <c r="BN936" s="37"/>
      <c r="BO936" s="37"/>
      <c r="BP936" s="37"/>
      <c r="BQ936" s="37"/>
      <c r="BR936" s="37"/>
      <c r="BS936" s="37"/>
      <c r="BT936" s="37"/>
      <c r="BU936" s="37"/>
      <c r="BV936" s="37"/>
      <c r="BW936" s="37"/>
      <c r="BX936" s="37"/>
      <c r="BY936" s="37"/>
      <c r="BZ936" s="37"/>
      <c r="CA936" s="37"/>
      <c r="CB936" s="37"/>
      <c r="CC936" s="37"/>
      <c r="CD936" s="37"/>
      <c r="CE936" s="37"/>
      <c r="CF936" s="37"/>
      <c r="CG936" s="40"/>
      <c r="CH936" s="40"/>
      <c r="CI936" s="40"/>
      <c r="CJ936" s="40"/>
      <c r="CK936" s="40"/>
      <c r="CL936" s="40"/>
      <c r="CM936" s="39"/>
      <c r="CN936" s="39"/>
      <c r="CO936" s="39"/>
      <c r="CP936" s="39"/>
      <c r="CQ936" s="39"/>
      <c r="CR936" s="39"/>
      <c r="CS936" s="39"/>
      <c r="CT936" s="39"/>
      <c r="CU936" s="39"/>
      <c r="CV936" s="39"/>
      <c r="CW936" s="39"/>
      <c r="CX936" s="39"/>
      <c r="CY936" s="39"/>
      <c r="CZ936" s="39"/>
      <c r="DA936" s="39"/>
      <c r="DB936" s="39"/>
      <c r="DC936" s="39"/>
      <c r="DD936" s="39"/>
      <c r="DE936" s="39"/>
      <c r="DF936" s="39"/>
      <c r="DG936" s="39"/>
      <c r="DL936" s="44"/>
      <c r="DM936" s="39"/>
    </row>
    <row r="937" customFormat="false" ht="12.75" hidden="false" customHeight="false" outlineLevel="0" collapsed="false">
      <c r="C937" s="42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39"/>
      <c r="Y937" s="39"/>
      <c r="Z937" s="39"/>
      <c r="AA937" s="39"/>
      <c r="AF937" s="36"/>
      <c r="AG937" s="37"/>
      <c r="AH937" s="37"/>
      <c r="AI937" s="37"/>
      <c r="AJ937" s="37"/>
      <c r="AK937" s="37"/>
      <c r="AL937" s="37"/>
      <c r="AM937" s="37"/>
      <c r="AN937" s="37"/>
      <c r="AO937" s="37"/>
      <c r="AP937" s="37"/>
      <c r="AQ937" s="37"/>
      <c r="AR937" s="37"/>
      <c r="AS937" s="37"/>
      <c r="AT937" s="37"/>
      <c r="AU937" s="37"/>
      <c r="AV937" s="37"/>
      <c r="AW937" s="37"/>
      <c r="AX937" s="37"/>
      <c r="AY937" s="37"/>
      <c r="AZ937" s="37"/>
      <c r="BA937" s="37"/>
      <c r="BB937" s="37"/>
      <c r="BC937" s="37"/>
      <c r="BD937" s="37"/>
      <c r="BE937" s="37"/>
      <c r="BF937" s="37"/>
      <c r="BH937" s="44"/>
      <c r="BI937" s="39"/>
      <c r="BJ937" s="39"/>
      <c r="BK937" s="39"/>
      <c r="BL937" s="36"/>
      <c r="BM937" s="37"/>
      <c r="BN937" s="37"/>
      <c r="BO937" s="37"/>
      <c r="BP937" s="37"/>
      <c r="BQ937" s="37"/>
      <c r="BR937" s="37"/>
      <c r="BS937" s="37"/>
      <c r="BT937" s="37"/>
      <c r="BU937" s="37"/>
      <c r="BV937" s="37"/>
      <c r="BW937" s="37"/>
      <c r="BX937" s="37"/>
      <c r="BY937" s="37"/>
      <c r="BZ937" s="37"/>
      <c r="CA937" s="37"/>
      <c r="CB937" s="37"/>
      <c r="CC937" s="37"/>
      <c r="CD937" s="37"/>
      <c r="CE937" s="37"/>
      <c r="CF937" s="37"/>
      <c r="CG937" s="40"/>
      <c r="CH937" s="40"/>
      <c r="CI937" s="40"/>
      <c r="CJ937" s="40"/>
      <c r="CK937" s="40"/>
      <c r="CL937" s="40"/>
      <c r="CM937" s="39"/>
      <c r="CN937" s="39"/>
      <c r="CO937" s="39"/>
      <c r="CP937" s="39"/>
      <c r="CQ937" s="39"/>
      <c r="CR937" s="39"/>
      <c r="CS937" s="39"/>
      <c r="CT937" s="39"/>
      <c r="CU937" s="39"/>
      <c r="CV937" s="39"/>
      <c r="CW937" s="39"/>
      <c r="CX937" s="39"/>
      <c r="CY937" s="39"/>
      <c r="CZ937" s="39"/>
      <c r="DA937" s="39"/>
      <c r="DB937" s="39"/>
      <c r="DC937" s="39"/>
      <c r="DD937" s="39"/>
      <c r="DE937" s="39"/>
      <c r="DF937" s="39"/>
      <c r="DG937" s="39"/>
      <c r="DL937" s="44"/>
      <c r="DM937" s="39"/>
    </row>
    <row r="938" customFormat="false" ht="12.75" hidden="false" customHeight="false" outlineLevel="0" collapsed="false">
      <c r="C938" s="42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39"/>
      <c r="Y938" s="39"/>
      <c r="Z938" s="39"/>
      <c r="AA938" s="39"/>
      <c r="AF938" s="36"/>
      <c r="AG938" s="37"/>
      <c r="AH938" s="37"/>
      <c r="AI938" s="37"/>
      <c r="AJ938" s="37"/>
      <c r="AK938" s="37"/>
      <c r="AL938" s="37"/>
      <c r="AM938" s="37"/>
      <c r="AN938" s="37"/>
      <c r="AO938" s="37"/>
      <c r="AP938" s="37"/>
      <c r="AQ938" s="37"/>
      <c r="AR938" s="37"/>
      <c r="AS938" s="37"/>
      <c r="AT938" s="37"/>
      <c r="AU938" s="37"/>
      <c r="AV938" s="37"/>
      <c r="AW938" s="37"/>
      <c r="AX938" s="37"/>
      <c r="AY938" s="37"/>
      <c r="AZ938" s="37"/>
      <c r="BA938" s="37"/>
      <c r="BB938" s="37"/>
      <c r="BC938" s="37"/>
      <c r="BD938" s="37"/>
      <c r="BE938" s="37"/>
      <c r="BF938" s="37"/>
      <c r="BH938" s="44"/>
      <c r="BI938" s="39"/>
      <c r="BJ938" s="39"/>
      <c r="BK938" s="39"/>
      <c r="BL938" s="36"/>
      <c r="BM938" s="37"/>
      <c r="BN938" s="37"/>
      <c r="BO938" s="37"/>
      <c r="BP938" s="37"/>
      <c r="BQ938" s="37"/>
      <c r="BR938" s="37"/>
      <c r="BS938" s="37"/>
      <c r="BT938" s="37"/>
      <c r="BU938" s="37"/>
      <c r="BV938" s="37"/>
      <c r="BW938" s="37"/>
      <c r="BX938" s="37"/>
      <c r="BY938" s="37"/>
      <c r="BZ938" s="37"/>
      <c r="CA938" s="37"/>
      <c r="CB938" s="37"/>
      <c r="CC938" s="37"/>
      <c r="CD938" s="37"/>
      <c r="CE938" s="37"/>
      <c r="CF938" s="37"/>
      <c r="CG938" s="40"/>
      <c r="CH938" s="40"/>
      <c r="CI938" s="40"/>
      <c r="CJ938" s="40"/>
      <c r="CK938" s="40"/>
      <c r="CL938" s="40"/>
      <c r="CM938" s="39"/>
      <c r="CN938" s="39"/>
      <c r="CO938" s="39"/>
      <c r="CP938" s="39"/>
      <c r="CQ938" s="39"/>
      <c r="CR938" s="39"/>
      <c r="CS938" s="39"/>
      <c r="CT938" s="39"/>
      <c r="CU938" s="39"/>
      <c r="CV938" s="39"/>
      <c r="CW938" s="39"/>
      <c r="CX938" s="39"/>
      <c r="CY938" s="39"/>
      <c r="CZ938" s="39"/>
      <c r="DA938" s="39"/>
      <c r="DB938" s="39"/>
      <c r="DC938" s="39"/>
      <c r="DD938" s="39"/>
      <c r="DE938" s="39"/>
      <c r="DF938" s="39"/>
      <c r="DG938" s="39"/>
      <c r="DL938" s="44"/>
      <c r="DM938" s="39"/>
    </row>
    <row r="939" customFormat="false" ht="12.75" hidden="false" customHeight="false" outlineLevel="0" collapsed="false">
      <c r="C939" s="42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39"/>
      <c r="Y939" s="39"/>
      <c r="Z939" s="39"/>
      <c r="AA939" s="39"/>
      <c r="AF939" s="36"/>
      <c r="AG939" s="37"/>
      <c r="AH939" s="37"/>
      <c r="AI939" s="37"/>
      <c r="AJ939" s="37"/>
      <c r="AK939" s="37"/>
      <c r="AL939" s="37"/>
      <c r="AM939" s="37"/>
      <c r="AN939" s="37"/>
      <c r="AO939" s="37"/>
      <c r="AP939" s="37"/>
      <c r="AQ939" s="37"/>
      <c r="AR939" s="37"/>
      <c r="AS939" s="37"/>
      <c r="AT939" s="37"/>
      <c r="AU939" s="37"/>
      <c r="AV939" s="37"/>
      <c r="AW939" s="37"/>
      <c r="AX939" s="37"/>
      <c r="AY939" s="37"/>
      <c r="AZ939" s="37"/>
      <c r="BA939" s="37"/>
      <c r="BB939" s="37"/>
      <c r="BC939" s="37"/>
      <c r="BD939" s="37"/>
      <c r="BE939" s="37"/>
      <c r="BF939" s="37"/>
      <c r="BH939" s="44"/>
      <c r="BI939" s="39"/>
      <c r="BJ939" s="39"/>
      <c r="BK939" s="39"/>
      <c r="BL939" s="36"/>
      <c r="BM939" s="37"/>
      <c r="BN939" s="37"/>
      <c r="BO939" s="37"/>
      <c r="BP939" s="37"/>
      <c r="BQ939" s="37"/>
      <c r="BR939" s="37"/>
      <c r="BS939" s="37"/>
      <c r="BT939" s="37"/>
      <c r="BU939" s="37"/>
      <c r="BV939" s="37"/>
      <c r="BW939" s="37"/>
      <c r="BX939" s="37"/>
      <c r="BY939" s="37"/>
      <c r="BZ939" s="37"/>
      <c r="CA939" s="37"/>
      <c r="CB939" s="37"/>
      <c r="CC939" s="37"/>
      <c r="CD939" s="37"/>
      <c r="CE939" s="37"/>
      <c r="CF939" s="37"/>
      <c r="CG939" s="40"/>
      <c r="CH939" s="40"/>
      <c r="CI939" s="40"/>
      <c r="CJ939" s="40"/>
      <c r="CK939" s="40"/>
      <c r="CL939" s="40"/>
      <c r="CM939" s="39"/>
      <c r="CN939" s="39"/>
      <c r="CO939" s="39"/>
      <c r="CP939" s="39"/>
      <c r="CQ939" s="39"/>
      <c r="CR939" s="39"/>
      <c r="CS939" s="39"/>
      <c r="CT939" s="39"/>
      <c r="CU939" s="39"/>
      <c r="CV939" s="39"/>
      <c r="CW939" s="39"/>
      <c r="CX939" s="39"/>
      <c r="CY939" s="39"/>
      <c r="CZ939" s="39"/>
      <c r="DA939" s="39"/>
      <c r="DB939" s="39"/>
      <c r="DC939" s="39"/>
      <c r="DD939" s="39"/>
      <c r="DE939" s="39"/>
      <c r="DF939" s="39"/>
      <c r="DG939" s="39"/>
      <c r="DL939" s="44"/>
      <c r="DM939" s="39"/>
    </row>
    <row r="940" customFormat="false" ht="12.75" hidden="false" customHeight="false" outlineLevel="0" collapsed="false">
      <c r="C940" s="42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39"/>
      <c r="Y940" s="39"/>
      <c r="Z940" s="39"/>
      <c r="AA940" s="39"/>
      <c r="AF940" s="36"/>
      <c r="AG940" s="37"/>
      <c r="AH940" s="37"/>
      <c r="AI940" s="37"/>
      <c r="AJ940" s="37"/>
      <c r="AK940" s="37"/>
      <c r="AL940" s="37"/>
      <c r="AM940" s="37"/>
      <c r="AN940" s="37"/>
      <c r="AO940" s="37"/>
      <c r="AP940" s="37"/>
      <c r="AQ940" s="37"/>
      <c r="AR940" s="37"/>
      <c r="AS940" s="37"/>
      <c r="AT940" s="37"/>
      <c r="AU940" s="37"/>
      <c r="AV940" s="37"/>
      <c r="AW940" s="37"/>
      <c r="AX940" s="37"/>
      <c r="AY940" s="37"/>
      <c r="AZ940" s="37"/>
      <c r="BA940" s="37"/>
      <c r="BB940" s="37"/>
      <c r="BC940" s="37"/>
      <c r="BD940" s="37"/>
      <c r="BE940" s="37"/>
      <c r="BF940" s="37"/>
      <c r="BH940" s="44"/>
      <c r="BI940" s="39"/>
      <c r="BJ940" s="39"/>
      <c r="BK940" s="39"/>
      <c r="BL940" s="36"/>
      <c r="BM940" s="37"/>
      <c r="BN940" s="37"/>
      <c r="BO940" s="37"/>
      <c r="BP940" s="37"/>
      <c r="BQ940" s="37"/>
      <c r="BR940" s="37"/>
      <c r="BS940" s="37"/>
      <c r="BT940" s="37"/>
      <c r="BU940" s="37"/>
      <c r="BV940" s="37"/>
      <c r="BW940" s="37"/>
      <c r="BX940" s="37"/>
      <c r="BY940" s="37"/>
      <c r="BZ940" s="37"/>
      <c r="CA940" s="37"/>
      <c r="CB940" s="37"/>
      <c r="CC940" s="37"/>
      <c r="CD940" s="37"/>
      <c r="CE940" s="37"/>
      <c r="CF940" s="37"/>
      <c r="CG940" s="40"/>
      <c r="CH940" s="40"/>
      <c r="CI940" s="40"/>
      <c r="CJ940" s="40"/>
      <c r="CK940" s="40"/>
      <c r="CL940" s="40"/>
      <c r="CM940" s="39"/>
      <c r="CN940" s="39"/>
      <c r="CO940" s="39"/>
      <c r="CP940" s="39"/>
      <c r="CQ940" s="39"/>
      <c r="CR940" s="39"/>
      <c r="CS940" s="39"/>
      <c r="CT940" s="39"/>
      <c r="CU940" s="39"/>
      <c r="CV940" s="39"/>
      <c r="CW940" s="39"/>
      <c r="CX940" s="39"/>
      <c r="CY940" s="39"/>
      <c r="CZ940" s="39"/>
      <c r="DA940" s="39"/>
      <c r="DB940" s="39"/>
      <c r="DC940" s="39"/>
      <c r="DD940" s="39"/>
      <c r="DE940" s="39"/>
      <c r="DF940" s="39"/>
      <c r="DG940" s="39"/>
      <c r="DL940" s="44"/>
      <c r="DM940" s="39"/>
    </row>
    <row r="941" customFormat="false" ht="12.75" hidden="false" customHeight="false" outlineLevel="0" collapsed="false">
      <c r="C941" s="42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39"/>
      <c r="Y941" s="39"/>
      <c r="Z941" s="39"/>
      <c r="AA941" s="39"/>
      <c r="AF941" s="36"/>
      <c r="AG941" s="37"/>
      <c r="AH941" s="37"/>
      <c r="AI941" s="37"/>
      <c r="AJ941" s="37"/>
      <c r="AK941" s="37"/>
      <c r="AL941" s="37"/>
      <c r="AM941" s="37"/>
      <c r="AN941" s="37"/>
      <c r="AO941" s="37"/>
      <c r="AP941" s="37"/>
      <c r="AQ941" s="37"/>
      <c r="AR941" s="37"/>
      <c r="AS941" s="37"/>
      <c r="AT941" s="37"/>
      <c r="AU941" s="37"/>
      <c r="AV941" s="37"/>
      <c r="AW941" s="37"/>
      <c r="AX941" s="37"/>
      <c r="AY941" s="37"/>
      <c r="AZ941" s="37"/>
      <c r="BA941" s="37"/>
      <c r="BB941" s="37"/>
      <c r="BC941" s="37"/>
      <c r="BD941" s="37"/>
      <c r="BE941" s="37"/>
      <c r="BF941" s="37"/>
      <c r="BH941" s="44"/>
      <c r="BI941" s="39"/>
      <c r="BJ941" s="39"/>
      <c r="BK941" s="39"/>
      <c r="BL941" s="36"/>
      <c r="BM941" s="37"/>
      <c r="BN941" s="37"/>
      <c r="BO941" s="37"/>
      <c r="BP941" s="37"/>
      <c r="BQ941" s="37"/>
      <c r="BR941" s="37"/>
      <c r="BS941" s="37"/>
      <c r="BT941" s="37"/>
      <c r="BU941" s="37"/>
      <c r="BV941" s="37"/>
      <c r="BW941" s="37"/>
      <c r="BX941" s="37"/>
      <c r="BY941" s="37"/>
      <c r="BZ941" s="37"/>
      <c r="CA941" s="37"/>
      <c r="CB941" s="37"/>
      <c r="CC941" s="37"/>
      <c r="CD941" s="37"/>
      <c r="CE941" s="37"/>
      <c r="CF941" s="37"/>
      <c r="CG941" s="40"/>
      <c r="CH941" s="40"/>
      <c r="CI941" s="40"/>
      <c r="CJ941" s="40"/>
      <c r="CK941" s="40"/>
      <c r="CL941" s="40"/>
      <c r="CM941" s="39"/>
      <c r="CN941" s="39"/>
      <c r="CO941" s="39"/>
      <c r="CP941" s="39"/>
      <c r="CQ941" s="39"/>
      <c r="CR941" s="39"/>
      <c r="CS941" s="39"/>
      <c r="CT941" s="39"/>
      <c r="CU941" s="39"/>
      <c r="CV941" s="39"/>
      <c r="CW941" s="39"/>
      <c r="CX941" s="39"/>
      <c r="CY941" s="39"/>
      <c r="CZ941" s="39"/>
      <c r="DA941" s="39"/>
      <c r="DB941" s="39"/>
      <c r="DC941" s="39"/>
      <c r="DD941" s="39"/>
      <c r="DE941" s="39"/>
      <c r="DF941" s="39"/>
      <c r="DG941" s="39"/>
      <c r="DL941" s="44"/>
      <c r="DM941" s="39"/>
    </row>
    <row r="942" customFormat="false" ht="12.75" hidden="false" customHeight="false" outlineLevel="0" collapsed="false">
      <c r="C942" s="42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39"/>
      <c r="Y942" s="39"/>
      <c r="Z942" s="39"/>
      <c r="AA942" s="39"/>
      <c r="AF942" s="36"/>
      <c r="AG942" s="37"/>
      <c r="AH942" s="37"/>
      <c r="AI942" s="37"/>
      <c r="AJ942" s="37"/>
      <c r="AK942" s="37"/>
      <c r="AL942" s="37"/>
      <c r="AM942" s="37"/>
      <c r="AN942" s="37"/>
      <c r="AO942" s="37"/>
      <c r="AP942" s="37"/>
      <c r="AQ942" s="37"/>
      <c r="AR942" s="37"/>
      <c r="AS942" s="37"/>
      <c r="AT942" s="37"/>
      <c r="AU942" s="37"/>
      <c r="AV942" s="37"/>
      <c r="AW942" s="37"/>
      <c r="AX942" s="37"/>
      <c r="AY942" s="37"/>
      <c r="AZ942" s="37"/>
      <c r="BA942" s="37"/>
      <c r="BB942" s="37"/>
      <c r="BC942" s="37"/>
      <c r="BD942" s="37"/>
      <c r="BE942" s="37"/>
      <c r="BF942" s="37"/>
      <c r="BH942" s="44"/>
      <c r="BI942" s="39"/>
      <c r="BJ942" s="39"/>
      <c r="BK942" s="39"/>
      <c r="BL942" s="36"/>
      <c r="BM942" s="37"/>
      <c r="BN942" s="37"/>
      <c r="BO942" s="37"/>
      <c r="BP942" s="37"/>
      <c r="BQ942" s="37"/>
      <c r="BR942" s="37"/>
      <c r="BS942" s="37"/>
      <c r="BT942" s="37"/>
      <c r="BU942" s="37"/>
      <c r="BV942" s="37"/>
      <c r="BW942" s="37"/>
      <c r="BX942" s="37"/>
      <c r="BY942" s="37"/>
      <c r="BZ942" s="37"/>
      <c r="CA942" s="37"/>
      <c r="CB942" s="37"/>
      <c r="CC942" s="37"/>
      <c r="CD942" s="37"/>
      <c r="CE942" s="37"/>
      <c r="CF942" s="37"/>
      <c r="CG942" s="40"/>
      <c r="CH942" s="40"/>
      <c r="CI942" s="40"/>
      <c r="CJ942" s="40"/>
      <c r="CK942" s="40"/>
      <c r="CL942" s="40"/>
      <c r="CM942" s="39"/>
      <c r="CN942" s="39"/>
      <c r="CO942" s="39"/>
      <c r="CP942" s="39"/>
      <c r="CQ942" s="39"/>
      <c r="CR942" s="39"/>
      <c r="CS942" s="39"/>
      <c r="CT942" s="39"/>
      <c r="CU942" s="39"/>
      <c r="CV942" s="39"/>
      <c r="CW942" s="39"/>
      <c r="CX942" s="39"/>
      <c r="CY942" s="39"/>
      <c r="CZ942" s="39"/>
      <c r="DA942" s="39"/>
      <c r="DB942" s="39"/>
      <c r="DC942" s="39"/>
      <c r="DD942" s="39"/>
      <c r="DE942" s="39"/>
      <c r="DF942" s="39"/>
      <c r="DG942" s="39"/>
      <c r="DL942" s="44"/>
      <c r="DM942" s="39"/>
    </row>
    <row r="943" customFormat="false" ht="12.75" hidden="false" customHeight="false" outlineLevel="0" collapsed="false">
      <c r="C943" s="42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39"/>
      <c r="Y943" s="39"/>
      <c r="Z943" s="39"/>
      <c r="AA943" s="39"/>
      <c r="AF943" s="36"/>
      <c r="AG943" s="37"/>
      <c r="AH943" s="37"/>
      <c r="AI943" s="37"/>
      <c r="AJ943" s="37"/>
      <c r="AK943" s="37"/>
      <c r="AL943" s="37"/>
      <c r="AM943" s="37"/>
      <c r="AN943" s="37"/>
      <c r="AO943" s="37"/>
      <c r="AP943" s="37"/>
      <c r="AQ943" s="37"/>
      <c r="AR943" s="37"/>
      <c r="AS943" s="37"/>
      <c r="AT943" s="37"/>
      <c r="AU943" s="37"/>
      <c r="AV943" s="37"/>
      <c r="AW943" s="37"/>
      <c r="AX943" s="37"/>
      <c r="AY943" s="37"/>
      <c r="AZ943" s="37"/>
      <c r="BA943" s="37"/>
      <c r="BB943" s="37"/>
      <c r="BC943" s="37"/>
      <c r="BD943" s="37"/>
      <c r="BE943" s="37"/>
      <c r="BF943" s="37"/>
      <c r="BH943" s="44"/>
      <c r="BI943" s="39"/>
      <c r="BJ943" s="39"/>
      <c r="BK943" s="39"/>
      <c r="BL943" s="36"/>
      <c r="BM943" s="37"/>
      <c r="BN943" s="37"/>
      <c r="BO943" s="37"/>
      <c r="BP943" s="37"/>
      <c r="BQ943" s="37"/>
      <c r="BR943" s="37"/>
      <c r="BS943" s="37"/>
      <c r="BT943" s="37"/>
      <c r="BU943" s="37"/>
      <c r="BV943" s="37"/>
      <c r="BW943" s="37"/>
      <c r="BX943" s="37"/>
      <c r="BY943" s="37"/>
      <c r="BZ943" s="37"/>
      <c r="CA943" s="37"/>
      <c r="CB943" s="37"/>
      <c r="CC943" s="37"/>
      <c r="CD943" s="37"/>
      <c r="CE943" s="37"/>
      <c r="CF943" s="37"/>
      <c r="CG943" s="40"/>
      <c r="CH943" s="40"/>
      <c r="CI943" s="40"/>
      <c r="CJ943" s="40"/>
      <c r="CK943" s="40"/>
      <c r="CL943" s="40"/>
      <c r="CM943" s="39"/>
      <c r="CN943" s="39"/>
      <c r="CO943" s="39"/>
      <c r="CP943" s="39"/>
      <c r="CQ943" s="39"/>
      <c r="CR943" s="39"/>
      <c r="CS943" s="39"/>
      <c r="CT943" s="39"/>
      <c r="CU943" s="39"/>
      <c r="CV943" s="39"/>
      <c r="CW943" s="39"/>
      <c r="CX943" s="39"/>
      <c r="CY943" s="39"/>
      <c r="CZ943" s="39"/>
      <c r="DA943" s="39"/>
      <c r="DB943" s="39"/>
      <c r="DC943" s="39"/>
      <c r="DD943" s="39"/>
      <c r="DE943" s="39"/>
      <c r="DF943" s="39"/>
      <c r="DG943" s="39"/>
      <c r="DL943" s="44"/>
      <c r="DM943" s="39"/>
    </row>
    <row r="944" customFormat="false" ht="12.75" hidden="false" customHeight="false" outlineLevel="0" collapsed="false">
      <c r="C944" s="42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39"/>
      <c r="Y944" s="39"/>
      <c r="Z944" s="39"/>
      <c r="AA944" s="39"/>
      <c r="AF944" s="36"/>
      <c r="AG944" s="37"/>
      <c r="AH944" s="37"/>
      <c r="AI944" s="37"/>
      <c r="AJ944" s="37"/>
      <c r="AK944" s="37"/>
      <c r="AL944" s="37"/>
      <c r="AM944" s="37"/>
      <c r="AN944" s="37"/>
      <c r="AO944" s="37"/>
      <c r="AP944" s="37"/>
      <c r="AQ944" s="37"/>
      <c r="AR944" s="37"/>
      <c r="AS944" s="37"/>
      <c r="AT944" s="37"/>
      <c r="AU944" s="37"/>
      <c r="AV944" s="37"/>
      <c r="AW944" s="37"/>
      <c r="AX944" s="37"/>
      <c r="AY944" s="37"/>
      <c r="AZ944" s="37"/>
      <c r="BA944" s="37"/>
      <c r="BB944" s="37"/>
      <c r="BC944" s="37"/>
      <c r="BD944" s="37"/>
      <c r="BE944" s="37"/>
      <c r="BF944" s="37"/>
      <c r="BH944" s="44"/>
      <c r="BI944" s="39"/>
      <c r="BJ944" s="39"/>
      <c r="BK944" s="39"/>
      <c r="BL944" s="36"/>
      <c r="BM944" s="37"/>
      <c r="BN944" s="37"/>
      <c r="BO944" s="37"/>
      <c r="BP944" s="37"/>
      <c r="BQ944" s="37"/>
      <c r="BR944" s="37"/>
      <c r="BS944" s="37"/>
      <c r="BT944" s="37"/>
      <c r="BU944" s="37"/>
      <c r="BV944" s="37"/>
      <c r="BW944" s="37"/>
      <c r="BX944" s="37"/>
      <c r="BY944" s="37"/>
      <c r="BZ944" s="37"/>
      <c r="CA944" s="37"/>
      <c r="CB944" s="37"/>
      <c r="CC944" s="37"/>
      <c r="CD944" s="37"/>
      <c r="CE944" s="37"/>
      <c r="CF944" s="37"/>
      <c r="CG944" s="40"/>
      <c r="CH944" s="40"/>
      <c r="CI944" s="40"/>
      <c r="CJ944" s="40"/>
      <c r="CK944" s="40"/>
      <c r="CL944" s="40"/>
      <c r="CM944" s="39"/>
      <c r="CN944" s="39"/>
      <c r="CO944" s="39"/>
      <c r="CP944" s="39"/>
      <c r="CQ944" s="39"/>
      <c r="CR944" s="39"/>
      <c r="CS944" s="39"/>
      <c r="CT944" s="39"/>
      <c r="CU944" s="39"/>
      <c r="CV944" s="39"/>
      <c r="CW944" s="39"/>
      <c r="CX944" s="39"/>
      <c r="CY944" s="39"/>
      <c r="CZ944" s="39"/>
      <c r="DA944" s="39"/>
      <c r="DB944" s="39"/>
      <c r="DC944" s="39"/>
      <c r="DD944" s="39"/>
      <c r="DE944" s="39"/>
      <c r="DF944" s="39"/>
      <c r="DG944" s="39"/>
      <c r="DL944" s="44"/>
      <c r="DM944" s="39"/>
    </row>
    <row r="945" customFormat="false" ht="12.75" hidden="false" customHeight="false" outlineLevel="0" collapsed="false">
      <c r="C945" s="42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39"/>
      <c r="Y945" s="39"/>
      <c r="Z945" s="39"/>
      <c r="AA945" s="39"/>
      <c r="AF945" s="36"/>
      <c r="AG945" s="37"/>
      <c r="AH945" s="37"/>
      <c r="AI945" s="37"/>
      <c r="AJ945" s="37"/>
      <c r="AK945" s="37"/>
      <c r="AL945" s="37"/>
      <c r="AM945" s="37"/>
      <c r="AN945" s="37"/>
      <c r="AO945" s="37"/>
      <c r="AP945" s="37"/>
      <c r="AQ945" s="37"/>
      <c r="AR945" s="37"/>
      <c r="AS945" s="37"/>
      <c r="AT945" s="37"/>
      <c r="AU945" s="37"/>
      <c r="AV945" s="37"/>
      <c r="AW945" s="37"/>
      <c r="AX945" s="37"/>
      <c r="AY945" s="37"/>
      <c r="AZ945" s="37"/>
      <c r="BA945" s="37"/>
      <c r="BB945" s="37"/>
      <c r="BC945" s="37"/>
      <c r="BD945" s="37"/>
      <c r="BE945" s="37"/>
      <c r="BF945" s="37"/>
      <c r="BH945" s="44"/>
      <c r="BI945" s="39"/>
      <c r="BJ945" s="39"/>
      <c r="BK945" s="39"/>
      <c r="BL945" s="36"/>
      <c r="BM945" s="37"/>
      <c r="BN945" s="37"/>
      <c r="BO945" s="37"/>
      <c r="BP945" s="37"/>
      <c r="BQ945" s="37"/>
      <c r="BR945" s="37"/>
      <c r="BS945" s="37"/>
      <c r="BT945" s="37"/>
      <c r="BU945" s="37"/>
      <c r="BV945" s="37"/>
      <c r="BW945" s="37"/>
      <c r="BX945" s="37"/>
      <c r="BY945" s="37"/>
      <c r="BZ945" s="37"/>
      <c r="CA945" s="37"/>
      <c r="CB945" s="37"/>
      <c r="CC945" s="37"/>
      <c r="CD945" s="37"/>
      <c r="CE945" s="37"/>
      <c r="CF945" s="37"/>
      <c r="CG945" s="40"/>
      <c r="CH945" s="40"/>
      <c r="CI945" s="40"/>
      <c r="CJ945" s="40"/>
      <c r="CK945" s="40"/>
      <c r="CL945" s="40"/>
      <c r="CM945" s="39"/>
      <c r="CN945" s="39"/>
      <c r="CO945" s="39"/>
      <c r="CP945" s="39"/>
      <c r="CQ945" s="39"/>
      <c r="CR945" s="39"/>
      <c r="CS945" s="39"/>
      <c r="CT945" s="39"/>
      <c r="CU945" s="39"/>
      <c r="CV945" s="39"/>
      <c r="CW945" s="39"/>
      <c r="CX945" s="39"/>
      <c r="CY945" s="39"/>
      <c r="CZ945" s="39"/>
      <c r="DA945" s="39"/>
      <c r="DB945" s="39"/>
      <c r="DC945" s="39"/>
      <c r="DD945" s="39"/>
      <c r="DE945" s="39"/>
      <c r="DF945" s="39"/>
      <c r="DG945" s="39"/>
      <c r="DL945" s="44"/>
      <c r="DM945" s="39"/>
    </row>
    <row r="946" customFormat="false" ht="12.75" hidden="false" customHeight="false" outlineLevel="0" collapsed="false">
      <c r="C946" s="42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39"/>
      <c r="Y946" s="39"/>
      <c r="Z946" s="39"/>
      <c r="AA946" s="39"/>
      <c r="AF946" s="36"/>
      <c r="AG946" s="37"/>
      <c r="AH946" s="37"/>
      <c r="AI946" s="37"/>
      <c r="AJ946" s="37"/>
      <c r="AK946" s="37"/>
      <c r="AL946" s="37"/>
      <c r="AM946" s="37"/>
      <c r="AN946" s="37"/>
      <c r="AO946" s="37"/>
      <c r="AP946" s="37"/>
      <c r="AQ946" s="37"/>
      <c r="AR946" s="37"/>
      <c r="AS946" s="37"/>
      <c r="AT946" s="37"/>
      <c r="AU946" s="37"/>
      <c r="AV946" s="37"/>
      <c r="AW946" s="37"/>
      <c r="AX946" s="37"/>
      <c r="AY946" s="37"/>
      <c r="AZ946" s="37"/>
      <c r="BA946" s="37"/>
      <c r="BB946" s="37"/>
      <c r="BC946" s="37"/>
      <c r="BD946" s="37"/>
      <c r="BE946" s="37"/>
      <c r="BF946" s="37"/>
      <c r="BH946" s="44"/>
      <c r="BI946" s="39"/>
      <c r="BJ946" s="39"/>
      <c r="BK946" s="39"/>
      <c r="BL946" s="36"/>
      <c r="BM946" s="37"/>
      <c r="BN946" s="37"/>
      <c r="BO946" s="37"/>
      <c r="BP946" s="37"/>
      <c r="BQ946" s="37"/>
      <c r="BR946" s="37"/>
      <c r="BS946" s="37"/>
      <c r="BT946" s="37"/>
      <c r="BU946" s="37"/>
      <c r="BV946" s="37"/>
      <c r="BW946" s="37"/>
      <c r="BX946" s="37"/>
      <c r="BY946" s="37"/>
      <c r="BZ946" s="37"/>
      <c r="CA946" s="37"/>
      <c r="CB946" s="37"/>
      <c r="CC946" s="37"/>
      <c r="CD946" s="37"/>
      <c r="CE946" s="37"/>
      <c r="CF946" s="37"/>
      <c r="CG946" s="40"/>
      <c r="CH946" s="40"/>
      <c r="CI946" s="40"/>
      <c r="CJ946" s="40"/>
      <c r="CK946" s="40"/>
      <c r="CL946" s="40"/>
      <c r="CM946" s="39"/>
      <c r="CN946" s="39"/>
      <c r="CO946" s="39"/>
      <c r="CP946" s="39"/>
      <c r="CQ946" s="39"/>
      <c r="CR946" s="39"/>
      <c r="CS946" s="39"/>
      <c r="CT946" s="39"/>
      <c r="CU946" s="39"/>
      <c r="CV946" s="39"/>
      <c r="CW946" s="39"/>
      <c r="CX946" s="39"/>
      <c r="CY946" s="39"/>
      <c r="CZ946" s="39"/>
      <c r="DA946" s="39"/>
      <c r="DB946" s="39"/>
      <c r="DC946" s="39"/>
      <c r="DD946" s="39"/>
      <c r="DE946" s="39"/>
      <c r="DF946" s="39"/>
      <c r="DG946" s="39"/>
      <c r="DL946" s="44"/>
      <c r="DM946" s="39"/>
    </row>
    <row r="947" customFormat="false" ht="12.75" hidden="false" customHeight="false" outlineLevel="0" collapsed="false">
      <c r="C947" s="42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39"/>
      <c r="Y947" s="39"/>
      <c r="Z947" s="39"/>
      <c r="AA947" s="39"/>
      <c r="AF947" s="36"/>
      <c r="AG947" s="37"/>
      <c r="AH947" s="37"/>
      <c r="AI947" s="37"/>
      <c r="AJ947" s="37"/>
      <c r="AK947" s="37"/>
      <c r="AL947" s="37"/>
      <c r="AM947" s="37"/>
      <c r="AN947" s="37"/>
      <c r="AO947" s="37"/>
      <c r="AP947" s="37"/>
      <c r="AQ947" s="37"/>
      <c r="AR947" s="37"/>
      <c r="AS947" s="37"/>
      <c r="AT947" s="37"/>
      <c r="AU947" s="37"/>
      <c r="AV947" s="37"/>
      <c r="AW947" s="37"/>
      <c r="AX947" s="37"/>
      <c r="AY947" s="37"/>
      <c r="AZ947" s="37"/>
      <c r="BA947" s="37"/>
      <c r="BB947" s="37"/>
      <c r="BC947" s="37"/>
      <c r="BD947" s="37"/>
      <c r="BE947" s="37"/>
      <c r="BF947" s="37"/>
      <c r="BH947" s="44"/>
      <c r="BI947" s="39"/>
      <c r="BJ947" s="39"/>
      <c r="BK947" s="39"/>
      <c r="BL947" s="36"/>
      <c r="BM947" s="37"/>
      <c r="BN947" s="37"/>
      <c r="BO947" s="37"/>
      <c r="BP947" s="37"/>
      <c r="BQ947" s="37"/>
      <c r="BR947" s="37"/>
      <c r="BS947" s="37"/>
      <c r="BT947" s="37"/>
      <c r="BU947" s="37"/>
      <c r="BV947" s="37"/>
      <c r="BW947" s="37"/>
      <c r="BX947" s="37"/>
      <c r="BY947" s="37"/>
      <c r="BZ947" s="37"/>
      <c r="CA947" s="37"/>
      <c r="CB947" s="37"/>
      <c r="CC947" s="37"/>
      <c r="CD947" s="37"/>
      <c r="CE947" s="37"/>
      <c r="CF947" s="37"/>
      <c r="CG947" s="40"/>
      <c r="CH947" s="40"/>
      <c r="CI947" s="40"/>
      <c r="CJ947" s="40"/>
      <c r="CK947" s="40"/>
      <c r="CL947" s="40"/>
      <c r="CM947" s="39"/>
      <c r="CN947" s="39"/>
      <c r="CO947" s="39"/>
      <c r="CP947" s="39"/>
      <c r="CQ947" s="39"/>
      <c r="CR947" s="39"/>
      <c r="CS947" s="39"/>
      <c r="CT947" s="39"/>
      <c r="CU947" s="39"/>
      <c r="CV947" s="39"/>
      <c r="CW947" s="39"/>
      <c r="CX947" s="39"/>
      <c r="CY947" s="39"/>
      <c r="CZ947" s="39"/>
      <c r="DA947" s="39"/>
      <c r="DB947" s="39"/>
      <c r="DC947" s="39"/>
      <c r="DD947" s="39"/>
      <c r="DE947" s="39"/>
      <c r="DF947" s="39"/>
      <c r="DG947" s="39"/>
      <c r="DL947" s="44"/>
      <c r="DM947" s="39"/>
    </row>
    <row r="948" customFormat="false" ht="12.75" hidden="false" customHeight="false" outlineLevel="0" collapsed="false">
      <c r="C948" s="42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39"/>
      <c r="Y948" s="39"/>
      <c r="Z948" s="39"/>
      <c r="AA948" s="39"/>
      <c r="AF948" s="36"/>
      <c r="AG948" s="37"/>
      <c r="AH948" s="37"/>
      <c r="AI948" s="37"/>
      <c r="AJ948" s="37"/>
      <c r="AK948" s="37"/>
      <c r="AL948" s="37"/>
      <c r="AM948" s="37"/>
      <c r="AN948" s="37"/>
      <c r="AO948" s="37"/>
      <c r="AP948" s="37"/>
      <c r="AQ948" s="37"/>
      <c r="AR948" s="37"/>
      <c r="AS948" s="37"/>
      <c r="AT948" s="37"/>
      <c r="AU948" s="37"/>
      <c r="AV948" s="37"/>
      <c r="AW948" s="37"/>
      <c r="AX948" s="37"/>
      <c r="AY948" s="37"/>
      <c r="AZ948" s="37"/>
      <c r="BA948" s="37"/>
      <c r="BB948" s="37"/>
      <c r="BC948" s="37"/>
      <c r="BD948" s="37"/>
      <c r="BE948" s="37"/>
      <c r="BF948" s="37"/>
      <c r="BH948" s="44"/>
      <c r="BI948" s="39"/>
      <c r="BJ948" s="39"/>
      <c r="BK948" s="39"/>
      <c r="BL948" s="36"/>
      <c r="BM948" s="37"/>
      <c r="BN948" s="37"/>
      <c r="BO948" s="37"/>
      <c r="BP948" s="37"/>
      <c r="BQ948" s="37"/>
      <c r="BR948" s="37"/>
      <c r="BS948" s="37"/>
      <c r="BT948" s="37"/>
      <c r="BU948" s="37"/>
      <c r="BV948" s="37"/>
      <c r="BW948" s="37"/>
      <c r="BX948" s="37"/>
      <c r="BY948" s="37"/>
      <c r="BZ948" s="37"/>
      <c r="CA948" s="37"/>
      <c r="CB948" s="37"/>
      <c r="CC948" s="37"/>
      <c r="CD948" s="37"/>
      <c r="CE948" s="37"/>
      <c r="CF948" s="37"/>
      <c r="CG948" s="40"/>
      <c r="CH948" s="40"/>
      <c r="CI948" s="40"/>
      <c r="CJ948" s="40"/>
      <c r="CK948" s="40"/>
      <c r="CL948" s="40"/>
      <c r="CM948" s="39"/>
      <c r="CN948" s="39"/>
      <c r="CO948" s="39"/>
      <c r="CP948" s="39"/>
      <c r="CQ948" s="39"/>
      <c r="CR948" s="39"/>
      <c r="CS948" s="39"/>
      <c r="CT948" s="39"/>
      <c r="CU948" s="39"/>
      <c r="CV948" s="39"/>
      <c r="CW948" s="39"/>
      <c r="CX948" s="39"/>
      <c r="CY948" s="39"/>
      <c r="CZ948" s="39"/>
      <c r="DA948" s="39"/>
      <c r="DB948" s="39"/>
      <c r="DC948" s="39"/>
      <c r="DD948" s="39"/>
      <c r="DE948" s="39"/>
      <c r="DF948" s="39"/>
      <c r="DG948" s="39"/>
      <c r="DL948" s="44"/>
      <c r="DM948" s="39"/>
    </row>
    <row r="949" customFormat="false" ht="12.75" hidden="false" customHeight="false" outlineLevel="0" collapsed="false">
      <c r="C949" s="42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39"/>
      <c r="Y949" s="39"/>
      <c r="Z949" s="39"/>
      <c r="AA949" s="39"/>
      <c r="AF949" s="36"/>
      <c r="AG949" s="37"/>
      <c r="AH949" s="37"/>
      <c r="AI949" s="37"/>
      <c r="AJ949" s="37"/>
      <c r="AK949" s="37"/>
      <c r="AL949" s="37"/>
      <c r="AM949" s="37"/>
      <c r="AN949" s="37"/>
      <c r="AO949" s="37"/>
      <c r="AP949" s="37"/>
      <c r="AQ949" s="37"/>
      <c r="AR949" s="37"/>
      <c r="AS949" s="37"/>
      <c r="AT949" s="37"/>
      <c r="AU949" s="37"/>
      <c r="AV949" s="37"/>
      <c r="AW949" s="37"/>
      <c r="AX949" s="37"/>
      <c r="AY949" s="37"/>
      <c r="AZ949" s="37"/>
      <c r="BA949" s="37"/>
      <c r="BB949" s="37"/>
      <c r="BC949" s="37"/>
      <c r="BD949" s="37"/>
      <c r="BE949" s="37"/>
      <c r="BF949" s="37"/>
      <c r="BH949" s="44"/>
      <c r="BI949" s="39"/>
      <c r="BJ949" s="39"/>
      <c r="BK949" s="39"/>
      <c r="BL949" s="36"/>
      <c r="BM949" s="37"/>
      <c r="BN949" s="37"/>
      <c r="BO949" s="37"/>
      <c r="BP949" s="37"/>
      <c r="BQ949" s="37"/>
      <c r="BR949" s="37"/>
      <c r="BS949" s="37"/>
      <c r="BT949" s="37"/>
      <c r="BU949" s="37"/>
      <c r="BV949" s="37"/>
      <c r="BW949" s="37"/>
      <c r="BX949" s="37"/>
      <c r="BY949" s="37"/>
      <c r="BZ949" s="37"/>
      <c r="CA949" s="37"/>
      <c r="CB949" s="37"/>
      <c r="CC949" s="37"/>
      <c r="CD949" s="37"/>
      <c r="CE949" s="37"/>
      <c r="CF949" s="37"/>
      <c r="CG949" s="40"/>
      <c r="CH949" s="40"/>
      <c r="CI949" s="40"/>
      <c r="CJ949" s="40"/>
      <c r="CK949" s="40"/>
      <c r="CL949" s="40"/>
      <c r="CM949" s="39"/>
      <c r="CN949" s="39"/>
      <c r="CO949" s="39"/>
      <c r="CP949" s="39"/>
      <c r="CQ949" s="39"/>
      <c r="CR949" s="39"/>
      <c r="CS949" s="39"/>
      <c r="CT949" s="39"/>
      <c r="CU949" s="39"/>
      <c r="CV949" s="39"/>
      <c r="CW949" s="39"/>
      <c r="CX949" s="39"/>
      <c r="CY949" s="39"/>
      <c r="CZ949" s="39"/>
      <c r="DA949" s="39"/>
      <c r="DB949" s="39"/>
      <c r="DC949" s="39"/>
      <c r="DD949" s="39"/>
      <c r="DE949" s="39"/>
      <c r="DF949" s="39"/>
      <c r="DG949" s="39"/>
      <c r="DL949" s="44"/>
      <c r="DM949" s="39"/>
    </row>
    <row r="950" customFormat="false" ht="12.75" hidden="false" customHeight="false" outlineLevel="0" collapsed="false">
      <c r="C950" s="42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39"/>
      <c r="Y950" s="39"/>
      <c r="Z950" s="39"/>
      <c r="AA950" s="39"/>
      <c r="AF950" s="36"/>
      <c r="AG950" s="37"/>
      <c r="AH950" s="37"/>
      <c r="AI950" s="37"/>
      <c r="AJ950" s="37"/>
      <c r="AK950" s="37"/>
      <c r="AL950" s="37"/>
      <c r="AM950" s="37"/>
      <c r="AN950" s="37"/>
      <c r="AO950" s="37"/>
      <c r="AP950" s="37"/>
      <c r="AQ950" s="37"/>
      <c r="AR950" s="37"/>
      <c r="AS950" s="37"/>
      <c r="AT950" s="37"/>
      <c r="AU950" s="37"/>
      <c r="AV950" s="37"/>
      <c r="AW950" s="37"/>
      <c r="AX950" s="37"/>
      <c r="AY950" s="37"/>
      <c r="AZ950" s="37"/>
      <c r="BA950" s="37"/>
      <c r="BB950" s="37"/>
      <c r="BC950" s="37"/>
      <c r="BD950" s="37"/>
      <c r="BE950" s="37"/>
      <c r="BF950" s="37"/>
      <c r="BH950" s="44"/>
      <c r="BI950" s="39"/>
      <c r="BJ950" s="39"/>
      <c r="BK950" s="39"/>
      <c r="BL950" s="36"/>
      <c r="BM950" s="37"/>
      <c r="BN950" s="37"/>
      <c r="BO950" s="37"/>
      <c r="BP950" s="37"/>
      <c r="BQ950" s="37"/>
      <c r="BR950" s="37"/>
      <c r="BS950" s="37"/>
      <c r="BT950" s="37"/>
      <c r="BU950" s="37"/>
      <c r="BV950" s="37"/>
      <c r="BW950" s="37"/>
      <c r="BX950" s="37"/>
      <c r="BY950" s="37"/>
      <c r="BZ950" s="37"/>
      <c r="CA950" s="37"/>
      <c r="CB950" s="37"/>
      <c r="CC950" s="37"/>
      <c r="CD950" s="37"/>
      <c r="CE950" s="37"/>
      <c r="CF950" s="37"/>
      <c r="CG950" s="40"/>
      <c r="CH950" s="40"/>
      <c r="CI950" s="40"/>
      <c r="CJ950" s="40"/>
      <c r="CK950" s="40"/>
      <c r="CL950" s="40"/>
      <c r="CM950" s="39"/>
      <c r="CN950" s="39"/>
      <c r="CO950" s="39"/>
      <c r="CP950" s="39"/>
      <c r="CQ950" s="39"/>
      <c r="CR950" s="39"/>
      <c r="CS950" s="39"/>
      <c r="CT950" s="39"/>
      <c r="CU950" s="39"/>
      <c r="CV950" s="39"/>
      <c r="CW950" s="39"/>
      <c r="CX950" s="39"/>
      <c r="CY950" s="39"/>
      <c r="CZ950" s="39"/>
      <c r="DA950" s="39"/>
      <c r="DB950" s="39"/>
      <c r="DC950" s="39"/>
      <c r="DD950" s="39"/>
      <c r="DE950" s="39"/>
      <c r="DF950" s="39"/>
      <c r="DG950" s="39"/>
      <c r="DL950" s="44"/>
      <c r="DM950" s="39"/>
    </row>
    <row r="951" customFormat="false" ht="12.75" hidden="false" customHeight="false" outlineLevel="0" collapsed="false">
      <c r="C951" s="42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39"/>
      <c r="Y951" s="39"/>
      <c r="Z951" s="39"/>
      <c r="AA951" s="39"/>
      <c r="AF951" s="36"/>
      <c r="AG951" s="37"/>
      <c r="AH951" s="37"/>
      <c r="AI951" s="37"/>
      <c r="AJ951" s="37"/>
      <c r="AK951" s="37"/>
      <c r="AL951" s="37"/>
      <c r="AM951" s="37"/>
      <c r="AN951" s="37"/>
      <c r="AO951" s="37"/>
      <c r="AP951" s="37"/>
      <c r="AQ951" s="37"/>
      <c r="AR951" s="37"/>
      <c r="AS951" s="37"/>
      <c r="AT951" s="37"/>
      <c r="AU951" s="37"/>
      <c r="AV951" s="37"/>
      <c r="AW951" s="37"/>
      <c r="AX951" s="37"/>
      <c r="AY951" s="37"/>
      <c r="AZ951" s="37"/>
      <c r="BA951" s="37"/>
      <c r="BB951" s="37"/>
      <c r="BC951" s="37"/>
      <c r="BD951" s="37"/>
      <c r="BE951" s="37"/>
      <c r="BF951" s="37"/>
      <c r="BH951" s="44"/>
      <c r="BI951" s="39"/>
      <c r="BJ951" s="39"/>
      <c r="BK951" s="39"/>
      <c r="BL951" s="36"/>
      <c r="BM951" s="37"/>
      <c r="BN951" s="37"/>
      <c r="BO951" s="37"/>
      <c r="BP951" s="37"/>
      <c r="BQ951" s="37"/>
      <c r="BR951" s="37"/>
      <c r="BS951" s="37"/>
      <c r="BT951" s="37"/>
      <c r="BU951" s="37"/>
      <c r="BV951" s="37"/>
      <c r="BW951" s="37"/>
      <c r="BX951" s="37"/>
      <c r="BY951" s="37"/>
      <c r="BZ951" s="37"/>
      <c r="CA951" s="37"/>
      <c r="CB951" s="37"/>
      <c r="CC951" s="37"/>
      <c r="CD951" s="37"/>
      <c r="CE951" s="37"/>
      <c r="CF951" s="37"/>
      <c r="CG951" s="40"/>
      <c r="CH951" s="40"/>
      <c r="CI951" s="40"/>
      <c r="CJ951" s="40"/>
      <c r="CK951" s="40"/>
      <c r="CL951" s="40"/>
      <c r="CM951" s="39"/>
      <c r="CN951" s="39"/>
      <c r="CO951" s="39"/>
      <c r="CP951" s="39"/>
      <c r="CQ951" s="39"/>
      <c r="CR951" s="39"/>
      <c r="CS951" s="39"/>
      <c r="CT951" s="39"/>
      <c r="CU951" s="39"/>
      <c r="CV951" s="39"/>
      <c r="CW951" s="39"/>
      <c r="CX951" s="39"/>
      <c r="CY951" s="39"/>
      <c r="CZ951" s="39"/>
      <c r="DA951" s="39"/>
      <c r="DB951" s="39"/>
      <c r="DC951" s="39"/>
      <c r="DD951" s="39"/>
      <c r="DE951" s="39"/>
      <c r="DF951" s="39"/>
      <c r="DG951" s="39"/>
      <c r="DL951" s="44"/>
      <c r="DM951" s="39"/>
    </row>
    <row r="952" customFormat="false" ht="12.75" hidden="false" customHeight="false" outlineLevel="0" collapsed="false">
      <c r="C952" s="42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39"/>
      <c r="Y952" s="39"/>
      <c r="Z952" s="39"/>
      <c r="AA952" s="39"/>
      <c r="AF952" s="36"/>
      <c r="AG952" s="37"/>
      <c r="AH952" s="37"/>
      <c r="AI952" s="37"/>
      <c r="AJ952" s="37"/>
      <c r="AK952" s="37"/>
      <c r="AL952" s="37"/>
      <c r="AM952" s="37"/>
      <c r="AN952" s="37"/>
      <c r="AO952" s="37"/>
      <c r="AP952" s="37"/>
      <c r="AQ952" s="37"/>
      <c r="AR952" s="37"/>
      <c r="AS952" s="37"/>
      <c r="AT952" s="37"/>
      <c r="AU952" s="37"/>
      <c r="AV952" s="37"/>
      <c r="AW952" s="37"/>
      <c r="AX952" s="37"/>
      <c r="AY952" s="37"/>
      <c r="AZ952" s="37"/>
      <c r="BA952" s="37"/>
      <c r="BB952" s="37"/>
      <c r="BC952" s="37"/>
      <c r="BD952" s="37"/>
      <c r="BE952" s="37"/>
      <c r="BF952" s="37"/>
      <c r="BH952" s="44"/>
      <c r="BI952" s="39"/>
      <c r="BJ952" s="39"/>
      <c r="BK952" s="39"/>
      <c r="BL952" s="36"/>
      <c r="BM952" s="37"/>
      <c r="BN952" s="37"/>
      <c r="BO952" s="37"/>
      <c r="BP952" s="37"/>
      <c r="BQ952" s="37"/>
      <c r="BR952" s="37"/>
      <c r="BS952" s="37"/>
      <c r="BT952" s="37"/>
      <c r="BU952" s="37"/>
      <c r="BV952" s="37"/>
      <c r="BW952" s="37"/>
      <c r="BX952" s="37"/>
      <c r="BY952" s="37"/>
      <c r="BZ952" s="37"/>
      <c r="CA952" s="37"/>
      <c r="CB952" s="37"/>
      <c r="CC952" s="37"/>
      <c r="CD952" s="37"/>
      <c r="CE952" s="37"/>
      <c r="CF952" s="37"/>
      <c r="CG952" s="40"/>
      <c r="CH952" s="40"/>
      <c r="CI952" s="40"/>
      <c r="CJ952" s="40"/>
      <c r="CK952" s="40"/>
      <c r="CL952" s="40"/>
      <c r="CM952" s="39"/>
      <c r="CN952" s="39"/>
      <c r="CO952" s="39"/>
      <c r="CP952" s="39"/>
      <c r="CQ952" s="39"/>
      <c r="CR952" s="39"/>
      <c r="CS952" s="39"/>
      <c r="CT952" s="39"/>
      <c r="CU952" s="39"/>
      <c r="CV952" s="39"/>
      <c r="CW952" s="39"/>
      <c r="CX952" s="39"/>
      <c r="CY952" s="39"/>
      <c r="CZ952" s="39"/>
      <c r="DA952" s="39"/>
      <c r="DB952" s="39"/>
      <c r="DC952" s="39"/>
      <c r="DD952" s="39"/>
      <c r="DE952" s="39"/>
      <c r="DF952" s="39"/>
      <c r="DG952" s="39"/>
      <c r="DL952" s="44"/>
      <c r="DM952" s="39"/>
    </row>
    <row r="953" customFormat="false" ht="12.75" hidden="false" customHeight="false" outlineLevel="0" collapsed="false">
      <c r="C953" s="42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39"/>
      <c r="Y953" s="39"/>
      <c r="Z953" s="39"/>
      <c r="AA953" s="39"/>
      <c r="AF953" s="36"/>
      <c r="AG953" s="37"/>
      <c r="AH953" s="37"/>
      <c r="AI953" s="37"/>
      <c r="AJ953" s="37"/>
      <c r="AK953" s="37"/>
      <c r="AL953" s="37"/>
      <c r="AM953" s="37"/>
      <c r="AN953" s="37"/>
      <c r="AO953" s="37"/>
      <c r="AP953" s="37"/>
      <c r="AQ953" s="37"/>
      <c r="AR953" s="37"/>
      <c r="AS953" s="37"/>
      <c r="AT953" s="37"/>
      <c r="AU953" s="37"/>
      <c r="AV953" s="37"/>
      <c r="AW953" s="37"/>
      <c r="AX953" s="37"/>
      <c r="AY953" s="37"/>
      <c r="AZ953" s="37"/>
      <c r="BA953" s="37"/>
      <c r="BB953" s="37"/>
      <c r="BC953" s="37"/>
      <c r="BD953" s="37"/>
      <c r="BE953" s="37"/>
      <c r="BF953" s="37"/>
      <c r="BH953" s="44"/>
      <c r="BI953" s="39"/>
      <c r="BJ953" s="39"/>
      <c r="BK953" s="39"/>
      <c r="BL953" s="36"/>
      <c r="BM953" s="37"/>
      <c r="BN953" s="37"/>
      <c r="BO953" s="37"/>
      <c r="BP953" s="37"/>
      <c r="BQ953" s="37"/>
      <c r="BR953" s="37"/>
      <c r="BS953" s="37"/>
      <c r="BT953" s="37"/>
      <c r="BU953" s="37"/>
      <c r="BV953" s="37"/>
      <c r="BW953" s="37"/>
      <c r="BX953" s="37"/>
      <c r="BY953" s="37"/>
      <c r="BZ953" s="37"/>
      <c r="CA953" s="37"/>
      <c r="CB953" s="37"/>
      <c r="CC953" s="37"/>
      <c r="CD953" s="37"/>
      <c r="CE953" s="37"/>
      <c r="CF953" s="37"/>
      <c r="CG953" s="40"/>
      <c r="CH953" s="40"/>
      <c r="CI953" s="40"/>
      <c r="CJ953" s="40"/>
      <c r="CK953" s="40"/>
      <c r="CL953" s="40"/>
      <c r="CM953" s="39"/>
      <c r="CN953" s="39"/>
      <c r="CO953" s="39"/>
      <c r="CP953" s="39"/>
      <c r="CQ953" s="39"/>
      <c r="CR953" s="39"/>
      <c r="CS953" s="39"/>
      <c r="CT953" s="39"/>
      <c r="CU953" s="39"/>
      <c r="CV953" s="39"/>
      <c r="CW953" s="39"/>
      <c r="CX953" s="39"/>
      <c r="CY953" s="39"/>
      <c r="CZ953" s="39"/>
      <c r="DA953" s="39"/>
      <c r="DB953" s="39"/>
      <c r="DC953" s="39"/>
      <c r="DD953" s="39"/>
      <c r="DE953" s="39"/>
      <c r="DF953" s="39"/>
      <c r="DG953" s="39"/>
      <c r="DL953" s="44"/>
      <c r="DM953" s="39"/>
    </row>
    <row r="954" customFormat="false" ht="12.75" hidden="false" customHeight="false" outlineLevel="0" collapsed="false">
      <c r="C954" s="42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39"/>
      <c r="Y954" s="39"/>
      <c r="Z954" s="39"/>
      <c r="AA954" s="39"/>
      <c r="AF954" s="36"/>
      <c r="AG954" s="37"/>
      <c r="AH954" s="37"/>
      <c r="AI954" s="37"/>
      <c r="AJ954" s="37"/>
      <c r="AK954" s="37"/>
      <c r="AL954" s="37"/>
      <c r="AM954" s="37"/>
      <c r="AN954" s="37"/>
      <c r="AO954" s="37"/>
      <c r="AP954" s="37"/>
      <c r="AQ954" s="37"/>
      <c r="AR954" s="37"/>
      <c r="AS954" s="37"/>
      <c r="AT954" s="37"/>
      <c r="AU954" s="37"/>
      <c r="AV954" s="37"/>
      <c r="AW954" s="37"/>
      <c r="AX954" s="37"/>
      <c r="AY954" s="37"/>
      <c r="AZ954" s="37"/>
      <c r="BA954" s="37"/>
      <c r="BB954" s="37"/>
      <c r="BC954" s="37"/>
      <c r="BD954" s="37"/>
      <c r="BE954" s="37"/>
      <c r="BF954" s="37"/>
      <c r="BH954" s="44"/>
      <c r="BI954" s="39"/>
      <c r="BJ954" s="39"/>
      <c r="BK954" s="39"/>
      <c r="BL954" s="36"/>
      <c r="BM954" s="37"/>
      <c r="BN954" s="37"/>
      <c r="BO954" s="37"/>
      <c r="BP954" s="37"/>
      <c r="BQ954" s="37"/>
      <c r="BR954" s="37"/>
      <c r="BS954" s="37"/>
      <c r="BT954" s="37"/>
      <c r="BU954" s="37"/>
      <c r="BV954" s="37"/>
      <c r="BW954" s="37"/>
      <c r="BX954" s="37"/>
      <c r="BY954" s="37"/>
      <c r="BZ954" s="37"/>
      <c r="CA954" s="37"/>
      <c r="CB954" s="37"/>
      <c r="CC954" s="37"/>
      <c r="CD954" s="37"/>
      <c r="CE954" s="37"/>
      <c r="CF954" s="37"/>
      <c r="CG954" s="40"/>
      <c r="CH954" s="40"/>
      <c r="CI954" s="40"/>
      <c r="CJ954" s="40"/>
      <c r="CK954" s="40"/>
      <c r="CL954" s="40"/>
      <c r="CM954" s="39"/>
      <c r="CN954" s="39"/>
      <c r="CO954" s="39"/>
      <c r="CP954" s="39"/>
      <c r="CQ954" s="39"/>
      <c r="CR954" s="39"/>
      <c r="CS954" s="39"/>
      <c r="CT954" s="39"/>
      <c r="CU954" s="39"/>
      <c r="CV954" s="39"/>
      <c r="CW954" s="39"/>
      <c r="CX954" s="39"/>
      <c r="CY954" s="39"/>
      <c r="CZ954" s="39"/>
      <c r="DA954" s="39"/>
      <c r="DB954" s="39"/>
      <c r="DC954" s="39"/>
      <c r="DD954" s="39"/>
      <c r="DE954" s="39"/>
      <c r="DF954" s="39"/>
      <c r="DG954" s="39"/>
      <c r="DL954" s="44"/>
      <c r="DM954" s="39"/>
    </row>
    <row r="955" customFormat="false" ht="12.75" hidden="false" customHeight="false" outlineLevel="0" collapsed="false">
      <c r="C955" s="42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39"/>
      <c r="Y955" s="39"/>
      <c r="Z955" s="39"/>
      <c r="AA955" s="39"/>
      <c r="AF955" s="36"/>
      <c r="AG955" s="37"/>
      <c r="AH955" s="37"/>
      <c r="AI955" s="37"/>
      <c r="AJ955" s="37"/>
      <c r="AK955" s="37"/>
      <c r="AL955" s="37"/>
      <c r="AM955" s="37"/>
      <c r="AN955" s="37"/>
      <c r="AO955" s="37"/>
      <c r="AP955" s="37"/>
      <c r="AQ955" s="37"/>
      <c r="AR955" s="37"/>
      <c r="AS955" s="37"/>
      <c r="AT955" s="37"/>
      <c r="AU955" s="37"/>
      <c r="AV955" s="37"/>
      <c r="AW955" s="37"/>
      <c r="AX955" s="37"/>
      <c r="AY955" s="37"/>
      <c r="AZ955" s="37"/>
      <c r="BA955" s="37"/>
      <c r="BB955" s="37"/>
      <c r="BC955" s="37"/>
      <c r="BD955" s="37"/>
      <c r="BE955" s="37"/>
      <c r="BF955" s="37"/>
      <c r="BH955" s="44"/>
      <c r="BI955" s="39"/>
      <c r="BJ955" s="39"/>
      <c r="BK955" s="39"/>
      <c r="BL955" s="36"/>
      <c r="BM955" s="37"/>
      <c r="BN955" s="37"/>
      <c r="BO955" s="37"/>
      <c r="BP955" s="37"/>
      <c r="BQ955" s="37"/>
      <c r="BR955" s="37"/>
      <c r="BS955" s="37"/>
      <c r="BT955" s="37"/>
      <c r="BU955" s="37"/>
      <c r="BV955" s="37"/>
      <c r="BW955" s="37"/>
      <c r="BX955" s="37"/>
      <c r="BY955" s="37"/>
      <c r="BZ955" s="37"/>
      <c r="CA955" s="37"/>
      <c r="CB955" s="37"/>
      <c r="CC955" s="37"/>
      <c r="CD955" s="37"/>
      <c r="CE955" s="37"/>
      <c r="CF955" s="37"/>
      <c r="CG955" s="40"/>
      <c r="CH955" s="40"/>
      <c r="CI955" s="40"/>
      <c r="CJ955" s="40"/>
      <c r="CK955" s="40"/>
      <c r="CL955" s="40"/>
      <c r="CM955" s="39"/>
      <c r="CN955" s="39"/>
      <c r="CO955" s="39"/>
      <c r="CP955" s="39"/>
      <c r="CQ955" s="39"/>
      <c r="CR955" s="39"/>
      <c r="CS955" s="39"/>
      <c r="CT955" s="39"/>
      <c r="CU955" s="39"/>
      <c r="CV955" s="39"/>
      <c r="CW955" s="39"/>
      <c r="CX955" s="39"/>
      <c r="CY955" s="39"/>
      <c r="CZ955" s="39"/>
      <c r="DA955" s="39"/>
      <c r="DB955" s="39"/>
      <c r="DC955" s="39"/>
      <c r="DD955" s="39"/>
      <c r="DE955" s="39"/>
      <c r="DF955" s="39"/>
      <c r="DG955" s="39"/>
      <c r="DL955" s="44"/>
      <c r="DM955" s="39"/>
    </row>
    <row r="956" customFormat="false" ht="12.75" hidden="false" customHeight="false" outlineLevel="0" collapsed="false">
      <c r="C956" s="42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39"/>
      <c r="Y956" s="39"/>
      <c r="Z956" s="39"/>
      <c r="AA956" s="39"/>
      <c r="AF956" s="36"/>
      <c r="AG956" s="37"/>
      <c r="AH956" s="37"/>
      <c r="AI956" s="37"/>
      <c r="AJ956" s="37"/>
      <c r="AK956" s="37"/>
      <c r="AL956" s="37"/>
      <c r="AM956" s="37"/>
      <c r="AN956" s="37"/>
      <c r="AO956" s="37"/>
      <c r="AP956" s="37"/>
      <c r="AQ956" s="37"/>
      <c r="AR956" s="37"/>
      <c r="AS956" s="37"/>
      <c r="AT956" s="37"/>
      <c r="AU956" s="37"/>
      <c r="AV956" s="37"/>
      <c r="AW956" s="37"/>
      <c r="AX956" s="37"/>
      <c r="AY956" s="37"/>
      <c r="AZ956" s="37"/>
      <c r="BA956" s="37"/>
      <c r="BB956" s="37"/>
      <c r="BC956" s="37"/>
      <c r="BD956" s="37"/>
      <c r="BE956" s="37"/>
      <c r="BF956" s="37"/>
      <c r="BH956" s="44"/>
      <c r="BI956" s="39"/>
      <c r="BJ956" s="39"/>
      <c r="BK956" s="39"/>
      <c r="BL956" s="36"/>
      <c r="BM956" s="37"/>
      <c r="BN956" s="37"/>
      <c r="BO956" s="37"/>
      <c r="BP956" s="37"/>
      <c r="BQ956" s="37"/>
      <c r="BR956" s="37"/>
      <c r="BS956" s="37"/>
      <c r="BT956" s="37"/>
      <c r="BU956" s="37"/>
      <c r="BV956" s="37"/>
      <c r="BW956" s="37"/>
      <c r="BX956" s="37"/>
      <c r="BY956" s="37"/>
      <c r="BZ956" s="37"/>
      <c r="CA956" s="37"/>
      <c r="CB956" s="37"/>
      <c r="CC956" s="37"/>
      <c r="CD956" s="37"/>
      <c r="CE956" s="37"/>
      <c r="CF956" s="37"/>
      <c r="CG956" s="40"/>
      <c r="CH956" s="40"/>
      <c r="CI956" s="40"/>
      <c r="CJ956" s="40"/>
      <c r="CK956" s="40"/>
      <c r="CL956" s="40"/>
      <c r="CM956" s="39"/>
      <c r="CN956" s="39"/>
      <c r="CO956" s="39"/>
      <c r="CP956" s="39"/>
      <c r="CQ956" s="39"/>
      <c r="CR956" s="39"/>
      <c r="CS956" s="39"/>
      <c r="CT956" s="39"/>
      <c r="CU956" s="39"/>
      <c r="CV956" s="39"/>
      <c r="CW956" s="39"/>
      <c r="CX956" s="39"/>
      <c r="CY956" s="39"/>
      <c r="CZ956" s="39"/>
      <c r="DA956" s="39"/>
      <c r="DB956" s="39"/>
      <c r="DC956" s="39"/>
      <c r="DD956" s="39"/>
      <c r="DE956" s="39"/>
      <c r="DF956" s="39"/>
      <c r="DG956" s="39"/>
      <c r="DL956" s="44"/>
      <c r="DM956" s="39"/>
    </row>
    <row r="957" customFormat="false" ht="12.75" hidden="false" customHeight="false" outlineLevel="0" collapsed="false">
      <c r="C957" s="42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39"/>
      <c r="Y957" s="39"/>
      <c r="Z957" s="39"/>
      <c r="AA957" s="39"/>
      <c r="AF957" s="36"/>
      <c r="AG957" s="37"/>
      <c r="AH957" s="37"/>
      <c r="AI957" s="37"/>
      <c r="AJ957" s="37"/>
      <c r="AK957" s="37"/>
      <c r="AL957" s="37"/>
      <c r="AM957" s="37"/>
      <c r="AN957" s="37"/>
      <c r="AO957" s="37"/>
      <c r="AP957" s="37"/>
      <c r="AQ957" s="37"/>
      <c r="AR957" s="37"/>
      <c r="AS957" s="37"/>
      <c r="AT957" s="37"/>
      <c r="AU957" s="37"/>
      <c r="AV957" s="37"/>
      <c r="AW957" s="37"/>
      <c r="AX957" s="37"/>
      <c r="AY957" s="37"/>
      <c r="AZ957" s="37"/>
      <c r="BA957" s="37"/>
      <c r="BB957" s="37"/>
      <c r="BC957" s="37"/>
      <c r="BD957" s="37"/>
      <c r="BE957" s="37"/>
      <c r="BF957" s="37"/>
      <c r="BH957" s="44"/>
      <c r="BI957" s="39"/>
      <c r="BJ957" s="39"/>
      <c r="BK957" s="39"/>
      <c r="BL957" s="36"/>
      <c r="BM957" s="37"/>
      <c r="BN957" s="37"/>
      <c r="BO957" s="37"/>
      <c r="BP957" s="37"/>
      <c r="BQ957" s="37"/>
      <c r="BR957" s="37"/>
      <c r="BS957" s="37"/>
      <c r="BT957" s="37"/>
      <c r="BU957" s="37"/>
      <c r="BV957" s="37"/>
      <c r="BW957" s="37"/>
      <c r="BX957" s="37"/>
      <c r="BY957" s="37"/>
      <c r="BZ957" s="37"/>
      <c r="CA957" s="37"/>
      <c r="CB957" s="37"/>
      <c r="CC957" s="37"/>
      <c r="CD957" s="37"/>
      <c r="CE957" s="37"/>
      <c r="CF957" s="37"/>
      <c r="CG957" s="40"/>
      <c r="CH957" s="40"/>
      <c r="CI957" s="40"/>
      <c r="CJ957" s="40"/>
      <c r="CK957" s="40"/>
      <c r="CL957" s="40"/>
      <c r="CM957" s="39"/>
      <c r="CN957" s="39"/>
      <c r="CO957" s="39"/>
      <c r="CP957" s="39"/>
      <c r="CQ957" s="39"/>
      <c r="CR957" s="39"/>
      <c r="CS957" s="39"/>
      <c r="CT957" s="39"/>
      <c r="CU957" s="39"/>
      <c r="CV957" s="39"/>
      <c r="CW957" s="39"/>
      <c r="CX957" s="39"/>
      <c r="CY957" s="39"/>
      <c r="CZ957" s="39"/>
      <c r="DA957" s="39"/>
      <c r="DB957" s="39"/>
      <c r="DC957" s="39"/>
      <c r="DD957" s="39"/>
      <c r="DE957" s="39"/>
      <c r="DF957" s="39"/>
      <c r="DG957" s="39"/>
      <c r="DL957" s="44"/>
      <c r="DM957" s="39"/>
    </row>
    <row r="958" customFormat="false" ht="12.75" hidden="false" customHeight="false" outlineLevel="0" collapsed="false">
      <c r="C958" s="42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39"/>
      <c r="Y958" s="39"/>
      <c r="Z958" s="39"/>
      <c r="AA958" s="39"/>
      <c r="AF958" s="36"/>
      <c r="AG958" s="37"/>
      <c r="AH958" s="37"/>
      <c r="AI958" s="37"/>
      <c r="AJ958" s="37"/>
      <c r="AK958" s="37"/>
      <c r="AL958" s="37"/>
      <c r="AM958" s="37"/>
      <c r="AN958" s="37"/>
      <c r="AO958" s="37"/>
      <c r="AP958" s="37"/>
      <c r="AQ958" s="37"/>
      <c r="AR958" s="37"/>
      <c r="AS958" s="37"/>
      <c r="AT958" s="37"/>
      <c r="AU958" s="37"/>
      <c r="AV958" s="37"/>
      <c r="AW958" s="37"/>
      <c r="AX958" s="37"/>
      <c r="AY958" s="37"/>
      <c r="AZ958" s="37"/>
      <c r="BA958" s="37"/>
      <c r="BB958" s="37"/>
      <c r="BC958" s="37"/>
      <c r="BD958" s="37"/>
      <c r="BE958" s="37"/>
      <c r="BF958" s="37"/>
      <c r="BH958" s="44"/>
      <c r="BI958" s="39"/>
      <c r="BJ958" s="39"/>
      <c r="BK958" s="39"/>
      <c r="BL958" s="36"/>
      <c r="BM958" s="37"/>
      <c r="BN958" s="37"/>
      <c r="BO958" s="37"/>
      <c r="BP958" s="37"/>
      <c r="BQ958" s="37"/>
      <c r="BR958" s="37"/>
      <c r="BS958" s="37"/>
      <c r="BT958" s="37"/>
      <c r="BU958" s="37"/>
      <c r="BV958" s="37"/>
      <c r="BW958" s="37"/>
      <c r="BX958" s="37"/>
      <c r="BY958" s="37"/>
      <c r="BZ958" s="37"/>
      <c r="CA958" s="37"/>
      <c r="CB958" s="37"/>
      <c r="CC958" s="37"/>
      <c r="CD958" s="37"/>
      <c r="CE958" s="37"/>
      <c r="CF958" s="37"/>
      <c r="CG958" s="40"/>
      <c r="CH958" s="40"/>
      <c r="CI958" s="40"/>
      <c r="CJ958" s="40"/>
      <c r="CK958" s="40"/>
      <c r="CL958" s="40"/>
      <c r="CM958" s="39"/>
      <c r="CN958" s="39"/>
      <c r="CO958" s="39"/>
      <c r="CP958" s="39"/>
      <c r="CQ958" s="39"/>
      <c r="CR958" s="39"/>
      <c r="CS958" s="39"/>
      <c r="CT958" s="39"/>
      <c r="CU958" s="39"/>
      <c r="CV958" s="39"/>
      <c r="CW958" s="39"/>
      <c r="CX958" s="39"/>
      <c r="CY958" s="39"/>
      <c r="CZ958" s="39"/>
      <c r="DA958" s="39"/>
      <c r="DB958" s="39"/>
      <c r="DC958" s="39"/>
      <c r="DD958" s="39"/>
      <c r="DE958" s="39"/>
      <c r="DF958" s="39"/>
      <c r="DG958" s="39"/>
      <c r="DL958" s="44"/>
      <c r="DM958" s="39"/>
    </row>
    <row r="959" customFormat="false" ht="12.75" hidden="false" customHeight="false" outlineLevel="0" collapsed="false">
      <c r="C959" s="42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39"/>
      <c r="Y959" s="39"/>
      <c r="Z959" s="39"/>
      <c r="AA959" s="39"/>
      <c r="AF959" s="36"/>
      <c r="AG959" s="37"/>
      <c r="AH959" s="37"/>
      <c r="AI959" s="37"/>
      <c r="AJ959" s="37"/>
      <c r="AK959" s="37"/>
      <c r="AL959" s="37"/>
      <c r="AM959" s="37"/>
      <c r="AN959" s="37"/>
      <c r="AO959" s="37"/>
      <c r="AP959" s="37"/>
      <c r="AQ959" s="37"/>
      <c r="AR959" s="37"/>
      <c r="AS959" s="37"/>
      <c r="AT959" s="37"/>
      <c r="AU959" s="37"/>
      <c r="AV959" s="37"/>
      <c r="AW959" s="37"/>
      <c r="AX959" s="37"/>
      <c r="AY959" s="37"/>
      <c r="AZ959" s="37"/>
      <c r="BA959" s="37"/>
      <c r="BB959" s="37"/>
      <c r="BC959" s="37"/>
      <c r="BD959" s="37"/>
      <c r="BE959" s="37"/>
      <c r="BF959" s="37"/>
      <c r="BH959" s="44"/>
      <c r="BI959" s="39"/>
      <c r="BJ959" s="39"/>
      <c r="BK959" s="39"/>
      <c r="BL959" s="36"/>
      <c r="BM959" s="37"/>
      <c r="BN959" s="37"/>
      <c r="BO959" s="37"/>
      <c r="BP959" s="37"/>
      <c r="BQ959" s="37"/>
      <c r="BR959" s="37"/>
      <c r="BS959" s="37"/>
      <c r="BT959" s="37"/>
      <c r="BU959" s="37"/>
      <c r="BV959" s="37"/>
      <c r="BW959" s="37"/>
      <c r="BX959" s="37"/>
      <c r="BY959" s="37"/>
      <c r="BZ959" s="37"/>
      <c r="CA959" s="37"/>
      <c r="CB959" s="37"/>
      <c r="CC959" s="37"/>
      <c r="CD959" s="37"/>
      <c r="CE959" s="37"/>
      <c r="CF959" s="37"/>
      <c r="CG959" s="40"/>
      <c r="CH959" s="40"/>
      <c r="CI959" s="40"/>
      <c r="CJ959" s="40"/>
      <c r="CK959" s="40"/>
      <c r="CL959" s="40"/>
      <c r="CM959" s="39"/>
      <c r="CN959" s="39"/>
      <c r="CO959" s="39"/>
      <c r="CP959" s="39"/>
      <c r="CQ959" s="39"/>
      <c r="CR959" s="39"/>
      <c r="CS959" s="39"/>
      <c r="CT959" s="39"/>
      <c r="CU959" s="39"/>
      <c r="CV959" s="39"/>
      <c r="CW959" s="39"/>
      <c r="CX959" s="39"/>
      <c r="CY959" s="39"/>
      <c r="CZ959" s="39"/>
      <c r="DA959" s="39"/>
      <c r="DB959" s="39"/>
      <c r="DC959" s="39"/>
      <c r="DD959" s="39"/>
      <c r="DE959" s="39"/>
      <c r="DF959" s="39"/>
      <c r="DG959" s="39"/>
      <c r="DL959" s="44"/>
      <c r="DM959" s="39"/>
    </row>
    <row r="960" customFormat="false" ht="12.75" hidden="false" customHeight="false" outlineLevel="0" collapsed="false">
      <c r="C960" s="42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39"/>
      <c r="Y960" s="39"/>
      <c r="Z960" s="39"/>
      <c r="AA960" s="39"/>
      <c r="AF960" s="36"/>
      <c r="AG960" s="37"/>
      <c r="AH960" s="37"/>
      <c r="AI960" s="37"/>
      <c r="AJ960" s="37"/>
      <c r="AK960" s="37"/>
      <c r="AL960" s="37"/>
      <c r="AM960" s="37"/>
      <c r="AN960" s="37"/>
      <c r="AO960" s="37"/>
      <c r="AP960" s="37"/>
      <c r="AQ960" s="37"/>
      <c r="AR960" s="37"/>
      <c r="AS960" s="37"/>
      <c r="AT960" s="37"/>
      <c r="AU960" s="37"/>
      <c r="AV960" s="37"/>
      <c r="AW960" s="37"/>
      <c r="AX960" s="37"/>
      <c r="AY960" s="37"/>
      <c r="AZ960" s="37"/>
      <c r="BA960" s="37"/>
      <c r="BB960" s="37"/>
      <c r="BC960" s="37"/>
      <c r="BD960" s="37"/>
      <c r="BE960" s="37"/>
      <c r="BF960" s="37"/>
      <c r="BH960" s="44"/>
      <c r="BI960" s="39"/>
      <c r="BJ960" s="39"/>
      <c r="BK960" s="39"/>
      <c r="BL960" s="36"/>
      <c r="BM960" s="37"/>
      <c r="BN960" s="37"/>
      <c r="BO960" s="37"/>
      <c r="BP960" s="37"/>
      <c r="BQ960" s="37"/>
      <c r="BR960" s="37"/>
      <c r="BS960" s="37"/>
      <c r="BT960" s="37"/>
      <c r="BU960" s="37"/>
      <c r="BV960" s="37"/>
      <c r="BW960" s="37"/>
      <c r="BX960" s="37"/>
      <c r="BY960" s="37"/>
      <c r="BZ960" s="37"/>
      <c r="CA960" s="37"/>
      <c r="CB960" s="37"/>
      <c r="CC960" s="37"/>
      <c r="CD960" s="37"/>
      <c r="CE960" s="37"/>
      <c r="CF960" s="37"/>
      <c r="CG960" s="40"/>
      <c r="CH960" s="40"/>
      <c r="CI960" s="40"/>
      <c r="CJ960" s="40"/>
      <c r="CK960" s="40"/>
      <c r="CL960" s="40"/>
      <c r="CM960" s="39"/>
      <c r="CN960" s="39"/>
      <c r="CO960" s="39"/>
      <c r="CP960" s="39"/>
      <c r="CQ960" s="39"/>
      <c r="CR960" s="39"/>
      <c r="CS960" s="39"/>
      <c r="CT960" s="39"/>
      <c r="CU960" s="39"/>
      <c r="CV960" s="39"/>
      <c r="CW960" s="39"/>
      <c r="CX960" s="39"/>
      <c r="CY960" s="39"/>
      <c r="CZ960" s="39"/>
      <c r="DA960" s="39"/>
      <c r="DB960" s="39"/>
      <c r="DC960" s="39"/>
      <c r="DD960" s="39"/>
      <c r="DE960" s="39"/>
      <c r="DF960" s="39"/>
      <c r="DG960" s="39"/>
      <c r="DL960" s="44"/>
      <c r="DM960" s="39"/>
    </row>
    <row r="961" customFormat="false" ht="12.75" hidden="false" customHeight="false" outlineLevel="0" collapsed="false">
      <c r="C961" s="42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39"/>
      <c r="Y961" s="39"/>
      <c r="Z961" s="39"/>
      <c r="AA961" s="39"/>
      <c r="AF961" s="36"/>
      <c r="AG961" s="37"/>
      <c r="AH961" s="37"/>
      <c r="AI961" s="37"/>
      <c r="AJ961" s="37"/>
      <c r="AK961" s="37"/>
      <c r="AL961" s="37"/>
      <c r="AM961" s="37"/>
      <c r="AN961" s="37"/>
      <c r="AO961" s="37"/>
      <c r="AP961" s="37"/>
      <c r="AQ961" s="37"/>
      <c r="AR961" s="37"/>
      <c r="AS961" s="37"/>
      <c r="AT961" s="37"/>
      <c r="AU961" s="37"/>
      <c r="AV961" s="37"/>
      <c r="AW961" s="37"/>
      <c r="AX961" s="37"/>
      <c r="AY961" s="37"/>
      <c r="AZ961" s="37"/>
      <c r="BA961" s="37"/>
      <c r="BB961" s="37"/>
      <c r="BC961" s="37"/>
      <c r="BD961" s="37"/>
      <c r="BE961" s="37"/>
      <c r="BF961" s="37"/>
      <c r="BH961" s="44"/>
      <c r="BI961" s="39"/>
      <c r="BJ961" s="39"/>
      <c r="BK961" s="39"/>
      <c r="BL961" s="36"/>
      <c r="BM961" s="37"/>
      <c r="BN961" s="37"/>
      <c r="BO961" s="37"/>
      <c r="BP961" s="37"/>
      <c r="BQ961" s="37"/>
      <c r="BR961" s="37"/>
      <c r="BS961" s="37"/>
      <c r="BT961" s="37"/>
      <c r="BU961" s="37"/>
      <c r="BV961" s="37"/>
      <c r="BW961" s="37"/>
      <c r="BX961" s="37"/>
      <c r="BY961" s="37"/>
      <c r="BZ961" s="37"/>
      <c r="CA961" s="37"/>
      <c r="CB961" s="37"/>
      <c r="CC961" s="37"/>
      <c r="CD961" s="37"/>
      <c r="CE961" s="37"/>
      <c r="CF961" s="37"/>
      <c r="CG961" s="40"/>
      <c r="CH961" s="40"/>
      <c r="CI961" s="40"/>
      <c r="CJ961" s="40"/>
      <c r="CK961" s="40"/>
      <c r="CL961" s="40"/>
      <c r="CM961" s="39"/>
      <c r="CN961" s="39"/>
      <c r="CO961" s="39"/>
      <c r="CP961" s="39"/>
      <c r="CQ961" s="39"/>
      <c r="CR961" s="39"/>
      <c r="CS961" s="39"/>
      <c r="CT961" s="39"/>
      <c r="CU961" s="39"/>
      <c r="CV961" s="39"/>
      <c r="CW961" s="39"/>
      <c r="CX961" s="39"/>
      <c r="CY961" s="39"/>
      <c r="CZ961" s="39"/>
      <c r="DA961" s="39"/>
      <c r="DB961" s="39"/>
      <c r="DC961" s="39"/>
      <c r="DD961" s="39"/>
      <c r="DE961" s="39"/>
      <c r="DF961" s="39"/>
      <c r="DG961" s="39"/>
      <c r="DL961" s="44"/>
      <c r="DM961" s="39"/>
    </row>
    <row r="962" customFormat="false" ht="12.75" hidden="false" customHeight="false" outlineLevel="0" collapsed="false">
      <c r="C962" s="42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39"/>
      <c r="Y962" s="39"/>
      <c r="Z962" s="39"/>
      <c r="AA962" s="39"/>
      <c r="AF962" s="36"/>
      <c r="AG962" s="37"/>
      <c r="AH962" s="37"/>
      <c r="AI962" s="37"/>
      <c r="AJ962" s="37"/>
      <c r="AK962" s="37"/>
      <c r="AL962" s="37"/>
      <c r="AM962" s="37"/>
      <c r="AN962" s="37"/>
      <c r="AO962" s="37"/>
      <c r="AP962" s="37"/>
      <c r="AQ962" s="37"/>
      <c r="AR962" s="37"/>
      <c r="AS962" s="37"/>
      <c r="AT962" s="37"/>
      <c r="AU962" s="37"/>
      <c r="AV962" s="37"/>
      <c r="AW962" s="37"/>
      <c r="AX962" s="37"/>
      <c r="AY962" s="37"/>
      <c r="AZ962" s="37"/>
      <c r="BA962" s="37"/>
      <c r="BB962" s="37"/>
      <c r="BC962" s="37"/>
      <c r="BD962" s="37"/>
      <c r="BE962" s="37"/>
      <c r="BF962" s="37"/>
      <c r="BH962" s="44"/>
      <c r="BI962" s="39"/>
      <c r="BJ962" s="39"/>
      <c r="BK962" s="39"/>
      <c r="BL962" s="36"/>
      <c r="BM962" s="37"/>
      <c r="BN962" s="37"/>
      <c r="BO962" s="37"/>
      <c r="BP962" s="37"/>
      <c r="BQ962" s="37"/>
      <c r="BR962" s="37"/>
      <c r="BS962" s="37"/>
      <c r="BT962" s="37"/>
      <c r="BU962" s="37"/>
      <c r="BV962" s="37"/>
      <c r="BW962" s="37"/>
      <c r="BX962" s="37"/>
      <c r="BY962" s="37"/>
      <c r="BZ962" s="37"/>
      <c r="CA962" s="37"/>
      <c r="CB962" s="37"/>
      <c r="CC962" s="37"/>
      <c r="CD962" s="37"/>
      <c r="CE962" s="37"/>
      <c r="CF962" s="37"/>
      <c r="CG962" s="40"/>
      <c r="CH962" s="40"/>
      <c r="CI962" s="40"/>
      <c r="CJ962" s="40"/>
      <c r="CK962" s="40"/>
      <c r="CL962" s="40"/>
      <c r="CM962" s="39"/>
      <c r="CN962" s="39"/>
      <c r="CO962" s="39"/>
      <c r="CP962" s="39"/>
      <c r="CQ962" s="39"/>
      <c r="CR962" s="39"/>
      <c r="CS962" s="39"/>
      <c r="CT962" s="39"/>
      <c r="CU962" s="39"/>
      <c r="CV962" s="39"/>
      <c r="CW962" s="39"/>
      <c r="CX962" s="39"/>
      <c r="CY962" s="39"/>
      <c r="CZ962" s="39"/>
      <c r="DA962" s="39"/>
      <c r="DB962" s="39"/>
      <c r="DC962" s="39"/>
      <c r="DD962" s="39"/>
      <c r="DE962" s="39"/>
      <c r="DF962" s="39"/>
      <c r="DG962" s="39"/>
      <c r="DL962" s="44"/>
      <c r="DM962" s="39"/>
    </row>
    <row r="963" customFormat="false" ht="12.75" hidden="false" customHeight="false" outlineLevel="0" collapsed="false">
      <c r="C963" s="42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39"/>
      <c r="Y963" s="39"/>
      <c r="Z963" s="39"/>
      <c r="AA963" s="39"/>
      <c r="AF963" s="36"/>
      <c r="AG963" s="37"/>
      <c r="AH963" s="37"/>
      <c r="AI963" s="37"/>
      <c r="AJ963" s="37"/>
      <c r="AK963" s="37"/>
      <c r="AL963" s="37"/>
      <c r="AM963" s="37"/>
      <c r="AN963" s="37"/>
      <c r="AO963" s="37"/>
      <c r="AP963" s="37"/>
      <c r="AQ963" s="37"/>
      <c r="AR963" s="37"/>
      <c r="AS963" s="37"/>
      <c r="AT963" s="37"/>
      <c r="AU963" s="37"/>
      <c r="AV963" s="37"/>
      <c r="AW963" s="37"/>
      <c r="AX963" s="37"/>
      <c r="AY963" s="37"/>
      <c r="AZ963" s="37"/>
      <c r="BA963" s="37"/>
      <c r="BB963" s="37"/>
      <c r="BC963" s="37"/>
      <c r="BD963" s="37"/>
      <c r="BE963" s="37"/>
      <c r="BF963" s="37"/>
      <c r="BH963" s="44"/>
      <c r="BI963" s="39"/>
      <c r="BJ963" s="39"/>
      <c r="BK963" s="39"/>
      <c r="BL963" s="36"/>
      <c r="BM963" s="37"/>
      <c r="BN963" s="37"/>
      <c r="BO963" s="37"/>
      <c r="BP963" s="37"/>
      <c r="BQ963" s="37"/>
      <c r="BR963" s="37"/>
      <c r="BS963" s="37"/>
      <c r="BT963" s="37"/>
      <c r="BU963" s="37"/>
      <c r="BV963" s="37"/>
      <c r="BW963" s="37"/>
      <c r="BX963" s="37"/>
      <c r="BY963" s="37"/>
      <c r="BZ963" s="37"/>
      <c r="CA963" s="37"/>
      <c r="CB963" s="37"/>
      <c r="CC963" s="37"/>
      <c r="CD963" s="37"/>
      <c r="CE963" s="37"/>
      <c r="CF963" s="37"/>
      <c r="CG963" s="40"/>
      <c r="CH963" s="40"/>
      <c r="CI963" s="40"/>
      <c r="CJ963" s="40"/>
      <c r="CK963" s="40"/>
      <c r="CL963" s="40"/>
      <c r="CM963" s="39"/>
      <c r="CN963" s="39"/>
      <c r="CO963" s="39"/>
      <c r="CP963" s="39"/>
      <c r="CQ963" s="39"/>
      <c r="CR963" s="39"/>
      <c r="CS963" s="39"/>
      <c r="CT963" s="39"/>
      <c r="CU963" s="39"/>
      <c r="CV963" s="39"/>
      <c r="CW963" s="39"/>
      <c r="CX963" s="39"/>
      <c r="CY963" s="39"/>
      <c r="CZ963" s="39"/>
      <c r="DA963" s="39"/>
      <c r="DB963" s="39"/>
      <c r="DC963" s="39"/>
      <c r="DD963" s="39"/>
      <c r="DE963" s="39"/>
      <c r="DF963" s="39"/>
      <c r="DG963" s="39"/>
      <c r="DL963" s="44"/>
      <c r="DM963" s="39"/>
    </row>
    <row r="964" customFormat="false" ht="12.75" hidden="false" customHeight="false" outlineLevel="0" collapsed="false">
      <c r="C964" s="42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39"/>
      <c r="Y964" s="39"/>
      <c r="Z964" s="39"/>
      <c r="AA964" s="39"/>
      <c r="AF964" s="36"/>
      <c r="AG964" s="37"/>
      <c r="AH964" s="37"/>
      <c r="AI964" s="37"/>
      <c r="AJ964" s="37"/>
      <c r="AK964" s="37"/>
      <c r="AL964" s="37"/>
      <c r="AM964" s="37"/>
      <c r="AN964" s="37"/>
      <c r="AO964" s="37"/>
      <c r="AP964" s="37"/>
      <c r="AQ964" s="37"/>
      <c r="AR964" s="37"/>
      <c r="AS964" s="37"/>
      <c r="AT964" s="37"/>
      <c r="AU964" s="37"/>
      <c r="AV964" s="37"/>
      <c r="AW964" s="37"/>
      <c r="AX964" s="37"/>
      <c r="AY964" s="37"/>
      <c r="AZ964" s="37"/>
      <c r="BA964" s="37"/>
      <c r="BB964" s="37"/>
      <c r="BC964" s="37"/>
      <c r="BD964" s="37"/>
      <c r="BE964" s="37"/>
      <c r="BF964" s="37"/>
      <c r="BH964" s="44"/>
      <c r="BI964" s="39"/>
      <c r="BJ964" s="39"/>
      <c r="BK964" s="39"/>
      <c r="BL964" s="36"/>
      <c r="BM964" s="37"/>
      <c r="BN964" s="37"/>
      <c r="BO964" s="37"/>
      <c r="BP964" s="37"/>
      <c r="BQ964" s="37"/>
      <c r="BR964" s="37"/>
      <c r="BS964" s="37"/>
      <c r="BT964" s="37"/>
      <c r="BU964" s="37"/>
      <c r="BV964" s="37"/>
      <c r="BW964" s="37"/>
      <c r="BX964" s="37"/>
      <c r="BY964" s="37"/>
      <c r="BZ964" s="37"/>
      <c r="CA964" s="37"/>
      <c r="CB964" s="37"/>
      <c r="CC964" s="37"/>
      <c r="CD964" s="37"/>
      <c r="CE964" s="37"/>
      <c r="CF964" s="37"/>
      <c r="CG964" s="40"/>
      <c r="CH964" s="40"/>
      <c r="CI964" s="40"/>
      <c r="CJ964" s="40"/>
      <c r="CK964" s="40"/>
      <c r="CL964" s="40"/>
      <c r="CM964" s="39"/>
      <c r="CN964" s="39"/>
      <c r="CO964" s="39"/>
      <c r="CP964" s="39"/>
      <c r="CQ964" s="39"/>
      <c r="CR964" s="39"/>
      <c r="CS964" s="39"/>
      <c r="CT964" s="39"/>
      <c r="CU964" s="39"/>
      <c r="CV964" s="39"/>
      <c r="CW964" s="39"/>
      <c r="CX964" s="39"/>
      <c r="CY964" s="39"/>
      <c r="CZ964" s="39"/>
      <c r="DA964" s="39"/>
      <c r="DB964" s="39"/>
      <c r="DC964" s="39"/>
      <c r="DD964" s="39"/>
      <c r="DE964" s="39"/>
      <c r="DF964" s="39"/>
      <c r="DG964" s="39"/>
      <c r="DL964" s="44"/>
      <c r="DM964" s="39"/>
    </row>
    <row r="965" customFormat="false" ht="12.75" hidden="false" customHeight="false" outlineLevel="0" collapsed="false">
      <c r="C965" s="42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39"/>
      <c r="Y965" s="39"/>
      <c r="Z965" s="39"/>
      <c r="AA965" s="39"/>
      <c r="AF965" s="36"/>
      <c r="AG965" s="37"/>
      <c r="AH965" s="37"/>
      <c r="AI965" s="37"/>
      <c r="AJ965" s="37"/>
      <c r="AK965" s="37"/>
      <c r="AL965" s="37"/>
      <c r="AM965" s="37"/>
      <c r="AN965" s="37"/>
      <c r="AO965" s="37"/>
      <c r="AP965" s="37"/>
      <c r="AQ965" s="37"/>
      <c r="AR965" s="37"/>
      <c r="AS965" s="37"/>
      <c r="AT965" s="37"/>
      <c r="AU965" s="37"/>
      <c r="AV965" s="37"/>
      <c r="AW965" s="37"/>
      <c r="AX965" s="37"/>
      <c r="AY965" s="37"/>
      <c r="AZ965" s="37"/>
      <c r="BA965" s="37"/>
      <c r="BB965" s="37"/>
      <c r="BC965" s="37"/>
      <c r="BD965" s="37"/>
      <c r="BE965" s="37"/>
      <c r="BF965" s="37"/>
      <c r="BH965" s="44"/>
      <c r="BI965" s="39"/>
      <c r="BJ965" s="39"/>
      <c r="BK965" s="39"/>
      <c r="BL965" s="36"/>
      <c r="BM965" s="37"/>
      <c r="BN965" s="37"/>
      <c r="BO965" s="37"/>
      <c r="BP965" s="37"/>
      <c r="BQ965" s="37"/>
      <c r="BR965" s="37"/>
      <c r="BS965" s="37"/>
      <c r="BT965" s="37"/>
      <c r="BU965" s="37"/>
      <c r="BV965" s="37"/>
      <c r="BW965" s="37"/>
      <c r="BX965" s="37"/>
      <c r="BY965" s="37"/>
      <c r="BZ965" s="37"/>
      <c r="CA965" s="37"/>
      <c r="CB965" s="37"/>
      <c r="CC965" s="37"/>
      <c r="CD965" s="37"/>
      <c r="CE965" s="37"/>
      <c r="CF965" s="37"/>
      <c r="CG965" s="40"/>
      <c r="CH965" s="40"/>
      <c r="CI965" s="40"/>
      <c r="CJ965" s="40"/>
      <c r="CK965" s="40"/>
      <c r="CL965" s="40"/>
      <c r="CM965" s="39"/>
      <c r="CN965" s="39"/>
      <c r="CO965" s="39"/>
      <c r="CP965" s="39"/>
      <c r="CQ965" s="39"/>
      <c r="CR965" s="39"/>
      <c r="CS965" s="39"/>
      <c r="CT965" s="39"/>
      <c r="CU965" s="39"/>
      <c r="CV965" s="39"/>
      <c r="CW965" s="39"/>
      <c r="CX965" s="39"/>
      <c r="CY965" s="39"/>
      <c r="CZ965" s="39"/>
      <c r="DA965" s="39"/>
      <c r="DB965" s="39"/>
      <c r="DC965" s="39"/>
      <c r="DD965" s="39"/>
      <c r="DE965" s="39"/>
      <c r="DF965" s="39"/>
      <c r="DG965" s="39"/>
      <c r="DL965" s="44"/>
      <c r="DM965" s="39"/>
    </row>
    <row r="966" customFormat="false" ht="12.75" hidden="false" customHeight="false" outlineLevel="0" collapsed="false">
      <c r="C966" s="42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39"/>
      <c r="Y966" s="39"/>
      <c r="Z966" s="39"/>
      <c r="AA966" s="39"/>
      <c r="AF966" s="36"/>
      <c r="AG966" s="37"/>
      <c r="AH966" s="37"/>
      <c r="AI966" s="37"/>
      <c r="AJ966" s="37"/>
      <c r="AK966" s="37"/>
      <c r="AL966" s="37"/>
      <c r="AM966" s="37"/>
      <c r="AN966" s="37"/>
      <c r="AO966" s="37"/>
      <c r="AP966" s="37"/>
      <c r="AQ966" s="37"/>
      <c r="AR966" s="37"/>
      <c r="AS966" s="37"/>
      <c r="AT966" s="37"/>
      <c r="AU966" s="37"/>
      <c r="AV966" s="37"/>
      <c r="AW966" s="37"/>
      <c r="AX966" s="37"/>
      <c r="AY966" s="37"/>
      <c r="AZ966" s="37"/>
      <c r="BA966" s="37"/>
      <c r="BB966" s="37"/>
      <c r="BC966" s="37"/>
      <c r="BD966" s="37"/>
      <c r="BE966" s="37"/>
      <c r="BF966" s="37"/>
      <c r="BH966" s="44"/>
      <c r="BI966" s="39"/>
      <c r="BJ966" s="39"/>
      <c r="BK966" s="39"/>
      <c r="BL966" s="36"/>
      <c r="BM966" s="37"/>
      <c r="BN966" s="37"/>
      <c r="BO966" s="37"/>
      <c r="BP966" s="37"/>
      <c r="BQ966" s="37"/>
      <c r="BR966" s="37"/>
      <c r="BS966" s="37"/>
      <c r="BT966" s="37"/>
      <c r="BU966" s="37"/>
      <c r="BV966" s="37"/>
      <c r="BW966" s="37"/>
      <c r="BX966" s="37"/>
      <c r="BY966" s="37"/>
      <c r="BZ966" s="37"/>
      <c r="CA966" s="37"/>
      <c r="CB966" s="37"/>
      <c r="CC966" s="37"/>
      <c r="CD966" s="37"/>
      <c r="CE966" s="37"/>
      <c r="CF966" s="37"/>
      <c r="CG966" s="40"/>
      <c r="CH966" s="40"/>
      <c r="CI966" s="40"/>
      <c r="CJ966" s="40"/>
      <c r="CK966" s="40"/>
      <c r="CL966" s="40"/>
      <c r="CM966" s="39"/>
      <c r="CN966" s="39"/>
      <c r="CO966" s="39"/>
      <c r="CP966" s="39"/>
      <c r="CQ966" s="39"/>
      <c r="CR966" s="39"/>
      <c r="CS966" s="39"/>
      <c r="CT966" s="39"/>
      <c r="CU966" s="39"/>
      <c r="CV966" s="39"/>
      <c r="CW966" s="39"/>
      <c r="CX966" s="39"/>
      <c r="CY966" s="39"/>
      <c r="CZ966" s="39"/>
      <c r="DA966" s="39"/>
      <c r="DB966" s="39"/>
      <c r="DC966" s="39"/>
      <c r="DD966" s="39"/>
      <c r="DE966" s="39"/>
      <c r="DF966" s="39"/>
      <c r="DG966" s="39"/>
      <c r="DL966" s="44"/>
      <c r="DM966" s="39"/>
    </row>
    <row r="967" customFormat="false" ht="12.75" hidden="false" customHeight="false" outlineLevel="0" collapsed="false">
      <c r="C967" s="42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39"/>
      <c r="Y967" s="39"/>
      <c r="Z967" s="39"/>
      <c r="AA967" s="39"/>
      <c r="AF967" s="36"/>
      <c r="AG967" s="37"/>
      <c r="AH967" s="37"/>
      <c r="AI967" s="37"/>
      <c r="AJ967" s="37"/>
      <c r="AK967" s="37"/>
      <c r="AL967" s="37"/>
      <c r="AM967" s="37"/>
      <c r="AN967" s="37"/>
      <c r="AO967" s="37"/>
      <c r="AP967" s="37"/>
      <c r="AQ967" s="37"/>
      <c r="AR967" s="37"/>
      <c r="AS967" s="37"/>
      <c r="AT967" s="37"/>
      <c r="AU967" s="37"/>
      <c r="AV967" s="37"/>
      <c r="AW967" s="37"/>
      <c r="AX967" s="37"/>
      <c r="AY967" s="37"/>
      <c r="AZ967" s="37"/>
      <c r="BA967" s="37"/>
      <c r="BB967" s="37"/>
      <c r="BC967" s="37"/>
      <c r="BD967" s="37"/>
      <c r="BE967" s="37"/>
      <c r="BF967" s="37"/>
      <c r="BH967" s="44"/>
      <c r="BI967" s="39"/>
      <c r="BJ967" s="39"/>
      <c r="BK967" s="39"/>
      <c r="BL967" s="36"/>
      <c r="BM967" s="37"/>
      <c r="BN967" s="37"/>
      <c r="BO967" s="37"/>
      <c r="BP967" s="37"/>
      <c r="BQ967" s="37"/>
      <c r="BR967" s="37"/>
      <c r="BS967" s="37"/>
      <c r="BT967" s="37"/>
      <c r="BU967" s="37"/>
      <c r="BV967" s="37"/>
      <c r="BW967" s="37"/>
      <c r="BX967" s="37"/>
      <c r="BY967" s="37"/>
      <c r="BZ967" s="37"/>
      <c r="CA967" s="37"/>
      <c r="CB967" s="37"/>
      <c r="CC967" s="37"/>
      <c r="CD967" s="37"/>
      <c r="CE967" s="37"/>
      <c r="CF967" s="37"/>
      <c r="CG967" s="40"/>
      <c r="CH967" s="40"/>
      <c r="CI967" s="40"/>
      <c r="CJ967" s="40"/>
      <c r="CK967" s="40"/>
      <c r="CL967" s="40"/>
      <c r="CM967" s="39"/>
      <c r="CN967" s="39"/>
      <c r="CO967" s="39"/>
      <c r="CP967" s="39"/>
      <c r="CQ967" s="39"/>
      <c r="CR967" s="39"/>
      <c r="CS967" s="39"/>
      <c r="CT967" s="39"/>
      <c r="CU967" s="39"/>
      <c r="CV967" s="39"/>
      <c r="CW967" s="39"/>
      <c r="CX967" s="39"/>
      <c r="CY967" s="39"/>
      <c r="CZ967" s="39"/>
      <c r="DA967" s="39"/>
      <c r="DB967" s="39"/>
      <c r="DC967" s="39"/>
      <c r="DD967" s="39"/>
      <c r="DE967" s="39"/>
      <c r="DF967" s="39"/>
      <c r="DG967" s="39"/>
      <c r="DL967" s="44"/>
      <c r="DM967" s="39"/>
    </row>
    <row r="968" customFormat="false" ht="12.75" hidden="false" customHeight="false" outlineLevel="0" collapsed="false">
      <c r="C968" s="42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39"/>
      <c r="Y968" s="39"/>
      <c r="Z968" s="39"/>
      <c r="AA968" s="39"/>
      <c r="AF968" s="36"/>
      <c r="AG968" s="37"/>
      <c r="AH968" s="37"/>
      <c r="AI968" s="37"/>
      <c r="AJ968" s="37"/>
      <c r="AK968" s="37"/>
      <c r="AL968" s="37"/>
      <c r="AM968" s="37"/>
      <c r="AN968" s="37"/>
      <c r="AO968" s="37"/>
      <c r="AP968" s="37"/>
      <c r="AQ968" s="37"/>
      <c r="AR968" s="37"/>
      <c r="AS968" s="37"/>
      <c r="AT968" s="37"/>
      <c r="AU968" s="37"/>
      <c r="AV968" s="37"/>
      <c r="AW968" s="37"/>
      <c r="AX968" s="37"/>
      <c r="AY968" s="37"/>
      <c r="AZ968" s="37"/>
      <c r="BA968" s="37"/>
      <c r="BB968" s="37"/>
      <c r="BC968" s="37"/>
      <c r="BD968" s="37"/>
      <c r="BE968" s="37"/>
      <c r="BF968" s="37"/>
      <c r="BH968" s="44"/>
      <c r="BI968" s="39"/>
      <c r="BJ968" s="39"/>
      <c r="BK968" s="39"/>
      <c r="BL968" s="36"/>
      <c r="BM968" s="37"/>
      <c r="BN968" s="37"/>
      <c r="BO968" s="37"/>
      <c r="BP968" s="37"/>
      <c r="BQ968" s="37"/>
      <c r="BR968" s="37"/>
      <c r="BS968" s="37"/>
      <c r="BT968" s="37"/>
      <c r="BU968" s="37"/>
      <c r="BV968" s="37"/>
      <c r="BW968" s="37"/>
      <c r="BX968" s="37"/>
      <c r="BY968" s="37"/>
      <c r="BZ968" s="37"/>
      <c r="CA968" s="37"/>
      <c r="CB968" s="37"/>
      <c r="CC968" s="37"/>
      <c r="CD968" s="37"/>
      <c r="CE968" s="37"/>
      <c r="CF968" s="37"/>
      <c r="CG968" s="40"/>
      <c r="CH968" s="40"/>
      <c r="CI968" s="40"/>
      <c r="CJ968" s="40"/>
      <c r="CK968" s="40"/>
      <c r="CL968" s="40"/>
      <c r="CM968" s="39"/>
      <c r="CN968" s="39"/>
      <c r="CO968" s="39"/>
      <c r="CP968" s="39"/>
      <c r="CQ968" s="39"/>
      <c r="CR968" s="39"/>
      <c r="CS968" s="39"/>
      <c r="CT968" s="39"/>
      <c r="CU968" s="39"/>
      <c r="CV968" s="39"/>
      <c r="CW968" s="39"/>
      <c r="CX968" s="39"/>
      <c r="CY968" s="39"/>
      <c r="CZ968" s="39"/>
      <c r="DA968" s="39"/>
      <c r="DB968" s="39"/>
      <c r="DC968" s="39"/>
      <c r="DD968" s="39"/>
      <c r="DE968" s="39"/>
      <c r="DF968" s="39"/>
      <c r="DG968" s="39"/>
      <c r="DL968" s="44"/>
      <c r="DM968" s="39"/>
    </row>
    <row r="969" customFormat="false" ht="12.75" hidden="false" customHeight="false" outlineLevel="0" collapsed="false">
      <c r="C969" s="42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39"/>
      <c r="Y969" s="39"/>
      <c r="Z969" s="39"/>
      <c r="AA969" s="39"/>
      <c r="AF969" s="36"/>
      <c r="AG969" s="37"/>
      <c r="AH969" s="37"/>
      <c r="AI969" s="37"/>
      <c r="AJ969" s="37"/>
      <c r="AK969" s="37"/>
      <c r="AL969" s="37"/>
      <c r="AM969" s="37"/>
      <c r="AN969" s="37"/>
      <c r="AO969" s="37"/>
      <c r="AP969" s="37"/>
      <c r="AQ969" s="37"/>
      <c r="AR969" s="37"/>
      <c r="AS969" s="37"/>
      <c r="AT969" s="37"/>
      <c r="AU969" s="37"/>
      <c r="AV969" s="37"/>
      <c r="AW969" s="37"/>
      <c r="AX969" s="37"/>
      <c r="AY969" s="37"/>
      <c r="AZ969" s="37"/>
      <c r="BA969" s="37"/>
      <c r="BB969" s="37"/>
      <c r="BC969" s="37"/>
      <c r="BD969" s="37"/>
      <c r="BE969" s="37"/>
      <c r="BF969" s="37"/>
      <c r="BH969" s="44"/>
      <c r="BI969" s="39"/>
      <c r="BJ969" s="39"/>
      <c r="BK969" s="39"/>
      <c r="BL969" s="36"/>
      <c r="BM969" s="37"/>
      <c r="BN969" s="37"/>
      <c r="BO969" s="37"/>
      <c r="BP969" s="37"/>
      <c r="BQ969" s="37"/>
      <c r="BR969" s="37"/>
      <c r="BS969" s="37"/>
      <c r="BT969" s="37"/>
      <c r="BU969" s="37"/>
      <c r="BV969" s="37"/>
      <c r="BW969" s="37"/>
      <c r="BX969" s="37"/>
      <c r="BY969" s="37"/>
      <c r="BZ969" s="37"/>
      <c r="CA969" s="37"/>
      <c r="CB969" s="37"/>
      <c r="CC969" s="37"/>
      <c r="CD969" s="37"/>
      <c r="CE969" s="37"/>
      <c r="CF969" s="37"/>
      <c r="CG969" s="40"/>
      <c r="CH969" s="40"/>
      <c r="CI969" s="40"/>
      <c r="CJ969" s="40"/>
      <c r="CK969" s="40"/>
      <c r="CL969" s="40"/>
      <c r="CM969" s="39"/>
      <c r="CN969" s="39"/>
      <c r="CO969" s="39"/>
      <c r="CP969" s="39"/>
      <c r="CQ969" s="39"/>
      <c r="CR969" s="39"/>
      <c r="CS969" s="39"/>
      <c r="CT969" s="39"/>
      <c r="CU969" s="39"/>
      <c r="CV969" s="39"/>
      <c r="CW969" s="39"/>
      <c r="CX969" s="39"/>
      <c r="CY969" s="39"/>
      <c r="CZ969" s="39"/>
      <c r="DA969" s="39"/>
      <c r="DB969" s="39"/>
      <c r="DC969" s="39"/>
      <c r="DD969" s="39"/>
      <c r="DE969" s="39"/>
      <c r="DF969" s="39"/>
      <c r="DG969" s="39"/>
      <c r="DL969" s="44"/>
      <c r="DM969" s="39"/>
    </row>
    <row r="970" customFormat="false" ht="12.75" hidden="false" customHeight="false" outlineLevel="0" collapsed="false">
      <c r="C970" s="42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39"/>
      <c r="Y970" s="39"/>
      <c r="Z970" s="39"/>
      <c r="AA970" s="39"/>
      <c r="AF970" s="36"/>
      <c r="AG970" s="37"/>
      <c r="AH970" s="37"/>
      <c r="AI970" s="37"/>
      <c r="AJ970" s="37"/>
      <c r="AK970" s="37"/>
      <c r="AL970" s="37"/>
      <c r="AM970" s="37"/>
      <c r="AN970" s="37"/>
      <c r="AO970" s="37"/>
      <c r="AP970" s="37"/>
      <c r="AQ970" s="37"/>
      <c r="AR970" s="37"/>
      <c r="AS970" s="37"/>
      <c r="AT970" s="37"/>
      <c r="AU970" s="37"/>
      <c r="AV970" s="37"/>
      <c r="AW970" s="37"/>
      <c r="AX970" s="37"/>
      <c r="AY970" s="37"/>
      <c r="AZ970" s="37"/>
      <c r="BA970" s="37"/>
      <c r="BB970" s="37"/>
      <c r="BC970" s="37"/>
      <c r="BD970" s="37"/>
      <c r="BE970" s="37"/>
      <c r="BF970" s="37"/>
      <c r="BH970" s="44"/>
      <c r="BI970" s="39"/>
      <c r="BJ970" s="39"/>
      <c r="BK970" s="39"/>
      <c r="BL970" s="36"/>
      <c r="BM970" s="37"/>
      <c r="BN970" s="37"/>
      <c r="BO970" s="37"/>
      <c r="BP970" s="37"/>
      <c r="BQ970" s="37"/>
      <c r="BR970" s="37"/>
      <c r="BS970" s="37"/>
      <c r="BT970" s="37"/>
      <c r="BU970" s="37"/>
      <c r="BV970" s="37"/>
      <c r="BW970" s="37"/>
      <c r="BX970" s="37"/>
      <c r="BY970" s="37"/>
      <c r="BZ970" s="37"/>
      <c r="CA970" s="37"/>
      <c r="CB970" s="37"/>
      <c r="CC970" s="37"/>
      <c r="CD970" s="37"/>
      <c r="CE970" s="37"/>
      <c r="CF970" s="37"/>
      <c r="CG970" s="40"/>
      <c r="CH970" s="40"/>
      <c r="CI970" s="40"/>
      <c r="CJ970" s="40"/>
      <c r="CK970" s="40"/>
      <c r="CL970" s="40"/>
      <c r="CM970" s="39"/>
      <c r="CN970" s="39"/>
      <c r="CO970" s="39"/>
      <c r="CP970" s="39"/>
      <c r="CQ970" s="39"/>
      <c r="CR970" s="39"/>
      <c r="CS970" s="39"/>
      <c r="CT970" s="39"/>
      <c r="CU970" s="39"/>
      <c r="CV970" s="39"/>
      <c r="CW970" s="39"/>
      <c r="CX970" s="39"/>
      <c r="CY970" s="39"/>
      <c r="CZ970" s="39"/>
      <c r="DA970" s="39"/>
      <c r="DB970" s="39"/>
      <c r="DC970" s="39"/>
      <c r="DD970" s="39"/>
      <c r="DE970" s="39"/>
      <c r="DF970" s="39"/>
      <c r="DG970" s="39"/>
      <c r="DL970" s="44"/>
      <c r="DM970" s="39"/>
    </row>
    <row r="971" customFormat="false" ht="12.75" hidden="false" customHeight="false" outlineLevel="0" collapsed="false">
      <c r="C971" s="42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39"/>
      <c r="Y971" s="39"/>
      <c r="Z971" s="39"/>
      <c r="AA971" s="39"/>
      <c r="AF971" s="36"/>
      <c r="AG971" s="37"/>
      <c r="AH971" s="37"/>
      <c r="AI971" s="37"/>
      <c r="AJ971" s="37"/>
      <c r="AK971" s="37"/>
      <c r="AL971" s="37"/>
      <c r="AM971" s="37"/>
      <c r="AN971" s="37"/>
      <c r="AO971" s="37"/>
      <c r="AP971" s="37"/>
      <c r="AQ971" s="37"/>
      <c r="AR971" s="37"/>
      <c r="AS971" s="37"/>
      <c r="AT971" s="37"/>
      <c r="AU971" s="37"/>
      <c r="AV971" s="37"/>
      <c r="AW971" s="37"/>
      <c r="AX971" s="37"/>
      <c r="AY971" s="37"/>
      <c r="AZ971" s="37"/>
      <c r="BA971" s="37"/>
      <c r="BB971" s="37"/>
      <c r="BC971" s="37"/>
      <c r="BD971" s="37"/>
      <c r="BE971" s="37"/>
      <c r="BF971" s="37"/>
      <c r="BH971" s="44"/>
      <c r="BI971" s="39"/>
      <c r="BJ971" s="39"/>
      <c r="BK971" s="39"/>
      <c r="BL971" s="36"/>
      <c r="BM971" s="37"/>
      <c r="BN971" s="37"/>
      <c r="BO971" s="37"/>
      <c r="BP971" s="37"/>
      <c r="BQ971" s="37"/>
      <c r="BR971" s="37"/>
      <c r="BS971" s="37"/>
      <c r="BT971" s="37"/>
      <c r="BU971" s="37"/>
      <c r="BV971" s="37"/>
      <c r="BW971" s="37"/>
      <c r="BX971" s="37"/>
      <c r="BY971" s="37"/>
      <c r="BZ971" s="37"/>
      <c r="CA971" s="37"/>
      <c r="CB971" s="37"/>
      <c r="CC971" s="37"/>
      <c r="CD971" s="37"/>
      <c r="CE971" s="37"/>
      <c r="CF971" s="37"/>
      <c r="CG971" s="40"/>
      <c r="CH971" s="40"/>
      <c r="CI971" s="40"/>
      <c r="CJ971" s="40"/>
      <c r="CK971" s="40"/>
      <c r="CL971" s="40"/>
      <c r="CM971" s="39"/>
      <c r="CN971" s="39"/>
      <c r="CO971" s="39"/>
      <c r="CP971" s="39"/>
      <c r="CQ971" s="39"/>
      <c r="CR971" s="39"/>
      <c r="CS971" s="39"/>
      <c r="CT971" s="39"/>
      <c r="CU971" s="39"/>
      <c r="CV971" s="39"/>
      <c r="CW971" s="39"/>
      <c r="CX971" s="39"/>
      <c r="CY971" s="39"/>
      <c r="CZ971" s="39"/>
      <c r="DA971" s="39"/>
      <c r="DB971" s="39"/>
      <c r="DC971" s="39"/>
      <c r="DD971" s="39"/>
      <c r="DE971" s="39"/>
      <c r="DF971" s="39"/>
      <c r="DG971" s="39"/>
      <c r="DL971" s="44"/>
      <c r="DM971" s="39"/>
    </row>
    <row r="972" customFormat="false" ht="12.75" hidden="false" customHeight="false" outlineLevel="0" collapsed="false">
      <c r="C972" s="42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39"/>
      <c r="Y972" s="39"/>
      <c r="Z972" s="39"/>
      <c r="AA972" s="39"/>
      <c r="AF972" s="36"/>
      <c r="AG972" s="37"/>
      <c r="AH972" s="37"/>
      <c r="AI972" s="37"/>
      <c r="AJ972" s="37"/>
      <c r="AK972" s="37"/>
      <c r="AL972" s="37"/>
      <c r="AM972" s="37"/>
      <c r="AN972" s="37"/>
      <c r="AO972" s="37"/>
      <c r="AP972" s="37"/>
      <c r="AQ972" s="37"/>
      <c r="AR972" s="37"/>
      <c r="AS972" s="37"/>
      <c r="AT972" s="37"/>
      <c r="AU972" s="37"/>
      <c r="AV972" s="37"/>
      <c r="AW972" s="37"/>
      <c r="AX972" s="37"/>
      <c r="AY972" s="37"/>
      <c r="AZ972" s="37"/>
      <c r="BA972" s="37"/>
      <c r="BB972" s="37"/>
      <c r="BC972" s="37"/>
      <c r="BD972" s="37"/>
      <c r="BE972" s="37"/>
      <c r="BF972" s="37"/>
      <c r="BH972" s="44"/>
      <c r="BI972" s="39"/>
      <c r="BJ972" s="39"/>
      <c r="BK972" s="39"/>
      <c r="BL972" s="36"/>
      <c r="BM972" s="37"/>
      <c r="BN972" s="37"/>
      <c r="BO972" s="37"/>
      <c r="BP972" s="37"/>
      <c r="BQ972" s="37"/>
      <c r="BR972" s="37"/>
      <c r="BS972" s="37"/>
      <c r="BT972" s="37"/>
      <c r="BU972" s="37"/>
      <c r="BV972" s="37"/>
      <c r="BW972" s="37"/>
      <c r="BX972" s="37"/>
      <c r="BY972" s="37"/>
      <c r="BZ972" s="37"/>
      <c r="CA972" s="37"/>
      <c r="CB972" s="37"/>
      <c r="CC972" s="37"/>
      <c r="CD972" s="37"/>
      <c r="CE972" s="37"/>
      <c r="CF972" s="37"/>
      <c r="CG972" s="40"/>
      <c r="CH972" s="40"/>
      <c r="CI972" s="40"/>
      <c r="CJ972" s="40"/>
      <c r="CK972" s="40"/>
      <c r="CL972" s="40"/>
      <c r="CM972" s="39"/>
      <c r="CN972" s="39"/>
      <c r="CO972" s="39"/>
      <c r="CP972" s="39"/>
      <c r="CQ972" s="39"/>
      <c r="CR972" s="39"/>
      <c r="CS972" s="39"/>
      <c r="CT972" s="39"/>
      <c r="CU972" s="39"/>
      <c r="CV972" s="39"/>
      <c r="CW972" s="39"/>
      <c r="CX972" s="39"/>
      <c r="CY972" s="39"/>
      <c r="CZ972" s="39"/>
      <c r="DA972" s="39"/>
      <c r="DB972" s="39"/>
      <c r="DC972" s="39"/>
      <c r="DD972" s="39"/>
      <c r="DE972" s="39"/>
      <c r="DF972" s="39"/>
      <c r="DG972" s="39"/>
      <c r="DL972" s="44"/>
      <c r="DM972" s="39"/>
    </row>
    <row r="973" customFormat="false" ht="12.75" hidden="false" customHeight="false" outlineLevel="0" collapsed="false">
      <c r="C973" s="42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39"/>
      <c r="Y973" s="39"/>
      <c r="Z973" s="39"/>
      <c r="AA973" s="39"/>
      <c r="AF973" s="36"/>
      <c r="AG973" s="37"/>
      <c r="AH973" s="37"/>
      <c r="AI973" s="37"/>
      <c r="AJ973" s="37"/>
      <c r="AK973" s="37"/>
      <c r="AL973" s="37"/>
      <c r="AM973" s="37"/>
      <c r="AN973" s="37"/>
      <c r="AO973" s="37"/>
      <c r="AP973" s="37"/>
      <c r="AQ973" s="37"/>
      <c r="AR973" s="37"/>
      <c r="AS973" s="37"/>
      <c r="AT973" s="37"/>
      <c r="AU973" s="37"/>
      <c r="AV973" s="37"/>
      <c r="AW973" s="37"/>
      <c r="AX973" s="37"/>
      <c r="AY973" s="37"/>
      <c r="AZ973" s="37"/>
      <c r="BA973" s="37"/>
      <c r="BB973" s="37"/>
      <c r="BC973" s="37"/>
      <c r="BD973" s="37"/>
      <c r="BE973" s="37"/>
      <c r="BF973" s="37"/>
      <c r="BH973" s="44"/>
      <c r="BI973" s="39"/>
      <c r="BJ973" s="39"/>
      <c r="BK973" s="39"/>
      <c r="BL973" s="36"/>
      <c r="BM973" s="37"/>
      <c r="BN973" s="37"/>
      <c r="BO973" s="37"/>
      <c r="BP973" s="37"/>
      <c r="BQ973" s="37"/>
      <c r="BR973" s="37"/>
      <c r="BS973" s="37"/>
      <c r="BT973" s="37"/>
      <c r="BU973" s="37"/>
      <c r="BV973" s="37"/>
      <c r="BW973" s="37"/>
      <c r="BX973" s="37"/>
      <c r="BY973" s="37"/>
      <c r="BZ973" s="37"/>
      <c r="CA973" s="37"/>
      <c r="CB973" s="37"/>
      <c r="CC973" s="37"/>
      <c r="CD973" s="37"/>
      <c r="CE973" s="37"/>
      <c r="CF973" s="37"/>
      <c r="CG973" s="40"/>
      <c r="CH973" s="40"/>
      <c r="CI973" s="40"/>
      <c r="CJ973" s="40"/>
      <c r="CK973" s="40"/>
      <c r="CL973" s="40"/>
      <c r="CM973" s="39"/>
      <c r="CN973" s="39"/>
      <c r="CO973" s="39"/>
      <c r="CP973" s="39"/>
      <c r="CQ973" s="39"/>
      <c r="CR973" s="39"/>
      <c r="CS973" s="39"/>
      <c r="CT973" s="39"/>
      <c r="CU973" s="39"/>
      <c r="CV973" s="39"/>
      <c r="CW973" s="39"/>
      <c r="CX973" s="39"/>
      <c r="CY973" s="39"/>
      <c r="CZ973" s="39"/>
      <c r="DA973" s="39"/>
      <c r="DB973" s="39"/>
      <c r="DC973" s="39"/>
      <c r="DD973" s="39"/>
      <c r="DE973" s="39"/>
      <c r="DF973" s="39"/>
      <c r="DG973" s="39"/>
      <c r="DL973" s="44"/>
      <c r="DM973" s="39"/>
    </row>
    <row r="974" customFormat="false" ht="12.75" hidden="false" customHeight="false" outlineLevel="0" collapsed="false">
      <c r="C974" s="42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39"/>
      <c r="Y974" s="39"/>
      <c r="Z974" s="39"/>
      <c r="AA974" s="39"/>
      <c r="AF974" s="36"/>
      <c r="AG974" s="37"/>
      <c r="AH974" s="37"/>
      <c r="AI974" s="37"/>
      <c r="AJ974" s="37"/>
      <c r="AK974" s="37"/>
      <c r="AL974" s="37"/>
      <c r="AM974" s="37"/>
      <c r="AN974" s="37"/>
      <c r="AO974" s="37"/>
      <c r="AP974" s="37"/>
      <c r="AQ974" s="37"/>
      <c r="AR974" s="37"/>
      <c r="AS974" s="37"/>
      <c r="AT974" s="37"/>
      <c r="AU974" s="37"/>
      <c r="AV974" s="37"/>
      <c r="AW974" s="37"/>
      <c r="AX974" s="37"/>
      <c r="AY974" s="37"/>
      <c r="AZ974" s="37"/>
      <c r="BA974" s="37"/>
      <c r="BB974" s="37"/>
      <c r="BC974" s="37"/>
      <c r="BD974" s="37"/>
      <c r="BE974" s="37"/>
      <c r="BF974" s="37"/>
      <c r="BH974" s="44"/>
      <c r="BI974" s="39"/>
      <c r="BJ974" s="39"/>
      <c r="BK974" s="39"/>
      <c r="BL974" s="36"/>
      <c r="BM974" s="37"/>
      <c r="BN974" s="37"/>
      <c r="BO974" s="37"/>
      <c r="BP974" s="37"/>
      <c r="BQ974" s="37"/>
      <c r="BR974" s="37"/>
      <c r="BS974" s="37"/>
      <c r="BT974" s="37"/>
      <c r="BU974" s="37"/>
      <c r="BV974" s="37"/>
      <c r="BW974" s="37"/>
      <c r="BX974" s="37"/>
      <c r="BY974" s="37"/>
      <c r="BZ974" s="37"/>
      <c r="CA974" s="37"/>
      <c r="CB974" s="37"/>
      <c r="CC974" s="37"/>
      <c r="CD974" s="37"/>
      <c r="CE974" s="37"/>
      <c r="CF974" s="37"/>
      <c r="CG974" s="40"/>
      <c r="CH974" s="40"/>
      <c r="CI974" s="40"/>
      <c r="CJ974" s="40"/>
      <c r="CK974" s="40"/>
      <c r="CL974" s="40"/>
      <c r="CM974" s="39"/>
      <c r="CN974" s="39"/>
      <c r="CO974" s="39"/>
      <c r="CP974" s="39"/>
      <c r="CQ974" s="39"/>
      <c r="CR974" s="39"/>
      <c r="CS974" s="39"/>
      <c r="CT974" s="39"/>
      <c r="CU974" s="39"/>
      <c r="CV974" s="39"/>
      <c r="CW974" s="39"/>
      <c r="CX974" s="39"/>
      <c r="CY974" s="39"/>
      <c r="CZ974" s="39"/>
      <c r="DA974" s="39"/>
      <c r="DB974" s="39"/>
      <c r="DC974" s="39"/>
      <c r="DD974" s="39"/>
      <c r="DE974" s="39"/>
      <c r="DF974" s="39"/>
      <c r="DG974" s="39"/>
      <c r="DL974" s="44"/>
      <c r="DM974" s="39"/>
    </row>
    <row r="975" customFormat="false" ht="12.75" hidden="false" customHeight="false" outlineLevel="0" collapsed="false">
      <c r="C975" s="42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39"/>
      <c r="Y975" s="39"/>
      <c r="Z975" s="39"/>
      <c r="AA975" s="39"/>
      <c r="AF975" s="36"/>
      <c r="AG975" s="37"/>
      <c r="AH975" s="37"/>
      <c r="AI975" s="37"/>
      <c r="AJ975" s="37"/>
      <c r="AK975" s="37"/>
      <c r="AL975" s="37"/>
      <c r="AM975" s="37"/>
      <c r="AN975" s="37"/>
      <c r="AO975" s="37"/>
      <c r="AP975" s="37"/>
      <c r="AQ975" s="37"/>
      <c r="AR975" s="37"/>
      <c r="AS975" s="37"/>
      <c r="AT975" s="37"/>
      <c r="AU975" s="37"/>
      <c r="AV975" s="37"/>
      <c r="AW975" s="37"/>
      <c r="AX975" s="37"/>
      <c r="AY975" s="37"/>
      <c r="AZ975" s="37"/>
      <c r="BA975" s="37"/>
      <c r="BB975" s="37"/>
      <c r="BC975" s="37"/>
      <c r="BD975" s="37"/>
      <c r="BE975" s="37"/>
      <c r="BF975" s="37"/>
      <c r="BH975" s="44"/>
      <c r="BI975" s="39"/>
      <c r="BJ975" s="39"/>
      <c r="BK975" s="39"/>
      <c r="BL975" s="36"/>
      <c r="BM975" s="37"/>
      <c r="BN975" s="37"/>
      <c r="BO975" s="37"/>
      <c r="BP975" s="37"/>
      <c r="BQ975" s="37"/>
      <c r="BR975" s="37"/>
      <c r="BS975" s="37"/>
      <c r="BT975" s="37"/>
      <c r="BU975" s="37"/>
      <c r="BV975" s="37"/>
      <c r="BW975" s="37"/>
      <c r="BX975" s="37"/>
      <c r="BY975" s="37"/>
      <c r="BZ975" s="37"/>
      <c r="CA975" s="37"/>
      <c r="CB975" s="37"/>
      <c r="CC975" s="37"/>
      <c r="CD975" s="37"/>
      <c r="CE975" s="37"/>
      <c r="CF975" s="37"/>
      <c r="CG975" s="40"/>
      <c r="CH975" s="40"/>
      <c r="CI975" s="40"/>
      <c r="CJ975" s="40"/>
      <c r="CK975" s="40"/>
      <c r="CL975" s="40"/>
      <c r="CM975" s="39"/>
      <c r="CN975" s="39"/>
      <c r="CO975" s="39"/>
      <c r="CP975" s="39"/>
      <c r="CQ975" s="39"/>
      <c r="CR975" s="39"/>
      <c r="CS975" s="39"/>
      <c r="CT975" s="39"/>
      <c r="CU975" s="39"/>
      <c r="CV975" s="39"/>
      <c r="CW975" s="39"/>
      <c r="CX975" s="39"/>
      <c r="CY975" s="39"/>
      <c r="CZ975" s="39"/>
      <c r="DA975" s="39"/>
      <c r="DB975" s="39"/>
      <c r="DC975" s="39"/>
      <c r="DD975" s="39"/>
      <c r="DE975" s="39"/>
      <c r="DF975" s="39"/>
      <c r="DG975" s="39"/>
      <c r="DL975" s="44"/>
      <c r="DM975" s="39"/>
    </row>
    <row r="976" customFormat="false" ht="12.75" hidden="false" customHeight="false" outlineLevel="0" collapsed="false">
      <c r="C976" s="42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39"/>
      <c r="Y976" s="39"/>
      <c r="Z976" s="39"/>
      <c r="AA976" s="39"/>
      <c r="AF976" s="36"/>
      <c r="AG976" s="37"/>
      <c r="AH976" s="37"/>
      <c r="AI976" s="37"/>
      <c r="AJ976" s="37"/>
      <c r="AK976" s="37"/>
      <c r="AL976" s="37"/>
      <c r="AM976" s="37"/>
      <c r="AN976" s="37"/>
      <c r="AO976" s="37"/>
      <c r="AP976" s="37"/>
      <c r="AQ976" s="37"/>
      <c r="AR976" s="37"/>
      <c r="AS976" s="37"/>
      <c r="AT976" s="37"/>
      <c r="AU976" s="37"/>
      <c r="AV976" s="37"/>
      <c r="AW976" s="37"/>
      <c r="AX976" s="37"/>
      <c r="AY976" s="37"/>
      <c r="AZ976" s="37"/>
      <c r="BA976" s="37"/>
      <c r="BB976" s="37"/>
      <c r="BC976" s="37"/>
      <c r="BD976" s="37"/>
      <c r="BE976" s="37"/>
      <c r="BF976" s="37"/>
      <c r="BH976" s="44"/>
      <c r="BI976" s="39"/>
      <c r="BJ976" s="39"/>
      <c r="BK976" s="39"/>
      <c r="BL976" s="36"/>
      <c r="BM976" s="37"/>
      <c r="BN976" s="37"/>
      <c r="BO976" s="37"/>
      <c r="BP976" s="37"/>
      <c r="BQ976" s="37"/>
      <c r="BR976" s="37"/>
      <c r="BS976" s="37"/>
      <c r="BT976" s="37"/>
      <c r="BU976" s="37"/>
      <c r="BV976" s="37"/>
      <c r="BW976" s="37"/>
      <c r="BX976" s="37"/>
      <c r="BY976" s="37"/>
      <c r="BZ976" s="37"/>
      <c r="CA976" s="37"/>
      <c r="CB976" s="37"/>
      <c r="CC976" s="37"/>
      <c r="CD976" s="37"/>
      <c r="CE976" s="37"/>
      <c r="CF976" s="37"/>
      <c r="CG976" s="40"/>
      <c r="CH976" s="40"/>
      <c r="CI976" s="40"/>
      <c r="CJ976" s="40"/>
      <c r="CK976" s="40"/>
      <c r="CL976" s="40"/>
      <c r="CM976" s="39"/>
      <c r="CN976" s="39"/>
      <c r="CO976" s="39"/>
      <c r="CP976" s="39"/>
      <c r="CQ976" s="39"/>
      <c r="CR976" s="39"/>
      <c r="CS976" s="39"/>
      <c r="CT976" s="39"/>
      <c r="CU976" s="39"/>
      <c r="CV976" s="39"/>
      <c r="CW976" s="39"/>
      <c r="CX976" s="39"/>
      <c r="CY976" s="39"/>
      <c r="CZ976" s="39"/>
      <c r="DA976" s="39"/>
      <c r="DB976" s="39"/>
      <c r="DC976" s="39"/>
      <c r="DD976" s="39"/>
      <c r="DE976" s="39"/>
      <c r="DF976" s="39"/>
      <c r="DG976" s="39"/>
      <c r="DL976" s="44"/>
      <c r="DM976" s="39"/>
    </row>
    <row r="977" customFormat="false" ht="12.75" hidden="false" customHeight="false" outlineLevel="0" collapsed="false">
      <c r="C977" s="42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39"/>
      <c r="Y977" s="39"/>
      <c r="Z977" s="39"/>
      <c r="AA977" s="39"/>
      <c r="AF977" s="36"/>
      <c r="AG977" s="37"/>
      <c r="AH977" s="37"/>
      <c r="AI977" s="37"/>
      <c r="AJ977" s="37"/>
      <c r="AK977" s="37"/>
      <c r="AL977" s="37"/>
      <c r="AM977" s="37"/>
      <c r="AN977" s="37"/>
      <c r="AO977" s="37"/>
      <c r="AP977" s="37"/>
      <c r="AQ977" s="37"/>
      <c r="AR977" s="37"/>
      <c r="AS977" s="37"/>
      <c r="AT977" s="37"/>
      <c r="AU977" s="37"/>
      <c r="AV977" s="37"/>
      <c r="AW977" s="37"/>
      <c r="AX977" s="37"/>
      <c r="AY977" s="37"/>
      <c r="AZ977" s="37"/>
      <c r="BA977" s="37"/>
      <c r="BB977" s="37"/>
      <c r="BC977" s="37"/>
      <c r="BD977" s="37"/>
      <c r="BE977" s="37"/>
      <c r="BF977" s="37"/>
      <c r="BH977" s="44"/>
      <c r="BI977" s="39"/>
      <c r="BJ977" s="39"/>
      <c r="BK977" s="39"/>
      <c r="BL977" s="36"/>
      <c r="BM977" s="37"/>
      <c r="BN977" s="37"/>
      <c r="BO977" s="37"/>
      <c r="BP977" s="37"/>
      <c r="BQ977" s="37"/>
      <c r="BR977" s="37"/>
      <c r="BS977" s="37"/>
      <c r="BT977" s="37"/>
      <c r="BU977" s="37"/>
      <c r="BV977" s="37"/>
      <c r="BW977" s="37"/>
      <c r="BX977" s="37"/>
      <c r="BY977" s="37"/>
      <c r="BZ977" s="37"/>
      <c r="CA977" s="37"/>
      <c r="CB977" s="37"/>
      <c r="CC977" s="37"/>
      <c r="CD977" s="37"/>
      <c r="CE977" s="37"/>
      <c r="CF977" s="37"/>
      <c r="CG977" s="40"/>
      <c r="CH977" s="40"/>
      <c r="CI977" s="40"/>
      <c r="CJ977" s="40"/>
      <c r="CK977" s="40"/>
      <c r="CL977" s="40"/>
      <c r="CM977" s="39"/>
      <c r="CN977" s="39"/>
      <c r="CO977" s="39"/>
      <c r="CP977" s="39"/>
      <c r="CQ977" s="39"/>
      <c r="CR977" s="39"/>
      <c r="CS977" s="39"/>
      <c r="CT977" s="39"/>
      <c r="CU977" s="39"/>
      <c r="CV977" s="39"/>
      <c r="CW977" s="39"/>
      <c r="CX977" s="39"/>
      <c r="CY977" s="39"/>
      <c r="CZ977" s="39"/>
      <c r="DA977" s="39"/>
      <c r="DB977" s="39"/>
      <c r="DC977" s="39"/>
      <c r="DD977" s="39"/>
      <c r="DE977" s="39"/>
      <c r="DF977" s="39"/>
      <c r="DG977" s="39"/>
      <c r="DL977" s="44"/>
      <c r="DM977" s="39"/>
    </row>
    <row r="978" customFormat="false" ht="12.75" hidden="false" customHeight="false" outlineLevel="0" collapsed="false">
      <c r="C978" s="42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39"/>
      <c r="Y978" s="39"/>
      <c r="Z978" s="39"/>
      <c r="AA978" s="39"/>
      <c r="AF978" s="36"/>
      <c r="AG978" s="37"/>
      <c r="AH978" s="37"/>
      <c r="AI978" s="37"/>
      <c r="AJ978" s="37"/>
      <c r="AK978" s="37"/>
      <c r="AL978" s="37"/>
      <c r="AM978" s="37"/>
      <c r="AN978" s="37"/>
      <c r="AO978" s="37"/>
      <c r="AP978" s="37"/>
      <c r="AQ978" s="37"/>
      <c r="AR978" s="37"/>
      <c r="AS978" s="37"/>
      <c r="AT978" s="37"/>
      <c r="AU978" s="37"/>
      <c r="AV978" s="37"/>
      <c r="AW978" s="37"/>
      <c r="AX978" s="37"/>
      <c r="AY978" s="37"/>
      <c r="AZ978" s="37"/>
      <c r="BA978" s="37"/>
      <c r="BB978" s="37"/>
      <c r="BC978" s="37"/>
      <c r="BD978" s="37"/>
      <c r="BE978" s="37"/>
      <c r="BF978" s="37"/>
      <c r="BH978" s="44"/>
      <c r="BI978" s="39"/>
      <c r="BJ978" s="39"/>
      <c r="BK978" s="39"/>
      <c r="BL978" s="36"/>
      <c r="BM978" s="37"/>
      <c r="BN978" s="37"/>
      <c r="BO978" s="37"/>
      <c r="BP978" s="37"/>
      <c r="BQ978" s="37"/>
      <c r="BR978" s="37"/>
      <c r="BS978" s="37"/>
      <c r="BT978" s="37"/>
      <c r="BU978" s="37"/>
      <c r="BV978" s="37"/>
      <c r="BW978" s="37"/>
      <c r="BX978" s="37"/>
      <c r="BY978" s="37"/>
      <c r="BZ978" s="37"/>
      <c r="CA978" s="37"/>
      <c r="CB978" s="37"/>
      <c r="CC978" s="37"/>
      <c r="CD978" s="37"/>
      <c r="CE978" s="37"/>
      <c r="CF978" s="37"/>
      <c r="CG978" s="40"/>
      <c r="CH978" s="40"/>
      <c r="CI978" s="40"/>
      <c r="CJ978" s="40"/>
      <c r="CK978" s="40"/>
      <c r="CL978" s="40"/>
      <c r="CM978" s="39"/>
      <c r="CN978" s="39"/>
      <c r="CO978" s="39"/>
      <c r="CP978" s="39"/>
      <c r="CQ978" s="39"/>
      <c r="CR978" s="39"/>
      <c r="CS978" s="39"/>
      <c r="CT978" s="39"/>
      <c r="CU978" s="39"/>
      <c r="CV978" s="39"/>
      <c r="CW978" s="39"/>
      <c r="CX978" s="39"/>
      <c r="CY978" s="39"/>
      <c r="CZ978" s="39"/>
      <c r="DA978" s="39"/>
      <c r="DB978" s="39"/>
      <c r="DC978" s="39"/>
      <c r="DD978" s="39"/>
      <c r="DE978" s="39"/>
      <c r="DF978" s="39"/>
      <c r="DG978" s="39"/>
      <c r="DL978" s="44"/>
      <c r="DM978" s="39"/>
    </row>
    <row r="979" customFormat="false" ht="12.75" hidden="false" customHeight="false" outlineLevel="0" collapsed="false">
      <c r="C979" s="42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39"/>
      <c r="Y979" s="39"/>
      <c r="Z979" s="39"/>
      <c r="AA979" s="39"/>
      <c r="AF979" s="36"/>
      <c r="AG979" s="37"/>
      <c r="AH979" s="37"/>
      <c r="AI979" s="37"/>
      <c r="AJ979" s="37"/>
      <c r="AK979" s="37"/>
      <c r="AL979" s="37"/>
      <c r="AM979" s="37"/>
      <c r="AN979" s="37"/>
      <c r="AO979" s="37"/>
      <c r="AP979" s="37"/>
      <c r="AQ979" s="37"/>
      <c r="AR979" s="37"/>
      <c r="AS979" s="37"/>
      <c r="AT979" s="37"/>
      <c r="AU979" s="37"/>
      <c r="AV979" s="37"/>
      <c r="AW979" s="37"/>
      <c r="AX979" s="37"/>
      <c r="AY979" s="37"/>
      <c r="AZ979" s="37"/>
      <c r="BA979" s="37"/>
      <c r="BB979" s="37"/>
      <c r="BC979" s="37"/>
      <c r="BD979" s="37"/>
      <c r="BE979" s="37"/>
      <c r="BF979" s="37"/>
      <c r="BH979" s="44"/>
      <c r="BI979" s="39"/>
      <c r="BJ979" s="39"/>
      <c r="BK979" s="39"/>
      <c r="BL979" s="36"/>
      <c r="BM979" s="37"/>
      <c r="BN979" s="37"/>
      <c r="BO979" s="37"/>
      <c r="BP979" s="37"/>
      <c r="BQ979" s="37"/>
      <c r="BR979" s="37"/>
      <c r="BS979" s="37"/>
      <c r="BT979" s="37"/>
      <c r="BU979" s="37"/>
      <c r="BV979" s="37"/>
      <c r="BW979" s="37"/>
      <c r="BX979" s="37"/>
      <c r="BY979" s="37"/>
      <c r="BZ979" s="37"/>
      <c r="CA979" s="37"/>
      <c r="CB979" s="37"/>
      <c r="CC979" s="37"/>
      <c r="CD979" s="37"/>
      <c r="CE979" s="37"/>
      <c r="CF979" s="37"/>
      <c r="CG979" s="40"/>
      <c r="CH979" s="40"/>
      <c r="CI979" s="40"/>
      <c r="CJ979" s="40"/>
      <c r="CK979" s="40"/>
      <c r="CL979" s="40"/>
      <c r="CM979" s="39"/>
      <c r="CN979" s="39"/>
      <c r="CO979" s="39"/>
      <c r="CP979" s="39"/>
      <c r="CQ979" s="39"/>
      <c r="CR979" s="39"/>
      <c r="CS979" s="39"/>
      <c r="CT979" s="39"/>
      <c r="CU979" s="39"/>
      <c r="CV979" s="39"/>
      <c r="CW979" s="39"/>
      <c r="CX979" s="39"/>
      <c r="CY979" s="39"/>
      <c r="CZ979" s="39"/>
      <c r="DA979" s="39"/>
      <c r="DB979" s="39"/>
      <c r="DC979" s="39"/>
      <c r="DD979" s="39"/>
      <c r="DE979" s="39"/>
      <c r="DF979" s="39"/>
      <c r="DG979" s="39"/>
      <c r="DL979" s="44"/>
      <c r="DM979" s="39"/>
    </row>
    <row r="980" customFormat="false" ht="12.75" hidden="false" customHeight="false" outlineLevel="0" collapsed="false">
      <c r="C980" s="42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39"/>
      <c r="Y980" s="39"/>
      <c r="Z980" s="39"/>
      <c r="AA980" s="39"/>
      <c r="AF980" s="36"/>
      <c r="AG980" s="37"/>
      <c r="AH980" s="37"/>
      <c r="AI980" s="37"/>
      <c r="AJ980" s="37"/>
      <c r="AK980" s="37"/>
      <c r="AL980" s="37"/>
      <c r="AM980" s="37"/>
      <c r="AN980" s="37"/>
      <c r="AO980" s="37"/>
      <c r="AP980" s="37"/>
      <c r="AQ980" s="37"/>
      <c r="AR980" s="37"/>
      <c r="AS980" s="37"/>
      <c r="AT980" s="37"/>
      <c r="AU980" s="37"/>
      <c r="AV980" s="37"/>
      <c r="AW980" s="37"/>
      <c r="AX980" s="37"/>
      <c r="AY980" s="37"/>
      <c r="AZ980" s="37"/>
      <c r="BA980" s="37"/>
      <c r="BB980" s="37"/>
      <c r="BC980" s="37"/>
      <c r="BD980" s="37"/>
      <c r="BE980" s="37"/>
      <c r="BF980" s="37"/>
      <c r="BH980" s="44"/>
      <c r="BI980" s="39"/>
      <c r="BJ980" s="39"/>
      <c r="BK980" s="39"/>
      <c r="BL980" s="36"/>
      <c r="BM980" s="37"/>
      <c r="BN980" s="37"/>
      <c r="BO980" s="37"/>
      <c r="BP980" s="37"/>
      <c r="BQ980" s="37"/>
      <c r="BR980" s="37"/>
      <c r="BS980" s="37"/>
      <c r="BT980" s="37"/>
      <c r="BU980" s="37"/>
      <c r="BV980" s="37"/>
      <c r="BW980" s="37"/>
      <c r="BX980" s="37"/>
      <c r="BY980" s="37"/>
      <c r="BZ980" s="37"/>
      <c r="CA980" s="37"/>
      <c r="CB980" s="37"/>
      <c r="CC980" s="37"/>
      <c r="CD980" s="37"/>
      <c r="CE980" s="37"/>
      <c r="CF980" s="37"/>
      <c r="CG980" s="40"/>
      <c r="CH980" s="40"/>
      <c r="CI980" s="40"/>
      <c r="CJ980" s="40"/>
      <c r="CK980" s="40"/>
      <c r="CL980" s="40"/>
      <c r="CM980" s="39"/>
      <c r="CN980" s="39"/>
      <c r="CO980" s="39"/>
      <c r="CP980" s="39"/>
      <c r="CQ980" s="39"/>
      <c r="CR980" s="39"/>
      <c r="CS980" s="39"/>
      <c r="CT980" s="39"/>
      <c r="CU980" s="39"/>
      <c r="CV980" s="39"/>
      <c r="CW980" s="39"/>
      <c r="CX980" s="39"/>
      <c r="CY980" s="39"/>
      <c r="CZ980" s="39"/>
      <c r="DA980" s="39"/>
      <c r="DB980" s="39"/>
      <c r="DC980" s="39"/>
      <c r="DD980" s="39"/>
      <c r="DE980" s="39"/>
      <c r="DF980" s="39"/>
      <c r="DG980" s="39"/>
      <c r="DL980" s="44"/>
      <c r="DM980" s="39"/>
    </row>
    <row r="981" customFormat="false" ht="12.75" hidden="false" customHeight="false" outlineLevel="0" collapsed="false">
      <c r="C981" s="42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39"/>
      <c r="Y981" s="39"/>
      <c r="Z981" s="39"/>
      <c r="AA981" s="39"/>
      <c r="AF981" s="36"/>
      <c r="AG981" s="37"/>
      <c r="AH981" s="37"/>
      <c r="AI981" s="37"/>
      <c r="AJ981" s="37"/>
      <c r="AK981" s="37"/>
      <c r="AL981" s="37"/>
      <c r="AM981" s="37"/>
      <c r="AN981" s="37"/>
      <c r="AO981" s="37"/>
      <c r="AP981" s="37"/>
      <c r="AQ981" s="37"/>
      <c r="AR981" s="37"/>
      <c r="AS981" s="37"/>
      <c r="AT981" s="37"/>
      <c r="AU981" s="37"/>
      <c r="AV981" s="37"/>
      <c r="AW981" s="37"/>
      <c r="AX981" s="37"/>
      <c r="AY981" s="37"/>
      <c r="AZ981" s="37"/>
      <c r="BA981" s="37"/>
      <c r="BB981" s="37"/>
      <c r="BC981" s="37"/>
      <c r="BD981" s="37"/>
      <c r="BE981" s="37"/>
      <c r="BF981" s="37"/>
      <c r="BH981" s="44"/>
      <c r="BI981" s="39"/>
      <c r="BJ981" s="39"/>
      <c r="BK981" s="39"/>
      <c r="BL981" s="36"/>
      <c r="BM981" s="37"/>
      <c r="BN981" s="37"/>
      <c r="BO981" s="37"/>
      <c r="BP981" s="37"/>
      <c r="BQ981" s="37"/>
      <c r="BR981" s="37"/>
      <c r="BS981" s="37"/>
      <c r="BT981" s="37"/>
      <c r="BU981" s="37"/>
      <c r="BV981" s="37"/>
      <c r="BW981" s="37"/>
      <c r="BX981" s="37"/>
      <c r="BY981" s="37"/>
      <c r="BZ981" s="37"/>
      <c r="CA981" s="37"/>
      <c r="CB981" s="37"/>
      <c r="CC981" s="37"/>
      <c r="CD981" s="37"/>
      <c r="CE981" s="37"/>
      <c r="CF981" s="37"/>
      <c r="CG981" s="40"/>
      <c r="CH981" s="40"/>
      <c r="CI981" s="40"/>
      <c r="CJ981" s="40"/>
      <c r="CK981" s="40"/>
      <c r="CL981" s="40"/>
      <c r="CM981" s="39"/>
      <c r="CN981" s="39"/>
      <c r="CO981" s="39"/>
      <c r="CP981" s="39"/>
      <c r="CQ981" s="39"/>
      <c r="CR981" s="39"/>
      <c r="CS981" s="39"/>
      <c r="CT981" s="39"/>
      <c r="CU981" s="39"/>
      <c r="CV981" s="39"/>
      <c r="CW981" s="39"/>
      <c r="CX981" s="39"/>
      <c r="CY981" s="39"/>
      <c r="CZ981" s="39"/>
      <c r="DA981" s="39"/>
      <c r="DB981" s="39"/>
      <c r="DC981" s="39"/>
      <c r="DD981" s="39"/>
      <c r="DE981" s="39"/>
      <c r="DF981" s="39"/>
      <c r="DG981" s="39"/>
      <c r="DL981" s="44"/>
      <c r="DM981" s="39"/>
    </row>
    <row r="982" customFormat="false" ht="12.75" hidden="false" customHeight="false" outlineLevel="0" collapsed="false">
      <c r="C982" s="42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39"/>
      <c r="Y982" s="39"/>
      <c r="Z982" s="39"/>
      <c r="AA982" s="39"/>
      <c r="AF982" s="36"/>
      <c r="AG982" s="37"/>
      <c r="AH982" s="37"/>
      <c r="AI982" s="37"/>
      <c r="AJ982" s="37"/>
      <c r="AK982" s="37"/>
      <c r="AL982" s="37"/>
      <c r="AM982" s="37"/>
      <c r="AN982" s="37"/>
      <c r="AO982" s="37"/>
      <c r="AP982" s="37"/>
      <c r="AQ982" s="37"/>
      <c r="AR982" s="37"/>
      <c r="AS982" s="37"/>
      <c r="AT982" s="37"/>
      <c r="AU982" s="37"/>
      <c r="AV982" s="37"/>
      <c r="AW982" s="37"/>
      <c r="AX982" s="37"/>
      <c r="AY982" s="37"/>
      <c r="AZ982" s="37"/>
      <c r="BA982" s="37"/>
      <c r="BB982" s="37"/>
      <c r="BC982" s="37"/>
      <c r="BD982" s="37"/>
      <c r="BE982" s="37"/>
      <c r="BF982" s="37"/>
      <c r="BH982" s="44"/>
      <c r="BI982" s="39"/>
      <c r="BJ982" s="39"/>
      <c r="BK982" s="39"/>
      <c r="BL982" s="36"/>
      <c r="BM982" s="37"/>
      <c r="BN982" s="37"/>
      <c r="BO982" s="37"/>
      <c r="BP982" s="37"/>
      <c r="BQ982" s="37"/>
      <c r="BR982" s="37"/>
      <c r="BS982" s="37"/>
      <c r="BT982" s="37"/>
      <c r="BU982" s="37"/>
      <c r="BV982" s="37"/>
      <c r="BW982" s="37"/>
      <c r="BX982" s="37"/>
      <c r="BY982" s="37"/>
      <c r="BZ982" s="37"/>
      <c r="CA982" s="37"/>
      <c r="CB982" s="37"/>
      <c r="CC982" s="37"/>
      <c r="CD982" s="37"/>
      <c r="CE982" s="37"/>
      <c r="CF982" s="37"/>
      <c r="CG982" s="40"/>
      <c r="CH982" s="40"/>
      <c r="CI982" s="40"/>
      <c r="CJ982" s="40"/>
      <c r="CK982" s="40"/>
      <c r="CL982" s="40"/>
      <c r="CM982" s="39"/>
      <c r="CN982" s="39"/>
      <c r="CO982" s="39"/>
      <c r="CP982" s="39"/>
      <c r="CQ982" s="39"/>
      <c r="CR982" s="39"/>
      <c r="CS982" s="39"/>
      <c r="CT982" s="39"/>
      <c r="CU982" s="39"/>
      <c r="CV982" s="39"/>
      <c r="CW982" s="39"/>
      <c r="CX982" s="39"/>
      <c r="CY982" s="39"/>
      <c r="CZ982" s="39"/>
      <c r="DA982" s="39"/>
      <c r="DB982" s="39"/>
      <c r="DC982" s="39"/>
      <c r="DD982" s="39"/>
      <c r="DE982" s="39"/>
      <c r="DF982" s="39"/>
      <c r="DG982" s="39"/>
      <c r="DL982" s="44"/>
      <c r="DM982" s="39"/>
    </row>
    <row r="983" customFormat="false" ht="12.75" hidden="false" customHeight="false" outlineLevel="0" collapsed="false">
      <c r="C983" s="42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39"/>
      <c r="Y983" s="39"/>
      <c r="Z983" s="39"/>
      <c r="AA983" s="39"/>
      <c r="AF983" s="36"/>
      <c r="AG983" s="37"/>
      <c r="AH983" s="37"/>
      <c r="AI983" s="37"/>
      <c r="AJ983" s="37"/>
      <c r="AK983" s="37"/>
      <c r="AL983" s="37"/>
      <c r="AM983" s="37"/>
      <c r="AN983" s="37"/>
      <c r="AO983" s="37"/>
      <c r="AP983" s="37"/>
      <c r="AQ983" s="37"/>
      <c r="AR983" s="37"/>
      <c r="AS983" s="37"/>
      <c r="AT983" s="37"/>
      <c r="AU983" s="37"/>
      <c r="AV983" s="37"/>
      <c r="AW983" s="37"/>
      <c r="AX983" s="37"/>
      <c r="AY983" s="37"/>
      <c r="AZ983" s="37"/>
      <c r="BA983" s="37"/>
      <c r="BB983" s="37"/>
      <c r="BC983" s="37"/>
      <c r="BD983" s="37"/>
      <c r="BE983" s="37"/>
      <c r="BF983" s="37"/>
      <c r="BH983" s="44"/>
      <c r="BI983" s="39"/>
      <c r="BJ983" s="39"/>
      <c r="BK983" s="39"/>
      <c r="BL983" s="36"/>
      <c r="BM983" s="37"/>
      <c r="BN983" s="37"/>
      <c r="BO983" s="37"/>
      <c r="BP983" s="37"/>
      <c r="BQ983" s="37"/>
      <c r="BR983" s="37"/>
      <c r="BS983" s="37"/>
      <c r="BT983" s="37"/>
      <c r="BU983" s="37"/>
      <c r="BV983" s="37"/>
      <c r="BW983" s="37"/>
      <c r="BX983" s="37"/>
      <c r="BY983" s="37"/>
      <c r="BZ983" s="37"/>
      <c r="CA983" s="37"/>
      <c r="CB983" s="37"/>
      <c r="CC983" s="37"/>
      <c r="CD983" s="37"/>
      <c r="CE983" s="37"/>
      <c r="CF983" s="37"/>
      <c r="CG983" s="40"/>
      <c r="CH983" s="40"/>
      <c r="CI983" s="40"/>
      <c r="CJ983" s="40"/>
      <c r="CK983" s="40"/>
      <c r="CL983" s="40"/>
      <c r="CM983" s="39"/>
      <c r="CN983" s="39"/>
      <c r="CO983" s="39"/>
      <c r="CP983" s="39"/>
      <c r="CQ983" s="39"/>
      <c r="CR983" s="39"/>
      <c r="CS983" s="39"/>
      <c r="CT983" s="39"/>
      <c r="CU983" s="39"/>
      <c r="CV983" s="39"/>
      <c r="CW983" s="39"/>
      <c r="CX983" s="39"/>
      <c r="CY983" s="39"/>
      <c r="CZ983" s="39"/>
      <c r="DA983" s="39"/>
      <c r="DB983" s="39"/>
      <c r="DC983" s="39"/>
      <c r="DD983" s="39"/>
      <c r="DE983" s="39"/>
      <c r="DF983" s="39"/>
      <c r="DG983" s="39"/>
      <c r="DL983" s="44"/>
      <c r="DM983" s="39"/>
    </row>
    <row r="984" customFormat="false" ht="12.75" hidden="false" customHeight="false" outlineLevel="0" collapsed="false">
      <c r="C984" s="42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39"/>
      <c r="Y984" s="39"/>
      <c r="Z984" s="39"/>
      <c r="AA984" s="39"/>
      <c r="AF984" s="36"/>
      <c r="AG984" s="37"/>
      <c r="AH984" s="37"/>
      <c r="AI984" s="37"/>
      <c r="AJ984" s="37"/>
      <c r="AK984" s="37"/>
      <c r="AL984" s="37"/>
      <c r="AM984" s="37"/>
      <c r="AN984" s="37"/>
      <c r="AO984" s="37"/>
      <c r="AP984" s="37"/>
      <c r="AQ984" s="37"/>
      <c r="AR984" s="37"/>
      <c r="AS984" s="37"/>
      <c r="AT984" s="37"/>
      <c r="AU984" s="37"/>
      <c r="AV984" s="37"/>
      <c r="AW984" s="37"/>
      <c r="AX984" s="37"/>
      <c r="AY984" s="37"/>
      <c r="AZ984" s="37"/>
      <c r="BA984" s="37"/>
      <c r="BB984" s="37"/>
      <c r="BC984" s="37"/>
      <c r="BD984" s="37"/>
      <c r="BE984" s="37"/>
      <c r="BF984" s="37"/>
      <c r="BH984" s="44"/>
      <c r="BI984" s="39"/>
      <c r="BJ984" s="39"/>
      <c r="BK984" s="39"/>
      <c r="BL984" s="36"/>
      <c r="BM984" s="37"/>
      <c r="BN984" s="37"/>
      <c r="BO984" s="37"/>
      <c r="BP984" s="37"/>
      <c r="BQ984" s="37"/>
      <c r="BR984" s="37"/>
      <c r="BS984" s="37"/>
      <c r="BT984" s="37"/>
      <c r="BU984" s="37"/>
      <c r="BV984" s="37"/>
      <c r="BW984" s="37"/>
      <c r="BX984" s="37"/>
      <c r="BY984" s="37"/>
      <c r="BZ984" s="37"/>
      <c r="CA984" s="37"/>
      <c r="CB984" s="37"/>
      <c r="CC984" s="37"/>
      <c r="CD984" s="37"/>
      <c r="CE984" s="37"/>
      <c r="CF984" s="37"/>
      <c r="CG984" s="40"/>
      <c r="CH984" s="40"/>
      <c r="CI984" s="40"/>
      <c r="CJ984" s="40"/>
      <c r="CK984" s="40"/>
      <c r="CL984" s="40"/>
      <c r="CM984" s="39"/>
      <c r="CN984" s="39"/>
      <c r="CO984" s="39"/>
      <c r="CP984" s="39"/>
      <c r="CQ984" s="39"/>
      <c r="CR984" s="39"/>
      <c r="CS984" s="39"/>
      <c r="CT984" s="39"/>
      <c r="CU984" s="39"/>
      <c r="CV984" s="39"/>
      <c r="CW984" s="39"/>
      <c r="CX984" s="39"/>
      <c r="CY984" s="39"/>
      <c r="CZ984" s="39"/>
      <c r="DA984" s="39"/>
      <c r="DB984" s="39"/>
      <c r="DC984" s="39"/>
      <c r="DD984" s="39"/>
      <c r="DE984" s="39"/>
      <c r="DF984" s="39"/>
      <c r="DG984" s="39"/>
      <c r="DL984" s="44"/>
      <c r="DM984" s="39"/>
    </row>
    <row r="985" customFormat="false" ht="12.75" hidden="false" customHeight="false" outlineLevel="0" collapsed="false">
      <c r="C985" s="42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39"/>
      <c r="Y985" s="39"/>
      <c r="Z985" s="39"/>
      <c r="AA985" s="39"/>
      <c r="AF985" s="36"/>
      <c r="AG985" s="37"/>
      <c r="AH985" s="37"/>
      <c r="AI985" s="37"/>
      <c r="AJ985" s="37"/>
      <c r="AK985" s="37"/>
      <c r="AL985" s="37"/>
      <c r="AM985" s="37"/>
      <c r="AN985" s="37"/>
      <c r="AO985" s="37"/>
      <c r="AP985" s="37"/>
      <c r="AQ985" s="37"/>
      <c r="AR985" s="37"/>
      <c r="AS985" s="37"/>
      <c r="AT985" s="37"/>
      <c r="AU985" s="37"/>
      <c r="AV985" s="37"/>
      <c r="AW985" s="37"/>
      <c r="AX985" s="37"/>
      <c r="AY985" s="37"/>
      <c r="AZ985" s="37"/>
      <c r="BA985" s="37"/>
      <c r="BB985" s="37"/>
      <c r="BC985" s="37"/>
      <c r="BD985" s="37"/>
      <c r="BE985" s="37"/>
      <c r="BF985" s="37"/>
      <c r="BH985" s="44"/>
      <c r="BI985" s="39"/>
      <c r="BJ985" s="39"/>
      <c r="BK985" s="39"/>
      <c r="BL985" s="36"/>
      <c r="BM985" s="37"/>
      <c r="BN985" s="37"/>
      <c r="BO985" s="37"/>
      <c r="BP985" s="37"/>
      <c r="BQ985" s="37"/>
      <c r="BR985" s="37"/>
      <c r="BS985" s="37"/>
      <c r="BT985" s="37"/>
      <c r="BU985" s="37"/>
      <c r="BV985" s="37"/>
      <c r="BW985" s="37"/>
      <c r="BX985" s="37"/>
      <c r="BY985" s="37"/>
      <c r="BZ985" s="37"/>
      <c r="CA985" s="37"/>
      <c r="CB985" s="37"/>
      <c r="CC985" s="37"/>
      <c r="CD985" s="37"/>
      <c r="CE985" s="37"/>
      <c r="CF985" s="37"/>
      <c r="CG985" s="40"/>
      <c r="CH985" s="40"/>
      <c r="CI985" s="40"/>
      <c r="CJ985" s="40"/>
      <c r="CK985" s="40"/>
      <c r="CL985" s="40"/>
      <c r="CM985" s="39"/>
      <c r="CN985" s="39"/>
      <c r="CO985" s="39"/>
      <c r="CP985" s="39"/>
      <c r="CQ985" s="39"/>
      <c r="CR985" s="39"/>
      <c r="CS985" s="39"/>
      <c r="CT985" s="39"/>
      <c r="CU985" s="39"/>
      <c r="CV985" s="39"/>
      <c r="CW985" s="39"/>
      <c r="CX985" s="39"/>
      <c r="CY985" s="39"/>
      <c r="CZ985" s="39"/>
      <c r="DA985" s="39"/>
      <c r="DB985" s="39"/>
      <c r="DC985" s="39"/>
      <c r="DD985" s="39"/>
      <c r="DE985" s="39"/>
      <c r="DF985" s="39"/>
      <c r="DG985" s="39"/>
      <c r="DL985" s="44"/>
      <c r="DM985" s="39"/>
    </row>
    <row r="986" customFormat="false" ht="12.75" hidden="false" customHeight="false" outlineLevel="0" collapsed="false">
      <c r="C986" s="42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39"/>
      <c r="Y986" s="39"/>
      <c r="Z986" s="39"/>
      <c r="AA986" s="39"/>
      <c r="AF986" s="36"/>
      <c r="AG986" s="37"/>
      <c r="AH986" s="37"/>
      <c r="AI986" s="37"/>
      <c r="AJ986" s="37"/>
      <c r="AK986" s="37"/>
      <c r="AL986" s="37"/>
      <c r="AM986" s="37"/>
      <c r="AN986" s="37"/>
      <c r="AO986" s="37"/>
      <c r="AP986" s="37"/>
      <c r="AQ986" s="37"/>
      <c r="AR986" s="37"/>
      <c r="AS986" s="37"/>
      <c r="AT986" s="37"/>
      <c r="AU986" s="37"/>
      <c r="AV986" s="37"/>
      <c r="AW986" s="37"/>
      <c r="AX986" s="37"/>
      <c r="AY986" s="37"/>
      <c r="AZ986" s="37"/>
      <c r="BA986" s="37"/>
      <c r="BB986" s="37"/>
      <c r="BC986" s="37"/>
      <c r="BD986" s="37"/>
      <c r="BE986" s="37"/>
      <c r="BF986" s="37"/>
      <c r="BH986" s="44"/>
      <c r="BI986" s="39"/>
      <c r="BJ986" s="39"/>
      <c r="BK986" s="39"/>
      <c r="BL986" s="36"/>
      <c r="BM986" s="37"/>
      <c r="BN986" s="37"/>
      <c r="BO986" s="37"/>
      <c r="BP986" s="37"/>
      <c r="BQ986" s="37"/>
      <c r="BR986" s="37"/>
      <c r="BS986" s="37"/>
      <c r="BT986" s="37"/>
      <c r="BU986" s="37"/>
      <c r="BV986" s="37"/>
      <c r="BW986" s="37"/>
      <c r="BX986" s="37"/>
      <c r="BY986" s="37"/>
      <c r="BZ986" s="37"/>
      <c r="CA986" s="37"/>
      <c r="CB986" s="37"/>
      <c r="CC986" s="37"/>
      <c r="CD986" s="37"/>
      <c r="CE986" s="37"/>
      <c r="CF986" s="37"/>
      <c r="CG986" s="40"/>
      <c r="CH986" s="40"/>
      <c r="CI986" s="40"/>
      <c r="CJ986" s="40"/>
      <c r="CK986" s="40"/>
      <c r="CL986" s="40"/>
      <c r="CM986" s="39"/>
      <c r="CN986" s="39"/>
      <c r="CO986" s="39"/>
      <c r="CP986" s="39"/>
      <c r="CQ986" s="39"/>
      <c r="CR986" s="39"/>
      <c r="CS986" s="39"/>
      <c r="CT986" s="39"/>
      <c r="CU986" s="39"/>
      <c r="CV986" s="39"/>
      <c r="CW986" s="39"/>
      <c r="CX986" s="39"/>
      <c r="CY986" s="39"/>
      <c r="CZ986" s="39"/>
      <c r="DA986" s="39"/>
      <c r="DB986" s="39"/>
      <c r="DC986" s="39"/>
      <c r="DD986" s="39"/>
      <c r="DE986" s="39"/>
      <c r="DF986" s="39"/>
      <c r="DG986" s="39"/>
      <c r="DL986" s="44"/>
      <c r="DM986" s="39"/>
    </row>
    <row r="987" customFormat="false" ht="12.75" hidden="false" customHeight="false" outlineLevel="0" collapsed="false">
      <c r="C987" s="42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39"/>
      <c r="Y987" s="39"/>
      <c r="Z987" s="39"/>
      <c r="AA987" s="39"/>
      <c r="AF987" s="36"/>
      <c r="AG987" s="37"/>
      <c r="AH987" s="37"/>
      <c r="AI987" s="37"/>
      <c r="AJ987" s="37"/>
      <c r="AK987" s="37"/>
      <c r="AL987" s="37"/>
      <c r="AM987" s="37"/>
      <c r="AN987" s="37"/>
      <c r="AO987" s="37"/>
      <c r="AP987" s="37"/>
      <c r="AQ987" s="37"/>
      <c r="AR987" s="37"/>
      <c r="AS987" s="37"/>
      <c r="AT987" s="37"/>
      <c r="AU987" s="37"/>
      <c r="AV987" s="37"/>
      <c r="AW987" s="37"/>
      <c r="AX987" s="37"/>
      <c r="AY987" s="37"/>
      <c r="AZ987" s="37"/>
      <c r="BA987" s="37"/>
      <c r="BB987" s="37"/>
      <c r="BC987" s="37"/>
      <c r="BD987" s="37"/>
      <c r="BE987" s="37"/>
      <c r="BF987" s="37"/>
      <c r="BH987" s="44"/>
      <c r="BI987" s="39"/>
      <c r="BJ987" s="39"/>
      <c r="BK987" s="39"/>
      <c r="BL987" s="36"/>
      <c r="BM987" s="37"/>
      <c r="BN987" s="37"/>
      <c r="BO987" s="37"/>
      <c r="BP987" s="37"/>
      <c r="BQ987" s="37"/>
      <c r="BR987" s="37"/>
      <c r="BS987" s="37"/>
      <c r="BT987" s="37"/>
      <c r="BU987" s="37"/>
      <c r="BV987" s="37"/>
      <c r="BW987" s="37"/>
      <c r="BX987" s="37"/>
      <c r="BY987" s="37"/>
      <c r="BZ987" s="37"/>
      <c r="CA987" s="37"/>
      <c r="CB987" s="37"/>
      <c r="CC987" s="37"/>
      <c r="CD987" s="37"/>
      <c r="CE987" s="37"/>
      <c r="CF987" s="37"/>
      <c r="CG987" s="40"/>
      <c r="CH987" s="40"/>
      <c r="CI987" s="40"/>
      <c r="CJ987" s="40"/>
      <c r="CK987" s="40"/>
      <c r="CL987" s="40"/>
      <c r="CM987" s="39"/>
      <c r="CN987" s="39"/>
      <c r="CO987" s="39"/>
      <c r="CP987" s="39"/>
      <c r="CQ987" s="39"/>
      <c r="CR987" s="39"/>
      <c r="CS987" s="39"/>
      <c r="CT987" s="39"/>
      <c r="CU987" s="39"/>
      <c r="CV987" s="39"/>
      <c r="CW987" s="39"/>
      <c r="CX987" s="39"/>
      <c r="CY987" s="39"/>
      <c r="CZ987" s="39"/>
      <c r="DA987" s="39"/>
      <c r="DB987" s="39"/>
      <c r="DC987" s="39"/>
      <c r="DD987" s="39"/>
      <c r="DE987" s="39"/>
      <c r="DF987" s="39"/>
      <c r="DG987" s="39"/>
      <c r="DL987" s="44"/>
      <c r="DM987" s="39"/>
    </row>
    <row r="988" customFormat="false" ht="12.75" hidden="false" customHeight="false" outlineLevel="0" collapsed="false">
      <c r="C988" s="42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39"/>
      <c r="Y988" s="39"/>
      <c r="Z988" s="39"/>
      <c r="AA988" s="39"/>
      <c r="AF988" s="36"/>
      <c r="AG988" s="37"/>
      <c r="AH988" s="37"/>
      <c r="AI988" s="37"/>
      <c r="AJ988" s="37"/>
      <c r="AK988" s="37"/>
      <c r="AL988" s="37"/>
      <c r="AM988" s="37"/>
      <c r="AN988" s="37"/>
      <c r="AO988" s="37"/>
      <c r="AP988" s="37"/>
      <c r="AQ988" s="37"/>
      <c r="AR988" s="37"/>
      <c r="AS988" s="37"/>
      <c r="AT988" s="37"/>
      <c r="AU988" s="37"/>
      <c r="AV988" s="37"/>
      <c r="AW988" s="37"/>
      <c r="AX988" s="37"/>
      <c r="AY988" s="37"/>
      <c r="AZ988" s="37"/>
      <c r="BA988" s="37"/>
      <c r="BB988" s="37"/>
      <c r="BC988" s="37"/>
      <c r="BD988" s="37"/>
      <c r="BE988" s="37"/>
      <c r="BF988" s="37"/>
      <c r="BH988" s="44"/>
      <c r="BI988" s="39"/>
      <c r="BJ988" s="39"/>
      <c r="BK988" s="39"/>
      <c r="BL988" s="36"/>
      <c r="BM988" s="37"/>
      <c r="BN988" s="37"/>
      <c r="BO988" s="37"/>
      <c r="BP988" s="37"/>
      <c r="BQ988" s="37"/>
      <c r="BR988" s="37"/>
      <c r="BS988" s="37"/>
      <c r="BT988" s="37"/>
      <c r="BU988" s="37"/>
      <c r="BV988" s="37"/>
      <c r="BW988" s="37"/>
      <c r="BX988" s="37"/>
      <c r="BY988" s="37"/>
      <c r="BZ988" s="37"/>
      <c r="CA988" s="37"/>
      <c r="CB988" s="37"/>
      <c r="CC988" s="37"/>
      <c r="CD988" s="37"/>
      <c r="CE988" s="37"/>
      <c r="CF988" s="37"/>
      <c r="CG988" s="40"/>
      <c r="CH988" s="40"/>
      <c r="CI988" s="40"/>
      <c r="CJ988" s="40"/>
      <c r="CK988" s="40"/>
      <c r="CL988" s="40"/>
      <c r="CM988" s="39"/>
      <c r="CN988" s="39"/>
      <c r="CO988" s="39"/>
      <c r="CP988" s="39"/>
      <c r="CQ988" s="39"/>
      <c r="CR988" s="39"/>
      <c r="CS988" s="39"/>
      <c r="CT988" s="39"/>
      <c r="CU988" s="39"/>
      <c r="CV988" s="39"/>
      <c r="CW988" s="39"/>
      <c r="CX988" s="39"/>
      <c r="CY988" s="39"/>
      <c r="CZ988" s="39"/>
      <c r="DA988" s="39"/>
      <c r="DB988" s="39"/>
      <c r="DC988" s="39"/>
      <c r="DD988" s="39"/>
      <c r="DE988" s="39"/>
      <c r="DF988" s="39"/>
      <c r="DG988" s="39"/>
      <c r="DL988" s="44"/>
      <c r="DM988" s="39"/>
    </row>
    <row r="989" customFormat="false" ht="12.75" hidden="false" customHeight="false" outlineLevel="0" collapsed="false">
      <c r="C989" s="42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39"/>
      <c r="Y989" s="39"/>
      <c r="Z989" s="39"/>
      <c r="AA989" s="39"/>
      <c r="AF989" s="36"/>
      <c r="AG989" s="37"/>
      <c r="AH989" s="37"/>
      <c r="AI989" s="37"/>
      <c r="AJ989" s="37"/>
      <c r="AK989" s="37"/>
      <c r="AL989" s="37"/>
      <c r="AM989" s="37"/>
      <c r="AN989" s="37"/>
      <c r="AO989" s="37"/>
      <c r="AP989" s="37"/>
      <c r="AQ989" s="37"/>
      <c r="AR989" s="37"/>
      <c r="AS989" s="37"/>
      <c r="AT989" s="37"/>
      <c r="AU989" s="37"/>
      <c r="AV989" s="37"/>
      <c r="AW989" s="37"/>
      <c r="AX989" s="37"/>
      <c r="AY989" s="37"/>
      <c r="AZ989" s="37"/>
      <c r="BA989" s="37"/>
      <c r="BB989" s="37"/>
      <c r="BC989" s="37"/>
      <c r="BD989" s="37"/>
      <c r="BE989" s="37"/>
      <c r="BF989" s="37"/>
      <c r="BH989" s="44"/>
      <c r="BI989" s="39"/>
      <c r="BJ989" s="39"/>
      <c r="BK989" s="39"/>
      <c r="BL989" s="36"/>
      <c r="BM989" s="37"/>
      <c r="BN989" s="37"/>
      <c r="BO989" s="37"/>
      <c r="BP989" s="37"/>
      <c r="BQ989" s="37"/>
      <c r="BR989" s="37"/>
      <c r="BS989" s="37"/>
      <c r="BT989" s="37"/>
      <c r="BU989" s="37"/>
      <c r="BV989" s="37"/>
      <c r="BW989" s="37"/>
      <c r="BX989" s="37"/>
      <c r="BY989" s="37"/>
      <c r="BZ989" s="37"/>
      <c r="CA989" s="37"/>
      <c r="CB989" s="37"/>
      <c r="CC989" s="37"/>
      <c r="CD989" s="37"/>
      <c r="CE989" s="37"/>
      <c r="CF989" s="37"/>
      <c r="CG989" s="40"/>
      <c r="CH989" s="40"/>
      <c r="CI989" s="40"/>
      <c r="CJ989" s="40"/>
      <c r="CK989" s="40"/>
      <c r="CL989" s="40"/>
      <c r="CM989" s="39"/>
      <c r="CN989" s="39"/>
      <c r="CO989" s="39"/>
      <c r="CP989" s="39"/>
      <c r="CQ989" s="39"/>
      <c r="CR989" s="39"/>
      <c r="CS989" s="39"/>
      <c r="CT989" s="39"/>
      <c r="CU989" s="39"/>
      <c r="CV989" s="39"/>
      <c r="CW989" s="39"/>
      <c r="CX989" s="39"/>
      <c r="CY989" s="39"/>
      <c r="CZ989" s="39"/>
      <c r="DA989" s="39"/>
      <c r="DB989" s="39"/>
      <c r="DC989" s="39"/>
      <c r="DD989" s="39"/>
      <c r="DE989" s="39"/>
      <c r="DF989" s="39"/>
      <c r="DG989" s="39"/>
      <c r="DL989" s="44"/>
      <c r="DM989" s="39"/>
    </row>
    <row r="990" customFormat="false" ht="12.75" hidden="false" customHeight="false" outlineLevel="0" collapsed="false">
      <c r="C990" s="42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39"/>
      <c r="Y990" s="39"/>
      <c r="Z990" s="39"/>
      <c r="AA990" s="39"/>
      <c r="AF990" s="36"/>
      <c r="AG990" s="37"/>
      <c r="AH990" s="37"/>
      <c r="AI990" s="37"/>
      <c r="AJ990" s="37"/>
      <c r="AK990" s="37"/>
      <c r="AL990" s="37"/>
      <c r="AM990" s="37"/>
      <c r="AN990" s="37"/>
      <c r="AO990" s="37"/>
      <c r="AP990" s="37"/>
      <c r="AQ990" s="37"/>
      <c r="AR990" s="37"/>
      <c r="AS990" s="37"/>
      <c r="AT990" s="37"/>
      <c r="AU990" s="37"/>
      <c r="AV990" s="37"/>
      <c r="AW990" s="37"/>
      <c r="AX990" s="37"/>
      <c r="AY990" s="37"/>
      <c r="AZ990" s="37"/>
      <c r="BA990" s="37"/>
      <c r="BB990" s="37"/>
      <c r="BC990" s="37"/>
      <c r="BD990" s="37"/>
      <c r="BE990" s="37"/>
      <c r="BF990" s="37"/>
      <c r="BH990" s="44"/>
      <c r="BI990" s="39"/>
      <c r="BJ990" s="39"/>
      <c r="BK990" s="39"/>
      <c r="BL990" s="36"/>
      <c r="BM990" s="37"/>
      <c r="BN990" s="37"/>
      <c r="BO990" s="37"/>
      <c r="BP990" s="37"/>
      <c r="BQ990" s="37"/>
      <c r="BR990" s="37"/>
      <c r="BS990" s="37"/>
      <c r="BT990" s="37"/>
      <c r="BU990" s="37"/>
      <c r="BV990" s="37"/>
      <c r="BW990" s="37"/>
      <c r="BX990" s="37"/>
      <c r="BY990" s="37"/>
      <c r="BZ990" s="37"/>
      <c r="CA990" s="37"/>
      <c r="CB990" s="37"/>
      <c r="CC990" s="37"/>
      <c r="CD990" s="37"/>
      <c r="CE990" s="37"/>
      <c r="CF990" s="37"/>
      <c r="CG990" s="40"/>
      <c r="CH990" s="40"/>
      <c r="CI990" s="40"/>
      <c r="CJ990" s="40"/>
      <c r="CK990" s="40"/>
      <c r="CL990" s="40"/>
      <c r="CM990" s="39"/>
      <c r="CN990" s="39"/>
      <c r="CO990" s="39"/>
      <c r="CP990" s="39"/>
      <c r="CQ990" s="39"/>
      <c r="CR990" s="39"/>
      <c r="CS990" s="39"/>
      <c r="CT990" s="39"/>
      <c r="CU990" s="39"/>
      <c r="CV990" s="39"/>
      <c r="CW990" s="39"/>
      <c r="CX990" s="39"/>
      <c r="CY990" s="39"/>
      <c r="CZ990" s="39"/>
      <c r="DA990" s="39"/>
      <c r="DB990" s="39"/>
      <c r="DC990" s="39"/>
      <c r="DD990" s="39"/>
      <c r="DE990" s="39"/>
      <c r="DF990" s="39"/>
      <c r="DG990" s="39"/>
      <c r="DL990" s="44"/>
      <c r="DM990" s="39"/>
    </row>
    <row r="991" customFormat="false" ht="12.75" hidden="false" customHeight="false" outlineLevel="0" collapsed="false">
      <c r="C991" s="42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39"/>
      <c r="Y991" s="39"/>
      <c r="Z991" s="39"/>
      <c r="AA991" s="39"/>
      <c r="AF991" s="36"/>
      <c r="AG991" s="37"/>
      <c r="AH991" s="37"/>
      <c r="AI991" s="37"/>
      <c r="AJ991" s="37"/>
      <c r="AK991" s="37"/>
      <c r="AL991" s="37"/>
      <c r="AM991" s="37"/>
      <c r="AN991" s="37"/>
      <c r="AO991" s="37"/>
      <c r="AP991" s="37"/>
      <c r="AQ991" s="37"/>
      <c r="AR991" s="37"/>
      <c r="AS991" s="37"/>
      <c r="AT991" s="37"/>
      <c r="AU991" s="37"/>
      <c r="AV991" s="37"/>
      <c r="AW991" s="37"/>
      <c r="AX991" s="37"/>
      <c r="AY991" s="37"/>
      <c r="AZ991" s="37"/>
      <c r="BA991" s="37"/>
      <c r="BB991" s="37"/>
      <c r="BC991" s="37"/>
      <c r="BD991" s="37"/>
      <c r="BE991" s="37"/>
      <c r="BF991" s="37"/>
      <c r="BH991" s="44"/>
      <c r="BI991" s="39"/>
      <c r="BJ991" s="39"/>
      <c r="BK991" s="39"/>
      <c r="BL991" s="36"/>
      <c r="BM991" s="37"/>
      <c r="BN991" s="37"/>
      <c r="BO991" s="37"/>
      <c r="BP991" s="37"/>
      <c r="BQ991" s="37"/>
      <c r="BR991" s="37"/>
      <c r="BS991" s="37"/>
      <c r="BT991" s="37"/>
      <c r="BU991" s="37"/>
      <c r="BV991" s="37"/>
      <c r="BW991" s="37"/>
      <c r="BX991" s="37"/>
      <c r="BY991" s="37"/>
      <c r="BZ991" s="37"/>
      <c r="CA991" s="37"/>
      <c r="CB991" s="37"/>
      <c r="CC991" s="37"/>
      <c r="CD991" s="37"/>
      <c r="CE991" s="37"/>
      <c r="CF991" s="37"/>
      <c r="CG991" s="40"/>
      <c r="CH991" s="40"/>
      <c r="CI991" s="40"/>
      <c r="CJ991" s="40"/>
      <c r="CK991" s="40"/>
      <c r="CL991" s="40"/>
      <c r="CM991" s="39"/>
      <c r="CN991" s="39"/>
      <c r="CO991" s="39"/>
      <c r="CP991" s="39"/>
      <c r="CQ991" s="39"/>
      <c r="CR991" s="39"/>
      <c r="CS991" s="39"/>
      <c r="CT991" s="39"/>
      <c r="CU991" s="39"/>
      <c r="CV991" s="39"/>
      <c r="CW991" s="39"/>
      <c r="CX991" s="39"/>
      <c r="CY991" s="39"/>
      <c r="CZ991" s="39"/>
      <c r="DA991" s="39"/>
      <c r="DB991" s="39"/>
      <c r="DC991" s="39"/>
      <c r="DD991" s="39"/>
      <c r="DE991" s="39"/>
      <c r="DF991" s="39"/>
      <c r="DG991" s="39"/>
      <c r="DL991" s="44"/>
      <c r="DM991" s="39"/>
    </row>
    <row r="992" customFormat="false" ht="12.75" hidden="false" customHeight="false" outlineLevel="0" collapsed="false">
      <c r="C992" s="42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39"/>
      <c r="Y992" s="39"/>
      <c r="Z992" s="39"/>
      <c r="AA992" s="39"/>
      <c r="AF992" s="36"/>
      <c r="AG992" s="37"/>
      <c r="AH992" s="37"/>
      <c r="AI992" s="37"/>
      <c r="AJ992" s="37"/>
      <c r="AK992" s="37"/>
      <c r="AL992" s="37"/>
      <c r="AM992" s="37"/>
      <c r="AN992" s="37"/>
      <c r="AO992" s="37"/>
      <c r="AP992" s="37"/>
      <c r="AQ992" s="37"/>
      <c r="AR992" s="37"/>
      <c r="AS992" s="37"/>
      <c r="AT992" s="37"/>
      <c r="AU992" s="37"/>
      <c r="AV992" s="37"/>
      <c r="AW992" s="37"/>
      <c r="AX992" s="37"/>
      <c r="AY992" s="37"/>
      <c r="AZ992" s="37"/>
      <c r="BA992" s="37"/>
      <c r="BB992" s="37"/>
      <c r="BC992" s="37"/>
      <c r="BD992" s="37"/>
      <c r="BE992" s="37"/>
      <c r="BF992" s="37"/>
      <c r="BH992" s="44"/>
      <c r="BI992" s="39"/>
      <c r="BJ992" s="39"/>
      <c r="BK992" s="39"/>
      <c r="BL992" s="36"/>
      <c r="BM992" s="37"/>
      <c r="BN992" s="37"/>
      <c r="BO992" s="37"/>
      <c r="BP992" s="37"/>
      <c r="BQ992" s="37"/>
      <c r="BR992" s="37"/>
      <c r="BS992" s="37"/>
      <c r="BT992" s="37"/>
      <c r="BU992" s="37"/>
      <c r="BV992" s="37"/>
      <c r="BW992" s="37"/>
      <c r="BX992" s="37"/>
      <c r="BY992" s="37"/>
      <c r="BZ992" s="37"/>
      <c r="CA992" s="37"/>
      <c r="CB992" s="37"/>
      <c r="CC992" s="37"/>
      <c r="CD992" s="37"/>
      <c r="CE992" s="37"/>
      <c r="CF992" s="37"/>
      <c r="CG992" s="40"/>
      <c r="CH992" s="40"/>
      <c r="CI992" s="40"/>
      <c r="CJ992" s="40"/>
      <c r="CK992" s="40"/>
      <c r="CL992" s="40"/>
      <c r="CM992" s="39"/>
      <c r="CN992" s="39"/>
      <c r="CO992" s="39"/>
      <c r="CP992" s="39"/>
      <c r="CQ992" s="39"/>
      <c r="CR992" s="39"/>
      <c r="CS992" s="39"/>
      <c r="CT992" s="39"/>
      <c r="CU992" s="39"/>
      <c r="CV992" s="39"/>
      <c r="CW992" s="39"/>
      <c r="CX992" s="39"/>
      <c r="CY992" s="39"/>
      <c r="CZ992" s="39"/>
      <c r="DA992" s="39"/>
      <c r="DB992" s="39"/>
      <c r="DC992" s="39"/>
      <c r="DD992" s="39"/>
      <c r="DE992" s="39"/>
      <c r="DF992" s="39"/>
      <c r="DG992" s="39"/>
      <c r="DL992" s="44"/>
      <c r="DM992" s="39"/>
    </row>
    <row r="993" customFormat="false" ht="12.75" hidden="false" customHeight="false" outlineLevel="0" collapsed="false">
      <c r="C993" s="42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39"/>
      <c r="Y993" s="39"/>
      <c r="Z993" s="39"/>
      <c r="AA993" s="39"/>
      <c r="AF993" s="36"/>
      <c r="AG993" s="37"/>
      <c r="AH993" s="37"/>
      <c r="AI993" s="37"/>
      <c r="AJ993" s="37"/>
      <c r="AK993" s="37"/>
      <c r="AL993" s="37"/>
      <c r="AM993" s="37"/>
      <c r="AN993" s="37"/>
      <c r="AO993" s="37"/>
      <c r="AP993" s="37"/>
      <c r="AQ993" s="37"/>
      <c r="AR993" s="37"/>
      <c r="AS993" s="37"/>
      <c r="AT993" s="37"/>
      <c r="AU993" s="37"/>
      <c r="AV993" s="37"/>
      <c r="AW993" s="37"/>
      <c r="AX993" s="37"/>
      <c r="AY993" s="37"/>
      <c r="AZ993" s="37"/>
      <c r="BA993" s="37"/>
      <c r="BB993" s="37"/>
      <c r="BC993" s="37"/>
      <c r="BD993" s="37"/>
      <c r="BE993" s="37"/>
      <c r="BF993" s="37"/>
      <c r="BH993" s="44"/>
      <c r="BI993" s="39"/>
      <c r="BJ993" s="39"/>
      <c r="BK993" s="39"/>
      <c r="BL993" s="36"/>
      <c r="BM993" s="37"/>
      <c r="BN993" s="37"/>
      <c r="BO993" s="37"/>
      <c r="BP993" s="37"/>
      <c r="BQ993" s="37"/>
      <c r="BR993" s="37"/>
      <c r="BS993" s="37"/>
      <c r="BT993" s="37"/>
      <c r="BU993" s="37"/>
      <c r="BV993" s="37"/>
      <c r="BW993" s="37"/>
      <c r="BX993" s="37"/>
      <c r="BY993" s="37"/>
      <c r="BZ993" s="37"/>
      <c r="CA993" s="37"/>
      <c r="CB993" s="37"/>
      <c r="CC993" s="37"/>
      <c r="CD993" s="37"/>
      <c r="CE993" s="37"/>
      <c r="CF993" s="37"/>
      <c r="CG993" s="40"/>
      <c r="CH993" s="40"/>
      <c r="CI993" s="40"/>
      <c r="CJ993" s="40"/>
      <c r="CK993" s="40"/>
      <c r="CL993" s="40"/>
      <c r="CM993" s="39"/>
      <c r="CN993" s="39"/>
      <c r="CO993" s="39"/>
      <c r="CP993" s="39"/>
      <c r="CQ993" s="39"/>
      <c r="CR993" s="39"/>
      <c r="CS993" s="39"/>
      <c r="CT993" s="39"/>
      <c r="CU993" s="39"/>
      <c r="CV993" s="39"/>
      <c r="CW993" s="39"/>
      <c r="CX993" s="39"/>
      <c r="CY993" s="39"/>
      <c r="CZ993" s="39"/>
      <c r="DA993" s="39"/>
      <c r="DB993" s="39"/>
      <c r="DC993" s="39"/>
      <c r="DD993" s="39"/>
      <c r="DE993" s="39"/>
      <c r="DF993" s="39"/>
      <c r="DG993" s="39"/>
      <c r="DL993" s="44"/>
      <c r="DM993" s="39"/>
    </row>
    <row r="994" customFormat="false" ht="12.75" hidden="false" customHeight="false" outlineLevel="0" collapsed="false">
      <c r="C994" s="42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39"/>
      <c r="Y994" s="39"/>
      <c r="Z994" s="39"/>
      <c r="AA994" s="39"/>
      <c r="AF994" s="36"/>
      <c r="AG994" s="37"/>
      <c r="AH994" s="37"/>
      <c r="AI994" s="37"/>
      <c r="AJ994" s="37"/>
      <c r="AK994" s="37"/>
      <c r="AL994" s="37"/>
      <c r="AM994" s="37"/>
      <c r="AN994" s="37"/>
      <c r="AO994" s="37"/>
      <c r="AP994" s="37"/>
      <c r="AQ994" s="37"/>
      <c r="AR994" s="37"/>
      <c r="AS994" s="37"/>
      <c r="AT994" s="37"/>
      <c r="AU994" s="37"/>
      <c r="AV994" s="37"/>
      <c r="AW994" s="37"/>
      <c r="AX994" s="37"/>
      <c r="AY994" s="37"/>
      <c r="AZ994" s="37"/>
      <c r="BA994" s="37"/>
      <c r="BB994" s="37"/>
      <c r="BC994" s="37"/>
      <c r="BD994" s="37"/>
      <c r="BE994" s="37"/>
      <c r="BF994" s="37"/>
      <c r="BH994" s="44"/>
      <c r="BI994" s="39"/>
      <c r="BJ994" s="39"/>
      <c r="BK994" s="39"/>
      <c r="BL994" s="36"/>
      <c r="BM994" s="37"/>
      <c r="BN994" s="37"/>
      <c r="BO994" s="37"/>
      <c r="BP994" s="37"/>
      <c r="BQ994" s="37"/>
      <c r="BR994" s="37"/>
      <c r="BS994" s="37"/>
      <c r="BT994" s="37"/>
      <c r="BU994" s="37"/>
      <c r="BV994" s="37"/>
      <c r="BW994" s="37"/>
      <c r="BX994" s="37"/>
      <c r="BY994" s="37"/>
      <c r="BZ994" s="37"/>
      <c r="CA994" s="37"/>
      <c r="CB994" s="37"/>
      <c r="CC994" s="37"/>
      <c r="CD994" s="37"/>
      <c r="CE994" s="37"/>
      <c r="CF994" s="37"/>
      <c r="CG994" s="40"/>
      <c r="CH994" s="40"/>
      <c r="CI994" s="40"/>
      <c r="CJ994" s="40"/>
      <c r="CK994" s="40"/>
      <c r="CL994" s="40"/>
      <c r="CM994" s="39"/>
      <c r="CN994" s="39"/>
      <c r="CO994" s="39"/>
      <c r="CP994" s="39"/>
      <c r="CQ994" s="39"/>
      <c r="CR994" s="39"/>
      <c r="CS994" s="39"/>
      <c r="CT994" s="39"/>
      <c r="CU994" s="39"/>
      <c r="CV994" s="39"/>
      <c r="CW994" s="39"/>
      <c r="CX994" s="39"/>
      <c r="CY994" s="39"/>
      <c r="CZ994" s="39"/>
      <c r="DA994" s="39"/>
      <c r="DB994" s="39"/>
      <c r="DC994" s="39"/>
      <c r="DD994" s="39"/>
      <c r="DE994" s="39"/>
      <c r="DF994" s="39"/>
      <c r="DG994" s="39"/>
      <c r="DL994" s="44"/>
      <c r="DM994" s="39"/>
    </row>
    <row r="995" customFormat="false" ht="12.75" hidden="false" customHeight="false" outlineLevel="0" collapsed="false">
      <c r="C995" s="42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39"/>
      <c r="Y995" s="39"/>
      <c r="Z995" s="39"/>
      <c r="AA995" s="39"/>
      <c r="AF995" s="36"/>
      <c r="AG995" s="37"/>
      <c r="AH995" s="37"/>
      <c r="AI995" s="37"/>
      <c r="AJ995" s="37"/>
      <c r="AK995" s="37"/>
      <c r="AL995" s="37"/>
      <c r="AM995" s="37"/>
      <c r="AN995" s="37"/>
      <c r="AO995" s="37"/>
      <c r="AP995" s="37"/>
      <c r="AQ995" s="37"/>
      <c r="AR995" s="37"/>
      <c r="AS995" s="37"/>
      <c r="AT995" s="37"/>
      <c r="AU995" s="37"/>
      <c r="AV995" s="37"/>
      <c r="AW995" s="37"/>
      <c r="AX995" s="37"/>
      <c r="AY995" s="37"/>
      <c r="AZ995" s="37"/>
      <c r="BA995" s="37"/>
      <c r="BB995" s="37"/>
      <c r="BC995" s="37"/>
      <c r="BD995" s="37"/>
      <c r="BE995" s="37"/>
      <c r="BF995" s="37"/>
      <c r="BH995" s="44"/>
      <c r="BI995" s="39"/>
      <c r="BJ995" s="39"/>
      <c r="BK995" s="39"/>
      <c r="BL995" s="36"/>
      <c r="BM995" s="37"/>
      <c r="BN995" s="37"/>
      <c r="BO995" s="37"/>
      <c r="BP995" s="37"/>
      <c r="BQ995" s="37"/>
      <c r="BR995" s="37"/>
      <c r="BS995" s="37"/>
      <c r="BT995" s="37"/>
      <c r="BU995" s="37"/>
      <c r="BV995" s="37"/>
      <c r="BW995" s="37"/>
      <c r="BX995" s="37"/>
      <c r="BY995" s="37"/>
      <c r="BZ995" s="37"/>
      <c r="CA995" s="37"/>
      <c r="CB995" s="37"/>
      <c r="CC995" s="37"/>
      <c r="CD995" s="37"/>
      <c r="CE995" s="37"/>
      <c r="CF995" s="37"/>
      <c r="CG995" s="40"/>
      <c r="CH995" s="40"/>
      <c r="CI995" s="40"/>
      <c r="CJ995" s="40"/>
      <c r="CK995" s="40"/>
      <c r="CL995" s="40"/>
      <c r="CM995" s="39"/>
      <c r="CN995" s="39"/>
      <c r="CO995" s="39"/>
      <c r="CP995" s="39"/>
      <c r="CQ995" s="39"/>
      <c r="CR995" s="39"/>
      <c r="CS995" s="39"/>
      <c r="CT995" s="39"/>
      <c r="CU995" s="39"/>
      <c r="CV995" s="39"/>
      <c r="CW995" s="39"/>
      <c r="CX995" s="39"/>
      <c r="CY995" s="39"/>
      <c r="CZ995" s="39"/>
      <c r="DA995" s="39"/>
      <c r="DB995" s="39"/>
      <c r="DC995" s="39"/>
      <c r="DD995" s="39"/>
      <c r="DE995" s="39"/>
      <c r="DF995" s="39"/>
      <c r="DG995" s="39"/>
      <c r="DL995" s="44"/>
      <c r="DM995" s="39"/>
    </row>
    <row r="996" customFormat="false" ht="12.75" hidden="false" customHeight="false" outlineLevel="0" collapsed="false">
      <c r="C996" s="42"/>
      <c r="D996" s="43"/>
      <c r="E996" s="43"/>
      <c r="F996" s="43"/>
      <c r="G996" s="43"/>
      <c r="H996" s="43"/>
      <c r="I996" s="43"/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39"/>
      <c r="Y996" s="39"/>
      <c r="Z996" s="39"/>
      <c r="AA996" s="39"/>
      <c r="AF996" s="36"/>
      <c r="AG996" s="37"/>
      <c r="AH996" s="37"/>
      <c r="AI996" s="37"/>
      <c r="AJ996" s="37"/>
      <c r="AK996" s="37"/>
      <c r="AL996" s="37"/>
      <c r="AM996" s="37"/>
      <c r="AN996" s="37"/>
      <c r="AO996" s="37"/>
      <c r="AP996" s="37"/>
      <c r="AQ996" s="37"/>
      <c r="AR996" s="37"/>
      <c r="AS996" s="37"/>
      <c r="AT996" s="37"/>
      <c r="AU996" s="37"/>
      <c r="AV996" s="37"/>
      <c r="AW996" s="37"/>
      <c r="AX996" s="37"/>
      <c r="AY996" s="37"/>
      <c r="AZ996" s="37"/>
      <c r="BA996" s="37"/>
      <c r="BB996" s="37"/>
      <c r="BC996" s="37"/>
      <c r="BD996" s="37"/>
      <c r="BE996" s="37"/>
      <c r="BF996" s="37"/>
      <c r="BH996" s="44"/>
      <c r="BI996" s="39"/>
      <c r="BJ996" s="39"/>
      <c r="BK996" s="39"/>
      <c r="BL996" s="36"/>
      <c r="BM996" s="37"/>
      <c r="BN996" s="37"/>
      <c r="BO996" s="37"/>
      <c r="BP996" s="37"/>
      <c r="BQ996" s="37"/>
      <c r="BR996" s="37"/>
      <c r="BS996" s="37"/>
      <c r="BT996" s="37"/>
      <c r="BU996" s="37"/>
      <c r="BV996" s="37"/>
      <c r="BW996" s="37"/>
      <c r="BX996" s="37"/>
      <c r="BY996" s="37"/>
      <c r="BZ996" s="37"/>
      <c r="CA996" s="37"/>
      <c r="CB996" s="37"/>
      <c r="CC996" s="37"/>
      <c r="CD996" s="37"/>
      <c r="CE996" s="37"/>
      <c r="CF996" s="37"/>
      <c r="CG996" s="40"/>
      <c r="CH996" s="40"/>
      <c r="CI996" s="40"/>
      <c r="CJ996" s="40"/>
      <c r="CK996" s="40"/>
      <c r="CL996" s="40"/>
      <c r="CM996" s="39"/>
      <c r="CN996" s="39"/>
      <c r="CO996" s="39"/>
      <c r="CP996" s="39"/>
      <c r="CQ996" s="39"/>
      <c r="CR996" s="39"/>
      <c r="CS996" s="39"/>
      <c r="CT996" s="39"/>
      <c r="CU996" s="39"/>
      <c r="CV996" s="39"/>
      <c r="CW996" s="39"/>
      <c r="CX996" s="39"/>
      <c r="CY996" s="39"/>
      <c r="CZ996" s="39"/>
      <c r="DA996" s="39"/>
      <c r="DB996" s="39"/>
      <c r="DC996" s="39"/>
      <c r="DD996" s="39"/>
      <c r="DE996" s="39"/>
      <c r="DF996" s="39"/>
      <c r="DG996" s="39"/>
      <c r="DL996" s="44"/>
      <c r="DM996" s="39"/>
    </row>
    <row r="997" customFormat="false" ht="12.75" hidden="false" customHeight="false" outlineLevel="0" collapsed="false">
      <c r="C997" s="42"/>
      <c r="D997" s="28"/>
      <c r="F997" s="28"/>
      <c r="G997" s="28"/>
      <c r="H997" s="28"/>
      <c r="I997" s="28"/>
      <c r="J997" s="28"/>
      <c r="K997" s="28"/>
      <c r="L997" s="28"/>
      <c r="M997" s="28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AF997" s="36"/>
      <c r="AG997" s="37"/>
      <c r="AH997" s="37"/>
      <c r="AI997" s="37"/>
      <c r="AJ997" s="37"/>
      <c r="AK997" s="37"/>
      <c r="AL997" s="37"/>
      <c r="AM997" s="37"/>
      <c r="AN997" s="37"/>
      <c r="AO997" s="37"/>
      <c r="AP997" s="37"/>
      <c r="AQ997" s="37"/>
      <c r="AR997" s="37"/>
      <c r="AS997" s="37"/>
      <c r="AT997" s="37"/>
      <c r="AU997" s="37"/>
      <c r="AV997" s="37"/>
      <c r="AW997" s="37"/>
      <c r="AX997" s="37"/>
      <c r="AY997" s="37"/>
      <c r="AZ997" s="37"/>
      <c r="BA997" s="37"/>
      <c r="BB997" s="37"/>
      <c r="BC997" s="37"/>
      <c r="BD997" s="37"/>
      <c r="BE997" s="37"/>
      <c r="BF997" s="37"/>
      <c r="BH997" s="44"/>
      <c r="BI997" s="39"/>
      <c r="BJ997" s="39"/>
      <c r="BK997" s="39"/>
      <c r="BL997" s="36"/>
      <c r="BM997" s="37"/>
      <c r="BN997" s="37"/>
      <c r="BO997" s="37"/>
      <c r="BP997" s="37"/>
      <c r="BQ997" s="37"/>
      <c r="BR997" s="37"/>
      <c r="BS997" s="37"/>
      <c r="BT997" s="37"/>
      <c r="BU997" s="37"/>
      <c r="BV997" s="37"/>
      <c r="BW997" s="37"/>
      <c r="BX997" s="37"/>
      <c r="BY997" s="37"/>
      <c r="BZ997" s="37"/>
      <c r="CA997" s="37"/>
      <c r="CB997" s="37"/>
      <c r="CC997" s="37"/>
      <c r="CD997" s="37"/>
      <c r="CE997" s="37"/>
      <c r="CF997" s="37"/>
      <c r="CG997" s="40"/>
      <c r="CH997" s="40"/>
      <c r="CI997" s="40"/>
      <c r="CJ997" s="40"/>
      <c r="CK997" s="40"/>
      <c r="CL997" s="40"/>
      <c r="CM997" s="39"/>
      <c r="CN997" s="39"/>
      <c r="CO997" s="39"/>
      <c r="CP997" s="39"/>
      <c r="CQ997" s="39"/>
      <c r="CR997" s="39"/>
      <c r="CS997" s="39"/>
      <c r="CT997" s="39"/>
      <c r="CU997" s="39"/>
      <c r="CV997" s="39"/>
      <c r="CW997" s="39"/>
      <c r="CX997" s="39"/>
      <c r="CY997" s="39"/>
      <c r="CZ997" s="39"/>
      <c r="DA997" s="39"/>
      <c r="DB997" s="39"/>
      <c r="DC997" s="39"/>
      <c r="DD997" s="39"/>
      <c r="DE997" s="39"/>
      <c r="DF997" s="39"/>
      <c r="DG997" s="39"/>
      <c r="DL997" s="44"/>
      <c r="DM997" s="39"/>
    </row>
    <row r="998" customFormat="false" ht="12.75" hidden="false" customHeight="false" outlineLevel="0" collapsed="false">
      <c r="C998" s="42"/>
      <c r="D998" s="28"/>
      <c r="F998" s="28"/>
      <c r="G998" s="28"/>
      <c r="H998" s="28"/>
      <c r="I998" s="28"/>
      <c r="J998" s="28"/>
      <c r="K998" s="28"/>
      <c r="L998" s="28"/>
      <c r="M998" s="28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AF998" s="36"/>
      <c r="AG998" s="37"/>
      <c r="AH998" s="37"/>
      <c r="AI998" s="37"/>
      <c r="AJ998" s="37"/>
      <c r="AK998" s="37"/>
      <c r="AL998" s="37"/>
      <c r="AM998" s="37"/>
      <c r="AN998" s="37"/>
      <c r="AO998" s="37"/>
      <c r="AP998" s="37"/>
      <c r="AQ998" s="37"/>
      <c r="AR998" s="37"/>
      <c r="AS998" s="37"/>
      <c r="AT998" s="37"/>
      <c r="AU998" s="37"/>
      <c r="AV998" s="37"/>
      <c r="AW998" s="37"/>
      <c r="AX998" s="37"/>
      <c r="AY998" s="37"/>
      <c r="AZ998" s="37"/>
      <c r="BA998" s="37"/>
      <c r="BB998" s="37"/>
      <c r="BC998" s="37"/>
      <c r="BD998" s="37"/>
      <c r="BE998" s="37"/>
      <c r="BF998" s="37"/>
      <c r="BH998" s="44"/>
      <c r="BI998" s="39"/>
      <c r="BJ998" s="39"/>
      <c r="BK998" s="39"/>
      <c r="BL998" s="36"/>
      <c r="BM998" s="37"/>
      <c r="BN998" s="37"/>
      <c r="BO998" s="37"/>
      <c r="BP998" s="37"/>
      <c r="BQ998" s="37"/>
      <c r="BR998" s="37"/>
      <c r="BS998" s="37"/>
      <c r="BT998" s="37"/>
      <c r="BU998" s="37"/>
      <c r="BV998" s="37"/>
      <c r="BW998" s="37"/>
      <c r="BX998" s="37"/>
      <c r="BY998" s="37"/>
      <c r="BZ998" s="37"/>
      <c r="CA998" s="37"/>
      <c r="CB998" s="37"/>
      <c r="CC998" s="37"/>
      <c r="CD998" s="37"/>
      <c r="CE998" s="37"/>
      <c r="CF998" s="37"/>
      <c r="CG998" s="40"/>
      <c r="CH998" s="40"/>
      <c r="CI998" s="40"/>
      <c r="CJ998" s="40"/>
      <c r="CK998" s="40"/>
      <c r="CL998" s="40"/>
      <c r="CM998" s="39"/>
      <c r="CN998" s="39"/>
      <c r="CO998" s="39"/>
      <c r="CP998" s="39"/>
      <c r="CQ998" s="39"/>
      <c r="CR998" s="39"/>
      <c r="CS998" s="39"/>
      <c r="CT998" s="39"/>
      <c r="CU998" s="39"/>
      <c r="CV998" s="39"/>
      <c r="CW998" s="39"/>
      <c r="CX998" s="39"/>
      <c r="CY998" s="39"/>
      <c r="CZ998" s="39"/>
      <c r="DA998" s="39"/>
      <c r="DB998" s="39"/>
      <c r="DC998" s="39"/>
      <c r="DD998" s="39"/>
      <c r="DE998" s="39"/>
      <c r="DF998" s="39"/>
      <c r="DG998" s="39"/>
      <c r="DL998" s="44"/>
      <c r="DM998" s="39"/>
    </row>
    <row r="999" customFormat="false" ht="12.75" hidden="false" customHeight="false" outlineLevel="0" collapsed="false">
      <c r="C999" s="42"/>
      <c r="D999" s="28"/>
      <c r="F999" s="28"/>
      <c r="G999" s="28"/>
      <c r="H999" s="28"/>
      <c r="I999" s="28"/>
      <c r="J999" s="28"/>
      <c r="K999" s="28"/>
      <c r="L999" s="28"/>
      <c r="M999" s="28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AF999" s="36"/>
      <c r="AG999" s="37"/>
      <c r="AH999" s="37"/>
      <c r="AI999" s="37"/>
      <c r="AJ999" s="37"/>
      <c r="AK999" s="37"/>
      <c r="AL999" s="37"/>
      <c r="AM999" s="37"/>
      <c r="AN999" s="37"/>
      <c r="AO999" s="37"/>
      <c r="AP999" s="37"/>
      <c r="AQ999" s="37"/>
      <c r="AR999" s="37"/>
      <c r="AS999" s="37"/>
      <c r="AT999" s="37"/>
      <c r="AU999" s="37"/>
      <c r="AV999" s="37"/>
      <c r="AW999" s="37"/>
      <c r="AX999" s="37"/>
      <c r="AY999" s="37"/>
      <c r="AZ999" s="37"/>
      <c r="BA999" s="37"/>
      <c r="BB999" s="37"/>
      <c r="BC999" s="37"/>
      <c r="BD999" s="37"/>
      <c r="BE999" s="37"/>
      <c r="BF999" s="37"/>
      <c r="BH999" s="44"/>
      <c r="BI999" s="39"/>
      <c r="BJ999" s="39"/>
      <c r="BK999" s="39"/>
      <c r="BL999" s="36"/>
      <c r="BM999" s="37"/>
      <c r="BN999" s="37"/>
      <c r="BO999" s="37"/>
      <c r="BP999" s="37"/>
      <c r="BQ999" s="37"/>
      <c r="BR999" s="37"/>
      <c r="BS999" s="37"/>
      <c r="BT999" s="37"/>
      <c r="BU999" s="37"/>
      <c r="BV999" s="37"/>
      <c r="BW999" s="37"/>
      <c r="BX999" s="37"/>
      <c r="BY999" s="37"/>
      <c r="BZ999" s="37"/>
      <c r="CA999" s="37"/>
      <c r="CB999" s="37"/>
      <c r="CC999" s="37"/>
      <c r="CD999" s="37"/>
      <c r="CE999" s="37"/>
      <c r="CF999" s="37"/>
      <c r="CG999" s="40"/>
      <c r="CH999" s="40"/>
      <c r="CI999" s="40"/>
      <c r="CJ999" s="40"/>
      <c r="CK999" s="40"/>
      <c r="CL999" s="40"/>
      <c r="CM999" s="39"/>
      <c r="CN999" s="39"/>
      <c r="CO999" s="39"/>
      <c r="CP999" s="39"/>
      <c r="CQ999" s="39"/>
      <c r="CR999" s="39"/>
      <c r="CS999" s="39"/>
      <c r="CT999" s="39"/>
      <c r="CU999" s="39"/>
      <c r="CV999" s="39"/>
      <c r="CW999" s="39"/>
      <c r="CX999" s="39"/>
      <c r="CY999" s="39"/>
      <c r="CZ999" s="39"/>
      <c r="DA999" s="39"/>
      <c r="DB999" s="39"/>
      <c r="DC999" s="39"/>
      <c r="DD999" s="39"/>
      <c r="DE999" s="39"/>
      <c r="DF999" s="39"/>
      <c r="DG999" s="39"/>
      <c r="DL999" s="44"/>
      <c r="DM999" s="39"/>
    </row>
    <row r="1000" customFormat="false" ht="12.75" hidden="false" customHeight="false" outlineLevel="0" collapsed="false">
      <c r="C1000" s="42"/>
      <c r="D1000" s="28"/>
      <c r="F1000" s="28"/>
      <c r="G1000" s="28"/>
      <c r="H1000" s="28"/>
      <c r="I1000" s="28"/>
      <c r="J1000" s="28"/>
      <c r="K1000" s="28"/>
      <c r="L1000" s="28"/>
      <c r="M1000" s="28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AF1000" s="36"/>
      <c r="AG1000" s="37"/>
      <c r="AH1000" s="37"/>
      <c r="AI1000" s="37"/>
      <c r="AJ1000" s="37"/>
      <c r="AK1000" s="37"/>
      <c r="AL1000" s="37"/>
      <c r="AM1000" s="37"/>
      <c r="AN1000" s="37"/>
      <c r="AO1000" s="37"/>
      <c r="AP1000" s="37"/>
      <c r="AQ1000" s="37"/>
      <c r="AR1000" s="37"/>
      <c r="AS1000" s="37"/>
      <c r="AT1000" s="37"/>
      <c r="AU1000" s="37"/>
      <c r="AV1000" s="37"/>
      <c r="AW1000" s="37"/>
      <c r="AX1000" s="37"/>
      <c r="AY1000" s="37"/>
      <c r="AZ1000" s="37"/>
      <c r="BA1000" s="37"/>
      <c r="BB1000" s="37"/>
      <c r="BC1000" s="37"/>
      <c r="BD1000" s="37"/>
      <c r="BE1000" s="37"/>
      <c r="BF1000" s="37"/>
      <c r="BH1000" s="44"/>
      <c r="BI1000" s="39"/>
      <c r="BJ1000" s="39"/>
      <c r="BK1000" s="39"/>
      <c r="BL1000" s="36"/>
      <c r="BM1000" s="37"/>
      <c r="BN1000" s="37"/>
      <c r="BO1000" s="37"/>
      <c r="BP1000" s="37"/>
      <c r="BQ1000" s="37"/>
      <c r="BR1000" s="37"/>
      <c r="BS1000" s="37"/>
      <c r="BT1000" s="37"/>
      <c r="BU1000" s="37"/>
      <c r="BV1000" s="37"/>
      <c r="BW1000" s="37"/>
      <c r="BX1000" s="37"/>
      <c r="BY1000" s="37"/>
      <c r="BZ1000" s="37"/>
      <c r="CA1000" s="37"/>
      <c r="CB1000" s="37"/>
      <c r="CC1000" s="37"/>
      <c r="CD1000" s="37"/>
      <c r="CE1000" s="37"/>
      <c r="CF1000" s="37"/>
      <c r="CG1000" s="40"/>
      <c r="CH1000" s="40"/>
      <c r="CI1000" s="40"/>
      <c r="CJ1000" s="40"/>
      <c r="CK1000" s="40"/>
      <c r="CL1000" s="40"/>
      <c r="CM1000" s="39"/>
      <c r="CN1000" s="39"/>
      <c r="CO1000" s="39"/>
      <c r="CP1000" s="39"/>
      <c r="CQ1000" s="39"/>
      <c r="CR1000" s="39"/>
      <c r="CS1000" s="39"/>
      <c r="CT1000" s="39"/>
      <c r="CU1000" s="39"/>
      <c r="CV1000" s="39"/>
      <c r="CW1000" s="39"/>
      <c r="CX1000" s="39"/>
      <c r="CY1000" s="39"/>
      <c r="CZ1000" s="39"/>
      <c r="DA1000" s="39"/>
      <c r="DB1000" s="39"/>
      <c r="DC1000" s="39"/>
      <c r="DD1000" s="39"/>
      <c r="DE1000" s="39"/>
      <c r="DF1000" s="39"/>
      <c r="DG1000" s="39"/>
      <c r="DL1000" s="44"/>
      <c r="DM1000" s="39"/>
    </row>
    <row r="1001" customFormat="false" ht="12.75" hidden="false" customHeight="false" outlineLevel="0" collapsed="false">
      <c r="C1001" s="42"/>
      <c r="AF1001" s="36"/>
      <c r="AG1001" s="37"/>
      <c r="AH1001" s="37"/>
      <c r="AI1001" s="37"/>
      <c r="AJ1001" s="37"/>
      <c r="AK1001" s="37"/>
      <c r="AL1001" s="37"/>
      <c r="AM1001" s="37"/>
      <c r="AN1001" s="37"/>
      <c r="AO1001" s="37"/>
      <c r="AP1001" s="37"/>
      <c r="AQ1001" s="37"/>
      <c r="AR1001" s="37"/>
      <c r="AS1001" s="37"/>
      <c r="AT1001" s="37"/>
      <c r="AU1001" s="37"/>
      <c r="AV1001" s="37"/>
      <c r="AW1001" s="37"/>
      <c r="AX1001" s="37"/>
      <c r="AY1001" s="37"/>
      <c r="AZ1001" s="37"/>
      <c r="BA1001" s="37"/>
      <c r="BB1001" s="37"/>
      <c r="BC1001" s="37"/>
      <c r="BD1001" s="37"/>
      <c r="BE1001" s="37"/>
      <c r="BF1001" s="37"/>
      <c r="BH1001" s="44"/>
      <c r="BI1001" s="39"/>
      <c r="BJ1001" s="39"/>
      <c r="BK1001" s="39"/>
      <c r="BL1001" s="36"/>
      <c r="BM1001" s="37"/>
      <c r="BN1001" s="37"/>
      <c r="BO1001" s="37"/>
      <c r="BP1001" s="37"/>
      <c r="BQ1001" s="37"/>
      <c r="BR1001" s="37"/>
      <c r="BS1001" s="37"/>
      <c r="BT1001" s="37"/>
      <c r="BU1001" s="37"/>
      <c r="BV1001" s="37"/>
      <c r="BW1001" s="37"/>
      <c r="BX1001" s="37"/>
      <c r="BY1001" s="37"/>
      <c r="BZ1001" s="37"/>
      <c r="CA1001" s="37"/>
      <c r="CB1001" s="37"/>
      <c r="CC1001" s="37"/>
      <c r="CD1001" s="37"/>
      <c r="CE1001" s="37"/>
      <c r="CF1001" s="37"/>
      <c r="CG1001" s="40"/>
      <c r="CH1001" s="40"/>
      <c r="CI1001" s="40"/>
      <c r="CJ1001" s="40"/>
      <c r="CK1001" s="40"/>
      <c r="CL1001" s="40"/>
      <c r="CM1001" s="39"/>
      <c r="CN1001" s="39"/>
      <c r="CO1001" s="39"/>
      <c r="CP1001" s="39"/>
      <c r="CQ1001" s="39"/>
      <c r="CR1001" s="39"/>
      <c r="CS1001" s="39"/>
      <c r="CT1001" s="39"/>
      <c r="CU1001" s="39"/>
      <c r="CV1001" s="39"/>
      <c r="CW1001" s="39"/>
      <c r="CX1001" s="39"/>
      <c r="CY1001" s="39"/>
      <c r="CZ1001" s="39"/>
      <c r="DA1001" s="39"/>
      <c r="DB1001" s="39"/>
      <c r="DC1001" s="39"/>
      <c r="DD1001" s="39"/>
      <c r="DE1001" s="39"/>
      <c r="DF1001" s="39"/>
      <c r="DG1001" s="39"/>
      <c r="DL1001" s="44"/>
      <c r="DM1001" s="39"/>
    </row>
    <row r="1002" customFormat="false" ht="12.75" hidden="false" customHeight="false" outlineLevel="0" collapsed="false">
      <c r="C1002" s="42"/>
      <c r="AF1002" s="36"/>
      <c r="AG1002" s="37"/>
      <c r="AH1002" s="37"/>
      <c r="AI1002" s="37"/>
      <c r="AJ1002" s="37"/>
      <c r="AK1002" s="37"/>
      <c r="AL1002" s="37"/>
      <c r="AM1002" s="37"/>
      <c r="AN1002" s="37"/>
      <c r="AO1002" s="37"/>
      <c r="AP1002" s="37"/>
      <c r="AQ1002" s="37"/>
      <c r="AR1002" s="37"/>
      <c r="AS1002" s="37"/>
      <c r="AT1002" s="37"/>
      <c r="AU1002" s="37"/>
      <c r="AV1002" s="37"/>
      <c r="AW1002" s="37"/>
      <c r="AX1002" s="37"/>
      <c r="AY1002" s="37"/>
      <c r="AZ1002" s="37"/>
      <c r="BA1002" s="37"/>
      <c r="BB1002" s="37"/>
      <c r="BC1002" s="37"/>
      <c r="BD1002" s="37"/>
      <c r="BE1002" s="37"/>
      <c r="BF1002" s="37"/>
      <c r="BH1002" s="44"/>
      <c r="BI1002" s="39"/>
      <c r="BJ1002" s="39"/>
      <c r="BK1002" s="39"/>
      <c r="BL1002" s="36"/>
      <c r="BM1002" s="37"/>
      <c r="BN1002" s="37"/>
      <c r="BO1002" s="37"/>
      <c r="BP1002" s="37"/>
      <c r="BQ1002" s="37"/>
      <c r="BR1002" s="37"/>
      <c r="BS1002" s="37"/>
      <c r="BT1002" s="37"/>
      <c r="BU1002" s="37"/>
      <c r="BV1002" s="37"/>
      <c r="BW1002" s="37"/>
      <c r="BX1002" s="37"/>
      <c r="BY1002" s="37"/>
      <c r="BZ1002" s="37"/>
      <c r="CA1002" s="37"/>
      <c r="CB1002" s="37"/>
      <c r="CC1002" s="37"/>
      <c r="CD1002" s="37"/>
      <c r="CE1002" s="37"/>
      <c r="CF1002" s="37"/>
      <c r="CG1002" s="40"/>
      <c r="CH1002" s="40"/>
      <c r="CI1002" s="40"/>
      <c r="CJ1002" s="40"/>
      <c r="CK1002" s="40"/>
      <c r="CL1002" s="40"/>
      <c r="CM1002" s="39"/>
      <c r="CN1002" s="39"/>
      <c r="CO1002" s="39"/>
      <c r="CP1002" s="39"/>
      <c r="CQ1002" s="39"/>
      <c r="CR1002" s="39"/>
      <c r="CS1002" s="39"/>
      <c r="CT1002" s="39"/>
      <c r="CU1002" s="39"/>
      <c r="CV1002" s="39"/>
      <c r="CW1002" s="39"/>
      <c r="CX1002" s="39"/>
      <c r="CY1002" s="39"/>
      <c r="CZ1002" s="39"/>
      <c r="DA1002" s="39"/>
      <c r="DB1002" s="39"/>
      <c r="DC1002" s="39"/>
      <c r="DD1002" s="39"/>
      <c r="DE1002" s="39"/>
      <c r="DF1002" s="39"/>
      <c r="DG1002" s="39"/>
      <c r="DL1002" s="44"/>
      <c r="DM1002" s="39"/>
    </row>
    <row r="1003" customFormat="false" ht="12.75" hidden="false" customHeight="false" outlineLevel="0" collapsed="false">
      <c r="C1003" s="42"/>
      <c r="AF1003" s="36"/>
      <c r="AG1003" s="37"/>
      <c r="AH1003" s="37"/>
      <c r="AI1003" s="37"/>
      <c r="AJ1003" s="37"/>
      <c r="AK1003" s="37"/>
      <c r="AL1003" s="37"/>
      <c r="AM1003" s="37"/>
      <c r="AN1003" s="37"/>
      <c r="AO1003" s="37"/>
      <c r="AP1003" s="37"/>
      <c r="AQ1003" s="37"/>
      <c r="AR1003" s="37"/>
      <c r="AS1003" s="37"/>
      <c r="AT1003" s="37"/>
      <c r="AU1003" s="37"/>
      <c r="AV1003" s="37"/>
      <c r="AW1003" s="37"/>
      <c r="AX1003" s="37"/>
      <c r="AY1003" s="37"/>
      <c r="AZ1003" s="37"/>
      <c r="BA1003" s="37"/>
      <c r="BB1003" s="37"/>
      <c r="BC1003" s="37"/>
      <c r="BD1003" s="37"/>
      <c r="BE1003" s="37"/>
      <c r="BF1003" s="37"/>
      <c r="BH1003" s="44"/>
      <c r="BI1003" s="39"/>
      <c r="BJ1003" s="39"/>
      <c r="BK1003" s="39"/>
      <c r="BL1003" s="36"/>
      <c r="BM1003" s="37"/>
      <c r="BN1003" s="37"/>
      <c r="BO1003" s="37"/>
      <c r="BP1003" s="37"/>
      <c r="BQ1003" s="37"/>
      <c r="BR1003" s="37"/>
      <c r="BS1003" s="37"/>
      <c r="BT1003" s="37"/>
      <c r="BU1003" s="37"/>
      <c r="BV1003" s="37"/>
      <c r="BW1003" s="37"/>
      <c r="BX1003" s="37"/>
      <c r="BY1003" s="37"/>
      <c r="BZ1003" s="37"/>
      <c r="CA1003" s="37"/>
      <c r="CB1003" s="37"/>
      <c r="CC1003" s="37"/>
      <c r="CD1003" s="37"/>
      <c r="CE1003" s="37"/>
      <c r="CF1003" s="37"/>
      <c r="CG1003" s="40"/>
      <c r="CH1003" s="40"/>
      <c r="CI1003" s="40"/>
      <c r="CJ1003" s="40"/>
      <c r="CK1003" s="40"/>
      <c r="CL1003" s="40"/>
      <c r="CM1003" s="39"/>
      <c r="CN1003" s="39"/>
      <c r="CO1003" s="39"/>
      <c r="CP1003" s="39"/>
      <c r="CQ1003" s="39"/>
      <c r="CR1003" s="39"/>
      <c r="CS1003" s="39"/>
      <c r="CT1003" s="39"/>
      <c r="CU1003" s="39"/>
      <c r="CV1003" s="39"/>
      <c r="CW1003" s="39"/>
      <c r="CX1003" s="39"/>
      <c r="CY1003" s="39"/>
      <c r="CZ1003" s="39"/>
      <c r="DA1003" s="39"/>
      <c r="DB1003" s="39"/>
      <c r="DC1003" s="39"/>
      <c r="DD1003" s="39"/>
      <c r="DE1003" s="39"/>
      <c r="DF1003" s="39"/>
      <c r="DG1003" s="39"/>
      <c r="DL1003" s="44"/>
      <c r="DM1003" s="39"/>
    </row>
    <row r="1004" customFormat="false" ht="12.75" hidden="false" customHeight="false" outlineLevel="0" collapsed="false">
      <c r="C1004" s="42"/>
      <c r="AF1004" s="36"/>
      <c r="AG1004" s="37"/>
      <c r="AH1004" s="37"/>
      <c r="AI1004" s="37"/>
      <c r="AJ1004" s="37"/>
      <c r="AK1004" s="37"/>
      <c r="AL1004" s="37"/>
      <c r="AM1004" s="37"/>
      <c r="AN1004" s="37"/>
      <c r="AO1004" s="37"/>
      <c r="AP1004" s="37"/>
      <c r="AQ1004" s="37"/>
      <c r="AR1004" s="37"/>
      <c r="AS1004" s="37"/>
      <c r="AT1004" s="37"/>
      <c r="AU1004" s="37"/>
      <c r="AV1004" s="37"/>
      <c r="AW1004" s="37"/>
      <c r="AX1004" s="37"/>
      <c r="AY1004" s="37"/>
      <c r="AZ1004" s="37"/>
      <c r="BA1004" s="37"/>
      <c r="BB1004" s="37"/>
      <c r="BC1004" s="37"/>
      <c r="BD1004" s="37"/>
      <c r="BE1004" s="37"/>
      <c r="BF1004" s="37"/>
      <c r="BH1004" s="44"/>
      <c r="BI1004" s="39"/>
      <c r="BJ1004" s="39"/>
      <c r="BK1004" s="39"/>
      <c r="BL1004" s="36"/>
      <c r="BM1004" s="37"/>
      <c r="BN1004" s="37"/>
      <c r="BO1004" s="37"/>
      <c r="BP1004" s="37"/>
      <c r="BQ1004" s="37"/>
      <c r="BR1004" s="37"/>
      <c r="BS1004" s="37"/>
      <c r="BT1004" s="37"/>
      <c r="BU1004" s="37"/>
      <c r="BV1004" s="37"/>
      <c r="BW1004" s="37"/>
      <c r="BX1004" s="37"/>
      <c r="BY1004" s="37"/>
      <c r="BZ1004" s="37"/>
      <c r="CA1004" s="37"/>
      <c r="CB1004" s="37"/>
      <c r="CC1004" s="37"/>
      <c r="CD1004" s="37"/>
      <c r="CE1004" s="37"/>
      <c r="CF1004" s="37"/>
      <c r="CG1004" s="40"/>
      <c r="CH1004" s="40"/>
      <c r="CI1004" s="40"/>
      <c r="CJ1004" s="40"/>
      <c r="CK1004" s="40"/>
      <c r="CL1004" s="40"/>
      <c r="CM1004" s="39"/>
      <c r="CN1004" s="39"/>
      <c r="CO1004" s="39"/>
      <c r="CP1004" s="39"/>
      <c r="CQ1004" s="39"/>
      <c r="CR1004" s="39"/>
      <c r="CS1004" s="39"/>
      <c r="CT1004" s="39"/>
      <c r="CU1004" s="39"/>
      <c r="CV1004" s="39"/>
      <c r="CW1004" s="39"/>
      <c r="CX1004" s="39"/>
      <c r="CY1004" s="39"/>
      <c r="CZ1004" s="39"/>
      <c r="DA1004" s="39"/>
      <c r="DB1004" s="39"/>
      <c r="DC1004" s="39"/>
      <c r="DD1004" s="39"/>
      <c r="DE1004" s="39"/>
      <c r="DF1004" s="39"/>
      <c r="DG1004" s="39"/>
      <c r="DL1004" s="44"/>
      <c r="DM1004" s="39"/>
    </row>
    <row r="1005" customFormat="false" ht="12.75" hidden="false" customHeight="false" outlineLevel="0" collapsed="false">
      <c r="C1005" s="42"/>
      <c r="AF1005" s="36"/>
      <c r="AG1005" s="37"/>
      <c r="AH1005" s="37"/>
      <c r="AI1005" s="37"/>
      <c r="AJ1005" s="37"/>
      <c r="AK1005" s="37"/>
      <c r="AL1005" s="37"/>
      <c r="AM1005" s="37"/>
      <c r="AN1005" s="37"/>
      <c r="AO1005" s="37"/>
      <c r="AP1005" s="37"/>
      <c r="AQ1005" s="37"/>
      <c r="AR1005" s="37"/>
      <c r="AS1005" s="37"/>
      <c r="AT1005" s="37"/>
      <c r="AU1005" s="37"/>
      <c r="AV1005" s="37"/>
      <c r="AW1005" s="37"/>
      <c r="AX1005" s="37"/>
      <c r="AY1005" s="37"/>
      <c r="AZ1005" s="37"/>
      <c r="BA1005" s="37"/>
      <c r="BB1005" s="37"/>
      <c r="BC1005" s="37"/>
      <c r="BD1005" s="37"/>
      <c r="BE1005" s="37"/>
      <c r="BF1005" s="37"/>
      <c r="BH1005" s="44"/>
      <c r="BI1005" s="39"/>
      <c r="BJ1005" s="39"/>
      <c r="BK1005" s="39"/>
      <c r="BL1005" s="36"/>
      <c r="BM1005" s="37"/>
      <c r="BN1005" s="37"/>
      <c r="BO1005" s="37"/>
      <c r="BP1005" s="37"/>
      <c r="BQ1005" s="37"/>
      <c r="BR1005" s="37"/>
      <c r="BS1005" s="37"/>
      <c r="BT1005" s="37"/>
      <c r="BU1005" s="37"/>
      <c r="BV1005" s="37"/>
      <c r="BW1005" s="37"/>
      <c r="BX1005" s="37"/>
      <c r="BY1005" s="37"/>
      <c r="BZ1005" s="37"/>
      <c r="CA1005" s="37"/>
      <c r="CB1005" s="37"/>
      <c r="CC1005" s="37"/>
      <c r="CD1005" s="37"/>
      <c r="CE1005" s="37"/>
      <c r="CF1005" s="37"/>
      <c r="CG1005" s="40"/>
      <c r="CH1005" s="40"/>
      <c r="CI1005" s="40"/>
      <c r="CJ1005" s="40"/>
      <c r="CK1005" s="40"/>
      <c r="CL1005" s="40"/>
      <c r="CM1005" s="39"/>
      <c r="CN1005" s="39"/>
      <c r="CO1005" s="39"/>
      <c r="CP1005" s="39"/>
      <c r="CQ1005" s="39"/>
      <c r="CR1005" s="39"/>
      <c r="CS1005" s="39"/>
      <c r="CT1005" s="39"/>
      <c r="CU1005" s="39"/>
      <c r="CV1005" s="39"/>
      <c r="CW1005" s="39"/>
      <c r="CX1005" s="39"/>
      <c r="CY1005" s="39"/>
      <c r="CZ1005" s="39"/>
      <c r="DA1005" s="39"/>
      <c r="DB1005" s="39"/>
      <c r="DC1005" s="39"/>
      <c r="DD1005" s="39"/>
      <c r="DE1005" s="39"/>
      <c r="DF1005" s="39"/>
      <c r="DG1005" s="39"/>
      <c r="DL1005" s="44"/>
      <c r="DM1005" s="39"/>
    </row>
    <row r="1006" customFormat="false" ht="12.75" hidden="false" customHeight="false" outlineLevel="0" collapsed="false">
      <c r="C1006" s="42"/>
      <c r="AF1006" s="36"/>
      <c r="AG1006" s="37"/>
      <c r="AH1006" s="37"/>
      <c r="AI1006" s="37"/>
      <c r="AJ1006" s="37"/>
      <c r="AK1006" s="37"/>
      <c r="AL1006" s="37"/>
      <c r="AM1006" s="37"/>
      <c r="AN1006" s="37"/>
      <c r="AO1006" s="37"/>
      <c r="AP1006" s="37"/>
      <c r="AQ1006" s="37"/>
      <c r="AR1006" s="37"/>
      <c r="AS1006" s="37"/>
      <c r="AT1006" s="37"/>
      <c r="AU1006" s="37"/>
      <c r="AV1006" s="37"/>
      <c r="AW1006" s="37"/>
      <c r="AX1006" s="37"/>
      <c r="AY1006" s="37"/>
      <c r="AZ1006" s="37"/>
      <c r="BA1006" s="37"/>
      <c r="BB1006" s="37"/>
      <c r="BC1006" s="37"/>
      <c r="BD1006" s="37"/>
      <c r="BE1006" s="37"/>
      <c r="BF1006" s="37"/>
      <c r="BH1006" s="44"/>
      <c r="BI1006" s="39"/>
      <c r="BJ1006" s="39"/>
      <c r="BK1006" s="39"/>
      <c r="BL1006" s="36"/>
      <c r="BM1006" s="37"/>
      <c r="BN1006" s="37"/>
      <c r="BO1006" s="37"/>
      <c r="BP1006" s="37"/>
      <c r="BQ1006" s="37"/>
      <c r="BR1006" s="37"/>
      <c r="BS1006" s="37"/>
      <c r="BT1006" s="37"/>
      <c r="BU1006" s="37"/>
      <c r="BV1006" s="37"/>
      <c r="BW1006" s="37"/>
      <c r="BX1006" s="37"/>
      <c r="BY1006" s="37"/>
      <c r="BZ1006" s="37"/>
      <c r="CA1006" s="37"/>
      <c r="CB1006" s="37"/>
      <c r="CC1006" s="37"/>
      <c r="CD1006" s="37"/>
      <c r="CE1006" s="37"/>
      <c r="CF1006" s="37"/>
      <c r="CG1006" s="40"/>
      <c r="CH1006" s="40"/>
      <c r="CI1006" s="40"/>
      <c r="CJ1006" s="40"/>
      <c r="CK1006" s="40"/>
      <c r="CL1006" s="40"/>
      <c r="CM1006" s="39"/>
      <c r="CN1006" s="39"/>
      <c r="CO1006" s="39"/>
      <c r="CP1006" s="39"/>
      <c r="CQ1006" s="39"/>
      <c r="CR1006" s="39"/>
      <c r="CS1006" s="39"/>
      <c r="CT1006" s="39"/>
      <c r="CU1006" s="39"/>
      <c r="CV1006" s="39"/>
      <c r="CW1006" s="39"/>
      <c r="CX1006" s="39"/>
      <c r="CY1006" s="39"/>
      <c r="CZ1006" s="39"/>
      <c r="DA1006" s="39"/>
      <c r="DB1006" s="39"/>
      <c r="DC1006" s="39"/>
      <c r="DD1006" s="39"/>
      <c r="DE1006" s="39"/>
      <c r="DF1006" s="39"/>
      <c r="DG1006" s="39"/>
      <c r="DL1006" s="44"/>
      <c r="DM1006" s="39"/>
    </row>
    <row r="1007" customFormat="false" ht="12.75" hidden="false" customHeight="false" outlineLevel="0" collapsed="false">
      <c r="C1007" s="42"/>
      <c r="AF1007" s="36"/>
      <c r="AG1007" s="37"/>
      <c r="AH1007" s="37"/>
      <c r="AI1007" s="37"/>
      <c r="AJ1007" s="37"/>
      <c r="AK1007" s="37"/>
      <c r="AL1007" s="37"/>
      <c r="AM1007" s="37"/>
      <c r="AN1007" s="37"/>
      <c r="AO1007" s="37"/>
      <c r="AP1007" s="37"/>
      <c r="AQ1007" s="37"/>
      <c r="AR1007" s="37"/>
      <c r="AS1007" s="37"/>
      <c r="AT1007" s="37"/>
      <c r="AU1007" s="37"/>
      <c r="AV1007" s="37"/>
      <c r="AW1007" s="37"/>
      <c r="AX1007" s="37"/>
      <c r="AY1007" s="37"/>
      <c r="AZ1007" s="37"/>
      <c r="BA1007" s="37"/>
      <c r="BB1007" s="37"/>
      <c r="BC1007" s="37"/>
      <c r="BD1007" s="37"/>
      <c r="BE1007" s="37"/>
      <c r="BF1007" s="37"/>
      <c r="BH1007" s="44"/>
      <c r="BI1007" s="39"/>
      <c r="BJ1007" s="39"/>
      <c r="BK1007" s="39"/>
      <c r="BL1007" s="36"/>
      <c r="BM1007" s="37"/>
      <c r="BN1007" s="37"/>
      <c r="BO1007" s="37"/>
      <c r="BP1007" s="37"/>
      <c r="BQ1007" s="37"/>
      <c r="BR1007" s="37"/>
      <c r="BS1007" s="37"/>
      <c r="BT1007" s="37"/>
      <c r="BU1007" s="37"/>
      <c r="BV1007" s="37"/>
      <c r="BW1007" s="37"/>
      <c r="BX1007" s="37"/>
      <c r="BY1007" s="37"/>
      <c r="BZ1007" s="37"/>
      <c r="CA1007" s="37"/>
      <c r="CB1007" s="37"/>
      <c r="CC1007" s="37"/>
      <c r="CD1007" s="37"/>
      <c r="CE1007" s="37"/>
      <c r="CF1007" s="37"/>
      <c r="CG1007" s="40"/>
      <c r="CH1007" s="40"/>
      <c r="CI1007" s="40"/>
      <c r="CJ1007" s="40"/>
      <c r="CK1007" s="40"/>
      <c r="CL1007" s="40"/>
      <c r="CM1007" s="39"/>
      <c r="CN1007" s="39"/>
      <c r="CO1007" s="39"/>
      <c r="CP1007" s="39"/>
      <c r="CQ1007" s="39"/>
      <c r="CR1007" s="39"/>
      <c r="CS1007" s="39"/>
      <c r="CT1007" s="39"/>
      <c r="CU1007" s="39"/>
      <c r="CV1007" s="39"/>
      <c r="CW1007" s="39"/>
      <c r="CX1007" s="39"/>
      <c r="CY1007" s="39"/>
      <c r="CZ1007" s="39"/>
      <c r="DA1007" s="39"/>
      <c r="DB1007" s="39"/>
      <c r="DC1007" s="39"/>
      <c r="DD1007" s="39"/>
      <c r="DE1007" s="39"/>
      <c r="DF1007" s="39"/>
      <c r="DG1007" s="39"/>
      <c r="DL1007" s="44"/>
      <c r="DM1007" s="39"/>
    </row>
    <row r="1008" customFormat="false" ht="12.75" hidden="false" customHeight="false" outlineLevel="0" collapsed="false">
      <c r="C1008" s="42"/>
      <c r="AF1008" s="36"/>
      <c r="AG1008" s="37"/>
      <c r="AH1008" s="37"/>
      <c r="AI1008" s="37"/>
      <c r="AJ1008" s="37"/>
      <c r="AK1008" s="37"/>
      <c r="AL1008" s="37"/>
      <c r="AM1008" s="37"/>
      <c r="AN1008" s="37"/>
      <c r="AO1008" s="37"/>
      <c r="AP1008" s="37"/>
      <c r="AQ1008" s="37"/>
      <c r="AR1008" s="37"/>
      <c r="AS1008" s="37"/>
      <c r="AT1008" s="37"/>
      <c r="AU1008" s="37"/>
      <c r="AV1008" s="37"/>
      <c r="AW1008" s="37"/>
      <c r="AX1008" s="37"/>
      <c r="AY1008" s="37"/>
      <c r="AZ1008" s="37"/>
      <c r="BA1008" s="37"/>
      <c r="BB1008" s="37"/>
      <c r="BC1008" s="37"/>
      <c r="BD1008" s="37"/>
      <c r="BE1008" s="37"/>
      <c r="BF1008" s="37"/>
      <c r="BH1008" s="44"/>
      <c r="BI1008" s="39"/>
      <c r="BJ1008" s="39"/>
      <c r="BK1008" s="39"/>
      <c r="BL1008" s="36"/>
      <c r="BM1008" s="37"/>
      <c r="BN1008" s="37"/>
      <c r="BO1008" s="37"/>
      <c r="BP1008" s="37"/>
      <c r="BQ1008" s="37"/>
      <c r="BR1008" s="37"/>
      <c r="BS1008" s="37"/>
      <c r="BT1008" s="37"/>
      <c r="BU1008" s="37"/>
      <c r="BV1008" s="37"/>
      <c r="BW1008" s="37"/>
      <c r="BX1008" s="37"/>
      <c r="BY1008" s="37"/>
      <c r="BZ1008" s="37"/>
      <c r="CA1008" s="37"/>
      <c r="CB1008" s="37"/>
      <c r="CC1008" s="37"/>
      <c r="CD1008" s="37"/>
      <c r="CE1008" s="37"/>
      <c r="CF1008" s="37"/>
      <c r="CG1008" s="40"/>
      <c r="CH1008" s="40"/>
      <c r="CI1008" s="40"/>
      <c r="CJ1008" s="40"/>
      <c r="CK1008" s="40"/>
      <c r="CL1008" s="40"/>
      <c r="CM1008" s="39"/>
      <c r="CN1008" s="39"/>
      <c r="CO1008" s="39"/>
      <c r="CP1008" s="39"/>
      <c r="CQ1008" s="39"/>
      <c r="CR1008" s="39"/>
      <c r="CS1008" s="39"/>
      <c r="CT1008" s="39"/>
      <c r="CU1008" s="39"/>
      <c r="CV1008" s="39"/>
      <c r="CW1008" s="39"/>
      <c r="CX1008" s="39"/>
      <c r="CY1008" s="39"/>
      <c r="CZ1008" s="39"/>
      <c r="DA1008" s="39"/>
      <c r="DB1008" s="39"/>
      <c r="DC1008" s="39"/>
      <c r="DD1008" s="39"/>
      <c r="DE1008" s="39"/>
      <c r="DF1008" s="39"/>
      <c r="DG1008" s="39"/>
      <c r="DL1008" s="44"/>
      <c r="DM1008" s="39"/>
    </row>
    <row r="1009" customFormat="false" ht="12.75" hidden="false" customHeight="false" outlineLevel="0" collapsed="false">
      <c r="C1009" s="42"/>
      <c r="AF1009" s="36"/>
      <c r="AG1009" s="37"/>
      <c r="AH1009" s="37"/>
      <c r="AI1009" s="37"/>
      <c r="AJ1009" s="37"/>
      <c r="AK1009" s="37"/>
      <c r="AL1009" s="37"/>
      <c r="AM1009" s="37"/>
      <c r="AN1009" s="37"/>
      <c r="AO1009" s="37"/>
      <c r="AP1009" s="37"/>
      <c r="AQ1009" s="37"/>
      <c r="AR1009" s="37"/>
      <c r="AS1009" s="37"/>
      <c r="AT1009" s="37"/>
      <c r="AU1009" s="37"/>
      <c r="AV1009" s="37"/>
      <c r="AW1009" s="37"/>
      <c r="AX1009" s="37"/>
      <c r="AY1009" s="37"/>
      <c r="AZ1009" s="37"/>
      <c r="BA1009" s="37"/>
      <c r="BB1009" s="37"/>
      <c r="BC1009" s="37"/>
      <c r="BD1009" s="37"/>
      <c r="BE1009" s="37"/>
      <c r="BF1009" s="37"/>
      <c r="BH1009" s="44"/>
      <c r="BI1009" s="39"/>
      <c r="BJ1009" s="39"/>
      <c r="BK1009" s="39"/>
      <c r="BL1009" s="36"/>
      <c r="BM1009" s="37"/>
      <c r="BN1009" s="37"/>
      <c r="BO1009" s="37"/>
      <c r="BP1009" s="37"/>
      <c r="BQ1009" s="37"/>
      <c r="BR1009" s="37"/>
      <c r="BS1009" s="37"/>
      <c r="BT1009" s="37"/>
      <c r="BU1009" s="37"/>
      <c r="BV1009" s="37"/>
      <c r="BW1009" s="37"/>
      <c r="BX1009" s="37"/>
      <c r="BY1009" s="37"/>
      <c r="BZ1009" s="37"/>
      <c r="CA1009" s="37"/>
      <c r="CB1009" s="37"/>
      <c r="CC1009" s="37"/>
      <c r="CD1009" s="37"/>
      <c r="CE1009" s="37"/>
      <c r="CF1009" s="37"/>
      <c r="CG1009" s="40"/>
      <c r="CH1009" s="40"/>
      <c r="CI1009" s="40"/>
      <c r="CJ1009" s="40"/>
      <c r="CK1009" s="40"/>
      <c r="CL1009" s="40"/>
      <c r="CM1009" s="39"/>
      <c r="CN1009" s="39"/>
      <c r="CO1009" s="39"/>
      <c r="CP1009" s="39"/>
      <c r="CQ1009" s="39"/>
      <c r="CR1009" s="39"/>
      <c r="CS1009" s="39"/>
      <c r="CT1009" s="39"/>
      <c r="CU1009" s="39"/>
      <c r="CV1009" s="39"/>
      <c r="CW1009" s="39"/>
      <c r="CX1009" s="39"/>
      <c r="CY1009" s="39"/>
      <c r="CZ1009" s="39"/>
      <c r="DA1009" s="39"/>
      <c r="DB1009" s="39"/>
      <c r="DC1009" s="39"/>
      <c r="DD1009" s="39"/>
      <c r="DE1009" s="39"/>
      <c r="DF1009" s="39"/>
      <c r="DG1009" s="39"/>
      <c r="DL1009" s="44"/>
      <c r="DM1009" s="39"/>
    </row>
    <row r="1010" customFormat="false" ht="12.75" hidden="false" customHeight="false" outlineLevel="0" collapsed="false">
      <c r="C1010" s="42"/>
      <c r="AF1010" s="36"/>
      <c r="AG1010" s="37"/>
      <c r="AH1010" s="37"/>
      <c r="AI1010" s="37"/>
      <c r="AJ1010" s="37"/>
      <c r="AK1010" s="37"/>
      <c r="AL1010" s="37"/>
      <c r="AM1010" s="37"/>
      <c r="AN1010" s="37"/>
      <c r="AO1010" s="37"/>
      <c r="AP1010" s="37"/>
      <c r="AQ1010" s="37"/>
      <c r="AR1010" s="37"/>
      <c r="AS1010" s="37"/>
      <c r="AT1010" s="37"/>
      <c r="AU1010" s="37"/>
      <c r="AV1010" s="37"/>
      <c r="AW1010" s="37"/>
      <c r="AX1010" s="37"/>
      <c r="AY1010" s="37"/>
      <c r="AZ1010" s="37"/>
      <c r="BA1010" s="37"/>
      <c r="BB1010" s="37"/>
      <c r="BC1010" s="37"/>
      <c r="BD1010" s="37"/>
      <c r="BE1010" s="37"/>
      <c r="BF1010" s="37"/>
      <c r="BH1010" s="44"/>
      <c r="BI1010" s="39"/>
      <c r="BJ1010" s="39"/>
      <c r="BK1010" s="39"/>
      <c r="BL1010" s="36"/>
      <c r="BM1010" s="37"/>
      <c r="BN1010" s="37"/>
      <c r="BO1010" s="37"/>
      <c r="BP1010" s="37"/>
      <c r="BQ1010" s="37"/>
      <c r="BR1010" s="37"/>
      <c r="BS1010" s="37"/>
      <c r="BT1010" s="37"/>
      <c r="BU1010" s="37"/>
      <c r="BV1010" s="37"/>
      <c r="BW1010" s="37"/>
      <c r="BX1010" s="37"/>
      <c r="BY1010" s="37"/>
      <c r="BZ1010" s="37"/>
      <c r="CA1010" s="37"/>
      <c r="CB1010" s="37"/>
      <c r="CC1010" s="37"/>
      <c r="CD1010" s="37"/>
      <c r="CE1010" s="37"/>
      <c r="CF1010" s="37"/>
      <c r="CG1010" s="40"/>
      <c r="CH1010" s="40"/>
      <c r="CI1010" s="40"/>
      <c r="CJ1010" s="40"/>
      <c r="CK1010" s="40"/>
      <c r="CL1010" s="40"/>
      <c r="CM1010" s="39"/>
      <c r="CN1010" s="39"/>
      <c r="CO1010" s="39"/>
      <c r="CP1010" s="39"/>
      <c r="CQ1010" s="39"/>
      <c r="CR1010" s="39"/>
      <c r="CS1010" s="39"/>
      <c r="CT1010" s="39"/>
      <c r="CU1010" s="39"/>
      <c r="CV1010" s="39"/>
      <c r="CW1010" s="39"/>
      <c r="CX1010" s="39"/>
      <c r="CY1010" s="39"/>
      <c r="CZ1010" s="39"/>
      <c r="DA1010" s="39"/>
      <c r="DB1010" s="39"/>
      <c r="DC1010" s="39"/>
      <c r="DD1010" s="39"/>
      <c r="DE1010" s="39"/>
      <c r="DF1010" s="39"/>
      <c r="DG1010" s="39"/>
      <c r="DL1010" s="44"/>
      <c r="DM1010" s="39"/>
    </row>
    <row r="1011" customFormat="false" ht="12.75" hidden="false" customHeight="false" outlineLevel="0" collapsed="false">
      <c r="C1011" s="42"/>
      <c r="AF1011" s="36"/>
      <c r="AG1011" s="37"/>
      <c r="AH1011" s="37"/>
      <c r="AI1011" s="37"/>
      <c r="AJ1011" s="37"/>
      <c r="AK1011" s="37"/>
      <c r="AL1011" s="37"/>
      <c r="AM1011" s="37"/>
      <c r="AN1011" s="37"/>
      <c r="AO1011" s="37"/>
      <c r="AP1011" s="37"/>
      <c r="AQ1011" s="37"/>
      <c r="AR1011" s="37"/>
      <c r="AS1011" s="37"/>
      <c r="AT1011" s="37"/>
      <c r="AU1011" s="37"/>
      <c r="AV1011" s="37"/>
      <c r="AW1011" s="37"/>
      <c r="AX1011" s="37"/>
      <c r="AY1011" s="37"/>
      <c r="AZ1011" s="37"/>
      <c r="BA1011" s="37"/>
      <c r="BB1011" s="37"/>
      <c r="BC1011" s="37"/>
      <c r="BD1011" s="37"/>
      <c r="BE1011" s="37"/>
      <c r="BF1011" s="37"/>
      <c r="BH1011" s="44"/>
      <c r="BI1011" s="39"/>
      <c r="BJ1011" s="39"/>
      <c r="BK1011" s="39"/>
      <c r="BL1011" s="36"/>
      <c r="BM1011" s="37"/>
      <c r="BN1011" s="37"/>
      <c r="BO1011" s="37"/>
      <c r="BP1011" s="37"/>
      <c r="BQ1011" s="37"/>
      <c r="BR1011" s="37"/>
      <c r="BS1011" s="37"/>
      <c r="BT1011" s="37"/>
      <c r="BU1011" s="37"/>
      <c r="BV1011" s="37"/>
      <c r="BW1011" s="37"/>
      <c r="BX1011" s="37"/>
      <c r="BY1011" s="37"/>
      <c r="BZ1011" s="37"/>
      <c r="CA1011" s="37"/>
      <c r="CB1011" s="37"/>
      <c r="CC1011" s="37"/>
      <c r="CD1011" s="37"/>
      <c r="CE1011" s="37"/>
      <c r="CF1011" s="37"/>
      <c r="CG1011" s="40"/>
      <c r="CH1011" s="40"/>
      <c r="CI1011" s="40"/>
      <c r="CJ1011" s="40"/>
      <c r="CK1011" s="40"/>
      <c r="CL1011" s="40"/>
      <c r="CM1011" s="39"/>
      <c r="CN1011" s="39"/>
      <c r="CO1011" s="39"/>
      <c r="CP1011" s="39"/>
      <c r="CQ1011" s="39"/>
      <c r="CR1011" s="39"/>
      <c r="CS1011" s="39"/>
      <c r="CT1011" s="39"/>
      <c r="CU1011" s="39"/>
      <c r="CV1011" s="39"/>
      <c r="CW1011" s="39"/>
      <c r="CX1011" s="39"/>
      <c r="CY1011" s="39"/>
      <c r="CZ1011" s="39"/>
      <c r="DA1011" s="39"/>
      <c r="DB1011" s="39"/>
      <c r="DC1011" s="39"/>
      <c r="DD1011" s="39"/>
      <c r="DE1011" s="39"/>
      <c r="DF1011" s="39"/>
      <c r="DG1011" s="39"/>
      <c r="DL1011" s="44"/>
      <c r="DM1011" s="39"/>
    </row>
    <row r="1012" customFormat="false" ht="12.75" hidden="false" customHeight="false" outlineLevel="0" collapsed="false">
      <c r="C1012" s="42"/>
      <c r="AF1012" s="36"/>
      <c r="AG1012" s="37"/>
      <c r="AH1012" s="37"/>
      <c r="AI1012" s="37"/>
      <c r="AJ1012" s="37"/>
      <c r="AK1012" s="37"/>
      <c r="AL1012" s="37"/>
      <c r="AM1012" s="37"/>
      <c r="AN1012" s="37"/>
      <c r="AO1012" s="37"/>
      <c r="AP1012" s="37"/>
      <c r="AQ1012" s="37"/>
      <c r="AR1012" s="37"/>
      <c r="AS1012" s="37"/>
      <c r="AT1012" s="37"/>
      <c r="AU1012" s="37"/>
      <c r="AV1012" s="37"/>
      <c r="AW1012" s="37"/>
      <c r="AX1012" s="37"/>
      <c r="AY1012" s="37"/>
      <c r="AZ1012" s="37"/>
      <c r="BA1012" s="37"/>
      <c r="BB1012" s="37"/>
      <c r="BC1012" s="37"/>
      <c r="BD1012" s="37"/>
      <c r="BE1012" s="37"/>
      <c r="BF1012" s="37"/>
      <c r="BH1012" s="44"/>
      <c r="BI1012" s="39"/>
      <c r="BJ1012" s="39"/>
      <c r="BK1012" s="39"/>
      <c r="BL1012" s="36"/>
      <c r="BM1012" s="37"/>
      <c r="BN1012" s="37"/>
      <c r="BO1012" s="37"/>
      <c r="BP1012" s="37"/>
      <c r="BQ1012" s="37"/>
      <c r="BR1012" s="37"/>
      <c r="BS1012" s="37"/>
      <c r="BT1012" s="37"/>
      <c r="BU1012" s="37"/>
      <c r="BV1012" s="37"/>
      <c r="BW1012" s="37"/>
      <c r="BX1012" s="37"/>
      <c r="BY1012" s="37"/>
      <c r="BZ1012" s="37"/>
      <c r="CA1012" s="37"/>
      <c r="CB1012" s="37"/>
      <c r="CC1012" s="37"/>
      <c r="CD1012" s="37"/>
      <c r="CE1012" s="37"/>
      <c r="CF1012" s="37"/>
      <c r="CG1012" s="40"/>
      <c r="CH1012" s="40"/>
      <c r="CI1012" s="40"/>
      <c r="CJ1012" s="40"/>
      <c r="CK1012" s="40"/>
      <c r="CL1012" s="40"/>
      <c r="CM1012" s="39"/>
      <c r="CN1012" s="39"/>
      <c r="CO1012" s="39"/>
      <c r="CP1012" s="39"/>
      <c r="CQ1012" s="39"/>
      <c r="CR1012" s="39"/>
      <c r="CS1012" s="39"/>
      <c r="CT1012" s="39"/>
      <c r="CU1012" s="39"/>
      <c r="CV1012" s="39"/>
      <c r="CW1012" s="39"/>
      <c r="CX1012" s="39"/>
      <c r="CY1012" s="39"/>
      <c r="CZ1012" s="39"/>
      <c r="DA1012" s="39"/>
      <c r="DB1012" s="39"/>
      <c r="DC1012" s="39"/>
      <c r="DD1012" s="39"/>
      <c r="DE1012" s="39"/>
      <c r="DF1012" s="39"/>
      <c r="DG1012" s="39"/>
      <c r="DL1012" s="44"/>
      <c r="DM1012" s="39"/>
    </row>
    <row r="1013" customFormat="false" ht="12.75" hidden="false" customHeight="false" outlineLevel="0" collapsed="false">
      <c r="C1013" s="42"/>
      <c r="AF1013" s="36"/>
      <c r="AG1013" s="37"/>
      <c r="AH1013" s="37"/>
      <c r="AI1013" s="37"/>
      <c r="AJ1013" s="37"/>
      <c r="AK1013" s="37"/>
      <c r="AL1013" s="37"/>
      <c r="AM1013" s="37"/>
      <c r="AN1013" s="37"/>
      <c r="AO1013" s="37"/>
      <c r="AP1013" s="37"/>
      <c r="AQ1013" s="37"/>
      <c r="AR1013" s="37"/>
      <c r="AS1013" s="37"/>
      <c r="AT1013" s="37"/>
      <c r="AU1013" s="37"/>
      <c r="AV1013" s="37"/>
      <c r="AW1013" s="37"/>
      <c r="AX1013" s="37"/>
      <c r="AY1013" s="37"/>
      <c r="AZ1013" s="37"/>
      <c r="BA1013" s="37"/>
      <c r="BB1013" s="37"/>
      <c r="BC1013" s="37"/>
      <c r="BD1013" s="37"/>
      <c r="BE1013" s="37"/>
      <c r="BF1013" s="37"/>
      <c r="BH1013" s="44"/>
      <c r="BI1013" s="39"/>
      <c r="BJ1013" s="39"/>
      <c r="BK1013" s="39"/>
      <c r="BL1013" s="36"/>
      <c r="BM1013" s="37"/>
      <c r="BN1013" s="37"/>
      <c r="BO1013" s="37"/>
      <c r="BP1013" s="37"/>
      <c r="BQ1013" s="37"/>
      <c r="BR1013" s="37"/>
      <c r="BS1013" s="37"/>
      <c r="BT1013" s="37"/>
      <c r="BU1013" s="37"/>
      <c r="BV1013" s="37"/>
      <c r="BW1013" s="37"/>
      <c r="BX1013" s="37"/>
      <c r="BY1013" s="37"/>
      <c r="BZ1013" s="37"/>
      <c r="CA1013" s="37"/>
      <c r="CB1013" s="37"/>
      <c r="CC1013" s="37"/>
      <c r="CD1013" s="37"/>
      <c r="CE1013" s="37"/>
      <c r="CF1013" s="37"/>
      <c r="CG1013" s="40"/>
      <c r="CH1013" s="40"/>
      <c r="CI1013" s="40"/>
      <c r="CJ1013" s="40"/>
      <c r="CK1013" s="40"/>
      <c r="CL1013" s="40"/>
      <c r="CM1013" s="39"/>
      <c r="CN1013" s="39"/>
      <c r="CO1013" s="39"/>
      <c r="CP1013" s="39"/>
      <c r="CQ1013" s="39"/>
      <c r="CR1013" s="39"/>
      <c r="CS1013" s="39"/>
      <c r="CT1013" s="39"/>
      <c r="CU1013" s="39"/>
      <c r="CV1013" s="39"/>
      <c r="CW1013" s="39"/>
      <c r="CX1013" s="39"/>
      <c r="CY1013" s="39"/>
      <c r="CZ1013" s="39"/>
      <c r="DA1013" s="39"/>
      <c r="DB1013" s="39"/>
      <c r="DC1013" s="39"/>
      <c r="DD1013" s="39"/>
      <c r="DE1013" s="39"/>
      <c r="DF1013" s="39"/>
      <c r="DG1013" s="39"/>
      <c r="DL1013" s="44"/>
      <c r="DM1013" s="39"/>
    </row>
    <row r="1014" customFormat="false" ht="12.75" hidden="false" customHeight="false" outlineLevel="0" collapsed="false">
      <c r="C1014" s="42"/>
      <c r="AF1014" s="36"/>
      <c r="AG1014" s="37"/>
      <c r="AH1014" s="37"/>
      <c r="AI1014" s="37"/>
      <c r="AJ1014" s="37"/>
      <c r="AK1014" s="37"/>
      <c r="AL1014" s="37"/>
      <c r="AM1014" s="37"/>
      <c r="AN1014" s="37"/>
      <c r="AO1014" s="37"/>
      <c r="AP1014" s="37"/>
      <c r="AQ1014" s="37"/>
      <c r="AR1014" s="37"/>
      <c r="AS1014" s="37"/>
      <c r="AT1014" s="37"/>
      <c r="AU1014" s="37"/>
      <c r="AV1014" s="37"/>
      <c r="AW1014" s="37"/>
      <c r="AX1014" s="37"/>
      <c r="AY1014" s="37"/>
      <c r="AZ1014" s="37"/>
      <c r="BA1014" s="37"/>
      <c r="BB1014" s="37"/>
      <c r="BC1014" s="37"/>
      <c r="BD1014" s="37"/>
      <c r="BE1014" s="37"/>
      <c r="BF1014" s="37"/>
      <c r="BH1014" s="44"/>
      <c r="BI1014" s="39"/>
      <c r="BJ1014" s="39"/>
      <c r="BK1014" s="39"/>
      <c r="BL1014" s="36"/>
      <c r="BM1014" s="37"/>
      <c r="BN1014" s="37"/>
      <c r="BO1014" s="37"/>
      <c r="BP1014" s="37"/>
      <c r="BQ1014" s="37"/>
      <c r="BR1014" s="37"/>
      <c r="BS1014" s="37"/>
      <c r="BT1014" s="37"/>
      <c r="BU1014" s="37"/>
      <c r="BV1014" s="37"/>
      <c r="BW1014" s="37"/>
      <c r="BX1014" s="37"/>
      <c r="BY1014" s="37"/>
      <c r="BZ1014" s="37"/>
      <c r="CA1014" s="37"/>
      <c r="CB1014" s="37"/>
      <c r="CC1014" s="37"/>
      <c r="CD1014" s="37"/>
      <c r="CE1014" s="37"/>
      <c r="CF1014" s="37"/>
      <c r="CG1014" s="40"/>
      <c r="CH1014" s="40"/>
      <c r="CI1014" s="40"/>
      <c r="CJ1014" s="40"/>
      <c r="CK1014" s="40"/>
      <c r="CL1014" s="40"/>
      <c r="CM1014" s="39"/>
      <c r="CN1014" s="39"/>
      <c r="CO1014" s="39"/>
      <c r="CP1014" s="39"/>
      <c r="CQ1014" s="39"/>
      <c r="CR1014" s="39"/>
      <c r="CS1014" s="39"/>
      <c r="CT1014" s="39"/>
      <c r="CU1014" s="39"/>
      <c r="CV1014" s="39"/>
      <c r="CW1014" s="39"/>
      <c r="CX1014" s="39"/>
      <c r="CY1014" s="39"/>
      <c r="CZ1014" s="39"/>
      <c r="DA1014" s="39"/>
      <c r="DB1014" s="39"/>
      <c r="DC1014" s="39"/>
      <c r="DD1014" s="39"/>
      <c r="DE1014" s="39"/>
      <c r="DF1014" s="39"/>
      <c r="DG1014" s="39"/>
      <c r="DL1014" s="44"/>
      <c r="DM1014" s="39"/>
    </row>
    <row r="1015" customFormat="false" ht="12.75" hidden="false" customHeight="false" outlineLevel="0" collapsed="false">
      <c r="C1015" s="42"/>
      <c r="AF1015" s="36"/>
      <c r="AG1015" s="37"/>
      <c r="AH1015" s="37"/>
      <c r="AI1015" s="37"/>
      <c r="AJ1015" s="37"/>
      <c r="AK1015" s="37"/>
      <c r="AL1015" s="37"/>
      <c r="AM1015" s="37"/>
      <c r="AN1015" s="37"/>
      <c r="AO1015" s="37"/>
      <c r="AP1015" s="37"/>
      <c r="AQ1015" s="37"/>
      <c r="AR1015" s="37"/>
      <c r="AS1015" s="37"/>
      <c r="AT1015" s="37"/>
      <c r="AU1015" s="37"/>
      <c r="AV1015" s="37"/>
      <c r="AW1015" s="37"/>
      <c r="AX1015" s="37"/>
      <c r="AY1015" s="37"/>
      <c r="AZ1015" s="37"/>
      <c r="BA1015" s="37"/>
      <c r="BB1015" s="37"/>
      <c r="BC1015" s="37"/>
      <c r="BD1015" s="37"/>
      <c r="BE1015" s="37"/>
      <c r="BF1015" s="37"/>
      <c r="BH1015" s="44"/>
      <c r="BI1015" s="39"/>
      <c r="BJ1015" s="39"/>
      <c r="BK1015" s="39"/>
      <c r="BL1015" s="36"/>
      <c r="BM1015" s="37"/>
      <c r="BN1015" s="37"/>
      <c r="BO1015" s="37"/>
      <c r="BP1015" s="37"/>
      <c r="BQ1015" s="37"/>
      <c r="BR1015" s="37"/>
      <c r="BS1015" s="37"/>
      <c r="BT1015" s="37"/>
      <c r="BU1015" s="37"/>
      <c r="BV1015" s="37"/>
      <c r="BW1015" s="37"/>
      <c r="BX1015" s="37"/>
      <c r="BY1015" s="37"/>
      <c r="BZ1015" s="37"/>
      <c r="CA1015" s="37"/>
      <c r="CB1015" s="37"/>
      <c r="CC1015" s="37"/>
      <c r="CD1015" s="37"/>
      <c r="CE1015" s="37"/>
      <c r="CF1015" s="37"/>
      <c r="CG1015" s="40"/>
      <c r="CH1015" s="40"/>
      <c r="CI1015" s="40"/>
      <c r="CJ1015" s="40"/>
      <c r="CK1015" s="40"/>
      <c r="CL1015" s="40"/>
      <c r="CM1015" s="39"/>
      <c r="CN1015" s="39"/>
      <c r="CO1015" s="39"/>
      <c r="CP1015" s="39"/>
      <c r="CQ1015" s="39"/>
      <c r="CR1015" s="39"/>
      <c r="CS1015" s="39"/>
      <c r="CT1015" s="39"/>
      <c r="CU1015" s="39"/>
      <c r="CV1015" s="39"/>
      <c r="CW1015" s="39"/>
      <c r="CX1015" s="39"/>
      <c r="CY1015" s="39"/>
      <c r="CZ1015" s="39"/>
      <c r="DA1015" s="39"/>
      <c r="DB1015" s="39"/>
      <c r="DC1015" s="39"/>
      <c r="DD1015" s="39"/>
      <c r="DE1015" s="39"/>
      <c r="DF1015" s="39"/>
      <c r="DG1015" s="39"/>
      <c r="DL1015" s="44"/>
      <c r="DM1015" s="39"/>
    </row>
    <row r="1016" customFormat="false" ht="12.75" hidden="false" customHeight="false" outlineLevel="0" collapsed="false">
      <c r="C1016" s="42"/>
      <c r="AF1016" s="36"/>
      <c r="AG1016" s="37"/>
      <c r="AH1016" s="37"/>
      <c r="AI1016" s="37"/>
      <c r="AJ1016" s="37"/>
      <c r="AK1016" s="37"/>
      <c r="AL1016" s="37"/>
      <c r="AM1016" s="37"/>
      <c r="AN1016" s="37"/>
      <c r="AO1016" s="37"/>
      <c r="AP1016" s="37"/>
      <c r="AQ1016" s="37"/>
      <c r="AR1016" s="37"/>
      <c r="AS1016" s="37"/>
      <c r="AT1016" s="37"/>
      <c r="AU1016" s="37"/>
      <c r="AV1016" s="37"/>
      <c r="AW1016" s="37"/>
      <c r="AX1016" s="37"/>
      <c r="AY1016" s="37"/>
      <c r="AZ1016" s="37"/>
      <c r="BA1016" s="37"/>
      <c r="BB1016" s="37"/>
      <c r="BC1016" s="37"/>
      <c r="BD1016" s="37"/>
      <c r="BE1016" s="37"/>
      <c r="BF1016" s="37"/>
      <c r="BH1016" s="44"/>
      <c r="BI1016" s="39"/>
      <c r="BJ1016" s="39"/>
      <c r="BK1016" s="39"/>
      <c r="BL1016" s="36"/>
      <c r="BM1016" s="37"/>
      <c r="BN1016" s="37"/>
      <c r="BO1016" s="37"/>
      <c r="BP1016" s="37"/>
      <c r="BQ1016" s="37"/>
      <c r="BR1016" s="37"/>
      <c r="BS1016" s="37"/>
      <c r="BT1016" s="37"/>
      <c r="BU1016" s="37"/>
      <c r="BV1016" s="37"/>
      <c r="BW1016" s="37"/>
      <c r="BX1016" s="37"/>
      <c r="BY1016" s="37"/>
      <c r="BZ1016" s="37"/>
      <c r="CA1016" s="37"/>
      <c r="CB1016" s="37"/>
      <c r="CC1016" s="37"/>
      <c r="CD1016" s="37"/>
      <c r="CE1016" s="37"/>
      <c r="CF1016" s="37"/>
      <c r="CG1016" s="40"/>
      <c r="CH1016" s="40"/>
      <c r="CI1016" s="40"/>
      <c r="CJ1016" s="40"/>
      <c r="CK1016" s="40"/>
      <c r="CL1016" s="40"/>
      <c r="CM1016" s="39"/>
      <c r="CN1016" s="39"/>
      <c r="CO1016" s="39"/>
      <c r="CP1016" s="39"/>
      <c r="CQ1016" s="39"/>
      <c r="CR1016" s="39"/>
      <c r="CS1016" s="39"/>
      <c r="CT1016" s="39"/>
      <c r="CU1016" s="39"/>
      <c r="CV1016" s="39"/>
      <c r="CW1016" s="39"/>
      <c r="CX1016" s="39"/>
      <c r="CY1016" s="39"/>
      <c r="CZ1016" s="39"/>
      <c r="DA1016" s="39"/>
      <c r="DB1016" s="39"/>
      <c r="DC1016" s="39"/>
      <c r="DD1016" s="39"/>
      <c r="DE1016" s="39"/>
      <c r="DF1016" s="39"/>
      <c r="DG1016" s="39"/>
      <c r="DL1016" s="44"/>
      <c r="DM1016" s="39"/>
    </row>
    <row r="1017" customFormat="false" ht="12.75" hidden="false" customHeight="false" outlineLevel="0" collapsed="false">
      <c r="C1017" s="42"/>
      <c r="AF1017" s="36"/>
      <c r="AG1017" s="37"/>
      <c r="AH1017" s="37"/>
      <c r="AI1017" s="37"/>
      <c r="AJ1017" s="37"/>
      <c r="AK1017" s="37"/>
      <c r="AL1017" s="37"/>
      <c r="AM1017" s="37"/>
      <c r="AN1017" s="37"/>
      <c r="AO1017" s="37"/>
      <c r="AP1017" s="37"/>
      <c r="AQ1017" s="37"/>
      <c r="AR1017" s="37"/>
      <c r="AS1017" s="37"/>
      <c r="AT1017" s="37"/>
      <c r="AU1017" s="37"/>
      <c r="AV1017" s="37"/>
      <c r="AW1017" s="37"/>
      <c r="AX1017" s="37"/>
      <c r="AY1017" s="37"/>
      <c r="AZ1017" s="37"/>
      <c r="BA1017" s="37"/>
      <c r="BB1017" s="37"/>
      <c r="BC1017" s="37"/>
      <c r="BD1017" s="37"/>
      <c r="BE1017" s="37"/>
      <c r="BF1017" s="37"/>
      <c r="BH1017" s="44"/>
      <c r="BI1017" s="39"/>
      <c r="BJ1017" s="39"/>
      <c r="BK1017" s="39"/>
      <c r="BL1017" s="36"/>
      <c r="BM1017" s="37"/>
      <c r="BN1017" s="37"/>
      <c r="BO1017" s="37"/>
      <c r="BP1017" s="37"/>
      <c r="BQ1017" s="37"/>
      <c r="BR1017" s="37"/>
      <c r="BS1017" s="37"/>
      <c r="BT1017" s="37"/>
      <c r="BU1017" s="37"/>
      <c r="BV1017" s="37"/>
      <c r="BW1017" s="37"/>
      <c r="BX1017" s="37"/>
      <c r="BY1017" s="37"/>
      <c r="BZ1017" s="37"/>
      <c r="CA1017" s="37"/>
      <c r="CB1017" s="37"/>
      <c r="CC1017" s="37"/>
      <c r="CD1017" s="37"/>
      <c r="CE1017" s="37"/>
      <c r="CF1017" s="37"/>
      <c r="CG1017" s="40"/>
      <c r="CH1017" s="40"/>
      <c r="CI1017" s="40"/>
      <c r="CJ1017" s="40"/>
      <c r="CK1017" s="40"/>
      <c r="CL1017" s="40"/>
      <c r="CM1017" s="39"/>
      <c r="CN1017" s="39"/>
      <c r="CO1017" s="39"/>
      <c r="CP1017" s="39"/>
      <c r="CQ1017" s="39"/>
      <c r="CR1017" s="39"/>
      <c r="CS1017" s="39"/>
      <c r="CT1017" s="39"/>
      <c r="CU1017" s="39"/>
      <c r="CV1017" s="39"/>
      <c r="CW1017" s="39"/>
      <c r="CX1017" s="39"/>
      <c r="CY1017" s="39"/>
      <c r="CZ1017" s="39"/>
      <c r="DA1017" s="39"/>
      <c r="DB1017" s="39"/>
      <c r="DC1017" s="39"/>
      <c r="DD1017" s="39"/>
      <c r="DE1017" s="39"/>
      <c r="DF1017" s="39"/>
      <c r="DG1017" s="39"/>
      <c r="DL1017" s="44"/>
      <c r="DM1017" s="39"/>
    </row>
    <row r="1018" customFormat="false" ht="12.75" hidden="false" customHeight="false" outlineLevel="0" collapsed="false">
      <c r="C1018" s="42"/>
      <c r="AF1018" s="36"/>
      <c r="AG1018" s="37"/>
      <c r="AH1018" s="37"/>
      <c r="AI1018" s="37"/>
      <c r="AJ1018" s="37"/>
      <c r="AK1018" s="37"/>
      <c r="AL1018" s="37"/>
      <c r="AM1018" s="37"/>
      <c r="AN1018" s="37"/>
      <c r="AO1018" s="37"/>
      <c r="AP1018" s="37"/>
      <c r="AQ1018" s="37"/>
      <c r="AR1018" s="37"/>
      <c r="AS1018" s="37"/>
      <c r="AT1018" s="37"/>
      <c r="AU1018" s="37"/>
      <c r="AV1018" s="37"/>
      <c r="AW1018" s="37"/>
      <c r="AX1018" s="37"/>
      <c r="AY1018" s="37"/>
      <c r="AZ1018" s="37"/>
      <c r="BA1018" s="37"/>
      <c r="BB1018" s="37"/>
      <c r="BC1018" s="37"/>
      <c r="BD1018" s="37"/>
      <c r="BE1018" s="37"/>
      <c r="BF1018" s="37"/>
      <c r="BH1018" s="44"/>
      <c r="BI1018" s="39"/>
      <c r="BJ1018" s="39"/>
      <c r="BK1018" s="39"/>
      <c r="BL1018" s="36"/>
      <c r="BM1018" s="37"/>
      <c r="BN1018" s="37"/>
      <c r="BO1018" s="37"/>
      <c r="BP1018" s="37"/>
      <c r="BQ1018" s="37"/>
      <c r="BR1018" s="37"/>
      <c r="BS1018" s="37"/>
      <c r="BT1018" s="37"/>
      <c r="BU1018" s="37"/>
      <c r="BV1018" s="37"/>
      <c r="BW1018" s="37"/>
      <c r="BX1018" s="37"/>
      <c r="BY1018" s="37"/>
      <c r="BZ1018" s="37"/>
      <c r="CA1018" s="37"/>
      <c r="CB1018" s="37"/>
      <c r="CC1018" s="37"/>
      <c r="CD1018" s="37"/>
      <c r="CE1018" s="37"/>
      <c r="CF1018" s="37"/>
      <c r="CG1018" s="40"/>
      <c r="CH1018" s="40"/>
      <c r="CI1018" s="40"/>
      <c r="CJ1018" s="40"/>
      <c r="CK1018" s="40"/>
      <c r="CL1018" s="40"/>
      <c r="CM1018" s="39"/>
      <c r="CN1018" s="39"/>
      <c r="CO1018" s="39"/>
      <c r="CP1018" s="39"/>
      <c r="CQ1018" s="39"/>
      <c r="CR1018" s="39"/>
      <c r="CS1018" s="39"/>
      <c r="CT1018" s="39"/>
      <c r="CU1018" s="39"/>
      <c r="CV1018" s="39"/>
      <c r="CW1018" s="39"/>
      <c r="CX1018" s="39"/>
      <c r="CY1018" s="39"/>
      <c r="CZ1018" s="39"/>
      <c r="DA1018" s="39"/>
      <c r="DB1018" s="39"/>
      <c r="DC1018" s="39"/>
      <c r="DD1018" s="39"/>
      <c r="DE1018" s="39"/>
      <c r="DF1018" s="39"/>
      <c r="DG1018" s="39"/>
      <c r="DL1018" s="44"/>
      <c r="DM1018" s="39"/>
    </row>
    <row r="1019" customFormat="false" ht="12.75" hidden="false" customHeight="false" outlineLevel="0" collapsed="false">
      <c r="C1019" s="42"/>
      <c r="AF1019" s="36"/>
      <c r="AG1019" s="37"/>
      <c r="AH1019" s="37"/>
      <c r="AI1019" s="37"/>
      <c r="AJ1019" s="37"/>
      <c r="AK1019" s="37"/>
      <c r="AL1019" s="37"/>
      <c r="AM1019" s="37"/>
      <c r="AN1019" s="37"/>
      <c r="AO1019" s="37"/>
      <c r="AP1019" s="37"/>
      <c r="AQ1019" s="37"/>
      <c r="AR1019" s="37"/>
      <c r="AS1019" s="37"/>
      <c r="AT1019" s="37"/>
      <c r="AU1019" s="37"/>
      <c r="AV1019" s="37"/>
      <c r="AW1019" s="37"/>
      <c r="AX1019" s="37"/>
      <c r="AY1019" s="37"/>
      <c r="AZ1019" s="37"/>
      <c r="BA1019" s="37"/>
      <c r="BB1019" s="37"/>
      <c r="BC1019" s="37"/>
      <c r="BD1019" s="37"/>
      <c r="BE1019" s="37"/>
      <c r="BF1019" s="37"/>
      <c r="BH1019" s="44"/>
      <c r="BI1019" s="39"/>
      <c r="BJ1019" s="39"/>
      <c r="BK1019" s="39"/>
      <c r="BL1019" s="36"/>
      <c r="BM1019" s="37"/>
      <c r="BN1019" s="37"/>
      <c r="BO1019" s="37"/>
      <c r="BP1019" s="37"/>
      <c r="BQ1019" s="37"/>
      <c r="BR1019" s="37"/>
      <c r="BS1019" s="37"/>
      <c r="BT1019" s="37"/>
      <c r="BU1019" s="37"/>
      <c r="BV1019" s="37"/>
      <c r="BW1019" s="37"/>
      <c r="BX1019" s="37"/>
      <c r="BY1019" s="37"/>
      <c r="BZ1019" s="37"/>
      <c r="CA1019" s="37"/>
      <c r="CB1019" s="37"/>
      <c r="CC1019" s="37"/>
      <c r="CD1019" s="37"/>
      <c r="CE1019" s="37"/>
      <c r="CF1019" s="37"/>
      <c r="CG1019" s="40"/>
      <c r="CH1019" s="40"/>
      <c r="CI1019" s="40"/>
      <c r="CJ1019" s="40"/>
      <c r="CK1019" s="40"/>
      <c r="CL1019" s="40"/>
      <c r="CM1019" s="39"/>
      <c r="CN1019" s="39"/>
      <c r="CO1019" s="39"/>
      <c r="CP1019" s="39"/>
      <c r="CQ1019" s="39"/>
      <c r="CR1019" s="39"/>
      <c r="CS1019" s="39"/>
      <c r="CT1019" s="39"/>
      <c r="CU1019" s="39"/>
      <c r="CV1019" s="39"/>
      <c r="CW1019" s="39"/>
      <c r="CX1019" s="39"/>
      <c r="CY1019" s="39"/>
      <c r="CZ1019" s="39"/>
      <c r="DA1019" s="39"/>
      <c r="DB1019" s="39"/>
      <c r="DC1019" s="39"/>
      <c r="DD1019" s="39"/>
      <c r="DE1019" s="39"/>
      <c r="DF1019" s="39"/>
      <c r="DG1019" s="39"/>
      <c r="DL1019" s="44"/>
      <c r="DM1019" s="39"/>
    </row>
    <row r="1020" customFormat="false" ht="12.75" hidden="false" customHeight="false" outlineLevel="0" collapsed="false">
      <c r="C1020" s="42"/>
      <c r="AF1020" s="36"/>
      <c r="AG1020" s="37"/>
      <c r="AH1020" s="37"/>
      <c r="AI1020" s="37"/>
      <c r="AJ1020" s="37"/>
      <c r="AK1020" s="37"/>
      <c r="AL1020" s="37"/>
      <c r="AM1020" s="37"/>
      <c r="AN1020" s="37"/>
      <c r="AO1020" s="37"/>
      <c r="AP1020" s="37"/>
      <c r="AQ1020" s="37"/>
      <c r="AR1020" s="37"/>
      <c r="AS1020" s="37"/>
      <c r="AT1020" s="37"/>
      <c r="AU1020" s="37"/>
      <c r="AV1020" s="37"/>
      <c r="AW1020" s="37"/>
      <c r="AX1020" s="37"/>
      <c r="AY1020" s="37"/>
      <c r="AZ1020" s="37"/>
      <c r="BA1020" s="37"/>
      <c r="BB1020" s="37"/>
      <c r="BC1020" s="37"/>
      <c r="BD1020" s="37"/>
      <c r="BE1020" s="37"/>
      <c r="BF1020" s="37"/>
      <c r="BH1020" s="44"/>
      <c r="BI1020" s="39"/>
      <c r="BJ1020" s="39"/>
      <c r="BK1020" s="39"/>
      <c r="BL1020" s="36"/>
      <c r="BM1020" s="37"/>
      <c r="BN1020" s="37"/>
      <c r="BO1020" s="37"/>
      <c r="BP1020" s="37"/>
      <c r="BQ1020" s="37"/>
      <c r="BR1020" s="37"/>
      <c r="BS1020" s="37"/>
      <c r="BT1020" s="37"/>
      <c r="BU1020" s="37"/>
      <c r="BV1020" s="37"/>
      <c r="BW1020" s="37"/>
      <c r="BX1020" s="37"/>
      <c r="BY1020" s="37"/>
      <c r="BZ1020" s="37"/>
      <c r="CA1020" s="37"/>
      <c r="CB1020" s="37"/>
      <c r="CC1020" s="37"/>
      <c r="CD1020" s="37"/>
      <c r="CE1020" s="37"/>
      <c r="CF1020" s="37"/>
      <c r="CG1020" s="40"/>
      <c r="CH1020" s="40"/>
      <c r="CI1020" s="40"/>
      <c r="CJ1020" s="40"/>
      <c r="CK1020" s="40"/>
      <c r="CL1020" s="40"/>
      <c r="CM1020" s="39"/>
      <c r="CN1020" s="39"/>
      <c r="CO1020" s="39"/>
      <c r="CP1020" s="39"/>
      <c r="CQ1020" s="39"/>
      <c r="CR1020" s="39"/>
      <c r="CS1020" s="39"/>
      <c r="CT1020" s="39"/>
      <c r="CU1020" s="39"/>
      <c r="CV1020" s="39"/>
      <c r="CW1020" s="39"/>
      <c r="CX1020" s="39"/>
      <c r="CY1020" s="39"/>
      <c r="CZ1020" s="39"/>
      <c r="DA1020" s="39"/>
      <c r="DB1020" s="39"/>
      <c r="DC1020" s="39"/>
      <c r="DD1020" s="39"/>
      <c r="DE1020" s="39"/>
      <c r="DF1020" s="39"/>
      <c r="DG1020" s="39"/>
      <c r="DL1020" s="44"/>
      <c r="DM1020" s="39"/>
    </row>
    <row r="1021" customFormat="false" ht="12.75" hidden="false" customHeight="false" outlineLevel="0" collapsed="false">
      <c r="C1021" s="42"/>
      <c r="AF1021" s="36"/>
      <c r="AG1021" s="37"/>
      <c r="AH1021" s="37"/>
      <c r="AI1021" s="37"/>
      <c r="AJ1021" s="37"/>
      <c r="AK1021" s="37"/>
      <c r="AL1021" s="37"/>
      <c r="AM1021" s="37"/>
      <c r="AN1021" s="37"/>
      <c r="AO1021" s="37"/>
      <c r="AP1021" s="37"/>
      <c r="AQ1021" s="37"/>
      <c r="AR1021" s="37"/>
      <c r="AS1021" s="37"/>
      <c r="AT1021" s="37"/>
      <c r="AU1021" s="37"/>
      <c r="AV1021" s="37"/>
      <c r="AW1021" s="37"/>
      <c r="AX1021" s="37"/>
      <c r="AY1021" s="37"/>
      <c r="AZ1021" s="37"/>
      <c r="BA1021" s="37"/>
      <c r="BB1021" s="37"/>
      <c r="BC1021" s="37"/>
      <c r="BD1021" s="37"/>
      <c r="BE1021" s="37"/>
      <c r="BF1021" s="37"/>
      <c r="BH1021" s="44"/>
      <c r="BI1021" s="39"/>
      <c r="BJ1021" s="39"/>
      <c r="BK1021" s="39"/>
      <c r="BL1021" s="36"/>
      <c r="BM1021" s="37"/>
      <c r="BN1021" s="37"/>
      <c r="BO1021" s="37"/>
      <c r="BP1021" s="37"/>
      <c r="BQ1021" s="37"/>
      <c r="BR1021" s="37"/>
      <c r="BS1021" s="37"/>
      <c r="BT1021" s="37"/>
      <c r="BU1021" s="37"/>
      <c r="BV1021" s="37"/>
      <c r="BW1021" s="37"/>
      <c r="BX1021" s="37"/>
      <c r="BY1021" s="37"/>
      <c r="BZ1021" s="37"/>
      <c r="CA1021" s="37"/>
      <c r="CB1021" s="37"/>
      <c r="CC1021" s="37"/>
      <c r="CD1021" s="37"/>
      <c r="CE1021" s="37"/>
      <c r="CF1021" s="37"/>
      <c r="CG1021" s="40"/>
      <c r="CH1021" s="40"/>
      <c r="CI1021" s="40"/>
      <c r="CJ1021" s="40"/>
      <c r="CK1021" s="40"/>
      <c r="CL1021" s="40"/>
      <c r="CM1021" s="39"/>
      <c r="CN1021" s="39"/>
      <c r="CO1021" s="39"/>
      <c r="CP1021" s="39"/>
      <c r="CQ1021" s="39"/>
      <c r="CR1021" s="39"/>
      <c r="CS1021" s="39"/>
      <c r="CT1021" s="39"/>
      <c r="CU1021" s="39"/>
      <c r="CV1021" s="39"/>
      <c r="CW1021" s="39"/>
      <c r="CX1021" s="39"/>
      <c r="CY1021" s="39"/>
      <c r="CZ1021" s="39"/>
      <c r="DA1021" s="39"/>
      <c r="DB1021" s="39"/>
      <c r="DC1021" s="39"/>
      <c r="DD1021" s="39"/>
      <c r="DE1021" s="39"/>
      <c r="DF1021" s="39"/>
      <c r="DG1021" s="39"/>
      <c r="DL1021" s="44"/>
      <c r="DM1021" s="39"/>
    </row>
    <row r="1022" customFormat="false" ht="12.75" hidden="false" customHeight="false" outlineLevel="0" collapsed="false">
      <c r="C1022" s="42"/>
      <c r="AF1022" s="36"/>
      <c r="AG1022" s="37"/>
      <c r="AH1022" s="37"/>
      <c r="AI1022" s="37"/>
      <c r="AJ1022" s="37"/>
      <c r="AK1022" s="37"/>
      <c r="AL1022" s="37"/>
      <c r="AM1022" s="37"/>
      <c r="AN1022" s="37"/>
      <c r="AO1022" s="37"/>
      <c r="AP1022" s="37"/>
      <c r="AQ1022" s="37"/>
      <c r="AR1022" s="37"/>
      <c r="AS1022" s="37"/>
      <c r="AT1022" s="37"/>
      <c r="AU1022" s="37"/>
      <c r="AV1022" s="37"/>
      <c r="AW1022" s="37"/>
      <c r="AX1022" s="37"/>
      <c r="AY1022" s="37"/>
      <c r="AZ1022" s="37"/>
      <c r="BA1022" s="37"/>
      <c r="BB1022" s="37"/>
      <c r="BC1022" s="37"/>
      <c r="BD1022" s="37"/>
      <c r="BE1022" s="37"/>
      <c r="BF1022" s="37"/>
      <c r="BH1022" s="44"/>
      <c r="BI1022" s="39"/>
      <c r="BJ1022" s="39"/>
      <c r="BK1022" s="39"/>
      <c r="BL1022" s="36"/>
      <c r="BM1022" s="37"/>
      <c r="BN1022" s="37"/>
      <c r="BO1022" s="37"/>
      <c r="BP1022" s="37"/>
      <c r="BQ1022" s="37"/>
      <c r="BR1022" s="37"/>
      <c r="BS1022" s="37"/>
      <c r="BT1022" s="37"/>
      <c r="BU1022" s="37"/>
      <c r="BV1022" s="37"/>
      <c r="BW1022" s="37"/>
      <c r="BX1022" s="37"/>
      <c r="BY1022" s="37"/>
      <c r="BZ1022" s="37"/>
      <c r="CA1022" s="37"/>
      <c r="CB1022" s="37"/>
      <c r="CC1022" s="37"/>
      <c r="CD1022" s="37"/>
      <c r="CE1022" s="37"/>
      <c r="CF1022" s="37"/>
      <c r="CG1022" s="40"/>
      <c r="CH1022" s="40"/>
      <c r="CI1022" s="40"/>
      <c r="CJ1022" s="40"/>
      <c r="CK1022" s="40"/>
      <c r="CL1022" s="40"/>
      <c r="CM1022" s="39"/>
      <c r="CN1022" s="39"/>
      <c r="CO1022" s="39"/>
      <c r="CP1022" s="39"/>
      <c r="CQ1022" s="39"/>
      <c r="CR1022" s="39"/>
      <c r="CS1022" s="39"/>
      <c r="CT1022" s="39"/>
      <c r="CU1022" s="39"/>
      <c r="CV1022" s="39"/>
      <c r="CW1022" s="39"/>
      <c r="CX1022" s="39"/>
      <c r="CY1022" s="39"/>
      <c r="CZ1022" s="39"/>
      <c r="DA1022" s="39"/>
      <c r="DB1022" s="39"/>
      <c r="DC1022" s="39"/>
      <c r="DD1022" s="39"/>
      <c r="DE1022" s="39"/>
      <c r="DF1022" s="39"/>
      <c r="DG1022" s="39"/>
      <c r="DL1022" s="44"/>
      <c r="DM1022" s="39"/>
    </row>
    <row r="1023" customFormat="false" ht="12.75" hidden="false" customHeight="false" outlineLevel="0" collapsed="false">
      <c r="C1023" s="42"/>
      <c r="AF1023" s="36"/>
      <c r="AG1023" s="37"/>
      <c r="AH1023" s="37"/>
      <c r="AI1023" s="37"/>
      <c r="AJ1023" s="37"/>
      <c r="AK1023" s="37"/>
      <c r="AL1023" s="37"/>
      <c r="AM1023" s="37"/>
      <c r="AN1023" s="37"/>
      <c r="AO1023" s="37"/>
      <c r="AP1023" s="37"/>
      <c r="AQ1023" s="37"/>
      <c r="AR1023" s="37"/>
      <c r="AS1023" s="37"/>
      <c r="AT1023" s="37"/>
      <c r="AU1023" s="37"/>
      <c r="AV1023" s="37"/>
      <c r="AW1023" s="37"/>
      <c r="AX1023" s="37"/>
      <c r="AY1023" s="37"/>
      <c r="AZ1023" s="37"/>
      <c r="BA1023" s="37"/>
      <c r="BB1023" s="37"/>
      <c r="BC1023" s="37"/>
      <c r="BD1023" s="37"/>
      <c r="BE1023" s="37"/>
      <c r="BF1023" s="37"/>
      <c r="BH1023" s="44"/>
      <c r="BI1023" s="39"/>
      <c r="BJ1023" s="39"/>
      <c r="BK1023" s="39"/>
      <c r="BL1023" s="36"/>
      <c r="BM1023" s="37"/>
      <c r="BN1023" s="37"/>
      <c r="BO1023" s="37"/>
      <c r="BP1023" s="37"/>
      <c r="BQ1023" s="37"/>
      <c r="BR1023" s="37"/>
      <c r="BS1023" s="37"/>
      <c r="BT1023" s="37"/>
      <c r="BU1023" s="37"/>
      <c r="BV1023" s="37"/>
      <c r="BW1023" s="37"/>
      <c r="BX1023" s="37"/>
      <c r="BY1023" s="37"/>
      <c r="BZ1023" s="37"/>
      <c r="CA1023" s="37"/>
      <c r="CB1023" s="37"/>
      <c r="CC1023" s="37"/>
      <c r="CD1023" s="37"/>
      <c r="CE1023" s="37"/>
      <c r="CF1023" s="37"/>
      <c r="CG1023" s="40"/>
      <c r="CH1023" s="40"/>
      <c r="CI1023" s="40"/>
      <c r="CJ1023" s="40"/>
      <c r="CK1023" s="40"/>
      <c r="CL1023" s="40"/>
      <c r="CM1023" s="39"/>
      <c r="CN1023" s="39"/>
      <c r="CO1023" s="39"/>
      <c r="CP1023" s="39"/>
      <c r="CQ1023" s="39"/>
      <c r="CR1023" s="39"/>
      <c r="CS1023" s="39"/>
      <c r="CT1023" s="39"/>
      <c r="CU1023" s="39"/>
      <c r="CV1023" s="39"/>
      <c r="CW1023" s="39"/>
      <c r="CX1023" s="39"/>
      <c r="CY1023" s="39"/>
      <c r="CZ1023" s="39"/>
      <c r="DA1023" s="39"/>
      <c r="DB1023" s="39"/>
      <c r="DC1023" s="39"/>
      <c r="DD1023" s="39"/>
      <c r="DE1023" s="39"/>
      <c r="DF1023" s="39"/>
      <c r="DG1023" s="39"/>
      <c r="DL1023" s="44"/>
      <c r="DM1023" s="39"/>
    </row>
    <row r="1024" customFormat="false" ht="12.75" hidden="false" customHeight="false" outlineLevel="0" collapsed="false">
      <c r="C1024" s="42"/>
      <c r="AF1024" s="36"/>
      <c r="AG1024" s="37"/>
      <c r="AH1024" s="37"/>
      <c r="AI1024" s="37"/>
      <c r="AJ1024" s="37"/>
      <c r="AK1024" s="37"/>
      <c r="AL1024" s="37"/>
      <c r="AM1024" s="37"/>
      <c r="AN1024" s="37"/>
      <c r="AO1024" s="37"/>
      <c r="AP1024" s="37"/>
      <c r="AQ1024" s="37"/>
      <c r="AR1024" s="37"/>
      <c r="AS1024" s="37"/>
      <c r="AT1024" s="37"/>
      <c r="AU1024" s="37"/>
      <c r="AV1024" s="37"/>
      <c r="AW1024" s="37"/>
      <c r="AX1024" s="37"/>
      <c r="AY1024" s="37"/>
      <c r="AZ1024" s="37"/>
      <c r="BA1024" s="37"/>
      <c r="BB1024" s="37"/>
      <c r="BC1024" s="37"/>
      <c r="BD1024" s="37"/>
      <c r="BE1024" s="37"/>
      <c r="BF1024" s="37"/>
      <c r="BH1024" s="44"/>
      <c r="BI1024" s="39"/>
      <c r="BJ1024" s="39"/>
      <c r="BK1024" s="39"/>
      <c r="BL1024" s="36"/>
      <c r="BM1024" s="37"/>
      <c r="BN1024" s="37"/>
      <c r="BO1024" s="37"/>
      <c r="BP1024" s="37"/>
      <c r="BQ1024" s="37"/>
      <c r="BR1024" s="37"/>
      <c r="BS1024" s="37"/>
      <c r="BT1024" s="37"/>
      <c r="BU1024" s="37"/>
      <c r="BV1024" s="37"/>
      <c r="BW1024" s="37"/>
      <c r="BX1024" s="37"/>
      <c r="BY1024" s="37"/>
      <c r="BZ1024" s="37"/>
      <c r="CA1024" s="37"/>
      <c r="CB1024" s="37"/>
      <c r="CC1024" s="37"/>
      <c r="CD1024" s="37"/>
      <c r="CE1024" s="37"/>
      <c r="CF1024" s="37"/>
      <c r="CG1024" s="40"/>
      <c r="CH1024" s="40"/>
      <c r="CI1024" s="40"/>
      <c r="CJ1024" s="40"/>
      <c r="CK1024" s="40"/>
      <c r="CL1024" s="40"/>
      <c r="CM1024" s="39"/>
      <c r="CN1024" s="39"/>
      <c r="CO1024" s="39"/>
      <c r="CP1024" s="39"/>
      <c r="CQ1024" s="39"/>
      <c r="CR1024" s="39"/>
      <c r="CS1024" s="39"/>
      <c r="CT1024" s="39"/>
      <c r="CU1024" s="39"/>
      <c r="CV1024" s="39"/>
      <c r="CW1024" s="39"/>
      <c r="CX1024" s="39"/>
      <c r="CY1024" s="39"/>
      <c r="CZ1024" s="39"/>
      <c r="DA1024" s="39"/>
      <c r="DB1024" s="39"/>
      <c r="DC1024" s="39"/>
      <c r="DD1024" s="39"/>
      <c r="DE1024" s="39"/>
      <c r="DF1024" s="39"/>
      <c r="DG1024" s="39"/>
      <c r="DL1024" s="44"/>
      <c r="DM1024" s="39"/>
    </row>
    <row r="1025" customFormat="false" ht="12.75" hidden="false" customHeight="false" outlineLevel="0" collapsed="false">
      <c r="C1025" s="42"/>
      <c r="AF1025" s="36"/>
      <c r="AG1025" s="37"/>
      <c r="AH1025" s="37"/>
      <c r="AI1025" s="37"/>
      <c r="AJ1025" s="37"/>
      <c r="AK1025" s="37"/>
      <c r="AL1025" s="37"/>
      <c r="AM1025" s="37"/>
      <c r="AN1025" s="37"/>
      <c r="AO1025" s="37"/>
      <c r="AP1025" s="37"/>
      <c r="AQ1025" s="37"/>
      <c r="AR1025" s="37"/>
      <c r="AS1025" s="37"/>
      <c r="AT1025" s="37"/>
      <c r="AU1025" s="37"/>
      <c r="AV1025" s="37"/>
      <c r="AW1025" s="37"/>
      <c r="AX1025" s="37"/>
      <c r="AY1025" s="37"/>
      <c r="AZ1025" s="37"/>
      <c r="BA1025" s="37"/>
      <c r="BB1025" s="37"/>
      <c r="BC1025" s="37"/>
      <c r="BD1025" s="37"/>
      <c r="BE1025" s="37"/>
      <c r="BF1025" s="37"/>
      <c r="BH1025" s="44"/>
      <c r="BI1025" s="39"/>
      <c r="BJ1025" s="39"/>
      <c r="BK1025" s="39"/>
      <c r="BL1025" s="36"/>
      <c r="BM1025" s="37"/>
      <c r="BN1025" s="37"/>
      <c r="BO1025" s="37"/>
      <c r="BP1025" s="37"/>
      <c r="BQ1025" s="37"/>
      <c r="BR1025" s="37"/>
      <c r="BS1025" s="37"/>
      <c r="BT1025" s="37"/>
      <c r="BU1025" s="37"/>
      <c r="BV1025" s="37"/>
      <c r="BW1025" s="37"/>
      <c r="BX1025" s="37"/>
      <c r="BY1025" s="37"/>
      <c r="BZ1025" s="37"/>
      <c r="CA1025" s="37"/>
      <c r="CB1025" s="37"/>
      <c r="CC1025" s="37"/>
      <c r="CD1025" s="37"/>
      <c r="CE1025" s="37"/>
      <c r="CF1025" s="37"/>
      <c r="CG1025" s="40"/>
      <c r="CH1025" s="40"/>
      <c r="CI1025" s="40"/>
      <c r="CJ1025" s="40"/>
      <c r="CK1025" s="40"/>
      <c r="CL1025" s="40"/>
      <c r="CM1025" s="39"/>
      <c r="CN1025" s="39"/>
      <c r="CO1025" s="39"/>
      <c r="CP1025" s="39"/>
      <c r="CQ1025" s="39"/>
      <c r="CR1025" s="39"/>
      <c r="CS1025" s="39"/>
      <c r="CT1025" s="39"/>
      <c r="CU1025" s="39"/>
      <c r="CV1025" s="39"/>
      <c r="CW1025" s="39"/>
      <c r="CX1025" s="39"/>
      <c r="CY1025" s="39"/>
      <c r="CZ1025" s="39"/>
      <c r="DA1025" s="39"/>
      <c r="DB1025" s="39"/>
      <c r="DC1025" s="39"/>
      <c r="DD1025" s="39"/>
      <c r="DE1025" s="39"/>
      <c r="DF1025" s="39"/>
      <c r="DG1025" s="39"/>
      <c r="DL1025" s="44"/>
      <c r="DM1025" s="39"/>
    </row>
    <row r="1026" customFormat="false" ht="12.75" hidden="false" customHeight="false" outlineLevel="0" collapsed="false">
      <c r="C1026" s="42"/>
      <c r="AF1026" s="36"/>
      <c r="AG1026" s="37"/>
      <c r="AH1026" s="37"/>
      <c r="AI1026" s="37"/>
      <c r="AJ1026" s="37"/>
      <c r="AK1026" s="37"/>
      <c r="AL1026" s="37"/>
      <c r="AM1026" s="37"/>
      <c r="AN1026" s="37"/>
      <c r="AO1026" s="37"/>
      <c r="AP1026" s="37"/>
      <c r="AQ1026" s="37"/>
      <c r="AR1026" s="37"/>
      <c r="AS1026" s="37"/>
      <c r="AT1026" s="37"/>
      <c r="AU1026" s="37"/>
      <c r="AV1026" s="37"/>
      <c r="AW1026" s="37"/>
      <c r="AX1026" s="37"/>
      <c r="AY1026" s="37"/>
      <c r="AZ1026" s="37"/>
      <c r="BA1026" s="37"/>
      <c r="BB1026" s="37"/>
      <c r="BC1026" s="37"/>
      <c r="BD1026" s="37"/>
      <c r="BE1026" s="37"/>
      <c r="BF1026" s="37"/>
      <c r="BH1026" s="44"/>
      <c r="BI1026" s="39"/>
      <c r="BJ1026" s="39"/>
      <c r="BK1026" s="39"/>
      <c r="BL1026" s="36"/>
      <c r="BM1026" s="37"/>
      <c r="BN1026" s="37"/>
      <c r="BO1026" s="37"/>
      <c r="BP1026" s="37"/>
      <c r="BQ1026" s="37"/>
      <c r="BR1026" s="37"/>
      <c r="BS1026" s="37"/>
      <c r="BT1026" s="37"/>
      <c r="BU1026" s="37"/>
      <c r="BV1026" s="37"/>
      <c r="BW1026" s="37"/>
      <c r="BX1026" s="37"/>
      <c r="BY1026" s="37"/>
      <c r="BZ1026" s="37"/>
      <c r="CA1026" s="37"/>
      <c r="CB1026" s="37"/>
      <c r="CC1026" s="37"/>
      <c r="CD1026" s="37"/>
      <c r="CE1026" s="37"/>
      <c r="CF1026" s="37"/>
      <c r="CG1026" s="40"/>
      <c r="CH1026" s="40"/>
      <c r="CI1026" s="40"/>
      <c r="CJ1026" s="40"/>
      <c r="CK1026" s="40"/>
      <c r="CL1026" s="40"/>
      <c r="CM1026" s="39"/>
      <c r="CN1026" s="39"/>
      <c r="CO1026" s="39"/>
      <c r="CP1026" s="39"/>
      <c r="CQ1026" s="39"/>
      <c r="CR1026" s="39"/>
      <c r="CS1026" s="39"/>
      <c r="CT1026" s="39"/>
      <c r="CU1026" s="39"/>
      <c r="CV1026" s="39"/>
      <c r="CW1026" s="39"/>
      <c r="CX1026" s="39"/>
      <c r="CY1026" s="39"/>
      <c r="CZ1026" s="39"/>
      <c r="DA1026" s="39"/>
      <c r="DB1026" s="39"/>
      <c r="DC1026" s="39"/>
      <c r="DD1026" s="39"/>
      <c r="DE1026" s="39"/>
      <c r="DF1026" s="39"/>
      <c r="DG1026" s="39"/>
      <c r="DL1026" s="44"/>
      <c r="DM1026" s="39"/>
    </row>
    <row r="1027" customFormat="false" ht="12.75" hidden="false" customHeight="false" outlineLevel="0" collapsed="false">
      <c r="C1027" s="42"/>
      <c r="AF1027" s="36"/>
      <c r="AG1027" s="37"/>
      <c r="AH1027" s="37"/>
      <c r="AI1027" s="37"/>
      <c r="AJ1027" s="37"/>
      <c r="AK1027" s="37"/>
      <c r="AL1027" s="37"/>
      <c r="AM1027" s="37"/>
      <c r="AN1027" s="37"/>
      <c r="AO1027" s="37"/>
      <c r="AP1027" s="37"/>
      <c r="AQ1027" s="37"/>
      <c r="AR1027" s="37"/>
      <c r="AS1027" s="37"/>
      <c r="AT1027" s="37"/>
      <c r="AU1027" s="37"/>
      <c r="AV1027" s="37"/>
      <c r="AW1027" s="37"/>
      <c r="AX1027" s="37"/>
      <c r="AY1027" s="37"/>
      <c r="AZ1027" s="37"/>
      <c r="BA1027" s="37"/>
      <c r="BB1027" s="37"/>
      <c r="BC1027" s="37"/>
      <c r="BD1027" s="37"/>
      <c r="BE1027" s="37"/>
      <c r="BF1027" s="37"/>
      <c r="BH1027" s="44"/>
      <c r="BI1027" s="39"/>
      <c r="BJ1027" s="39"/>
      <c r="BK1027" s="39"/>
      <c r="BL1027" s="36"/>
      <c r="BM1027" s="37"/>
      <c r="BN1027" s="37"/>
      <c r="BO1027" s="37"/>
      <c r="BP1027" s="37"/>
      <c r="BQ1027" s="37"/>
      <c r="BR1027" s="37"/>
      <c r="BS1027" s="37"/>
      <c r="BT1027" s="37"/>
      <c r="BU1027" s="37"/>
      <c r="BV1027" s="37"/>
      <c r="BW1027" s="37"/>
      <c r="BX1027" s="37"/>
      <c r="BY1027" s="37"/>
      <c r="BZ1027" s="37"/>
      <c r="CA1027" s="37"/>
      <c r="CB1027" s="37"/>
      <c r="CC1027" s="37"/>
      <c r="CD1027" s="37"/>
      <c r="CE1027" s="37"/>
      <c r="CF1027" s="37"/>
      <c r="CG1027" s="40"/>
      <c r="CH1027" s="40"/>
      <c r="CI1027" s="40"/>
      <c r="CJ1027" s="40"/>
      <c r="CK1027" s="40"/>
      <c r="CL1027" s="40"/>
      <c r="CM1027" s="39"/>
      <c r="CN1027" s="39"/>
      <c r="CO1027" s="39"/>
      <c r="CP1027" s="39"/>
      <c r="CQ1027" s="39"/>
      <c r="CR1027" s="39"/>
      <c r="CS1027" s="39"/>
      <c r="CT1027" s="39"/>
      <c r="CU1027" s="39"/>
      <c r="CV1027" s="39"/>
      <c r="CW1027" s="39"/>
      <c r="CX1027" s="39"/>
      <c r="CY1027" s="39"/>
      <c r="CZ1027" s="39"/>
      <c r="DA1027" s="39"/>
      <c r="DB1027" s="39"/>
      <c r="DC1027" s="39"/>
      <c r="DD1027" s="39"/>
      <c r="DE1027" s="39"/>
      <c r="DF1027" s="39"/>
      <c r="DG1027" s="39"/>
      <c r="DL1027" s="44"/>
      <c r="DM1027" s="39"/>
    </row>
    <row r="1028" customFormat="false" ht="12.75" hidden="false" customHeight="false" outlineLevel="0" collapsed="false">
      <c r="C1028" s="42"/>
      <c r="AF1028" s="36"/>
      <c r="AG1028" s="37"/>
      <c r="AH1028" s="37"/>
      <c r="AI1028" s="37"/>
      <c r="AJ1028" s="37"/>
      <c r="AK1028" s="37"/>
      <c r="AL1028" s="37"/>
      <c r="AM1028" s="37"/>
      <c r="AN1028" s="37"/>
      <c r="AO1028" s="37"/>
      <c r="AP1028" s="37"/>
      <c r="AQ1028" s="37"/>
      <c r="AR1028" s="37"/>
      <c r="AS1028" s="37"/>
      <c r="AT1028" s="37"/>
      <c r="AU1028" s="37"/>
      <c r="AV1028" s="37"/>
      <c r="AW1028" s="37"/>
      <c r="AX1028" s="37"/>
      <c r="AY1028" s="37"/>
      <c r="AZ1028" s="37"/>
      <c r="BA1028" s="37"/>
      <c r="BB1028" s="37"/>
      <c r="BC1028" s="37"/>
      <c r="BD1028" s="37"/>
      <c r="BE1028" s="37"/>
      <c r="BF1028" s="37"/>
      <c r="BH1028" s="44"/>
      <c r="BI1028" s="39"/>
      <c r="BJ1028" s="39"/>
      <c r="BK1028" s="39"/>
      <c r="BL1028" s="36"/>
      <c r="BM1028" s="37"/>
      <c r="BN1028" s="37"/>
      <c r="BO1028" s="37"/>
      <c r="BP1028" s="37"/>
      <c r="BQ1028" s="37"/>
      <c r="BR1028" s="37"/>
      <c r="BS1028" s="37"/>
      <c r="BT1028" s="37"/>
      <c r="BU1028" s="37"/>
      <c r="BV1028" s="37"/>
      <c r="BW1028" s="37"/>
      <c r="BX1028" s="37"/>
      <c r="BY1028" s="37"/>
      <c r="BZ1028" s="37"/>
      <c r="CA1028" s="37"/>
      <c r="CB1028" s="37"/>
      <c r="CC1028" s="37"/>
      <c r="CD1028" s="37"/>
      <c r="CE1028" s="37"/>
      <c r="CF1028" s="37"/>
      <c r="CG1028" s="40"/>
      <c r="CH1028" s="40"/>
      <c r="CI1028" s="40"/>
      <c r="CJ1028" s="40"/>
      <c r="CK1028" s="40"/>
      <c r="CL1028" s="40"/>
      <c r="CM1028" s="39"/>
      <c r="CN1028" s="39"/>
      <c r="CO1028" s="39"/>
      <c r="CP1028" s="39"/>
      <c r="CQ1028" s="39"/>
      <c r="CR1028" s="39"/>
      <c r="CS1028" s="39"/>
      <c r="CT1028" s="39"/>
      <c r="CU1028" s="39"/>
      <c r="CV1028" s="39"/>
      <c r="CW1028" s="39"/>
      <c r="CX1028" s="39"/>
      <c r="CY1028" s="39"/>
      <c r="CZ1028" s="39"/>
      <c r="DA1028" s="39"/>
      <c r="DB1028" s="39"/>
      <c r="DC1028" s="39"/>
      <c r="DD1028" s="39"/>
      <c r="DE1028" s="39"/>
      <c r="DF1028" s="39"/>
      <c r="DG1028" s="39"/>
      <c r="DL1028" s="44"/>
      <c r="DM1028" s="39"/>
    </row>
    <row r="1029" customFormat="false" ht="12.75" hidden="false" customHeight="false" outlineLevel="0" collapsed="false">
      <c r="C1029" s="42"/>
      <c r="AF1029" s="36"/>
      <c r="AG1029" s="37"/>
      <c r="AH1029" s="37"/>
      <c r="AI1029" s="37"/>
      <c r="AJ1029" s="37"/>
      <c r="AK1029" s="37"/>
      <c r="AL1029" s="37"/>
      <c r="AM1029" s="37"/>
      <c r="AN1029" s="37"/>
      <c r="AO1029" s="37"/>
      <c r="AP1029" s="37"/>
      <c r="AQ1029" s="37"/>
      <c r="AR1029" s="37"/>
      <c r="AS1029" s="37"/>
      <c r="AT1029" s="37"/>
      <c r="AU1029" s="37"/>
      <c r="AV1029" s="37"/>
      <c r="AW1029" s="37"/>
      <c r="AX1029" s="37"/>
      <c r="AY1029" s="37"/>
      <c r="AZ1029" s="37"/>
      <c r="BA1029" s="37"/>
      <c r="BB1029" s="37"/>
      <c r="BC1029" s="37"/>
      <c r="BD1029" s="37"/>
      <c r="BE1029" s="37"/>
      <c r="BF1029" s="37"/>
      <c r="BH1029" s="44"/>
      <c r="BI1029" s="39"/>
      <c r="BJ1029" s="39"/>
      <c r="BK1029" s="39"/>
      <c r="BL1029" s="36"/>
      <c r="BM1029" s="37"/>
      <c r="BN1029" s="37"/>
      <c r="BO1029" s="37"/>
      <c r="BP1029" s="37"/>
      <c r="BQ1029" s="37"/>
      <c r="BR1029" s="37"/>
      <c r="BS1029" s="37"/>
      <c r="BT1029" s="37"/>
      <c r="BU1029" s="37"/>
      <c r="BV1029" s="37"/>
      <c r="BW1029" s="37"/>
      <c r="BX1029" s="37"/>
      <c r="BY1029" s="37"/>
      <c r="BZ1029" s="37"/>
      <c r="CA1029" s="37"/>
      <c r="CB1029" s="37"/>
      <c r="CC1029" s="37"/>
      <c r="CD1029" s="37"/>
      <c r="CE1029" s="37"/>
      <c r="CF1029" s="37"/>
      <c r="CG1029" s="40"/>
      <c r="CH1029" s="40"/>
      <c r="CI1029" s="40"/>
      <c r="CJ1029" s="40"/>
      <c r="CK1029" s="40"/>
      <c r="CL1029" s="40"/>
      <c r="CM1029" s="39"/>
      <c r="CN1029" s="39"/>
      <c r="CO1029" s="39"/>
      <c r="CP1029" s="39"/>
      <c r="CQ1029" s="39"/>
      <c r="CR1029" s="39"/>
      <c r="CS1029" s="39"/>
      <c r="CT1029" s="39"/>
      <c r="CU1029" s="39"/>
      <c r="CV1029" s="39"/>
      <c r="CW1029" s="39"/>
      <c r="CX1029" s="39"/>
      <c r="CY1029" s="39"/>
      <c r="CZ1029" s="39"/>
      <c r="DA1029" s="39"/>
      <c r="DB1029" s="39"/>
      <c r="DC1029" s="39"/>
      <c r="DD1029" s="39"/>
      <c r="DE1029" s="39"/>
      <c r="DF1029" s="39"/>
      <c r="DG1029" s="39"/>
      <c r="DL1029" s="44"/>
      <c r="DM1029" s="39"/>
    </row>
    <row r="1030" customFormat="false" ht="12.75" hidden="false" customHeight="false" outlineLevel="0" collapsed="false">
      <c r="C1030" s="42"/>
      <c r="AF1030" s="36"/>
      <c r="AG1030" s="37"/>
      <c r="AH1030" s="37"/>
      <c r="AI1030" s="37"/>
      <c r="AJ1030" s="37"/>
      <c r="AK1030" s="37"/>
      <c r="AL1030" s="37"/>
      <c r="AM1030" s="37"/>
      <c r="AN1030" s="37"/>
      <c r="AO1030" s="37"/>
      <c r="AP1030" s="37"/>
      <c r="AQ1030" s="37"/>
      <c r="AR1030" s="37"/>
      <c r="AS1030" s="37"/>
      <c r="AT1030" s="37"/>
      <c r="AU1030" s="37"/>
      <c r="AV1030" s="37"/>
      <c r="AW1030" s="37"/>
      <c r="AX1030" s="37"/>
      <c r="AY1030" s="37"/>
      <c r="AZ1030" s="37"/>
      <c r="BA1030" s="37"/>
      <c r="BB1030" s="37"/>
      <c r="BC1030" s="37"/>
      <c r="BD1030" s="37"/>
      <c r="BE1030" s="37"/>
      <c r="BF1030" s="37"/>
      <c r="BH1030" s="44"/>
      <c r="BI1030" s="39"/>
      <c r="BJ1030" s="39"/>
      <c r="BK1030" s="39"/>
      <c r="BL1030" s="36"/>
      <c r="BM1030" s="37"/>
      <c r="BN1030" s="37"/>
      <c r="BO1030" s="37"/>
      <c r="BP1030" s="37"/>
      <c r="BQ1030" s="37"/>
      <c r="BR1030" s="37"/>
      <c r="BS1030" s="37"/>
      <c r="BT1030" s="37"/>
      <c r="BU1030" s="37"/>
      <c r="BV1030" s="37"/>
      <c r="BW1030" s="37"/>
      <c r="BX1030" s="37"/>
      <c r="BY1030" s="37"/>
      <c r="BZ1030" s="37"/>
      <c r="CA1030" s="37"/>
      <c r="CB1030" s="37"/>
      <c r="CC1030" s="37"/>
      <c r="CD1030" s="37"/>
      <c r="CE1030" s="37"/>
      <c r="CF1030" s="37"/>
      <c r="CG1030" s="40"/>
      <c r="CH1030" s="40"/>
      <c r="CI1030" s="40"/>
      <c r="CJ1030" s="40"/>
      <c r="CK1030" s="40"/>
      <c r="CL1030" s="40"/>
      <c r="CM1030" s="39"/>
      <c r="CN1030" s="39"/>
      <c r="CO1030" s="39"/>
      <c r="CP1030" s="39"/>
      <c r="CQ1030" s="39"/>
      <c r="CR1030" s="39"/>
      <c r="CS1030" s="39"/>
      <c r="CT1030" s="39"/>
      <c r="CU1030" s="39"/>
      <c r="CV1030" s="39"/>
      <c r="CW1030" s="39"/>
      <c r="CX1030" s="39"/>
      <c r="CY1030" s="39"/>
      <c r="CZ1030" s="39"/>
      <c r="DA1030" s="39"/>
      <c r="DB1030" s="39"/>
      <c r="DC1030" s="39"/>
      <c r="DD1030" s="39"/>
      <c r="DE1030" s="39"/>
      <c r="DF1030" s="39"/>
      <c r="DG1030" s="39"/>
      <c r="DL1030" s="44"/>
      <c r="DM1030" s="39"/>
    </row>
    <row r="1031" customFormat="false" ht="12.75" hidden="false" customHeight="false" outlineLevel="0" collapsed="false">
      <c r="C1031" s="42"/>
      <c r="AF1031" s="36"/>
      <c r="AG1031" s="37"/>
      <c r="AH1031" s="37"/>
      <c r="AI1031" s="37"/>
      <c r="AJ1031" s="37"/>
      <c r="AK1031" s="37"/>
      <c r="AL1031" s="37"/>
      <c r="AM1031" s="37"/>
      <c r="AN1031" s="37"/>
      <c r="AO1031" s="37"/>
      <c r="AP1031" s="37"/>
      <c r="AQ1031" s="37"/>
      <c r="AR1031" s="37"/>
      <c r="AS1031" s="37"/>
      <c r="AT1031" s="37"/>
      <c r="AU1031" s="37"/>
      <c r="AV1031" s="37"/>
      <c r="AW1031" s="37"/>
      <c r="AX1031" s="37"/>
      <c r="AY1031" s="37"/>
      <c r="AZ1031" s="37"/>
      <c r="BA1031" s="37"/>
      <c r="BB1031" s="37"/>
      <c r="BC1031" s="37"/>
      <c r="BD1031" s="37"/>
      <c r="BE1031" s="37"/>
      <c r="BF1031" s="37"/>
      <c r="BH1031" s="44"/>
      <c r="BI1031" s="39"/>
      <c r="BJ1031" s="39"/>
      <c r="BK1031" s="39"/>
      <c r="BL1031" s="36"/>
      <c r="BM1031" s="37"/>
      <c r="BN1031" s="37"/>
      <c r="BO1031" s="37"/>
      <c r="BP1031" s="37"/>
      <c r="BQ1031" s="37"/>
      <c r="BR1031" s="37"/>
      <c r="BS1031" s="37"/>
      <c r="BT1031" s="37"/>
      <c r="BU1031" s="37"/>
      <c r="BV1031" s="37"/>
      <c r="BW1031" s="37"/>
      <c r="BX1031" s="37"/>
      <c r="BY1031" s="37"/>
      <c r="BZ1031" s="37"/>
      <c r="CA1031" s="37"/>
      <c r="CB1031" s="37"/>
      <c r="CC1031" s="37"/>
      <c r="CD1031" s="37"/>
      <c r="CE1031" s="37"/>
      <c r="CF1031" s="37"/>
      <c r="CG1031" s="40"/>
      <c r="CH1031" s="40"/>
      <c r="CI1031" s="40"/>
      <c r="CJ1031" s="40"/>
      <c r="CK1031" s="40"/>
      <c r="CL1031" s="40"/>
      <c r="CM1031" s="39"/>
      <c r="CN1031" s="39"/>
      <c r="CO1031" s="39"/>
      <c r="CP1031" s="39"/>
      <c r="CQ1031" s="39"/>
      <c r="CR1031" s="39"/>
      <c r="CS1031" s="39"/>
      <c r="CT1031" s="39"/>
      <c r="CU1031" s="39"/>
      <c r="CV1031" s="39"/>
      <c r="CW1031" s="39"/>
      <c r="CX1031" s="39"/>
      <c r="CY1031" s="39"/>
      <c r="CZ1031" s="39"/>
      <c r="DA1031" s="39"/>
      <c r="DB1031" s="39"/>
      <c r="DC1031" s="39"/>
      <c r="DD1031" s="39"/>
      <c r="DE1031" s="39"/>
      <c r="DF1031" s="39"/>
      <c r="DG1031" s="39"/>
      <c r="DL1031" s="44"/>
      <c r="DM1031" s="39"/>
    </row>
    <row r="1032" customFormat="false" ht="12.75" hidden="false" customHeight="false" outlineLevel="0" collapsed="false">
      <c r="C1032" s="42"/>
      <c r="AF1032" s="36"/>
      <c r="AG1032" s="37"/>
      <c r="AH1032" s="37"/>
      <c r="AI1032" s="37"/>
      <c r="AJ1032" s="37"/>
      <c r="AK1032" s="37"/>
      <c r="AL1032" s="37"/>
      <c r="AM1032" s="37"/>
      <c r="AN1032" s="37"/>
      <c r="AO1032" s="37"/>
      <c r="AP1032" s="37"/>
      <c r="AQ1032" s="37"/>
      <c r="AR1032" s="37"/>
      <c r="AS1032" s="37"/>
      <c r="AT1032" s="37"/>
      <c r="AU1032" s="37"/>
      <c r="AV1032" s="37"/>
      <c r="AW1032" s="37"/>
      <c r="AX1032" s="37"/>
      <c r="AY1032" s="37"/>
      <c r="AZ1032" s="37"/>
      <c r="BA1032" s="37"/>
      <c r="BB1032" s="37"/>
      <c r="BC1032" s="37"/>
      <c r="BD1032" s="37"/>
      <c r="BE1032" s="37"/>
      <c r="BF1032" s="37"/>
      <c r="BH1032" s="44"/>
      <c r="BI1032" s="39"/>
      <c r="BJ1032" s="39"/>
      <c r="BK1032" s="39"/>
      <c r="BL1032" s="36"/>
      <c r="BM1032" s="37"/>
      <c r="BN1032" s="37"/>
      <c r="BO1032" s="37"/>
      <c r="BP1032" s="37"/>
      <c r="BQ1032" s="37"/>
      <c r="BR1032" s="37"/>
      <c r="BS1032" s="37"/>
      <c r="BT1032" s="37"/>
      <c r="BU1032" s="37"/>
      <c r="BV1032" s="37"/>
      <c r="BW1032" s="37"/>
      <c r="BX1032" s="37"/>
      <c r="BY1032" s="37"/>
      <c r="BZ1032" s="37"/>
      <c r="CA1032" s="37"/>
      <c r="CB1032" s="37"/>
      <c r="CC1032" s="37"/>
      <c r="CD1032" s="37"/>
      <c r="CE1032" s="37"/>
      <c r="CF1032" s="37"/>
      <c r="CG1032" s="40"/>
      <c r="CH1032" s="40"/>
      <c r="CI1032" s="40"/>
      <c r="CJ1032" s="40"/>
      <c r="CK1032" s="40"/>
      <c r="CL1032" s="40"/>
      <c r="CM1032" s="39"/>
      <c r="CN1032" s="39"/>
      <c r="CO1032" s="39"/>
      <c r="CP1032" s="39"/>
      <c r="CQ1032" s="39"/>
      <c r="CR1032" s="39"/>
      <c r="CS1032" s="39"/>
      <c r="CT1032" s="39"/>
      <c r="CU1032" s="39"/>
      <c r="CV1032" s="39"/>
      <c r="CW1032" s="39"/>
      <c r="CX1032" s="39"/>
      <c r="CY1032" s="39"/>
      <c r="CZ1032" s="39"/>
      <c r="DA1032" s="39"/>
      <c r="DB1032" s="39"/>
      <c r="DC1032" s="39"/>
      <c r="DD1032" s="39"/>
      <c r="DE1032" s="39"/>
      <c r="DF1032" s="39"/>
      <c r="DG1032" s="39"/>
      <c r="DL1032" s="44"/>
      <c r="DM1032" s="39"/>
    </row>
    <row r="1033" customFormat="false" ht="12.75" hidden="false" customHeight="false" outlineLevel="0" collapsed="false">
      <c r="C1033" s="42"/>
      <c r="AF1033" s="36"/>
      <c r="AG1033" s="37"/>
      <c r="AH1033" s="37"/>
      <c r="AI1033" s="37"/>
      <c r="AJ1033" s="37"/>
      <c r="AK1033" s="37"/>
      <c r="AL1033" s="37"/>
      <c r="AM1033" s="37"/>
      <c r="AN1033" s="37"/>
      <c r="AO1033" s="37"/>
      <c r="AP1033" s="37"/>
      <c r="AQ1033" s="37"/>
      <c r="AR1033" s="37"/>
      <c r="AS1033" s="37"/>
      <c r="AT1033" s="37"/>
      <c r="AU1033" s="37"/>
      <c r="AV1033" s="37"/>
      <c r="AW1033" s="37"/>
      <c r="AX1033" s="37"/>
      <c r="AY1033" s="37"/>
      <c r="AZ1033" s="37"/>
      <c r="BA1033" s="37"/>
      <c r="BB1033" s="37"/>
      <c r="BC1033" s="37"/>
      <c r="BD1033" s="37"/>
      <c r="BE1033" s="37"/>
      <c r="BF1033" s="37"/>
      <c r="BH1033" s="44"/>
      <c r="BI1033" s="39"/>
      <c r="BJ1033" s="39"/>
      <c r="BK1033" s="39"/>
      <c r="BL1033" s="36"/>
      <c r="BM1033" s="37"/>
      <c r="BN1033" s="37"/>
      <c r="BO1033" s="37"/>
      <c r="BP1033" s="37"/>
      <c r="BQ1033" s="37"/>
      <c r="BR1033" s="37"/>
      <c r="BS1033" s="37"/>
      <c r="BT1033" s="37"/>
      <c r="BU1033" s="37"/>
      <c r="BV1033" s="37"/>
      <c r="BW1033" s="37"/>
      <c r="BX1033" s="37"/>
      <c r="BY1033" s="37"/>
      <c r="BZ1033" s="37"/>
      <c r="CA1033" s="37"/>
      <c r="CB1033" s="37"/>
      <c r="CC1033" s="37"/>
      <c r="CD1033" s="37"/>
      <c r="CE1033" s="37"/>
      <c r="CF1033" s="37"/>
      <c r="CG1033" s="40"/>
      <c r="CH1033" s="40"/>
      <c r="CI1033" s="40"/>
      <c r="CJ1033" s="40"/>
      <c r="CK1033" s="40"/>
      <c r="CL1033" s="40"/>
      <c r="CM1033" s="39"/>
      <c r="CN1033" s="39"/>
      <c r="CO1033" s="39"/>
      <c r="CP1033" s="39"/>
      <c r="CQ1033" s="39"/>
      <c r="CR1033" s="39"/>
      <c r="CS1033" s="39"/>
      <c r="CT1033" s="39"/>
      <c r="CU1033" s="39"/>
      <c r="CV1033" s="39"/>
      <c r="CW1033" s="39"/>
      <c r="CX1033" s="39"/>
      <c r="CY1033" s="39"/>
      <c r="CZ1033" s="39"/>
      <c r="DA1033" s="39"/>
      <c r="DB1033" s="39"/>
      <c r="DC1033" s="39"/>
      <c r="DD1033" s="39"/>
      <c r="DE1033" s="39"/>
      <c r="DF1033" s="39"/>
      <c r="DG1033" s="39"/>
      <c r="DL1033" s="44"/>
      <c r="DM1033" s="39"/>
    </row>
    <row r="1034" customFormat="false" ht="12.75" hidden="false" customHeight="false" outlineLevel="0" collapsed="false">
      <c r="C1034" s="42"/>
      <c r="AF1034" s="36"/>
      <c r="AG1034" s="37"/>
      <c r="AH1034" s="37"/>
      <c r="AI1034" s="37"/>
      <c r="AJ1034" s="37"/>
      <c r="AK1034" s="37"/>
      <c r="AL1034" s="37"/>
      <c r="AM1034" s="37"/>
      <c r="AN1034" s="37"/>
      <c r="AO1034" s="37"/>
      <c r="AP1034" s="37"/>
      <c r="AQ1034" s="37"/>
      <c r="AR1034" s="37"/>
      <c r="AS1034" s="37"/>
      <c r="AT1034" s="37"/>
      <c r="AU1034" s="37"/>
      <c r="AV1034" s="37"/>
      <c r="AW1034" s="37"/>
      <c r="AX1034" s="37"/>
      <c r="AY1034" s="37"/>
      <c r="AZ1034" s="37"/>
      <c r="BA1034" s="37"/>
      <c r="BB1034" s="37"/>
      <c r="BC1034" s="37"/>
      <c r="BD1034" s="37"/>
      <c r="BE1034" s="37"/>
      <c r="BF1034" s="37"/>
      <c r="BH1034" s="44"/>
      <c r="BI1034" s="39"/>
      <c r="BJ1034" s="39"/>
      <c r="BK1034" s="39"/>
      <c r="BL1034" s="36"/>
      <c r="BM1034" s="37"/>
      <c r="BN1034" s="37"/>
      <c r="BO1034" s="37"/>
      <c r="BP1034" s="37"/>
      <c r="BQ1034" s="37"/>
      <c r="BR1034" s="37"/>
      <c r="BS1034" s="37"/>
      <c r="BT1034" s="37"/>
      <c r="BU1034" s="37"/>
      <c r="BV1034" s="37"/>
      <c r="BW1034" s="37"/>
      <c r="BX1034" s="37"/>
      <c r="BY1034" s="37"/>
      <c r="BZ1034" s="37"/>
      <c r="CA1034" s="37"/>
      <c r="CB1034" s="37"/>
      <c r="CC1034" s="37"/>
      <c r="CD1034" s="37"/>
      <c r="CE1034" s="37"/>
      <c r="CF1034" s="37"/>
      <c r="CG1034" s="40"/>
      <c r="CH1034" s="40"/>
      <c r="CI1034" s="40"/>
      <c r="CJ1034" s="40"/>
      <c r="CK1034" s="40"/>
      <c r="CL1034" s="40"/>
      <c r="CM1034" s="39"/>
      <c r="CN1034" s="39"/>
      <c r="CO1034" s="39"/>
      <c r="CP1034" s="39"/>
      <c r="CQ1034" s="39"/>
      <c r="CR1034" s="39"/>
      <c r="CS1034" s="39"/>
      <c r="CT1034" s="39"/>
      <c r="CU1034" s="39"/>
      <c r="CV1034" s="39"/>
      <c r="CW1034" s="39"/>
      <c r="CX1034" s="39"/>
      <c r="CY1034" s="39"/>
      <c r="CZ1034" s="39"/>
      <c r="DA1034" s="39"/>
      <c r="DB1034" s="39"/>
      <c r="DC1034" s="39"/>
      <c r="DD1034" s="39"/>
      <c r="DE1034" s="39"/>
      <c r="DF1034" s="39"/>
      <c r="DG1034" s="39"/>
      <c r="DL1034" s="44"/>
      <c r="DM1034" s="39"/>
    </row>
    <row r="1035" customFormat="false" ht="12.75" hidden="false" customHeight="false" outlineLevel="0" collapsed="false">
      <c r="C1035" s="42"/>
      <c r="AF1035" s="36"/>
      <c r="AG1035" s="37"/>
      <c r="AH1035" s="37"/>
      <c r="AI1035" s="37"/>
      <c r="AJ1035" s="37"/>
      <c r="AK1035" s="37"/>
      <c r="AL1035" s="37"/>
      <c r="AM1035" s="37"/>
      <c r="AN1035" s="37"/>
      <c r="AO1035" s="37"/>
      <c r="AP1035" s="37"/>
      <c r="AQ1035" s="37"/>
      <c r="AR1035" s="37"/>
      <c r="AS1035" s="37"/>
      <c r="AT1035" s="37"/>
      <c r="AU1035" s="37"/>
      <c r="AV1035" s="37"/>
      <c r="AW1035" s="37"/>
      <c r="AX1035" s="37"/>
      <c r="AY1035" s="37"/>
      <c r="AZ1035" s="37"/>
      <c r="BA1035" s="37"/>
      <c r="BB1035" s="37"/>
      <c r="BC1035" s="37"/>
      <c r="BD1035" s="37"/>
      <c r="BE1035" s="37"/>
      <c r="BF1035" s="37"/>
      <c r="BH1035" s="44"/>
      <c r="BI1035" s="39"/>
      <c r="BJ1035" s="39"/>
      <c r="BK1035" s="39"/>
      <c r="BL1035" s="36"/>
      <c r="BM1035" s="37"/>
      <c r="BN1035" s="37"/>
      <c r="BO1035" s="37"/>
      <c r="BP1035" s="37"/>
      <c r="BQ1035" s="37"/>
      <c r="BR1035" s="37"/>
      <c r="BS1035" s="37"/>
      <c r="BT1035" s="37"/>
      <c r="BU1035" s="37"/>
      <c r="BV1035" s="37"/>
      <c r="BW1035" s="37"/>
      <c r="BX1035" s="37"/>
      <c r="BY1035" s="37"/>
      <c r="BZ1035" s="37"/>
      <c r="CA1035" s="37"/>
      <c r="CB1035" s="37"/>
      <c r="CC1035" s="37"/>
      <c r="CD1035" s="37"/>
      <c r="CE1035" s="37"/>
      <c r="CF1035" s="37"/>
      <c r="CG1035" s="40"/>
      <c r="CH1035" s="40"/>
      <c r="CI1035" s="40"/>
      <c r="CJ1035" s="40"/>
      <c r="CK1035" s="40"/>
      <c r="CL1035" s="40"/>
      <c r="CM1035" s="39"/>
      <c r="CN1035" s="39"/>
      <c r="CO1035" s="39"/>
      <c r="CP1035" s="39"/>
      <c r="CQ1035" s="39"/>
      <c r="CR1035" s="39"/>
      <c r="CS1035" s="39"/>
      <c r="CT1035" s="39"/>
      <c r="CU1035" s="39"/>
      <c r="CV1035" s="39"/>
      <c r="CW1035" s="39"/>
      <c r="CX1035" s="39"/>
      <c r="CY1035" s="39"/>
      <c r="CZ1035" s="39"/>
      <c r="DA1035" s="39"/>
      <c r="DB1035" s="39"/>
      <c r="DC1035" s="39"/>
      <c r="DD1035" s="39"/>
      <c r="DE1035" s="39"/>
      <c r="DF1035" s="39"/>
      <c r="DG1035" s="39"/>
      <c r="DL1035" s="44"/>
      <c r="DM1035" s="39"/>
    </row>
    <row r="1036" customFormat="false" ht="12.75" hidden="false" customHeight="false" outlineLevel="0" collapsed="false">
      <c r="C1036" s="42"/>
      <c r="AF1036" s="36"/>
      <c r="AG1036" s="37"/>
      <c r="AH1036" s="37"/>
      <c r="AI1036" s="37"/>
      <c r="AJ1036" s="37"/>
      <c r="AK1036" s="37"/>
      <c r="AL1036" s="37"/>
      <c r="AM1036" s="37"/>
      <c r="AN1036" s="37"/>
      <c r="AO1036" s="37"/>
      <c r="AP1036" s="37"/>
      <c r="AQ1036" s="37"/>
      <c r="AR1036" s="37"/>
      <c r="AS1036" s="37"/>
      <c r="AT1036" s="37"/>
      <c r="AU1036" s="37"/>
      <c r="AV1036" s="37"/>
      <c r="AW1036" s="37"/>
      <c r="AX1036" s="37"/>
      <c r="AY1036" s="37"/>
      <c r="AZ1036" s="37"/>
      <c r="BA1036" s="37"/>
      <c r="BB1036" s="37"/>
      <c r="BC1036" s="37"/>
      <c r="BD1036" s="37"/>
      <c r="BE1036" s="37"/>
      <c r="BF1036" s="37"/>
      <c r="BH1036" s="44"/>
      <c r="BI1036" s="39"/>
      <c r="BJ1036" s="39"/>
      <c r="BK1036" s="39"/>
      <c r="BL1036" s="36"/>
      <c r="BM1036" s="37"/>
      <c r="BN1036" s="37"/>
      <c r="BO1036" s="37"/>
      <c r="BP1036" s="37"/>
      <c r="BQ1036" s="37"/>
      <c r="BR1036" s="37"/>
      <c r="BS1036" s="37"/>
      <c r="BT1036" s="37"/>
      <c r="BU1036" s="37"/>
      <c r="BV1036" s="37"/>
      <c r="BW1036" s="37"/>
      <c r="BX1036" s="37"/>
      <c r="BY1036" s="37"/>
      <c r="BZ1036" s="37"/>
      <c r="CA1036" s="37"/>
      <c r="CB1036" s="37"/>
      <c r="CC1036" s="37"/>
      <c r="CD1036" s="37"/>
      <c r="CE1036" s="37"/>
      <c r="CF1036" s="37"/>
      <c r="CG1036" s="40"/>
      <c r="CH1036" s="40"/>
      <c r="CI1036" s="40"/>
      <c r="CJ1036" s="40"/>
      <c r="CK1036" s="40"/>
      <c r="CL1036" s="40"/>
      <c r="CM1036" s="39"/>
      <c r="CN1036" s="39"/>
      <c r="CO1036" s="39"/>
      <c r="CP1036" s="39"/>
      <c r="CQ1036" s="39"/>
      <c r="CR1036" s="39"/>
      <c r="CS1036" s="39"/>
      <c r="CT1036" s="39"/>
      <c r="CU1036" s="39"/>
      <c r="CV1036" s="39"/>
      <c r="CW1036" s="39"/>
      <c r="CX1036" s="39"/>
      <c r="CY1036" s="39"/>
      <c r="CZ1036" s="39"/>
      <c r="DA1036" s="39"/>
      <c r="DB1036" s="39"/>
      <c r="DC1036" s="39"/>
      <c r="DD1036" s="39"/>
      <c r="DE1036" s="39"/>
      <c r="DF1036" s="39"/>
      <c r="DG1036" s="39"/>
      <c r="DL1036" s="44"/>
      <c r="DM1036" s="39"/>
    </row>
    <row r="1037" customFormat="false" ht="12.75" hidden="false" customHeight="false" outlineLevel="0" collapsed="false">
      <c r="C1037" s="42"/>
      <c r="AF1037" s="36"/>
      <c r="AG1037" s="37"/>
      <c r="AH1037" s="37"/>
      <c r="AI1037" s="37"/>
      <c r="AJ1037" s="37"/>
      <c r="AK1037" s="37"/>
      <c r="AL1037" s="37"/>
      <c r="AM1037" s="37"/>
      <c r="AN1037" s="37"/>
      <c r="AO1037" s="37"/>
      <c r="AP1037" s="37"/>
      <c r="AQ1037" s="37"/>
      <c r="AR1037" s="37"/>
      <c r="AS1037" s="37"/>
      <c r="AT1037" s="37"/>
      <c r="AU1037" s="37"/>
      <c r="AV1037" s="37"/>
      <c r="AW1037" s="37"/>
      <c r="AX1037" s="37"/>
      <c r="AY1037" s="37"/>
      <c r="AZ1037" s="37"/>
      <c r="BA1037" s="37"/>
      <c r="BB1037" s="37"/>
      <c r="BC1037" s="37"/>
      <c r="BD1037" s="37"/>
      <c r="BE1037" s="37"/>
      <c r="BF1037" s="37"/>
      <c r="BH1037" s="44"/>
      <c r="BI1037" s="39"/>
      <c r="BJ1037" s="39"/>
      <c r="BK1037" s="39"/>
      <c r="BL1037" s="36"/>
      <c r="BM1037" s="37"/>
      <c r="BN1037" s="37"/>
      <c r="BO1037" s="37"/>
      <c r="BP1037" s="37"/>
      <c r="BQ1037" s="37"/>
      <c r="BR1037" s="37"/>
      <c r="BS1037" s="37"/>
      <c r="BT1037" s="37"/>
      <c r="BU1037" s="37"/>
      <c r="BV1037" s="37"/>
      <c r="BW1037" s="37"/>
      <c r="BX1037" s="37"/>
      <c r="BY1037" s="37"/>
      <c r="BZ1037" s="37"/>
      <c r="CA1037" s="37"/>
      <c r="CB1037" s="37"/>
      <c r="CC1037" s="37"/>
      <c r="CD1037" s="37"/>
      <c r="CE1037" s="37"/>
      <c r="CF1037" s="37"/>
      <c r="CG1037" s="40"/>
      <c r="CH1037" s="40"/>
      <c r="CI1037" s="40"/>
      <c r="CJ1037" s="40"/>
      <c r="CK1037" s="40"/>
      <c r="CL1037" s="40"/>
      <c r="CM1037" s="39"/>
      <c r="CN1037" s="39"/>
      <c r="CO1037" s="39"/>
      <c r="CP1037" s="39"/>
      <c r="CQ1037" s="39"/>
      <c r="CR1037" s="39"/>
      <c r="CS1037" s="39"/>
      <c r="CT1037" s="39"/>
      <c r="CU1037" s="39"/>
      <c r="CV1037" s="39"/>
      <c r="CW1037" s="39"/>
      <c r="CX1037" s="39"/>
      <c r="CY1037" s="39"/>
      <c r="CZ1037" s="39"/>
      <c r="DA1037" s="39"/>
      <c r="DB1037" s="39"/>
      <c r="DC1037" s="39"/>
      <c r="DD1037" s="39"/>
      <c r="DE1037" s="39"/>
      <c r="DF1037" s="39"/>
      <c r="DG1037" s="39"/>
      <c r="DL1037" s="44"/>
      <c r="DM1037" s="39"/>
    </row>
    <row r="1038" customFormat="false" ht="12.75" hidden="false" customHeight="false" outlineLevel="0" collapsed="false">
      <c r="C1038" s="42"/>
      <c r="AF1038" s="36"/>
      <c r="AG1038" s="37"/>
      <c r="AH1038" s="37"/>
      <c r="AI1038" s="37"/>
      <c r="AJ1038" s="37"/>
      <c r="AK1038" s="37"/>
      <c r="AL1038" s="37"/>
      <c r="AM1038" s="37"/>
      <c r="AN1038" s="37"/>
      <c r="AO1038" s="37"/>
      <c r="AP1038" s="37"/>
      <c r="AQ1038" s="37"/>
      <c r="AR1038" s="37"/>
      <c r="AS1038" s="37"/>
      <c r="AT1038" s="37"/>
      <c r="AU1038" s="37"/>
      <c r="AV1038" s="37"/>
      <c r="AW1038" s="37"/>
      <c r="AX1038" s="37"/>
      <c r="AY1038" s="37"/>
      <c r="AZ1038" s="37"/>
      <c r="BA1038" s="37"/>
      <c r="BB1038" s="37"/>
      <c r="BC1038" s="37"/>
      <c r="BD1038" s="37"/>
      <c r="BE1038" s="37"/>
      <c r="BF1038" s="37"/>
      <c r="BH1038" s="44"/>
      <c r="BI1038" s="39"/>
      <c r="BJ1038" s="39"/>
      <c r="BK1038" s="39"/>
      <c r="BL1038" s="36"/>
      <c r="BM1038" s="37"/>
      <c r="BN1038" s="37"/>
      <c r="BO1038" s="37"/>
      <c r="BP1038" s="37"/>
      <c r="BQ1038" s="37"/>
      <c r="BR1038" s="37"/>
      <c r="BS1038" s="37"/>
      <c r="BT1038" s="37"/>
      <c r="BU1038" s="37"/>
      <c r="BV1038" s="37"/>
      <c r="BW1038" s="37"/>
      <c r="BX1038" s="37"/>
      <c r="BY1038" s="37"/>
      <c r="BZ1038" s="37"/>
      <c r="CA1038" s="37"/>
      <c r="CB1038" s="37"/>
      <c r="CC1038" s="37"/>
      <c r="CD1038" s="37"/>
      <c r="CE1038" s="37"/>
      <c r="CF1038" s="37"/>
      <c r="CG1038" s="40"/>
      <c r="CH1038" s="40"/>
      <c r="CI1038" s="40"/>
      <c r="CJ1038" s="40"/>
      <c r="CK1038" s="40"/>
      <c r="CL1038" s="40"/>
      <c r="CM1038" s="39"/>
      <c r="CN1038" s="39"/>
      <c r="CO1038" s="39"/>
      <c r="CP1038" s="39"/>
      <c r="CQ1038" s="39"/>
      <c r="CR1038" s="39"/>
      <c r="CS1038" s="39"/>
      <c r="CT1038" s="39"/>
      <c r="CU1038" s="39"/>
      <c r="CV1038" s="39"/>
      <c r="CW1038" s="39"/>
      <c r="CX1038" s="39"/>
      <c r="CY1038" s="39"/>
      <c r="CZ1038" s="39"/>
      <c r="DA1038" s="39"/>
      <c r="DB1038" s="39"/>
      <c r="DC1038" s="39"/>
      <c r="DD1038" s="39"/>
      <c r="DE1038" s="39"/>
      <c r="DF1038" s="39"/>
      <c r="DG1038" s="39"/>
      <c r="DL1038" s="44"/>
      <c r="DM1038" s="39"/>
    </row>
    <row r="1039" customFormat="false" ht="12.75" hidden="false" customHeight="false" outlineLevel="0" collapsed="false">
      <c r="C1039" s="42"/>
      <c r="AF1039" s="36"/>
      <c r="AG1039" s="37"/>
      <c r="AH1039" s="37"/>
      <c r="AI1039" s="37"/>
      <c r="AJ1039" s="37"/>
      <c r="AK1039" s="37"/>
      <c r="AL1039" s="37"/>
      <c r="AM1039" s="37"/>
      <c r="AN1039" s="37"/>
      <c r="AO1039" s="37"/>
      <c r="AP1039" s="37"/>
      <c r="AQ1039" s="37"/>
      <c r="AR1039" s="37"/>
      <c r="AS1039" s="37"/>
      <c r="AT1039" s="37"/>
      <c r="AU1039" s="37"/>
      <c r="AV1039" s="37"/>
      <c r="AW1039" s="37"/>
      <c r="AX1039" s="37"/>
      <c r="AY1039" s="37"/>
      <c r="AZ1039" s="37"/>
      <c r="BA1039" s="37"/>
      <c r="BB1039" s="37"/>
      <c r="BC1039" s="37"/>
      <c r="BD1039" s="37"/>
      <c r="BE1039" s="37"/>
      <c r="BF1039" s="37"/>
      <c r="BH1039" s="44"/>
      <c r="BI1039" s="39"/>
      <c r="BJ1039" s="39"/>
      <c r="BK1039" s="39"/>
      <c r="BL1039" s="36"/>
      <c r="BM1039" s="37"/>
      <c r="BN1039" s="37"/>
      <c r="BO1039" s="37"/>
      <c r="BP1039" s="37"/>
      <c r="BQ1039" s="37"/>
      <c r="BR1039" s="37"/>
      <c r="BS1039" s="37"/>
      <c r="BT1039" s="37"/>
      <c r="BU1039" s="37"/>
      <c r="BV1039" s="37"/>
      <c r="BW1039" s="37"/>
      <c r="BX1039" s="37"/>
      <c r="BY1039" s="37"/>
      <c r="BZ1039" s="37"/>
      <c r="CA1039" s="37"/>
      <c r="CB1039" s="37"/>
      <c r="CC1039" s="37"/>
      <c r="CD1039" s="37"/>
      <c r="CE1039" s="37"/>
      <c r="CF1039" s="37"/>
      <c r="CG1039" s="40"/>
      <c r="CH1039" s="40"/>
      <c r="CI1039" s="40"/>
      <c r="CJ1039" s="40"/>
      <c r="CK1039" s="40"/>
      <c r="CL1039" s="40"/>
      <c r="CM1039" s="39"/>
      <c r="CN1039" s="39"/>
      <c r="CO1039" s="39"/>
      <c r="CP1039" s="39"/>
      <c r="CQ1039" s="39"/>
      <c r="CR1039" s="39"/>
      <c r="CS1039" s="39"/>
      <c r="CT1039" s="39"/>
      <c r="CU1039" s="39"/>
      <c r="CV1039" s="39"/>
      <c r="CW1039" s="39"/>
      <c r="CX1039" s="39"/>
      <c r="CY1039" s="39"/>
      <c r="CZ1039" s="39"/>
      <c r="DA1039" s="39"/>
      <c r="DB1039" s="39"/>
      <c r="DC1039" s="39"/>
      <c r="DD1039" s="39"/>
      <c r="DE1039" s="39"/>
      <c r="DF1039" s="39"/>
      <c r="DG1039" s="39"/>
      <c r="DL1039" s="44"/>
      <c r="DM1039" s="39"/>
    </row>
    <row r="1040" customFormat="false" ht="12.75" hidden="false" customHeight="false" outlineLevel="0" collapsed="false">
      <c r="C1040" s="42"/>
      <c r="AF1040" s="36"/>
      <c r="AG1040" s="37"/>
      <c r="AH1040" s="37"/>
      <c r="AI1040" s="37"/>
      <c r="AJ1040" s="37"/>
      <c r="AK1040" s="37"/>
      <c r="AL1040" s="37"/>
      <c r="AM1040" s="37"/>
      <c r="AN1040" s="37"/>
      <c r="AO1040" s="37"/>
      <c r="AP1040" s="37"/>
      <c r="AQ1040" s="37"/>
      <c r="AR1040" s="37"/>
      <c r="AS1040" s="37"/>
      <c r="AT1040" s="37"/>
      <c r="AU1040" s="37"/>
      <c r="AV1040" s="37"/>
      <c r="AW1040" s="37"/>
      <c r="AX1040" s="37"/>
      <c r="AY1040" s="37"/>
      <c r="AZ1040" s="37"/>
      <c r="BA1040" s="37"/>
      <c r="BB1040" s="37"/>
      <c r="BC1040" s="37"/>
      <c r="BD1040" s="37"/>
      <c r="BE1040" s="37"/>
      <c r="BF1040" s="37"/>
      <c r="BH1040" s="44"/>
      <c r="BI1040" s="39"/>
      <c r="BJ1040" s="39"/>
      <c r="BK1040" s="39"/>
      <c r="BL1040" s="36"/>
      <c r="BM1040" s="37"/>
      <c r="BN1040" s="37"/>
      <c r="BO1040" s="37"/>
      <c r="BP1040" s="37"/>
      <c r="BQ1040" s="37"/>
      <c r="BR1040" s="37"/>
      <c r="BS1040" s="37"/>
      <c r="BT1040" s="37"/>
      <c r="BU1040" s="37"/>
      <c r="BV1040" s="37"/>
      <c r="BW1040" s="37"/>
      <c r="BX1040" s="37"/>
      <c r="BY1040" s="37"/>
      <c r="BZ1040" s="37"/>
      <c r="CA1040" s="37"/>
      <c r="CB1040" s="37"/>
      <c r="CC1040" s="37"/>
      <c r="CD1040" s="37"/>
      <c r="CE1040" s="37"/>
      <c r="CF1040" s="37"/>
      <c r="CG1040" s="40"/>
      <c r="CH1040" s="40"/>
      <c r="CI1040" s="40"/>
      <c r="CJ1040" s="40"/>
      <c r="CK1040" s="40"/>
      <c r="CL1040" s="40"/>
      <c r="CM1040" s="39"/>
      <c r="CN1040" s="39"/>
      <c r="CO1040" s="39"/>
      <c r="CP1040" s="39"/>
      <c r="CQ1040" s="39"/>
      <c r="CR1040" s="39"/>
      <c r="CS1040" s="39"/>
      <c r="CT1040" s="39"/>
      <c r="CU1040" s="39"/>
      <c r="CV1040" s="39"/>
      <c r="CW1040" s="39"/>
      <c r="CX1040" s="39"/>
      <c r="CY1040" s="39"/>
      <c r="CZ1040" s="39"/>
      <c r="DA1040" s="39"/>
      <c r="DB1040" s="39"/>
      <c r="DC1040" s="39"/>
      <c r="DD1040" s="39"/>
      <c r="DE1040" s="39"/>
      <c r="DF1040" s="39"/>
      <c r="DG1040" s="39"/>
      <c r="DL1040" s="44"/>
      <c r="DM1040" s="39"/>
    </row>
    <row r="1041" customFormat="false" ht="12.75" hidden="false" customHeight="false" outlineLevel="0" collapsed="false">
      <c r="C1041" s="42"/>
      <c r="AF1041" s="36"/>
      <c r="AG1041" s="37"/>
      <c r="AH1041" s="37"/>
      <c r="AI1041" s="37"/>
      <c r="AJ1041" s="37"/>
      <c r="AK1041" s="37"/>
      <c r="AL1041" s="37"/>
      <c r="AM1041" s="37"/>
      <c r="AN1041" s="37"/>
      <c r="AO1041" s="37"/>
      <c r="AP1041" s="37"/>
      <c r="AQ1041" s="37"/>
      <c r="AR1041" s="37"/>
      <c r="AS1041" s="37"/>
      <c r="AT1041" s="37"/>
      <c r="AU1041" s="37"/>
      <c r="AV1041" s="37"/>
      <c r="AW1041" s="37"/>
      <c r="AX1041" s="37"/>
      <c r="AY1041" s="37"/>
      <c r="AZ1041" s="37"/>
      <c r="BA1041" s="37"/>
      <c r="BB1041" s="37"/>
      <c r="BC1041" s="37"/>
      <c r="BD1041" s="37"/>
      <c r="BE1041" s="37"/>
      <c r="BF1041" s="37"/>
      <c r="BH1041" s="44"/>
      <c r="BI1041" s="39"/>
      <c r="BJ1041" s="39"/>
      <c r="BK1041" s="39"/>
      <c r="BL1041" s="36"/>
      <c r="BM1041" s="37"/>
      <c r="BN1041" s="37"/>
      <c r="BO1041" s="37"/>
      <c r="BP1041" s="37"/>
      <c r="BQ1041" s="37"/>
      <c r="BR1041" s="37"/>
      <c r="BS1041" s="37"/>
      <c r="BT1041" s="37"/>
      <c r="BU1041" s="37"/>
      <c r="BV1041" s="37"/>
      <c r="BW1041" s="37"/>
      <c r="BX1041" s="37"/>
      <c r="BY1041" s="37"/>
      <c r="BZ1041" s="37"/>
      <c r="CA1041" s="37"/>
      <c r="CB1041" s="37"/>
      <c r="CC1041" s="37"/>
      <c r="CD1041" s="37"/>
      <c r="CE1041" s="37"/>
      <c r="CF1041" s="37"/>
      <c r="CG1041" s="40"/>
      <c r="CH1041" s="40"/>
      <c r="CI1041" s="40"/>
      <c r="CJ1041" s="40"/>
      <c r="CK1041" s="40"/>
      <c r="CL1041" s="40"/>
      <c r="CM1041" s="39"/>
      <c r="CN1041" s="39"/>
      <c r="CO1041" s="39"/>
      <c r="CP1041" s="39"/>
      <c r="CQ1041" s="39"/>
      <c r="CR1041" s="39"/>
      <c r="CS1041" s="39"/>
      <c r="CT1041" s="39"/>
      <c r="CU1041" s="39"/>
      <c r="CV1041" s="39"/>
      <c r="CW1041" s="39"/>
      <c r="CX1041" s="39"/>
      <c r="CY1041" s="39"/>
      <c r="CZ1041" s="39"/>
      <c r="DA1041" s="39"/>
      <c r="DB1041" s="39"/>
      <c r="DC1041" s="39"/>
      <c r="DD1041" s="39"/>
      <c r="DE1041" s="39"/>
      <c r="DF1041" s="39"/>
      <c r="DG1041" s="39"/>
      <c r="DL1041" s="44"/>
      <c r="DM1041" s="39"/>
    </row>
    <row r="1042" customFormat="false" ht="12.75" hidden="false" customHeight="false" outlineLevel="0" collapsed="false">
      <c r="C1042" s="42"/>
      <c r="AF1042" s="36"/>
      <c r="AG1042" s="37"/>
      <c r="AH1042" s="37"/>
      <c r="AI1042" s="37"/>
      <c r="AJ1042" s="37"/>
      <c r="AK1042" s="37"/>
      <c r="AL1042" s="37"/>
      <c r="AM1042" s="37"/>
      <c r="AN1042" s="37"/>
      <c r="AO1042" s="37"/>
      <c r="AP1042" s="37"/>
      <c r="AQ1042" s="37"/>
      <c r="AR1042" s="37"/>
      <c r="AS1042" s="37"/>
      <c r="AT1042" s="37"/>
      <c r="AU1042" s="37"/>
      <c r="AV1042" s="37"/>
      <c r="AW1042" s="37"/>
      <c r="AX1042" s="37"/>
      <c r="AY1042" s="37"/>
      <c r="AZ1042" s="37"/>
      <c r="BA1042" s="37"/>
      <c r="BB1042" s="37"/>
      <c r="BC1042" s="37"/>
      <c r="BD1042" s="37"/>
      <c r="BE1042" s="37"/>
      <c r="BF1042" s="37"/>
      <c r="BH1042" s="44"/>
      <c r="BI1042" s="39"/>
      <c r="BJ1042" s="39"/>
      <c r="BK1042" s="39"/>
      <c r="BL1042" s="36"/>
      <c r="BM1042" s="37"/>
      <c r="BN1042" s="37"/>
      <c r="BO1042" s="37"/>
      <c r="BP1042" s="37"/>
      <c r="BQ1042" s="37"/>
      <c r="BR1042" s="37"/>
      <c r="BS1042" s="37"/>
      <c r="BT1042" s="37"/>
      <c r="BU1042" s="37"/>
      <c r="BV1042" s="37"/>
      <c r="BW1042" s="37"/>
      <c r="BX1042" s="37"/>
      <c r="BY1042" s="37"/>
      <c r="BZ1042" s="37"/>
      <c r="CA1042" s="37"/>
      <c r="CB1042" s="37"/>
      <c r="CC1042" s="37"/>
      <c r="CD1042" s="37"/>
      <c r="CE1042" s="37"/>
      <c r="CF1042" s="37"/>
      <c r="CG1042" s="40"/>
      <c r="CH1042" s="40"/>
      <c r="CI1042" s="40"/>
      <c r="CJ1042" s="40"/>
      <c r="CK1042" s="40"/>
      <c r="CL1042" s="40"/>
      <c r="CM1042" s="39"/>
      <c r="CN1042" s="39"/>
      <c r="CO1042" s="39"/>
      <c r="CP1042" s="39"/>
      <c r="CQ1042" s="39"/>
      <c r="CR1042" s="39"/>
      <c r="CS1042" s="39"/>
      <c r="CT1042" s="39"/>
      <c r="CU1042" s="39"/>
      <c r="CV1042" s="39"/>
      <c r="CW1042" s="39"/>
      <c r="CX1042" s="39"/>
      <c r="CY1042" s="39"/>
      <c r="CZ1042" s="39"/>
      <c r="DA1042" s="39"/>
      <c r="DB1042" s="39"/>
      <c r="DC1042" s="39"/>
      <c r="DD1042" s="39"/>
      <c r="DE1042" s="39"/>
      <c r="DF1042" s="39"/>
      <c r="DG1042" s="39"/>
      <c r="DL1042" s="44"/>
      <c r="DM1042" s="39"/>
    </row>
    <row r="1043" customFormat="false" ht="12.75" hidden="false" customHeight="false" outlineLevel="0" collapsed="false">
      <c r="C1043" s="42"/>
      <c r="AF1043" s="36"/>
      <c r="AG1043" s="37"/>
      <c r="AH1043" s="37"/>
      <c r="AI1043" s="37"/>
      <c r="AJ1043" s="37"/>
      <c r="AK1043" s="37"/>
      <c r="AL1043" s="37"/>
      <c r="AM1043" s="37"/>
      <c r="AN1043" s="37"/>
      <c r="AO1043" s="37"/>
      <c r="AP1043" s="37"/>
      <c r="AQ1043" s="37"/>
      <c r="AR1043" s="37"/>
      <c r="AS1043" s="37"/>
      <c r="AT1043" s="37"/>
      <c r="AU1043" s="37"/>
      <c r="AV1043" s="37"/>
      <c r="AW1043" s="37"/>
      <c r="AX1043" s="37"/>
      <c r="AY1043" s="37"/>
      <c r="AZ1043" s="37"/>
      <c r="BA1043" s="37"/>
      <c r="BB1043" s="37"/>
      <c r="BC1043" s="37"/>
      <c r="BD1043" s="37"/>
      <c r="BE1043" s="37"/>
      <c r="BF1043" s="37"/>
      <c r="BH1043" s="44"/>
      <c r="BI1043" s="39"/>
      <c r="BJ1043" s="39"/>
      <c r="BK1043" s="39"/>
      <c r="BL1043" s="36"/>
      <c r="BM1043" s="37"/>
      <c r="BN1043" s="37"/>
      <c r="BO1043" s="37"/>
      <c r="BP1043" s="37"/>
      <c r="BQ1043" s="37"/>
      <c r="BR1043" s="37"/>
      <c r="BS1043" s="37"/>
      <c r="BT1043" s="37"/>
      <c r="BU1043" s="37"/>
      <c r="BV1043" s="37"/>
      <c r="BW1043" s="37"/>
      <c r="BX1043" s="37"/>
      <c r="BY1043" s="37"/>
      <c r="BZ1043" s="37"/>
      <c r="CA1043" s="37"/>
      <c r="CB1043" s="37"/>
      <c r="CC1043" s="37"/>
      <c r="CD1043" s="37"/>
      <c r="CE1043" s="37"/>
      <c r="CF1043" s="37"/>
      <c r="CG1043" s="40"/>
      <c r="CH1043" s="40"/>
      <c r="CI1043" s="40"/>
      <c r="CJ1043" s="40"/>
      <c r="CK1043" s="40"/>
      <c r="CL1043" s="40"/>
      <c r="CM1043" s="39"/>
      <c r="CN1043" s="39"/>
      <c r="CO1043" s="39"/>
      <c r="CP1043" s="39"/>
      <c r="CQ1043" s="39"/>
      <c r="CR1043" s="39"/>
      <c r="CS1043" s="39"/>
      <c r="CT1043" s="39"/>
      <c r="CU1043" s="39"/>
      <c r="CV1043" s="39"/>
      <c r="CW1043" s="39"/>
      <c r="CX1043" s="39"/>
      <c r="CY1043" s="39"/>
      <c r="CZ1043" s="39"/>
      <c r="DA1043" s="39"/>
      <c r="DB1043" s="39"/>
      <c r="DC1043" s="39"/>
      <c r="DD1043" s="39"/>
      <c r="DE1043" s="39"/>
      <c r="DF1043" s="39"/>
      <c r="DG1043" s="39"/>
      <c r="DL1043" s="44"/>
      <c r="DM1043" s="39"/>
    </row>
    <row r="1044" customFormat="false" ht="12.75" hidden="false" customHeight="false" outlineLevel="0" collapsed="false">
      <c r="C1044" s="42"/>
      <c r="AF1044" s="36"/>
      <c r="AG1044" s="37"/>
      <c r="AH1044" s="37"/>
      <c r="AI1044" s="37"/>
      <c r="AJ1044" s="37"/>
      <c r="AK1044" s="37"/>
      <c r="AL1044" s="37"/>
      <c r="AM1044" s="37"/>
      <c r="AN1044" s="37"/>
      <c r="AO1044" s="37"/>
      <c r="AP1044" s="37"/>
      <c r="AQ1044" s="37"/>
      <c r="AR1044" s="37"/>
      <c r="AS1044" s="37"/>
      <c r="AT1044" s="37"/>
      <c r="AU1044" s="37"/>
      <c r="AV1044" s="37"/>
      <c r="AW1044" s="37"/>
      <c r="AX1044" s="37"/>
      <c r="AY1044" s="37"/>
      <c r="AZ1044" s="37"/>
      <c r="BA1044" s="37"/>
      <c r="BB1044" s="37"/>
      <c r="BC1044" s="37"/>
      <c r="BD1044" s="37"/>
      <c r="BE1044" s="37"/>
      <c r="BF1044" s="37"/>
      <c r="BH1044" s="44"/>
      <c r="BI1044" s="39"/>
      <c r="BJ1044" s="39"/>
      <c r="BK1044" s="39"/>
      <c r="BL1044" s="36"/>
      <c r="BM1044" s="37"/>
      <c r="BN1044" s="37"/>
      <c r="BO1044" s="37"/>
      <c r="BP1044" s="37"/>
      <c r="BQ1044" s="37"/>
      <c r="BR1044" s="37"/>
      <c r="BS1044" s="37"/>
      <c r="BT1044" s="37"/>
      <c r="BU1044" s="37"/>
      <c r="BV1044" s="37"/>
      <c r="BW1044" s="37"/>
      <c r="BX1044" s="37"/>
      <c r="BY1044" s="37"/>
      <c r="BZ1044" s="37"/>
      <c r="CA1044" s="37"/>
      <c r="CB1044" s="37"/>
      <c r="CC1044" s="37"/>
      <c r="CD1044" s="37"/>
      <c r="CE1044" s="37"/>
      <c r="CF1044" s="37"/>
      <c r="CG1044" s="40"/>
      <c r="CH1044" s="40"/>
      <c r="CI1044" s="40"/>
      <c r="CJ1044" s="40"/>
      <c r="CK1044" s="40"/>
      <c r="CL1044" s="40"/>
      <c r="CM1044" s="39"/>
      <c r="CN1044" s="39"/>
      <c r="CO1044" s="39"/>
      <c r="CP1044" s="39"/>
      <c r="CQ1044" s="39"/>
      <c r="CR1044" s="39"/>
      <c r="CS1044" s="39"/>
      <c r="CT1044" s="39"/>
      <c r="CU1044" s="39"/>
      <c r="CV1044" s="39"/>
      <c r="CW1044" s="39"/>
      <c r="CX1044" s="39"/>
      <c r="CY1044" s="39"/>
      <c r="CZ1044" s="39"/>
      <c r="DA1044" s="39"/>
      <c r="DB1044" s="39"/>
      <c r="DC1044" s="39"/>
      <c r="DD1044" s="39"/>
      <c r="DE1044" s="39"/>
      <c r="DF1044" s="39"/>
      <c r="DG1044" s="39"/>
      <c r="DL1044" s="44"/>
      <c r="DM1044" s="39"/>
    </row>
    <row r="1045" customFormat="false" ht="12.75" hidden="false" customHeight="false" outlineLevel="0" collapsed="false">
      <c r="C1045" s="42"/>
      <c r="AF1045" s="36"/>
      <c r="AG1045" s="37"/>
      <c r="AH1045" s="37"/>
      <c r="AI1045" s="37"/>
      <c r="AJ1045" s="37"/>
      <c r="AK1045" s="37"/>
      <c r="AL1045" s="37"/>
      <c r="AM1045" s="37"/>
      <c r="AN1045" s="37"/>
      <c r="AO1045" s="37"/>
      <c r="AP1045" s="37"/>
      <c r="AQ1045" s="37"/>
      <c r="AR1045" s="37"/>
      <c r="AS1045" s="37"/>
      <c r="AT1045" s="37"/>
      <c r="AU1045" s="37"/>
      <c r="AV1045" s="37"/>
      <c r="AW1045" s="37"/>
      <c r="AX1045" s="37"/>
      <c r="AY1045" s="37"/>
      <c r="AZ1045" s="37"/>
      <c r="BA1045" s="37"/>
      <c r="BB1045" s="37"/>
      <c r="BC1045" s="37"/>
      <c r="BD1045" s="37"/>
      <c r="BE1045" s="37"/>
      <c r="BF1045" s="37"/>
      <c r="BH1045" s="44"/>
      <c r="BI1045" s="39"/>
      <c r="BJ1045" s="39"/>
      <c r="BK1045" s="39"/>
      <c r="BL1045" s="36"/>
      <c r="BM1045" s="37"/>
      <c r="BN1045" s="37"/>
      <c r="BO1045" s="37"/>
      <c r="BP1045" s="37"/>
      <c r="BQ1045" s="37"/>
      <c r="BR1045" s="37"/>
      <c r="BS1045" s="37"/>
      <c r="BT1045" s="37"/>
      <c r="BU1045" s="37"/>
      <c r="BV1045" s="37"/>
      <c r="BW1045" s="37"/>
      <c r="BX1045" s="37"/>
      <c r="BY1045" s="37"/>
      <c r="BZ1045" s="37"/>
      <c r="CA1045" s="37"/>
      <c r="CB1045" s="37"/>
      <c r="CC1045" s="37"/>
      <c r="CD1045" s="37"/>
      <c r="CE1045" s="37"/>
      <c r="CF1045" s="37"/>
      <c r="CG1045" s="40"/>
      <c r="CH1045" s="40"/>
      <c r="CI1045" s="40"/>
      <c r="CJ1045" s="40"/>
      <c r="CK1045" s="40"/>
      <c r="CL1045" s="40"/>
      <c r="CM1045" s="39"/>
      <c r="CN1045" s="39"/>
      <c r="CO1045" s="39"/>
      <c r="CP1045" s="39"/>
      <c r="CQ1045" s="39"/>
      <c r="CR1045" s="39"/>
      <c r="CS1045" s="39"/>
      <c r="CT1045" s="39"/>
      <c r="CU1045" s="39"/>
      <c r="CV1045" s="39"/>
      <c r="CW1045" s="39"/>
      <c r="CX1045" s="39"/>
      <c r="CY1045" s="39"/>
      <c r="CZ1045" s="39"/>
      <c r="DA1045" s="39"/>
      <c r="DB1045" s="39"/>
      <c r="DC1045" s="39"/>
      <c r="DD1045" s="39"/>
      <c r="DE1045" s="39"/>
      <c r="DF1045" s="39"/>
      <c r="DG1045" s="39"/>
      <c r="DL1045" s="44"/>
      <c r="DM1045" s="39"/>
    </row>
    <row r="1046" customFormat="false" ht="12.75" hidden="false" customHeight="false" outlineLevel="0" collapsed="false">
      <c r="C1046" s="42"/>
      <c r="AF1046" s="36"/>
      <c r="AG1046" s="37"/>
      <c r="AH1046" s="37"/>
      <c r="AI1046" s="37"/>
      <c r="AJ1046" s="37"/>
      <c r="AK1046" s="37"/>
      <c r="AL1046" s="37"/>
      <c r="AM1046" s="37"/>
      <c r="AN1046" s="37"/>
      <c r="AO1046" s="37"/>
      <c r="AP1046" s="37"/>
      <c r="AQ1046" s="37"/>
      <c r="AR1046" s="37"/>
      <c r="AS1046" s="37"/>
      <c r="AT1046" s="37"/>
      <c r="AU1046" s="37"/>
      <c r="AV1046" s="37"/>
      <c r="AW1046" s="37"/>
      <c r="AX1046" s="37"/>
      <c r="AY1046" s="37"/>
      <c r="AZ1046" s="37"/>
      <c r="BA1046" s="37"/>
      <c r="BB1046" s="37"/>
      <c r="BC1046" s="37"/>
      <c r="BD1046" s="37"/>
      <c r="BE1046" s="37"/>
      <c r="BF1046" s="37"/>
      <c r="BH1046" s="44"/>
      <c r="BI1046" s="39"/>
      <c r="BJ1046" s="39"/>
      <c r="BK1046" s="39"/>
      <c r="BL1046" s="36"/>
      <c r="BM1046" s="37"/>
      <c r="BN1046" s="37"/>
      <c r="BO1046" s="37"/>
      <c r="BP1046" s="37"/>
      <c r="BQ1046" s="37"/>
      <c r="BR1046" s="37"/>
      <c r="BS1046" s="37"/>
      <c r="BT1046" s="37"/>
      <c r="BU1046" s="37"/>
      <c r="BV1046" s="37"/>
      <c r="BW1046" s="37"/>
      <c r="BX1046" s="37"/>
      <c r="BY1046" s="37"/>
      <c r="BZ1046" s="37"/>
      <c r="CA1046" s="37"/>
      <c r="CB1046" s="37"/>
      <c r="CC1046" s="37"/>
      <c r="CD1046" s="37"/>
      <c r="CE1046" s="37"/>
      <c r="CF1046" s="37"/>
      <c r="CG1046" s="40"/>
      <c r="CH1046" s="40"/>
      <c r="CI1046" s="40"/>
      <c r="CJ1046" s="40"/>
      <c r="CK1046" s="40"/>
      <c r="CL1046" s="40"/>
      <c r="CM1046" s="39"/>
      <c r="CN1046" s="39"/>
      <c r="CO1046" s="39"/>
      <c r="CP1046" s="39"/>
      <c r="CQ1046" s="39"/>
      <c r="CR1046" s="39"/>
      <c r="CS1046" s="39"/>
      <c r="CT1046" s="39"/>
      <c r="CU1046" s="39"/>
      <c r="CV1046" s="39"/>
      <c r="CW1046" s="39"/>
      <c r="CX1046" s="39"/>
      <c r="CY1046" s="39"/>
      <c r="CZ1046" s="39"/>
      <c r="DA1046" s="39"/>
      <c r="DB1046" s="39"/>
      <c r="DC1046" s="39"/>
      <c r="DD1046" s="39"/>
      <c r="DE1046" s="39"/>
      <c r="DF1046" s="39"/>
      <c r="DG1046" s="39"/>
      <c r="DL1046" s="44"/>
      <c r="DM1046" s="39"/>
    </row>
    <row r="1047" customFormat="false" ht="12.75" hidden="false" customHeight="false" outlineLevel="0" collapsed="false">
      <c r="C1047" s="42"/>
      <c r="AF1047" s="36"/>
      <c r="AG1047" s="37"/>
      <c r="AH1047" s="37"/>
      <c r="AI1047" s="37"/>
      <c r="AJ1047" s="37"/>
      <c r="AK1047" s="37"/>
      <c r="AL1047" s="37"/>
      <c r="AM1047" s="37"/>
      <c r="AN1047" s="37"/>
      <c r="AO1047" s="37"/>
      <c r="AP1047" s="37"/>
      <c r="AQ1047" s="37"/>
      <c r="AR1047" s="37"/>
      <c r="AS1047" s="37"/>
      <c r="AT1047" s="37"/>
      <c r="AU1047" s="37"/>
      <c r="AV1047" s="37"/>
      <c r="AW1047" s="37"/>
      <c r="AX1047" s="37"/>
      <c r="AY1047" s="37"/>
      <c r="AZ1047" s="37"/>
      <c r="BA1047" s="37"/>
      <c r="BB1047" s="37"/>
      <c r="BC1047" s="37"/>
      <c r="BD1047" s="37"/>
      <c r="BE1047" s="37"/>
      <c r="BF1047" s="37"/>
      <c r="BH1047" s="44"/>
      <c r="BI1047" s="39"/>
      <c r="BJ1047" s="39"/>
      <c r="BK1047" s="39"/>
      <c r="BL1047" s="36"/>
      <c r="BM1047" s="37"/>
      <c r="BN1047" s="37"/>
      <c r="BO1047" s="37"/>
      <c r="BP1047" s="37"/>
      <c r="BQ1047" s="37"/>
      <c r="BR1047" s="37"/>
      <c r="BS1047" s="37"/>
      <c r="BT1047" s="37"/>
      <c r="BU1047" s="37"/>
      <c r="BV1047" s="37"/>
      <c r="BW1047" s="37"/>
      <c r="BX1047" s="37"/>
      <c r="BY1047" s="37"/>
      <c r="BZ1047" s="37"/>
      <c r="CA1047" s="37"/>
      <c r="CB1047" s="37"/>
      <c r="CC1047" s="37"/>
      <c r="CD1047" s="37"/>
      <c r="CE1047" s="37"/>
      <c r="CF1047" s="37"/>
      <c r="CG1047" s="40"/>
      <c r="CH1047" s="40"/>
      <c r="CI1047" s="40"/>
      <c r="CJ1047" s="40"/>
      <c r="CK1047" s="40"/>
      <c r="CL1047" s="40"/>
      <c r="CM1047" s="39"/>
      <c r="CN1047" s="39"/>
      <c r="CO1047" s="39"/>
      <c r="CP1047" s="39"/>
      <c r="CQ1047" s="39"/>
      <c r="CR1047" s="39"/>
      <c r="CS1047" s="39"/>
      <c r="CT1047" s="39"/>
      <c r="CU1047" s="39"/>
      <c r="CV1047" s="39"/>
      <c r="CW1047" s="39"/>
      <c r="CX1047" s="39"/>
      <c r="CY1047" s="39"/>
      <c r="CZ1047" s="39"/>
      <c r="DA1047" s="39"/>
      <c r="DB1047" s="39"/>
      <c r="DC1047" s="39"/>
      <c r="DD1047" s="39"/>
      <c r="DE1047" s="39"/>
      <c r="DF1047" s="39"/>
      <c r="DG1047" s="39"/>
      <c r="DL1047" s="44"/>
      <c r="DM1047" s="39"/>
    </row>
    <row r="1048" customFormat="false" ht="12.75" hidden="false" customHeight="false" outlineLevel="0" collapsed="false">
      <c r="C1048" s="42"/>
      <c r="AF1048" s="36"/>
      <c r="AG1048" s="37"/>
      <c r="AH1048" s="37"/>
      <c r="AI1048" s="37"/>
      <c r="AJ1048" s="37"/>
      <c r="AK1048" s="37"/>
      <c r="AL1048" s="37"/>
      <c r="AM1048" s="37"/>
      <c r="AN1048" s="37"/>
      <c r="AO1048" s="37"/>
      <c r="AP1048" s="37"/>
      <c r="AQ1048" s="37"/>
      <c r="AR1048" s="37"/>
      <c r="AS1048" s="37"/>
      <c r="AT1048" s="37"/>
      <c r="AU1048" s="37"/>
      <c r="AV1048" s="37"/>
      <c r="AW1048" s="37"/>
      <c r="AX1048" s="37"/>
      <c r="AY1048" s="37"/>
      <c r="AZ1048" s="37"/>
      <c r="BA1048" s="37"/>
      <c r="BB1048" s="37"/>
      <c r="BC1048" s="37"/>
      <c r="BD1048" s="37"/>
      <c r="BE1048" s="37"/>
      <c r="BF1048" s="37"/>
      <c r="BH1048" s="44"/>
      <c r="BI1048" s="39"/>
      <c r="BJ1048" s="39"/>
      <c r="BK1048" s="39"/>
      <c r="BL1048" s="36"/>
      <c r="BM1048" s="37"/>
      <c r="BN1048" s="37"/>
      <c r="BO1048" s="37"/>
      <c r="BP1048" s="37"/>
      <c r="BQ1048" s="37"/>
      <c r="BR1048" s="37"/>
      <c r="BS1048" s="37"/>
      <c r="BT1048" s="37"/>
      <c r="BU1048" s="37"/>
      <c r="BV1048" s="37"/>
      <c r="BW1048" s="37"/>
      <c r="BX1048" s="37"/>
      <c r="BY1048" s="37"/>
      <c r="BZ1048" s="37"/>
      <c r="CA1048" s="37"/>
      <c r="CB1048" s="37"/>
      <c r="CC1048" s="37"/>
      <c r="CD1048" s="37"/>
      <c r="CE1048" s="37"/>
      <c r="CF1048" s="37"/>
      <c r="CG1048" s="40"/>
      <c r="CH1048" s="40"/>
      <c r="CI1048" s="40"/>
      <c r="CJ1048" s="40"/>
      <c r="CK1048" s="40"/>
      <c r="CL1048" s="40"/>
      <c r="CM1048" s="39"/>
      <c r="CN1048" s="39"/>
      <c r="CO1048" s="39"/>
      <c r="CP1048" s="39"/>
      <c r="CQ1048" s="39"/>
      <c r="CR1048" s="39"/>
      <c r="CS1048" s="39"/>
      <c r="CT1048" s="39"/>
      <c r="CU1048" s="39"/>
      <c r="CV1048" s="39"/>
      <c r="CW1048" s="39"/>
      <c r="CX1048" s="39"/>
      <c r="CY1048" s="39"/>
      <c r="CZ1048" s="39"/>
      <c r="DA1048" s="39"/>
      <c r="DB1048" s="39"/>
      <c r="DC1048" s="39"/>
      <c r="DD1048" s="39"/>
      <c r="DE1048" s="39"/>
      <c r="DF1048" s="39"/>
      <c r="DG1048" s="39"/>
      <c r="DL1048" s="44"/>
      <c r="DM1048" s="39"/>
    </row>
    <row r="1049" customFormat="false" ht="12.75" hidden="false" customHeight="false" outlineLevel="0" collapsed="false">
      <c r="C1049" s="42"/>
      <c r="AF1049" s="36"/>
      <c r="AG1049" s="37"/>
      <c r="AH1049" s="37"/>
      <c r="AI1049" s="37"/>
      <c r="AJ1049" s="37"/>
      <c r="AK1049" s="37"/>
      <c r="AL1049" s="37"/>
      <c r="AM1049" s="37"/>
      <c r="AN1049" s="37"/>
      <c r="AO1049" s="37"/>
      <c r="AP1049" s="37"/>
      <c r="AQ1049" s="37"/>
      <c r="AR1049" s="37"/>
      <c r="AS1049" s="37"/>
      <c r="AT1049" s="37"/>
      <c r="AU1049" s="37"/>
      <c r="AV1049" s="37"/>
      <c r="AW1049" s="37"/>
      <c r="AX1049" s="37"/>
      <c r="AY1049" s="37"/>
      <c r="AZ1049" s="37"/>
      <c r="BA1049" s="37"/>
      <c r="BB1049" s="37"/>
      <c r="BC1049" s="37"/>
      <c r="BD1049" s="37"/>
      <c r="BE1049" s="37"/>
      <c r="BF1049" s="37"/>
      <c r="BH1049" s="44"/>
      <c r="BI1049" s="39"/>
      <c r="BJ1049" s="39"/>
      <c r="BK1049" s="39"/>
      <c r="BL1049" s="36"/>
      <c r="BM1049" s="37"/>
      <c r="BN1049" s="37"/>
      <c r="BO1049" s="37"/>
      <c r="BP1049" s="37"/>
      <c r="BQ1049" s="37"/>
      <c r="BR1049" s="37"/>
      <c r="BS1049" s="37"/>
      <c r="BT1049" s="37"/>
      <c r="BU1049" s="37"/>
      <c r="BV1049" s="37"/>
      <c r="BW1049" s="37"/>
      <c r="BX1049" s="37"/>
      <c r="BY1049" s="37"/>
      <c r="BZ1049" s="37"/>
      <c r="CA1049" s="37"/>
      <c r="CB1049" s="37"/>
      <c r="CC1049" s="37"/>
      <c r="CD1049" s="37"/>
      <c r="CE1049" s="37"/>
      <c r="CF1049" s="37"/>
      <c r="CG1049" s="40"/>
      <c r="CH1049" s="40"/>
      <c r="CI1049" s="40"/>
      <c r="CJ1049" s="40"/>
      <c r="CK1049" s="40"/>
      <c r="CL1049" s="40"/>
      <c r="CM1049" s="39"/>
      <c r="CN1049" s="39"/>
      <c r="CO1049" s="39"/>
      <c r="CP1049" s="39"/>
      <c r="CQ1049" s="39"/>
      <c r="CR1049" s="39"/>
      <c r="CS1049" s="39"/>
      <c r="CT1049" s="39"/>
      <c r="CU1049" s="39"/>
      <c r="CV1049" s="39"/>
      <c r="CW1049" s="39"/>
      <c r="CX1049" s="39"/>
      <c r="CY1049" s="39"/>
      <c r="CZ1049" s="39"/>
      <c r="DA1049" s="39"/>
      <c r="DB1049" s="39"/>
      <c r="DC1049" s="39"/>
      <c r="DD1049" s="39"/>
      <c r="DE1049" s="39"/>
      <c r="DF1049" s="39"/>
      <c r="DG1049" s="39"/>
      <c r="DL1049" s="44"/>
      <c r="DM1049" s="39"/>
    </row>
    <row r="1050" customFormat="false" ht="12.75" hidden="false" customHeight="false" outlineLevel="0" collapsed="false">
      <c r="C1050" s="42"/>
      <c r="AF1050" s="36"/>
      <c r="AG1050" s="37"/>
      <c r="AH1050" s="37"/>
      <c r="AI1050" s="37"/>
      <c r="AJ1050" s="37"/>
      <c r="AK1050" s="37"/>
      <c r="AL1050" s="37"/>
      <c r="AM1050" s="37"/>
      <c r="AN1050" s="37"/>
      <c r="AO1050" s="37"/>
      <c r="AP1050" s="37"/>
      <c r="AQ1050" s="37"/>
      <c r="AR1050" s="37"/>
      <c r="AS1050" s="37"/>
      <c r="AT1050" s="37"/>
      <c r="AU1050" s="37"/>
      <c r="AV1050" s="37"/>
      <c r="AW1050" s="37"/>
      <c r="AX1050" s="37"/>
      <c r="AY1050" s="37"/>
      <c r="AZ1050" s="37"/>
      <c r="BA1050" s="37"/>
      <c r="BB1050" s="37"/>
      <c r="BC1050" s="37"/>
      <c r="BD1050" s="37"/>
      <c r="BE1050" s="37"/>
      <c r="BF1050" s="37"/>
      <c r="BH1050" s="44"/>
      <c r="BI1050" s="39"/>
      <c r="BJ1050" s="39"/>
      <c r="BK1050" s="39"/>
      <c r="BL1050" s="36"/>
      <c r="BM1050" s="37"/>
      <c r="BN1050" s="37"/>
      <c r="BO1050" s="37"/>
      <c r="BP1050" s="37"/>
      <c r="BQ1050" s="37"/>
      <c r="BR1050" s="37"/>
      <c r="BS1050" s="37"/>
      <c r="BT1050" s="37"/>
      <c r="BU1050" s="37"/>
      <c r="BV1050" s="37"/>
      <c r="BW1050" s="37"/>
      <c r="BX1050" s="37"/>
      <c r="BY1050" s="37"/>
      <c r="BZ1050" s="37"/>
      <c r="CA1050" s="37"/>
      <c r="CB1050" s="37"/>
      <c r="CC1050" s="37"/>
      <c r="CD1050" s="37"/>
      <c r="CE1050" s="37"/>
      <c r="CF1050" s="37"/>
      <c r="CG1050" s="40"/>
      <c r="CH1050" s="40"/>
      <c r="CI1050" s="40"/>
      <c r="CJ1050" s="40"/>
      <c r="CK1050" s="40"/>
      <c r="CL1050" s="40"/>
      <c r="CM1050" s="39"/>
      <c r="CN1050" s="39"/>
      <c r="CO1050" s="39"/>
      <c r="CP1050" s="39"/>
      <c r="CQ1050" s="39"/>
      <c r="CR1050" s="39"/>
      <c r="CS1050" s="39"/>
      <c r="CT1050" s="39"/>
      <c r="CU1050" s="39"/>
      <c r="CV1050" s="39"/>
      <c r="CW1050" s="39"/>
      <c r="CX1050" s="39"/>
      <c r="CY1050" s="39"/>
      <c r="CZ1050" s="39"/>
      <c r="DA1050" s="39"/>
      <c r="DB1050" s="39"/>
      <c r="DC1050" s="39"/>
      <c r="DD1050" s="39"/>
      <c r="DE1050" s="39"/>
      <c r="DF1050" s="39"/>
      <c r="DG1050" s="39"/>
      <c r="DL1050" s="44"/>
      <c r="DM1050" s="39"/>
    </row>
    <row r="1051" customFormat="false" ht="12.75" hidden="false" customHeight="false" outlineLevel="0" collapsed="false">
      <c r="C1051" s="42"/>
      <c r="AF1051" s="36"/>
      <c r="AG1051" s="37"/>
      <c r="AH1051" s="37"/>
      <c r="AI1051" s="37"/>
      <c r="AJ1051" s="37"/>
      <c r="AK1051" s="37"/>
      <c r="AL1051" s="37"/>
      <c r="AM1051" s="37"/>
      <c r="AN1051" s="37"/>
      <c r="AO1051" s="37"/>
      <c r="AP1051" s="37"/>
      <c r="AQ1051" s="37"/>
      <c r="AR1051" s="37"/>
      <c r="AS1051" s="37"/>
      <c r="AT1051" s="37"/>
      <c r="AU1051" s="37"/>
      <c r="AV1051" s="37"/>
      <c r="AW1051" s="37"/>
      <c r="AX1051" s="37"/>
      <c r="AY1051" s="37"/>
      <c r="AZ1051" s="37"/>
      <c r="BA1051" s="37"/>
      <c r="BB1051" s="37"/>
      <c r="BC1051" s="37"/>
      <c r="BD1051" s="37"/>
      <c r="BE1051" s="37"/>
      <c r="BF1051" s="37"/>
      <c r="BH1051" s="44"/>
      <c r="BI1051" s="39"/>
      <c r="BJ1051" s="39"/>
      <c r="BK1051" s="39"/>
      <c r="BL1051" s="36"/>
      <c r="BM1051" s="37"/>
      <c r="BN1051" s="37"/>
      <c r="BO1051" s="37"/>
      <c r="BP1051" s="37"/>
      <c r="BQ1051" s="37"/>
      <c r="BR1051" s="37"/>
      <c r="BS1051" s="37"/>
      <c r="BT1051" s="37"/>
      <c r="BU1051" s="37"/>
      <c r="BV1051" s="37"/>
      <c r="BW1051" s="37"/>
      <c r="BX1051" s="37"/>
      <c r="BY1051" s="37"/>
      <c r="BZ1051" s="37"/>
      <c r="CA1051" s="37"/>
      <c r="CB1051" s="37"/>
      <c r="CC1051" s="37"/>
      <c r="CD1051" s="37"/>
      <c r="CE1051" s="37"/>
      <c r="CF1051" s="37"/>
      <c r="CG1051" s="40"/>
      <c r="CH1051" s="40"/>
      <c r="CI1051" s="40"/>
      <c r="CJ1051" s="40"/>
      <c r="CK1051" s="40"/>
      <c r="CL1051" s="40"/>
      <c r="CM1051" s="39"/>
      <c r="CN1051" s="39"/>
      <c r="CO1051" s="39"/>
      <c r="CP1051" s="39"/>
      <c r="CQ1051" s="39"/>
      <c r="CR1051" s="39"/>
      <c r="CS1051" s="39"/>
      <c r="CT1051" s="39"/>
      <c r="CU1051" s="39"/>
      <c r="CV1051" s="39"/>
      <c r="CW1051" s="39"/>
      <c r="CX1051" s="39"/>
      <c r="CY1051" s="39"/>
      <c r="CZ1051" s="39"/>
      <c r="DA1051" s="39"/>
      <c r="DB1051" s="39"/>
      <c r="DC1051" s="39"/>
      <c r="DD1051" s="39"/>
      <c r="DE1051" s="39"/>
      <c r="DF1051" s="39"/>
      <c r="DG1051" s="39"/>
      <c r="DL1051" s="44"/>
      <c r="DM1051" s="39"/>
    </row>
    <row r="1052" customFormat="false" ht="12.75" hidden="false" customHeight="false" outlineLevel="0" collapsed="false">
      <c r="C1052" s="42"/>
      <c r="AF1052" s="36"/>
      <c r="AG1052" s="37"/>
      <c r="AH1052" s="37"/>
      <c r="AI1052" s="37"/>
      <c r="AJ1052" s="37"/>
      <c r="AK1052" s="37"/>
      <c r="AL1052" s="37"/>
      <c r="AM1052" s="37"/>
      <c r="AN1052" s="37"/>
      <c r="AO1052" s="37"/>
      <c r="AP1052" s="37"/>
      <c r="AQ1052" s="37"/>
      <c r="AR1052" s="37"/>
      <c r="AS1052" s="37"/>
      <c r="AT1052" s="37"/>
      <c r="AU1052" s="37"/>
      <c r="AV1052" s="37"/>
      <c r="AW1052" s="37"/>
      <c r="AX1052" s="37"/>
      <c r="AY1052" s="37"/>
      <c r="AZ1052" s="37"/>
      <c r="BA1052" s="37"/>
      <c r="BB1052" s="37"/>
      <c r="BC1052" s="37"/>
      <c r="BD1052" s="37"/>
      <c r="BE1052" s="37"/>
      <c r="BF1052" s="37"/>
      <c r="BH1052" s="44"/>
      <c r="BI1052" s="39"/>
      <c r="BJ1052" s="39"/>
      <c r="BK1052" s="39"/>
      <c r="BL1052" s="36"/>
      <c r="BM1052" s="37"/>
      <c r="BN1052" s="37"/>
      <c r="BO1052" s="37"/>
      <c r="BP1052" s="37"/>
      <c r="BQ1052" s="37"/>
      <c r="BR1052" s="37"/>
      <c r="BS1052" s="37"/>
      <c r="BT1052" s="37"/>
      <c r="BU1052" s="37"/>
      <c r="BV1052" s="37"/>
      <c r="BW1052" s="37"/>
      <c r="BX1052" s="37"/>
      <c r="BY1052" s="37"/>
      <c r="BZ1052" s="37"/>
      <c r="CA1052" s="37"/>
      <c r="CB1052" s="37"/>
      <c r="CC1052" s="37"/>
      <c r="CD1052" s="37"/>
      <c r="CE1052" s="37"/>
      <c r="CF1052" s="37"/>
      <c r="CG1052" s="40"/>
      <c r="CH1052" s="40"/>
      <c r="CI1052" s="40"/>
      <c r="CJ1052" s="40"/>
      <c r="CK1052" s="40"/>
      <c r="CL1052" s="40"/>
      <c r="CM1052" s="39"/>
      <c r="CN1052" s="39"/>
      <c r="CO1052" s="39"/>
      <c r="CP1052" s="39"/>
      <c r="CQ1052" s="39"/>
      <c r="CR1052" s="39"/>
      <c r="CS1052" s="39"/>
      <c r="CT1052" s="39"/>
      <c r="CU1052" s="39"/>
      <c r="CV1052" s="39"/>
      <c r="CW1052" s="39"/>
      <c r="CX1052" s="39"/>
      <c r="CY1052" s="39"/>
      <c r="CZ1052" s="39"/>
      <c r="DA1052" s="39"/>
      <c r="DB1052" s="39"/>
      <c r="DC1052" s="39"/>
      <c r="DD1052" s="39"/>
      <c r="DE1052" s="39"/>
      <c r="DF1052" s="39"/>
      <c r="DG1052" s="39"/>
      <c r="DL1052" s="44"/>
      <c r="DM1052" s="39"/>
    </row>
    <row r="1053" customFormat="false" ht="12.75" hidden="false" customHeight="false" outlineLevel="0" collapsed="false">
      <c r="C1053" s="42"/>
      <c r="AF1053" s="36"/>
      <c r="AG1053" s="37"/>
      <c r="AH1053" s="37"/>
      <c r="AI1053" s="37"/>
      <c r="AJ1053" s="37"/>
      <c r="AK1053" s="37"/>
      <c r="AL1053" s="37"/>
      <c r="AM1053" s="37"/>
      <c r="AN1053" s="37"/>
      <c r="AO1053" s="37"/>
      <c r="AP1053" s="37"/>
      <c r="AQ1053" s="37"/>
      <c r="AR1053" s="37"/>
      <c r="AS1053" s="37"/>
      <c r="AT1053" s="37"/>
      <c r="AU1053" s="37"/>
      <c r="AV1053" s="37"/>
      <c r="AW1053" s="37"/>
      <c r="AX1053" s="37"/>
      <c r="AY1053" s="37"/>
      <c r="AZ1053" s="37"/>
      <c r="BA1053" s="37"/>
      <c r="BB1053" s="37"/>
      <c r="BC1053" s="37"/>
      <c r="BD1053" s="37"/>
      <c r="BE1053" s="37"/>
      <c r="BF1053" s="37"/>
      <c r="BH1053" s="44"/>
      <c r="BI1053" s="39"/>
      <c r="BJ1053" s="39"/>
      <c r="BK1053" s="39"/>
      <c r="BL1053" s="36"/>
      <c r="BM1053" s="37"/>
      <c r="BN1053" s="37"/>
      <c r="BO1053" s="37"/>
      <c r="BP1053" s="37"/>
      <c r="BQ1053" s="37"/>
      <c r="BR1053" s="37"/>
      <c r="BS1053" s="37"/>
      <c r="BT1053" s="37"/>
      <c r="BU1053" s="37"/>
      <c r="BV1053" s="37"/>
      <c r="BW1053" s="37"/>
      <c r="BX1053" s="37"/>
      <c r="BY1053" s="37"/>
      <c r="BZ1053" s="37"/>
      <c r="CA1053" s="37"/>
      <c r="CB1053" s="37"/>
      <c r="CC1053" s="37"/>
      <c r="CD1053" s="37"/>
      <c r="CE1053" s="37"/>
      <c r="CF1053" s="37"/>
      <c r="CG1053" s="40"/>
      <c r="CH1053" s="40"/>
      <c r="CI1053" s="40"/>
      <c r="CJ1053" s="40"/>
      <c r="CK1053" s="40"/>
      <c r="CL1053" s="40"/>
      <c r="CM1053" s="39"/>
      <c r="CN1053" s="39"/>
      <c r="CO1053" s="39"/>
      <c r="CP1053" s="39"/>
      <c r="CQ1053" s="39"/>
      <c r="CR1053" s="39"/>
      <c r="CS1053" s="39"/>
      <c r="CT1053" s="39"/>
      <c r="CU1053" s="39"/>
      <c r="CV1053" s="39"/>
      <c r="CW1053" s="39"/>
      <c r="CX1053" s="39"/>
      <c r="CY1053" s="39"/>
      <c r="CZ1053" s="39"/>
      <c r="DA1053" s="39"/>
      <c r="DB1053" s="39"/>
      <c r="DC1053" s="39"/>
      <c r="DD1053" s="39"/>
      <c r="DE1053" s="39"/>
      <c r="DF1053" s="39"/>
      <c r="DG1053" s="39"/>
      <c r="DL1053" s="44"/>
      <c r="DM1053" s="39"/>
    </row>
    <row r="1054" customFormat="false" ht="12.75" hidden="false" customHeight="false" outlineLevel="0" collapsed="false">
      <c r="C1054" s="42"/>
      <c r="AF1054" s="36"/>
      <c r="AG1054" s="37"/>
      <c r="AH1054" s="37"/>
      <c r="AI1054" s="37"/>
      <c r="AJ1054" s="37"/>
      <c r="AK1054" s="37"/>
      <c r="AL1054" s="37"/>
      <c r="AM1054" s="37"/>
      <c r="AN1054" s="37"/>
      <c r="AO1054" s="37"/>
      <c r="AP1054" s="37"/>
      <c r="AQ1054" s="37"/>
      <c r="AR1054" s="37"/>
      <c r="AS1054" s="37"/>
      <c r="AT1054" s="37"/>
      <c r="AU1054" s="37"/>
      <c r="AV1054" s="37"/>
      <c r="AW1054" s="37"/>
      <c r="AX1054" s="37"/>
      <c r="AY1054" s="37"/>
      <c r="AZ1054" s="37"/>
      <c r="BA1054" s="37"/>
      <c r="BB1054" s="37"/>
      <c r="BC1054" s="37"/>
      <c r="BD1054" s="37"/>
      <c r="BE1054" s="37"/>
      <c r="BF1054" s="37"/>
      <c r="BH1054" s="44"/>
      <c r="BI1054" s="39"/>
      <c r="BJ1054" s="39"/>
      <c r="BK1054" s="39"/>
      <c r="BL1054" s="36"/>
      <c r="BM1054" s="37"/>
      <c r="BN1054" s="37"/>
      <c r="BO1054" s="37"/>
      <c r="BP1054" s="37"/>
      <c r="BQ1054" s="37"/>
      <c r="BR1054" s="37"/>
      <c r="BS1054" s="37"/>
      <c r="BT1054" s="37"/>
      <c r="BU1054" s="37"/>
      <c r="BV1054" s="37"/>
      <c r="BW1054" s="37"/>
      <c r="BX1054" s="37"/>
      <c r="BY1054" s="37"/>
      <c r="BZ1054" s="37"/>
      <c r="CA1054" s="37"/>
      <c r="CB1054" s="37"/>
      <c r="CC1054" s="37"/>
      <c r="CD1054" s="37"/>
      <c r="CE1054" s="37"/>
      <c r="CF1054" s="37"/>
      <c r="CG1054" s="40"/>
      <c r="CH1054" s="40"/>
      <c r="CI1054" s="40"/>
      <c r="CJ1054" s="40"/>
      <c r="CK1054" s="40"/>
      <c r="CL1054" s="40"/>
      <c r="CM1054" s="39"/>
      <c r="CN1054" s="39"/>
      <c r="CO1054" s="39"/>
      <c r="CP1054" s="39"/>
      <c r="CQ1054" s="39"/>
      <c r="CR1054" s="39"/>
      <c r="CS1054" s="39"/>
      <c r="CT1054" s="39"/>
      <c r="CU1054" s="39"/>
      <c r="CV1054" s="39"/>
      <c r="CW1054" s="39"/>
      <c r="CX1054" s="39"/>
      <c r="CY1054" s="39"/>
      <c r="CZ1054" s="39"/>
      <c r="DA1054" s="39"/>
      <c r="DB1054" s="39"/>
      <c r="DC1054" s="39"/>
      <c r="DD1054" s="39"/>
      <c r="DE1054" s="39"/>
      <c r="DF1054" s="39"/>
      <c r="DG1054" s="39"/>
      <c r="DL1054" s="44"/>
      <c r="DM1054" s="39"/>
    </row>
    <row r="1055" customFormat="false" ht="12.75" hidden="false" customHeight="false" outlineLevel="0" collapsed="false">
      <c r="C1055" s="42"/>
      <c r="AF1055" s="36"/>
      <c r="AG1055" s="37"/>
      <c r="AH1055" s="37"/>
      <c r="AI1055" s="37"/>
      <c r="AJ1055" s="37"/>
      <c r="AK1055" s="37"/>
      <c r="AL1055" s="37"/>
      <c r="AM1055" s="37"/>
      <c r="AN1055" s="37"/>
      <c r="AO1055" s="37"/>
      <c r="AP1055" s="37"/>
      <c r="AQ1055" s="37"/>
      <c r="AR1055" s="37"/>
      <c r="AS1055" s="37"/>
      <c r="AT1055" s="37"/>
      <c r="AU1055" s="37"/>
      <c r="AV1055" s="37"/>
      <c r="AW1055" s="37"/>
      <c r="AX1055" s="37"/>
      <c r="AY1055" s="37"/>
      <c r="AZ1055" s="37"/>
      <c r="BA1055" s="37"/>
      <c r="BB1055" s="37"/>
      <c r="BC1055" s="37"/>
      <c r="BD1055" s="37"/>
      <c r="BE1055" s="37"/>
      <c r="BF1055" s="37"/>
      <c r="BH1055" s="44"/>
      <c r="BI1055" s="39"/>
      <c r="BJ1055" s="39"/>
      <c r="BK1055" s="39"/>
      <c r="BL1055" s="36"/>
      <c r="BM1055" s="37"/>
      <c r="BN1055" s="37"/>
      <c r="BO1055" s="37"/>
      <c r="BP1055" s="37"/>
      <c r="BQ1055" s="37"/>
      <c r="BR1055" s="37"/>
      <c r="BS1055" s="37"/>
      <c r="BT1055" s="37"/>
      <c r="BU1055" s="37"/>
      <c r="BV1055" s="37"/>
      <c r="BW1055" s="37"/>
      <c r="BX1055" s="37"/>
      <c r="BY1055" s="37"/>
      <c r="BZ1055" s="37"/>
      <c r="CA1055" s="37"/>
      <c r="CB1055" s="37"/>
      <c r="CC1055" s="37"/>
      <c r="CD1055" s="37"/>
      <c r="CE1055" s="37"/>
      <c r="CF1055" s="37"/>
      <c r="CG1055" s="40"/>
      <c r="CH1055" s="40"/>
      <c r="CI1055" s="40"/>
      <c r="CJ1055" s="40"/>
      <c r="CK1055" s="40"/>
      <c r="CL1055" s="40"/>
      <c r="CM1055" s="39"/>
      <c r="CN1055" s="39"/>
      <c r="CO1055" s="39"/>
      <c r="CP1055" s="39"/>
      <c r="CQ1055" s="39"/>
      <c r="CR1055" s="39"/>
      <c r="CS1055" s="39"/>
      <c r="CT1055" s="39"/>
      <c r="CU1055" s="39"/>
      <c r="CV1055" s="39"/>
      <c r="CW1055" s="39"/>
      <c r="CX1055" s="39"/>
      <c r="CY1055" s="39"/>
      <c r="CZ1055" s="39"/>
      <c r="DA1055" s="39"/>
      <c r="DB1055" s="39"/>
      <c r="DC1055" s="39"/>
      <c r="DD1055" s="39"/>
      <c r="DE1055" s="39"/>
      <c r="DF1055" s="39"/>
      <c r="DG1055" s="39"/>
      <c r="DL1055" s="44"/>
      <c r="DM1055" s="39"/>
    </row>
    <row r="1056" customFormat="false" ht="12.75" hidden="false" customHeight="false" outlineLevel="0" collapsed="false">
      <c r="C1056" s="42"/>
      <c r="AF1056" s="36"/>
      <c r="AG1056" s="37"/>
      <c r="AH1056" s="37"/>
      <c r="AI1056" s="37"/>
      <c r="AJ1056" s="37"/>
      <c r="AK1056" s="37"/>
      <c r="AL1056" s="37"/>
      <c r="AM1056" s="37"/>
      <c r="AN1056" s="37"/>
      <c r="AO1056" s="37"/>
      <c r="AP1056" s="37"/>
      <c r="AQ1056" s="37"/>
      <c r="AR1056" s="37"/>
      <c r="AS1056" s="37"/>
      <c r="AT1056" s="37"/>
      <c r="AU1056" s="37"/>
      <c r="AV1056" s="37"/>
      <c r="AW1056" s="37"/>
      <c r="AX1056" s="37"/>
      <c r="AY1056" s="37"/>
      <c r="AZ1056" s="37"/>
      <c r="BA1056" s="37"/>
      <c r="BB1056" s="37"/>
      <c r="BC1056" s="37"/>
      <c r="BD1056" s="37"/>
      <c r="BE1056" s="37"/>
      <c r="BF1056" s="37"/>
      <c r="BH1056" s="44"/>
      <c r="BI1056" s="39"/>
      <c r="BJ1056" s="39"/>
      <c r="BK1056" s="39"/>
      <c r="BL1056" s="36"/>
      <c r="BM1056" s="37"/>
      <c r="BN1056" s="37"/>
      <c r="BO1056" s="37"/>
      <c r="BP1056" s="37"/>
      <c r="BQ1056" s="37"/>
      <c r="BR1056" s="37"/>
      <c r="BS1056" s="37"/>
      <c r="BT1056" s="37"/>
      <c r="BU1056" s="37"/>
      <c r="BV1056" s="37"/>
      <c r="BW1056" s="37"/>
      <c r="BX1056" s="37"/>
      <c r="BY1056" s="37"/>
      <c r="BZ1056" s="37"/>
      <c r="CA1056" s="37"/>
      <c r="CB1056" s="37"/>
      <c r="CC1056" s="37"/>
      <c r="CD1056" s="37"/>
      <c r="CE1056" s="37"/>
      <c r="CF1056" s="37"/>
      <c r="CG1056" s="40"/>
      <c r="CH1056" s="40"/>
      <c r="CI1056" s="40"/>
      <c r="CJ1056" s="40"/>
      <c r="CK1056" s="40"/>
      <c r="CL1056" s="40"/>
      <c r="CM1056" s="39"/>
      <c r="CN1056" s="39"/>
      <c r="CO1056" s="39"/>
      <c r="CP1056" s="39"/>
      <c r="CQ1056" s="39"/>
      <c r="CR1056" s="39"/>
      <c r="CS1056" s="39"/>
      <c r="CT1056" s="39"/>
      <c r="CU1056" s="39"/>
      <c r="CV1056" s="39"/>
      <c r="CW1056" s="39"/>
      <c r="CX1056" s="39"/>
      <c r="CY1056" s="39"/>
      <c r="CZ1056" s="39"/>
      <c r="DA1056" s="39"/>
      <c r="DB1056" s="39"/>
      <c r="DC1056" s="39"/>
      <c r="DD1056" s="39"/>
      <c r="DE1056" s="39"/>
      <c r="DF1056" s="39"/>
      <c r="DG1056" s="39"/>
      <c r="DL1056" s="44"/>
      <c r="DM1056" s="39"/>
    </row>
    <row r="1057" customFormat="false" ht="12.75" hidden="false" customHeight="false" outlineLevel="0" collapsed="false">
      <c r="AF1057" s="36"/>
      <c r="AG1057" s="37"/>
      <c r="AH1057" s="37"/>
      <c r="AI1057" s="37"/>
      <c r="AJ1057" s="37"/>
      <c r="AK1057" s="37"/>
      <c r="AL1057" s="37"/>
      <c r="AM1057" s="37"/>
      <c r="AN1057" s="37"/>
      <c r="AO1057" s="37"/>
      <c r="AP1057" s="37"/>
      <c r="AQ1057" s="37"/>
      <c r="AR1057" s="37"/>
      <c r="AS1057" s="37"/>
      <c r="AT1057" s="37"/>
      <c r="AU1057" s="37"/>
      <c r="AV1057" s="37"/>
      <c r="AW1057" s="37"/>
      <c r="AX1057" s="37"/>
      <c r="AY1057" s="37"/>
      <c r="AZ1057" s="37"/>
      <c r="BA1057" s="37"/>
      <c r="BB1057" s="37"/>
      <c r="BC1057" s="37"/>
      <c r="BD1057" s="37"/>
      <c r="BE1057" s="37"/>
      <c r="BF1057" s="37"/>
      <c r="BH1057" s="44"/>
      <c r="BI1057" s="39"/>
      <c r="BJ1057" s="39"/>
      <c r="BK1057" s="39"/>
      <c r="BL1057" s="36"/>
      <c r="BM1057" s="37"/>
      <c r="BN1057" s="37"/>
      <c r="BO1057" s="37"/>
      <c r="BP1057" s="37"/>
      <c r="BQ1057" s="37"/>
      <c r="BR1057" s="37"/>
      <c r="BS1057" s="37"/>
      <c r="BT1057" s="37"/>
      <c r="BU1057" s="37"/>
      <c r="BV1057" s="37"/>
      <c r="BW1057" s="37"/>
      <c r="BX1057" s="37"/>
      <c r="BY1057" s="37"/>
      <c r="BZ1057" s="37"/>
      <c r="CA1057" s="37"/>
      <c r="CB1057" s="37"/>
      <c r="CC1057" s="37"/>
      <c r="CD1057" s="37"/>
      <c r="CE1057" s="37"/>
      <c r="CF1057" s="37"/>
      <c r="CG1057" s="40"/>
      <c r="CH1057" s="40"/>
      <c r="CI1057" s="40"/>
      <c r="CJ1057" s="40"/>
      <c r="CK1057" s="40"/>
      <c r="CL1057" s="40"/>
      <c r="CM1057" s="39"/>
      <c r="CN1057" s="39"/>
      <c r="CO1057" s="39"/>
      <c r="CP1057" s="39"/>
      <c r="CQ1057" s="39"/>
      <c r="CR1057" s="39"/>
      <c r="CS1057" s="39"/>
      <c r="CT1057" s="39"/>
      <c r="CU1057" s="39"/>
      <c r="CV1057" s="39"/>
      <c r="CW1057" s="39"/>
      <c r="CX1057" s="39"/>
      <c r="CY1057" s="39"/>
      <c r="CZ1057" s="39"/>
      <c r="DA1057" s="39"/>
      <c r="DB1057" s="39"/>
      <c r="DC1057" s="39"/>
      <c r="DD1057" s="39"/>
      <c r="DE1057" s="39"/>
      <c r="DF1057" s="39"/>
      <c r="DG1057" s="39"/>
      <c r="DL1057" s="44"/>
      <c r="DM1057" s="39"/>
    </row>
    <row r="1058" customFormat="false" ht="12.75" hidden="false" customHeight="false" outlineLevel="0" collapsed="false">
      <c r="AF1058" s="36"/>
      <c r="AG1058" s="37"/>
      <c r="AH1058" s="37"/>
      <c r="AI1058" s="37"/>
      <c r="AJ1058" s="37"/>
      <c r="AK1058" s="37"/>
      <c r="AL1058" s="37"/>
      <c r="AM1058" s="37"/>
      <c r="AN1058" s="37"/>
      <c r="AO1058" s="37"/>
      <c r="AP1058" s="37"/>
      <c r="AQ1058" s="37"/>
      <c r="AR1058" s="37"/>
      <c r="AS1058" s="37"/>
      <c r="AT1058" s="37"/>
      <c r="AU1058" s="37"/>
      <c r="AV1058" s="37"/>
      <c r="AW1058" s="37"/>
      <c r="AX1058" s="37"/>
      <c r="AY1058" s="37"/>
      <c r="AZ1058" s="37"/>
      <c r="BA1058" s="37"/>
      <c r="BB1058" s="37"/>
      <c r="BC1058" s="37"/>
      <c r="BD1058" s="37"/>
      <c r="BE1058" s="37"/>
      <c r="BF1058" s="37"/>
      <c r="BH1058" s="44"/>
      <c r="BI1058" s="39"/>
      <c r="BJ1058" s="39"/>
      <c r="BK1058" s="39"/>
      <c r="BL1058" s="36"/>
      <c r="BM1058" s="37"/>
      <c r="BN1058" s="37"/>
      <c r="BO1058" s="37"/>
      <c r="BP1058" s="37"/>
      <c r="BQ1058" s="37"/>
      <c r="BR1058" s="37"/>
      <c r="BS1058" s="37"/>
      <c r="BT1058" s="37"/>
      <c r="BU1058" s="37"/>
      <c r="BV1058" s="37"/>
      <c r="BW1058" s="37"/>
      <c r="BX1058" s="37"/>
      <c r="BY1058" s="37"/>
      <c r="BZ1058" s="37"/>
      <c r="CA1058" s="37"/>
      <c r="CB1058" s="37"/>
      <c r="CC1058" s="37"/>
      <c r="CD1058" s="37"/>
      <c r="CE1058" s="37"/>
      <c r="CF1058" s="37"/>
      <c r="CG1058" s="40"/>
      <c r="CH1058" s="40"/>
      <c r="CI1058" s="40"/>
      <c r="CJ1058" s="40"/>
      <c r="CK1058" s="40"/>
      <c r="CL1058" s="40"/>
      <c r="CM1058" s="39"/>
      <c r="CN1058" s="39"/>
      <c r="CO1058" s="39"/>
      <c r="CP1058" s="39"/>
      <c r="CQ1058" s="39"/>
      <c r="CR1058" s="39"/>
      <c r="CS1058" s="39"/>
      <c r="CT1058" s="39"/>
      <c r="CU1058" s="39"/>
      <c r="CV1058" s="39"/>
      <c r="CW1058" s="39"/>
      <c r="CX1058" s="39"/>
      <c r="CY1058" s="39"/>
      <c r="CZ1058" s="39"/>
      <c r="DA1058" s="39"/>
      <c r="DB1058" s="39"/>
      <c r="DC1058" s="39"/>
      <c r="DD1058" s="39"/>
      <c r="DE1058" s="39"/>
      <c r="DF1058" s="39"/>
      <c r="DG1058" s="39"/>
      <c r="DL1058" s="44"/>
      <c r="DM1058" s="39"/>
    </row>
    <row r="1059" customFormat="false" ht="12.75" hidden="false" customHeight="false" outlineLevel="0" collapsed="false">
      <c r="AF1059" s="36"/>
      <c r="AG1059" s="37"/>
      <c r="AH1059" s="37"/>
      <c r="AI1059" s="37"/>
      <c r="AJ1059" s="37"/>
      <c r="AK1059" s="37"/>
      <c r="AL1059" s="37"/>
      <c r="AM1059" s="37"/>
      <c r="AN1059" s="37"/>
      <c r="AO1059" s="37"/>
      <c r="AP1059" s="37"/>
      <c r="AQ1059" s="37"/>
      <c r="AR1059" s="37"/>
      <c r="AS1059" s="37"/>
      <c r="AT1059" s="37"/>
      <c r="AU1059" s="37"/>
      <c r="AV1059" s="37"/>
      <c r="AW1059" s="37"/>
      <c r="AX1059" s="37"/>
      <c r="AY1059" s="37"/>
      <c r="AZ1059" s="37"/>
      <c r="BA1059" s="37"/>
      <c r="BB1059" s="37"/>
      <c r="BC1059" s="37"/>
      <c r="BD1059" s="37"/>
      <c r="BE1059" s="37"/>
      <c r="BF1059" s="37"/>
      <c r="BH1059" s="44"/>
      <c r="BI1059" s="39"/>
      <c r="BJ1059" s="39"/>
      <c r="BK1059" s="39"/>
      <c r="BL1059" s="36"/>
      <c r="BM1059" s="37"/>
      <c r="BN1059" s="37"/>
      <c r="BO1059" s="37"/>
      <c r="BP1059" s="37"/>
      <c r="BQ1059" s="37"/>
      <c r="BR1059" s="37"/>
      <c r="BS1059" s="37"/>
      <c r="BT1059" s="37"/>
      <c r="BU1059" s="37"/>
      <c r="BV1059" s="37"/>
      <c r="BW1059" s="37"/>
      <c r="BX1059" s="37"/>
      <c r="BY1059" s="37"/>
      <c r="BZ1059" s="37"/>
      <c r="CA1059" s="37"/>
      <c r="CB1059" s="37"/>
      <c r="CC1059" s="37"/>
      <c r="CD1059" s="37"/>
      <c r="CE1059" s="37"/>
      <c r="CF1059" s="37"/>
      <c r="CG1059" s="40"/>
      <c r="CH1059" s="40"/>
      <c r="CI1059" s="40"/>
      <c r="CJ1059" s="40"/>
      <c r="CK1059" s="40"/>
      <c r="CL1059" s="40"/>
      <c r="CM1059" s="39"/>
      <c r="CN1059" s="39"/>
      <c r="CO1059" s="39"/>
      <c r="CP1059" s="39"/>
      <c r="CQ1059" s="39"/>
      <c r="CR1059" s="39"/>
      <c r="CS1059" s="39"/>
      <c r="CT1059" s="39"/>
      <c r="CU1059" s="39"/>
      <c r="CV1059" s="39"/>
      <c r="CW1059" s="39"/>
      <c r="CX1059" s="39"/>
      <c r="CY1059" s="39"/>
      <c r="CZ1059" s="39"/>
      <c r="DA1059" s="39"/>
      <c r="DB1059" s="39"/>
      <c r="DC1059" s="39"/>
      <c r="DD1059" s="39"/>
      <c r="DE1059" s="39"/>
      <c r="DF1059" s="39"/>
      <c r="DG1059" s="39"/>
      <c r="DL1059" s="44"/>
      <c r="DM1059" s="39"/>
    </row>
    <row r="1060" customFormat="false" ht="12.75" hidden="false" customHeight="false" outlineLevel="0" collapsed="false">
      <c r="AF1060" s="36"/>
      <c r="AG1060" s="37"/>
      <c r="AH1060" s="37"/>
      <c r="AI1060" s="37"/>
      <c r="AJ1060" s="37"/>
      <c r="AK1060" s="37"/>
      <c r="AL1060" s="37"/>
      <c r="AM1060" s="37"/>
      <c r="AN1060" s="37"/>
      <c r="AO1060" s="37"/>
      <c r="AP1060" s="37"/>
      <c r="AQ1060" s="37"/>
      <c r="AR1060" s="37"/>
      <c r="AS1060" s="37"/>
      <c r="AT1060" s="37"/>
      <c r="AU1060" s="37"/>
      <c r="AV1060" s="37"/>
      <c r="AW1060" s="37"/>
      <c r="AX1060" s="37"/>
      <c r="AY1060" s="37"/>
      <c r="AZ1060" s="37"/>
      <c r="BA1060" s="37"/>
      <c r="BB1060" s="37"/>
      <c r="BC1060" s="37"/>
      <c r="BD1060" s="37"/>
      <c r="BE1060" s="37"/>
      <c r="BF1060" s="37"/>
      <c r="BH1060" s="44"/>
      <c r="BI1060" s="39"/>
      <c r="BJ1060" s="39"/>
      <c r="BK1060" s="39"/>
      <c r="BL1060" s="36"/>
      <c r="BM1060" s="37"/>
      <c r="BN1060" s="37"/>
      <c r="BO1060" s="37"/>
      <c r="BP1060" s="37"/>
      <c r="BQ1060" s="37"/>
      <c r="BR1060" s="37"/>
      <c r="BS1060" s="37"/>
      <c r="BT1060" s="37"/>
      <c r="BU1060" s="37"/>
      <c r="BV1060" s="37"/>
      <c r="BW1060" s="37"/>
      <c r="BX1060" s="37"/>
      <c r="BY1060" s="37"/>
      <c r="BZ1060" s="37"/>
      <c r="CA1060" s="37"/>
      <c r="CB1060" s="37"/>
      <c r="CC1060" s="37"/>
      <c r="CD1060" s="37"/>
      <c r="CE1060" s="37"/>
      <c r="CF1060" s="37"/>
      <c r="CG1060" s="40"/>
      <c r="CH1060" s="40"/>
      <c r="CI1060" s="40"/>
      <c r="CJ1060" s="40"/>
      <c r="CK1060" s="40"/>
      <c r="CL1060" s="40"/>
      <c r="CM1060" s="39"/>
      <c r="CN1060" s="39"/>
      <c r="CO1060" s="39"/>
      <c r="CP1060" s="39"/>
      <c r="CQ1060" s="39"/>
      <c r="CR1060" s="39"/>
      <c r="CS1060" s="39"/>
      <c r="CT1060" s="39"/>
      <c r="CU1060" s="39"/>
      <c r="CV1060" s="39"/>
      <c r="CW1060" s="39"/>
      <c r="CX1060" s="39"/>
      <c r="CY1060" s="39"/>
      <c r="CZ1060" s="39"/>
      <c r="DA1060" s="39"/>
      <c r="DB1060" s="39"/>
      <c r="DC1060" s="39"/>
      <c r="DD1060" s="39"/>
      <c r="DE1060" s="39"/>
      <c r="DF1060" s="39"/>
      <c r="DG1060" s="39"/>
      <c r="DL1060" s="44"/>
      <c r="DM1060" s="39"/>
    </row>
    <row r="1061" customFormat="false" ht="12.75" hidden="false" customHeight="false" outlineLevel="0" collapsed="false">
      <c r="AF1061" s="36"/>
      <c r="AG1061" s="37"/>
      <c r="AH1061" s="37"/>
      <c r="AI1061" s="37"/>
      <c r="AJ1061" s="37"/>
      <c r="AK1061" s="37"/>
      <c r="AL1061" s="37"/>
      <c r="AM1061" s="37"/>
      <c r="AN1061" s="37"/>
      <c r="AO1061" s="37"/>
      <c r="AP1061" s="37"/>
      <c r="AQ1061" s="37"/>
      <c r="AR1061" s="37"/>
      <c r="AS1061" s="37"/>
      <c r="AT1061" s="37"/>
      <c r="AU1061" s="37"/>
      <c r="AV1061" s="37"/>
      <c r="AW1061" s="37"/>
      <c r="AX1061" s="37"/>
      <c r="AY1061" s="37"/>
      <c r="AZ1061" s="37"/>
      <c r="BA1061" s="37"/>
      <c r="BB1061" s="37"/>
      <c r="BC1061" s="37"/>
      <c r="BD1061" s="37"/>
      <c r="BE1061" s="37"/>
      <c r="BF1061" s="37"/>
      <c r="BH1061" s="44"/>
      <c r="BI1061" s="39"/>
      <c r="BJ1061" s="39"/>
      <c r="BK1061" s="39"/>
      <c r="BL1061" s="36"/>
      <c r="BM1061" s="37"/>
      <c r="BN1061" s="37"/>
      <c r="BO1061" s="37"/>
      <c r="BP1061" s="37"/>
      <c r="BQ1061" s="37"/>
      <c r="BR1061" s="37"/>
      <c r="BS1061" s="37"/>
      <c r="BT1061" s="37"/>
      <c r="BU1061" s="37"/>
      <c r="BV1061" s="37"/>
      <c r="BW1061" s="37"/>
      <c r="BX1061" s="37"/>
      <c r="BY1061" s="37"/>
      <c r="BZ1061" s="37"/>
      <c r="CA1061" s="37"/>
      <c r="CB1061" s="37"/>
      <c r="CC1061" s="37"/>
      <c r="CD1061" s="37"/>
      <c r="CE1061" s="37"/>
      <c r="CF1061" s="37"/>
      <c r="CG1061" s="40"/>
      <c r="CH1061" s="40"/>
      <c r="CI1061" s="40"/>
      <c r="CJ1061" s="40"/>
      <c r="CK1061" s="40"/>
      <c r="CL1061" s="40"/>
      <c r="CM1061" s="39"/>
      <c r="CN1061" s="39"/>
      <c r="CO1061" s="39"/>
      <c r="CP1061" s="39"/>
      <c r="CQ1061" s="39"/>
      <c r="CR1061" s="39"/>
      <c r="CS1061" s="39"/>
      <c r="CT1061" s="39"/>
      <c r="CU1061" s="39"/>
      <c r="CV1061" s="39"/>
      <c r="CW1061" s="39"/>
      <c r="CX1061" s="39"/>
      <c r="CY1061" s="39"/>
      <c r="CZ1061" s="39"/>
      <c r="DA1061" s="39"/>
      <c r="DB1061" s="39"/>
      <c r="DC1061" s="39"/>
      <c r="DD1061" s="39"/>
      <c r="DE1061" s="39"/>
      <c r="DF1061" s="39"/>
      <c r="DG1061" s="39"/>
      <c r="DL1061" s="44"/>
      <c r="DM1061" s="39"/>
    </row>
    <row r="1062" customFormat="false" ht="12.75" hidden="false" customHeight="false" outlineLevel="0" collapsed="false">
      <c r="AF1062" s="36"/>
      <c r="AG1062" s="37"/>
      <c r="AH1062" s="37"/>
      <c r="AI1062" s="37"/>
      <c r="AJ1062" s="37"/>
      <c r="AK1062" s="37"/>
      <c r="AL1062" s="37"/>
      <c r="AM1062" s="37"/>
      <c r="AN1062" s="37"/>
      <c r="AO1062" s="37"/>
      <c r="AP1062" s="37"/>
      <c r="AQ1062" s="37"/>
      <c r="AR1062" s="37"/>
      <c r="AS1062" s="37"/>
      <c r="AT1062" s="37"/>
      <c r="AU1062" s="37"/>
      <c r="AV1062" s="37"/>
      <c r="AW1062" s="37"/>
      <c r="AX1062" s="37"/>
      <c r="AY1062" s="37"/>
      <c r="AZ1062" s="37"/>
      <c r="BA1062" s="37"/>
      <c r="BB1062" s="37"/>
      <c r="BC1062" s="37"/>
      <c r="BD1062" s="37"/>
      <c r="BE1062" s="37"/>
      <c r="BF1062" s="37"/>
      <c r="BH1062" s="44"/>
      <c r="BI1062" s="39"/>
      <c r="BJ1062" s="39"/>
      <c r="BK1062" s="39"/>
      <c r="BL1062" s="36"/>
      <c r="BM1062" s="37"/>
      <c r="BN1062" s="37"/>
      <c r="BO1062" s="37"/>
      <c r="BP1062" s="37"/>
      <c r="BQ1062" s="37"/>
      <c r="BR1062" s="37"/>
      <c r="BS1062" s="37"/>
      <c r="BT1062" s="37"/>
      <c r="BU1062" s="37"/>
      <c r="BV1062" s="37"/>
      <c r="BW1062" s="37"/>
      <c r="BX1062" s="37"/>
      <c r="BY1062" s="37"/>
      <c r="BZ1062" s="37"/>
      <c r="CA1062" s="37"/>
      <c r="CB1062" s="37"/>
      <c r="CC1062" s="37"/>
      <c r="CD1062" s="37"/>
      <c r="CE1062" s="37"/>
      <c r="CF1062" s="37"/>
      <c r="CG1062" s="40"/>
      <c r="CH1062" s="40"/>
      <c r="CI1062" s="40"/>
      <c r="CJ1062" s="40"/>
      <c r="CK1062" s="40"/>
      <c r="CL1062" s="40"/>
      <c r="CM1062" s="39"/>
      <c r="CN1062" s="39"/>
      <c r="CO1062" s="39"/>
      <c r="CP1062" s="39"/>
      <c r="CQ1062" s="39"/>
      <c r="CR1062" s="39"/>
      <c r="CS1062" s="39"/>
      <c r="CT1062" s="39"/>
      <c r="CU1062" s="39"/>
      <c r="CV1062" s="39"/>
      <c r="CW1062" s="39"/>
      <c r="CX1062" s="39"/>
      <c r="CY1062" s="39"/>
      <c r="CZ1062" s="39"/>
      <c r="DA1062" s="39"/>
      <c r="DB1062" s="39"/>
      <c r="DC1062" s="39"/>
      <c r="DD1062" s="39"/>
      <c r="DE1062" s="39"/>
      <c r="DF1062" s="39"/>
      <c r="DG1062" s="39"/>
      <c r="DL1062" s="44"/>
      <c r="DM1062" s="39"/>
    </row>
    <row r="1063" customFormat="false" ht="12.75" hidden="false" customHeight="false" outlineLevel="0" collapsed="false">
      <c r="AF1063" s="36"/>
      <c r="AG1063" s="37"/>
      <c r="AH1063" s="37"/>
      <c r="AI1063" s="37"/>
      <c r="AJ1063" s="37"/>
      <c r="AK1063" s="37"/>
      <c r="AL1063" s="37"/>
      <c r="AM1063" s="37"/>
      <c r="AN1063" s="37"/>
      <c r="AO1063" s="37"/>
      <c r="AP1063" s="37"/>
      <c r="AQ1063" s="37"/>
      <c r="AR1063" s="37"/>
      <c r="AS1063" s="37"/>
      <c r="AT1063" s="37"/>
      <c r="AU1063" s="37"/>
      <c r="AV1063" s="37"/>
      <c r="AW1063" s="37"/>
      <c r="AX1063" s="37"/>
      <c r="AY1063" s="37"/>
      <c r="AZ1063" s="37"/>
      <c r="BA1063" s="37"/>
      <c r="BB1063" s="37"/>
      <c r="BC1063" s="37"/>
      <c r="BD1063" s="37"/>
      <c r="BE1063" s="37"/>
      <c r="BF1063" s="37"/>
      <c r="BH1063" s="44"/>
      <c r="BI1063" s="39"/>
      <c r="BJ1063" s="39"/>
      <c r="BK1063" s="39"/>
      <c r="BL1063" s="36"/>
      <c r="BM1063" s="37"/>
      <c r="BN1063" s="37"/>
      <c r="BO1063" s="37"/>
      <c r="BP1063" s="37"/>
      <c r="BQ1063" s="37"/>
      <c r="BR1063" s="37"/>
      <c r="BS1063" s="37"/>
      <c r="BT1063" s="37"/>
      <c r="BU1063" s="37"/>
      <c r="BV1063" s="37"/>
      <c r="BW1063" s="37"/>
      <c r="BX1063" s="37"/>
      <c r="BY1063" s="37"/>
      <c r="BZ1063" s="37"/>
      <c r="CA1063" s="37"/>
      <c r="CB1063" s="37"/>
      <c r="CC1063" s="37"/>
      <c r="CD1063" s="37"/>
      <c r="CE1063" s="37"/>
      <c r="CF1063" s="37"/>
      <c r="CG1063" s="40"/>
      <c r="CH1063" s="40"/>
      <c r="CI1063" s="40"/>
      <c r="CJ1063" s="40"/>
      <c r="CK1063" s="40"/>
      <c r="CL1063" s="40"/>
      <c r="CM1063" s="39"/>
      <c r="CN1063" s="39"/>
      <c r="CO1063" s="39"/>
      <c r="CP1063" s="39"/>
      <c r="CQ1063" s="39"/>
      <c r="CR1063" s="39"/>
      <c r="CS1063" s="39"/>
      <c r="CT1063" s="39"/>
      <c r="CU1063" s="39"/>
      <c r="CV1063" s="39"/>
      <c r="CW1063" s="39"/>
      <c r="CX1063" s="39"/>
      <c r="CY1063" s="39"/>
      <c r="CZ1063" s="39"/>
      <c r="DA1063" s="39"/>
      <c r="DB1063" s="39"/>
      <c r="DC1063" s="39"/>
      <c r="DD1063" s="39"/>
      <c r="DE1063" s="39"/>
      <c r="DF1063" s="39"/>
      <c r="DG1063" s="39"/>
      <c r="DL1063" s="44"/>
      <c r="DM1063" s="39"/>
    </row>
    <row r="1064" customFormat="false" ht="12.75" hidden="false" customHeight="false" outlineLevel="0" collapsed="false">
      <c r="AF1064" s="36"/>
      <c r="AG1064" s="37"/>
      <c r="AH1064" s="37"/>
      <c r="AI1064" s="37"/>
      <c r="AJ1064" s="37"/>
      <c r="AK1064" s="37"/>
      <c r="AL1064" s="37"/>
      <c r="AM1064" s="37"/>
      <c r="AN1064" s="37"/>
      <c r="AO1064" s="37"/>
      <c r="AP1064" s="37"/>
      <c r="AQ1064" s="37"/>
      <c r="AR1064" s="37"/>
      <c r="AS1064" s="37"/>
      <c r="AT1064" s="37"/>
      <c r="AU1064" s="37"/>
      <c r="AV1064" s="37"/>
      <c r="AW1064" s="37"/>
      <c r="AX1064" s="37"/>
      <c r="AY1064" s="37"/>
      <c r="AZ1064" s="37"/>
      <c r="BA1064" s="37"/>
      <c r="BB1064" s="37"/>
      <c r="BC1064" s="37"/>
      <c r="BD1064" s="37"/>
      <c r="BE1064" s="37"/>
      <c r="BF1064" s="37"/>
      <c r="BH1064" s="44"/>
      <c r="BI1064" s="39"/>
      <c r="BJ1064" s="39"/>
      <c r="BK1064" s="39"/>
      <c r="BL1064" s="36"/>
      <c r="BM1064" s="37"/>
      <c r="BN1064" s="37"/>
      <c r="BO1064" s="37"/>
      <c r="BP1064" s="37"/>
      <c r="BQ1064" s="37"/>
      <c r="BR1064" s="37"/>
      <c r="BS1064" s="37"/>
      <c r="BT1064" s="37"/>
      <c r="BU1064" s="37"/>
      <c r="BV1064" s="37"/>
      <c r="BW1064" s="37"/>
      <c r="BX1064" s="37"/>
      <c r="BY1064" s="37"/>
      <c r="BZ1064" s="37"/>
      <c r="CA1064" s="37"/>
      <c r="CB1064" s="37"/>
      <c r="CC1064" s="37"/>
      <c r="CD1064" s="37"/>
      <c r="CE1064" s="37"/>
      <c r="CF1064" s="37"/>
      <c r="CG1064" s="40"/>
      <c r="CH1064" s="40"/>
      <c r="CI1064" s="40"/>
      <c r="CJ1064" s="40"/>
      <c r="CK1064" s="40"/>
      <c r="CL1064" s="40"/>
      <c r="CM1064" s="39"/>
      <c r="CN1064" s="39"/>
      <c r="CO1064" s="39"/>
      <c r="CP1064" s="39"/>
      <c r="CQ1064" s="39"/>
      <c r="CR1064" s="39"/>
      <c r="CS1064" s="39"/>
      <c r="CT1064" s="39"/>
      <c r="CU1064" s="39"/>
      <c r="CV1064" s="39"/>
      <c r="CW1064" s="39"/>
      <c r="CX1064" s="39"/>
      <c r="CY1064" s="39"/>
      <c r="CZ1064" s="39"/>
      <c r="DA1064" s="39"/>
      <c r="DB1064" s="39"/>
      <c r="DC1064" s="39"/>
      <c r="DD1064" s="39"/>
      <c r="DE1064" s="39"/>
      <c r="DF1064" s="39"/>
      <c r="DG1064" s="39"/>
      <c r="DL1064" s="44"/>
      <c r="DM1064" s="39"/>
    </row>
    <row r="1065" customFormat="false" ht="12.75" hidden="false" customHeight="false" outlineLevel="0" collapsed="false">
      <c r="AF1065" s="36"/>
      <c r="AG1065" s="37"/>
      <c r="AH1065" s="37"/>
      <c r="AI1065" s="37"/>
      <c r="AJ1065" s="37"/>
      <c r="AK1065" s="37"/>
      <c r="AL1065" s="37"/>
      <c r="AM1065" s="37"/>
      <c r="AN1065" s="37"/>
      <c r="AO1065" s="37"/>
      <c r="AP1065" s="37"/>
      <c r="AQ1065" s="37"/>
      <c r="AR1065" s="37"/>
      <c r="AS1065" s="37"/>
      <c r="AT1065" s="37"/>
      <c r="AU1065" s="37"/>
      <c r="AV1065" s="37"/>
      <c r="AW1065" s="37"/>
      <c r="AX1065" s="37"/>
      <c r="AY1065" s="37"/>
      <c r="AZ1065" s="37"/>
      <c r="BA1065" s="37"/>
      <c r="BB1065" s="37"/>
      <c r="BC1065" s="37"/>
      <c r="BD1065" s="37"/>
      <c r="BE1065" s="37"/>
      <c r="BF1065" s="37"/>
      <c r="BH1065" s="44"/>
      <c r="BI1065" s="39"/>
      <c r="BJ1065" s="39"/>
      <c r="BK1065" s="39"/>
      <c r="BL1065" s="36"/>
      <c r="BM1065" s="37"/>
      <c r="BN1065" s="37"/>
      <c r="BO1065" s="37"/>
      <c r="BP1065" s="37"/>
      <c r="BQ1065" s="37"/>
      <c r="BR1065" s="37"/>
      <c r="BS1065" s="37"/>
      <c r="BT1065" s="37"/>
      <c r="BU1065" s="37"/>
      <c r="BV1065" s="37"/>
      <c r="BW1065" s="37"/>
      <c r="BX1065" s="37"/>
      <c r="BY1065" s="37"/>
      <c r="BZ1065" s="37"/>
      <c r="CA1065" s="37"/>
      <c r="CB1065" s="37"/>
      <c r="CC1065" s="37"/>
      <c r="CD1065" s="37"/>
      <c r="CE1065" s="37"/>
      <c r="CF1065" s="37"/>
      <c r="CG1065" s="40"/>
      <c r="CH1065" s="40"/>
      <c r="CI1065" s="40"/>
      <c r="CJ1065" s="40"/>
      <c r="CK1065" s="40"/>
      <c r="CL1065" s="40"/>
      <c r="CM1065" s="39"/>
      <c r="CN1065" s="39"/>
      <c r="CO1065" s="39"/>
      <c r="CP1065" s="39"/>
      <c r="CQ1065" s="39"/>
      <c r="CR1065" s="39"/>
      <c r="CS1065" s="39"/>
      <c r="CT1065" s="39"/>
      <c r="CU1065" s="39"/>
      <c r="CV1065" s="39"/>
      <c r="CW1065" s="39"/>
      <c r="CX1065" s="39"/>
      <c r="CY1065" s="39"/>
      <c r="CZ1065" s="39"/>
      <c r="DA1065" s="39"/>
      <c r="DB1065" s="39"/>
      <c r="DC1065" s="39"/>
      <c r="DD1065" s="39"/>
      <c r="DE1065" s="39"/>
      <c r="DF1065" s="39"/>
      <c r="DG1065" s="39"/>
      <c r="DL1065" s="44"/>
      <c r="DM1065" s="39"/>
    </row>
    <row r="1066" customFormat="false" ht="12.75" hidden="false" customHeight="false" outlineLevel="0" collapsed="false">
      <c r="AF1066" s="36"/>
      <c r="AG1066" s="37"/>
      <c r="AH1066" s="37"/>
      <c r="AI1066" s="37"/>
      <c r="AJ1066" s="37"/>
      <c r="AK1066" s="37"/>
      <c r="AL1066" s="37"/>
      <c r="AM1066" s="37"/>
      <c r="AN1066" s="37"/>
      <c r="AO1066" s="37"/>
      <c r="AP1066" s="37"/>
      <c r="AQ1066" s="37"/>
      <c r="AR1066" s="37"/>
      <c r="AS1066" s="37"/>
      <c r="AT1066" s="37"/>
      <c r="AU1066" s="37"/>
      <c r="AV1066" s="37"/>
      <c r="AW1066" s="37"/>
      <c r="AX1066" s="37"/>
      <c r="AY1066" s="37"/>
      <c r="AZ1066" s="37"/>
      <c r="BA1066" s="37"/>
      <c r="BB1066" s="37"/>
      <c r="BC1066" s="37"/>
      <c r="BD1066" s="37"/>
      <c r="BE1066" s="37"/>
      <c r="BF1066" s="37"/>
      <c r="BH1066" s="44"/>
      <c r="BI1066" s="39"/>
      <c r="BJ1066" s="39"/>
      <c r="BK1066" s="39"/>
      <c r="BL1066" s="36"/>
      <c r="BM1066" s="37"/>
      <c r="BN1066" s="37"/>
      <c r="BO1066" s="37"/>
      <c r="BP1066" s="37"/>
      <c r="BQ1066" s="37"/>
      <c r="BR1066" s="37"/>
      <c r="BS1066" s="37"/>
      <c r="BT1066" s="37"/>
      <c r="BU1066" s="37"/>
      <c r="BV1066" s="37"/>
      <c r="BW1066" s="37"/>
      <c r="BX1066" s="37"/>
      <c r="BY1066" s="37"/>
      <c r="BZ1066" s="37"/>
      <c r="CA1066" s="37"/>
      <c r="CB1066" s="37"/>
      <c r="CC1066" s="37"/>
      <c r="CD1066" s="37"/>
      <c r="CE1066" s="37"/>
      <c r="CF1066" s="37"/>
      <c r="CG1066" s="40"/>
      <c r="CH1066" s="40"/>
      <c r="CI1066" s="40"/>
      <c r="CJ1066" s="40"/>
      <c r="CK1066" s="40"/>
      <c r="CL1066" s="40"/>
      <c r="CM1066" s="39"/>
      <c r="CN1066" s="39"/>
      <c r="CO1066" s="39"/>
      <c r="CP1066" s="39"/>
      <c r="CQ1066" s="39"/>
      <c r="CR1066" s="39"/>
      <c r="CS1066" s="39"/>
      <c r="CT1066" s="39"/>
      <c r="CU1066" s="39"/>
      <c r="CV1066" s="39"/>
      <c r="CW1066" s="39"/>
      <c r="CX1066" s="39"/>
      <c r="CY1066" s="39"/>
      <c r="CZ1066" s="39"/>
      <c r="DA1066" s="39"/>
      <c r="DB1066" s="39"/>
      <c r="DC1066" s="39"/>
      <c r="DD1066" s="39"/>
      <c r="DE1066" s="39"/>
      <c r="DF1066" s="39"/>
      <c r="DG1066" s="39"/>
      <c r="DL1066" s="44"/>
      <c r="DM1066" s="39"/>
    </row>
    <row r="1067" customFormat="false" ht="12.75" hidden="false" customHeight="false" outlineLevel="0" collapsed="false">
      <c r="AF1067" s="36"/>
      <c r="AG1067" s="37"/>
      <c r="AH1067" s="37"/>
      <c r="AI1067" s="37"/>
      <c r="AJ1067" s="37"/>
      <c r="AK1067" s="37"/>
      <c r="AL1067" s="37"/>
      <c r="AM1067" s="37"/>
      <c r="AN1067" s="37"/>
      <c r="AO1067" s="37"/>
      <c r="AP1067" s="37"/>
      <c r="AQ1067" s="37"/>
      <c r="AR1067" s="37"/>
      <c r="AS1067" s="37"/>
      <c r="AT1067" s="37"/>
      <c r="AU1067" s="37"/>
      <c r="AV1067" s="37"/>
      <c r="AW1067" s="37"/>
      <c r="AX1067" s="37"/>
      <c r="AY1067" s="37"/>
      <c r="AZ1067" s="37"/>
      <c r="BA1067" s="37"/>
      <c r="BB1067" s="37"/>
      <c r="BC1067" s="37"/>
      <c r="BD1067" s="37"/>
      <c r="BE1067" s="37"/>
      <c r="BF1067" s="37"/>
      <c r="BH1067" s="44"/>
      <c r="BI1067" s="39"/>
      <c r="BJ1067" s="39"/>
      <c r="BK1067" s="39"/>
      <c r="BL1067" s="36"/>
      <c r="BM1067" s="37"/>
      <c r="BN1067" s="37"/>
      <c r="BO1067" s="37"/>
      <c r="BP1067" s="37"/>
      <c r="BQ1067" s="37"/>
      <c r="BR1067" s="37"/>
      <c r="BS1067" s="37"/>
      <c r="BT1067" s="37"/>
      <c r="BU1067" s="37"/>
      <c r="BV1067" s="37"/>
      <c r="BW1067" s="37"/>
      <c r="BX1067" s="37"/>
      <c r="BY1067" s="37"/>
      <c r="BZ1067" s="37"/>
      <c r="CA1067" s="37"/>
      <c r="CB1067" s="37"/>
      <c r="CC1067" s="37"/>
      <c r="CD1067" s="37"/>
      <c r="CE1067" s="37"/>
      <c r="CF1067" s="37"/>
      <c r="CG1067" s="40"/>
      <c r="CH1067" s="40"/>
      <c r="CI1067" s="40"/>
      <c r="CJ1067" s="40"/>
      <c r="CK1067" s="40"/>
      <c r="CL1067" s="40"/>
      <c r="CM1067" s="39"/>
      <c r="CN1067" s="39"/>
      <c r="CO1067" s="39"/>
      <c r="CP1067" s="39"/>
      <c r="CQ1067" s="39"/>
      <c r="CR1067" s="39"/>
      <c r="CS1067" s="39"/>
      <c r="CT1067" s="39"/>
      <c r="CU1067" s="39"/>
      <c r="CV1067" s="39"/>
      <c r="CW1067" s="39"/>
      <c r="CX1067" s="39"/>
      <c r="CY1067" s="39"/>
      <c r="CZ1067" s="39"/>
      <c r="DA1067" s="39"/>
      <c r="DB1067" s="39"/>
      <c r="DC1067" s="39"/>
      <c r="DD1067" s="39"/>
      <c r="DE1067" s="39"/>
      <c r="DF1067" s="39"/>
      <c r="DG1067" s="39"/>
      <c r="DL1067" s="44"/>
      <c r="DM1067" s="39"/>
    </row>
    <row r="1068" customFormat="false" ht="12.75" hidden="false" customHeight="false" outlineLevel="0" collapsed="false">
      <c r="AF1068" s="36"/>
      <c r="AG1068" s="37"/>
      <c r="AH1068" s="37"/>
      <c r="AI1068" s="37"/>
      <c r="AJ1068" s="37"/>
      <c r="AK1068" s="37"/>
      <c r="AL1068" s="37"/>
      <c r="AM1068" s="37"/>
      <c r="AN1068" s="37"/>
      <c r="AO1068" s="37"/>
      <c r="AP1068" s="37"/>
      <c r="AQ1068" s="37"/>
      <c r="AR1068" s="37"/>
      <c r="AS1068" s="37"/>
      <c r="AT1068" s="37"/>
      <c r="AU1068" s="37"/>
      <c r="AV1068" s="37"/>
      <c r="AW1068" s="37"/>
      <c r="AX1068" s="37"/>
      <c r="AY1068" s="37"/>
      <c r="AZ1068" s="37"/>
      <c r="BA1068" s="37"/>
      <c r="BB1068" s="37"/>
      <c r="BC1068" s="37"/>
      <c r="BD1068" s="37"/>
      <c r="BE1068" s="37"/>
      <c r="BF1068" s="37"/>
      <c r="BH1068" s="44"/>
      <c r="BI1068" s="39"/>
      <c r="BJ1068" s="39"/>
      <c r="BK1068" s="39"/>
      <c r="BL1068" s="36"/>
      <c r="BM1068" s="37"/>
      <c r="BN1068" s="37"/>
      <c r="BO1068" s="37"/>
      <c r="BP1068" s="37"/>
      <c r="BQ1068" s="37"/>
      <c r="BR1068" s="37"/>
      <c r="BS1068" s="37"/>
      <c r="BT1068" s="37"/>
      <c r="BU1068" s="37"/>
      <c r="BV1068" s="37"/>
      <c r="BW1068" s="37"/>
      <c r="BX1068" s="37"/>
      <c r="BY1068" s="37"/>
      <c r="BZ1068" s="37"/>
      <c r="CA1068" s="37"/>
      <c r="CB1068" s="37"/>
      <c r="CC1068" s="37"/>
      <c r="CD1068" s="37"/>
      <c r="CE1068" s="37"/>
      <c r="CF1068" s="37"/>
      <c r="CG1068" s="40"/>
      <c r="CH1068" s="40"/>
      <c r="CI1068" s="40"/>
      <c r="CJ1068" s="40"/>
      <c r="CK1068" s="40"/>
      <c r="CL1068" s="40"/>
      <c r="CM1068" s="39"/>
      <c r="CN1068" s="39"/>
      <c r="CO1068" s="39"/>
      <c r="CP1068" s="39"/>
      <c r="CQ1068" s="39"/>
      <c r="CR1068" s="39"/>
      <c r="CS1068" s="39"/>
      <c r="CT1068" s="39"/>
      <c r="CU1068" s="39"/>
      <c r="CV1068" s="39"/>
      <c r="CW1068" s="39"/>
      <c r="CX1068" s="39"/>
      <c r="CY1068" s="39"/>
      <c r="CZ1068" s="39"/>
      <c r="DA1068" s="39"/>
      <c r="DB1068" s="39"/>
      <c r="DC1068" s="39"/>
      <c r="DD1068" s="39"/>
      <c r="DE1068" s="39"/>
      <c r="DF1068" s="39"/>
      <c r="DG1068" s="39"/>
      <c r="DL1068" s="44"/>
      <c r="DM1068" s="39"/>
    </row>
    <row r="1069" customFormat="false" ht="12.75" hidden="false" customHeight="false" outlineLevel="0" collapsed="false">
      <c r="AF1069" s="36"/>
      <c r="AG1069" s="37"/>
      <c r="AH1069" s="37"/>
      <c r="AI1069" s="37"/>
      <c r="AJ1069" s="37"/>
      <c r="AK1069" s="37"/>
      <c r="AL1069" s="37"/>
      <c r="AM1069" s="37"/>
      <c r="AN1069" s="37"/>
      <c r="AO1069" s="37"/>
      <c r="AP1069" s="37"/>
      <c r="AQ1069" s="37"/>
      <c r="AR1069" s="37"/>
      <c r="AS1069" s="37"/>
      <c r="AT1069" s="37"/>
      <c r="AU1069" s="37"/>
      <c r="AV1069" s="37"/>
      <c r="AW1069" s="37"/>
      <c r="AX1069" s="37"/>
      <c r="AY1069" s="37"/>
      <c r="AZ1069" s="37"/>
      <c r="BA1069" s="37"/>
      <c r="BB1069" s="37"/>
      <c r="BC1069" s="37"/>
      <c r="BD1069" s="37"/>
      <c r="BE1069" s="37"/>
      <c r="BF1069" s="37"/>
      <c r="BH1069" s="44"/>
      <c r="BI1069" s="39"/>
      <c r="BJ1069" s="39"/>
      <c r="BK1069" s="39"/>
      <c r="BL1069" s="36"/>
      <c r="BM1069" s="37"/>
      <c r="BN1069" s="37"/>
      <c r="BO1069" s="37"/>
      <c r="BP1069" s="37"/>
      <c r="BQ1069" s="37"/>
      <c r="BR1069" s="37"/>
      <c r="BS1069" s="37"/>
      <c r="BT1069" s="37"/>
      <c r="BU1069" s="37"/>
      <c r="BV1069" s="37"/>
      <c r="BW1069" s="37"/>
      <c r="BX1069" s="37"/>
      <c r="BY1069" s="37"/>
      <c r="BZ1069" s="37"/>
      <c r="CA1069" s="37"/>
      <c r="CB1069" s="37"/>
      <c r="CC1069" s="37"/>
      <c r="CD1069" s="37"/>
      <c r="CE1069" s="37"/>
      <c r="CF1069" s="37"/>
      <c r="CG1069" s="40"/>
      <c r="CH1069" s="40"/>
      <c r="CI1069" s="40"/>
      <c r="CJ1069" s="40"/>
      <c r="CK1069" s="40"/>
      <c r="CL1069" s="40"/>
      <c r="CM1069" s="39"/>
      <c r="CN1069" s="39"/>
      <c r="CO1069" s="39"/>
      <c r="CP1069" s="39"/>
      <c r="CQ1069" s="39"/>
      <c r="CR1069" s="39"/>
      <c r="CS1069" s="39"/>
      <c r="CT1069" s="39"/>
      <c r="CU1069" s="39"/>
      <c r="CV1069" s="39"/>
      <c r="CW1069" s="39"/>
      <c r="CX1069" s="39"/>
      <c r="CY1069" s="39"/>
      <c r="CZ1069" s="39"/>
      <c r="DA1069" s="39"/>
      <c r="DB1069" s="39"/>
      <c r="DC1069" s="39"/>
      <c r="DD1069" s="39"/>
      <c r="DE1069" s="39"/>
      <c r="DF1069" s="39"/>
      <c r="DG1069" s="39"/>
      <c r="DL1069" s="44"/>
      <c r="DM1069" s="39"/>
    </row>
    <row r="1070" customFormat="false" ht="12.75" hidden="false" customHeight="false" outlineLevel="0" collapsed="false">
      <c r="AF1070" s="36"/>
      <c r="AG1070" s="37"/>
      <c r="AH1070" s="37"/>
      <c r="AI1070" s="37"/>
      <c r="AJ1070" s="37"/>
      <c r="AK1070" s="37"/>
      <c r="AL1070" s="37"/>
      <c r="AM1070" s="37"/>
      <c r="AN1070" s="37"/>
      <c r="AO1070" s="37"/>
      <c r="AP1070" s="37"/>
      <c r="AQ1070" s="37"/>
      <c r="AR1070" s="37"/>
      <c r="AS1070" s="37"/>
      <c r="AT1070" s="37"/>
      <c r="AU1070" s="37"/>
      <c r="AV1070" s="37"/>
      <c r="AW1070" s="37"/>
      <c r="AX1070" s="37"/>
      <c r="AY1070" s="37"/>
      <c r="AZ1070" s="37"/>
      <c r="BA1070" s="37"/>
      <c r="BB1070" s="37"/>
      <c r="BC1070" s="37"/>
      <c r="BD1070" s="37"/>
      <c r="BE1070" s="37"/>
      <c r="BF1070" s="37"/>
      <c r="BH1070" s="44"/>
      <c r="BI1070" s="39"/>
      <c r="BJ1070" s="39"/>
      <c r="BK1070" s="39"/>
      <c r="BL1070" s="36"/>
      <c r="BM1070" s="37"/>
      <c r="BN1070" s="37"/>
      <c r="BO1070" s="37"/>
      <c r="BP1070" s="37"/>
      <c r="BQ1070" s="37"/>
      <c r="BR1070" s="37"/>
      <c r="BS1070" s="37"/>
      <c r="BT1070" s="37"/>
      <c r="BU1070" s="37"/>
      <c r="BV1070" s="37"/>
      <c r="BW1070" s="37"/>
      <c r="BX1070" s="37"/>
      <c r="BY1070" s="37"/>
      <c r="BZ1070" s="37"/>
      <c r="CA1070" s="37"/>
      <c r="CB1070" s="37"/>
      <c r="CC1070" s="37"/>
      <c r="CD1070" s="37"/>
      <c r="CE1070" s="37"/>
      <c r="CF1070" s="37"/>
      <c r="CG1070" s="40"/>
      <c r="CH1070" s="40"/>
      <c r="CI1070" s="40"/>
      <c r="CJ1070" s="40"/>
      <c r="CK1070" s="40"/>
      <c r="CL1070" s="40"/>
      <c r="CM1070" s="39"/>
      <c r="CN1070" s="39"/>
      <c r="CO1070" s="39"/>
      <c r="CP1070" s="39"/>
      <c r="CQ1070" s="39"/>
      <c r="CR1070" s="39"/>
      <c r="CS1070" s="39"/>
      <c r="CT1070" s="39"/>
      <c r="CU1070" s="39"/>
      <c r="CV1070" s="39"/>
      <c r="CW1070" s="39"/>
      <c r="CX1070" s="39"/>
      <c r="CY1070" s="39"/>
      <c r="CZ1070" s="39"/>
      <c r="DA1070" s="39"/>
      <c r="DB1070" s="39"/>
      <c r="DC1070" s="39"/>
      <c r="DD1070" s="39"/>
      <c r="DE1070" s="39"/>
      <c r="DF1070" s="39"/>
      <c r="DG1070" s="39"/>
      <c r="DL1070" s="44"/>
      <c r="DM1070" s="39"/>
    </row>
    <row r="1071" customFormat="false" ht="12.75" hidden="false" customHeight="false" outlineLevel="0" collapsed="false">
      <c r="AF1071" s="36"/>
      <c r="AG1071" s="37"/>
      <c r="AH1071" s="37"/>
      <c r="AI1071" s="37"/>
      <c r="AJ1071" s="37"/>
      <c r="AK1071" s="37"/>
      <c r="AL1071" s="37"/>
      <c r="AM1071" s="37"/>
      <c r="AN1071" s="37"/>
      <c r="AO1071" s="37"/>
      <c r="AP1071" s="37"/>
      <c r="AQ1071" s="37"/>
      <c r="AR1071" s="37"/>
      <c r="AS1071" s="37"/>
      <c r="AT1071" s="37"/>
      <c r="AU1071" s="37"/>
      <c r="AV1071" s="37"/>
      <c r="AW1071" s="37"/>
      <c r="AX1071" s="37"/>
      <c r="AY1071" s="37"/>
      <c r="AZ1071" s="37"/>
      <c r="BA1071" s="37"/>
      <c r="BB1071" s="37"/>
      <c r="BC1071" s="37"/>
      <c r="BD1071" s="37"/>
      <c r="BE1071" s="37"/>
      <c r="BF1071" s="37"/>
      <c r="BH1071" s="44"/>
      <c r="BI1071" s="39"/>
      <c r="BJ1071" s="39"/>
      <c r="BK1071" s="39"/>
      <c r="BL1071" s="36"/>
      <c r="BM1071" s="37"/>
      <c r="BN1071" s="37"/>
      <c r="BO1071" s="37"/>
      <c r="BP1071" s="37"/>
      <c r="BQ1071" s="37"/>
      <c r="BR1071" s="37"/>
      <c r="BS1071" s="37"/>
      <c r="BT1071" s="37"/>
      <c r="BU1071" s="37"/>
      <c r="BV1071" s="37"/>
      <c r="BW1071" s="37"/>
      <c r="BX1071" s="37"/>
      <c r="BY1071" s="37"/>
      <c r="BZ1071" s="37"/>
      <c r="CA1071" s="37"/>
      <c r="CB1071" s="37"/>
      <c r="CC1071" s="37"/>
      <c r="CD1071" s="37"/>
      <c r="CE1071" s="37"/>
      <c r="CF1071" s="37"/>
      <c r="CG1071" s="40"/>
      <c r="CH1071" s="40"/>
      <c r="CI1071" s="40"/>
      <c r="CJ1071" s="40"/>
      <c r="CK1071" s="40"/>
      <c r="CL1071" s="40"/>
      <c r="CM1071" s="39"/>
      <c r="CN1071" s="39"/>
      <c r="CO1071" s="39"/>
      <c r="CP1071" s="39"/>
      <c r="CQ1071" s="39"/>
      <c r="CR1071" s="39"/>
      <c r="CS1071" s="39"/>
      <c r="CT1071" s="39"/>
      <c r="CU1071" s="39"/>
      <c r="CV1071" s="39"/>
      <c r="CW1071" s="39"/>
      <c r="CX1071" s="39"/>
      <c r="CY1071" s="39"/>
      <c r="CZ1071" s="39"/>
      <c r="DA1071" s="39"/>
      <c r="DB1071" s="39"/>
      <c r="DC1071" s="39"/>
      <c r="DD1071" s="39"/>
      <c r="DE1071" s="39"/>
      <c r="DF1071" s="39"/>
      <c r="DG1071" s="39"/>
      <c r="DL1071" s="44"/>
      <c r="DM1071" s="39"/>
    </row>
    <row r="1072" customFormat="false" ht="12.75" hidden="false" customHeight="false" outlineLevel="0" collapsed="false">
      <c r="AF1072" s="36"/>
      <c r="AG1072" s="37"/>
      <c r="AH1072" s="37"/>
      <c r="AI1072" s="37"/>
      <c r="AJ1072" s="37"/>
      <c r="AK1072" s="37"/>
      <c r="AL1072" s="37"/>
      <c r="AM1072" s="37"/>
      <c r="AN1072" s="37"/>
      <c r="AO1072" s="37"/>
      <c r="AP1072" s="37"/>
      <c r="AQ1072" s="37"/>
      <c r="AR1072" s="37"/>
      <c r="AS1072" s="37"/>
      <c r="AT1072" s="37"/>
      <c r="AU1072" s="37"/>
      <c r="AV1072" s="37"/>
      <c r="AW1072" s="37"/>
      <c r="AX1072" s="37"/>
      <c r="AY1072" s="37"/>
      <c r="AZ1072" s="37"/>
      <c r="BA1072" s="37"/>
      <c r="BB1072" s="37"/>
      <c r="BC1072" s="37"/>
      <c r="BD1072" s="37"/>
      <c r="BE1072" s="37"/>
      <c r="BF1072" s="37"/>
      <c r="BH1072" s="44"/>
      <c r="BI1072" s="39"/>
      <c r="BJ1072" s="39"/>
      <c r="BK1072" s="39"/>
      <c r="BL1072" s="36"/>
      <c r="BM1072" s="37"/>
      <c r="BN1072" s="37"/>
      <c r="BO1072" s="37"/>
      <c r="BP1072" s="37"/>
      <c r="BQ1072" s="37"/>
      <c r="BR1072" s="37"/>
      <c r="BS1072" s="37"/>
      <c r="BT1072" s="37"/>
      <c r="BU1072" s="37"/>
      <c r="BV1072" s="37"/>
      <c r="BW1072" s="37"/>
      <c r="BX1072" s="37"/>
      <c r="BY1072" s="37"/>
      <c r="BZ1072" s="37"/>
      <c r="CA1072" s="37"/>
      <c r="CB1072" s="37"/>
      <c r="CC1072" s="37"/>
      <c r="CD1072" s="37"/>
      <c r="CE1072" s="37"/>
      <c r="CF1072" s="37"/>
      <c r="CG1072" s="40"/>
      <c r="CH1072" s="40"/>
      <c r="CI1072" s="40"/>
      <c r="CJ1072" s="40"/>
      <c r="CK1072" s="40"/>
      <c r="CL1072" s="40"/>
      <c r="CM1072" s="39"/>
      <c r="CN1072" s="39"/>
      <c r="CO1072" s="39"/>
      <c r="CP1072" s="39"/>
      <c r="CQ1072" s="39"/>
      <c r="CR1072" s="39"/>
      <c r="CS1072" s="39"/>
      <c r="CT1072" s="39"/>
      <c r="CU1072" s="39"/>
      <c r="CV1072" s="39"/>
      <c r="CW1072" s="39"/>
      <c r="CX1072" s="39"/>
      <c r="CY1072" s="39"/>
      <c r="CZ1072" s="39"/>
      <c r="DA1072" s="39"/>
      <c r="DB1072" s="39"/>
      <c r="DC1072" s="39"/>
      <c r="DD1072" s="39"/>
      <c r="DE1072" s="39"/>
      <c r="DF1072" s="39"/>
      <c r="DG1072" s="39"/>
      <c r="DL1072" s="44"/>
      <c r="DM1072" s="39"/>
    </row>
    <row r="1073" customFormat="false" ht="12.75" hidden="false" customHeight="false" outlineLevel="0" collapsed="false">
      <c r="AF1073" s="36"/>
      <c r="AG1073" s="37"/>
      <c r="AH1073" s="37"/>
      <c r="AI1073" s="37"/>
      <c r="AJ1073" s="37"/>
      <c r="AK1073" s="37"/>
      <c r="AL1073" s="37"/>
      <c r="AM1073" s="37"/>
      <c r="AN1073" s="37"/>
      <c r="AO1073" s="37"/>
      <c r="AP1073" s="37"/>
      <c r="AQ1073" s="37"/>
      <c r="AR1073" s="37"/>
      <c r="AS1073" s="37"/>
      <c r="AT1073" s="37"/>
      <c r="AU1073" s="37"/>
      <c r="AV1073" s="37"/>
      <c r="AW1073" s="37"/>
      <c r="AX1073" s="37"/>
      <c r="AY1073" s="37"/>
      <c r="AZ1073" s="37"/>
      <c r="BA1073" s="37"/>
      <c r="BB1073" s="37"/>
      <c r="BC1073" s="37"/>
      <c r="BD1073" s="37"/>
      <c r="BE1073" s="37"/>
      <c r="BF1073" s="37"/>
      <c r="BH1073" s="44"/>
      <c r="BI1073" s="39"/>
      <c r="BJ1073" s="39"/>
      <c r="BK1073" s="39"/>
      <c r="BL1073" s="36"/>
      <c r="BM1073" s="37"/>
      <c r="BN1073" s="37"/>
      <c r="BO1073" s="37"/>
      <c r="BP1073" s="37"/>
      <c r="BQ1073" s="37"/>
      <c r="BR1073" s="37"/>
      <c r="BS1073" s="37"/>
      <c r="BT1073" s="37"/>
      <c r="BU1073" s="37"/>
      <c r="BV1073" s="37"/>
      <c r="BW1073" s="37"/>
      <c r="BX1073" s="37"/>
      <c r="BY1073" s="37"/>
      <c r="BZ1073" s="37"/>
      <c r="CA1073" s="37"/>
      <c r="CB1073" s="37"/>
      <c r="CC1073" s="37"/>
      <c r="CD1073" s="37"/>
      <c r="CE1073" s="37"/>
      <c r="CF1073" s="37"/>
      <c r="CG1073" s="40"/>
      <c r="CH1073" s="40"/>
      <c r="CI1073" s="40"/>
      <c r="CJ1073" s="40"/>
      <c r="CK1073" s="40"/>
      <c r="CL1073" s="40"/>
      <c r="CM1073" s="39"/>
      <c r="CN1073" s="39"/>
      <c r="CO1073" s="39"/>
      <c r="CP1073" s="39"/>
      <c r="CQ1073" s="39"/>
      <c r="CR1073" s="39"/>
      <c r="CS1073" s="39"/>
      <c r="CT1073" s="39"/>
      <c r="CU1073" s="39"/>
      <c r="CV1073" s="39"/>
      <c r="CW1073" s="39"/>
      <c r="CX1073" s="39"/>
      <c r="CY1073" s="39"/>
      <c r="CZ1073" s="39"/>
      <c r="DA1073" s="39"/>
      <c r="DB1073" s="39"/>
      <c r="DC1073" s="39"/>
      <c r="DD1073" s="39"/>
      <c r="DE1073" s="39"/>
      <c r="DF1073" s="39"/>
      <c r="DG1073" s="39"/>
      <c r="DL1073" s="44"/>
      <c r="DM1073" s="39"/>
    </row>
    <row r="1074" customFormat="false" ht="12.75" hidden="false" customHeight="false" outlineLevel="0" collapsed="false">
      <c r="AF1074" s="36"/>
      <c r="AG1074" s="37"/>
      <c r="AH1074" s="37"/>
      <c r="AI1074" s="37"/>
      <c r="AJ1074" s="37"/>
      <c r="AK1074" s="37"/>
      <c r="AL1074" s="37"/>
      <c r="AM1074" s="37"/>
      <c r="AN1074" s="37"/>
      <c r="AO1074" s="37"/>
      <c r="AP1074" s="37"/>
      <c r="AQ1074" s="37"/>
      <c r="AR1074" s="37"/>
      <c r="AS1074" s="37"/>
      <c r="AT1074" s="37"/>
      <c r="AU1074" s="37"/>
      <c r="AV1074" s="37"/>
      <c r="AW1074" s="37"/>
      <c r="AX1074" s="37"/>
      <c r="AY1074" s="37"/>
      <c r="AZ1074" s="37"/>
      <c r="BA1074" s="37"/>
      <c r="BB1074" s="37"/>
      <c r="BC1074" s="37"/>
      <c r="BD1074" s="37"/>
      <c r="BE1074" s="37"/>
      <c r="BF1074" s="37"/>
      <c r="BH1074" s="44"/>
      <c r="BI1074" s="39"/>
      <c r="BJ1074" s="39"/>
      <c r="BK1074" s="39"/>
      <c r="BL1074" s="36"/>
      <c r="BM1074" s="37"/>
      <c r="BN1074" s="37"/>
      <c r="BO1074" s="37"/>
      <c r="BP1074" s="37"/>
      <c r="BQ1074" s="37"/>
      <c r="BR1074" s="37"/>
      <c r="BS1074" s="37"/>
      <c r="BT1074" s="37"/>
      <c r="BU1074" s="37"/>
      <c r="BV1074" s="37"/>
      <c r="BW1074" s="37"/>
      <c r="BX1074" s="37"/>
      <c r="BY1074" s="37"/>
      <c r="BZ1074" s="37"/>
      <c r="CA1074" s="37"/>
      <c r="CB1074" s="37"/>
      <c r="CC1074" s="37"/>
      <c r="CD1074" s="37"/>
      <c r="CE1074" s="37"/>
      <c r="CF1074" s="37"/>
      <c r="CG1074" s="40"/>
      <c r="CH1074" s="40"/>
      <c r="CI1074" s="40"/>
      <c r="CJ1074" s="40"/>
      <c r="CK1074" s="40"/>
      <c r="CL1074" s="40"/>
      <c r="CM1074" s="39"/>
      <c r="CN1074" s="39"/>
      <c r="CO1074" s="39"/>
      <c r="CP1074" s="39"/>
      <c r="CQ1074" s="39"/>
      <c r="CR1074" s="39"/>
      <c r="CS1074" s="39"/>
      <c r="CT1074" s="39"/>
      <c r="CU1074" s="39"/>
      <c r="CV1074" s="39"/>
      <c r="CW1074" s="39"/>
      <c r="CX1074" s="39"/>
      <c r="CY1074" s="39"/>
      <c r="CZ1074" s="39"/>
      <c r="DA1074" s="39"/>
      <c r="DB1074" s="39"/>
      <c r="DC1074" s="39"/>
      <c r="DD1074" s="39"/>
      <c r="DE1074" s="39"/>
      <c r="DF1074" s="39"/>
      <c r="DG1074" s="39"/>
      <c r="DL1074" s="44"/>
      <c r="DM1074" s="39"/>
    </row>
    <row r="1075" customFormat="false" ht="12.75" hidden="false" customHeight="false" outlineLevel="0" collapsed="false">
      <c r="AF1075" s="36"/>
      <c r="AG1075" s="37"/>
      <c r="AH1075" s="37"/>
      <c r="AI1075" s="37"/>
      <c r="AJ1075" s="37"/>
      <c r="AK1075" s="37"/>
      <c r="AL1075" s="37"/>
      <c r="AM1075" s="37"/>
      <c r="AN1075" s="37"/>
      <c r="AO1075" s="37"/>
      <c r="AP1075" s="37"/>
      <c r="AQ1075" s="37"/>
      <c r="AR1075" s="37"/>
      <c r="AS1075" s="37"/>
      <c r="AT1075" s="37"/>
      <c r="AU1075" s="37"/>
      <c r="AV1075" s="37"/>
      <c r="AW1075" s="37"/>
      <c r="AX1075" s="37"/>
      <c r="AY1075" s="37"/>
      <c r="AZ1075" s="37"/>
      <c r="BA1075" s="37"/>
      <c r="BB1075" s="37"/>
      <c r="BC1075" s="37"/>
      <c r="BD1075" s="37"/>
      <c r="BE1075" s="37"/>
      <c r="BF1075" s="37"/>
      <c r="BH1075" s="44"/>
      <c r="BI1075" s="39"/>
      <c r="BJ1075" s="39"/>
      <c r="BK1075" s="39"/>
      <c r="BL1075" s="36"/>
      <c r="BM1075" s="37"/>
      <c r="BN1075" s="37"/>
      <c r="BO1075" s="37"/>
      <c r="BP1075" s="37"/>
      <c r="BQ1075" s="37"/>
      <c r="BR1075" s="37"/>
      <c r="BS1075" s="37"/>
      <c r="BT1075" s="37"/>
      <c r="BU1075" s="37"/>
      <c r="BV1075" s="37"/>
      <c r="BW1075" s="37"/>
      <c r="BX1075" s="37"/>
      <c r="BY1075" s="37"/>
      <c r="BZ1075" s="37"/>
      <c r="CA1075" s="37"/>
      <c r="CB1075" s="37"/>
      <c r="CC1075" s="37"/>
      <c r="CD1075" s="37"/>
      <c r="CE1075" s="37"/>
      <c r="CF1075" s="37"/>
      <c r="CG1075" s="40"/>
      <c r="CH1075" s="40"/>
      <c r="CI1075" s="40"/>
      <c r="CJ1075" s="40"/>
      <c r="CK1075" s="40"/>
      <c r="CL1075" s="40"/>
      <c r="CM1075" s="39"/>
      <c r="CN1075" s="39"/>
      <c r="CO1075" s="39"/>
      <c r="CP1075" s="39"/>
      <c r="CQ1075" s="39"/>
      <c r="CR1075" s="39"/>
      <c r="CS1075" s="39"/>
      <c r="CT1075" s="39"/>
      <c r="CU1075" s="39"/>
      <c r="CV1075" s="39"/>
      <c r="CW1075" s="39"/>
      <c r="CX1075" s="39"/>
      <c r="CY1075" s="39"/>
      <c r="CZ1075" s="39"/>
      <c r="DA1075" s="39"/>
      <c r="DB1075" s="39"/>
      <c r="DC1075" s="39"/>
      <c r="DD1075" s="39"/>
      <c r="DE1075" s="39"/>
      <c r="DF1075" s="39"/>
      <c r="DG1075" s="39"/>
      <c r="DL1075" s="44"/>
      <c r="DM1075" s="39"/>
    </row>
    <row r="1076" customFormat="false" ht="12.75" hidden="false" customHeight="false" outlineLevel="0" collapsed="false">
      <c r="AF1076" s="36"/>
      <c r="AG1076" s="37"/>
      <c r="AH1076" s="37"/>
      <c r="AI1076" s="37"/>
      <c r="AJ1076" s="37"/>
      <c r="AK1076" s="37"/>
      <c r="AL1076" s="37"/>
      <c r="AM1076" s="37"/>
      <c r="AN1076" s="37"/>
      <c r="AO1076" s="37"/>
      <c r="AP1076" s="37"/>
      <c r="AQ1076" s="37"/>
      <c r="AR1076" s="37"/>
      <c r="AS1076" s="37"/>
      <c r="AT1076" s="37"/>
      <c r="AU1076" s="37"/>
      <c r="AV1076" s="37"/>
      <c r="AW1076" s="37"/>
      <c r="AX1076" s="37"/>
      <c r="AY1076" s="37"/>
      <c r="AZ1076" s="37"/>
      <c r="BA1076" s="37"/>
      <c r="BB1076" s="37"/>
      <c r="BC1076" s="37"/>
      <c r="BD1076" s="37"/>
      <c r="BE1076" s="37"/>
      <c r="BF1076" s="37"/>
      <c r="BH1076" s="44"/>
      <c r="BI1076" s="39"/>
      <c r="BJ1076" s="39"/>
      <c r="BK1076" s="39"/>
      <c r="BL1076" s="36"/>
      <c r="BM1076" s="37"/>
      <c r="BN1076" s="37"/>
      <c r="BO1076" s="37"/>
      <c r="BP1076" s="37"/>
      <c r="BQ1076" s="37"/>
      <c r="BR1076" s="37"/>
      <c r="BS1076" s="37"/>
      <c r="BT1076" s="37"/>
      <c r="BU1076" s="37"/>
      <c r="BV1076" s="37"/>
      <c r="BW1076" s="37"/>
      <c r="BX1076" s="37"/>
      <c r="BY1076" s="37"/>
      <c r="BZ1076" s="37"/>
      <c r="CA1076" s="37"/>
      <c r="CB1076" s="37"/>
      <c r="CC1076" s="37"/>
      <c r="CD1076" s="37"/>
      <c r="CE1076" s="37"/>
      <c r="CF1076" s="37"/>
      <c r="CG1076" s="40"/>
      <c r="CH1076" s="40"/>
      <c r="CI1076" s="40"/>
      <c r="CJ1076" s="40"/>
      <c r="CK1076" s="40"/>
      <c r="CL1076" s="40"/>
      <c r="CM1076" s="39"/>
      <c r="CN1076" s="39"/>
      <c r="CO1076" s="39"/>
      <c r="CP1076" s="39"/>
      <c r="CQ1076" s="39"/>
      <c r="CR1076" s="39"/>
      <c r="CS1076" s="39"/>
      <c r="CT1076" s="39"/>
      <c r="CU1076" s="39"/>
      <c r="CV1076" s="39"/>
      <c r="CW1076" s="39"/>
      <c r="CX1076" s="39"/>
      <c r="CY1076" s="39"/>
      <c r="CZ1076" s="39"/>
      <c r="DA1076" s="39"/>
      <c r="DB1076" s="39"/>
      <c r="DC1076" s="39"/>
      <c r="DD1076" s="39"/>
      <c r="DE1076" s="39"/>
      <c r="DF1076" s="39"/>
      <c r="DG1076" s="39"/>
      <c r="DL1076" s="44"/>
      <c r="DM1076" s="39"/>
    </row>
    <row r="1077" customFormat="false" ht="12.75" hidden="false" customHeight="false" outlineLevel="0" collapsed="false">
      <c r="AF1077" s="36"/>
      <c r="AG1077" s="37"/>
      <c r="AH1077" s="37"/>
      <c r="AI1077" s="37"/>
      <c r="AJ1077" s="37"/>
      <c r="AK1077" s="37"/>
      <c r="AL1077" s="37"/>
      <c r="AM1077" s="37"/>
      <c r="AN1077" s="37"/>
      <c r="AO1077" s="37"/>
      <c r="AP1077" s="37"/>
      <c r="AQ1077" s="37"/>
      <c r="AR1077" s="37"/>
      <c r="AS1077" s="37"/>
      <c r="AT1077" s="37"/>
      <c r="AU1077" s="37"/>
      <c r="AV1077" s="37"/>
      <c r="AW1077" s="37"/>
      <c r="AX1077" s="37"/>
      <c r="AY1077" s="37"/>
      <c r="AZ1077" s="37"/>
      <c r="BA1077" s="37"/>
      <c r="BB1077" s="37"/>
      <c r="BC1077" s="37"/>
      <c r="BD1077" s="37"/>
      <c r="BE1077" s="37"/>
      <c r="BF1077" s="37"/>
      <c r="BH1077" s="44"/>
      <c r="BI1077" s="39"/>
      <c r="BJ1077" s="39"/>
      <c r="BK1077" s="39"/>
      <c r="BL1077" s="36"/>
      <c r="BM1077" s="37"/>
      <c r="BN1077" s="37"/>
      <c r="BO1077" s="37"/>
      <c r="BP1077" s="37"/>
      <c r="BQ1077" s="37"/>
      <c r="BR1077" s="37"/>
      <c r="BS1077" s="37"/>
      <c r="BT1077" s="37"/>
      <c r="BU1077" s="37"/>
      <c r="BV1077" s="37"/>
      <c r="BW1077" s="37"/>
      <c r="BX1077" s="37"/>
      <c r="BY1077" s="37"/>
      <c r="BZ1077" s="37"/>
      <c r="CA1077" s="37"/>
      <c r="CB1077" s="37"/>
      <c r="CC1077" s="37"/>
      <c r="CD1077" s="37"/>
      <c r="CE1077" s="37"/>
      <c r="CF1077" s="37"/>
      <c r="CG1077" s="40"/>
      <c r="CH1077" s="40"/>
      <c r="CI1077" s="40"/>
      <c r="CJ1077" s="40"/>
      <c r="CK1077" s="40"/>
      <c r="CL1077" s="40"/>
      <c r="CM1077" s="39"/>
      <c r="CN1077" s="39"/>
      <c r="CO1077" s="39"/>
      <c r="CP1077" s="39"/>
      <c r="CQ1077" s="39"/>
      <c r="CR1077" s="39"/>
      <c r="CS1077" s="39"/>
      <c r="CT1077" s="39"/>
      <c r="CU1077" s="39"/>
      <c r="CV1077" s="39"/>
      <c r="CW1077" s="39"/>
      <c r="CX1077" s="39"/>
      <c r="CY1077" s="39"/>
      <c r="CZ1077" s="39"/>
      <c r="DA1077" s="39"/>
      <c r="DB1077" s="39"/>
      <c r="DC1077" s="39"/>
      <c r="DD1077" s="39"/>
      <c r="DE1077" s="39"/>
      <c r="DF1077" s="39"/>
      <c r="DG1077" s="39"/>
      <c r="DL1077" s="44"/>
      <c r="DM1077" s="39"/>
    </row>
    <row r="1078" customFormat="false" ht="12.75" hidden="false" customHeight="false" outlineLevel="0" collapsed="false">
      <c r="AF1078" s="36"/>
      <c r="AG1078" s="37"/>
      <c r="AH1078" s="37"/>
      <c r="AI1078" s="37"/>
      <c r="AJ1078" s="37"/>
      <c r="AK1078" s="37"/>
      <c r="AL1078" s="37"/>
      <c r="AM1078" s="37"/>
      <c r="AN1078" s="37"/>
      <c r="AO1078" s="37"/>
      <c r="AP1078" s="37"/>
      <c r="AQ1078" s="37"/>
      <c r="AR1078" s="37"/>
      <c r="AS1078" s="37"/>
      <c r="AT1078" s="37"/>
      <c r="AU1078" s="37"/>
      <c r="AV1078" s="37"/>
      <c r="AW1078" s="37"/>
      <c r="AX1078" s="37"/>
      <c r="AY1078" s="37"/>
      <c r="AZ1078" s="37"/>
      <c r="BA1078" s="37"/>
      <c r="BB1078" s="37"/>
      <c r="BC1078" s="37"/>
      <c r="BD1078" s="37"/>
      <c r="BE1078" s="37"/>
      <c r="BF1078" s="37"/>
      <c r="BH1078" s="44"/>
      <c r="BI1078" s="39"/>
      <c r="BJ1078" s="39"/>
      <c r="BK1078" s="39"/>
      <c r="BL1078" s="36"/>
      <c r="BM1078" s="37"/>
      <c r="BN1078" s="37"/>
      <c r="BO1078" s="37"/>
      <c r="BP1078" s="37"/>
      <c r="BQ1078" s="37"/>
      <c r="BR1078" s="37"/>
      <c r="BS1078" s="37"/>
      <c r="BT1078" s="37"/>
      <c r="BU1078" s="37"/>
      <c r="BV1078" s="37"/>
      <c r="BW1078" s="37"/>
      <c r="BX1078" s="37"/>
      <c r="BY1078" s="37"/>
      <c r="BZ1078" s="37"/>
      <c r="CA1078" s="37"/>
      <c r="CB1078" s="37"/>
      <c r="CC1078" s="37"/>
      <c r="CD1078" s="37"/>
      <c r="CE1078" s="37"/>
      <c r="CF1078" s="37"/>
      <c r="CG1078" s="40"/>
      <c r="CH1078" s="40"/>
      <c r="CI1078" s="40"/>
      <c r="CJ1078" s="40"/>
      <c r="CK1078" s="40"/>
      <c r="CL1078" s="40"/>
      <c r="CM1078" s="39"/>
      <c r="CN1078" s="39"/>
      <c r="CO1078" s="39"/>
      <c r="CP1078" s="39"/>
      <c r="CQ1078" s="39"/>
      <c r="CR1078" s="39"/>
      <c r="CS1078" s="39"/>
      <c r="CT1078" s="39"/>
      <c r="CU1078" s="39"/>
      <c r="CV1078" s="39"/>
      <c r="CW1078" s="39"/>
      <c r="CX1078" s="39"/>
      <c r="CY1078" s="39"/>
      <c r="CZ1078" s="39"/>
      <c r="DA1078" s="39"/>
      <c r="DB1078" s="39"/>
      <c r="DC1078" s="39"/>
      <c r="DD1078" s="39"/>
      <c r="DE1078" s="39"/>
      <c r="DF1078" s="39"/>
      <c r="DG1078" s="39"/>
      <c r="DL1078" s="44"/>
      <c r="DM1078" s="39"/>
    </row>
    <row r="1079" customFormat="false" ht="12.75" hidden="false" customHeight="false" outlineLevel="0" collapsed="false">
      <c r="AF1079" s="36"/>
      <c r="AG1079" s="37"/>
      <c r="AH1079" s="37"/>
      <c r="AI1079" s="37"/>
      <c r="AJ1079" s="37"/>
      <c r="AK1079" s="37"/>
      <c r="AL1079" s="37"/>
      <c r="AM1079" s="37"/>
      <c r="AN1079" s="37"/>
      <c r="AO1079" s="37"/>
      <c r="AP1079" s="37"/>
      <c r="AQ1079" s="37"/>
      <c r="AR1079" s="37"/>
      <c r="AS1079" s="37"/>
      <c r="AT1079" s="37"/>
      <c r="AU1079" s="37"/>
      <c r="AV1079" s="37"/>
      <c r="AW1079" s="37"/>
      <c r="AX1079" s="37"/>
      <c r="AY1079" s="37"/>
      <c r="AZ1079" s="37"/>
      <c r="BA1079" s="37"/>
      <c r="BB1079" s="37"/>
      <c r="BC1079" s="37"/>
      <c r="BD1079" s="37"/>
      <c r="BE1079" s="37"/>
      <c r="BF1079" s="37"/>
      <c r="BH1079" s="44"/>
      <c r="BI1079" s="39"/>
      <c r="BJ1079" s="39"/>
      <c r="BK1079" s="39"/>
      <c r="BL1079" s="36"/>
      <c r="BM1079" s="37"/>
      <c r="BN1079" s="37"/>
      <c r="BO1079" s="37"/>
      <c r="BP1079" s="37"/>
      <c r="BQ1079" s="37"/>
      <c r="BR1079" s="37"/>
      <c r="BS1079" s="37"/>
      <c r="BT1079" s="37"/>
      <c r="BU1079" s="37"/>
      <c r="BV1079" s="37"/>
      <c r="BW1079" s="37"/>
      <c r="BX1079" s="37"/>
      <c r="BY1079" s="37"/>
      <c r="BZ1079" s="37"/>
      <c r="CA1079" s="37"/>
      <c r="CB1079" s="37"/>
      <c r="CC1079" s="37"/>
      <c r="CD1079" s="37"/>
      <c r="CE1079" s="37"/>
      <c r="CF1079" s="37"/>
      <c r="CG1079" s="40"/>
      <c r="CH1079" s="40"/>
      <c r="CI1079" s="40"/>
      <c r="CJ1079" s="40"/>
      <c r="CK1079" s="40"/>
      <c r="CL1079" s="40"/>
      <c r="CM1079" s="39"/>
      <c r="CN1079" s="39"/>
      <c r="CO1079" s="39"/>
      <c r="CP1079" s="39"/>
      <c r="CQ1079" s="39"/>
      <c r="CR1079" s="39"/>
      <c r="CS1079" s="39"/>
      <c r="CT1079" s="39"/>
      <c r="CU1079" s="39"/>
      <c r="CV1079" s="39"/>
      <c r="CW1079" s="39"/>
      <c r="CX1079" s="39"/>
      <c r="CY1079" s="39"/>
      <c r="CZ1079" s="39"/>
      <c r="DA1079" s="39"/>
      <c r="DB1079" s="39"/>
      <c r="DC1079" s="39"/>
      <c r="DD1079" s="39"/>
      <c r="DE1079" s="39"/>
      <c r="DF1079" s="39"/>
      <c r="DG1079" s="39"/>
      <c r="DL1079" s="44"/>
      <c r="DM1079" s="39"/>
    </row>
    <row r="1080" customFormat="false" ht="12.75" hidden="false" customHeight="false" outlineLevel="0" collapsed="false">
      <c r="AF1080" s="36"/>
      <c r="AG1080" s="37"/>
      <c r="AH1080" s="37"/>
      <c r="AI1080" s="37"/>
      <c r="AJ1080" s="37"/>
      <c r="AK1080" s="37"/>
      <c r="AL1080" s="37"/>
      <c r="AM1080" s="37"/>
      <c r="AN1080" s="37"/>
      <c r="AO1080" s="37"/>
      <c r="AP1080" s="37"/>
      <c r="AQ1080" s="37"/>
      <c r="AR1080" s="37"/>
      <c r="AS1080" s="37"/>
      <c r="AT1080" s="37"/>
      <c r="AU1080" s="37"/>
      <c r="AV1080" s="37"/>
      <c r="AW1080" s="37"/>
      <c r="AX1080" s="37"/>
      <c r="AY1080" s="37"/>
      <c r="AZ1080" s="37"/>
      <c r="BA1080" s="37"/>
      <c r="BB1080" s="37"/>
      <c r="BC1080" s="37"/>
      <c r="BD1080" s="37"/>
      <c r="BE1080" s="37"/>
      <c r="BF1080" s="37"/>
      <c r="BH1080" s="44"/>
      <c r="BI1080" s="39"/>
      <c r="BJ1080" s="39"/>
      <c r="BK1080" s="39"/>
      <c r="BL1080" s="36"/>
      <c r="BM1080" s="37"/>
      <c r="BN1080" s="37"/>
      <c r="BO1080" s="37"/>
      <c r="BP1080" s="37"/>
      <c r="BQ1080" s="37"/>
      <c r="BR1080" s="37"/>
      <c r="BS1080" s="37"/>
      <c r="BT1080" s="37"/>
      <c r="BU1080" s="37"/>
      <c r="BV1080" s="37"/>
      <c r="BW1080" s="37"/>
      <c r="BX1080" s="37"/>
      <c r="BY1080" s="37"/>
      <c r="BZ1080" s="37"/>
      <c r="CA1080" s="37"/>
      <c r="CB1080" s="37"/>
      <c r="CC1080" s="37"/>
      <c r="CD1080" s="37"/>
      <c r="CE1080" s="37"/>
      <c r="CF1080" s="37"/>
      <c r="CG1080" s="40"/>
      <c r="CH1080" s="40"/>
      <c r="CI1080" s="40"/>
      <c r="CJ1080" s="40"/>
      <c r="CK1080" s="40"/>
      <c r="CL1080" s="40"/>
      <c r="CM1080" s="39"/>
      <c r="CN1080" s="39"/>
      <c r="CO1080" s="39"/>
      <c r="CP1080" s="39"/>
      <c r="CQ1080" s="39"/>
      <c r="CR1080" s="39"/>
      <c r="CS1080" s="39"/>
      <c r="CT1080" s="39"/>
      <c r="CU1080" s="39"/>
      <c r="CV1080" s="39"/>
      <c r="CW1080" s="39"/>
      <c r="CX1080" s="39"/>
      <c r="CY1080" s="39"/>
      <c r="CZ1080" s="39"/>
      <c r="DA1080" s="39"/>
      <c r="DB1080" s="39"/>
      <c r="DC1080" s="39"/>
      <c r="DD1080" s="39"/>
      <c r="DE1080" s="39"/>
      <c r="DF1080" s="39"/>
      <c r="DG1080" s="39"/>
      <c r="DL1080" s="44"/>
      <c r="DM1080" s="39"/>
    </row>
    <row r="1081" customFormat="false" ht="12.75" hidden="false" customHeight="false" outlineLevel="0" collapsed="false">
      <c r="AF1081" s="36"/>
      <c r="AG1081" s="37"/>
      <c r="AH1081" s="37"/>
      <c r="AI1081" s="37"/>
      <c r="AJ1081" s="37"/>
      <c r="AK1081" s="37"/>
      <c r="AL1081" s="37"/>
      <c r="AM1081" s="37"/>
      <c r="AN1081" s="37"/>
      <c r="AO1081" s="37"/>
      <c r="AP1081" s="37"/>
      <c r="AQ1081" s="37"/>
      <c r="AR1081" s="37"/>
      <c r="AS1081" s="37"/>
      <c r="AT1081" s="37"/>
      <c r="AU1081" s="37"/>
      <c r="AV1081" s="37"/>
      <c r="AW1081" s="37"/>
      <c r="AX1081" s="37"/>
      <c r="AY1081" s="37"/>
      <c r="AZ1081" s="37"/>
      <c r="BA1081" s="37"/>
      <c r="BB1081" s="37"/>
      <c r="BC1081" s="37"/>
      <c r="BD1081" s="37"/>
      <c r="BE1081" s="37"/>
      <c r="BF1081" s="37"/>
      <c r="BH1081" s="44"/>
      <c r="BI1081" s="39"/>
      <c r="BJ1081" s="39"/>
      <c r="BK1081" s="39"/>
      <c r="BL1081" s="36"/>
      <c r="BM1081" s="37"/>
      <c r="BN1081" s="37"/>
      <c r="BO1081" s="37"/>
      <c r="BP1081" s="37"/>
      <c r="BQ1081" s="37"/>
      <c r="BR1081" s="37"/>
      <c r="BS1081" s="37"/>
      <c r="BT1081" s="37"/>
      <c r="BU1081" s="37"/>
      <c r="BV1081" s="37"/>
      <c r="BW1081" s="37"/>
      <c r="BX1081" s="37"/>
      <c r="BY1081" s="37"/>
      <c r="BZ1081" s="37"/>
      <c r="CA1081" s="37"/>
      <c r="CB1081" s="37"/>
      <c r="CC1081" s="37"/>
      <c r="CD1081" s="37"/>
      <c r="CE1081" s="37"/>
      <c r="CF1081" s="37"/>
      <c r="CG1081" s="40"/>
      <c r="CH1081" s="40"/>
      <c r="CI1081" s="40"/>
      <c r="CJ1081" s="40"/>
      <c r="CK1081" s="40"/>
      <c r="CL1081" s="40"/>
      <c r="CM1081" s="39"/>
      <c r="CN1081" s="39"/>
      <c r="CO1081" s="39"/>
      <c r="CP1081" s="39"/>
      <c r="CQ1081" s="39"/>
      <c r="CR1081" s="39"/>
      <c r="CS1081" s="39"/>
      <c r="CT1081" s="39"/>
      <c r="CU1081" s="39"/>
      <c r="CV1081" s="39"/>
      <c r="CW1081" s="39"/>
      <c r="CX1081" s="39"/>
      <c r="CY1081" s="39"/>
      <c r="CZ1081" s="39"/>
      <c r="DA1081" s="39"/>
      <c r="DB1081" s="39"/>
      <c r="DC1081" s="39"/>
      <c r="DD1081" s="39"/>
      <c r="DE1081" s="39"/>
      <c r="DF1081" s="39"/>
      <c r="DG1081" s="39"/>
      <c r="DL1081" s="44"/>
      <c r="DM1081" s="39"/>
    </row>
    <row r="1082" customFormat="false" ht="12.75" hidden="false" customHeight="false" outlineLevel="0" collapsed="false">
      <c r="AF1082" s="36"/>
      <c r="AG1082" s="37"/>
      <c r="AH1082" s="37"/>
      <c r="AI1082" s="37"/>
      <c r="AJ1082" s="37"/>
      <c r="AK1082" s="37"/>
      <c r="AL1082" s="37"/>
      <c r="AM1082" s="37"/>
      <c r="AN1082" s="37"/>
      <c r="AO1082" s="37"/>
      <c r="AP1082" s="37"/>
      <c r="AQ1082" s="37"/>
      <c r="AR1082" s="37"/>
      <c r="AS1082" s="37"/>
      <c r="AT1082" s="37"/>
      <c r="AU1082" s="37"/>
      <c r="AV1082" s="37"/>
      <c r="AW1082" s="37"/>
      <c r="AX1082" s="37"/>
      <c r="AY1082" s="37"/>
      <c r="AZ1082" s="37"/>
      <c r="BA1082" s="37"/>
      <c r="BB1082" s="37"/>
      <c r="BC1082" s="37"/>
      <c r="BD1082" s="37"/>
      <c r="BE1082" s="37"/>
      <c r="BF1082" s="37"/>
      <c r="BH1082" s="44"/>
      <c r="BI1082" s="39"/>
      <c r="BJ1082" s="39"/>
      <c r="BK1082" s="39"/>
      <c r="BL1082" s="36"/>
      <c r="BM1082" s="37"/>
      <c r="BN1082" s="37"/>
      <c r="BO1082" s="37"/>
      <c r="BP1082" s="37"/>
      <c r="BQ1082" s="37"/>
      <c r="BR1082" s="37"/>
      <c r="BS1082" s="37"/>
      <c r="BT1082" s="37"/>
      <c r="BU1082" s="37"/>
      <c r="BV1082" s="37"/>
      <c r="BW1082" s="37"/>
      <c r="BX1082" s="37"/>
      <c r="BY1082" s="37"/>
      <c r="BZ1082" s="37"/>
      <c r="CA1082" s="37"/>
      <c r="CB1082" s="37"/>
      <c r="CC1082" s="37"/>
      <c r="CD1082" s="37"/>
      <c r="CE1082" s="37"/>
      <c r="CF1082" s="37"/>
      <c r="CG1082" s="40"/>
      <c r="CH1082" s="40"/>
      <c r="CI1082" s="40"/>
      <c r="CJ1082" s="40"/>
      <c r="CK1082" s="40"/>
      <c r="CL1082" s="40"/>
      <c r="CM1082" s="39"/>
      <c r="CN1082" s="39"/>
      <c r="CO1082" s="39"/>
      <c r="CP1082" s="39"/>
      <c r="CQ1082" s="39"/>
      <c r="CR1082" s="39"/>
      <c r="CS1082" s="39"/>
      <c r="CT1082" s="39"/>
      <c r="CU1082" s="39"/>
      <c r="CV1082" s="39"/>
      <c r="CW1082" s="39"/>
      <c r="CX1082" s="39"/>
      <c r="CY1082" s="39"/>
      <c r="CZ1082" s="39"/>
      <c r="DA1082" s="39"/>
      <c r="DB1082" s="39"/>
      <c r="DC1082" s="39"/>
      <c r="DD1082" s="39"/>
      <c r="DE1082" s="39"/>
      <c r="DF1082" s="39"/>
      <c r="DG1082" s="39"/>
      <c r="DL1082" s="44"/>
      <c r="DM1082" s="39"/>
    </row>
    <row r="1083" customFormat="false" ht="12.75" hidden="false" customHeight="false" outlineLevel="0" collapsed="false">
      <c r="AF1083" s="36"/>
      <c r="AG1083" s="37"/>
      <c r="AH1083" s="37"/>
      <c r="AI1083" s="37"/>
      <c r="AJ1083" s="37"/>
      <c r="AK1083" s="37"/>
      <c r="AL1083" s="37"/>
      <c r="AM1083" s="37"/>
      <c r="AN1083" s="37"/>
      <c r="AO1083" s="37"/>
      <c r="AP1083" s="37"/>
      <c r="AQ1083" s="37"/>
      <c r="AR1083" s="37"/>
      <c r="AS1083" s="37"/>
      <c r="AT1083" s="37"/>
      <c r="AU1083" s="37"/>
      <c r="AV1083" s="37"/>
      <c r="AW1083" s="37"/>
      <c r="AX1083" s="37"/>
      <c r="AY1083" s="37"/>
      <c r="AZ1083" s="37"/>
      <c r="BA1083" s="37"/>
      <c r="BB1083" s="37"/>
      <c r="BC1083" s="37"/>
      <c r="BD1083" s="37"/>
      <c r="BE1083" s="37"/>
      <c r="BF1083" s="37"/>
      <c r="BH1083" s="44"/>
      <c r="BI1083" s="39"/>
      <c r="BJ1083" s="39"/>
      <c r="BK1083" s="39"/>
      <c r="BL1083" s="36"/>
      <c r="BM1083" s="37"/>
      <c r="BN1083" s="37"/>
      <c r="BO1083" s="37"/>
      <c r="BP1083" s="37"/>
      <c r="BQ1083" s="37"/>
      <c r="BR1083" s="37"/>
      <c r="BS1083" s="37"/>
      <c r="BT1083" s="37"/>
      <c r="BU1083" s="37"/>
      <c r="BV1083" s="37"/>
      <c r="BW1083" s="37"/>
      <c r="BX1083" s="37"/>
      <c r="BY1083" s="37"/>
      <c r="BZ1083" s="37"/>
      <c r="CA1083" s="37"/>
      <c r="CB1083" s="37"/>
      <c r="CC1083" s="37"/>
      <c r="CD1083" s="37"/>
      <c r="CE1083" s="37"/>
      <c r="CF1083" s="37"/>
      <c r="CG1083" s="40"/>
      <c r="CH1083" s="40"/>
      <c r="CI1083" s="40"/>
      <c r="CJ1083" s="40"/>
      <c r="CK1083" s="40"/>
      <c r="CL1083" s="40"/>
      <c r="CM1083" s="39"/>
      <c r="CN1083" s="39"/>
      <c r="CO1083" s="39"/>
      <c r="CP1083" s="39"/>
      <c r="CQ1083" s="39"/>
      <c r="CR1083" s="39"/>
      <c r="CS1083" s="39"/>
      <c r="CT1083" s="39"/>
      <c r="CU1083" s="39"/>
      <c r="CV1083" s="39"/>
      <c r="CW1083" s="39"/>
      <c r="CX1083" s="39"/>
      <c r="CY1083" s="39"/>
      <c r="CZ1083" s="39"/>
      <c r="DA1083" s="39"/>
      <c r="DB1083" s="39"/>
      <c r="DC1083" s="39"/>
      <c r="DD1083" s="39"/>
      <c r="DE1083" s="39"/>
      <c r="DF1083" s="39"/>
      <c r="DG1083" s="39"/>
      <c r="DL1083" s="44"/>
      <c r="DM1083" s="39"/>
    </row>
    <row r="1084" customFormat="false" ht="12.75" hidden="false" customHeight="false" outlineLevel="0" collapsed="false">
      <c r="AF1084" s="36"/>
      <c r="AG1084" s="37"/>
      <c r="AH1084" s="37"/>
      <c r="AI1084" s="37"/>
      <c r="AJ1084" s="37"/>
      <c r="AK1084" s="37"/>
      <c r="AL1084" s="37"/>
      <c r="AM1084" s="37"/>
      <c r="AN1084" s="37"/>
      <c r="AO1084" s="37"/>
      <c r="AP1084" s="37"/>
      <c r="AQ1084" s="37"/>
      <c r="AR1084" s="37"/>
      <c r="AS1084" s="37"/>
      <c r="AT1084" s="37"/>
      <c r="AU1084" s="37"/>
      <c r="AV1084" s="37"/>
      <c r="AW1084" s="37"/>
      <c r="AX1084" s="37"/>
      <c r="AY1084" s="37"/>
      <c r="AZ1084" s="37"/>
      <c r="BA1084" s="37"/>
      <c r="BB1084" s="37"/>
      <c r="BC1084" s="37"/>
      <c r="BD1084" s="37"/>
      <c r="BE1084" s="37"/>
      <c r="BF1084" s="37"/>
      <c r="BH1084" s="44"/>
      <c r="BI1084" s="39"/>
      <c r="BJ1084" s="39"/>
      <c r="BK1084" s="39"/>
      <c r="BL1084" s="36"/>
      <c r="BM1084" s="37"/>
      <c r="BN1084" s="37"/>
      <c r="BO1084" s="37"/>
      <c r="BP1084" s="37"/>
      <c r="BQ1084" s="37"/>
      <c r="BR1084" s="37"/>
      <c r="BS1084" s="37"/>
      <c r="BT1084" s="37"/>
      <c r="BU1084" s="37"/>
      <c r="BV1084" s="37"/>
      <c r="BW1084" s="37"/>
      <c r="BX1084" s="37"/>
      <c r="BY1084" s="37"/>
      <c r="BZ1084" s="37"/>
      <c r="CA1084" s="37"/>
      <c r="CB1084" s="37"/>
      <c r="CC1084" s="37"/>
      <c r="CD1084" s="37"/>
      <c r="CE1084" s="37"/>
      <c r="CF1084" s="37"/>
      <c r="CG1084" s="40"/>
      <c r="CH1084" s="40"/>
      <c r="CI1084" s="40"/>
      <c r="CJ1084" s="40"/>
      <c r="CK1084" s="40"/>
      <c r="CL1084" s="40"/>
      <c r="CM1084" s="39"/>
      <c r="CN1084" s="39"/>
      <c r="CO1084" s="39"/>
      <c r="CP1084" s="39"/>
      <c r="CQ1084" s="39"/>
      <c r="CR1084" s="39"/>
      <c r="CS1084" s="39"/>
      <c r="CT1084" s="39"/>
      <c r="CU1084" s="39"/>
      <c r="CV1084" s="39"/>
      <c r="CW1084" s="39"/>
      <c r="CX1084" s="39"/>
      <c r="CY1084" s="39"/>
      <c r="CZ1084" s="39"/>
      <c r="DA1084" s="39"/>
      <c r="DB1084" s="39"/>
      <c r="DC1084" s="39"/>
      <c r="DD1084" s="39"/>
      <c r="DE1084" s="39"/>
      <c r="DF1084" s="39"/>
      <c r="DG1084" s="39"/>
      <c r="DL1084" s="44"/>
      <c r="DM1084" s="39"/>
    </row>
    <row r="1085" customFormat="false" ht="12.75" hidden="false" customHeight="false" outlineLevel="0" collapsed="false">
      <c r="AF1085" s="36"/>
      <c r="AG1085" s="37"/>
      <c r="AH1085" s="37"/>
      <c r="AI1085" s="37"/>
      <c r="AJ1085" s="37"/>
      <c r="AK1085" s="37"/>
      <c r="AL1085" s="37"/>
      <c r="AM1085" s="37"/>
      <c r="AN1085" s="37"/>
      <c r="AO1085" s="37"/>
      <c r="AP1085" s="37"/>
      <c r="AQ1085" s="37"/>
      <c r="AR1085" s="37"/>
      <c r="AS1085" s="37"/>
      <c r="AT1085" s="37"/>
      <c r="AU1085" s="37"/>
      <c r="AV1085" s="37"/>
      <c r="AW1085" s="37"/>
      <c r="AX1085" s="37"/>
      <c r="AY1085" s="37"/>
      <c r="AZ1085" s="37"/>
      <c r="BA1085" s="37"/>
      <c r="BB1085" s="37"/>
      <c r="BC1085" s="37"/>
      <c r="BD1085" s="37"/>
      <c r="BE1085" s="37"/>
      <c r="BF1085" s="37"/>
      <c r="BH1085" s="44"/>
      <c r="BI1085" s="39"/>
      <c r="BJ1085" s="39"/>
      <c r="BK1085" s="39"/>
      <c r="BL1085" s="36"/>
      <c r="BM1085" s="37"/>
      <c r="BN1085" s="37"/>
      <c r="BO1085" s="37"/>
      <c r="BP1085" s="37"/>
      <c r="BQ1085" s="37"/>
      <c r="BR1085" s="37"/>
      <c r="BS1085" s="37"/>
      <c r="BT1085" s="37"/>
      <c r="BU1085" s="37"/>
      <c r="BV1085" s="37"/>
      <c r="BW1085" s="37"/>
      <c r="BX1085" s="37"/>
      <c r="BY1085" s="37"/>
      <c r="BZ1085" s="37"/>
      <c r="CA1085" s="37"/>
      <c r="CB1085" s="37"/>
      <c r="CC1085" s="37"/>
      <c r="CD1085" s="37"/>
      <c r="CE1085" s="37"/>
      <c r="CF1085" s="37"/>
      <c r="CG1085" s="40"/>
      <c r="CH1085" s="40"/>
      <c r="CI1085" s="40"/>
      <c r="CJ1085" s="40"/>
      <c r="CK1085" s="40"/>
      <c r="CL1085" s="40"/>
      <c r="CM1085" s="39"/>
      <c r="CN1085" s="39"/>
      <c r="CO1085" s="39"/>
      <c r="CP1085" s="39"/>
      <c r="CQ1085" s="39"/>
      <c r="CR1085" s="39"/>
      <c r="CS1085" s="39"/>
      <c r="CT1085" s="39"/>
      <c r="CU1085" s="39"/>
      <c r="CV1085" s="39"/>
      <c r="CW1085" s="39"/>
      <c r="CX1085" s="39"/>
      <c r="CY1085" s="39"/>
      <c r="CZ1085" s="39"/>
      <c r="DA1085" s="39"/>
      <c r="DB1085" s="39"/>
      <c r="DC1085" s="39"/>
      <c r="DD1085" s="39"/>
      <c r="DE1085" s="39"/>
      <c r="DF1085" s="39"/>
      <c r="DG1085" s="39"/>
      <c r="DL1085" s="44"/>
      <c r="DM1085" s="39"/>
    </row>
    <row r="1086" customFormat="false" ht="12.75" hidden="false" customHeight="false" outlineLevel="0" collapsed="false">
      <c r="AF1086" s="36"/>
      <c r="AG1086" s="37"/>
      <c r="AH1086" s="37"/>
      <c r="AI1086" s="37"/>
      <c r="AJ1086" s="37"/>
      <c r="AK1086" s="37"/>
      <c r="AL1086" s="37"/>
      <c r="AM1086" s="37"/>
      <c r="AN1086" s="37"/>
      <c r="AO1086" s="37"/>
      <c r="AP1086" s="37"/>
      <c r="AQ1086" s="37"/>
      <c r="AR1086" s="37"/>
      <c r="AS1086" s="37"/>
      <c r="AT1086" s="37"/>
      <c r="AU1086" s="37"/>
      <c r="AV1086" s="37"/>
      <c r="AW1086" s="37"/>
      <c r="AX1086" s="37"/>
      <c r="AY1086" s="37"/>
      <c r="AZ1086" s="37"/>
      <c r="BA1086" s="37"/>
      <c r="BB1086" s="37"/>
      <c r="BC1086" s="37"/>
      <c r="BD1086" s="37"/>
      <c r="BE1086" s="37"/>
      <c r="BF1086" s="37"/>
      <c r="BH1086" s="44"/>
      <c r="BI1086" s="39"/>
      <c r="BJ1086" s="39"/>
      <c r="BK1086" s="39"/>
      <c r="BL1086" s="36"/>
      <c r="BM1086" s="37"/>
      <c r="BN1086" s="37"/>
      <c r="BO1086" s="37"/>
      <c r="BP1086" s="37"/>
      <c r="BQ1086" s="37"/>
      <c r="BR1086" s="37"/>
      <c r="BS1086" s="37"/>
      <c r="BT1086" s="37"/>
      <c r="BU1086" s="37"/>
      <c r="BV1086" s="37"/>
      <c r="BW1086" s="37"/>
      <c r="BX1086" s="37"/>
      <c r="BY1086" s="37"/>
      <c r="BZ1086" s="37"/>
      <c r="CA1086" s="37"/>
      <c r="CB1086" s="37"/>
      <c r="CC1086" s="37"/>
      <c r="CD1086" s="37"/>
      <c r="CE1086" s="37"/>
      <c r="CF1086" s="37"/>
      <c r="CG1086" s="40"/>
      <c r="CH1086" s="40"/>
      <c r="CI1086" s="40"/>
      <c r="CJ1086" s="40"/>
      <c r="CK1086" s="40"/>
      <c r="CL1086" s="40"/>
      <c r="CM1086" s="39"/>
      <c r="CN1086" s="39"/>
      <c r="CO1086" s="39"/>
      <c r="CP1086" s="39"/>
      <c r="CQ1086" s="39"/>
      <c r="CR1086" s="39"/>
      <c r="CS1086" s="39"/>
      <c r="CT1086" s="39"/>
      <c r="CU1086" s="39"/>
      <c r="CV1086" s="39"/>
      <c r="CW1086" s="39"/>
      <c r="CX1086" s="39"/>
      <c r="CY1086" s="39"/>
      <c r="CZ1086" s="39"/>
      <c r="DA1086" s="39"/>
      <c r="DB1086" s="39"/>
      <c r="DC1086" s="39"/>
      <c r="DD1086" s="39"/>
      <c r="DE1086" s="39"/>
      <c r="DF1086" s="39"/>
      <c r="DG1086" s="39"/>
      <c r="DL1086" s="44"/>
      <c r="DM1086" s="39"/>
    </row>
    <row r="1087" customFormat="false" ht="12.75" hidden="false" customHeight="false" outlineLevel="0" collapsed="false">
      <c r="AF1087" s="36"/>
      <c r="AG1087" s="37"/>
      <c r="AH1087" s="37"/>
      <c r="AI1087" s="37"/>
      <c r="AJ1087" s="37"/>
      <c r="AK1087" s="37"/>
      <c r="AL1087" s="37"/>
      <c r="AM1087" s="37"/>
      <c r="AN1087" s="37"/>
      <c r="AO1087" s="37"/>
      <c r="AP1087" s="37"/>
      <c r="AQ1087" s="37"/>
      <c r="AR1087" s="37"/>
      <c r="AS1087" s="37"/>
      <c r="AT1087" s="37"/>
      <c r="AU1087" s="37"/>
      <c r="AV1087" s="37"/>
      <c r="AW1087" s="37"/>
      <c r="AX1087" s="37"/>
      <c r="AY1087" s="37"/>
      <c r="AZ1087" s="37"/>
      <c r="BA1087" s="37"/>
      <c r="BB1087" s="37"/>
      <c r="BC1087" s="37"/>
      <c r="BD1087" s="37"/>
      <c r="BE1087" s="37"/>
      <c r="BF1087" s="37"/>
      <c r="BH1087" s="44"/>
      <c r="BI1087" s="39"/>
      <c r="BJ1087" s="39"/>
      <c r="BK1087" s="39"/>
      <c r="BL1087" s="36"/>
      <c r="BM1087" s="37"/>
      <c r="BN1087" s="37"/>
      <c r="BO1087" s="37"/>
      <c r="BP1087" s="37"/>
      <c r="BQ1087" s="37"/>
      <c r="BR1087" s="37"/>
      <c r="BS1087" s="37"/>
      <c r="BT1087" s="37"/>
      <c r="BU1087" s="37"/>
      <c r="BV1087" s="37"/>
      <c r="BW1087" s="37"/>
      <c r="BX1087" s="37"/>
      <c r="BY1087" s="37"/>
      <c r="BZ1087" s="37"/>
      <c r="CA1087" s="37"/>
      <c r="CB1087" s="37"/>
      <c r="CC1087" s="37"/>
      <c r="CD1087" s="37"/>
      <c r="CE1087" s="37"/>
      <c r="CF1087" s="37"/>
      <c r="CG1087" s="40"/>
      <c r="CH1087" s="40"/>
      <c r="CI1087" s="40"/>
      <c r="CJ1087" s="40"/>
      <c r="CK1087" s="40"/>
      <c r="CL1087" s="40"/>
      <c r="CM1087" s="39"/>
      <c r="CN1087" s="39"/>
      <c r="CO1087" s="39"/>
      <c r="CP1087" s="39"/>
      <c r="CQ1087" s="39"/>
      <c r="CR1087" s="39"/>
      <c r="CS1087" s="39"/>
      <c r="CT1087" s="39"/>
      <c r="CU1087" s="39"/>
      <c r="CV1087" s="39"/>
      <c r="CW1087" s="39"/>
      <c r="CX1087" s="39"/>
      <c r="CY1087" s="39"/>
      <c r="CZ1087" s="39"/>
      <c r="DA1087" s="39"/>
      <c r="DB1087" s="39"/>
      <c r="DC1087" s="39"/>
      <c r="DD1087" s="39"/>
      <c r="DE1087" s="39"/>
      <c r="DF1087" s="39"/>
      <c r="DG1087" s="39"/>
      <c r="DL1087" s="44"/>
      <c r="DM1087" s="39"/>
    </row>
    <row r="1088" customFormat="false" ht="12.75" hidden="false" customHeight="false" outlineLevel="0" collapsed="false">
      <c r="AF1088" s="36"/>
      <c r="AG1088" s="37"/>
      <c r="AH1088" s="37"/>
      <c r="AI1088" s="37"/>
      <c r="AJ1088" s="37"/>
      <c r="AK1088" s="37"/>
      <c r="AL1088" s="37"/>
      <c r="AM1088" s="37"/>
      <c r="AN1088" s="37"/>
      <c r="AO1088" s="37"/>
      <c r="AP1088" s="37"/>
      <c r="AQ1088" s="37"/>
      <c r="AR1088" s="37"/>
      <c r="AS1088" s="37"/>
      <c r="AT1088" s="37"/>
      <c r="AU1088" s="37"/>
      <c r="AV1088" s="37"/>
      <c r="AW1088" s="37"/>
      <c r="AX1088" s="37"/>
      <c r="AY1088" s="37"/>
      <c r="AZ1088" s="37"/>
      <c r="BA1088" s="37"/>
      <c r="BB1088" s="37"/>
      <c r="BC1088" s="37"/>
      <c r="BD1088" s="37"/>
      <c r="BE1088" s="37"/>
      <c r="BF1088" s="37"/>
      <c r="BH1088" s="44"/>
      <c r="BI1088" s="39"/>
      <c r="BJ1088" s="39"/>
      <c r="BK1088" s="39"/>
      <c r="BL1088" s="36"/>
      <c r="BM1088" s="37"/>
      <c r="BN1088" s="37"/>
      <c r="BO1088" s="37"/>
      <c r="BP1088" s="37"/>
      <c r="BQ1088" s="37"/>
      <c r="BR1088" s="37"/>
      <c r="BS1088" s="37"/>
      <c r="BT1088" s="37"/>
      <c r="BU1088" s="37"/>
      <c r="BV1088" s="37"/>
      <c r="BW1088" s="37"/>
      <c r="BX1088" s="37"/>
      <c r="BY1088" s="37"/>
      <c r="BZ1088" s="37"/>
      <c r="CA1088" s="37"/>
      <c r="CB1088" s="37"/>
      <c r="CC1088" s="37"/>
      <c r="CD1088" s="37"/>
      <c r="CE1088" s="37"/>
      <c r="CF1088" s="37"/>
      <c r="CG1088" s="40"/>
      <c r="CH1088" s="40"/>
      <c r="CI1088" s="40"/>
      <c r="CJ1088" s="40"/>
      <c r="CK1088" s="40"/>
      <c r="CL1088" s="40"/>
      <c r="CM1088" s="39"/>
      <c r="CN1088" s="39"/>
      <c r="CO1088" s="39"/>
      <c r="CP1088" s="39"/>
      <c r="CQ1088" s="39"/>
      <c r="CR1088" s="39"/>
      <c r="CS1088" s="39"/>
      <c r="CT1088" s="39"/>
      <c r="CU1088" s="39"/>
      <c r="CV1088" s="39"/>
      <c r="CW1088" s="39"/>
      <c r="CX1088" s="39"/>
      <c r="CY1088" s="39"/>
      <c r="CZ1088" s="39"/>
      <c r="DA1088" s="39"/>
      <c r="DB1088" s="39"/>
      <c r="DC1088" s="39"/>
      <c r="DD1088" s="39"/>
      <c r="DE1088" s="39"/>
      <c r="DF1088" s="39"/>
      <c r="DG1088" s="39"/>
      <c r="DL1088" s="44"/>
      <c r="DM1088" s="39"/>
    </row>
    <row r="1089" customFormat="false" ht="12.75" hidden="false" customHeight="false" outlineLevel="0" collapsed="false">
      <c r="AF1089" s="36"/>
      <c r="AG1089" s="37"/>
      <c r="AH1089" s="37"/>
      <c r="AI1089" s="37"/>
      <c r="AJ1089" s="37"/>
      <c r="AK1089" s="37"/>
      <c r="AL1089" s="37"/>
      <c r="AM1089" s="37"/>
      <c r="AN1089" s="37"/>
      <c r="AO1089" s="37"/>
      <c r="AP1089" s="37"/>
      <c r="AQ1089" s="37"/>
      <c r="AR1089" s="37"/>
      <c r="AS1089" s="37"/>
      <c r="AT1089" s="37"/>
      <c r="AU1089" s="37"/>
      <c r="AV1089" s="37"/>
      <c r="AW1089" s="37"/>
      <c r="AX1089" s="37"/>
      <c r="AY1089" s="37"/>
      <c r="AZ1089" s="37"/>
      <c r="BA1089" s="37"/>
      <c r="BB1089" s="37"/>
      <c r="BC1089" s="37"/>
      <c r="BD1089" s="37"/>
      <c r="BE1089" s="37"/>
      <c r="BF1089" s="37"/>
      <c r="BH1089" s="44"/>
      <c r="BI1089" s="39"/>
      <c r="BJ1089" s="39"/>
      <c r="BK1089" s="39"/>
      <c r="BL1089" s="36"/>
      <c r="BM1089" s="37"/>
      <c r="BN1089" s="37"/>
      <c r="BO1089" s="37"/>
      <c r="BP1089" s="37"/>
      <c r="BQ1089" s="37"/>
      <c r="BR1089" s="37"/>
      <c r="BS1089" s="37"/>
      <c r="BT1089" s="37"/>
      <c r="BU1089" s="37"/>
      <c r="BV1089" s="37"/>
      <c r="BW1089" s="37"/>
      <c r="BX1089" s="37"/>
      <c r="BY1089" s="37"/>
      <c r="BZ1089" s="37"/>
      <c r="CA1089" s="37"/>
      <c r="CB1089" s="37"/>
      <c r="CC1089" s="37"/>
      <c r="CD1089" s="37"/>
      <c r="CE1089" s="37"/>
      <c r="CF1089" s="37"/>
      <c r="CG1089" s="40"/>
      <c r="CH1089" s="40"/>
      <c r="CI1089" s="40"/>
      <c r="CJ1089" s="40"/>
      <c r="CK1089" s="40"/>
      <c r="CL1089" s="40"/>
      <c r="CM1089" s="39"/>
      <c r="CN1089" s="39"/>
      <c r="CO1089" s="39"/>
      <c r="CP1089" s="39"/>
      <c r="CQ1089" s="39"/>
      <c r="CR1089" s="39"/>
      <c r="CS1089" s="39"/>
      <c r="CT1089" s="39"/>
      <c r="CU1089" s="39"/>
      <c r="CV1089" s="39"/>
      <c r="CW1089" s="39"/>
      <c r="CX1089" s="39"/>
      <c r="CY1089" s="39"/>
      <c r="CZ1089" s="39"/>
      <c r="DA1089" s="39"/>
      <c r="DB1089" s="39"/>
      <c r="DC1089" s="39"/>
      <c r="DD1089" s="39"/>
      <c r="DE1089" s="39"/>
      <c r="DF1089" s="39"/>
      <c r="DG1089" s="39"/>
      <c r="DL1089" s="44"/>
      <c r="DM1089" s="39"/>
    </row>
    <row r="1090" customFormat="false" ht="12.75" hidden="false" customHeight="false" outlineLevel="0" collapsed="false">
      <c r="AF1090" s="36"/>
      <c r="AG1090" s="37"/>
      <c r="AH1090" s="37"/>
      <c r="AI1090" s="37"/>
      <c r="AJ1090" s="37"/>
      <c r="AK1090" s="37"/>
      <c r="AL1090" s="37"/>
      <c r="AM1090" s="37"/>
      <c r="AN1090" s="37"/>
      <c r="AO1090" s="37"/>
      <c r="AP1090" s="37"/>
      <c r="AQ1090" s="37"/>
      <c r="AR1090" s="37"/>
      <c r="AS1090" s="37"/>
      <c r="AT1090" s="37"/>
      <c r="AU1090" s="37"/>
      <c r="AV1090" s="37"/>
      <c r="AW1090" s="37"/>
      <c r="AX1090" s="37"/>
      <c r="AY1090" s="37"/>
      <c r="AZ1090" s="37"/>
      <c r="BA1090" s="37"/>
      <c r="BB1090" s="37"/>
      <c r="BC1090" s="37"/>
      <c r="BD1090" s="37"/>
      <c r="BE1090" s="37"/>
      <c r="BF1090" s="37"/>
      <c r="BH1090" s="44"/>
      <c r="BI1090" s="39"/>
      <c r="BJ1090" s="39"/>
      <c r="BK1090" s="39"/>
      <c r="BL1090" s="36"/>
      <c r="BM1090" s="37"/>
      <c r="BN1090" s="37"/>
      <c r="BO1090" s="37"/>
      <c r="BP1090" s="37"/>
      <c r="BQ1090" s="37"/>
      <c r="BR1090" s="37"/>
      <c r="BS1090" s="37"/>
      <c r="BT1090" s="37"/>
      <c r="BU1090" s="37"/>
      <c r="BV1090" s="37"/>
      <c r="BW1090" s="37"/>
      <c r="BX1090" s="37"/>
      <c r="BY1090" s="37"/>
      <c r="BZ1090" s="37"/>
      <c r="CA1090" s="37"/>
      <c r="CB1090" s="37"/>
      <c r="CC1090" s="37"/>
      <c r="CD1090" s="37"/>
      <c r="CE1090" s="37"/>
      <c r="CF1090" s="37"/>
      <c r="CG1090" s="40"/>
      <c r="CH1090" s="40"/>
      <c r="CI1090" s="40"/>
      <c r="CJ1090" s="40"/>
      <c r="CK1090" s="40"/>
      <c r="CL1090" s="40"/>
      <c r="CM1090" s="39"/>
      <c r="CN1090" s="39"/>
      <c r="CO1090" s="39"/>
      <c r="CP1090" s="39"/>
      <c r="CQ1090" s="39"/>
      <c r="CR1090" s="39"/>
      <c r="CS1090" s="39"/>
      <c r="CT1090" s="39"/>
      <c r="CU1090" s="39"/>
      <c r="CV1090" s="39"/>
      <c r="CW1090" s="39"/>
      <c r="CX1090" s="39"/>
      <c r="CY1090" s="39"/>
      <c r="CZ1090" s="39"/>
      <c r="DA1090" s="39"/>
      <c r="DB1090" s="39"/>
      <c r="DC1090" s="39"/>
      <c r="DD1090" s="39"/>
      <c r="DE1090" s="39"/>
      <c r="DF1090" s="39"/>
      <c r="DG1090" s="39"/>
      <c r="DL1090" s="44"/>
      <c r="DM1090" s="39"/>
    </row>
    <row r="1091" customFormat="false" ht="12.75" hidden="false" customHeight="false" outlineLevel="0" collapsed="false">
      <c r="AF1091" s="36"/>
      <c r="AG1091" s="37"/>
      <c r="AH1091" s="37"/>
      <c r="AI1091" s="37"/>
      <c r="AJ1091" s="37"/>
      <c r="AK1091" s="37"/>
      <c r="AL1091" s="37"/>
      <c r="AM1091" s="37"/>
      <c r="AN1091" s="37"/>
      <c r="AO1091" s="37"/>
      <c r="AP1091" s="37"/>
      <c r="AQ1091" s="37"/>
      <c r="AR1091" s="37"/>
      <c r="AS1091" s="37"/>
      <c r="AT1091" s="37"/>
      <c r="AU1091" s="37"/>
      <c r="AV1091" s="37"/>
      <c r="AW1091" s="37"/>
      <c r="AX1091" s="37"/>
      <c r="AY1091" s="37"/>
      <c r="AZ1091" s="37"/>
      <c r="BA1091" s="37"/>
      <c r="BB1091" s="37"/>
      <c r="BC1091" s="37"/>
      <c r="BD1091" s="37"/>
      <c r="BE1091" s="37"/>
      <c r="BF1091" s="37"/>
      <c r="BH1091" s="44"/>
      <c r="BI1091" s="39"/>
      <c r="BJ1091" s="39"/>
      <c r="BK1091" s="39"/>
      <c r="BL1091" s="36"/>
      <c r="BM1091" s="37"/>
      <c r="BN1091" s="37"/>
      <c r="BO1091" s="37"/>
      <c r="BP1091" s="37"/>
      <c r="BQ1091" s="37"/>
      <c r="BR1091" s="37"/>
      <c r="BS1091" s="37"/>
      <c r="BT1091" s="37"/>
      <c r="BU1091" s="37"/>
      <c r="BV1091" s="37"/>
      <c r="BW1091" s="37"/>
      <c r="BX1091" s="37"/>
      <c r="BY1091" s="37"/>
      <c r="BZ1091" s="37"/>
      <c r="CA1091" s="37"/>
      <c r="CB1091" s="37"/>
      <c r="CC1091" s="37"/>
      <c r="CD1091" s="37"/>
      <c r="CE1091" s="37"/>
      <c r="CF1091" s="37"/>
      <c r="CG1091" s="40"/>
      <c r="CH1091" s="40"/>
      <c r="CI1091" s="40"/>
      <c r="CJ1091" s="40"/>
      <c r="CK1091" s="40"/>
      <c r="CL1091" s="40"/>
      <c r="CM1091" s="39"/>
      <c r="CN1091" s="39"/>
      <c r="CO1091" s="39"/>
      <c r="CP1091" s="39"/>
      <c r="CQ1091" s="39"/>
      <c r="CR1091" s="39"/>
      <c r="CS1091" s="39"/>
      <c r="CT1091" s="39"/>
      <c r="CU1091" s="39"/>
      <c r="CV1091" s="39"/>
      <c r="CW1091" s="39"/>
      <c r="CX1091" s="39"/>
      <c r="CY1091" s="39"/>
      <c r="CZ1091" s="39"/>
      <c r="DA1091" s="39"/>
      <c r="DB1091" s="39"/>
      <c r="DC1091" s="39"/>
      <c r="DD1091" s="39"/>
      <c r="DE1091" s="39"/>
      <c r="DF1091" s="39"/>
      <c r="DG1091" s="39"/>
      <c r="DL1091" s="44"/>
      <c r="DM1091" s="39"/>
    </row>
    <row r="1092" customFormat="false" ht="12.75" hidden="false" customHeight="false" outlineLevel="0" collapsed="false">
      <c r="AF1092" s="36"/>
      <c r="AG1092" s="37"/>
      <c r="AH1092" s="37"/>
      <c r="AI1092" s="37"/>
      <c r="AJ1092" s="37"/>
      <c r="AK1092" s="37"/>
      <c r="AL1092" s="37"/>
      <c r="AM1092" s="37"/>
      <c r="AN1092" s="37"/>
      <c r="AO1092" s="37"/>
      <c r="AP1092" s="37"/>
      <c r="AQ1092" s="37"/>
      <c r="AR1092" s="37"/>
      <c r="AS1092" s="37"/>
      <c r="AT1092" s="37"/>
      <c r="AU1092" s="37"/>
      <c r="AV1092" s="37"/>
      <c r="AW1092" s="37"/>
      <c r="AX1092" s="37"/>
      <c r="AY1092" s="37"/>
      <c r="AZ1092" s="37"/>
      <c r="BA1092" s="37"/>
      <c r="BB1092" s="37"/>
      <c r="BC1092" s="37"/>
      <c r="BD1092" s="37"/>
      <c r="BE1092" s="37"/>
      <c r="BF1092" s="37"/>
      <c r="BH1092" s="44"/>
      <c r="BI1092" s="39"/>
      <c r="BJ1092" s="39"/>
      <c r="BK1092" s="39"/>
      <c r="BL1092" s="36"/>
      <c r="BM1092" s="37"/>
      <c r="BN1092" s="37"/>
      <c r="BO1092" s="37"/>
      <c r="BP1092" s="37"/>
      <c r="BQ1092" s="37"/>
      <c r="BR1092" s="37"/>
      <c r="BS1092" s="37"/>
      <c r="BT1092" s="37"/>
      <c r="BU1092" s="37"/>
      <c r="BV1092" s="37"/>
      <c r="BW1092" s="37"/>
      <c r="BX1092" s="37"/>
      <c r="BY1092" s="37"/>
      <c r="BZ1092" s="37"/>
      <c r="CA1092" s="37"/>
      <c r="CB1092" s="37"/>
      <c r="CC1092" s="37"/>
      <c r="CD1092" s="37"/>
      <c r="CE1092" s="37"/>
      <c r="CF1092" s="37"/>
      <c r="CG1092" s="40"/>
      <c r="CH1092" s="40"/>
      <c r="CI1092" s="40"/>
      <c r="CJ1092" s="40"/>
      <c r="CK1092" s="40"/>
      <c r="CL1092" s="40"/>
      <c r="CM1092" s="39"/>
      <c r="CN1092" s="39"/>
      <c r="CO1092" s="39"/>
      <c r="CP1092" s="39"/>
      <c r="CQ1092" s="39"/>
      <c r="CR1092" s="39"/>
      <c r="CS1092" s="39"/>
      <c r="CT1092" s="39"/>
      <c r="CU1092" s="39"/>
      <c r="CV1092" s="39"/>
      <c r="CW1092" s="39"/>
      <c r="CX1092" s="39"/>
      <c r="CY1092" s="39"/>
      <c r="CZ1092" s="39"/>
      <c r="DA1092" s="39"/>
      <c r="DB1092" s="39"/>
      <c r="DC1092" s="39"/>
      <c r="DD1092" s="39"/>
      <c r="DE1092" s="39"/>
      <c r="DF1092" s="39"/>
      <c r="DG1092" s="39"/>
      <c r="DL1092" s="44"/>
      <c r="DM1092" s="39"/>
    </row>
    <row r="1093" customFormat="false" ht="12.75" hidden="false" customHeight="false" outlineLevel="0" collapsed="false">
      <c r="AF1093" s="36"/>
      <c r="AG1093" s="37"/>
      <c r="AH1093" s="37"/>
      <c r="AI1093" s="37"/>
      <c r="AJ1093" s="37"/>
      <c r="AK1093" s="37"/>
      <c r="AL1093" s="37"/>
      <c r="AM1093" s="37"/>
      <c r="AN1093" s="37"/>
      <c r="AO1093" s="37"/>
      <c r="AP1093" s="37"/>
      <c r="AQ1093" s="37"/>
      <c r="AR1093" s="37"/>
      <c r="AS1093" s="37"/>
      <c r="AT1093" s="37"/>
      <c r="AU1093" s="37"/>
      <c r="AV1093" s="37"/>
      <c r="AW1093" s="37"/>
      <c r="AX1093" s="37"/>
      <c r="AY1093" s="37"/>
      <c r="AZ1093" s="37"/>
      <c r="BA1093" s="37"/>
      <c r="BB1093" s="37"/>
      <c r="BC1093" s="37"/>
      <c r="BD1093" s="37"/>
      <c r="BE1093" s="37"/>
      <c r="BF1093" s="37"/>
      <c r="BH1093" s="44"/>
      <c r="BI1093" s="39"/>
      <c r="BJ1093" s="39"/>
      <c r="BK1093" s="39"/>
      <c r="BL1093" s="36"/>
      <c r="BM1093" s="37"/>
      <c r="BN1093" s="37"/>
      <c r="BO1093" s="37"/>
      <c r="BP1093" s="37"/>
      <c r="BQ1093" s="37"/>
      <c r="BR1093" s="37"/>
      <c r="BS1093" s="37"/>
      <c r="BT1093" s="37"/>
      <c r="BU1093" s="37"/>
      <c r="BV1093" s="37"/>
      <c r="BW1093" s="37"/>
      <c r="BX1093" s="37"/>
      <c r="BY1093" s="37"/>
      <c r="BZ1093" s="37"/>
      <c r="CA1093" s="37"/>
      <c r="CB1093" s="37"/>
      <c r="CC1093" s="37"/>
      <c r="CD1093" s="37"/>
      <c r="CE1093" s="37"/>
      <c r="CF1093" s="37"/>
      <c r="CG1093" s="40"/>
      <c r="CH1093" s="40"/>
      <c r="CI1093" s="40"/>
      <c r="CJ1093" s="40"/>
      <c r="CK1093" s="40"/>
      <c r="CL1093" s="40"/>
      <c r="CM1093" s="39"/>
      <c r="CN1093" s="39"/>
      <c r="CO1093" s="39"/>
      <c r="CP1093" s="39"/>
      <c r="CQ1093" s="39"/>
      <c r="CR1093" s="39"/>
      <c r="CS1093" s="39"/>
      <c r="CT1093" s="39"/>
      <c r="CU1093" s="39"/>
      <c r="CV1093" s="39"/>
      <c r="CW1093" s="39"/>
      <c r="CX1093" s="39"/>
      <c r="CY1093" s="39"/>
      <c r="CZ1093" s="39"/>
      <c r="DA1093" s="39"/>
      <c r="DB1093" s="39"/>
      <c r="DC1093" s="39"/>
      <c r="DD1093" s="39"/>
      <c r="DE1093" s="39"/>
      <c r="DF1093" s="39"/>
      <c r="DG1093" s="39"/>
      <c r="DL1093" s="44"/>
      <c r="DM1093" s="39"/>
    </row>
    <row r="1094" customFormat="false" ht="12.75" hidden="false" customHeight="false" outlineLevel="0" collapsed="false">
      <c r="AF1094" s="36"/>
      <c r="AG1094" s="37"/>
      <c r="AH1094" s="37"/>
      <c r="AI1094" s="37"/>
      <c r="AJ1094" s="37"/>
      <c r="AK1094" s="37"/>
      <c r="AL1094" s="37"/>
      <c r="AM1094" s="37"/>
      <c r="AN1094" s="37"/>
      <c r="AO1094" s="37"/>
      <c r="AP1094" s="37"/>
      <c r="AQ1094" s="37"/>
      <c r="AR1094" s="37"/>
      <c r="AS1094" s="37"/>
      <c r="AT1094" s="37"/>
      <c r="AU1094" s="37"/>
      <c r="AV1094" s="37"/>
      <c r="AW1094" s="37"/>
      <c r="AX1094" s="37"/>
      <c r="AY1094" s="37"/>
      <c r="AZ1094" s="37"/>
      <c r="BA1094" s="37"/>
      <c r="BB1094" s="37"/>
      <c r="BC1094" s="37"/>
      <c r="BD1094" s="37"/>
      <c r="BE1094" s="37"/>
      <c r="BF1094" s="37"/>
      <c r="BH1094" s="44"/>
      <c r="BI1094" s="39"/>
      <c r="BJ1094" s="39"/>
      <c r="BK1094" s="39"/>
      <c r="BL1094" s="36"/>
      <c r="BM1094" s="37"/>
      <c r="BN1094" s="37"/>
      <c r="BO1094" s="37"/>
      <c r="BP1094" s="37"/>
      <c r="BQ1094" s="37"/>
      <c r="BR1094" s="37"/>
      <c r="BS1094" s="37"/>
      <c r="BT1094" s="37"/>
      <c r="BU1094" s="37"/>
      <c r="BV1094" s="37"/>
      <c r="BW1094" s="37"/>
      <c r="BX1094" s="37"/>
      <c r="BY1094" s="37"/>
      <c r="BZ1094" s="37"/>
      <c r="CA1094" s="37"/>
      <c r="CB1094" s="37"/>
      <c r="CC1094" s="37"/>
      <c r="CD1094" s="37"/>
      <c r="CE1094" s="37"/>
      <c r="CF1094" s="37"/>
      <c r="CG1094" s="40"/>
      <c r="CH1094" s="40"/>
      <c r="CI1094" s="40"/>
      <c r="CJ1094" s="40"/>
      <c r="CK1094" s="40"/>
      <c r="CL1094" s="40"/>
      <c r="CM1094" s="39"/>
      <c r="CN1094" s="39"/>
      <c r="CO1094" s="39"/>
      <c r="CP1094" s="39"/>
      <c r="CQ1094" s="39"/>
      <c r="CR1094" s="39"/>
      <c r="CS1094" s="39"/>
      <c r="CT1094" s="39"/>
      <c r="CU1094" s="39"/>
      <c r="CV1094" s="39"/>
      <c r="CW1094" s="39"/>
      <c r="CX1094" s="39"/>
      <c r="CY1094" s="39"/>
      <c r="CZ1094" s="39"/>
      <c r="DA1094" s="39"/>
      <c r="DB1094" s="39"/>
      <c r="DC1094" s="39"/>
      <c r="DD1094" s="39"/>
      <c r="DE1094" s="39"/>
      <c r="DF1094" s="39"/>
      <c r="DG1094" s="39"/>
      <c r="DL1094" s="44"/>
      <c r="DM1094" s="39"/>
    </row>
    <row r="1095" customFormat="false" ht="12.75" hidden="false" customHeight="false" outlineLevel="0" collapsed="false">
      <c r="AF1095" s="36"/>
      <c r="AG1095" s="37"/>
      <c r="AH1095" s="37"/>
      <c r="AI1095" s="37"/>
      <c r="AJ1095" s="37"/>
      <c r="AK1095" s="37"/>
      <c r="AL1095" s="37"/>
      <c r="AM1095" s="37"/>
      <c r="AN1095" s="37"/>
      <c r="AO1095" s="37"/>
      <c r="AP1095" s="37"/>
      <c r="AQ1095" s="37"/>
      <c r="AR1095" s="37"/>
      <c r="AS1095" s="37"/>
      <c r="AT1095" s="37"/>
      <c r="AU1095" s="37"/>
      <c r="AV1095" s="37"/>
      <c r="AW1095" s="37"/>
      <c r="AX1095" s="37"/>
      <c r="AY1095" s="37"/>
      <c r="AZ1095" s="37"/>
      <c r="BA1095" s="37"/>
      <c r="BB1095" s="37"/>
      <c r="BC1095" s="37"/>
      <c r="BD1095" s="37"/>
      <c r="BE1095" s="37"/>
      <c r="BF1095" s="37"/>
      <c r="BH1095" s="44"/>
      <c r="BI1095" s="39"/>
      <c r="BJ1095" s="39"/>
      <c r="BK1095" s="39"/>
      <c r="BL1095" s="36"/>
      <c r="BM1095" s="37"/>
      <c r="BN1095" s="37"/>
      <c r="BO1095" s="37"/>
      <c r="BP1095" s="37"/>
      <c r="BQ1095" s="37"/>
      <c r="BR1095" s="37"/>
      <c r="BS1095" s="37"/>
      <c r="BT1095" s="37"/>
      <c r="BU1095" s="37"/>
      <c r="BV1095" s="37"/>
      <c r="BW1095" s="37"/>
      <c r="BX1095" s="37"/>
      <c r="BY1095" s="37"/>
      <c r="BZ1095" s="37"/>
      <c r="CA1095" s="37"/>
      <c r="CB1095" s="37"/>
      <c r="CC1095" s="37"/>
      <c r="CD1095" s="37"/>
      <c r="CE1095" s="37"/>
      <c r="CF1095" s="37"/>
      <c r="CG1095" s="40"/>
      <c r="CH1095" s="40"/>
      <c r="CI1095" s="40"/>
      <c r="CJ1095" s="40"/>
      <c r="CK1095" s="40"/>
      <c r="CL1095" s="40"/>
      <c r="CM1095" s="39"/>
      <c r="CN1095" s="39"/>
      <c r="CO1095" s="39"/>
      <c r="CP1095" s="39"/>
      <c r="CQ1095" s="39"/>
      <c r="CR1095" s="39"/>
      <c r="CS1095" s="39"/>
      <c r="CT1095" s="39"/>
      <c r="CU1095" s="39"/>
      <c r="CV1095" s="39"/>
      <c r="CW1095" s="39"/>
      <c r="CX1095" s="39"/>
      <c r="CY1095" s="39"/>
      <c r="CZ1095" s="39"/>
      <c r="DA1095" s="39"/>
      <c r="DB1095" s="39"/>
      <c r="DC1095" s="39"/>
      <c r="DD1095" s="39"/>
      <c r="DE1095" s="39"/>
      <c r="DF1095" s="39"/>
      <c r="DG1095" s="39"/>
      <c r="DL1095" s="44"/>
      <c r="DM1095" s="39"/>
    </row>
    <row r="1096" customFormat="false" ht="12.75" hidden="false" customHeight="false" outlineLevel="0" collapsed="false">
      <c r="AF1096" s="36"/>
      <c r="AG1096" s="37"/>
      <c r="AH1096" s="37"/>
      <c r="AI1096" s="37"/>
      <c r="AJ1096" s="37"/>
      <c r="AK1096" s="37"/>
      <c r="AL1096" s="37"/>
      <c r="AM1096" s="37"/>
      <c r="AN1096" s="37"/>
      <c r="AO1096" s="37"/>
      <c r="AP1096" s="37"/>
      <c r="AQ1096" s="37"/>
      <c r="AR1096" s="37"/>
      <c r="AS1096" s="37"/>
      <c r="AT1096" s="37"/>
      <c r="AU1096" s="37"/>
      <c r="AV1096" s="37"/>
      <c r="AW1096" s="37"/>
      <c r="AX1096" s="37"/>
      <c r="AY1096" s="37"/>
      <c r="AZ1096" s="37"/>
      <c r="BA1096" s="37"/>
      <c r="BB1096" s="37"/>
      <c r="BC1096" s="37"/>
      <c r="BD1096" s="37"/>
      <c r="BE1096" s="37"/>
      <c r="BF1096" s="37"/>
      <c r="BH1096" s="44"/>
      <c r="BI1096" s="39"/>
      <c r="BJ1096" s="39"/>
      <c r="BK1096" s="39"/>
      <c r="BL1096" s="36"/>
      <c r="BM1096" s="37"/>
      <c r="BN1096" s="37"/>
      <c r="BO1096" s="37"/>
      <c r="BP1096" s="37"/>
      <c r="BQ1096" s="37"/>
      <c r="BR1096" s="37"/>
      <c r="BS1096" s="37"/>
      <c r="BT1096" s="37"/>
      <c r="BU1096" s="37"/>
      <c r="BV1096" s="37"/>
      <c r="BW1096" s="37"/>
      <c r="BX1096" s="37"/>
      <c r="BY1096" s="37"/>
      <c r="BZ1096" s="37"/>
      <c r="CA1096" s="37"/>
      <c r="CB1096" s="37"/>
      <c r="CC1096" s="37"/>
      <c r="CD1096" s="37"/>
      <c r="CE1096" s="37"/>
      <c r="CF1096" s="37"/>
      <c r="CG1096" s="40"/>
      <c r="CH1096" s="40"/>
      <c r="CI1096" s="40"/>
      <c r="CJ1096" s="40"/>
      <c r="CK1096" s="40"/>
      <c r="CL1096" s="40"/>
      <c r="CM1096" s="39"/>
      <c r="CN1096" s="39"/>
      <c r="CO1096" s="39"/>
      <c r="CP1096" s="39"/>
      <c r="CQ1096" s="39"/>
      <c r="CR1096" s="39"/>
      <c r="CS1096" s="39"/>
      <c r="CT1096" s="39"/>
      <c r="CU1096" s="39"/>
      <c r="CV1096" s="39"/>
      <c r="CW1096" s="39"/>
      <c r="CX1096" s="39"/>
      <c r="CY1096" s="39"/>
      <c r="CZ1096" s="39"/>
      <c r="DA1096" s="39"/>
      <c r="DB1096" s="39"/>
      <c r="DC1096" s="39"/>
      <c r="DD1096" s="39"/>
      <c r="DE1096" s="39"/>
      <c r="DF1096" s="39"/>
      <c r="DG1096" s="39"/>
      <c r="DL1096" s="44"/>
      <c r="DM1096" s="39"/>
    </row>
    <row r="1097" customFormat="false" ht="12.75" hidden="false" customHeight="false" outlineLevel="0" collapsed="false">
      <c r="AF1097" s="36"/>
      <c r="AG1097" s="37"/>
      <c r="AH1097" s="37"/>
      <c r="AI1097" s="37"/>
      <c r="AJ1097" s="37"/>
      <c r="AK1097" s="37"/>
      <c r="AL1097" s="37"/>
      <c r="AM1097" s="37"/>
      <c r="AN1097" s="37"/>
      <c r="AO1097" s="37"/>
      <c r="AP1097" s="37"/>
      <c r="AQ1097" s="37"/>
      <c r="AR1097" s="37"/>
      <c r="AS1097" s="37"/>
      <c r="AT1097" s="37"/>
      <c r="AU1097" s="37"/>
      <c r="AV1097" s="37"/>
      <c r="AW1097" s="37"/>
      <c r="AX1097" s="37"/>
      <c r="AY1097" s="37"/>
      <c r="AZ1097" s="37"/>
      <c r="BA1097" s="37"/>
      <c r="BB1097" s="37"/>
      <c r="BC1097" s="37"/>
      <c r="BD1097" s="37"/>
      <c r="BE1097" s="37"/>
      <c r="BF1097" s="37"/>
      <c r="BH1097" s="44"/>
      <c r="BI1097" s="39"/>
      <c r="BJ1097" s="39"/>
      <c r="BK1097" s="39"/>
      <c r="BL1097" s="36"/>
      <c r="BM1097" s="37"/>
      <c r="BN1097" s="37"/>
      <c r="BO1097" s="37"/>
      <c r="BP1097" s="37"/>
      <c r="BQ1097" s="37"/>
      <c r="BR1097" s="37"/>
      <c r="BS1097" s="37"/>
      <c r="BT1097" s="37"/>
      <c r="BU1097" s="37"/>
      <c r="BV1097" s="37"/>
      <c r="BW1097" s="37"/>
      <c r="BX1097" s="37"/>
      <c r="BY1097" s="37"/>
      <c r="BZ1097" s="37"/>
      <c r="CA1097" s="37"/>
      <c r="CB1097" s="37"/>
      <c r="CC1097" s="37"/>
      <c r="CD1097" s="37"/>
      <c r="CE1097" s="37"/>
      <c r="CF1097" s="37"/>
      <c r="CG1097" s="40"/>
      <c r="CH1097" s="40"/>
      <c r="CI1097" s="40"/>
      <c r="CJ1097" s="40"/>
      <c r="CK1097" s="40"/>
      <c r="CL1097" s="40"/>
      <c r="CM1097" s="39"/>
      <c r="CN1097" s="39"/>
      <c r="CO1097" s="39"/>
      <c r="CP1097" s="39"/>
      <c r="CQ1097" s="39"/>
      <c r="CR1097" s="39"/>
      <c r="CS1097" s="39"/>
      <c r="CT1097" s="39"/>
      <c r="CU1097" s="39"/>
      <c r="CV1097" s="39"/>
      <c r="CW1097" s="39"/>
      <c r="CX1097" s="39"/>
      <c r="CY1097" s="39"/>
      <c r="CZ1097" s="39"/>
      <c r="DA1097" s="39"/>
      <c r="DB1097" s="39"/>
      <c r="DC1097" s="39"/>
      <c r="DD1097" s="39"/>
      <c r="DE1097" s="39"/>
      <c r="DF1097" s="39"/>
      <c r="DG1097" s="39"/>
      <c r="DL1097" s="44"/>
      <c r="DM1097" s="39"/>
    </row>
    <row r="1098" customFormat="false" ht="12.75" hidden="false" customHeight="false" outlineLevel="0" collapsed="false">
      <c r="AF1098" s="36"/>
      <c r="AG1098" s="37"/>
      <c r="AH1098" s="37"/>
      <c r="AI1098" s="37"/>
      <c r="AJ1098" s="37"/>
      <c r="AK1098" s="37"/>
      <c r="AL1098" s="37"/>
      <c r="AM1098" s="37"/>
      <c r="AN1098" s="37"/>
      <c r="AO1098" s="37"/>
      <c r="AP1098" s="37"/>
      <c r="AQ1098" s="37"/>
      <c r="AR1098" s="37"/>
      <c r="AS1098" s="37"/>
      <c r="AT1098" s="37"/>
      <c r="AU1098" s="37"/>
      <c r="AV1098" s="37"/>
      <c r="AW1098" s="37"/>
      <c r="AX1098" s="37"/>
      <c r="AY1098" s="37"/>
      <c r="AZ1098" s="37"/>
      <c r="BA1098" s="37"/>
      <c r="BB1098" s="37"/>
      <c r="BC1098" s="37"/>
      <c r="BD1098" s="37"/>
      <c r="BE1098" s="37"/>
      <c r="BF1098" s="37"/>
      <c r="BH1098" s="44"/>
      <c r="BI1098" s="39"/>
      <c r="BJ1098" s="39"/>
      <c r="BK1098" s="39"/>
      <c r="BL1098" s="36"/>
      <c r="BM1098" s="37"/>
      <c r="BN1098" s="37"/>
      <c r="BO1098" s="37"/>
      <c r="BP1098" s="37"/>
      <c r="BQ1098" s="37"/>
      <c r="BR1098" s="37"/>
      <c r="BS1098" s="37"/>
      <c r="BT1098" s="37"/>
      <c r="BU1098" s="37"/>
      <c r="BV1098" s="37"/>
      <c r="BW1098" s="37"/>
      <c r="BX1098" s="37"/>
      <c r="BY1098" s="37"/>
      <c r="BZ1098" s="37"/>
      <c r="CA1098" s="37"/>
      <c r="CB1098" s="37"/>
      <c r="CC1098" s="37"/>
      <c r="CD1098" s="37"/>
      <c r="CE1098" s="37"/>
      <c r="CF1098" s="37"/>
      <c r="CG1098" s="40"/>
      <c r="CH1098" s="40"/>
      <c r="CI1098" s="40"/>
      <c r="CJ1098" s="40"/>
      <c r="CK1098" s="40"/>
      <c r="CL1098" s="40"/>
      <c r="CM1098" s="39"/>
      <c r="CN1098" s="39"/>
      <c r="CO1098" s="39"/>
      <c r="CP1098" s="39"/>
      <c r="CQ1098" s="39"/>
      <c r="CR1098" s="39"/>
      <c r="CS1098" s="39"/>
      <c r="CT1098" s="39"/>
      <c r="CU1098" s="39"/>
      <c r="CV1098" s="39"/>
      <c r="CW1098" s="39"/>
      <c r="CX1098" s="39"/>
      <c r="CY1098" s="39"/>
      <c r="CZ1098" s="39"/>
      <c r="DA1098" s="39"/>
      <c r="DB1098" s="39"/>
      <c r="DC1098" s="39"/>
      <c r="DD1098" s="39"/>
      <c r="DE1098" s="39"/>
      <c r="DF1098" s="39"/>
      <c r="DG1098" s="39"/>
      <c r="DL1098" s="44"/>
      <c r="DM1098" s="39"/>
    </row>
    <row r="1099" customFormat="false" ht="12.75" hidden="false" customHeight="false" outlineLevel="0" collapsed="false">
      <c r="AF1099" s="36"/>
      <c r="AG1099" s="37"/>
      <c r="AH1099" s="37"/>
      <c r="AI1099" s="37"/>
      <c r="AJ1099" s="37"/>
      <c r="AK1099" s="37"/>
      <c r="AL1099" s="37"/>
      <c r="AM1099" s="37"/>
      <c r="AN1099" s="37"/>
      <c r="AO1099" s="37"/>
      <c r="AP1099" s="37"/>
      <c r="AQ1099" s="37"/>
      <c r="AR1099" s="37"/>
      <c r="AS1099" s="37"/>
      <c r="AT1099" s="37"/>
      <c r="AU1099" s="37"/>
      <c r="AV1099" s="37"/>
      <c r="AW1099" s="37"/>
      <c r="AX1099" s="37"/>
      <c r="AY1099" s="37"/>
      <c r="AZ1099" s="37"/>
      <c r="BA1099" s="37"/>
      <c r="BB1099" s="37"/>
      <c r="BC1099" s="37"/>
      <c r="BD1099" s="37"/>
      <c r="BE1099" s="37"/>
      <c r="BF1099" s="37"/>
      <c r="BH1099" s="44"/>
      <c r="BI1099" s="39"/>
      <c r="BJ1099" s="39"/>
      <c r="BK1099" s="39"/>
      <c r="BL1099" s="36"/>
      <c r="BM1099" s="37"/>
      <c r="BN1099" s="37"/>
      <c r="BO1099" s="37"/>
      <c r="BP1099" s="37"/>
      <c r="BQ1099" s="37"/>
      <c r="BR1099" s="37"/>
      <c r="BS1099" s="37"/>
      <c r="BT1099" s="37"/>
      <c r="BU1099" s="37"/>
      <c r="BV1099" s="37"/>
      <c r="BW1099" s="37"/>
      <c r="BX1099" s="37"/>
      <c r="BY1099" s="37"/>
      <c r="BZ1099" s="37"/>
      <c r="CA1099" s="37"/>
      <c r="CB1099" s="37"/>
      <c r="CC1099" s="37"/>
      <c r="CD1099" s="37"/>
      <c r="CE1099" s="37"/>
      <c r="CF1099" s="37"/>
      <c r="CG1099" s="40"/>
      <c r="CH1099" s="40"/>
      <c r="CI1099" s="40"/>
      <c r="CJ1099" s="40"/>
      <c r="CK1099" s="40"/>
      <c r="CL1099" s="40"/>
      <c r="CM1099" s="39"/>
      <c r="CN1099" s="39"/>
      <c r="CO1099" s="39"/>
      <c r="CP1099" s="39"/>
      <c r="CQ1099" s="39"/>
      <c r="CR1099" s="39"/>
      <c r="CS1099" s="39"/>
      <c r="CT1099" s="39"/>
      <c r="CU1099" s="39"/>
      <c r="CV1099" s="39"/>
      <c r="CW1099" s="39"/>
      <c r="CX1099" s="39"/>
      <c r="CY1099" s="39"/>
      <c r="CZ1099" s="39"/>
      <c r="DA1099" s="39"/>
      <c r="DB1099" s="39"/>
      <c r="DC1099" s="39"/>
      <c r="DD1099" s="39"/>
      <c r="DE1099" s="39"/>
      <c r="DF1099" s="39"/>
      <c r="DG1099" s="39"/>
      <c r="DL1099" s="44"/>
      <c r="DM1099" s="39"/>
    </row>
    <row r="1100" customFormat="false" ht="12.75" hidden="false" customHeight="false" outlineLevel="0" collapsed="false">
      <c r="AF1100" s="36"/>
      <c r="AG1100" s="37"/>
      <c r="AH1100" s="37"/>
      <c r="AI1100" s="37"/>
      <c r="AJ1100" s="37"/>
      <c r="AK1100" s="37"/>
      <c r="AL1100" s="37"/>
      <c r="AM1100" s="37"/>
      <c r="AN1100" s="37"/>
      <c r="AO1100" s="37"/>
      <c r="AP1100" s="37"/>
      <c r="AQ1100" s="37"/>
      <c r="AR1100" s="37"/>
      <c r="AS1100" s="37"/>
      <c r="AT1100" s="37"/>
      <c r="AU1100" s="37"/>
      <c r="AV1100" s="37"/>
      <c r="AW1100" s="37"/>
      <c r="AX1100" s="37"/>
      <c r="AY1100" s="37"/>
      <c r="AZ1100" s="37"/>
      <c r="BA1100" s="37"/>
      <c r="BB1100" s="37"/>
      <c r="BC1100" s="37"/>
      <c r="BD1100" s="37"/>
      <c r="BE1100" s="37"/>
      <c r="BF1100" s="37"/>
      <c r="BH1100" s="44"/>
      <c r="BI1100" s="39"/>
      <c r="BJ1100" s="39"/>
      <c r="BK1100" s="39"/>
      <c r="BL1100" s="36"/>
      <c r="BM1100" s="37"/>
      <c r="BN1100" s="37"/>
      <c r="BO1100" s="37"/>
      <c r="BP1100" s="37"/>
      <c r="BQ1100" s="37"/>
      <c r="BR1100" s="37"/>
      <c r="BS1100" s="37"/>
      <c r="BT1100" s="37"/>
      <c r="BU1100" s="37"/>
      <c r="BV1100" s="37"/>
      <c r="BW1100" s="37"/>
      <c r="BX1100" s="37"/>
      <c r="BY1100" s="37"/>
      <c r="BZ1100" s="37"/>
      <c r="CA1100" s="37"/>
      <c r="CB1100" s="37"/>
      <c r="CC1100" s="37"/>
      <c r="CD1100" s="37"/>
      <c r="CE1100" s="37"/>
      <c r="CF1100" s="37"/>
      <c r="CG1100" s="40"/>
      <c r="CH1100" s="40"/>
      <c r="CI1100" s="40"/>
      <c r="CJ1100" s="40"/>
      <c r="CK1100" s="40"/>
      <c r="CL1100" s="40"/>
      <c r="CM1100" s="39"/>
      <c r="CN1100" s="39"/>
      <c r="CO1100" s="39"/>
      <c r="CP1100" s="39"/>
      <c r="CQ1100" s="39"/>
      <c r="CR1100" s="39"/>
      <c r="CS1100" s="39"/>
      <c r="CT1100" s="39"/>
      <c r="CU1100" s="39"/>
      <c r="CV1100" s="39"/>
      <c r="CW1100" s="39"/>
      <c r="CX1100" s="39"/>
      <c r="CY1100" s="39"/>
      <c r="CZ1100" s="39"/>
      <c r="DA1100" s="39"/>
      <c r="DB1100" s="39"/>
      <c r="DC1100" s="39"/>
      <c r="DD1100" s="39"/>
      <c r="DE1100" s="39"/>
      <c r="DF1100" s="39"/>
      <c r="DG1100" s="39"/>
      <c r="DL1100" s="44"/>
      <c r="DM1100" s="39"/>
    </row>
    <row r="1101" customFormat="false" ht="12.75" hidden="false" customHeight="false" outlineLevel="0" collapsed="false">
      <c r="AF1101" s="36"/>
      <c r="AG1101" s="37"/>
      <c r="AH1101" s="37"/>
      <c r="AI1101" s="37"/>
      <c r="AJ1101" s="37"/>
      <c r="AK1101" s="37"/>
      <c r="AL1101" s="37"/>
      <c r="AM1101" s="37"/>
      <c r="AN1101" s="37"/>
      <c r="AO1101" s="37"/>
      <c r="AP1101" s="37"/>
      <c r="AQ1101" s="37"/>
      <c r="AR1101" s="37"/>
      <c r="AS1101" s="37"/>
      <c r="AT1101" s="37"/>
      <c r="AU1101" s="37"/>
      <c r="AV1101" s="37"/>
      <c r="AW1101" s="37"/>
      <c r="AX1101" s="37"/>
      <c r="AY1101" s="37"/>
      <c r="AZ1101" s="37"/>
      <c r="BA1101" s="37"/>
      <c r="BB1101" s="37"/>
      <c r="BC1101" s="37"/>
      <c r="BD1101" s="37"/>
      <c r="BE1101" s="37"/>
      <c r="BF1101" s="37"/>
      <c r="BH1101" s="44"/>
      <c r="BI1101" s="39"/>
      <c r="BJ1101" s="39"/>
      <c r="BK1101" s="39"/>
      <c r="BL1101" s="36"/>
      <c r="BM1101" s="37"/>
      <c r="BN1101" s="37"/>
      <c r="BO1101" s="37"/>
      <c r="BP1101" s="37"/>
      <c r="BQ1101" s="37"/>
      <c r="BR1101" s="37"/>
      <c r="BS1101" s="37"/>
      <c r="BT1101" s="37"/>
      <c r="BU1101" s="37"/>
      <c r="BV1101" s="37"/>
      <c r="BW1101" s="37"/>
      <c r="BX1101" s="37"/>
      <c r="BY1101" s="37"/>
      <c r="BZ1101" s="37"/>
      <c r="CA1101" s="37"/>
      <c r="CB1101" s="37"/>
      <c r="CC1101" s="37"/>
      <c r="CD1101" s="37"/>
      <c r="CE1101" s="37"/>
      <c r="CF1101" s="37"/>
      <c r="CG1101" s="40"/>
      <c r="CH1101" s="40"/>
      <c r="CI1101" s="40"/>
      <c r="CJ1101" s="40"/>
      <c r="CK1101" s="40"/>
      <c r="CL1101" s="40"/>
      <c r="CM1101" s="39"/>
      <c r="CN1101" s="39"/>
      <c r="CO1101" s="39"/>
      <c r="CP1101" s="39"/>
      <c r="CQ1101" s="39"/>
      <c r="CR1101" s="39"/>
      <c r="CS1101" s="39"/>
      <c r="CT1101" s="39"/>
      <c r="CU1101" s="39"/>
      <c r="CV1101" s="39"/>
      <c r="CW1101" s="39"/>
      <c r="CX1101" s="39"/>
      <c r="CY1101" s="39"/>
      <c r="CZ1101" s="39"/>
      <c r="DA1101" s="39"/>
      <c r="DB1101" s="39"/>
      <c r="DC1101" s="39"/>
      <c r="DD1101" s="39"/>
      <c r="DE1101" s="39"/>
      <c r="DF1101" s="39"/>
      <c r="DG1101" s="39"/>
      <c r="DL1101" s="44"/>
      <c r="DM1101" s="39"/>
    </row>
    <row r="1102" customFormat="false" ht="12.75" hidden="false" customHeight="false" outlineLevel="0" collapsed="false">
      <c r="AF1102" s="36"/>
      <c r="AG1102" s="37"/>
      <c r="AH1102" s="37"/>
      <c r="AI1102" s="37"/>
      <c r="AJ1102" s="37"/>
      <c r="AK1102" s="37"/>
      <c r="AL1102" s="37"/>
      <c r="AM1102" s="37"/>
      <c r="AN1102" s="37"/>
      <c r="AO1102" s="37"/>
      <c r="AP1102" s="37"/>
      <c r="AQ1102" s="37"/>
      <c r="AR1102" s="37"/>
      <c r="AS1102" s="37"/>
      <c r="AT1102" s="37"/>
      <c r="AU1102" s="37"/>
      <c r="AV1102" s="37"/>
      <c r="AW1102" s="37"/>
      <c r="AX1102" s="37"/>
      <c r="AY1102" s="37"/>
      <c r="AZ1102" s="37"/>
      <c r="BA1102" s="37"/>
      <c r="BB1102" s="37"/>
      <c r="BC1102" s="37"/>
      <c r="BD1102" s="37"/>
      <c r="BE1102" s="37"/>
      <c r="BF1102" s="37"/>
      <c r="BH1102" s="44"/>
      <c r="BI1102" s="39"/>
      <c r="BJ1102" s="39"/>
      <c r="BK1102" s="39"/>
      <c r="BL1102" s="36"/>
      <c r="BM1102" s="37"/>
      <c r="BN1102" s="37"/>
      <c r="BO1102" s="37"/>
      <c r="BP1102" s="37"/>
      <c r="BQ1102" s="37"/>
      <c r="BR1102" s="37"/>
      <c r="BS1102" s="37"/>
      <c r="BT1102" s="37"/>
      <c r="BU1102" s="37"/>
      <c r="BV1102" s="37"/>
      <c r="BW1102" s="37"/>
      <c r="BX1102" s="37"/>
      <c r="BY1102" s="37"/>
      <c r="BZ1102" s="37"/>
      <c r="CA1102" s="37"/>
      <c r="CB1102" s="37"/>
      <c r="CC1102" s="37"/>
      <c r="CD1102" s="37"/>
      <c r="CE1102" s="37"/>
      <c r="CF1102" s="37"/>
      <c r="CG1102" s="40"/>
      <c r="CH1102" s="40"/>
      <c r="CI1102" s="40"/>
      <c r="CJ1102" s="40"/>
      <c r="CK1102" s="40"/>
      <c r="CL1102" s="40"/>
      <c r="CM1102" s="39"/>
      <c r="CN1102" s="39"/>
      <c r="CO1102" s="39"/>
      <c r="CP1102" s="39"/>
      <c r="CQ1102" s="39"/>
      <c r="CR1102" s="39"/>
      <c r="CS1102" s="39"/>
      <c r="CT1102" s="39"/>
      <c r="CU1102" s="39"/>
      <c r="CV1102" s="39"/>
      <c r="CW1102" s="39"/>
      <c r="CX1102" s="39"/>
      <c r="CY1102" s="39"/>
      <c r="CZ1102" s="39"/>
      <c r="DA1102" s="39"/>
      <c r="DB1102" s="39"/>
      <c r="DC1102" s="39"/>
      <c r="DD1102" s="39"/>
      <c r="DE1102" s="39"/>
      <c r="DF1102" s="39"/>
      <c r="DG1102" s="39"/>
      <c r="DL1102" s="44"/>
      <c r="DM1102" s="39"/>
    </row>
    <row r="1103" customFormat="false" ht="12.75" hidden="false" customHeight="false" outlineLevel="0" collapsed="false">
      <c r="AF1103" s="36"/>
      <c r="AG1103" s="37"/>
      <c r="AH1103" s="37"/>
      <c r="AI1103" s="37"/>
      <c r="AJ1103" s="37"/>
      <c r="AK1103" s="37"/>
      <c r="AL1103" s="37"/>
      <c r="AM1103" s="37"/>
      <c r="AN1103" s="37"/>
      <c r="AO1103" s="37"/>
      <c r="AP1103" s="37"/>
      <c r="AQ1103" s="37"/>
      <c r="AR1103" s="37"/>
      <c r="AS1103" s="37"/>
      <c r="AT1103" s="37"/>
      <c r="AU1103" s="37"/>
      <c r="AV1103" s="37"/>
      <c r="AW1103" s="37"/>
      <c r="AX1103" s="37"/>
      <c r="AY1103" s="37"/>
      <c r="AZ1103" s="37"/>
      <c r="BA1103" s="37"/>
      <c r="BB1103" s="37"/>
      <c r="BC1103" s="37"/>
      <c r="BD1103" s="37"/>
      <c r="BE1103" s="37"/>
      <c r="BF1103" s="37"/>
      <c r="BH1103" s="44"/>
      <c r="BI1103" s="39"/>
      <c r="BJ1103" s="39"/>
      <c r="BK1103" s="39"/>
      <c r="BL1103" s="36"/>
      <c r="BM1103" s="37"/>
      <c r="BN1103" s="37"/>
      <c r="BO1103" s="37"/>
      <c r="BP1103" s="37"/>
      <c r="BQ1103" s="37"/>
      <c r="BR1103" s="37"/>
      <c r="BS1103" s="37"/>
      <c r="BT1103" s="37"/>
      <c r="BU1103" s="37"/>
      <c r="BV1103" s="37"/>
      <c r="BW1103" s="37"/>
      <c r="BX1103" s="37"/>
      <c r="BY1103" s="37"/>
      <c r="BZ1103" s="37"/>
      <c r="CA1103" s="37"/>
      <c r="CB1103" s="37"/>
      <c r="CC1103" s="37"/>
      <c r="CD1103" s="37"/>
      <c r="CE1103" s="37"/>
      <c r="CF1103" s="37"/>
      <c r="CG1103" s="40"/>
      <c r="CH1103" s="40"/>
      <c r="CI1103" s="40"/>
      <c r="CJ1103" s="40"/>
      <c r="CK1103" s="40"/>
      <c r="CL1103" s="40"/>
      <c r="CM1103" s="39"/>
      <c r="CN1103" s="39"/>
      <c r="CO1103" s="39"/>
      <c r="CP1103" s="39"/>
      <c r="CQ1103" s="39"/>
      <c r="CR1103" s="39"/>
      <c r="CS1103" s="39"/>
      <c r="CT1103" s="39"/>
      <c r="CU1103" s="39"/>
      <c r="CV1103" s="39"/>
      <c r="CW1103" s="39"/>
      <c r="CX1103" s="39"/>
      <c r="CY1103" s="39"/>
      <c r="CZ1103" s="39"/>
      <c r="DA1103" s="39"/>
      <c r="DB1103" s="39"/>
      <c r="DC1103" s="39"/>
      <c r="DD1103" s="39"/>
      <c r="DE1103" s="39"/>
      <c r="DF1103" s="39"/>
      <c r="DG1103" s="39"/>
      <c r="DL1103" s="44"/>
      <c r="DM1103" s="39"/>
    </row>
    <row r="1104" customFormat="false" ht="12.75" hidden="false" customHeight="false" outlineLevel="0" collapsed="false">
      <c r="AF1104" s="36"/>
      <c r="AG1104" s="37"/>
      <c r="AH1104" s="37"/>
      <c r="AI1104" s="37"/>
      <c r="AJ1104" s="37"/>
      <c r="AK1104" s="37"/>
      <c r="AL1104" s="37"/>
      <c r="AM1104" s="37"/>
      <c r="AN1104" s="37"/>
      <c r="AO1104" s="37"/>
      <c r="AP1104" s="37"/>
      <c r="AQ1104" s="37"/>
      <c r="AR1104" s="37"/>
      <c r="AS1104" s="37"/>
      <c r="AT1104" s="37"/>
      <c r="AU1104" s="37"/>
      <c r="AV1104" s="37"/>
      <c r="AW1104" s="37"/>
      <c r="AX1104" s="37"/>
      <c r="AY1104" s="37"/>
      <c r="AZ1104" s="37"/>
      <c r="BA1104" s="37"/>
      <c r="BB1104" s="37"/>
      <c r="BC1104" s="37"/>
      <c r="BD1104" s="37"/>
      <c r="BE1104" s="37"/>
      <c r="BF1104" s="37"/>
      <c r="BH1104" s="44"/>
      <c r="BI1104" s="39"/>
      <c r="BJ1104" s="39"/>
      <c r="BK1104" s="39"/>
      <c r="BL1104" s="36"/>
      <c r="BM1104" s="37"/>
      <c r="BN1104" s="37"/>
      <c r="BO1104" s="37"/>
      <c r="BP1104" s="37"/>
      <c r="BQ1104" s="37"/>
      <c r="BR1104" s="37"/>
      <c r="BS1104" s="37"/>
      <c r="BT1104" s="37"/>
      <c r="BU1104" s="37"/>
      <c r="BV1104" s="37"/>
      <c r="BW1104" s="37"/>
      <c r="BX1104" s="37"/>
      <c r="BY1104" s="37"/>
      <c r="BZ1104" s="37"/>
      <c r="CA1104" s="37"/>
      <c r="CB1104" s="37"/>
      <c r="CC1104" s="37"/>
      <c r="CD1104" s="37"/>
      <c r="CE1104" s="37"/>
      <c r="CF1104" s="37"/>
      <c r="CG1104" s="40"/>
      <c r="CH1104" s="40"/>
      <c r="CI1104" s="40"/>
      <c r="CJ1104" s="40"/>
      <c r="CK1104" s="40"/>
      <c r="CL1104" s="40"/>
      <c r="CM1104" s="39"/>
      <c r="CN1104" s="39"/>
      <c r="CO1104" s="39"/>
      <c r="CP1104" s="39"/>
      <c r="CQ1104" s="39"/>
      <c r="CR1104" s="39"/>
      <c r="CS1104" s="39"/>
      <c r="CT1104" s="39"/>
      <c r="CU1104" s="39"/>
      <c r="CV1104" s="39"/>
      <c r="CW1104" s="39"/>
      <c r="CX1104" s="39"/>
      <c r="CY1104" s="39"/>
      <c r="CZ1104" s="39"/>
      <c r="DA1104" s="39"/>
      <c r="DB1104" s="39"/>
      <c r="DC1104" s="39"/>
      <c r="DD1104" s="39"/>
      <c r="DE1104" s="39"/>
      <c r="DF1104" s="39"/>
      <c r="DG1104" s="39"/>
      <c r="DL1104" s="44"/>
      <c r="DM1104" s="39"/>
    </row>
    <row r="1105" customFormat="false" ht="12.75" hidden="false" customHeight="false" outlineLevel="0" collapsed="false">
      <c r="AF1105" s="36"/>
      <c r="AG1105" s="37"/>
      <c r="AH1105" s="37"/>
      <c r="AI1105" s="37"/>
      <c r="AJ1105" s="37"/>
      <c r="AK1105" s="37"/>
      <c r="AL1105" s="37"/>
      <c r="AM1105" s="37"/>
      <c r="AN1105" s="37"/>
      <c r="AO1105" s="37"/>
      <c r="AP1105" s="37"/>
      <c r="AQ1105" s="37"/>
      <c r="AR1105" s="37"/>
      <c r="AS1105" s="37"/>
      <c r="AT1105" s="37"/>
      <c r="AU1105" s="37"/>
      <c r="AV1105" s="37"/>
      <c r="AW1105" s="37"/>
      <c r="AX1105" s="37"/>
      <c r="AY1105" s="37"/>
      <c r="AZ1105" s="37"/>
      <c r="BA1105" s="37"/>
      <c r="BB1105" s="37"/>
      <c r="BC1105" s="37"/>
      <c r="BD1105" s="37"/>
      <c r="BE1105" s="37"/>
      <c r="BF1105" s="37"/>
      <c r="BH1105" s="44"/>
      <c r="BI1105" s="39"/>
      <c r="BJ1105" s="39"/>
      <c r="BK1105" s="39"/>
      <c r="BL1105" s="36"/>
      <c r="BM1105" s="37"/>
      <c r="BN1105" s="37"/>
      <c r="BO1105" s="37"/>
      <c r="BP1105" s="37"/>
      <c r="BQ1105" s="37"/>
      <c r="BR1105" s="37"/>
      <c r="BS1105" s="37"/>
      <c r="BT1105" s="37"/>
      <c r="BU1105" s="37"/>
      <c r="BV1105" s="37"/>
      <c r="BW1105" s="37"/>
      <c r="BX1105" s="37"/>
      <c r="BY1105" s="37"/>
      <c r="BZ1105" s="37"/>
      <c r="CA1105" s="37"/>
      <c r="CB1105" s="37"/>
      <c r="CC1105" s="37"/>
      <c r="CD1105" s="37"/>
      <c r="CE1105" s="37"/>
      <c r="CF1105" s="37"/>
      <c r="CG1105" s="40"/>
      <c r="CH1105" s="40"/>
      <c r="CI1105" s="40"/>
      <c r="CJ1105" s="40"/>
      <c r="CK1105" s="40"/>
      <c r="CL1105" s="40"/>
      <c r="CM1105" s="39"/>
      <c r="CN1105" s="39"/>
      <c r="CO1105" s="39"/>
      <c r="CP1105" s="39"/>
      <c r="CQ1105" s="39"/>
      <c r="CR1105" s="39"/>
      <c r="CS1105" s="39"/>
      <c r="CT1105" s="39"/>
      <c r="CU1105" s="39"/>
      <c r="CV1105" s="39"/>
      <c r="CW1105" s="39"/>
      <c r="CX1105" s="39"/>
      <c r="CY1105" s="39"/>
      <c r="CZ1105" s="39"/>
      <c r="DA1105" s="39"/>
      <c r="DB1105" s="39"/>
      <c r="DC1105" s="39"/>
      <c r="DD1105" s="39"/>
      <c r="DE1105" s="39"/>
      <c r="DF1105" s="39"/>
      <c r="DG1105" s="39"/>
      <c r="DL1105" s="44"/>
      <c r="DM1105" s="39"/>
    </row>
    <row r="1106" customFormat="false" ht="12.75" hidden="false" customHeight="false" outlineLevel="0" collapsed="false">
      <c r="AF1106" s="36"/>
      <c r="AG1106" s="37"/>
      <c r="AH1106" s="37"/>
      <c r="AI1106" s="37"/>
      <c r="AJ1106" s="37"/>
      <c r="AK1106" s="37"/>
      <c r="AL1106" s="37"/>
      <c r="AM1106" s="37"/>
      <c r="AN1106" s="37"/>
      <c r="AO1106" s="37"/>
      <c r="AP1106" s="37"/>
      <c r="AQ1106" s="37"/>
      <c r="AR1106" s="37"/>
      <c r="AS1106" s="37"/>
      <c r="AT1106" s="37"/>
      <c r="AU1106" s="37"/>
      <c r="AV1106" s="37"/>
      <c r="AW1106" s="37"/>
      <c r="AX1106" s="37"/>
      <c r="AY1106" s="37"/>
      <c r="AZ1106" s="37"/>
      <c r="BA1106" s="37"/>
      <c r="BB1106" s="37"/>
      <c r="BC1106" s="37"/>
      <c r="BD1106" s="37"/>
      <c r="BE1106" s="37"/>
      <c r="BF1106" s="37"/>
      <c r="BH1106" s="44"/>
      <c r="BI1106" s="39"/>
      <c r="BJ1106" s="39"/>
      <c r="BK1106" s="39"/>
      <c r="BL1106" s="36"/>
      <c r="BM1106" s="37"/>
      <c r="BN1106" s="37"/>
      <c r="BO1106" s="37"/>
      <c r="BP1106" s="37"/>
      <c r="BQ1106" s="37"/>
      <c r="BR1106" s="37"/>
      <c r="BS1106" s="37"/>
      <c r="BT1106" s="37"/>
      <c r="BU1106" s="37"/>
      <c r="BV1106" s="37"/>
      <c r="BW1106" s="37"/>
      <c r="BX1106" s="37"/>
      <c r="BY1106" s="37"/>
      <c r="BZ1106" s="37"/>
      <c r="CA1106" s="37"/>
      <c r="CB1106" s="37"/>
      <c r="CC1106" s="37"/>
      <c r="CD1106" s="37"/>
      <c r="CE1106" s="37"/>
      <c r="CF1106" s="37"/>
      <c r="CG1106" s="40"/>
      <c r="CH1106" s="40"/>
      <c r="CI1106" s="40"/>
      <c r="CJ1106" s="40"/>
      <c r="CK1106" s="40"/>
      <c r="CL1106" s="40"/>
      <c r="CM1106" s="39"/>
      <c r="CN1106" s="39"/>
      <c r="CO1106" s="39"/>
      <c r="CP1106" s="39"/>
      <c r="CQ1106" s="39"/>
      <c r="CR1106" s="39"/>
      <c r="CS1106" s="39"/>
      <c r="CT1106" s="39"/>
      <c r="CU1106" s="39"/>
      <c r="CV1106" s="39"/>
      <c r="CW1106" s="39"/>
      <c r="CX1106" s="39"/>
      <c r="CY1106" s="39"/>
      <c r="CZ1106" s="39"/>
      <c r="DA1106" s="39"/>
      <c r="DB1106" s="39"/>
      <c r="DC1106" s="39"/>
      <c r="DD1106" s="39"/>
      <c r="DE1106" s="39"/>
      <c r="DF1106" s="39"/>
      <c r="DG1106" s="39"/>
      <c r="DL1106" s="44"/>
      <c r="DM1106" s="39"/>
    </row>
    <row r="1107" customFormat="false" ht="12.75" hidden="false" customHeight="false" outlineLevel="0" collapsed="false">
      <c r="AF1107" s="36"/>
      <c r="AG1107" s="37"/>
      <c r="AH1107" s="37"/>
      <c r="AI1107" s="37"/>
      <c r="AJ1107" s="37"/>
      <c r="AK1107" s="37"/>
      <c r="AL1107" s="37"/>
      <c r="AM1107" s="37"/>
      <c r="AN1107" s="37"/>
      <c r="AO1107" s="37"/>
      <c r="AP1107" s="37"/>
      <c r="AQ1107" s="37"/>
      <c r="AR1107" s="37"/>
      <c r="AS1107" s="37"/>
      <c r="AT1107" s="37"/>
      <c r="AU1107" s="37"/>
      <c r="AV1107" s="37"/>
      <c r="AW1107" s="37"/>
      <c r="AX1107" s="37"/>
      <c r="AY1107" s="37"/>
      <c r="AZ1107" s="37"/>
      <c r="BA1107" s="37"/>
      <c r="BB1107" s="37"/>
      <c r="BC1107" s="37"/>
      <c r="BD1107" s="37"/>
      <c r="BE1107" s="37"/>
      <c r="BF1107" s="37"/>
      <c r="BH1107" s="44"/>
      <c r="BI1107" s="39"/>
      <c r="BJ1107" s="39"/>
      <c r="BK1107" s="39"/>
      <c r="BL1107" s="36"/>
      <c r="BM1107" s="37"/>
      <c r="BN1107" s="37"/>
      <c r="BO1107" s="37"/>
      <c r="BP1107" s="37"/>
      <c r="BQ1107" s="37"/>
      <c r="BR1107" s="37"/>
      <c r="BS1107" s="37"/>
      <c r="BT1107" s="37"/>
      <c r="BU1107" s="37"/>
      <c r="BV1107" s="37"/>
      <c r="BW1107" s="37"/>
      <c r="BX1107" s="37"/>
      <c r="BY1107" s="37"/>
      <c r="BZ1107" s="37"/>
      <c r="CA1107" s="37"/>
      <c r="CB1107" s="37"/>
      <c r="CC1107" s="37"/>
      <c r="CD1107" s="37"/>
      <c r="CE1107" s="37"/>
      <c r="CF1107" s="37"/>
      <c r="CG1107" s="40"/>
      <c r="CH1107" s="40"/>
      <c r="CI1107" s="40"/>
      <c r="CJ1107" s="40"/>
      <c r="CK1107" s="40"/>
      <c r="CL1107" s="40"/>
      <c r="CM1107" s="39"/>
      <c r="CN1107" s="39"/>
      <c r="CO1107" s="39"/>
      <c r="CP1107" s="39"/>
      <c r="CQ1107" s="39"/>
      <c r="CR1107" s="39"/>
      <c r="CS1107" s="39"/>
      <c r="CT1107" s="39"/>
      <c r="CU1107" s="39"/>
      <c r="CV1107" s="39"/>
      <c r="CW1107" s="39"/>
      <c r="CX1107" s="39"/>
      <c r="CY1107" s="39"/>
      <c r="CZ1107" s="39"/>
      <c r="DA1107" s="39"/>
      <c r="DB1107" s="39"/>
      <c r="DC1107" s="39"/>
      <c r="DD1107" s="39"/>
      <c r="DE1107" s="39"/>
      <c r="DF1107" s="39"/>
      <c r="DG1107" s="39"/>
      <c r="DL1107" s="44"/>
      <c r="DM1107" s="39"/>
    </row>
    <row r="1108" customFormat="false" ht="12.75" hidden="false" customHeight="false" outlineLevel="0" collapsed="false">
      <c r="AF1108" s="36"/>
      <c r="AG1108" s="37"/>
      <c r="AH1108" s="37"/>
      <c r="AI1108" s="37"/>
      <c r="AJ1108" s="37"/>
      <c r="AK1108" s="37"/>
      <c r="AL1108" s="37"/>
      <c r="AM1108" s="37"/>
      <c r="AN1108" s="37"/>
      <c r="AO1108" s="37"/>
      <c r="AP1108" s="37"/>
      <c r="AQ1108" s="37"/>
      <c r="AR1108" s="37"/>
      <c r="AS1108" s="37"/>
      <c r="AT1108" s="37"/>
      <c r="AU1108" s="37"/>
      <c r="AV1108" s="37"/>
      <c r="AW1108" s="37"/>
      <c r="AX1108" s="37"/>
      <c r="AY1108" s="37"/>
      <c r="AZ1108" s="37"/>
      <c r="BA1108" s="37"/>
      <c r="BB1108" s="37"/>
      <c r="BC1108" s="37"/>
      <c r="BD1108" s="37"/>
      <c r="BE1108" s="37"/>
      <c r="BF1108" s="37"/>
      <c r="BH1108" s="44"/>
      <c r="BI1108" s="39"/>
      <c r="BJ1108" s="39"/>
      <c r="BK1108" s="39"/>
      <c r="BL1108" s="36"/>
      <c r="BM1108" s="37"/>
      <c r="BN1108" s="37"/>
      <c r="BO1108" s="37"/>
      <c r="BP1108" s="37"/>
      <c r="BQ1108" s="37"/>
      <c r="BR1108" s="37"/>
      <c r="BS1108" s="37"/>
      <c r="BT1108" s="37"/>
      <c r="BU1108" s="37"/>
      <c r="BV1108" s="37"/>
      <c r="BW1108" s="37"/>
      <c r="BX1108" s="37"/>
      <c r="BY1108" s="37"/>
      <c r="BZ1108" s="37"/>
      <c r="CA1108" s="37"/>
      <c r="CB1108" s="37"/>
      <c r="CC1108" s="37"/>
      <c r="CD1108" s="37"/>
      <c r="CE1108" s="37"/>
      <c r="CF1108" s="37"/>
      <c r="CG1108" s="40"/>
      <c r="CH1108" s="40"/>
      <c r="CI1108" s="40"/>
      <c r="CJ1108" s="40"/>
      <c r="CK1108" s="40"/>
      <c r="CL1108" s="40"/>
      <c r="CM1108" s="39"/>
      <c r="CN1108" s="39"/>
      <c r="CO1108" s="39"/>
      <c r="CP1108" s="39"/>
      <c r="CQ1108" s="39"/>
      <c r="CR1108" s="39"/>
      <c r="CS1108" s="39"/>
      <c r="CT1108" s="39"/>
      <c r="CU1108" s="39"/>
      <c r="CV1108" s="39"/>
      <c r="CW1108" s="39"/>
      <c r="CX1108" s="39"/>
      <c r="CY1108" s="39"/>
      <c r="CZ1108" s="39"/>
      <c r="DA1108" s="39"/>
      <c r="DB1108" s="39"/>
      <c r="DC1108" s="39"/>
      <c r="DD1108" s="39"/>
      <c r="DE1108" s="39"/>
      <c r="DF1108" s="39"/>
      <c r="DG1108" s="39"/>
      <c r="DL1108" s="44"/>
      <c r="DM1108" s="39"/>
    </row>
    <row r="1109" customFormat="false" ht="12.75" hidden="false" customHeight="false" outlineLevel="0" collapsed="false">
      <c r="AF1109" s="36"/>
      <c r="AG1109" s="37"/>
      <c r="AH1109" s="37"/>
      <c r="AI1109" s="37"/>
      <c r="AJ1109" s="37"/>
      <c r="AK1109" s="37"/>
      <c r="AL1109" s="37"/>
      <c r="AM1109" s="37"/>
      <c r="AN1109" s="37"/>
      <c r="AO1109" s="37"/>
      <c r="AP1109" s="37"/>
      <c r="AQ1109" s="37"/>
      <c r="AR1109" s="37"/>
      <c r="AS1109" s="37"/>
      <c r="AT1109" s="37"/>
      <c r="AU1109" s="37"/>
      <c r="AV1109" s="37"/>
      <c r="AW1109" s="37"/>
      <c r="AX1109" s="37"/>
      <c r="AY1109" s="37"/>
      <c r="AZ1109" s="37"/>
      <c r="BA1109" s="37"/>
      <c r="BB1109" s="37"/>
      <c r="BC1109" s="37"/>
      <c r="BD1109" s="37"/>
      <c r="BE1109" s="37"/>
      <c r="BF1109" s="37"/>
      <c r="BH1109" s="44"/>
      <c r="BI1109" s="39"/>
      <c r="BJ1109" s="39"/>
      <c r="BK1109" s="39"/>
      <c r="BL1109" s="36"/>
      <c r="BM1109" s="37"/>
      <c r="BN1109" s="37"/>
      <c r="BO1109" s="37"/>
      <c r="BP1109" s="37"/>
      <c r="BQ1109" s="37"/>
      <c r="BR1109" s="37"/>
      <c r="BS1109" s="37"/>
      <c r="BT1109" s="37"/>
      <c r="BU1109" s="37"/>
      <c r="BV1109" s="37"/>
      <c r="BW1109" s="37"/>
      <c r="BX1109" s="37"/>
      <c r="BY1109" s="37"/>
      <c r="BZ1109" s="37"/>
      <c r="CA1109" s="37"/>
      <c r="CB1109" s="37"/>
      <c r="CC1109" s="37"/>
      <c r="CD1109" s="37"/>
      <c r="CE1109" s="37"/>
      <c r="CF1109" s="37"/>
      <c r="CG1109" s="40"/>
      <c r="CH1109" s="40"/>
      <c r="CI1109" s="40"/>
      <c r="CJ1109" s="40"/>
      <c r="CK1109" s="40"/>
      <c r="CL1109" s="40"/>
      <c r="CM1109" s="39"/>
      <c r="CN1109" s="39"/>
      <c r="CO1109" s="39"/>
      <c r="CP1109" s="39"/>
      <c r="CQ1109" s="39"/>
      <c r="CR1109" s="39"/>
      <c r="CS1109" s="39"/>
      <c r="CT1109" s="39"/>
      <c r="CU1109" s="39"/>
      <c r="CV1109" s="39"/>
      <c r="CW1109" s="39"/>
      <c r="CX1109" s="39"/>
      <c r="CY1109" s="39"/>
      <c r="CZ1109" s="39"/>
      <c r="DA1109" s="39"/>
      <c r="DB1109" s="39"/>
      <c r="DC1109" s="39"/>
      <c r="DD1109" s="39"/>
      <c r="DE1109" s="39"/>
      <c r="DF1109" s="39"/>
      <c r="DG1109" s="39"/>
      <c r="DL1109" s="44"/>
      <c r="DM1109" s="39"/>
    </row>
    <row r="1110" customFormat="false" ht="12.75" hidden="false" customHeight="false" outlineLevel="0" collapsed="false">
      <c r="AF1110" s="36"/>
      <c r="AG1110" s="37"/>
      <c r="AH1110" s="37"/>
      <c r="AI1110" s="37"/>
      <c r="AJ1110" s="37"/>
      <c r="AK1110" s="37"/>
      <c r="AL1110" s="37"/>
      <c r="AM1110" s="37"/>
      <c r="AN1110" s="37"/>
      <c r="AO1110" s="37"/>
      <c r="AP1110" s="37"/>
      <c r="AQ1110" s="37"/>
      <c r="AR1110" s="37"/>
      <c r="AS1110" s="37"/>
      <c r="AT1110" s="37"/>
      <c r="AU1110" s="37"/>
      <c r="AV1110" s="37"/>
      <c r="AW1110" s="37"/>
      <c r="AX1110" s="37"/>
      <c r="AY1110" s="37"/>
      <c r="AZ1110" s="37"/>
      <c r="BA1110" s="37"/>
      <c r="BB1110" s="37"/>
      <c r="BC1110" s="37"/>
      <c r="BD1110" s="37"/>
      <c r="BE1110" s="37"/>
      <c r="BF1110" s="37"/>
      <c r="BH1110" s="44"/>
      <c r="BI1110" s="39"/>
      <c r="BJ1110" s="39"/>
      <c r="BK1110" s="39"/>
      <c r="BL1110" s="36"/>
      <c r="BM1110" s="37"/>
      <c r="BN1110" s="37"/>
      <c r="BO1110" s="37"/>
      <c r="BP1110" s="37"/>
      <c r="BQ1110" s="37"/>
      <c r="BR1110" s="37"/>
      <c r="BS1110" s="37"/>
      <c r="BT1110" s="37"/>
      <c r="BU1110" s="37"/>
      <c r="BV1110" s="37"/>
      <c r="BW1110" s="37"/>
      <c r="BX1110" s="37"/>
      <c r="BY1110" s="37"/>
      <c r="BZ1110" s="37"/>
      <c r="CA1110" s="37"/>
      <c r="CB1110" s="37"/>
      <c r="CC1110" s="37"/>
      <c r="CD1110" s="37"/>
      <c r="CE1110" s="37"/>
      <c r="CF1110" s="37"/>
      <c r="CG1110" s="40"/>
      <c r="CH1110" s="40"/>
      <c r="CI1110" s="40"/>
      <c r="CJ1110" s="40"/>
      <c r="CK1110" s="40"/>
      <c r="CL1110" s="40"/>
      <c r="CM1110" s="39"/>
      <c r="CN1110" s="39"/>
      <c r="CO1110" s="39"/>
      <c r="CP1110" s="39"/>
      <c r="CQ1110" s="39"/>
      <c r="CR1110" s="39"/>
      <c r="CS1110" s="39"/>
      <c r="CT1110" s="39"/>
      <c r="CU1110" s="39"/>
      <c r="CV1110" s="39"/>
      <c r="CW1110" s="39"/>
      <c r="CX1110" s="39"/>
      <c r="CY1110" s="39"/>
      <c r="CZ1110" s="39"/>
      <c r="DA1110" s="39"/>
      <c r="DB1110" s="39"/>
      <c r="DC1110" s="39"/>
      <c r="DD1110" s="39"/>
      <c r="DE1110" s="39"/>
      <c r="DF1110" s="39"/>
      <c r="DG1110" s="39"/>
      <c r="DL1110" s="44"/>
      <c r="DM1110" s="39"/>
    </row>
    <row r="1111" customFormat="false" ht="12.75" hidden="false" customHeight="false" outlineLevel="0" collapsed="false">
      <c r="AF1111" s="36"/>
      <c r="AG1111" s="37"/>
      <c r="AH1111" s="37"/>
      <c r="AI1111" s="37"/>
      <c r="AJ1111" s="37"/>
      <c r="AK1111" s="37"/>
      <c r="AL1111" s="37"/>
      <c r="AM1111" s="37"/>
      <c r="AN1111" s="37"/>
      <c r="AO1111" s="37"/>
      <c r="AP1111" s="37"/>
      <c r="AQ1111" s="37"/>
      <c r="AR1111" s="37"/>
      <c r="AS1111" s="37"/>
      <c r="AT1111" s="37"/>
      <c r="AU1111" s="37"/>
      <c r="AV1111" s="37"/>
      <c r="AW1111" s="37"/>
      <c r="AX1111" s="37"/>
      <c r="AY1111" s="37"/>
      <c r="AZ1111" s="37"/>
      <c r="BA1111" s="37"/>
      <c r="BB1111" s="37"/>
      <c r="BC1111" s="37"/>
      <c r="BD1111" s="37"/>
      <c r="BE1111" s="37"/>
      <c r="BF1111" s="37"/>
      <c r="BH1111" s="44"/>
      <c r="BI1111" s="39"/>
      <c r="BJ1111" s="39"/>
      <c r="BK1111" s="39"/>
      <c r="BL1111" s="36"/>
      <c r="BM1111" s="37"/>
      <c r="BN1111" s="37"/>
      <c r="BO1111" s="37"/>
      <c r="BP1111" s="37"/>
      <c r="BQ1111" s="37"/>
      <c r="BR1111" s="37"/>
      <c r="BS1111" s="37"/>
      <c r="BT1111" s="37"/>
      <c r="BU1111" s="37"/>
      <c r="BV1111" s="37"/>
      <c r="BW1111" s="37"/>
      <c r="BX1111" s="37"/>
      <c r="BY1111" s="37"/>
      <c r="BZ1111" s="37"/>
      <c r="CA1111" s="37"/>
      <c r="CB1111" s="37"/>
      <c r="CC1111" s="37"/>
      <c r="CD1111" s="37"/>
      <c r="CE1111" s="37"/>
      <c r="CF1111" s="37"/>
      <c r="CG1111" s="40"/>
      <c r="CH1111" s="40"/>
      <c r="CI1111" s="40"/>
      <c r="CJ1111" s="40"/>
      <c r="CK1111" s="40"/>
      <c r="CL1111" s="40"/>
      <c r="CM1111" s="39"/>
      <c r="CN1111" s="39"/>
      <c r="CO1111" s="39"/>
      <c r="CP1111" s="39"/>
      <c r="CQ1111" s="39"/>
      <c r="CR1111" s="39"/>
      <c r="CS1111" s="39"/>
      <c r="CT1111" s="39"/>
      <c r="CU1111" s="39"/>
      <c r="CV1111" s="39"/>
      <c r="CW1111" s="39"/>
      <c r="CX1111" s="39"/>
      <c r="CY1111" s="39"/>
      <c r="CZ1111" s="39"/>
      <c r="DA1111" s="39"/>
      <c r="DB1111" s="39"/>
      <c r="DC1111" s="39"/>
      <c r="DD1111" s="39"/>
      <c r="DE1111" s="39"/>
      <c r="DF1111" s="39"/>
      <c r="DG1111" s="39"/>
      <c r="DL1111" s="44"/>
      <c r="DM1111" s="39"/>
    </row>
    <row r="1112" customFormat="false" ht="12.75" hidden="false" customHeight="false" outlineLevel="0" collapsed="false">
      <c r="AF1112" s="36"/>
      <c r="AG1112" s="37"/>
      <c r="AH1112" s="37"/>
      <c r="AI1112" s="37"/>
      <c r="AJ1112" s="37"/>
      <c r="AK1112" s="37"/>
      <c r="AL1112" s="37"/>
      <c r="AM1112" s="37"/>
      <c r="AN1112" s="37"/>
      <c r="AO1112" s="37"/>
      <c r="AP1112" s="37"/>
      <c r="AQ1112" s="37"/>
      <c r="AR1112" s="37"/>
      <c r="AS1112" s="37"/>
      <c r="AT1112" s="37"/>
      <c r="AU1112" s="37"/>
      <c r="AV1112" s="37"/>
      <c r="AW1112" s="37"/>
      <c r="AX1112" s="37"/>
      <c r="AY1112" s="37"/>
      <c r="AZ1112" s="37"/>
      <c r="BA1112" s="37"/>
      <c r="BB1112" s="37"/>
      <c r="BC1112" s="37"/>
      <c r="BD1112" s="37"/>
      <c r="BE1112" s="37"/>
      <c r="BF1112" s="37"/>
      <c r="BH1112" s="44"/>
      <c r="BI1112" s="39"/>
      <c r="BJ1112" s="39"/>
      <c r="BK1112" s="39"/>
      <c r="BL1112" s="36"/>
      <c r="BM1112" s="37"/>
      <c r="BN1112" s="37"/>
      <c r="BO1112" s="37"/>
      <c r="BP1112" s="37"/>
      <c r="BQ1112" s="37"/>
      <c r="BR1112" s="37"/>
      <c r="BS1112" s="37"/>
      <c r="BT1112" s="37"/>
      <c r="BU1112" s="37"/>
      <c r="BV1112" s="37"/>
      <c r="BW1112" s="37"/>
      <c r="BX1112" s="37"/>
      <c r="BY1112" s="37"/>
      <c r="BZ1112" s="37"/>
      <c r="CA1112" s="37"/>
      <c r="CB1112" s="37"/>
      <c r="CC1112" s="37"/>
      <c r="CD1112" s="37"/>
      <c r="CE1112" s="37"/>
      <c r="CF1112" s="37"/>
      <c r="CG1112" s="40"/>
      <c r="CH1112" s="40"/>
      <c r="CI1112" s="40"/>
      <c r="CJ1112" s="40"/>
      <c r="CK1112" s="40"/>
      <c r="CL1112" s="40"/>
      <c r="CM1112" s="39"/>
      <c r="CN1112" s="39"/>
      <c r="CO1112" s="39"/>
      <c r="CP1112" s="39"/>
      <c r="CQ1112" s="39"/>
      <c r="CR1112" s="39"/>
      <c r="CS1112" s="39"/>
      <c r="CT1112" s="39"/>
      <c r="CU1112" s="39"/>
      <c r="CV1112" s="39"/>
      <c r="CW1112" s="39"/>
      <c r="CX1112" s="39"/>
      <c r="CY1112" s="39"/>
      <c r="CZ1112" s="39"/>
      <c r="DA1112" s="39"/>
      <c r="DB1112" s="39"/>
      <c r="DC1112" s="39"/>
      <c r="DD1112" s="39"/>
      <c r="DE1112" s="39"/>
      <c r="DF1112" s="39"/>
      <c r="DG1112" s="39"/>
      <c r="DL1112" s="44"/>
      <c r="DM1112" s="39"/>
    </row>
    <row r="1113" customFormat="false" ht="12.75" hidden="false" customHeight="false" outlineLevel="0" collapsed="false">
      <c r="AF1113" s="36"/>
      <c r="AG1113" s="37"/>
      <c r="AH1113" s="37"/>
      <c r="AI1113" s="37"/>
      <c r="AJ1113" s="37"/>
      <c r="AK1113" s="37"/>
      <c r="AL1113" s="37"/>
      <c r="AM1113" s="37"/>
      <c r="AN1113" s="37"/>
      <c r="AO1113" s="37"/>
      <c r="AP1113" s="37"/>
      <c r="AQ1113" s="37"/>
      <c r="AR1113" s="37"/>
      <c r="AS1113" s="37"/>
      <c r="AT1113" s="37"/>
      <c r="AU1113" s="37"/>
      <c r="AV1113" s="37"/>
      <c r="AW1113" s="37"/>
      <c r="AX1113" s="37"/>
      <c r="AY1113" s="37"/>
      <c r="AZ1113" s="37"/>
      <c r="BA1113" s="37"/>
      <c r="BB1113" s="37"/>
      <c r="BC1113" s="37"/>
      <c r="BD1113" s="37"/>
      <c r="BE1113" s="37"/>
      <c r="BF1113" s="37"/>
      <c r="BH1113" s="44"/>
      <c r="BI1113" s="39"/>
      <c r="BJ1113" s="39"/>
      <c r="BK1113" s="39"/>
      <c r="BL1113" s="36"/>
      <c r="BM1113" s="37"/>
      <c r="BN1113" s="37"/>
      <c r="BO1113" s="37"/>
      <c r="BP1113" s="37"/>
      <c r="BQ1113" s="37"/>
      <c r="BR1113" s="37"/>
      <c r="BS1113" s="37"/>
      <c r="BT1113" s="37"/>
      <c r="BU1113" s="37"/>
      <c r="BV1113" s="37"/>
      <c r="BW1113" s="37"/>
      <c r="BX1113" s="37"/>
      <c r="BY1113" s="37"/>
      <c r="BZ1113" s="37"/>
      <c r="CA1113" s="37"/>
      <c r="CB1113" s="37"/>
      <c r="CC1113" s="37"/>
      <c r="CD1113" s="37"/>
      <c r="CE1113" s="37"/>
      <c r="CF1113" s="37"/>
      <c r="CG1113" s="40"/>
      <c r="CH1113" s="40"/>
      <c r="CI1113" s="40"/>
      <c r="CJ1113" s="40"/>
      <c r="CK1113" s="40"/>
      <c r="CL1113" s="40"/>
      <c r="CM1113" s="39"/>
      <c r="CN1113" s="39"/>
      <c r="CO1113" s="39"/>
      <c r="CP1113" s="39"/>
      <c r="CQ1113" s="39"/>
      <c r="CR1113" s="39"/>
      <c r="CS1113" s="39"/>
      <c r="CT1113" s="39"/>
      <c r="CU1113" s="39"/>
      <c r="CV1113" s="39"/>
      <c r="CW1113" s="39"/>
      <c r="CX1113" s="39"/>
      <c r="CY1113" s="39"/>
      <c r="CZ1113" s="39"/>
      <c r="DA1113" s="39"/>
      <c r="DB1113" s="39"/>
      <c r="DC1113" s="39"/>
      <c r="DD1113" s="39"/>
      <c r="DE1113" s="39"/>
      <c r="DF1113" s="39"/>
      <c r="DG1113" s="39"/>
      <c r="DL1113" s="44"/>
      <c r="DM1113" s="39"/>
    </row>
    <row r="1114" customFormat="false" ht="12.75" hidden="false" customHeight="false" outlineLevel="0" collapsed="false">
      <c r="AF1114" s="36"/>
      <c r="AG1114" s="37"/>
      <c r="AH1114" s="37"/>
      <c r="AI1114" s="37"/>
      <c r="AJ1114" s="37"/>
      <c r="AK1114" s="37"/>
      <c r="AL1114" s="37"/>
      <c r="AM1114" s="37"/>
      <c r="AN1114" s="37"/>
      <c r="AO1114" s="37"/>
      <c r="AP1114" s="37"/>
      <c r="AQ1114" s="37"/>
      <c r="AR1114" s="37"/>
      <c r="AS1114" s="37"/>
      <c r="AT1114" s="37"/>
      <c r="AU1114" s="37"/>
      <c r="AV1114" s="37"/>
      <c r="AW1114" s="37"/>
      <c r="AX1114" s="37"/>
      <c r="AY1114" s="37"/>
      <c r="AZ1114" s="37"/>
      <c r="BA1114" s="37"/>
      <c r="BB1114" s="37"/>
      <c r="BC1114" s="37"/>
      <c r="BD1114" s="37"/>
      <c r="BE1114" s="37"/>
      <c r="BF1114" s="37"/>
      <c r="BH1114" s="44"/>
      <c r="BI1114" s="39"/>
      <c r="BJ1114" s="39"/>
      <c r="BK1114" s="39"/>
      <c r="BL1114" s="36"/>
      <c r="BM1114" s="37"/>
      <c r="BN1114" s="37"/>
      <c r="BO1114" s="37"/>
      <c r="BP1114" s="37"/>
      <c r="BQ1114" s="37"/>
      <c r="BR1114" s="37"/>
      <c r="BS1114" s="37"/>
      <c r="BT1114" s="37"/>
      <c r="BU1114" s="37"/>
      <c r="BV1114" s="37"/>
      <c r="BW1114" s="37"/>
      <c r="BX1114" s="37"/>
      <c r="BY1114" s="37"/>
      <c r="BZ1114" s="37"/>
      <c r="CA1114" s="37"/>
      <c r="CB1114" s="37"/>
      <c r="CC1114" s="37"/>
      <c r="CD1114" s="37"/>
      <c r="CE1114" s="37"/>
      <c r="CF1114" s="37"/>
      <c r="CG1114" s="40"/>
      <c r="CH1114" s="40"/>
      <c r="CI1114" s="40"/>
      <c r="CJ1114" s="40"/>
      <c r="CK1114" s="40"/>
      <c r="CL1114" s="40"/>
      <c r="CM1114" s="39"/>
      <c r="CN1114" s="39"/>
      <c r="CO1114" s="39"/>
      <c r="CP1114" s="39"/>
      <c r="CQ1114" s="39"/>
      <c r="CR1114" s="39"/>
      <c r="CS1114" s="39"/>
      <c r="CT1114" s="39"/>
      <c r="CU1114" s="39"/>
      <c r="CV1114" s="39"/>
      <c r="CW1114" s="39"/>
      <c r="CX1114" s="39"/>
      <c r="CY1114" s="39"/>
      <c r="CZ1114" s="39"/>
      <c r="DA1114" s="39"/>
      <c r="DB1114" s="39"/>
      <c r="DC1114" s="39"/>
      <c r="DD1114" s="39"/>
      <c r="DE1114" s="39"/>
      <c r="DF1114" s="39"/>
      <c r="DG1114" s="39"/>
      <c r="DL1114" s="44"/>
      <c r="DM1114" s="39"/>
    </row>
    <row r="1115" customFormat="false" ht="12.75" hidden="false" customHeight="false" outlineLevel="0" collapsed="false">
      <c r="AF1115" s="36"/>
      <c r="AG1115" s="37"/>
      <c r="AH1115" s="37"/>
      <c r="AI1115" s="37"/>
      <c r="AJ1115" s="37"/>
      <c r="AK1115" s="37"/>
      <c r="AL1115" s="37"/>
      <c r="AM1115" s="37"/>
      <c r="AN1115" s="37"/>
      <c r="AO1115" s="37"/>
      <c r="AP1115" s="37"/>
      <c r="AQ1115" s="37"/>
      <c r="AR1115" s="37"/>
      <c r="AS1115" s="37"/>
      <c r="AT1115" s="37"/>
      <c r="AU1115" s="37"/>
      <c r="AV1115" s="37"/>
      <c r="AW1115" s="37"/>
      <c r="AX1115" s="37"/>
      <c r="AY1115" s="37"/>
      <c r="AZ1115" s="37"/>
      <c r="BA1115" s="37"/>
      <c r="BB1115" s="37"/>
      <c r="BC1115" s="37"/>
      <c r="BD1115" s="37"/>
      <c r="BE1115" s="37"/>
      <c r="BF1115" s="37"/>
      <c r="BH1115" s="44"/>
      <c r="BI1115" s="39"/>
      <c r="BJ1115" s="39"/>
      <c r="BK1115" s="39"/>
      <c r="BL1115" s="36"/>
      <c r="BM1115" s="37"/>
      <c r="BN1115" s="37"/>
      <c r="BO1115" s="37"/>
      <c r="BP1115" s="37"/>
      <c r="BQ1115" s="37"/>
      <c r="BR1115" s="37"/>
      <c r="BS1115" s="37"/>
      <c r="BT1115" s="37"/>
      <c r="BU1115" s="37"/>
      <c r="BV1115" s="37"/>
      <c r="BW1115" s="37"/>
      <c r="BX1115" s="37"/>
      <c r="BY1115" s="37"/>
      <c r="BZ1115" s="37"/>
      <c r="CA1115" s="37"/>
      <c r="CB1115" s="37"/>
      <c r="CC1115" s="37"/>
      <c r="CD1115" s="37"/>
      <c r="CE1115" s="37"/>
      <c r="CF1115" s="37"/>
      <c r="CG1115" s="40"/>
      <c r="CH1115" s="40"/>
      <c r="CI1115" s="40"/>
      <c r="CJ1115" s="40"/>
      <c r="CK1115" s="40"/>
      <c r="CL1115" s="40"/>
      <c r="CM1115" s="39"/>
      <c r="CN1115" s="39"/>
      <c r="CO1115" s="39"/>
      <c r="CP1115" s="39"/>
      <c r="CQ1115" s="39"/>
      <c r="CR1115" s="39"/>
      <c r="CS1115" s="39"/>
      <c r="CT1115" s="39"/>
      <c r="CU1115" s="39"/>
      <c r="CV1115" s="39"/>
      <c r="CW1115" s="39"/>
      <c r="CX1115" s="39"/>
      <c r="CY1115" s="39"/>
      <c r="CZ1115" s="39"/>
      <c r="DA1115" s="39"/>
      <c r="DB1115" s="39"/>
      <c r="DC1115" s="39"/>
      <c r="DD1115" s="39"/>
      <c r="DE1115" s="39"/>
      <c r="DF1115" s="39"/>
      <c r="DG1115" s="39"/>
      <c r="DL1115" s="44"/>
      <c r="DM1115" s="39"/>
    </row>
    <row r="1116" customFormat="false" ht="12.75" hidden="false" customHeight="false" outlineLevel="0" collapsed="false">
      <c r="AF1116" s="36"/>
      <c r="AG1116" s="37"/>
      <c r="AH1116" s="37"/>
      <c r="AI1116" s="37"/>
      <c r="AJ1116" s="37"/>
      <c r="AK1116" s="37"/>
      <c r="AL1116" s="37"/>
      <c r="AM1116" s="37"/>
      <c r="AN1116" s="37"/>
      <c r="AO1116" s="37"/>
      <c r="AP1116" s="37"/>
      <c r="AQ1116" s="37"/>
      <c r="AR1116" s="37"/>
      <c r="AS1116" s="37"/>
      <c r="AT1116" s="37"/>
      <c r="AU1116" s="37"/>
      <c r="AV1116" s="37"/>
      <c r="AW1116" s="37"/>
      <c r="AX1116" s="37"/>
      <c r="AY1116" s="37"/>
      <c r="AZ1116" s="37"/>
      <c r="BA1116" s="37"/>
      <c r="BB1116" s="37"/>
      <c r="BC1116" s="37"/>
      <c r="BD1116" s="37"/>
      <c r="BE1116" s="37"/>
      <c r="BF1116" s="37"/>
      <c r="BH1116" s="44"/>
      <c r="BI1116" s="39"/>
      <c r="BJ1116" s="39"/>
      <c r="BK1116" s="39"/>
      <c r="BL1116" s="36"/>
      <c r="BM1116" s="37"/>
      <c r="BN1116" s="37"/>
      <c r="BO1116" s="37"/>
      <c r="BP1116" s="37"/>
      <c r="BQ1116" s="37"/>
      <c r="BR1116" s="37"/>
      <c r="BS1116" s="37"/>
      <c r="BT1116" s="37"/>
      <c r="BU1116" s="37"/>
      <c r="BV1116" s="37"/>
      <c r="BW1116" s="37"/>
      <c r="BX1116" s="37"/>
      <c r="BY1116" s="37"/>
      <c r="BZ1116" s="37"/>
      <c r="CA1116" s="37"/>
      <c r="CB1116" s="37"/>
      <c r="CC1116" s="37"/>
      <c r="CD1116" s="37"/>
      <c r="CE1116" s="37"/>
      <c r="CF1116" s="37"/>
      <c r="CG1116" s="40"/>
      <c r="CH1116" s="40"/>
      <c r="CI1116" s="40"/>
      <c r="CJ1116" s="40"/>
      <c r="CK1116" s="40"/>
      <c r="CL1116" s="40"/>
      <c r="CM1116" s="39"/>
      <c r="CN1116" s="39"/>
      <c r="CO1116" s="39"/>
      <c r="CP1116" s="39"/>
      <c r="CQ1116" s="39"/>
      <c r="CR1116" s="39"/>
      <c r="CS1116" s="39"/>
      <c r="CT1116" s="39"/>
      <c r="CU1116" s="39"/>
      <c r="CV1116" s="39"/>
      <c r="CW1116" s="39"/>
      <c r="CX1116" s="39"/>
      <c r="CY1116" s="39"/>
      <c r="CZ1116" s="39"/>
      <c r="DA1116" s="39"/>
      <c r="DB1116" s="39"/>
      <c r="DC1116" s="39"/>
      <c r="DD1116" s="39"/>
      <c r="DE1116" s="39"/>
      <c r="DF1116" s="39"/>
      <c r="DG1116" s="39"/>
      <c r="DL1116" s="44"/>
      <c r="DM1116" s="39"/>
    </row>
    <row r="1117" customFormat="false" ht="12.75" hidden="false" customHeight="false" outlineLevel="0" collapsed="false">
      <c r="AF1117" s="36"/>
      <c r="AG1117" s="37"/>
      <c r="AH1117" s="37"/>
      <c r="AI1117" s="37"/>
      <c r="AJ1117" s="37"/>
      <c r="AK1117" s="37"/>
      <c r="AL1117" s="37"/>
      <c r="AM1117" s="37"/>
      <c r="AN1117" s="37"/>
      <c r="AO1117" s="37"/>
      <c r="AP1117" s="37"/>
      <c r="AQ1117" s="37"/>
      <c r="AR1117" s="37"/>
      <c r="AS1117" s="37"/>
      <c r="AT1117" s="37"/>
      <c r="AU1117" s="37"/>
      <c r="AV1117" s="37"/>
      <c r="AW1117" s="37"/>
      <c r="AX1117" s="37"/>
      <c r="AY1117" s="37"/>
      <c r="AZ1117" s="37"/>
      <c r="BA1117" s="37"/>
      <c r="BB1117" s="37"/>
      <c r="BC1117" s="37"/>
      <c r="BD1117" s="37"/>
      <c r="BE1117" s="37"/>
      <c r="BF1117" s="37"/>
      <c r="BH1117" s="44"/>
      <c r="BI1117" s="39"/>
      <c r="BJ1117" s="39"/>
      <c r="BK1117" s="39"/>
      <c r="BL1117" s="36"/>
      <c r="BM1117" s="37"/>
      <c r="BN1117" s="37"/>
      <c r="BO1117" s="37"/>
      <c r="BP1117" s="37"/>
      <c r="BQ1117" s="37"/>
      <c r="BR1117" s="37"/>
      <c r="BS1117" s="37"/>
      <c r="BT1117" s="37"/>
      <c r="BU1117" s="37"/>
      <c r="BV1117" s="37"/>
      <c r="BW1117" s="37"/>
      <c r="BX1117" s="37"/>
      <c r="BY1117" s="37"/>
      <c r="BZ1117" s="37"/>
      <c r="CA1117" s="37"/>
      <c r="CB1117" s="37"/>
      <c r="CC1117" s="37"/>
      <c r="CD1117" s="37"/>
      <c r="CE1117" s="37"/>
      <c r="CF1117" s="37"/>
      <c r="CG1117" s="40"/>
      <c r="CH1117" s="40"/>
      <c r="CI1117" s="40"/>
      <c r="CJ1117" s="40"/>
      <c r="CK1117" s="40"/>
      <c r="CL1117" s="40"/>
      <c r="CM1117" s="39"/>
      <c r="CN1117" s="39"/>
      <c r="CO1117" s="39"/>
      <c r="CP1117" s="39"/>
      <c r="CQ1117" s="39"/>
      <c r="CR1117" s="39"/>
      <c r="CS1117" s="39"/>
      <c r="CT1117" s="39"/>
      <c r="CU1117" s="39"/>
      <c r="CV1117" s="39"/>
      <c r="CW1117" s="39"/>
      <c r="CX1117" s="39"/>
      <c r="CY1117" s="39"/>
      <c r="CZ1117" s="39"/>
      <c r="DA1117" s="39"/>
      <c r="DB1117" s="39"/>
      <c r="DC1117" s="39"/>
      <c r="DD1117" s="39"/>
      <c r="DE1117" s="39"/>
      <c r="DF1117" s="39"/>
      <c r="DG1117" s="39"/>
      <c r="DL1117" s="44"/>
      <c r="DM1117" s="39"/>
    </row>
    <row r="1118" customFormat="false" ht="12.75" hidden="false" customHeight="false" outlineLevel="0" collapsed="false">
      <c r="AF1118" s="36"/>
      <c r="AG1118" s="37"/>
      <c r="AH1118" s="37"/>
      <c r="AI1118" s="37"/>
      <c r="AJ1118" s="37"/>
      <c r="AK1118" s="37"/>
      <c r="AL1118" s="37"/>
      <c r="AM1118" s="37"/>
      <c r="AN1118" s="37"/>
      <c r="AO1118" s="37"/>
      <c r="AP1118" s="37"/>
      <c r="AQ1118" s="37"/>
      <c r="AR1118" s="37"/>
      <c r="AS1118" s="37"/>
      <c r="AT1118" s="37"/>
      <c r="AU1118" s="37"/>
      <c r="AV1118" s="37"/>
      <c r="AW1118" s="37"/>
      <c r="AX1118" s="37"/>
      <c r="AY1118" s="37"/>
      <c r="AZ1118" s="37"/>
      <c r="BA1118" s="37"/>
      <c r="BB1118" s="37"/>
      <c r="BC1118" s="37"/>
      <c r="BD1118" s="37"/>
      <c r="BE1118" s="37"/>
      <c r="BF1118" s="37"/>
      <c r="BH1118" s="44"/>
      <c r="BI1118" s="39"/>
      <c r="BJ1118" s="39"/>
      <c r="BK1118" s="39"/>
      <c r="BL1118" s="36"/>
      <c r="BM1118" s="37"/>
      <c r="BN1118" s="37"/>
      <c r="BO1118" s="37"/>
      <c r="BP1118" s="37"/>
      <c r="BQ1118" s="37"/>
      <c r="BR1118" s="37"/>
      <c r="BS1118" s="37"/>
      <c r="BT1118" s="37"/>
      <c r="BU1118" s="37"/>
      <c r="BV1118" s="37"/>
      <c r="BW1118" s="37"/>
      <c r="BX1118" s="37"/>
      <c r="BY1118" s="37"/>
      <c r="BZ1118" s="37"/>
      <c r="CA1118" s="37"/>
      <c r="CB1118" s="37"/>
      <c r="CC1118" s="37"/>
      <c r="CD1118" s="37"/>
      <c r="CE1118" s="37"/>
      <c r="CF1118" s="37"/>
      <c r="CG1118" s="40"/>
      <c r="CH1118" s="40"/>
      <c r="CI1118" s="40"/>
      <c r="CJ1118" s="40"/>
      <c r="CK1118" s="40"/>
      <c r="CL1118" s="40"/>
      <c r="CM1118" s="39"/>
      <c r="CN1118" s="39"/>
      <c r="CO1118" s="39"/>
      <c r="CP1118" s="39"/>
      <c r="CQ1118" s="39"/>
      <c r="CR1118" s="39"/>
      <c r="CS1118" s="39"/>
      <c r="CT1118" s="39"/>
      <c r="CU1118" s="39"/>
      <c r="CV1118" s="39"/>
      <c r="CW1118" s="39"/>
      <c r="CX1118" s="39"/>
      <c r="CY1118" s="39"/>
      <c r="CZ1118" s="39"/>
      <c r="DA1118" s="39"/>
      <c r="DB1118" s="39"/>
      <c r="DC1118" s="39"/>
      <c r="DD1118" s="39"/>
      <c r="DE1118" s="39"/>
      <c r="DF1118" s="39"/>
      <c r="DG1118" s="39"/>
      <c r="DL1118" s="44"/>
      <c r="DM1118" s="39"/>
    </row>
    <row r="1119" customFormat="false" ht="12.75" hidden="false" customHeight="false" outlineLevel="0" collapsed="false">
      <c r="AF1119" s="36"/>
      <c r="AG1119" s="37"/>
      <c r="AH1119" s="37"/>
      <c r="AI1119" s="37"/>
      <c r="AJ1119" s="37"/>
      <c r="AK1119" s="37"/>
      <c r="AL1119" s="37"/>
      <c r="AM1119" s="37"/>
      <c r="AN1119" s="37"/>
      <c r="AO1119" s="37"/>
      <c r="AP1119" s="37"/>
      <c r="AQ1119" s="37"/>
      <c r="AR1119" s="37"/>
      <c r="AS1119" s="37"/>
      <c r="AT1119" s="37"/>
      <c r="AU1119" s="37"/>
      <c r="AV1119" s="37"/>
      <c r="AW1119" s="37"/>
      <c r="AX1119" s="37"/>
      <c r="AY1119" s="37"/>
      <c r="AZ1119" s="37"/>
      <c r="BA1119" s="37"/>
      <c r="BB1119" s="37"/>
      <c r="BC1119" s="37"/>
      <c r="BD1119" s="37"/>
      <c r="BE1119" s="37"/>
      <c r="BF1119" s="37"/>
      <c r="BH1119" s="44"/>
      <c r="BI1119" s="39"/>
      <c r="BJ1119" s="39"/>
      <c r="BK1119" s="39"/>
      <c r="BL1119" s="36"/>
      <c r="BM1119" s="37"/>
      <c r="BN1119" s="37"/>
      <c r="BO1119" s="37"/>
      <c r="BP1119" s="37"/>
      <c r="BQ1119" s="37"/>
      <c r="BR1119" s="37"/>
      <c r="BS1119" s="37"/>
      <c r="BT1119" s="37"/>
      <c r="BU1119" s="37"/>
      <c r="BV1119" s="37"/>
      <c r="BW1119" s="37"/>
      <c r="BX1119" s="37"/>
      <c r="BY1119" s="37"/>
      <c r="BZ1119" s="37"/>
      <c r="CA1119" s="37"/>
      <c r="CB1119" s="37"/>
      <c r="CC1119" s="37"/>
      <c r="CD1119" s="37"/>
      <c r="CE1119" s="37"/>
      <c r="CF1119" s="37"/>
      <c r="CG1119" s="40"/>
      <c r="CH1119" s="40"/>
      <c r="CI1119" s="40"/>
      <c r="CJ1119" s="40"/>
      <c r="CK1119" s="40"/>
      <c r="CL1119" s="40"/>
      <c r="CM1119" s="39"/>
      <c r="CN1119" s="39"/>
      <c r="CO1119" s="39"/>
      <c r="CP1119" s="39"/>
      <c r="CQ1119" s="39"/>
      <c r="CR1119" s="39"/>
      <c r="CS1119" s="39"/>
      <c r="CT1119" s="39"/>
      <c r="CU1119" s="39"/>
      <c r="CV1119" s="39"/>
      <c r="CW1119" s="39"/>
      <c r="CX1119" s="39"/>
      <c r="CY1119" s="39"/>
      <c r="CZ1119" s="39"/>
      <c r="DA1119" s="39"/>
      <c r="DB1119" s="39"/>
      <c r="DC1119" s="39"/>
      <c r="DD1119" s="39"/>
      <c r="DE1119" s="39"/>
      <c r="DF1119" s="39"/>
      <c r="DG1119" s="39"/>
      <c r="DL1119" s="44"/>
      <c r="DM1119" s="39"/>
    </row>
    <row r="1120" customFormat="false" ht="12.75" hidden="false" customHeight="false" outlineLevel="0" collapsed="false">
      <c r="AF1120" s="36"/>
      <c r="AG1120" s="37"/>
      <c r="AH1120" s="37"/>
      <c r="AI1120" s="37"/>
      <c r="AJ1120" s="37"/>
      <c r="AK1120" s="37"/>
      <c r="AL1120" s="37"/>
      <c r="AM1120" s="37"/>
      <c r="AN1120" s="37"/>
      <c r="AO1120" s="37"/>
      <c r="AP1120" s="37"/>
      <c r="AQ1120" s="37"/>
      <c r="AR1120" s="37"/>
      <c r="AS1120" s="37"/>
      <c r="AT1120" s="37"/>
      <c r="AU1120" s="37"/>
      <c r="AV1120" s="37"/>
      <c r="AW1120" s="37"/>
      <c r="AX1120" s="37"/>
      <c r="AY1120" s="37"/>
      <c r="AZ1120" s="37"/>
      <c r="BA1120" s="37"/>
      <c r="BB1120" s="37"/>
      <c r="BC1120" s="37"/>
      <c r="BD1120" s="37"/>
      <c r="BE1120" s="37"/>
      <c r="BF1120" s="37"/>
      <c r="BH1120" s="44"/>
      <c r="BI1120" s="39"/>
      <c r="BJ1120" s="39"/>
      <c r="BK1120" s="39"/>
      <c r="BL1120" s="36"/>
      <c r="BM1120" s="37"/>
      <c r="BN1120" s="37"/>
      <c r="BO1120" s="37"/>
      <c r="BP1120" s="37"/>
      <c r="BQ1120" s="37"/>
      <c r="BR1120" s="37"/>
      <c r="BS1120" s="37"/>
      <c r="BT1120" s="37"/>
      <c r="BU1120" s="37"/>
      <c r="BV1120" s="37"/>
      <c r="BW1120" s="37"/>
      <c r="BX1120" s="37"/>
      <c r="BY1120" s="37"/>
      <c r="BZ1120" s="37"/>
      <c r="CA1120" s="37"/>
      <c r="CB1120" s="37"/>
      <c r="CC1120" s="37"/>
      <c r="CD1120" s="37"/>
      <c r="CE1120" s="37"/>
      <c r="CF1120" s="37"/>
      <c r="CG1120" s="40"/>
      <c r="CH1120" s="40"/>
      <c r="CI1120" s="40"/>
      <c r="CJ1120" s="40"/>
      <c r="CK1120" s="40"/>
      <c r="CL1120" s="40"/>
      <c r="CM1120" s="39"/>
      <c r="CN1120" s="39"/>
      <c r="CO1120" s="39"/>
      <c r="CP1120" s="39"/>
      <c r="CQ1120" s="39"/>
      <c r="CR1120" s="39"/>
      <c r="CS1120" s="39"/>
      <c r="CT1120" s="39"/>
      <c r="CU1120" s="39"/>
      <c r="CV1120" s="39"/>
      <c r="CW1120" s="39"/>
      <c r="CX1120" s="39"/>
      <c r="CY1120" s="39"/>
      <c r="CZ1120" s="39"/>
      <c r="DA1120" s="39"/>
      <c r="DB1120" s="39"/>
      <c r="DC1120" s="39"/>
      <c r="DD1120" s="39"/>
      <c r="DE1120" s="39"/>
      <c r="DF1120" s="39"/>
      <c r="DG1120" s="39"/>
      <c r="DL1120" s="44"/>
      <c r="DM1120" s="39"/>
    </row>
    <row r="1121" customFormat="false" ht="12.75" hidden="false" customHeight="false" outlineLevel="0" collapsed="false">
      <c r="AF1121" s="36"/>
      <c r="AG1121" s="37"/>
      <c r="AH1121" s="37"/>
      <c r="AI1121" s="37"/>
      <c r="AJ1121" s="37"/>
      <c r="AK1121" s="37"/>
      <c r="AL1121" s="37"/>
      <c r="AM1121" s="37"/>
      <c r="AN1121" s="37"/>
      <c r="AO1121" s="37"/>
      <c r="AP1121" s="37"/>
      <c r="AQ1121" s="37"/>
      <c r="AR1121" s="37"/>
      <c r="AS1121" s="37"/>
      <c r="AT1121" s="37"/>
      <c r="AU1121" s="37"/>
      <c r="AV1121" s="37"/>
      <c r="AW1121" s="37"/>
      <c r="AX1121" s="37"/>
      <c r="AY1121" s="37"/>
      <c r="AZ1121" s="37"/>
      <c r="BA1121" s="37"/>
      <c r="BB1121" s="37"/>
      <c r="BC1121" s="37"/>
      <c r="BD1121" s="37"/>
      <c r="BE1121" s="37"/>
      <c r="BF1121" s="37"/>
      <c r="BH1121" s="44"/>
      <c r="BI1121" s="39"/>
      <c r="BJ1121" s="39"/>
      <c r="BK1121" s="39"/>
      <c r="BL1121" s="36"/>
      <c r="BM1121" s="37"/>
      <c r="BN1121" s="37"/>
      <c r="BO1121" s="37"/>
      <c r="BP1121" s="37"/>
      <c r="BQ1121" s="37"/>
      <c r="BR1121" s="37"/>
      <c r="BS1121" s="37"/>
      <c r="BT1121" s="37"/>
      <c r="BU1121" s="37"/>
      <c r="BV1121" s="37"/>
      <c r="BW1121" s="37"/>
      <c r="BX1121" s="37"/>
      <c r="BY1121" s="37"/>
      <c r="BZ1121" s="37"/>
      <c r="CA1121" s="37"/>
      <c r="CB1121" s="37"/>
      <c r="CC1121" s="37"/>
      <c r="CD1121" s="37"/>
      <c r="CE1121" s="37"/>
      <c r="CF1121" s="37"/>
      <c r="CG1121" s="40"/>
      <c r="CH1121" s="40"/>
      <c r="CI1121" s="40"/>
      <c r="CJ1121" s="40"/>
      <c r="CK1121" s="40"/>
      <c r="CL1121" s="40"/>
      <c r="CM1121" s="39"/>
      <c r="CN1121" s="39"/>
      <c r="CO1121" s="39"/>
      <c r="CP1121" s="39"/>
      <c r="CQ1121" s="39"/>
      <c r="CR1121" s="39"/>
      <c r="CS1121" s="39"/>
      <c r="CT1121" s="39"/>
      <c r="CU1121" s="39"/>
      <c r="CV1121" s="39"/>
      <c r="CW1121" s="39"/>
      <c r="CX1121" s="39"/>
      <c r="CY1121" s="39"/>
      <c r="CZ1121" s="39"/>
      <c r="DA1121" s="39"/>
      <c r="DB1121" s="39"/>
      <c r="DC1121" s="39"/>
      <c r="DD1121" s="39"/>
      <c r="DE1121" s="39"/>
      <c r="DF1121" s="39"/>
      <c r="DG1121" s="39"/>
      <c r="DL1121" s="44"/>
      <c r="DM1121" s="39"/>
    </row>
    <row r="1122" customFormat="false" ht="12.75" hidden="false" customHeight="false" outlineLevel="0" collapsed="false">
      <c r="AF1122" s="36"/>
      <c r="AG1122" s="37"/>
      <c r="AH1122" s="37"/>
      <c r="AI1122" s="37"/>
      <c r="AJ1122" s="37"/>
      <c r="AK1122" s="37"/>
      <c r="AL1122" s="37"/>
      <c r="AM1122" s="37"/>
      <c r="AN1122" s="37"/>
      <c r="AO1122" s="37"/>
      <c r="AP1122" s="37"/>
      <c r="AQ1122" s="37"/>
      <c r="AR1122" s="37"/>
      <c r="AS1122" s="37"/>
      <c r="AT1122" s="37"/>
      <c r="AU1122" s="37"/>
      <c r="AV1122" s="37"/>
      <c r="AW1122" s="37"/>
      <c r="AX1122" s="37"/>
      <c r="AY1122" s="37"/>
      <c r="AZ1122" s="37"/>
      <c r="BA1122" s="37"/>
      <c r="BB1122" s="37"/>
      <c r="BC1122" s="37"/>
      <c r="BD1122" s="37"/>
      <c r="BE1122" s="37"/>
      <c r="BF1122" s="37"/>
      <c r="BH1122" s="44"/>
      <c r="BI1122" s="39"/>
      <c r="BJ1122" s="39"/>
      <c r="BK1122" s="39"/>
      <c r="BL1122" s="36"/>
      <c r="BM1122" s="37"/>
      <c r="BN1122" s="37"/>
      <c r="BO1122" s="37"/>
      <c r="BP1122" s="37"/>
      <c r="BQ1122" s="37"/>
      <c r="BR1122" s="37"/>
      <c r="BS1122" s="37"/>
      <c r="BT1122" s="37"/>
      <c r="BU1122" s="37"/>
      <c r="BV1122" s="37"/>
      <c r="BW1122" s="37"/>
      <c r="BX1122" s="37"/>
      <c r="BY1122" s="37"/>
      <c r="BZ1122" s="37"/>
      <c r="CA1122" s="37"/>
      <c r="CB1122" s="37"/>
      <c r="CC1122" s="37"/>
      <c r="CD1122" s="37"/>
      <c r="CE1122" s="37"/>
      <c r="CF1122" s="37"/>
      <c r="CG1122" s="40"/>
      <c r="CH1122" s="40"/>
      <c r="CI1122" s="40"/>
      <c r="CJ1122" s="40"/>
      <c r="CK1122" s="40"/>
      <c r="CL1122" s="40"/>
      <c r="CM1122" s="39"/>
      <c r="CN1122" s="39"/>
      <c r="CO1122" s="39"/>
      <c r="CP1122" s="39"/>
      <c r="CQ1122" s="39"/>
      <c r="CR1122" s="39"/>
      <c r="CS1122" s="39"/>
      <c r="CT1122" s="39"/>
      <c r="CU1122" s="39"/>
      <c r="CV1122" s="39"/>
      <c r="CW1122" s="39"/>
      <c r="CX1122" s="39"/>
      <c r="CY1122" s="39"/>
      <c r="CZ1122" s="39"/>
      <c r="DA1122" s="39"/>
      <c r="DB1122" s="39"/>
      <c r="DC1122" s="39"/>
      <c r="DD1122" s="39"/>
      <c r="DE1122" s="39"/>
      <c r="DF1122" s="39"/>
      <c r="DG1122" s="39"/>
      <c r="DL1122" s="44"/>
      <c r="DM1122" s="39"/>
    </row>
    <row r="1123" customFormat="false" ht="12.75" hidden="false" customHeight="false" outlineLevel="0" collapsed="false">
      <c r="AF1123" s="36"/>
      <c r="AG1123" s="37"/>
      <c r="AH1123" s="37"/>
      <c r="AI1123" s="37"/>
      <c r="AJ1123" s="37"/>
      <c r="AK1123" s="37"/>
      <c r="AL1123" s="37"/>
      <c r="AM1123" s="37"/>
      <c r="AN1123" s="37"/>
      <c r="AO1123" s="37"/>
      <c r="AP1123" s="37"/>
      <c r="AQ1123" s="37"/>
      <c r="AR1123" s="37"/>
      <c r="AS1123" s="37"/>
      <c r="AT1123" s="37"/>
      <c r="AU1123" s="37"/>
      <c r="AV1123" s="37"/>
      <c r="AW1123" s="37"/>
      <c r="AX1123" s="37"/>
      <c r="AY1123" s="37"/>
      <c r="AZ1123" s="37"/>
      <c r="BA1123" s="37"/>
      <c r="BB1123" s="37"/>
      <c r="BC1123" s="37"/>
      <c r="BD1123" s="37"/>
      <c r="BE1123" s="37"/>
      <c r="BF1123" s="37"/>
      <c r="BH1123" s="44"/>
      <c r="BI1123" s="39"/>
      <c r="BJ1123" s="39"/>
      <c r="BK1123" s="39"/>
      <c r="BL1123" s="36"/>
      <c r="BM1123" s="37"/>
      <c r="BN1123" s="37"/>
      <c r="BO1123" s="37"/>
      <c r="BP1123" s="37"/>
      <c r="BQ1123" s="37"/>
      <c r="BR1123" s="37"/>
      <c r="BS1123" s="37"/>
      <c r="BT1123" s="37"/>
      <c r="BU1123" s="37"/>
      <c r="BV1123" s="37"/>
      <c r="BW1123" s="37"/>
      <c r="BX1123" s="37"/>
      <c r="BY1123" s="37"/>
      <c r="BZ1123" s="37"/>
      <c r="CA1123" s="37"/>
      <c r="CB1123" s="37"/>
      <c r="CC1123" s="37"/>
      <c r="CD1123" s="37"/>
      <c r="CE1123" s="37"/>
      <c r="CF1123" s="37"/>
      <c r="CG1123" s="40"/>
      <c r="CH1123" s="40"/>
      <c r="CI1123" s="40"/>
      <c r="CJ1123" s="40"/>
      <c r="CK1123" s="40"/>
      <c r="CL1123" s="40"/>
      <c r="CM1123" s="39"/>
      <c r="CN1123" s="39"/>
      <c r="CO1123" s="39"/>
      <c r="CP1123" s="39"/>
      <c r="CQ1123" s="39"/>
      <c r="CR1123" s="39"/>
      <c r="CS1123" s="39"/>
      <c r="CT1123" s="39"/>
      <c r="CU1123" s="39"/>
      <c r="CV1123" s="39"/>
      <c r="CW1123" s="39"/>
      <c r="CX1123" s="39"/>
      <c r="CY1123" s="39"/>
      <c r="CZ1123" s="39"/>
      <c r="DA1123" s="39"/>
      <c r="DB1123" s="39"/>
      <c r="DC1123" s="39"/>
      <c r="DD1123" s="39"/>
      <c r="DE1123" s="39"/>
      <c r="DF1123" s="39"/>
      <c r="DG1123" s="39"/>
      <c r="DL1123" s="44"/>
      <c r="DM1123" s="39"/>
    </row>
    <row r="1124" customFormat="false" ht="12.75" hidden="false" customHeight="false" outlineLevel="0" collapsed="false">
      <c r="AF1124" s="36"/>
      <c r="AG1124" s="37"/>
      <c r="AH1124" s="37"/>
      <c r="AI1124" s="37"/>
      <c r="AJ1124" s="37"/>
      <c r="AK1124" s="37"/>
      <c r="AL1124" s="37"/>
      <c r="AM1124" s="37"/>
      <c r="AN1124" s="37"/>
      <c r="AO1124" s="37"/>
      <c r="AP1124" s="37"/>
      <c r="AQ1124" s="37"/>
      <c r="AR1124" s="37"/>
      <c r="AS1124" s="37"/>
      <c r="AT1124" s="37"/>
      <c r="AU1124" s="37"/>
      <c r="AV1124" s="37"/>
      <c r="AW1124" s="37"/>
      <c r="AX1124" s="37"/>
      <c r="AY1124" s="37"/>
      <c r="AZ1124" s="37"/>
      <c r="BA1124" s="37"/>
      <c r="BB1124" s="37"/>
      <c r="BC1124" s="37"/>
      <c r="BD1124" s="37"/>
      <c r="BE1124" s="37"/>
      <c r="BF1124" s="37"/>
      <c r="BH1124" s="44"/>
      <c r="BI1124" s="39"/>
      <c r="BJ1124" s="39"/>
      <c r="BK1124" s="39"/>
      <c r="BL1124" s="36"/>
      <c r="BM1124" s="37"/>
      <c r="BN1124" s="37"/>
      <c r="BO1124" s="37"/>
      <c r="BP1124" s="37"/>
      <c r="BQ1124" s="37"/>
      <c r="BR1124" s="37"/>
      <c r="BS1124" s="37"/>
      <c r="BT1124" s="37"/>
      <c r="BU1124" s="37"/>
      <c r="BV1124" s="37"/>
      <c r="BW1124" s="37"/>
      <c r="BX1124" s="37"/>
      <c r="BY1124" s="37"/>
      <c r="BZ1124" s="37"/>
      <c r="CA1124" s="37"/>
      <c r="CB1124" s="37"/>
      <c r="CC1124" s="37"/>
      <c r="CD1124" s="37"/>
      <c r="CE1124" s="37"/>
      <c r="CF1124" s="37"/>
      <c r="CG1124" s="40"/>
      <c r="CH1124" s="40"/>
      <c r="CI1124" s="40"/>
      <c r="CJ1124" s="40"/>
      <c r="CK1124" s="40"/>
      <c r="CL1124" s="40"/>
      <c r="CM1124" s="39"/>
      <c r="CN1124" s="39"/>
      <c r="CO1124" s="39"/>
      <c r="CP1124" s="39"/>
      <c r="CQ1124" s="39"/>
      <c r="CR1124" s="39"/>
      <c r="CS1124" s="39"/>
      <c r="CT1124" s="39"/>
      <c r="CU1124" s="39"/>
      <c r="CV1124" s="39"/>
      <c r="CW1124" s="39"/>
      <c r="CX1124" s="39"/>
      <c r="CY1124" s="39"/>
      <c r="CZ1124" s="39"/>
      <c r="DA1124" s="39"/>
      <c r="DB1124" s="39"/>
      <c r="DC1124" s="39"/>
      <c r="DD1124" s="39"/>
      <c r="DE1124" s="39"/>
      <c r="DF1124" s="39"/>
      <c r="DG1124" s="39"/>
      <c r="DL1124" s="44"/>
      <c r="DM1124" s="39"/>
    </row>
    <row r="1125" customFormat="false" ht="12.75" hidden="false" customHeight="false" outlineLevel="0" collapsed="false">
      <c r="AF1125" s="36"/>
      <c r="AG1125" s="37"/>
      <c r="AH1125" s="37"/>
      <c r="AI1125" s="37"/>
      <c r="AJ1125" s="37"/>
      <c r="AK1125" s="37"/>
      <c r="AL1125" s="37"/>
      <c r="AM1125" s="37"/>
      <c r="AN1125" s="37"/>
      <c r="AO1125" s="37"/>
      <c r="AP1125" s="37"/>
      <c r="AQ1125" s="37"/>
      <c r="AR1125" s="37"/>
      <c r="AS1125" s="37"/>
      <c r="AT1125" s="37"/>
      <c r="AU1125" s="37"/>
      <c r="AV1125" s="37"/>
      <c r="AW1125" s="37"/>
      <c r="AX1125" s="37"/>
      <c r="AY1125" s="37"/>
      <c r="AZ1125" s="37"/>
      <c r="BA1125" s="37"/>
      <c r="BB1125" s="37"/>
      <c r="BC1125" s="37"/>
      <c r="BD1125" s="37"/>
      <c r="BE1125" s="37"/>
      <c r="BF1125" s="37"/>
      <c r="BH1125" s="44"/>
      <c r="BI1125" s="39"/>
      <c r="BJ1125" s="39"/>
      <c r="BK1125" s="39"/>
      <c r="BL1125" s="36"/>
      <c r="BM1125" s="37"/>
      <c r="BN1125" s="37"/>
      <c r="BO1125" s="37"/>
      <c r="BP1125" s="37"/>
      <c r="BQ1125" s="37"/>
      <c r="BR1125" s="37"/>
      <c r="BS1125" s="37"/>
      <c r="BT1125" s="37"/>
      <c r="BU1125" s="37"/>
      <c r="BV1125" s="37"/>
      <c r="BW1125" s="37"/>
      <c r="BX1125" s="37"/>
      <c r="BY1125" s="37"/>
      <c r="BZ1125" s="37"/>
      <c r="CA1125" s="37"/>
      <c r="CB1125" s="37"/>
      <c r="CC1125" s="37"/>
      <c r="CD1125" s="37"/>
      <c r="CE1125" s="37"/>
      <c r="CF1125" s="37"/>
      <c r="CG1125" s="40"/>
      <c r="CH1125" s="40"/>
      <c r="CI1125" s="40"/>
      <c r="CJ1125" s="40"/>
      <c r="CK1125" s="40"/>
      <c r="CL1125" s="40"/>
      <c r="CM1125" s="39"/>
      <c r="CN1125" s="39"/>
      <c r="CO1125" s="39"/>
      <c r="CP1125" s="39"/>
      <c r="CQ1125" s="39"/>
      <c r="CR1125" s="39"/>
      <c r="CS1125" s="39"/>
      <c r="CT1125" s="39"/>
      <c r="CU1125" s="39"/>
      <c r="CV1125" s="39"/>
      <c r="CW1125" s="39"/>
      <c r="CX1125" s="39"/>
      <c r="CY1125" s="39"/>
      <c r="CZ1125" s="39"/>
      <c r="DA1125" s="39"/>
      <c r="DB1125" s="39"/>
      <c r="DC1125" s="39"/>
      <c r="DD1125" s="39"/>
      <c r="DE1125" s="39"/>
      <c r="DF1125" s="39"/>
      <c r="DG1125" s="39"/>
      <c r="DL1125" s="44"/>
      <c r="DM1125" s="39"/>
    </row>
    <row r="1126" customFormat="false" ht="12.75" hidden="false" customHeight="false" outlineLevel="0" collapsed="false">
      <c r="AF1126" s="36"/>
      <c r="AG1126" s="37"/>
      <c r="AH1126" s="37"/>
      <c r="AI1126" s="37"/>
      <c r="AJ1126" s="37"/>
      <c r="AK1126" s="37"/>
      <c r="AL1126" s="37"/>
      <c r="AM1126" s="37"/>
      <c r="AN1126" s="37"/>
      <c r="AO1126" s="37"/>
      <c r="AP1126" s="37"/>
      <c r="AQ1126" s="37"/>
      <c r="AR1126" s="37"/>
      <c r="AS1126" s="37"/>
      <c r="AT1126" s="37"/>
      <c r="AU1126" s="37"/>
      <c r="AV1126" s="37"/>
      <c r="AW1126" s="37"/>
      <c r="AX1126" s="37"/>
      <c r="AY1126" s="37"/>
      <c r="AZ1126" s="37"/>
      <c r="BA1126" s="37"/>
      <c r="BB1126" s="37"/>
      <c r="BC1126" s="37"/>
      <c r="BD1126" s="37"/>
      <c r="BE1126" s="37"/>
      <c r="BF1126" s="37"/>
      <c r="BH1126" s="44"/>
      <c r="BI1126" s="39"/>
      <c r="BJ1126" s="39"/>
      <c r="BK1126" s="39"/>
      <c r="BL1126" s="36"/>
      <c r="BM1126" s="37"/>
      <c r="BN1126" s="37"/>
      <c r="BO1126" s="37"/>
      <c r="BP1126" s="37"/>
      <c r="BQ1126" s="37"/>
      <c r="BR1126" s="37"/>
      <c r="BS1126" s="37"/>
      <c r="BT1126" s="37"/>
      <c r="BU1126" s="37"/>
      <c r="BV1126" s="37"/>
      <c r="BW1126" s="37"/>
      <c r="BX1126" s="37"/>
      <c r="BY1126" s="37"/>
      <c r="BZ1126" s="37"/>
      <c r="CA1126" s="37"/>
      <c r="CB1126" s="37"/>
      <c r="CC1126" s="37"/>
      <c r="CD1126" s="37"/>
      <c r="CE1126" s="37"/>
      <c r="CF1126" s="37"/>
      <c r="CG1126" s="40"/>
      <c r="CH1126" s="40"/>
      <c r="CI1126" s="40"/>
      <c r="CJ1126" s="40"/>
      <c r="CK1126" s="40"/>
      <c r="CL1126" s="40"/>
      <c r="CM1126" s="39"/>
      <c r="CN1126" s="39"/>
      <c r="CO1126" s="39"/>
      <c r="CP1126" s="39"/>
      <c r="CQ1126" s="39"/>
      <c r="CR1126" s="39"/>
      <c r="CS1126" s="39"/>
      <c r="CT1126" s="39"/>
      <c r="CU1126" s="39"/>
      <c r="CV1126" s="39"/>
      <c r="CW1126" s="39"/>
      <c r="CX1126" s="39"/>
      <c r="CY1126" s="39"/>
      <c r="CZ1126" s="39"/>
      <c r="DA1126" s="39"/>
      <c r="DB1126" s="39"/>
      <c r="DC1126" s="39"/>
      <c r="DD1126" s="39"/>
      <c r="DE1126" s="39"/>
      <c r="DF1126" s="39"/>
      <c r="DG1126" s="39"/>
      <c r="DL1126" s="44"/>
      <c r="DM1126" s="39"/>
    </row>
    <row r="1127" customFormat="false" ht="12.75" hidden="false" customHeight="false" outlineLevel="0" collapsed="false">
      <c r="AF1127" s="36"/>
      <c r="AG1127" s="37"/>
      <c r="AH1127" s="37"/>
      <c r="AI1127" s="37"/>
      <c r="AJ1127" s="37"/>
      <c r="AK1127" s="37"/>
      <c r="AL1127" s="37"/>
      <c r="AM1127" s="37"/>
      <c r="AN1127" s="37"/>
      <c r="AO1127" s="37"/>
      <c r="AP1127" s="37"/>
      <c r="AQ1127" s="37"/>
      <c r="AR1127" s="37"/>
      <c r="AS1127" s="37"/>
      <c r="AT1127" s="37"/>
      <c r="AU1127" s="37"/>
      <c r="AV1127" s="37"/>
      <c r="AW1127" s="37"/>
      <c r="AX1127" s="37"/>
      <c r="AY1127" s="37"/>
      <c r="AZ1127" s="37"/>
      <c r="BA1127" s="37"/>
      <c r="BB1127" s="37"/>
      <c r="BC1127" s="37"/>
      <c r="BD1127" s="37"/>
      <c r="BE1127" s="37"/>
      <c r="BF1127" s="37"/>
      <c r="BH1127" s="44"/>
      <c r="BI1127" s="39"/>
      <c r="BJ1127" s="39"/>
      <c r="BK1127" s="39"/>
      <c r="BL1127" s="36"/>
      <c r="BM1127" s="37"/>
      <c r="BN1127" s="37"/>
      <c r="BO1127" s="37"/>
      <c r="BP1127" s="37"/>
      <c r="BQ1127" s="37"/>
      <c r="BR1127" s="37"/>
      <c r="BS1127" s="37"/>
      <c r="BT1127" s="37"/>
      <c r="BU1127" s="37"/>
      <c r="BV1127" s="37"/>
      <c r="BW1127" s="37"/>
      <c r="BX1127" s="37"/>
      <c r="BY1127" s="37"/>
      <c r="BZ1127" s="37"/>
      <c r="CA1127" s="37"/>
      <c r="CB1127" s="37"/>
      <c r="CC1127" s="37"/>
      <c r="CD1127" s="37"/>
      <c r="CE1127" s="37"/>
      <c r="CF1127" s="37"/>
      <c r="CG1127" s="40"/>
      <c r="CH1127" s="40"/>
      <c r="CI1127" s="40"/>
      <c r="CJ1127" s="40"/>
      <c r="CK1127" s="40"/>
      <c r="CL1127" s="40"/>
      <c r="CM1127" s="39"/>
      <c r="CN1127" s="39"/>
      <c r="CO1127" s="39"/>
      <c r="CP1127" s="39"/>
      <c r="CQ1127" s="39"/>
      <c r="CR1127" s="39"/>
      <c r="CS1127" s="39"/>
      <c r="CT1127" s="39"/>
      <c r="CU1127" s="39"/>
      <c r="CV1127" s="39"/>
      <c r="CW1127" s="39"/>
      <c r="CX1127" s="39"/>
      <c r="CY1127" s="39"/>
      <c r="CZ1127" s="39"/>
      <c r="DA1127" s="39"/>
      <c r="DB1127" s="39"/>
      <c r="DC1127" s="39"/>
      <c r="DD1127" s="39"/>
      <c r="DE1127" s="39"/>
      <c r="DF1127" s="39"/>
      <c r="DG1127" s="39"/>
      <c r="DL1127" s="44"/>
      <c r="DM1127" s="39"/>
    </row>
    <row r="1128" customFormat="false" ht="12.75" hidden="false" customHeight="false" outlineLevel="0" collapsed="false">
      <c r="AF1128" s="36"/>
      <c r="AG1128" s="37"/>
      <c r="AH1128" s="37"/>
      <c r="AI1128" s="37"/>
      <c r="AJ1128" s="37"/>
      <c r="AK1128" s="37"/>
      <c r="AL1128" s="37"/>
      <c r="AM1128" s="37"/>
      <c r="AN1128" s="37"/>
      <c r="AO1128" s="37"/>
      <c r="AP1128" s="37"/>
      <c r="AQ1128" s="37"/>
      <c r="AR1128" s="37"/>
      <c r="AS1128" s="37"/>
      <c r="AT1128" s="37"/>
      <c r="AU1128" s="37"/>
      <c r="AV1128" s="37"/>
      <c r="AW1128" s="37"/>
      <c r="AX1128" s="37"/>
      <c r="AY1128" s="37"/>
      <c r="AZ1128" s="37"/>
      <c r="BA1128" s="37"/>
      <c r="BB1128" s="37"/>
      <c r="BC1128" s="37"/>
      <c r="BD1128" s="37"/>
      <c r="BE1128" s="37"/>
      <c r="BF1128" s="37"/>
      <c r="BH1128" s="44"/>
      <c r="BI1128" s="39"/>
      <c r="BJ1128" s="39"/>
      <c r="BK1128" s="39"/>
      <c r="BL1128" s="36"/>
      <c r="BM1128" s="37"/>
      <c r="BN1128" s="37"/>
      <c r="BO1128" s="37"/>
      <c r="BP1128" s="37"/>
      <c r="BQ1128" s="37"/>
      <c r="BR1128" s="37"/>
      <c r="BS1128" s="37"/>
      <c r="BT1128" s="37"/>
      <c r="BU1128" s="37"/>
      <c r="BV1128" s="37"/>
      <c r="BW1128" s="37"/>
      <c r="BX1128" s="37"/>
      <c r="BY1128" s="37"/>
      <c r="BZ1128" s="37"/>
      <c r="CA1128" s="37"/>
      <c r="CB1128" s="37"/>
      <c r="CC1128" s="37"/>
      <c r="CD1128" s="37"/>
      <c r="CE1128" s="37"/>
      <c r="CF1128" s="37"/>
      <c r="CG1128" s="40"/>
      <c r="CH1128" s="40"/>
      <c r="CI1128" s="40"/>
      <c r="CJ1128" s="40"/>
      <c r="CK1128" s="40"/>
      <c r="CL1128" s="40"/>
      <c r="CM1128" s="39"/>
      <c r="CN1128" s="39"/>
      <c r="CO1128" s="39"/>
      <c r="CP1128" s="39"/>
      <c r="CQ1128" s="39"/>
      <c r="CR1128" s="39"/>
      <c r="CS1128" s="39"/>
      <c r="CT1128" s="39"/>
      <c r="CU1128" s="39"/>
      <c r="CV1128" s="39"/>
      <c r="CW1128" s="39"/>
      <c r="CX1128" s="39"/>
      <c r="CY1128" s="39"/>
      <c r="CZ1128" s="39"/>
      <c r="DA1128" s="39"/>
      <c r="DB1128" s="39"/>
      <c r="DC1128" s="39"/>
      <c r="DD1128" s="39"/>
      <c r="DE1128" s="39"/>
      <c r="DF1128" s="39"/>
      <c r="DG1128" s="39"/>
      <c r="DL1128" s="44"/>
      <c r="DM1128" s="39"/>
    </row>
    <row r="1129" customFormat="false" ht="12.75" hidden="false" customHeight="false" outlineLevel="0" collapsed="false">
      <c r="AF1129" s="36"/>
      <c r="AG1129" s="37"/>
      <c r="AH1129" s="37"/>
      <c r="AI1129" s="37"/>
      <c r="AJ1129" s="37"/>
      <c r="AK1129" s="37"/>
      <c r="AL1129" s="37"/>
      <c r="AM1129" s="37"/>
      <c r="AN1129" s="37"/>
      <c r="AO1129" s="37"/>
      <c r="AP1129" s="37"/>
      <c r="AQ1129" s="37"/>
      <c r="AR1129" s="37"/>
      <c r="AS1129" s="37"/>
      <c r="AT1129" s="37"/>
      <c r="AU1129" s="37"/>
      <c r="AV1129" s="37"/>
      <c r="AW1129" s="37"/>
      <c r="AX1129" s="37"/>
      <c r="AY1129" s="37"/>
      <c r="AZ1129" s="37"/>
      <c r="BA1129" s="37"/>
      <c r="BB1129" s="37"/>
      <c r="BC1129" s="37"/>
      <c r="BD1129" s="37"/>
      <c r="BE1129" s="37"/>
      <c r="BF1129" s="37"/>
      <c r="BH1129" s="44"/>
      <c r="BI1129" s="39"/>
      <c r="BJ1129" s="39"/>
      <c r="BK1129" s="39"/>
      <c r="BL1129" s="36"/>
      <c r="BM1129" s="37"/>
      <c r="BN1129" s="37"/>
      <c r="BO1129" s="37"/>
      <c r="BP1129" s="37"/>
      <c r="BQ1129" s="37"/>
      <c r="BR1129" s="37"/>
      <c r="BS1129" s="37"/>
      <c r="BT1129" s="37"/>
      <c r="BU1129" s="37"/>
      <c r="BV1129" s="37"/>
      <c r="BW1129" s="37"/>
      <c r="BX1129" s="37"/>
      <c r="BY1129" s="37"/>
      <c r="BZ1129" s="37"/>
      <c r="CA1129" s="37"/>
      <c r="CB1129" s="37"/>
      <c r="CC1129" s="37"/>
      <c r="CD1129" s="37"/>
      <c r="CE1129" s="37"/>
      <c r="CF1129" s="37"/>
      <c r="CG1129" s="40"/>
      <c r="CH1129" s="40"/>
      <c r="CI1129" s="40"/>
      <c r="CJ1129" s="40"/>
      <c r="CK1129" s="40"/>
      <c r="CL1129" s="40"/>
      <c r="CM1129" s="39"/>
      <c r="CN1129" s="39"/>
      <c r="CO1129" s="39"/>
      <c r="CP1129" s="39"/>
      <c r="CQ1129" s="39"/>
      <c r="CR1129" s="39"/>
      <c r="CS1129" s="39"/>
      <c r="CT1129" s="39"/>
      <c r="CU1129" s="39"/>
      <c r="CV1129" s="39"/>
      <c r="CW1129" s="39"/>
      <c r="CX1129" s="39"/>
      <c r="CY1129" s="39"/>
      <c r="CZ1129" s="39"/>
      <c r="DA1129" s="39"/>
      <c r="DB1129" s="39"/>
      <c r="DC1129" s="39"/>
      <c r="DD1129" s="39"/>
      <c r="DE1129" s="39"/>
      <c r="DF1129" s="39"/>
      <c r="DG1129" s="39"/>
      <c r="DL1129" s="44"/>
      <c r="DM1129" s="39"/>
    </row>
    <row r="1130" customFormat="false" ht="12.75" hidden="false" customHeight="false" outlineLevel="0" collapsed="false">
      <c r="AF1130" s="36"/>
      <c r="AG1130" s="37"/>
      <c r="AH1130" s="37"/>
      <c r="AI1130" s="37"/>
      <c r="AJ1130" s="37"/>
      <c r="AK1130" s="37"/>
      <c r="AL1130" s="37"/>
      <c r="AM1130" s="37"/>
      <c r="AN1130" s="37"/>
      <c r="AO1130" s="37"/>
      <c r="AP1130" s="37"/>
      <c r="AQ1130" s="37"/>
      <c r="AR1130" s="37"/>
      <c r="AS1130" s="37"/>
      <c r="AT1130" s="37"/>
      <c r="AU1130" s="37"/>
      <c r="AV1130" s="37"/>
      <c r="AW1130" s="37"/>
      <c r="AX1130" s="37"/>
      <c r="AY1130" s="37"/>
      <c r="AZ1130" s="37"/>
      <c r="BA1130" s="37"/>
      <c r="BB1130" s="37"/>
      <c r="BC1130" s="37"/>
      <c r="BD1130" s="37"/>
      <c r="BE1130" s="37"/>
      <c r="BF1130" s="37"/>
      <c r="BH1130" s="44"/>
      <c r="BI1130" s="39"/>
      <c r="BJ1130" s="39"/>
      <c r="BK1130" s="39"/>
      <c r="BL1130" s="36"/>
      <c r="BM1130" s="37"/>
      <c r="BN1130" s="37"/>
      <c r="BO1130" s="37"/>
      <c r="BP1130" s="37"/>
      <c r="BQ1130" s="37"/>
      <c r="BR1130" s="37"/>
      <c r="BS1130" s="37"/>
      <c r="BT1130" s="37"/>
      <c r="BU1130" s="37"/>
      <c r="BV1130" s="37"/>
      <c r="BW1130" s="37"/>
      <c r="BX1130" s="37"/>
      <c r="BY1130" s="37"/>
      <c r="BZ1130" s="37"/>
      <c r="CA1130" s="37"/>
      <c r="CB1130" s="37"/>
      <c r="CC1130" s="37"/>
      <c r="CD1130" s="37"/>
      <c r="CE1130" s="37"/>
      <c r="CF1130" s="37"/>
      <c r="CG1130" s="40"/>
      <c r="CH1130" s="40"/>
      <c r="CI1130" s="40"/>
      <c r="CJ1130" s="40"/>
      <c r="CK1130" s="40"/>
      <c r="CL1130" s="40"/>
      <c r="CM1130" s="39"/>
      <c r="CN1130" s="39"/>
      <c r="CO1130" s="39"/>
      <c r="CP1130" s="39"/>
      <c r="CQ1130" s="39"/>
      <c r="CR1130" s="39"/>
      <c r="CS1130" s="39"/>
      <c r="CT1130" s="39"/>
      <c r="CU1130" s="39"/>
      <c r="CV1130" s="39"/>
      <c r="CW1130" s="39"/>
      <c r="CX1130" s="39"/>
      <c r="CY1130" s="39"/>
      <c r="CZ1130" s="39"/>
      <c r="DA1130" s="39"/>
      <c r="DB1130" s="39"/>
      <c r="DC1130" s="39"/>
      <c r="DD1130" s="39"/>
      <c r="DE1130" s="39"/>
      <c r="DF1130" s="39"/>
      <c r="DG1130" s="39"/>
      <c r="DL1130" s="44"/>
      <c r="DM1130" s="39"/>
    </row>
    <row r="1131" customFormat="false" ht="12.75" hidden="false" customHeight="false" outlineLevel="0" collapsed="false">
      <c r="AF1131" s="36"/>
      <c r="AG1131" s="37"/>
      <c r="AH1131" s="37"/>
      <c r="AI1131" s="37"/>
      <c r="AJ1131" s="37"/>
      <c r="AK1131" s="37"/>
      <c r="AL1131" s="37"/>
      <c r="AM1131" s="37"/>
      <c r="AN1131" s="37"/>
      <c r="AO1131" s="37"/>
      <c r="AP1131" s="37"/>
      <c r="AQ1131" s="37"/>
      <c r="AR1131" s="37"/>
      <c r="AS1131" s="37"/>
      <c r="AT1131" s="37"/>
      <c r="AU1131" s="37"/>
      <c r="AV1131" s="37"/>
      <c r="AW1131" s="37"/>
      <c r="AX1131" s="37"/>
      <c r="AY1131" s="37"/>
      <c r="AZ1131" s="37"/>
      <c r="BA1131" s="37"/>
      <c r="BB1131" s="37"/>
      <c r="BC1131" s="37"/>
      <c r="BD1131" s="37"/>
      <c r="BE1131" s="37"/>
      <c r="BF1131" s="37"/>
      <c r="BH1131" s="44"/>
      <c r="BI1131" s="39"/>
      <c r="BJ1131" s="39"/>
      <c r="BK1131" s="39"/>
      <c r="BL1131" s="36"/>
      <c r="BM1131" s="37"/>
      <c r="BN1131" s="37"/>
      <c r="BO1131" s="37"/>
      <c r="BP1131" s="37"/>
      <c r="BQ1131" s="37"/>
      <c r="BR1131" s="37"/>
      <c r="BS1131" s="37"/>
      <c r="BT1131" s="37"/>
      <c r="BU1131" s="37"/>
      <c r="BV1131" s="37"/>
      <c r="BW1131" s="37"/>
      <c r="BX1131" s="37"/>
      <c r="BY1131" s="37"/>
      <c r="BZ1131" s="37"/>
      <c r="CA1131" s="37"/>
      <c r="CB1131" s="37"/>
      <c r="CC1131" s="37"/>
      <c r="CD1131" s="37"/>
      <c r="CE1131" s="37"/>
      <c r="CF1131" s="37"/>
      <c r="CG1131" s="40"/>
      <c r="CH1131" s="40"/>
      <c r="CI1131" s="40"/>
      <c r="CJ1131" s="40"/>
      <c r="CK1131" s="40"/>
      <c r="CL1131" s="40"/>
      <c r="CM1131" s="39"/>
      <c r="CN1131" s="39"/>
      <c r="CO1131" s="39"/>
      <c r="CP1131" s="39"/>
      <c r="CQ1131" s="39"/>
      <c r="CR1131" s="39"/>
      <c r="CS1131" s="39"/>
      <c r="CT1131" s="39"/>
      <c r="CU1131" s="39"/>
      <c r="CV1131" s="39"/>
      <c r="CW1131" s="39"/>
      <c r="CX1131" s="39"/>
      <c r="CY1131" s="39"/>
      <c r="CZ1131" s="39"/>
      <c r="DA1131" s="39"/>
      <c r="DB1131" s="39"/>
      <c r="DC1131" s="39"/>
      <c r="DD1131" s="39"/>
      <c r="DE1131" s="39"/>
      <c r="DF1131" s="39"/>
      <c r="DG1131" s="39"/>
      <c r="DL1131" s="44"/>
      <c r="DM1131" s="39"/>
    </row>
    <row r="1132" customFormat="false" ht="12.75" hidden="false" customHeight="false" outlineLevel="0" collapsed="false">
      <c r="AF1132" s="36"/>
      <c r="AG1132" s="37"/>
      <c r="AH1132" s="37"/>
      <c r="AI1132" s="37"/>
      <c r="AJ1132" s="37"/>
      <c r="AK1132" s="37"/>
      <c r="AL1132" s="37"/>
      <c r="AM1132" s="37"/>
      <c r="AN1132" s="37"/>
      <c r="AO1132" s="37"/>
      <c r="AP1132" s="37"/>
      <c r="AQ1132" s="37"/>
      <c r="AR1132" s="37"/>
      <c r="AS1132" s="37"/>
      <c r="AT1132" s="37"/>
      <c r="AU1132" s="37"/>
      <c r="AV1132" s="37"/>
      <c r="AW1132" s="37"/>
      <c r="AX1132" s="37"/>
      <c r="AY1132" s="37"/>
      <c r="AZ1132" s="37"/>
      <c r="BA1132" s="37"/>
      <c r="BB1132" s="37"/>
      <c r="BC1132" s="37"/>
      <c r="BD1132" s="37"/>
      <c r="BE1132" s="37"/>
      <c r="BF1132" s="37"/>
      <c r="BH1132" s="44"/>
      <c r="BI1132" s="39"/>
      <c r="BJ1132" s="39"/>
      <c r="BK1132" s="39"/>
      <c r="BL1132" s="36"/>
      <c r="BM1132" s="37"/>
      <c r="BN1132" s="37"/>
      <c r="BO1132" s="37"/>
      <c r="BP1132" s="37"/>
      <c r="BQ1132" s="37"/>
      <c r="BR1132" s="37"/>
      <c r="BS1132" s="37"/>
      <c r="BT1132" s="37"/>
      <c r="BU1132" s="37"/>
      <c r="BV1132" s="37"/>
      <c r="BW1132" s="37"/>
      <c r="BX1132" s="37"/>
      <c r="BY1132" s="37"/>
      <c r="BZ1132" s="37"/>
      <c r="CA1132" s="37"/>
      <c r="CB1132" s="37"/>
      <c r="CC1132" s="37"/>
      <c r="CD1132" s="37"/>
      <c r="CE1132" s="37"/>
      <c r="CF1132" s="37"/>
      <c r="CG1132" s="40"/>
      <c r="CH1132" s="40"/>
      <c r="CI1132" s="40"/>
      <c r="CJ1132" s="40"/>
      <c r="CK1132" s="40"/>
      <c r="CL1132" s="40"/>
      <c r="CM1132" s="39"/>
      <c r="CN1132" s="39"/>
      <c r="CO1132" s="39"/>
      <c r="CP1132" s="39"/>
      <c r="CQ1132" s="39"/>
      <c r="CR1132" s="39"/>
      <c r="CS1132" s="39"/>
      <c r="CT1132" s="39"/>
      <c r="CU1132" s="39"/>
      <c r="CV1132" s="39"/>
      <c r="CW1132" s="39"/>
      <c r="CX1132" s="39"/>
      <c r="CY1132" s="39"/>
      <c r="CZ1132" s="39"/>
      <c r="DA1132" s="39"/>
      <c r="DB1132" s="39"/>
      <c r="DC1132" s="39"/>
      <c r="DD1132" s="39"/>
      <c r="DE1132" s="39"/>
      <c r="DF1132" s="39"/>
      <c r="DG1132" s="39"/>
      <c r="DL1132" s="44"/>
      <c r="DM1132" s="39"/>
    </row>
    <row r="1133" customFormat="false" ht="12.75" hidden="false" customHeight="false" outlineLevel="0" collapsed="false">
      <c r="AF1133" s="36"/>
      <c r="AG1133" s="37"/>
      <c r="AH1133" s="37"/>
      <c r="AI1133" s="37"/>
      <c r="AJ1133" s="37"/>
      <c r="AK1133" s="37"/>
      <c r="AL1133" s="37"/>
      <c r="AM1133" s="37"/>
      <c r="AN1133" s="37"/>
      <c r="AO1133" s="37"/>
      <c r="AP1133" s="37"/>
      <c r="AQ1133" s="37"/>
      <c r="AR1133" s="37"/>
      <c r="AS1133" s="37"/>
      <c r="AT1133" s="37"/>
      <c r="AU1133" s="37"/>
      <c r="AV1133" s="37"/>
      <c r="AW1133" s="37"/>
      <c r="AX1133" s="37"/>
      <c r="AY1133" s="37"/>
      <c r="AZ1133" s="37"/>
      <c r="BA1133" s="37"/>
      <c r="BB1133" s="37"/>
      <c r="BC1133" s="37"/>
      <c r="BD1133" s="37"/>
      <c r="BE1133" s="37"/>
      <c r="BF1133" s="37"/>
      <c r="BH1133" s="44"/>
      <c r="BI1133" s="39"/>
      <c r="BJ1133" s="39"/>
      <c r="BK1133" s="39"/>
      <c r="BL1133" s="36"/>
      <c r="BM1133" s="37"/>
      <c r="BN1133" s="37"/>
      <c r="BO1133" s="37"/>
      <c r="BP1133" s="37"/>
      <c r="BQ1133" s="37"/>
      <c r="BR1133" s="37"/>
      <c r="BS1133" s="37"/>
      <c r="BT1133" s="37"/>
      <c r="BU1133" s="37"/>
      <c r="BV1133" s="37"/>
      <c r="BW1133" s="37"/>
      <c r="BX1133" s="37"/>
      <c r="BY1133" s="37"/>
      <c r="BZ1133" s="37"/>
      <c r="CA1133" s="37"/>
      <c r="CB1133" s="37"/>
      <c r="CC1133" s="37"/>
      <c r="CD1133" s="37"/>
      <c r="CE1133" s="37"/>
      <c r="CF1133" s="37"/>
      <c r="CG1133" s="40"/>
      <c r="CH1133" s="40"/>
      <c r="CI1133" s="40"/>
      <c r="CJ1133" s="40"/>
      <c r="CK1133" s="40"/>
      <c r="CL1133" s="40"/>
      <c r="CM1133" s="39"/>
      <c r="CN1133" s="39"/>
      <c r="CO1133" s="39"/>
      <c r="CP1133" s="39"/>
      <c r="CQ1133" s="39"/>
      <c r="CR1133" s="39"/>
      <c r="CS1133" s="39"/>
      <c r="CT1133" s="39"/>
      <c r="CU1133" s="39"/>
      <c r="CV1133" s="39"/>
      <c r="CW1133" s="39"/>
      <c r="CX1133" s="39"/>
      <c r="CY1133" s="39"/>
      <c r="CZ1133" s="39"/>
      <c r="DA1133" s="39"/>
      <c r="DB1133" s="39"/>
      <c r="DC1133" s="39"/>
      <c r="DD1133" s="39"/>
      <c r="DE1133" s="39"/>
      <c r="DF1133" s="39"/>
      <c r="DG1133" s="39"/>
      <c r="DL1133" s="44"/>
      <c r="DM1133" s="39"/>
    </row>
    <row r="1134" customFormat="false" ht="12.75" hidden="false" customHeight="false" outlineLevel="0" collapsed="false">
      <c r="AF1134" s="36"/>
      <c r="AG1134" s="37"/>
      <c r="AH1134" s="37"/>
      <c r="AI1134" s="37"/>
      <c r="AJ1134" s="37"/>
      <c r="AK1134" s="37"/>
      <c r="AL1134" s="37"/>
      <c r="AM1134" s="37"/>
      <c r="AN1134" s="37"/>
      <c r="AO1134" s="37"/>
      <c r="AP1134" s="37"/>
      <c r="AQ1134" s="37"/>
      <c r="AR1134" s="37"/>
      <c r="AS1134" s="37"/>
      <c r="AT1134" s="37"/>
      <c r="AU1134" s="37"/>
      <c r="AV1134" s="37"/>
      <c r="AW1134" s="37"/>
      <c r="AX1134" s="37"/>
      <c r="AY1134" s="37"/>
      <c r="AZ1134" s="37"/>
      <c r="BA1134" s="37"/>
      <c r="BB1134" s="37"/>
      <c r="BC1134" s="37"/>
      <c r="BD1134" s="37"/>
      <c r="BE1134" s="37"/>
      <c r="BF1134" s="37"/>
      <c r="BH1134" s="44"/>
      <c r="BI1134" s="39"/>
      <c r="BJ1134" s="39"/>
      <c r="BK1134" s="39"/>
      <c r="BL1134" s="36"/>
      <c r="BM1134" s="37"/>
      <c r="BN1134" s="37"/>
      <c r="BO1134" s="37"/>
      <c r="BP1134" s="37"/>
      <c r="BQ1134" s="37"/>
      <c r="BR1134" s="37"/>
      <c r="BS1134" s="37"/>
      <c r="BT1134" s="37"/>
      <c r="BU1134" s="37"/>
      <c r="BV1134" s="37"/>
      <c r="BW1134" s="37"/>
      <c r="BX1134" s="37"/>
      <c r="BY1134" s="37"/>
      <c r="BZ1134" s="37"/>
      <c r="CA1134" s="37"/>
      <c r="CB1134" s="37"/>
      <c r="CC1134" s="37"/>
      <c r="CD1134" s="37"/>
      <c r="CE1134" s="37"/>
      <c r="CF1134" s="37"/>
      <c r="CG1134" s="40"/>
      <c r="CH1134" s="40"/>
      <c r="CI1134" s="40"/>
      <c r="CJ1134" s="40"/>
      <c r="CK1134" s="40"/>
      <c r="CL1134" s="40"/>
      <c r="CM1134" s="39"/>
      <c r="CN1134" s="39"/>
      <c r="CO1134" s="39"/>
      <c r="CP1134" s="39"/>
      <c r="CQ1134" s="39"/>
      <c r="CR1134" s="39"/>
      <c r="CS1134" s="39"/>
      <c r="CT1134" s="39"/>
      <c r="CU1134" s="39"/>
      <c r="CV1134" s="39"/>
      <c r="CW1134" s="39"/>
      <c r="CX1134" s="39"/>
      <c r="CY1134" s="39"/>
      <c r="CZ1134" s="39"/>
      <c r="DA1134" s="39"/>
      <c r="DB1134" s="39"/>
      <c r="DC1134" s="39"/>
      <c r="DD1134" s="39"/>
      <c r="DE1134" s="39"/>
      <c r="DF1134" s="39"/>
      <c r="DG1134" s="39"/>
      <c r="DL1134" s="44"/>
      <c r="DM1134" s="39"/>
    </row>
    <row r="1135" customFormat="false" ht="12.75" hidden="false" customHeight="false" outlineLevel="0" collapsed="false">
      <c r="AF1135" s="36"/>
      <c r="AG1135" s="37"/>
      <c r="AH1135" s="37"/>
      <c r="AI1135" s="37"/>
      <c r="AJ1135" s="37"/>
      <c r="AK1135" s="37"/>
      <c r="AL1135" s="37"/>
      <c r="AM1135" s="37"/>
      <c r="AN1135" s="37"/>
      <c r="AO1135" s="37"/>
      <c r="AP1135" s="37"/>
      <c r="AQ1135" s="37"/>
      <c r="AR1135" s="37"/>
      <c r="AS1135" s="37"/>
      <c r="AT1135" s="37"/>
      <c r="AU1135" s="37"/>
      <c r="AV1135" s="37"/>
      <c r="AW1135" s="37"/>
      <c r="AX1135" s="37"/>
      <c r="AY1135" s="37"/>
      <c r="AZ1135" s="37"/>
      <c r="BA1135" s="37"/>
      <c r="BB1135" s="37"/>
      <c r="BC1135" s="37"/>
      <c r="BD1135" s="37"/>
      <c r="BE1135" s="37"/>
      <c r="BF1135" s="37"/>
      <c r="BH1135" s="44"/>
      <c r="BI1135" s="39"/>
      <c r="BJ1135" s="39"/>
      <c r="BK1135" s="39"/>
      <c r="BL1135" s="36"/>
      <c r="BM1135" s="37"/>
      <c r="BN1135" s="37"/>
      <c r="BO1135" s="37"/>
      <c r="BP1135" s="37"/>
      <c r="BQ1135" s="37"/>
      <c r="BR1135" s="37"/>
      <c r="BS1135" s="37"/>
      <c r="BT1135" s="37"/>
      <c r="BU1135" s="37"/>
      <c r="BV1135" s="37"/>
      <c r="BW1135" s="37"/>
      <c r="BX1135" s="37"/>
      <c r="BY1135" s="37"/>
      <c r="BZ1135" s="37"/>
      <c r="CA1135" s="37"/>
      <c r="CB1135" s="37"/>
      <c r="CC1135" s="37"/>
      <c r="CD1135" s="37"/>
      <c r="CE1135" s="37"/>
      <c r="CF1135" s="37"/>
      <c r="CG1135" s="40"/>
      <c r="CH1135" s="40"/>
      <c r="CI1135" s="40"/>
      <c r="CJ1135" s="40"/>
      <c r="CK1135" s="40"/>
      <c r="CL1135" s="40"/>
      <c r="CM1135" s="39"/>
      <c r="CN1135" s="39"/>
      <c r="CO1135" s="39"/>
      <c r="CP1135" s="39"/>
      <c r="CQ1135" s="39"/>
      <c r="CR1135" s="39"/>
      <c r="CS1135" s="39"/>
      <c r="CT1135" s="39"/>
      <c r="CU1135" s="39"/>
      <c r="CV1135" s="39"/>
      <c r="CW1135" s="39"/>
      <c r="CX1135" s="39"/>
      <c r="CY1135" s="39"/>
      <c r="CZ1135" s="39"/>
      <c r="DA1135" s="39"/>
      <c r="DB1135" s="39"/>
      <c r="DC1135" s="39"/>
      <c r="DD1135" s="39"/>
      <c r="DE1135" s="39"/>
      <c r="DF1135" s="39"/>
      <c r="DG1135" s="39"/>
      <c r="DL1135" s="44"/>
      <c r="DM1135" s="39"/>
    </row>
    <row r="1136" customFormat="false" ht="12.75" hidden="false" customHeight="false" outlineLevel="0" collapsed="false">
      <c r="AF1136" s="36"/>
      <c r="AG1136" s="37"/>
      <c r="AH1136" s="37"/>
      <c r="AI1136" s="37"/>
      <c r="AJ1136" s="37"/>
      <c r="AK1136" s="37"/>
      <c r="AL1136" s="37"/>
      <c r="AM1136" s="37"/>
      <c r="AN1136" s="37"/>
      <c r="AO1136" s="37"/>
      <c r="AP1136" s="37"/>
      <c r="AQ1136" s="37"/>
      <c r="AR1136" s="37"/>
      <c r="AS1136" s="37"/>
      <c r="AT1136" s="37"/>
      <c r="AU1136" s="37"/>
      <c r="AV1136" s="37"/>
      <c r="AW1136" s="37"/>
      <c r="AX1136" s="37"/>
      <c r="AY1136" s="37"/>
      <c r="AZ1136" s="37"/>
      <c r="BA1136" s="37"/>
      <c r="BB1136" s="37"/>
      <c r="BC1136" s="37"/>
      <c r="BD1136" s="37"/>
      <c r="BE1136" s="37"/>
      <c r="BF1136" s="37"/>
      <c r="BH1136" s="44"/>
      <c r="BI1136" s="39"/>
      <c r="BJ1136" s="39"/>
      <c r="BK1136" s="39"/>
      <c r="BL1136" s="36"/>
      <c r="BM1136" s="37"/>
      <c r="BN1136" s="37"/>
      <c r="BO1136" s="37"/>
      <c r="BP1136" s="37"/>
      <c r="BQ1136" s="37"/>
      <c r="BR1136" s="37"/>
      <c r="BS1136" s="37"/>
      <c r="BT1136" s="37"/>
      <c r="BU1136" s="37"/>
      <c r="BV1136" s="37"/>
      <c r="BW1136" s="37"/>
      <c r="BX1136" s="37"/>
      <c r="BY1136" s="37"/>
      <c r="BZ1136" s="37"/>
      <c r="CA1136" s="37"/>
      <c r="CB1136" s="37"/>
      <c r="CC1136" s="37"/>
      <c r="CD1136" s="37"/>
      <c r="CE1136" s="37"/>
      <c r="CF1136" s="37"/>
      <c r="CG1136" s="40"/>
      <c r="CH1136" s="40"/>
      <c r="CI1136" s="40"/>
      <c r="CJ1136" s="40"/>
      <c r="CK1136" s="40"/>
      <c r="CL1136" s="40"/>
      <c r="CM1136" s="39"/>
      <c r="CN1136" s="39"/>
      <c r="CO1136" s="39"/>
      <c r="CP1136" s="39"/>
      <c r="CQ1136" s="39"/>
      <c r="CR1136" s="39"/>
      <c r="CS1136" s="39"/>
      <c r="CT1136" s="39"/>
      <c r="CU1136" s="39"/>
      <c r="CV1136" s="39"/>
      <c r="CW1136" s="39"/>
      <c r="CX1136" s="39"/>
      <c r="CY1136" s="39"/>
      <c r="CZ1136" s="39"/>
      <c r="DA1136" s="39"/>
      <c r="DB1136" s="39"/>
      <c r="DC1136" s="39"/>
      <c r="DD1136" s="39"/>
      <c r="DE1136" s="39"/>
      <c r="DF1136" s="39"/>
      <c r="DG1136" s="39"/>
      <c r="DL1136" s="44"/>
      <c r="DM1136" s="39"/>
    </row>
    <row r="1137" customFormat="false" ht="12.75" hidden="false" customHeight="false" outlineLevel="0" collapsed="false">
      <c r="AF1137" s="36"/>
      <c r="AG1137" s="37"/>
      <c r="AH1137" s="37"/>
      <c r="AI1137" s="37"/>
      <c r="AJ1137" s="37"/>
      <c r="AK1137" s="37"/>
      <c r="AL1137" s="37"/>
      <c r="AM1137" s="37"/>
      <c r="AN1137" s="37"/>
      <c r="AO1137" s="37"/>
      <c r="AP1137" s="37"/>
      <c r="AQ1137" s="37"/>
      <c r="AR1137" s="37"/>
      <c r="AS1137" s="37"/>
      <c r="AT1137" s="37"/>
      <c r="AU1137" s="37"/>
      <c r="AV1137" s="37"/>
      <c r="AW1137" s="37"/>
      <c r="AX1137" s="37"/>
      <c r="AY1137" s="37"/>
      <c r="AZ1137" s="37"/>
      <c r="BA1137" s="37"/>
      <c r="BB1137" s="37"/>
      <c r="BC1137" s="37"/>
      <c r="BD1137" s="37"/>
      <c r="BE1137" s="37"/>
      <c r="BF1137" s="37"/>
      <c r="BH1137" s="44"/>
      <c r="BI1137" s="39"/>
      <c r="BJ1137" s="39"/>
      <c r="BK1137" s="39"/>
      <c r="BL1137" s="36"/>
      <c r="BM1137" s="37"/>
      <c r="BN1137" s="37"/>
      <c r="BO1137" s="37"/>
      <c r="BP1137" s="37"/>
      <c r="BQ1137" s="37"/>
      <c r="BR1137" s="37"/>
      <c r="BS1137" s="37"/>
      <c r="BT1137" s="37"/>
      <c r="BU1137" s="37"/>
      <c r="BV1137" s="37"/>
      <c r="BW1137" s="37"/>
      <c r="BX1137" s="37"/>
      <c r="BY1137" s="37"/>
      <c r="BZ1137" s="37"/>
      <c r="CA1137" s="37"/>
      <c r="CB1137" s="37"/>
      <c r="CC1137" s="37"/>
      <c r="CD1137" s="37"/>
      <c r="CE1137" s="37"/>
      <c r="CF1137" s="37"/>
      <c r="CG1137" s="40"/>
      <c r="CH1137" s="40"/>
      <c r="CI1137" s="40"/>
      <c r="CJ1137" s="40"/>
      <c r="CK1137" s="40"/>
      <c r="CL1137" s="40"/>
      <c r="CM1137" s="39"/>
      <c r="CN1137" s="39"/>
      <c r="CO1137" s="39"/>
      <c r="CP1137" s="39"/>
      <c r="CQ1137" s="39"/>
      <c r="CR1137" s="39"/>
      <c r="CS1137" s="39"/>
      <c r="CT1137" s="39"/>
      <c r="CU1137" s="39"/>
      <c r="CV1137" s="39"/>
      <c r="CW1137" s="39"/>
      <c r="CX1137" s="39"/>
      <c r="CY1137" s="39"/>
      <c r="CZ1137" s="39"/>
      <c r="DA1137" s="39"/>
      <c r="DB1137" s="39"/>
      <c r="DC1137" s="39"/>
      <c r="DD1137" s="39"/>
      <c r="DE1137" s="39"/>
      <c r="DF1137" s="39"/>
      <c r="DG1137" s="39"/>
      <c r="DL1137" s="44"/>
      <c r="DM1137" s="39"/>
    </row>
    <row r="1138" customFormat="false" ht="12.75" hidden="false" customHeight="false" outlineLevel="0" collapsed="false">
      <c r="AF1138" s="36"/>
      <c r="AG1138" s="37"/>
      <c r="AH1138" s="37"/>
      <c r="AI1138" s="37"/>
      <c r="AJ1138" s="37"/>
      <c r="AK1138" s="37"/>
      <c r="AL1138" s="37"/>
      <c r="AM1138" s="37"/>
      <c r="AN1138" s="37"/>
      <c r="AO1138" s="37"/>
      <c r="AP1138" s="37"/>
      <c r="AQ1138" s="37"/>
      <c r="AR1138" s="37"/>
      <c r="AS1138" s="37"/>
      <c r="AT1138" s="37"/>
      <c r="AU1138" s="37"/>
      <c r="AV1138" s="37"/>
      <c r="AW1138" s="37"/>
      <c r="AX1138" s="37"/>
      <c r="AY1138" s="37"/>
      <c r="AZ1138" s="37"/>
      <c r="BA1138" s="37"/>
      <c r="BB1138" s="37"/>
      <c r="BC1138" s="37"/>
      <c r="BD1138" s="37"/>
      <c r="BE1138" s="37"/>
      <c r="BF1138" s="37"/>
      <c r="BH1138" s="44"/>
      <c r="BI1138" s="39"/>
      <c r="BJ1138" s="39"/>
      <c r="BK1138" s="39"/>
      <c r="BL1138" s="36"/>
      <c r="BM1138" s="37"/>
      <c r="BN1138" s="37"/>
      <c r="BO1138" s="37"/>
      <c r="BP1138" s="37"/>
      <c r="BQ1138" s="37"/>
      <c r="BR1138" s="37"/>
      <c r="BS1138" s="37"/>
      <c r="BT1138" s="37"/>
      <c r="BU1138" s="37"/>
      <c r="BV1138" s="37"/>
      <c r="BW1138" s="37"/>
      <c r="BX1138" s="37"/>
      <c r="BY1138" s="37"/>
      <c r="BZ1138" s="37"/>
      <c r="CA1138" s="37"/>
      <c r="CB1138" s="37"/>
      <c r="CC1138" s="37"/>
      <c r="CD1138" s="37"/>
      <c r="CE1138" s="37"/>
      <c r="CF1138" s="37"/>
      <c r="CG1138" s="40"/>
      <c r="CH1138" s="40"/>
      <c r="CI1138" s="40"/>
      <c r="CJ1138" s="40"/>
      <c r="CK1138" s="40"/>
      <c r="CL1138" s="40"/>
      <c r="CM1138" s="39"/>
      <c r="CN1138" s="39"/>
      <c r="CO1138" s="39"/>
      <c r="CP1138" s="39"/>
      <c r="CQ1138" s="39"/>
      <c r="CR1138" s="39"/>
      <c r="CS1138" s="39"/>
      <c r="CT1138" s="39"/>
      <c r="CU1138" s="39"/>
      <c r="CV1138" s="39"/>
      <c r="CW1138" s="39"/>
      <c r="CX1138" s="39"/>
      <c r="CY1138" s="39"/>
      <c r="CZ1138" s="39"/>
      <c r="DA1138" s="39"/>
      <c r="DB1138" s="39"/>
      <c r="DC1138" s="39"/>
      <c r="DD1138" s="39"/>
      <c r="DE1138" s="39"/>
      <c r="DF1138" s="39"/>
      <c r="DG1138" s="39"/>
      <c r="DL1138" s="44"/>
      <c r="DM1138" s="39"/>
    </row>
    <row r="1139" customFormat="false" ht="12.75" hidden="false" customHeight="false" outlineLevel="0" collapsed="false">
      <c r="AF1139" s="36"/>
      <c r="AG1139" s="37"/>
      <c r="AH1139" s="37"/>
      <c r="AI1139" s="37"/>
      <c r="AJ1139" s="37"/>
      <c r="AK1139" s="37"/>
      <c r="AL1139" s="37"/>
      <c r="AM1139" s="37"/>
      <c r="AN1139" s="37"/>
      <c r="AO1139" s="37"/>
      <c r="AP1139" s="37"/>
      <c r="AQ1139" s="37"/>
      <c r="AR1139" s="37"/>
      <c r="AS1139" s="37"/>
      <c r="AT1139" s="37"/>
      <c r="AU1139" s="37"/>
      <c r="AV1139" s="37"/>
      <c r="AW1139" s="37"/>
      <c r="AX1139" s="37"/>
      <c r="AY1139" s="37"/>
      <c r="AZ1139" s="37"/>
      <c r="BA1139" s="37"/>
      <c r="BB1139" s="37"/>
      <c r="BC1139" s="37"/>
      <c r="BD1139" s="37"/>
      <c r="BE1139" s="37"/>
      <c r="BF1139" s="37"/>
      <c r="BH1139" s="44"/>
      <c r="BI1139" s="39"/>
      <c r="BJ1139" s="39"/>
      <c r="BK1139" s="39"/>
      <c r="BL1139" s="36"/>
      <c r="BM1139" s="37"/>
      <c r="BN1139" s="37"/>
      <c r="BO1139" s="37"/>
      <c r="BP1139" s="37"/>
      <c r="BQ1139" s="37"/>
      <c r="BR1139" s="37"/>
      <c r="BS1139" s="37"/>
      <c r="BT1139" s="37"/>
      <c r="BU1139" s="37"/>
      <c r="BV1139" s="37"/>
      <c r="BW1139" s="37"/>
      <c r="BX1139" s="37"/>
      <c r="BY1139" s="37"/>
      <c r="BZ1139" s="37"/>
      <c r="CA1139" s="37"/>
      <c r="CB1139" s="37"/>
      <c r="CC1139" s="37"/>
      <c r="CD1139" s="37"/>
      <c r="CE1139" s="37"/>
      <c r="CF1139" s="37"/>
      <c r="CG1139" s="40"/>
      <c r="CH1139" s="40"/>
      <c r="CI1139" s="40"/>
      <c r="CJ1139" s="40"/>
      <c r="CK1139" s="40"/>
      <c r="CL1139" s="40"/>
      <c r="CM1139" s="39"/>
      <c r="CN1139" s="39"/>
      <c r="CO1139" s="39"/>
      <c r="CP1139" s="39"/>
      <c r="CQ1139" s="39"/>
      <c r="CR1139" s="39"/>
      <c r="CS1139" s="39"/>
      <c r="CT1139" s="39"/>
      <c r="CU1139" s="39"/>
      <c r="CV1139" s="39"/>
      <c r="CW1139" s="39"/>
      <c r="CX1139" s="39"/>
      <c r="CY1139" s="39"/>
      <c r="CZ1139" s="39"/>
      <c r="DA1139" s="39"/>
      <c r="DB1139" s="39"/>
      <c r="DC1139" s="39"/>
      <c r="DD1139" s="39"/>
      <c r="DE1139" s="39"/>
      <c r="DF1139" s="39"/>
      <c r="DG1139" s="39"/>
      <c r="DL1139" s="44"/>
      <c r="DM1139" s="39"/>
    </row>
    <row r="1140" customFormat="false" ht="12.75" hidden="false" customHeight="false" outlineLevel="0" collapsed="false">
      <c r="AF1140" s="36"/>
      <c r="AG1140" s="37"/>
      <c r="AH1140" s="37"/>
      <c r="AI1140" s="37"/>
      <c r="AJ1140" s="37"/>
      <c r="AK1140" s="37"/>
      <c r="AL1140" s="37"/>
      <c r="AM1140" s="37"/>
      <c r="AN1140" s="37"/>
      <c r="AO1140" s="37"/>
      <c r="AP1140" s="37"/>
      <c r="AQ1140" s="37"/>
      <c r="AR1140" s="37"/>
      <c r="AS1140" s="37"/>
      <c r="AT1140" s="37"/>
      <c r="AU1140" s="37"/>
      <c r="AV1140" s="37"/>
      <c r="AW1140" s="37"/>
      <c r="AX1140" s="37"/>
      <c r="AY1140" s="37"/>
      <c r="AZ1140" s="37"/>
      <c r="BA1140" s="37"/>
      <c r="BB1140" s="37"/>
      <c r="BC1140" s="37"/>
      <c r="BD1140" s="37"/>
      <c r="BE1140" s="37"/>
      <c r="BF1140" s="37"/>
      <c r="BH1140" s="44"/>
      <c r="BI1140" s="39"/>
      <c r="BJ1140" s="39"/>
      <c r="BK1140" s="39"/>
      <c r="BL1140" s="36"/>
      <c r="BM1140" s="37"/>
      <c r="BN1140" s="37"/>
      <c r="BO1140" s="37"/>
      <c r="BP1140" s="37"/>
      <c r="BQ1140" s="37"/>
      <c r="BR1140" s="37"/>
      <c r="BS1140" s="37"/>
      <c r="BT1140" s="37"/>
      <c r="BU1140" s="37"/>
      <c r="BV1140" s="37"/>
      <c r="BW1140" s="37"/>
      <c r="BX1140" s="37"/>
      <c r="BY1140" s="37"/>
      <c r="BZ1140" s="37"/>
      <c r="CA1140" s="37"/>
      <c r="CB1140" s="37"/>
      <c r="CC1140" s="37"/>
      <c r="CD1140" s="37"/>
      <c r="CE1140" s="37"/>
      <c r="CF1140" s="37"/>
      <c r="CG1140" s="40"/>
      <c r="CH1140" s="40"/>
      <c r="CI1140" s="40"/>
      <c r="CJ1140" s="40"/>
      <c r="CK1140" s="40"/>
      <c r="CL1140" s="40"/>
      <c r="CM1140" s="39"/>
      <c r="CN1140" s="39"/>
      <c r="CO1140" s="39"/>
      <c r="CP1140" s="39"/>
      <c r="CQ1140" s="39"/>
      <c r="CR1140" s="39"/>
      <c r="CS1140" s="39"/>
      <c r="CT1140" s="39"/>
      <c r="CU1140" s="39"/>
      <c r="CV1140" s="39"/>
      <c r="CW1140" s="39"/>
      <c r="CX1140" s="39"/>
      <c r="CY1140" s="39"/>
      <c r="CZ1140" s="39"/>
      <c r="DA1140" s="39"/>
      <c r="DB1140" s="39"/>
      <c r="DC1140" s="39"/>
      <c r="DD1140" s="39"/>
      <c r="DE1140" s="39"/>
      <c r="DF1140" s="39"/>
      <c r="DG1140" s="39"/>
      <c r="DL1140" s="44"/>
      <c r="DM1140" s="39"/>
    </row>
    <row r="1141" customFormat="false" ht="12.75" hidden="false" customHeight="false" outlineLevel="0" collapsed="false">
      <c r="AF1141" s="36"/>
      <c r="AG1141" s="37"/>
      <c r="AH1141" s="37"/>
      <c r="AI1141" s="37"/>
      <c r="AJ1141" s="37"/>
      <c r="AK1141" s="37"/>
      <c r="AL1141" s="37"/>
      <c r="AM1141" s="37"/>
      <c r="AN1141" s="37"/>
      <c r="AO1141" s="37"/>
      <c r="AP1141" s="37"/>
      <c r="AQ1141" s="37"/>
      <c r="AR1141" s="37"/>
      <c r="AS1141" s="37"/>
      <c r="AT1141" s="37"/>
      <c r="AU1141" s="37"/>
      <c r="AV1141" s="37"/>
      <c r="AW1141" s="37"/>
      <c r="AX1141" s="37"/>
      <c r="AY1141" s="37"/>
      <c r="AZ1141" s="37"/>
      <c r="BA1141" s="37"/>
      <c r="BB1141" s="37"/>
      <c r="BC1141" s="37"/>
      <c r="BD1141" s="37"/>
      <c r="BE1141" s="37"/>
      <c r="BF1141" s="37"/>
      <c r="BH1141" s="44"/>
      <c r="BI1141" s="39"/>
      <c r="BJ1141" s="39"/>
      <c r="BK1141" s="39"/>
      <c r="BL1141" s="36"/>
      <c r="BM1141" s="37"/>
      <c r="BN1141" s="37"/>
      <c r="BO1141" s="37"/>
      <c r="BP1141" s="37"/>
      <c r="BQ1141" s="37"/>
      <c r="BR1141" s="37"/>
      <c r="BS1141" s="37"/>
      <c r="BT1141" s="37"/>
      <c r="BU1141" s="37"/>
      <c r="BV1141" s="37"/>
      <c r="BW1141" s="37"/>
      <c r="BX1141" s="37"/>
      <c r="BY1141" s="37"/>
      <c r="BZ1141" s="37"/>
      <c r="CA1141" s="37"/>
      <c r="CB1141" s="37"/>
      <c r="CC1141" s="37"/>
      <c r="CD1141" s="37"/>
      <c r="CE1141" s="37"/>
      <c r="CF1141" s="37"/>
      <c r="CG1141" s="40"/>
      <c r="CH1141" s="40"/>
      <c r="CI1141" s="40"/>
      <c r="CJ1141" s="40"/>
      <c r="CK1141" s="40"/>
      <c r="CL1141" s="40"/>
      <c r="CM1141" s="39"/>
      <c r="CN1141" s="39"/>
      <c r="CO1141" s="39"/>
      <c r="CP1141" s="39"/>
      <c r="CQ1141" s="39"/>
      <c r="CR1141" s="39"/>
      <c r="CS1141" s="39"/>
      <c r="CT1141" s="39"/>
      <c r="CU1141" s="39"/>
      <c r="CV1141" s="39"/>
      <c r="CW1141" s="39"/>
      <c r="CX1141" s="39"/>
      <c r="CY1141" s="39"/>
      <c r="CZ1141" s="39"/>
      <c r="DA1141" s="39"/>
      <c r="DB1141" s="39"/>
      <c r="DC1141" s="39"/>
      <c r="DD1141" s="39"/>
      <c r="DE1141" s="39"/>
      <c r="DF1141" s="39"/>
      <c r="DG1141" s="39"/>
      <c r="DL1141" s="44"/>
      <c r="DM1141" s="39"/>
    </row>
    <row r="1142" customFormat="false" ht="12.75" hidden="false" customHeight="false" outlineLevel="0" collapsed="false">
      <c r="AF1142" s="36"/>
      <c r="AG1142" s="37"/>
      <c r="AH1142" s="37"/>
      <c r="AI1142" s="37"/>
      <c r="AJ1142" s="37"/>
      <c r="AK1142" s="37"/>
      <c r="AL1142" s="37"/>
      <c r="AM1142" s="37"/>
      <c r="AN1142" s="37"/>
      <c r="AO1142" s="37"/>
      <c r="AP1142" s="37"/>
      <c r="AQ1142" s="37"/>
      <c r="AR1142" s="37"/>
      <c r="AS1142" s="37"/>
      <c r="AT1142" s="37"/>
      <c r="AU1142" s="37"/>
      <c r="AV1142" s="37"/>
      <c r="AW1142" s="37"/>
      <c r="AX1142" s="37"/>
      <c r="AY1142" s="37"/>
      <c r="AZ1142" s="37"/>
      <c r="BA1142" s="37"/>
      <c r="BB1142" s="37"/>
      <c r="BC1142" s="37"/>
      <c r="BD1142" s="37"/>
      <c r="BE1142" s="37"/>
      <c r="BF1142" s="37"/>
      <c r="BH1142" s="44"/>
      <c r="BI1142" s="39"/>
      <c r="BJ1142" s="39"/>
      <c r="BK1142" s="39"/>
      <c r="BL1142" s="36"/>
      <c r="BM1142" s="37"/>
      <c r="BN1142" s="37"/>
      <c r="BO1142" s="37"/>
      <c r="BP1142" s="37"/>
      <c r="BQ1142" s="37"/>
      <c r="BR1142" s="37"/>
      <c r="BS1142" s="37"/>
      <c r="BT1142" s="37"/>
      <c r="BU1142" s="37"/>
      <c r="BV1142" s="37"/>
      <c r="BW1142" s="37"/>
      <c r="BX1142" s="37"/>
      <c r="BY1142" s="37"/>
      <c r="BZ1142" s="37"/>
      <c r="CA1142" s="37"/>
      <c r="CB1142" s="37"/>
      <c r="CC1142" s="37"/>
      <c r="CD1142" s="37"/>
      <c r="CE1142" s="37"/>
      <c r="CF1142" s="37"/>
      <c r="CG1142" s="40"/>
      <c r="CH1142" s="40"/>
      <c r="CI1142" s="40"/>
      <c r="CJ1142" s="40"/>
      <c r="CK1142" s="40"/>
      <c r="CL1142" s="40"/>
      <c r="CM1142" s="39"/>
      <c r="CN1142" s="39"/>
      <c r="CO1142" s="39"/>
      <c r="CP1142" s="39"/>
      <c r="CQ1142" s="39"/>
      <c r="CR1142" s="39"/>
      <c r="CS1142" s="39"/>
      <c r="CT1142" s="39"/>
      <c r="CU1142" s="39"/>
      <c r="CV1142" s="39"/>
      <c r="CW1142" s="39"/>
      <c r="CX1142" s="39"/>
      <c r="CY1142" s="39"/>
      <c r="CZ1142" s="39"/>
      <c r="DA1142" s="39"/>
      <c r="DB1142" s="39"/>
      <c r="DC1142" s="39"/>
      <c r="DD1142" s="39"/>
      <c r="DE1142" s="39"/>
      <c r="DF1142" s="39"/>
      <c r="DG1142" s="39"/>
      <c r="DL1142" s="44"/>
      <c r="DM1142" s="39"/>
    </row>
    <row r="1143" customFormat="false" ht="12.75" hidden="false" customHeight="false" outlineLevel="0" collapsed="false">
      <c r="AF1143" s="36"/>
      <c r="AG1143" s="37"/>
      <c r="AH1143" s="37"/>
      <c r="AI1143" s="37"/>
      <c r="AJ1143" s="37"/>
      <c r="AK1143" s="37"/>
      <c r="AL1143" s="37"/>
      <c r="AM1143" s="37"/>
      <c r="AN1143" s="37"/>
      <c r="AO1143" s="37"/>
      <c r="AP1143" s="37"/>
      <c r="AQ1143" s="37"/>
      <c r="AR1143" s="37"/>
      <c r="AS1143" s="37"/>
      <c r="AT1143" s="37"/>
      <c r="AU1143" s="37"/>
      <c r="AV1143" s="37"/>
      <c r="AW1143" s="37"/>
      <c r="AX1143" s="37"/>
      <c r="AY1143" s="37"/>
      <c r="AZ1143" s="37"/>
      <c r="BA1143" s="37"/>
      <c r="BB1143" s="37"/>
      <c r="BC1143" s="37"/>
      <c r="BD1143" s="37"/>
      <c r="BE1143" s="37"/>
      <c r="BF1143" s="37"/>
      <c r="BH1143" s="44"/>
      <c r="BI1143" s="39"/>
      <c r="BJ1143" s="39"/>
      <c r="BK1143" s="39"/>
      <c r="BL1143" s="36"/>
      <c r="BM1143" s="37"/>
      <c r="BN1143" s="37"/>
      <c r="BO1143" s="37"/>
      <c r="BP1143" s="37"/>
      <c r="BQ1143" s="37"/>
      <c r="BR1143" s="37"/>
      <c r="BS1143" s="37"/>
      <c r="BT1143" s="37"/>
      <c r="BU1143" s="37"/>
      <c r="BV1143" s="37"/>
      <c r="BW1143" s="37"/>
      <c r="BX1143" s="37"/>
      <c r="BY1143" s="37"/>
      <c r="BZ1143" s="37"/>
      <c r="CA1143" s="37"/>
      <c r="CB1143" s="37"/>
      <c r="CC1143" s="37"/>
      <c r="CD1143" s="37"/>
      <c r="CE1143" s="37"/>
      <c r="CF1143" s="37"/>
      <c r="CG1143" s="40"/>
      <c r="CH1143" s="40"/>
      <c r="CI1143" s="40"/>
      <c r="CJ1143" s="40"/>
      <c r="CK1143" s="40"/>
      <c r="CL1143" s="40"/>
      <c r="CM1143" s="39"/>
      <c r="CN1143" s="39"/>
      <c r="CO1143" s="39"/>
      <c r="CP1143" s="39"/>
      <c r="CQ1143" s="39"/>
      <c r="CR1143" s="39"/>
      <c r="CS1143" s="39"/>
      <c r="CT1143" s="39"/>
      <c r="CU1143" s="39"/>
      <c r="CV1143" s="39"/>
      <c r="CW1143" s="39"/>
      <c r="CX1143" s="39"/>
      <c r="CY1143" s="39"/>
      <c r="CZ1143" s="39"/>
      <c r="DA1143" s="39"/>
      <c r="DB1143" s="39"/>
      <c r="DC1143" s="39"/>
      <c r="DD1143" s="39"/>
      <c r="DE1143" s="39"/>
      <c r="DF1143" s="39"/>
      <c r="DG1143" s="39"/>
      <c r="DL1143" s="44"/>
      <c r="DM1143" s="39"/>
    </row>
    <row r="1144" customFormat="false" ht="12.75" hidden="false" customHeight="false" outlineLevel="0" collapsed="false">
      <c r="AF1144" s="36"/>
      <c r="AG1144" s="37"/>
      <c r="AH1144" s="37"/>
      <c r="AI1144" s="37"/>
      <c r="AJ1144" s="37"/>
      <c r="AK1144" s="37"/>
      <c r="AL1144" s="37"/>
      <c r="AM1144" s="37"/>
      <c r="AN1144" s="37"/>
      <c r="AO1144" s="37"/>
      <c r="AP1144" s="37"/>
      <c r="AQ1144" s="37"/>
      <c r="AR1144" s="37"/>
      <c r="AS1144" s="37"/>
      <c r="AT1144" s="37"/>
      <c r="AU1144" s="37"/>
      <c r="AV1144" s="37"/>
      <c r="AW1144" s="37"/>
      <c r="AX1144" s="37"/>
      <c r="AY1144" s="37"/>
      <c r="AZ1144" s="37"/>
      <c r="BA1144" s="37"/>
      <c r="BB1144" s="37"/>
      <c r="BC1144" s="37"/>
      <c r="BD1144" s="37"/>
      <c r="BE1144" s="37"/>
      <c r="BF1144" s="37"/>
      <c r="BH1144" s="44"/>
      <c r="BI1144" s="39"/>
      <c r="BJ1144" s="39"/>
      <c r="BK1144" s="39"/>
      <c r="BL1144" s="36"/>
      <c r="BM1144" s="37"/>
      <c r="BN1144" s="37"/>
      <c r="BO1144" s="37"/>
      <c r="BP1144" s="37"/>
      <c r="BQ1144" s="37"/>
      <c r="BR1144" s="37"/>
      <c r="BS1144" s="37"/>
      <c r="BT1144" s="37"/>
      <c r="BU1144" s="37"/>
      <c r="BV1144" s="37"/>
      <c r="BW1144" s="37"/>
      <c r="BX1144" s="37"/>
      <c r="BY1144" s="37"/>
      <c r="BZ1144" s="37"/>
      <c r="CA1144" s="37"/>
      <c r="CB1144" s="37"/>
      <c r="CC1144" s="37"/>
      <c r="CD1144" s="37"/>
      <c r="CE1144" s="37"/>
      <c r="CF1144" s="37"/>
      <c r="CG1144" s="40"/>
      <c r="CH1144" s="40"/>
      <c r="CI1144" s="40"/>
      <c r="CJ1144" s="40"/>
      <c r="CK1144" s="40"/>
      <c r="CL1144" s="40"/>
      <c r="CM1144" s="39"/>
      <c r="CN1144" s="39"/>
      <c r="CO1144" s="39"/>
      <c r="CP1144" s="39"/>
      <c r="CQ1144" s="39"/>
      <c r="CR1144" s="39"/>
      <c r="CS1144" s="39"/>
      <c r="CT1144" s="39"/>
      <c r="CU1144" s="39"/>
      <c r="CV1144" s="39"/>
      <c r="CW1144" s="39"/>
      <c r="CX1144" s="39"/>
      <c r="CY1144" s="39"/>
      <c r="CZ1144" s="39"/>
      <c r="DA1144" s="39"/>
      <c r="DB1144" s="39"/>
      <c r="DC1144" s="39"/>
      <c r="DD1144" s="39"/>
      <c r="DE1144" s="39"/>
      <c r="DF1144" s="39"/>
      <c r="DG1144" s="39"/>
      <c r="DL1144" s="44"/>
      <c r="DM1144" s="39"/>
    </row>
    <row r="1145" customFormat="false" ht="12.75" hidden="false" customHeight="false" outlineLevel="0" collapsed="false">
      <c r="AF1145" s="36"/>
      <c r="AG1145" s="37"/>
      <c r="AH1145" s="37"/>
      <c r="AI1145" s="37"/>
      <c r="AJ1145" s="37"/>
      <c r="AK1145" s="37"/>
      <c r="AL1145" s="37"/>
      <c r="AM1145" s="37"/>
      <c r="AN1145" s="37"/>
      <c r="AO1145" s="37"/>
      <c r="AP1145" s="37"/>
      <c r="AQ1145" s="37"/>
      <c r="AR1145" s="37"/>
      <c r="AS1145" s="37"/>
      <c r="AT1145" s="37"/>
      <c r="AU1145" s="37"/>
      <c r="AV1145" s="37"/>
      <c r="AW1145" s="37"/>
      <c r="AX1145" s="37"/>
      <c r="AY1145" s="37"/>
      <c r="AZ1145" s="37"/>
      <c r="BA1145" s="37"/>
      <c r="BB1145" s="37"/>
      <c r="BC1145" s="37"/>
      <c r="BD1145" s="37"/>
      <c r="BE1145" s="37"/>
      <c r="BF1145" s="37"/>
      <c r="BH1145" s="44"/>
      <c r="BI1145" s="39"/>
      <c r="BJ1145" s="39"/>
      <c r="BK1145" s="39"/>
      <c r="BL1145" s="36"/>
      <c r="BM1145" s="37"/>
      <c r="BN1145" s="37"/>
      <c r="BO1145" s="37"/>
      <c r="BP1145" s="37"/>
      <c r="BQ1145" s="37"/>
      <c r="BR1145" s="37"/>
      <c r="BS1145" s="37"/>
      <c r="BT1145" s="37"/>
      <c r="BU1145" s="37"/>
      <c r="BV1145" s="37"/>
      <c r="BW1145" s="37"/>
      <c r="BX1145" s="37"/>
      <c r="BY1145" s="37"/>
      <c r="BZ1145" s="37"/>
      <c r="CA1145" s="37"/>
      <c r="CB1145" s="37"/>
      <c r="CC1145" s="37"/>
      <c r="CD1145" s="37"/>
      <c r="CE1145" s="37"/>
      <c r="CF1145" s="37"/>
      <c r="CG1145" s="40"/>
      <c r="CH1145" s="40"/>
      <c r="CI1145" s="40"/>
      <c r="CJ1145" s="40"/>
      <c r="CK1145" s="40"/>
      <c r="CL1145" s="40"/>
      <c r="CM1145" s="39"/>
      <c r="CN1145" s="39"/>
      <c r="CO1145" s="39"/>
      <c r="CP1145" s="39"/>
      <c r="CQ1145" s="39"/>
      <c r="CR1145" s="39"/>
      <c r="CS1145" s="39"/>
      <c r="CT1145" s="39"/>
      <c r="CU1145" s="39"/>
      <c r="CV1145" s="39"/>
      <c r="CW1145" s="39"/>
      <c r="CX1145" s="39"/>
      <c r="CY1145" s="39"/>
      <c r="CZ1145" s="39"/>
      <c r="DA1145" s="39"/>
      <c r="DB1145" s="39"/>
      <c r="DC1145" s="39"/>
      <c r="DD1145" s="39"/>
      <c r="DE1145" s="39"/>
      <c r="DF1145" s="39"/>
      <c r="DG1145" s="39"/>
      <c r="DL1145" s="44"/>
      <c r="DM1145" s="39"/>
    </row>
    <row r="1146" customFormat="false" ht="12.75" hidden="false" customHeight="false" outlineLevel="0" collapsed="false">
      <c r="AF1146" s="36"/>
      <c r="AG1146" s="37"/>
      <c r="AH1146" s="37"/>
      <c r="AI1146" s="37"/>
      <c r="AJ1146" s="37"/>
      <c r="AK1146" s="37"/>
      <c r="AL1146" s="37"/>
      <c r="AM1146" s="37"/>
      <c r="AN1146" s="37"/>
      <c r="AO1146" s="37"/>
      <c r="AP1146" s="37"/>
      <c r="AQ1146" s="37"/>
      <c r="AR1146" s="37"/>
      <c r="AS1146" s="37"/>
      <c r="AT1146" s="37"/>
      <c r="AU1146" s="37"/>
      <c r="AV1146" s="37"/>
      <c r="AW1146" s="37"/>
      <c r="AX1146" s="37"/>
      <c r="AY1146" s="37"/>
      <c r="AZ1146" s="37"/>
      <c r="BA1146" s="37"/>
      <c r="BB1146" s="37"/>
      <c r="BC1146" s="37"/>
      <c r="BD1146" s="37"/>
      <c r="BE1146" s="37"/>
      <c r="BF1146" s="37"/>
      <c r="BH1146" s="44"/>
      <c r="BI1146" s="39"/>
      <c r="BJ1146" s="39"/>
      <c r="BK1146" s="39"/>
      <c r="BL1146" s="36"/>
      <c r="BM1146" s="37"/>
      <c r="BN1146" s="37"/>
      <c r="BO1146" s="37"/>
      <c r="BP1146" s="37"/>
      <c r="BQ1146" s="37"/>
      <c r="BR1146" s="37"/>
      <c r="BS1146" s="37"/>
      <c r="BT1146" s="37"/>
      <c r="BU1146" s="37"/>
      <c r="BV1146" s="37"/>
      <c r="BW1146" s="37"/>
      <c r="BX1146" s="37"/>
      <c r="BY1146" s="37"/>
      <c r="BZ1146" s="37"/>
      <c r="CA1146" s="37"/>
      <c r="CB1146" s="37"/>
      <c r="CC1146" s="37"/>
      <c r="CD1146" s="37"/>
      <c r="CE1146" s="37"/>
      <c r="CF1146" s="37"/>
      <c r="CG1146" s="40"/>
      <c r="CH1146" s="40"/>
      <c r="CI1146" s="40"/>
      <c r="CJ1146" s="40"/>
      <c r="CK1146" s="40"/>
      <c r="CL1146" s="40"/>
      <c r="CM1146" s="39"/>
      <c r="CN1146" s="39"/>
      <c r="CO1146" s="39"/>
      <c r="CP1146" s="39"/>
      <c r="CQ1146" s="39"/>
      <c r="CR1146" s="39"/>
      <c r="CS1146" s="39"/>
      <c r="CT1146" s="39"/>
      <c r="CU1146" s="39"/>
      <c r="CV1146" s="39"/>
      <c r="CW1146" s="39"/>
      <c r="CX1146" s="39"/>
      <c r="CY1146" s="39"/>
      <c r="CZ1146" s="39"/>
      <c r="DA1146" s="39"/>
      <c r="DB1146" s="39"/>
      <c r="DC1146" s="39"/>
      <c r="DD1146" s="39"/>
      <c r="DE1146" s="39"/>
      <c r="DF1146" s="39"/>
      <c r="DG1146" s="39"/>
      <c r="DL1146" s="44"/>
      <c r="DM1146" s="39"/>
    </row>
    <row r="1147" customFormat="false" ht="12.75" hidden="false" customHeight="false" outlineLevel="0" collapsed="false">
      <c r="AF1147" s="36"/>
      <c r="AG1147" s="37"/>
      <c r="AH1147" s="37"/>
      <c r="AI1147" s="37"/>
      <c r="AJ1147" s="37"/>
      <c r="AK1147" s="37"/>
      <c r="AL1147" s="37"/>
      <c r="AM1147" s="37"/>
      <c r="AN1147" s="37"/>
      <c r="AO1147" s="37"/>
      <c r="AP1147" s="37"/>
      <c r="AQ1147" s="37"/>
      <c r="AR1147" s="37"/>
      <c r="AS1147" s="37"/>
      <c r="AT1147" s="37"/>
      <c r="AU1147" s="37"/>
      <c r="AV1147" s="37"/>
      <c r="AW1147" s="37"/>
      <c r="AX1147" s="37"/>
      <c r="AY1147" s="37"/>
      <c r="AZ1147" s="37"/>
      <c r="BA1147" s="37"/>
      <c r="BB1147" s="37"/>
      <c r="BC1147" s="37"/>
      <c r="BD1147" s="37"/>
      <c r="BE1147" s="37"/>
      <c r="BF1147" s="37"/>
      <c r="BH1147" s="44"/>
      <c r="BI1147" s="39"/>
      <c r="BJ1147" s="39"/>
      <c r="BK1147" s="39"/>
      <c r="BL1147" s="36"/>
      <c r="BM1147" s="37"/>
      <c r="BN1147" s="37"/>
      <c r="BO1147" s="37"/>
      <c r="BP1147" s="37"/>
      <c r="BQ1147" s="37"/>
      <c r="BR1147" s="37"/>
      <c r="BS1147" s="37"/>
      <c r="BT1147" s="37"/>
      <c r="BU1147" s="37"/>
      <c r="BV1147" s="37"/>
      <c r="BW1147" s="37"/>
      <c r="BX1147" s="37"/>
      <c r="BY1147" s="37"/>
      <c r="BZ1147" s="37"/>
      <c r="CA1147" s="37"/>
      <c r="CB1147" s="37"/>
      <c r="CC1147" s="37"/>
      <c r="CD1147" s="37"/>
      <c r="CE1147" s="37"/>
      <c r="CF1147" s="37"/>
      <c r="CG1147" s="40"/>
      <c r="CH1147" s="40"/>
      <c r="CI1147" s="40"/>
      <c r="CJ1147" s="40"/>
      <c r="CK1147" s="40"/>
      <c r="CL1147" s="40"/>
      <c r="CM1147" s="39"/>
      <c r="CN1147" s="39"/>
      <c r="CO1147" s="39"/>
      <c r="CP1147" s="39"/>
      <c r="CQ1147" s="39"/>
      <c r="CR1147" s="39"/>
      <c r="CS1147" s="39"/>
      <c r="CT1147" s="39"/>
      <c r="CU1147" s="39"/>
      <c r="CV1147" s="39"/>
      <c r="CW1147" s="39"/>
      <c r="CX1147" s="39"/>
      <c r="CY1147" s="39"/>
      <c r="CZ1147" s="39"/>
      <c r="DA1147" s="39"/>
      <c r="DB1147" s="39"/>
      <c r="DC1147" s="39"/>
      <c r="DD1147" s="39"/>
      <c r="DE1147" s="39"/>
      <c r="DF1147" s="39"/>
      <c r="DG1147" s="39"/>
      <c r="DL1147" s="44"/>
      <c r="DM1147" s="39"/>
    </row>
    <row r="1148" customFormat="false" ht="12.75" hidden="false" customHeight="false" outlineLevel="0" collapsed="false">
      <c r="AF1148" s="36"/>
      <c r="AG1148" s="37"/>
      <c r="AH1148" s="37"/>
      <c r="AI1148" s="37"/>
      <c r="AJ1148" s="37"/>
      <c r="AK1148" s="37"/>
      <c r="AL1148" s="37"/>
      <c r="AM1148" s="37"/>
      <c r="AN1148" s="37"/>
      <c r="AO1148" s="37"/>
      <c r="AP1148" s="37"/>
      <c r="AQ1148" s="37"/>
      <c r="AR1148" s="37"/>
      <c r="AS1148" s="37"/>
      <c r="AT1148" s="37"/>
      <c r="AU1148" s="37"/>
      <c r="AV1148" s="37"/>
      <c r="AW1148" s="37"/>
      <c r="AX1148" s="37"/>
      <c r="AY1148" s="37"/>
      <c r="AZ1148" s="37"/>
      <c r="BA1148" s="37"/>
      <c r="BB1148" s="37"/>
      <c r="BC1148" s="37"/>
      <c r="BD1148" s="37"/>
      <c r="BE1148" s="37"/>
      <c r="BF1148" s="37"/>
      <c r="BH1148" s="44"/>
      <c r="BI1148" s="39"/>
      <c r="BJ1148" s="39"/>
      <c r="BK1148" s="39"/>
      <c r="BL1148" s="36"/>
      <c r="BM1148" s="37"/>
      <c r="BN1148" s="37"/>
      <c r="BO1148" s="37"/>
      <c r="BP1148" s="37"/>
      <c r="BQ1148" s="37"/>
      <c r="BR1148" s="37"/>
      <c r="BS1148" s="37"/>
      <c r="BT1148" s="37"/>
      <c r="BU1148" s="37"/>
      <c r="BV1148" s="37"/>
      <c r="BW1148" s="37"/>
      <c r="BX1148" s="37"/>
      <c r="BY1148" s="37"/>
      <c r="BZ1148" s="37"/>
      <c r="CA1148" s="37"/>
      <c r="CB1148" s="37"/>
      <c r="CC1148" s="37"/>
      <c r="CD1148" s="37"/>
      <c r="CE1148" s="37"/>
      <c r="CF1148" s="37"/>
      <c r="CG1148" s="40"/>
      <c r="CH1148" s="40"/>
      <c r="CI1148" s="40"/>
      <c r="CJ1148" s="40"/>
      <c r="CK1148" s="40"/>
      <c r="CL1148" s="40"/>
      <c r="CM1148" s="39"/>
      <c r="CN1148" s="39"/>
      <c r="CO1148" s="39"/>
      <c r="CP1148" s="39"/>
      <c r="CQ1148" s="39"/>
      <c r="CR1148" s="39"/>
      <c r="CS1148" s="39"/>
      <c r="CT1148" s="39"/>
      <c r="CU1148" s="39"/>
      <c r="CV1148" s="39"/>
      <c r="CW1148" s="39"/>
      <c r="CX1148" s="39"/>
      <c r="CY1148" s="39"/>
      <c r="CZ1148" s="39"/>
      <c r="DA1148" s="39"/>
      <c r="DB1148" s="39"/>
      <c r="DC1148" s="39"/>
      <c r="DD1148" s="39"/>
      <c r="DE1148" s="39"/>
      <c r="DF1148" s="39"/>
      <c r="DG1148" s="39"/>
      <c r="DL1148" s="44"/>
      <c r="DM1148" s="39"/>
    </row>
    <row r="1149" customFormat="false" ht="12.75" hidden="false" customHeight="false" outlineLevel="0" collapsed="false">
      <c r="AF1149" s="36"/>
      <c r="AG1149" s="37"/>
      <c r="AH1149" s="37"/>
      <c r="AI1149" s="37"/>
      <c r="AJ1149" s="37"/>
      <c r="AK1149" s="37"/>
      <c r="AL1149" s="37"/>
      <c r="AM1149" s="37"/>
      <c r="AN1149" s="37"/>
      <c r="AO1149" s="37"/>
      <c r="AP1149" s="37"/>
      <c r="AQ1149" s="37"/>
      <c r="AR1149" s="37"/>
      <c r="AS1149" s="37"/>
      <c r="AT1149" s="37"/>
      <c r="AU1149" s="37"/>
      <c r="AV1149" s="37"/>
      <c r="AW1149" s="37"/>
      <c r="AX1149" s="37"/>
      <c r="AY1149" s="37"/>
      <c r="AZ1149" s="37"/>
      <c r="BA1149" s="37"/>
      <c r="BB1149" s="37"/>
      <c r="BC1149" s="37"/>
      <c r="BD1149" s="37"/>
      <c r="BE1149" s="37"/>
      <c r="BF1149" s="37"/>
      <c r="BH1149" s="44"/>
      <c r="BI1149" s="39"/>
      <c r="BJ1149" s="39"/>
      <c r="BK1149" s="39"/>
      <c r="BL1149" s="36"/>
      <c r="BM1149" s="37"/>
      <c r="BN1149" s="37"/>
      <c r="BO1149" s="37"/>
      <c r="BP1149" s="37"/>
      <c r="BQ1149" s="37"/>
      <c r="BR1149" s="37"/>
      <c r="BS1149" s="37"/>
      <c r="BT1149" s="37"/>
      <c r="BU1149" s="37"/>
      <c r="BV1149" s="37"/>
      <c r="BW1149" s="37"/>
      <c r="BX1149" s="37"/>
      <c r="BY1149" s="37"/>
      <c r="BZ1149" s="37"/>
      <c r="CA1149" s="37"/>
      <c r="CB1149" s="37"/>
      <c r="CC1149" s="37"/>
      <c r="CD1149" s="37"/>
      <c r="CE1149" s="37"/>
      <c r="CF1149" s="37"/>
      <c r="CG1149" s="40"/>
      <c r="CH1149" s="40"/>
      <c r="CI1149" s="40"/>
      <c r="CJ1149" s="40"/>
      <c r="CK1149" s="40"/>
      <c r="CL1149" s="40"/>
      <c r="CM1149" s="39"/>
      <c r="CN1149" s="39"/>
      <c r="CO1149" s="39"/>
      <c r="CP1149" s="39"/>
      <c r="CQ1149" s="39"/>
      <c r="CR1149" s="39"/>
      <c r="CS1149" s="39"/>
      <c r="CT1149" s="39"/>
      <c r="CU1149" s="39"/>
      <c r="CV1149" s="39"/>
      <c r="CW1149" s="39"/>
      <c r="CX1149" s="39"/>
      <c r="CY1149" s="39"/>
      <c r="CZ1149" s="39"/>
      <c r="DA1149" s="39"/>
      <c r="DB1149" s="39"/>
      <c r="DC1149" s="39"/>
      <c r="DD1149" s="39"/>
      <c r="DE1149" s="39"/>
      <c r="DF1149" s="39"/>
      <c r="DG1149" s="39"/>
      <c r="DL1149" s="44"/>
      <c r="DM1149" s="39"/>
    </row>
    <row r="1150" customFormat="false" ht="12.75" hidden="false" customHeight="false" outlineLevel="0" collapsed="false">
      <c r="AF1150" s="36"/>
      <c r="AG1150" s="37"/>
      <c r="AH1150" s="37"/>
      <c r="AI1150" s="37"/>
      <c r="AJ1150" s="37"/>
      <c r="AK1150" s="37"/>
      <c r="AL1150" s="37"/>
      <c r="AM1150" s="37"/>
      <c r="AN1150" s="37"/>
      <c r="AO1150" s="37"/>
      <c r="AP1150" s="37"/>
      <c r="AQ1150" s="37"/>
      <c r="AR1150" s="37"/>
      <c r="AS1150" s="37"/>
      <c r="AT1150" s="37"/>
      <c r="AU1150" s="37"/>
      <c r="AV1150" s="37"/>
      <c r="AW1150" s="37"/>
      <c r="AX1150" s="37"/>
      <c r="AY1150" s="37"/>
      <c r="AZ1150" s="37"/>
      <c r="BA1150" s="37"/>
      <c r="BB1150" s="37"/>
      <c r="BC1150" s="37"/>
      <c r="BD1150" s="37"/>
      <c r="BE1150" s="37"/>
      <c r="BF1150" s="37"/>
      <c r="BH1150" s="44"/>
      <c r="BI1150" s="39"/>
      <c r="BJ1150" s="39"/>
      <c r="BK1150" s="39"/>
      <c r="BL1150" s="36"/>
      <c r="BM1150" s="37"/>
      <c r="BN1150" s="37"/>
      <c r="BO1150" s="37"/>
      <c r="BP1150" s="37"/>
      <c r="BQ1150" s="37"/>
      <c r="BR1150" s="37"/>
      <c r="BS1150" s="37"/>
      <c r="BT1150" s="37"/>
      <c r="BU1150" s="37"/>
      <c r="BV1150" s="37"/>
      <c r="BW1150" s="37"/>
      <c r="BX1150" s="37"/>
      <c r="BY1150" s="37"/>
      <c r="BZ1150" s="37"/>
      <c r="CA1150" s="37"/>
      <c r="CB1150" s="37"/>
      <c r="CC1150" s="37"/>
      <c r="CD1150" s="37"/>
      <c r="CE1150" s="37"/>
      <c r="CF1150" s="37"/>
      <c r="CG1150" s="40"/>
      <c r="CH1150" s="40"/>
      <c r="CI1150" s="40"/>
      <c r="CJ1150" s="40"/>
      <c r="CK1150" s="40"/>
      <c r="CL1150" s="40"/>
      <c r="CM1150" s="39"/>
      <c r="CN1150" s="39"/>
      <c r="CO1150" s="39"/>
      <c r="CP1150" s="39"/>
      <c r="CQ1150" s="39"/>
      <c r="CR1150" s="39"/>
      <c r="CS1150" s="39"/>
      <c r="CT1150" s="39"/>
      <c r="CU1150" s="39"/>
      <c r="CV1150" s="39"/>
      <c r="CW1150" s="39"/>
      <c r="CX1150" s="39"/>
      <c r="CY1150" s="39"/>
      <c r="CZ1150" s="39"/>
      <c r="DA1150" s="39"/>
      <c r="DB1150" s="39"/>
      <c r="DC1150" s="39"/>
      <c r="DD1150" s="39"/>
      <c r="DE1150" s="39"/>
      <c r="DF1150" s="39"/>
      <c r="DG1150" s="39"/>
      <c r="DL1150" s="44"/>
      <c r="DM1150" s="39"/>
    </row>
    <row r="1151" customFormat="false" ht="12.75" hidden="false" customHeight="false" outlineLevel="0" collapsed="false">
      <c r="AF1151" s="36"/>
      <c r="AG1151" s="37"/>
      <c r="AH1151" s="37"/>
      <c r="AI1151" s="37"/>
      <c r="AJ1151" s="37"/>
      <c r="AK1151" s="37"/>
      <c r="AL1151" s="37"/>
      <c r="AM1151" s="37"/>
      <c r="AN1151" s="37"/>
      <c r="AO1151" s="37"/>
      <c r="AP1151" s="37"/>
      <c r="AQ1151" s="37"/>
      <c r="AR1151" s="37"/>
      <c r="AS1151" s="37"/>
      <c r="AT1151" s="37"/>
      <c r="AU1151" s="37"/>
      <c r="AV1151" s="37"/>
      <c r="AW1151" s="37"/>
      <c r="AX1151" s="37"/>
      <c r="AY1151" s="37"/>
      <c r="AZ1151" s="37"/>
      <c r="BA1151" s="37"/>
      <c r="BB1151" s="37"/>
      <c r="BC1151" s="37"/>
      <c r="BD1151" s="37"/>
      <c r="BE1151" s="37"/>
      <c r="BF1151" s="37"/>
      <c r="BH1151" s="44"/>
      <c r="BI1151" s="39"/>
      <c r="BJ1151" s="39"/>
      <c r="BK1151" s="39"/>
      <c r="BL1151" s="36"/>
      <c r="BM1151" s="37"/>
      <c r="BN1151" s="37"/>
      <c r="BO1151" s="37"/>
      <c r="BP1151" s="37"/>
      <c r="BQ1151" s="37"/>
      <c r="BR1151" s="37"/>
      <c r="BS1151" s="37"/>
      <c r="BT1151" s="37"/>
      <c r="BU1151" s="37"/>
      <c r="BV1151" s="37"/>
      <c r="BW1151" s="37"/>
      <c r="BX1151" s="37"/>
      <c r="BY1151" s="37"/>
      <c r="BZ1151" s="37"/>
      <c r="CA1151" s="37"/>
      <c r="CB1151" s="37"/>
      <c r="CC1151" s="37"/>
      <c r="CD1151" s="37"/>
      <c r="CE1151" s="37"/>
      <c r="CF1151" s="37"/>
      <c r="CG1151" s="40"/>
      <c r="CH1151" s="40"/>
      <c r="CI1151" s="40"/>
      <c r="CJ1151" s="40"/>
      <c r="CK1151" s="40"/>
      <c r="CL1151" s="40"/>
      <c r="CM1151" s="39"/>
      <c r="CN1151" s="39"/>
      <c r="CO1151" s="39"/>
      <c r="CP1151" s="39"/>
      <c r="CQ1151" s="39"/>
      <c r="CR1151" s="39"/>
      <c r="CS1151" s="39"/>
      <c r="CT1151" s="39"/>
      <c r="CU1151" s="39"/>
      <c r="CV1151" s="39"/>
      <c r="CW1151" s="39"/>
      <c r="CX1151" s="39"/>
      <c r="CY1151" s="39"/>
      <c r="CZ1151" s="39"/>
      <c r="DA1151" s="39"/>
      <c r="DB1151" s="39"/>
      <c r="DC1151" s="39"/>
      <c r="DD1151" s="39"/>
      <c r="DE1151" s="39"/>
      <c r="DF1151" s="39"/>
      <c r="DG1151" s="39"/>
      <c r="DL1151" s="44"/>
      <c r="DM1151" s="39"/>
    </row>
    <row r="1152" customFormat="false" ht="12.75" hidden="false" customHeight="false" outlineLevel="0" collapsed="false">
      <c r="AF1152" s="36"/>
      <c r="AG1152" s="37"/>
      <c r="AH1152" s="37"/>
      <c r="AI1152" s="37"/>
      <c r="AJ1152" s="37"/>
      <c r="AK1152" s="37"/>
      <c r="AL1152" s="37"/>
      <c r="AM1152" s="37"/>
      <c r="AN1152" s="37"/>
      <c r="AO1152" s="37"/>
      <c r="AP1152" s="37"/>
      <c r="AQ1152" s="37"/>
      <c r="AR1152" s="37"/>
      <c r="AS1152" s="37"/>
      <c r="AT1152" s="37"/>
      <c r="AU1152" s="37"/>
      <c r="AV1152" s="37"/>
      <c r="AW1152" s="37"/>
      <c r="AX1152" s="37"/>
      <c r="AY1152" s="37"/>
      <c r="AZ1152" s="37"/>
      <c r="BA1152" s="37"/>
      <c r="BB1152" s="37"/>
      <c r="BC1152" s="37"/>
      <c r="BD1152" s="37"/>
      <c r="BE1152" s="37"/>
      <c r="BF1152" s="37"/>
      <c r="BH1152" s="44"/>
      <c r="BI1152" s="39"/>
      <c r="BJ1152" s="39"/>
      <c r="BK1152" s="39"/>
      <c r="BL1152" s="36"/>
      <c r="BM1152" s="37"/>
      <c r="BN1152" s="37"/>
      <c r="BO1152" s="37"/>
      <c r="BP1152" s="37"/>
      <c r="BQ1152" s="37"/>
      <c r="BR1152" s="37"/>
      <c r="BS1152" s="37"/>
      <c r="BT1152" s="37"/>
      <c r="BU1152" s="37"/>
      <c r="BV1152" s="37"/>
      <c r="BW1152" s="37"/>
      <c r="BX1152" s="37"/>
      <c r="BY1152" s="37"/>
      <c r="BZ1152" s="37"/>
      <c r="CA1152" s="37"/>
      <c r="CB1152" s="37"/>
      <c r="CC1152" s="37"/>
      <c r="CD1152" s="37"/>
      <c r="CE1152" s="37"/>
      <c r="CF1152" s="37"/>
      <c r="CG1152" s="40"/>
      <c r="CH1152" s="40"/>
      <c r="CI1152" s="40"/>
      <c r="CJ1152" s="40"/>
      <c r="CK1152" s="40"/>
      <c r="CL1152" s="40"/>
      <c r="CM1152" s="39"/>
      <c r="CN1152" s="39"/>
      <c r="CO1152" s="39"/>
      <c r="CP1152" s="39"/>
      <c r="CQ1152" s="39"/>
      <c r="CR1152" s="39"/>
      <c r="CS1152" s="39"/>
      <c r="CT1152" s="39"/>
      <c r="CU1152" s="39"/>
      <c r="CV1152" s="39"/>
      <c r="CW1152" s="39"/>
      <c r="CX1152" s="39"/>
      <c r="CY1152" s="39"/>
      <c r="CZ1152" s="39"/>
      <c r="DA1152" s="39"/>
      <c r="DB1152" s="39"/>
      <c r="DC1152" s="39"/>
      <c r="DD1152" s="39"/>
      <c r="DE1152" s="39"/>
      <c r="DF1152" s="39"/>
      <c r="DG1152" s="39"/>
      <c r="DL1152" s="44"/>
      <c r="DM1152" s="39"/>
    </row>
    <row r="1153" customFormat="false" ht="12.75" hidden="false" customHeight="false" outlineLevel="0" collapsed="false">
      <c r="AF1153" s="36"/>
      <c r="AG1153" s="37"/>
      <c r="AH1153" s="37"/>
      <c r="AI1153" s="37"/>
      <c r="AJ1153" s="37"/>
      <c r="AK1153" s="37"/>
      <c r="AL1153" s="37"/>
      <c r="AM1153" s="37"/>
      <c r="AN1153" s="37"/>
      <c r="AO1153" s="37"/>
      <c r="AP1153" s="37"/>
      <c r="AQ1153" s="37"/>
      <c r="AR1153" s="37"/>
      <c r="AS1153" s="37"/>
      <c r="AT1153" s="37"/>
      <c r="AU1153" s="37"/>
      <c r="AV1153" s="37"/>
      <c r="AW1153" s="37"/>
      <c r="AX1153" s="37"/>
      <c r="AY1153" s="37"/>
      <c r="AZ1153" s="37"/>
      <c r="BA1153" s="37"/>
      <c r="BB1153" s="37"/>
      <c r="BC1153" s="37"/>
      <c r="BD1153" s="37"/>
      <c r="BE1153" s="37"/>
      <c r="BF1153" s="37"/>
      <c r="BH1153" s="44"/>
      <c r="BI1153" s="39"/>
      <c r="BJ1153" s="39"/>
      <c r="BK1153" s="39"/>
      <c r="BL1153" s="36"/>
      <c r="BM1153" s="37"/>
      <c r="BN1153" s="37"/>
      <c r="BO1153" s="37"/>
      <c r="BP1153" s="37"/>
      <c r="BQ1153" s="37"/>
      <c r="BR1153" s="37"/>
      <c r="BS1153" s="37"/>
      <c r="BT1153" s="37"/>
      <c r="BU1153" s="37"/>
      <c r="BV1153" s="37"/>
      <c r="BW1153" s="37"/>
      <c r="BX1153" s="37"/>
      <c r="BY1153" s="37"/>
      <c r="BZ1153" s="37"/>
      <c r="CA1153" s="37"/>
      <c r="CB1153" s="37"/>
      <c r="CC1153" s="37"/>
      <c r="CD1153" s="37"/>
      <c r="CE1153" s="37"/>
      <c r="CF1153" s="37"/>
      <c r="CG1153" s="40"/>
      <c r="CH1153" s="40"/>
      <c r="CI1153" s="40"/>
      <c r="CJ1153" s="40"/>
      <c r="CK1153" s="40"/>
      <c r="CL1153" s="40"/>
      <c r="CM1153" s="39"/>
      <c r="CN1153" s="39"/>
      <c r="CO1153" s="39"/>
      <c r="CP1153" s="39"/>
      <c r="CQ1153" s="39"/>
      <c r="CR1153" s="39"/>
      <c r="CS1153" s="39"/>
      <c r="CT1153" s="39"/>
      <c r="CU1153" s="39"/>
      <c r="CV1153" s="39"/>
      <c r="CW1153" s="39"/>
      <c r="CX1153" s="39"/>
      <c r="CY1153" s="39"/>
      <c r="CZ1153" s="39"/>
      <c r="DA1153" s="39"/>
      <c r="DB1153" s="39"/>
      <c r="DC1153" s="39"/>
      <c r="DD1153" s="39"/>
      <c r="DE1153" s="39"/>
      <c r="DF1153" s="39"/>
      <c r="DG1153" s="39"/>
      <c r="DL1153" s="44"/>
      <c r="DM1153" s="39"/>
    </row>
    <row r="1154" customFormat="false" ht="12.75" hidden="false" customHeight="false" outlineLevel="0" collapsed="false">
      <c r="AF1154" s="36"/>
      <c r="AG1154" s="37"/>
      <c r="AH1154" s="37"/>
      <c r="AI1154" s="37"/>
      <c r="AJ1154" s="37"/>
      <c r="AK1154" s="37"/>
      <c r="AL1154" s="37"/>
      <c r="AM1154" s="37"/>
      <c r="AN1154" s="37"/>
      <c r="AO1154" s="37"/>
      <c r="AP1154" s="37"/>
      <c r="AQ1154" s="37"/>
      <c r="AR1154" s="37"/>
      <c r="AS1154" s="37"/>
      <c r="AT1154" s="37"/>
      <c r="AU1154" s="37"/>
      <c r="AV1154" s="37"/>
      <c r="AW1154" s="37"/>
      <c r="AX1154" s="37"/>
      <c r="AY1154" s="37"/>
      <c r="AZ1154" s="37"/>
      <c r="BA1154" s="37"/>
      <c r="BB1154" s="37"/>
      <c r="BC1154" s="37"/>
      <c r="BD1154" s="37"/>
      <c r="BE1154" s="37"/>
      <c r="BF1154" s="37"/>
      <c r="BH1154" s="44"/>
      <c r="BI1154" s="39"/>
      <c r="BJ1154" s="39"/>
      <c r="BK1154" s="39"/>
      <c r="BL1154" s="36"/>
      <c r="BM1154" s="37"/>
      <c r="BN1154" s="37"/>
      <c r="BO1154" s="37"/>
      <c r="BP1154" s="37"/>
      <c r="BQ1154" s="37"/>
      <c r="BR1154" s="37"/>
      <c r="BS1154" s="37"/>
      <c r="BT1154" s="37"/>
      <c r="BU1154" s="37"/>
      <c r="BV1154" s="37"/>
      <c r="BW1154" s="37"/>
      <c r="BX1154" s="37"/>
      <c r="BY1154" s="37"/>
      <c r="BZ1154" s="37"/>
      <c r="CA1154" s="37"/>
      <c r="CB1154" s="37"/>
      <c r="CC1154" s="37"/>
      <c r="CD1154" s="37"/>
      <c r="CE1154" s="37"/>
      <c r="CF1154" s="37"/>
      <c r="CG1154" s="40"/>
      <c r="CH1154" s="40"/>
      <c r="CI1154" s="40"/>
      <c r="CJ1154" s="40"/>
      <c r="CK1154" s="40"/>
      <c r="CL1154" s="40"/>
      <c r="CM1154" s="39"/>
      <c r="CN1154" s="39"/>
      <c r="CO1154" s="39"/>
      <c r="CP1154" s="39"/>
      <c r="CQ1154" s="39"/>
      <c r="CR1154" s="39"/>
      <c r="CS1154" s="39"/>
      <c r="CT1154" s="39"/>
      <c r="CU1154" s="39"/>
      <c r="CV1154" s="39"/>
      <c r="CW1154" s="39"/>
      <c r="CX1154" s="39"/>
      <c r="CY1154" s="39"/>
      <c r="CZ1154" s="39"/>
      <c r="DA1154" s="39"/>
      <c r="DB1154" s="39"/>
      <c r="DC1154" s="39"/>
      <c r="DD1154" s="39"/>
      <c r="DE1154" s="39"/>
      <c r="DF1154" s="39"/>
      <c r="DG1154" s="39"/>
      <c r="DL1154" s="44"/>
      <c r="DM1154" s="39"/>
    </row>
    <row r="1155" customFormat="false" ht="12.75" hidden="false" customHeight="false" outlineLevel="0" collapsed="false">
      <c r="AF1155" s="36"/>
      <c r="AG1155" s="37"/>
      <c r="AH1155" s="37"/>
      <c r="AI1155" s="37"/>
      <c r="AJ1155" s="37"/>
      <c r="AK1155" s="37"/>
      <c r="AL1155" s="37"/>
      <c r="AM1155" s="37"/>
      <c r="AN1155" s="37"/>
      <c r="AO1155" s="37"/>
      <c r="AP1155" s="37"/>
      <c r="AQ1155" s="37"/>
      <c r="AR1155" s="37"/>
      <c r="AS1155" s="37"/>
      <c r="AT1155" s="37"/>
      <c r="AU1155" s="37"/>
      <c r="AV1155" s="37"/>
      <c r="AW1155" s="37"/>
      <c r="AX1155" s="37"/>
      <c r="AY1155" s="37"/>
      <c r="AZ1155" s="37"/>
      <c r="BA1155" s="37"/>
      <c r="BB1155" s="37"/>
      <c r="BC1155" s="37"/>
      <c r="BD1155" s="37"/>
      <c r="BE1155" s="37"/>
      <c r="BF1155" s="37"/>
      <c r="BH1155" s="44"/>
      <c r="BI1155" s="39"/>
      <c r="BJ1155" s="39"/>
      <c r="BK1155" s="39"/>
      <c r="BL1155" s="36"/>
      <c r="BM1155" s="37"/>
      <c r="BN1155" s="37"/>
      <c r="BO1155" s="37"/>
      <c r="BP1155" s="37"/>
      <c r="BQ1155" s="37"/>
      <c r="BR1155" s="37"/>
      <c r="BS1155" s="37"/>
      <c r="BT1155" s="37"/>
      <c r="BU1155" s="37"/>
      <c r="BV1155" s="37"/>
      <c r="BW1155" s="37"/>
      <c r="BX1155" s="37"/>
      <c r="BY1155" s="37"/>
      <c r="BZ1155" s="37"/>
      <c r="CA1155" s="37"/>
      <c r="CB1155" s="37"/>
      <c r="CC1155" s="37"/>
      <c r="CD1155" s="37"/>
      <c r="CE1155" s="37"/>
      <c r="CF1155" s="37"/>
      <c r="CG1155" s="40"/>
      <c r="CH1155" s="40"/>
      <c r="CI1155" s="40"/>
      <c r="CJ1155" s="40"/>
      <c r="CK1155" s="40"/>
      <c r="CL1155" s="40"/>
      <c r="CM1155" s="39"/>
      <c r="CN1155" s="39"/>
      <c r="CO1155" s="39"/>
      <c r="CP1155" s="39"/>
      <c r="CQ1155" s="39"/>
      <c r="CR1155" s="39"/>
      <c r="CS1155" s="39"/>
      <c r="CT1155" s="39"/>
      <c r="CU1155" s="39"/>
      <c r="CV1155" s="39"/>
      <c r="CW1155" s="39"/>
      <c r="CX1155" s="39"/>
      <c r="CY1155" s="39"/>
      <c r="CZ1155" s="39"/>
      <c r="DA1155" s="39"/>
      <c r="DB1155" s="39"/>
      <c r="DC1155" s="39"/>
      <c r="DD1155" s="39"/>
      <c r="DE1155" s="39"/>
      <c r="DF1155" s="39"/>
      <c r="DG1155" s="39"/>
      <c r="DL1155" s="44"/>
      <c r="DM1155" s="39"/>
    </row>
    <row r="1156" customFormat="false" ht="12.75" hidden="false" customHeight="false" outlineLevel="0" collapsed="false">
      <c r="AF1156" s="36"/>
      <c r="AG1156" s="37"/>
      <c r="AH1156" s="37"/>
      <c r="AI1156" s="37"/>
      <c r="AJ1156" s="37"/>
      <c r="AK1156" s="37"/>
      <c r="AL1156" s="37"/>
      <c r="AM1156" s="37"/>
      <c r="AN1156" s="37"/>
      <c r="AO1156" s="37"/>
      <c r="AP1156" s="37"/>
      <c r="AQ1156" s="37"/>
      <c r="AR1156" s="37"/>
      <c r="AS1156" s="37"/>
      <c r="AT1156" s="37"/>
      <c r="AU1156" s="37"/>
      <c r="AV1156" s="37"/>
      <c r="AW1156" s="37"/>
      <c r="AX1156" s="37"/>
      <c r="AY1156" s="37"/>
      <c r="AZ1156" s="37"/>
      <c r="BA1156" s="37"/>
      <c r="BB1156" s="37"/>
      <c r="BC1156" s="37"/>
      <c r="BD1156" s="37"/>
      <c r="BE1156" s="37"/>
      <c r="BF1156" s="37"/>
      <c r="BH1156" s="44"/>
      <c r="BI1156" s="39"/>
      <c r="BJ1156" s="39"/>
      <c r="BK1156" s="39"/>
      <c r="BL1156" s="36"/>
      <c r="BM1156" s="37"/>
      <c r="BN1156" s="37"/>
      <c r="BO1156" s="37"/>
      <c r="BP1156" s="37"/>
      <c r="BQ1156" s="37"/>
      <c r="BR1156" s="37"/>
      <c r="BS1156" s="37"/>
      <c r="BT1156" s="37"/>
      <c r="BU1156" s="37"/>
      <c r="BV1156" s="37"/>
      <c r="BW1156" s="37"/>
      <c r="BX1156" s="37"/>
      <c r="BY1156" s="37"/>
      <c r="BZ1156" s="37"/>
      <c r="CA1156" s="37"/>
      <c r="CB1156" s="37"/>
      <c r="CC1156" s="37"/>
      <c r="CD1156" s="37"/>
      <c r="CE1156" s="37"/>
      <c r="CF1156" s="37"/>
      <c r="CG1156" s="40"/>
      <c r="CH1156" s="40"/>
      <c r="CI1156" s="40"/>
      <c r="CJ1156" s="40"/>
      <c r="CK1156" s="40"/>
      <c r="CL1156" s="40"/>
      <c r="CM1156" s="39"/>
      <c r="CN1156" s="39"/>
      <c r="CO1156" s="39"/>
      <c r="CP1156" s="39"/>
      <c r="CQ1156" s="39"/>
      <c r="CR1156" s="39"/>
      <c r="CS1156" s="39"/>
      <c r="CT1156" s="39"/>
      <c r="CU1156" s="39"/>
      <c r="CV1156" s="39"/>
      <c r="CW1156" s="39"/>
      <c r="CX1156" s="39"/>
      <c r="CY1156" s="39"/>
      <c r="CZ1156" s="39"/>
      <c r="DA1156" s="39"/>
      <c r="DB1156" s="39"/>
      <c r="DC1156" s="39"/>
      <c r="DD1156" s="39"/>
      <c r="DE1156" s="39"/>
      <c r="DF1156" s="39"/>
      <c r="DG1156" s="39"/>
      <c r="DL1156" s="44"/>
      <c r="DM1156" s="39"/>
    </row>
    <row r="1157" customFormat="false" ht="12.75" hidden="false" customHeight="false" outlineLevel="0" collapsed="false">
      <c r="AF1157" s="36"/>
      <c r="AG1157" s="37"/>
      <c r="AH1157" s="37"/>
      <c r="AI1157" s="37"/>
      <c r="AJ1157" s="37"/>
      <c r="AK1157" s="37"/>
      <c r="AL1157" s="37"/>
      <c r="AM1157" s="37"/>
      <c r="AN1157" s="37"/>
      <c r="AO1157" s="37"/>
      <c r="AP1157" s="37"/>
      <c r="AQ1157" s="37"/>
      <c r="AR1157" s="37"/>
      <c r="AS1157" s="37"/>
      <c r="AT1157" s="37"/>
      <c r="AU1157" s="37"/>
      <c r="AV1157" s="37"/>
      <c r="AW1157" s="37"/>
      <c r="AX1157" s="37"/>
      <c r="AY1157" s="37"/>
      <c r="AZ1157" s="37"/>
      <c r="BA1157" s="37"/>
      <c r="BB1157" s="37"/>
      <c r="BC1157" s="37"/>
      <c r="BD1157" s="37"/>
      <c r="BE1157" s="37"/>
      <c r="BF1157" s="37"/>
      <c r="BH1157" s="44"/>
      <c r="BI1157" s="39"/>
      <c r="BJ1157" s="39"/>
      <c r="BK1157" s="39"/>
      <c r="BL1157" s="36"/>
      <c r="BM1157" s="37"/>
      <c r="BN1157" s="37"/>
      <c r="BO1157" s="37"/>
      <c r="BP1157" s="37"/>
      <c r="BQ1157" s="37"/>
      <c r="BR1157" s="37"/>
      <c r="BS1157" s="37"/>
      <c r="BT1157" s="37"/>
      <c r="BU1157" s="37"/>
      <c r="BV1157" s="37"/>
      <c r="BW1157" s="37"/>
      <c r="BX1157" s="37"/>
      <c r="BY1157" s="37"/>
      <c r="BZ1157" s="37"/>
      <c r="CA1157" s="37"/>
      <c r="CB1157" s="37"/>
      <c r="CC1157" s="37"/>
      <c r="CD1157" s="37"/>
      <c r="CE1157" s="37"/>
      <c r="CF1157" s="37"/>
      <c r="CG1157" s="40"/>
      <c r="CH1157" s="40"/>
      <c r="CI1157" s="40"/>
      <c r="CJ1157" s="40"/>
      <c r="CK1157" s="40"/>
      <c r="CL1157" s="40"/>
      <c r="CM1157" s="39"/>
      <c r="CN1157" s="39"/>
      <c r="CO1157" s="39"/>
      <c r="CP1157" s="39"/>
      <c r="CQ1157" s="39"/>
      <c r="CR1157" s="39"/>
      <c r="CS1157" s="39"/>
      <c r="CT1157" s="39"/>
      <c r="CU1157" s="39"/>
      <c r="CV1157" s="39"/>
      <c r="CW1157" s="39"/>
      <c r="CX1157" s="39"/>
      <c r="CY1157" s="39"/>
      <c r="CZ1157" s="39"/>
      <c r="DA1157" s="39"/>
      <c r="DB1157" s="39"/>
      <c r="DC1157" s="39"/>
      <c r="DD1157" s="39"/>
      <c r="DE1157" s="39"/>
      <c r="DF1157" s="39"/>
      <c r="DG1157" s="39"/>
      <c r="DL1157" s="44"/>
      <c r="DM1157" s="39"/>
    </row>
    <row r="1158" customFormat="false" ht="12.75" hidden="false" customHeight="false" outlineLevel="0" collapsed="false">
      <c r="AF1158" s="36"/>
      <c r="AG1158" s="37"/>
      <c r="AH1158" s="37"/>
      <c r="AI1158" s="37"/>
      <c r="AJ1158" s="37"/>
      <c r="AK1158" s="37"/>
      <c r="AL1158" s="37"/>
      <c r="AM1158" s="37"/>
      <c r="AN1158" s="37"/>
      <c r="AO1158" s="37"/>
      <c r="AP1158" s="37"/>
      <c r="AQ1158" s="37"/>
      <c r="AR1158" s="37"/>
      <c r="AS1158" s="37"/>
      <c r="AT1158" s="37"/>
      <c r="AU1158" s="37"/>
      <c r="AV1158" s="37"/>
      <c r="AW1158" s="37"/>
      <c r="AX1158" s="37"/>
      <c r="AY1158" s="37"/>
      <c r="AZ1158" s="37"/>
      <c r="BA1158" s="37"/>
      <c r="BB1158" s="37"/>
      <c r="BC1158" s="37"/>
      <c r="BD1158" s="37"/>
      <c r="BE1158" s="37"/>
      <c r="BF1158" s="37"/>
      <c r="BH1158" s="44"/>
      <c r="BI1158" s="39"/>
      <c r="BJ1158" s="39"/>
      <c r="BK1158" s="39"/>
      <c r="BL1158" s="36"/>
      <c r="BM1158" s="37"/>
      <c r="BN1158" s="37"/>
      <c r="BO1158" s="37"/>
      <c r="BP1158" s="37"/>
      <c r="BQ1158" s="37"/>
      <c r="BR1158" s="37"/>
      <c r="BS1158" s="37"/>
      <c r="BT1158" s="37"/>
      <c r="BU1158" s="37"/>
      <c r="BV1158" s="37"/>
      <c r="BW1158" s="37"/>
      <c r="BX1158" s="37"/>
      <c r="BY1158" s="37"/>
      <c r="BZ1158" s="37"/>
      <c r="CA1158" s="37"/>
      <c r="CB1158" s="37"/>
      <c r="CC1158" s="37"/>
      <c r="CD1158" s="37"/>
      <c r="CE1158" s="37"/>
      <c r="CF1158" s="37"/>
      <c r="CG1158" s="40"/>
      <c r="CH1158" s="40"/>
      <c r="CI1158" s="40"/>
      <c r="CJ1158" s="40"/>
      <c r="CK1158" s="40"/>
      <c r="CL1158" s="40"/>
      <c r="CM1158" s="39"/>
      <c r="CN1158" s="39"/>
      <c r="CO1158" s="39"/>
      <c r="CP1158" s="39"/>
      <c r="CQ1158" s="39"/>
      <c r="CR1158" s="39"/>
      <c r="CS1158" s="39"/>
      <c r="CT1158" s="39"/>
      <c r="CU1158" s="39"/>
      <c r="CV1158" s="39"/>
      <c r="CW1158" s="39"/>
      <c r="CX1158" s="39"/>
      <c r="CY1158" s="39"/>
      <c r="CZ1158" s="39"/>
      <c r="DA1158" s="39"/>
      <c r="DB1158" s="39"/>
      <c r="DC1158" s="39"/>
      <c r="DD1158" s="39"/>
      <c r="DE1158" s="39"/>
      <c r="DF1158" s="39"/>
      <c r="DG1158" s="39"/>
      <c r="DL1158" s="44"/>
      <c r="DM1158" s="39"/>
    </row>
    <row r="1159" customFormat="false" ht="12.75" hidden="false" customHeight="false" outlineLevel="0" collapsed="false">
      <c r="AF1159" s="36"/>
      <c r="AG1159" s="37"/>
      <c r="AH1159" s="37"/>
      <c r="AI1159" s="37"/>
      <c r="AJ1159" s="37"/>
      <c r="AK1159" s="37"/>
      <c r="AL1159" s="37"/>
      <c r="AM1159" s="37"/>
      <c r="AN1159" s="37"/>
      <c r="AO1159" s="37"/>
      <c r="AP1159" s="37"/>
      <c r="AQ1159" s="37"/>
      <c r="AR1159" s="37"/>
      <c r="AS1159" s="37"/>
      <c r="AT1159" s="37"/>
      <c r="AU1159" s="37"/>
      <c r="AV1159" s="37"/>
      <c r="AW1159" s="37"/>
      <c r="AX1159" s="37"/>
      <c r="AY1159" s="37"/>
      <c r="AZ1159" s="37"/>
      <c r="BA1159" s="37"/>
      <c r="BB1159" s="37"/>
      <c r="BC1159" s="37"/>
      <c r="BD1159" s="37"/>
      <c r="BE1159" s="37"/>
      <c r="BF1159" s="37"/>
      <c r="BH1159" s="44"/>
      <c r="BI1159" s="39"/>
      <c r="BJ1159" s="39"/>
      <c r="BK1159" s="39"/>
      <c r="BL1159" s="36"/>
      <c r="BM1159" s="37"/>
      <c r="BN1159" s="37"/>
      <c r="BO1159" s="37"/>
      <c r="BP1159" s="37"/>
      <c r="BQ1159" s="37"/>
      <c r="BR1159" s="37"/>
      <c r="BS1159" s="37"/>
      <c r="BT1159" s="37"/>
      <c r="BU1159" s="37"/>
      <c r="BV1159" s="37"/>
      <c r="BW1159" s="37"/>
      <c r="BX1159" s="37"/>
      <c r="BY1159" s="37"/>
      <c r="BZ1159" s="37"/>
      <c r="CA1159" s="37"/>
      <c r="CB1159" s="37"/>
      <c r="CC1159" s="37"/>
      <c r="CD1159" s="37"/>
      <c r="CE1159" s="37"/>
      <c r="CF1159" s="37"/>
      <c r="CG1159" s="40"/>
      <c r="CH1159" s="40"/>
      <c r="CI1159" s="40"/>
      <c r="CJ1159" s="40"/>
      <c r="CK1159" s="40"/>
      <c r="CL1159" s="40"/>
      <c r="CM1159" s="39"/>
      <c r="CN1159" s="39"/>
      <c r="CO1159" s="39"/>
      <c r="CP1159" s="39"/>
      <c r="CQ1159" s="39"/>
      <c r="CR1159" s="39"/>
      <c r="CS1159" s="39"/>
      <c r="CT1159" s="39"/>
      <c r="CU1159" s="39"/>
      <c r="CV1159" s="39"/>
      <c r="CW1159" s="39"/>
      <c r="CX1159" s="39"/>
      <c r="CY1159" s="39"/>
      <c r="CZ1159" s="39"/>
      <c r="DA1159" s="39"/>
      <c r="DB1159" s="39"/>
      <c r="DC1159" s="39"/>
      <c r="DD1159" s="39"/>
      <c r="DE1159" s="39"/>
      <c r="DF1159" s="39"/>
      <c r="DG1159" s="39"/>
      <c r="DL1159" s="44"/>
      <c r="DM1159" s="39"/>
    </row>
    <row r="1160" customFormat="false" ht="12.75" hidden="false" customHeight="false" outlineLevel="0" collapsed="false">
      <c r="AF1160" s="36"/>
      <c r="AG1160" s="37"/>
      <c r="AH1160" s="37"/>
      <c r="AI1160" s="37"/>
      <c r="AJ1160" s="37"/>
      <c r="AK1160" s="37"/>
      <c r="AL1160" s="37"/>
      <c r="AM1160" s="37"/>
      <c r="AN1160" s="37"/>
      <c r="AO1160" s="37"/>
      <c r="AP1160" s="37"/>
      <c r="AQ1160" s="37"/>
      <c r="AR1160" s="37"/>
      <c r="AS1160" s="37"/>
      <c r="AT1160" s="37"/>
      <c r="AU1160" s="37"/>
      <c r="AV1160" s="37"/>
      <c r="AW1160" s="37"/>
      <c r="AX1160" s="37"/>
      <c r="AY1160" s="37"/>
      <c r="AZ1160" s="37"/>
      <c r="BA1160" s="37"/>
      <c r="BB1160" s="37"/>
      <c r="BC1160" s="37"/>
      <c r="BD1160" s="37"/>
      <c r="BE1160" s="37"/>
      <c r="BF1160" s="37"/>
      <c r="BH1160" s="44"/>
      <c r="BI1160" s="39"/>
      <c r="BJ1160" s="39"/>
      <c r="BK1160" s="39"/>
      <c r="BL1160" s="36"/>
      <c r="BM1160" s="37"/>
      <c r="BN1160" s="37"/>
      <c r="BO1160" s="37"/>
      <c r="BP1160" s="37"/>
      <c r="BQ1160" s="37"/>
      <c r="BR1160" s="37"/>
      <c r="BS1160" s="37"/>
      <c r="BT1160" s="37"/>
      <c r="BU1160" s="37"/>
      <c r="BV1160" s="37"/>
      <c r="BW1160" s="37"/>
      <c r="BX1160" s="37"/>
      <c r="BY1160" s="37"/>
      <c r="BZ1160" s="37"/>
      <c r="CA1160" s="37"/>
      <c r="CB1160" s="37"/>
      <c r="CC1160" s="37"/>
      <c r="CD1160" s="37"/>
      <c r="CE1160" s="37"/>
      <c r="CF1160" s="37"/>
      <c r="CG1160" s="40"/>
      <c r="CH1160" s="40"/>
      <c r="CI1160" s="40"/>
      <c r="CJ1160" s="40"/>
      <c r="CK1160" s="40"/>
      <c r="CL1160" s="40"/>
      <c r="CM1160" s="39"/>
      <c r="CN1160" s="39"/>
      <c r="CO1160" s="39"/>
      <c r="CP1160" s="39"/>
      <c r="CQ1160" s="39"/>
      <c r="CR1160" s="39"/>
      <c r="CS1160" s="39"/>
      <c r="CT1160" s="39"/>
      <c r="CU1160" s="39"/>
      <c r="CV1160" s="39"/>
      <c r="CW1160" s="39"/>
      <c r="CX1160" s="39"/>
      <c r="CY1160" s="39"/>
      <c r="CZ1160" s="39"/>
      <c r="DA1160" s="39"/>
      <c r="DB1160" s="39"/>
      <c r="DC1160" s="39"/>
      <c r="DD1160" s="39"/>
      <c r="DE1160" s="39"/>
      <c r="DF1160" s="39"/>
      <c r="DG1160" s="39"/>
      <c r="DL1160" s="44"/>
      <c r="DM1160" s="39"/>
    </row>
    <row r="1161" customFormat="false" ht="12.75" hidden="false" customHeight="false" outlineLevel="0" collapsed="false">
      <c r="AF1161" s="36"/>
      <c r="AG1161" s="37"/>
      <c r="AH1161" s="37"/>
      <c r="AI1161" s="37"/>
      <c r="AJ1161" s="37"/>
      <c r="AK1161" s="37"/>
      <c r="AL1161" s="37"/>
      <c r="AM1161" s="37"/>
      <c r="AN1161" s="37"/>
      <c r="AO1161" s="37"/>
      <c r="AP1161" s="37"/>
      <c r="AQ1161" s="37"/>
      <c r="AR1161" s="37"/>
      <c r="AS1161" s="37"/>
      <c r="AT1161" s="37"/>
      <c r="AU1161" s="37"/>
      <c r="AV1161" s="37"/>
      <c r="AW1161" s="37"/>
      <c r="AX1161" s="37"/>
      <c r="AY1161" s="37"/>
      <c r="AZ1161" s="37"/>
      <c r="BA1161" s="37"/>
      <c r="BB1161" s="37"/>
      <c r="BC1161" s="37"/>
      <c r="BD1161" s="37"/>
      <c r="BE1161" s="37"/>
      <c r="BF1161" s="37"/>
      <c r="BH1161" s="44"/>
      <c r="BI1161" s="39"/>
      <c r="BJ1161" s="39"/>
      <c r="BK1161" s="39"/>
      <c r="BL1161" s="36"/>
      <c r="BM1161" s="37"/>
      <c r="BN1161" s="37"/>
      <c r="BO1161" s="37"/>
      <c r="BP1161" s="37"/>
      <c r="BQ1161" s="37"/>
      <c r="BR1161" s="37"/>
      <c r="BS1161" s="37"/>
      <c r="BT1161" s="37"/>
      <c r="BU1161" s="37"/>
      <c r="BV1161" s="37"/>
      <c r="BW1161" s="37"/>
      <c r="BX1161" s="37"/>
      <c r="BY1161" s="37"/>
      <c r="BZ1161" s="37"/>
      <c r="CA1161" s="37"/>
      <c r="CB1161" s="37"/>
      <c r="CC1161" s="37"/>
      <c r="CD1161" s="37"/>
      <c r="CE1161" s="37"/>
      <c r="CF1161" s="37"/>
      <c r="CG1161" s="40"/>
      <c r="CH1161" s="40"/>
      <c r="CI1161" s="40"/>
      <c r="CJ1161" s="40"/>
      <c r="CK1161" s="40"/>
      <c r="CL1161" s="40"/>
      <c r="CM1161" s="39"/>
      <c r="CN1161" s="39"/>
      <c r="CO1161" s="39"/>
      <c r="CP1161" s="39"/>
      <c r="CQ1161" s="39"/>
      <c r="CR1161" s="39"/>
      <c r="CS1161" s="39"/>
      <c r="CT1161" s="39"/>
      <c r="CU1161" s="39"/>
      <c r="CV1161" s="39"/>
      <c r="CW1161" s="39"/>
      <c r="CX1161" s="39"/>
      <c r="CY1161" s="39"/>
      <c r="CZ1161" s="39"/>
      <c r="DA1161" s="39"/>
      <c r="DB1161" s="39"/>
      <c r="DC1161" s="39"/>
      <c r="DD1161" s="39"/>
      <c r="DE1161" s="39"/>
      <c r="DF1161" s="39"/>
      <c r="DG1161" s="39"/>
      <c r="DL1161" s="44"/>
      <c r="DM1161" s="39"/>
    </row>
    <row r="1162" customFormat="false" ht="12.75" hidden="false" customHeight="false" outlineLevel="0" collapsed="false">
      <c r="AF1162" s="36"/>
      <c r="AG1162" s="37"/>
      <c r="AH1162" s="37"/>
      <c r="AI1162" s="37"/>
      <c r="AJ1162" s="37"/>
      <c r="AK1162" s="37"/>
      <c r="AL1162" s="37"/>
      <c r="AM1162" s="37"/>
      <c r="AN1162" s="37"/>
      <c r="AO1162" s="37"/>
      <c r="AP1162" s="37"/>
      <c r="AQ1162" s="37"/>
      <c r="AR1162" s="37"/>
      <c r="AS1162" s="37"/>
      <c r="AT1162" s="37"/>
      <c r="AU1162" s="37"/>
      <c r="AV1162" s="37"/>
      <c r="AW1162" s="37"/>
      <c r="AX1162" s="37"/>
      <c r="AY1162" s="37"/>
      <c r="AZ1162" s="37"/>
      <c r="BA1162" s="37"/>
      <c r="BB1162" s="37"/>
      <c r="BC1162" s="37"/>
      <c r="BD1162" s="37"/>
      <c r="BE1162" s="37"/>
      <c r="BF1162" s="37"/>
      <c r="BH1162" s="44"/>
      <c r="BI1162" s="39"/>
      <c r="BJ1162" s="39"/>
      <c r="BK1162" s="39"/>
      <c r="BL1162" s="36"/>
      <c r="BM1162" s="37"/>
      <c r="BN1162" s="37"/>
      <c r="BO1162" s="37"/>
      <c r="BP1162" s="37"/>
      <c r="BQ1162" s="37"/>
      <c r="BR1162" s="37"/>
      <c r="BS1162" s="37"/>
      <c r="BT1162" s="37"/>
      <c r="BU1162" s="37"/>
      <c r="BV1162" s="37"/>
      <c r="BW1162" s="37"/>
      <c r="BX1162" s="37"/>
      <c r="BY1162" s="37"/>
      <c r="BZ1162" s="37"/>
      <c r="CA1162" s="37"/>
      <c r="CB1162" s="37"/>
      <c r="CC1162" s="37"/>
      <c r="CD1162" s="37"/>
      <c r="CE1162" s="37"/>
      <c r="CF1162" s="37"/>
      <c r="CG1162" s="40"/>
      <c r="CH1162" s="40"/>
      <c r="CI1162" s="40"/>
      <c r="CJ1162" s="40"/>
      <c r="CK1162" s="40"/>
      <c r="CL1162" s="40"/>
      <c r="CM1162" s="39"/>
      <c r="CN1162" s="39"/>
      <c r="CO1162" s="39"/>
      <c r="CP1162" s="39"/>
      <c r="CQ1162" s="39"/>
      <c r="CR1162" s="39"/>
      <c r="CS1162" s="39"/>
      <c r="CT1162" s="39"/>
      <c r="CU1162" s="39"/>
      <c r="CV1162" s="39"/>
      <c r="CW1162" s="39"/>
      <c r="CX1162" s="39"/>
      <c r="CY1162" s="39"/>
      <c r="CZ1162" s="39"/>
      <c r="DA1162" s="39"/>
      <c r="DB1162" s="39"/>
      <c r="DC1162" s="39"/>
      <c r="DD1162" s="39"/>
      <c r="DE1162" s="39"/>
      <c r="DF1162" s="39"/>
      <c r="DG1162" s="39"/>
      <c r="DL1162" s="44"/>
      <c r="DM1162" s="39"/>
    </row>
    <row r="1163" customFormat="false" ht="12.75" hidden="false" customHeight="false" outlineLevel="0" collapsed="false">
      <c r="AF1163" s="36"/>
      <c r="AG1163" s="37"/>
      <c r="AH1163" s="37"/>
      <c r="AI1163" s="37"/>
      <c r="AJ1163" s="37"/>
      <c r="AK1163" s="37"/>
      <c r="AL1163" s="37"/>
      <c r="AM1163" s="37"/>
      <c r="AN1163" s="37"/>
      <c r="AO1163" s="37"/>
      <c r="AP1163" s="37"/>
      <c r="AQ1163" s="37"/>
      <c r="AR1163" s="37"/>
      <c r="AS1163" s="37"/>
      <c r="AT1163" s="37"/>
      <c r="AU1163" s="37"/>
      <c r="AV1163" s="37"/>
      <c r="AW1163" s="37"/>
      <c r="AX1163" s="37"/>
      <c r="AY1163" s="37"/>
      <c r="AZ1163" s="37"/>
      <c r="BA1163" s="37"/>
      <c r="BB1163" s="37"/>
      <c r="BC1163" s="37"/>
      <c r="BD1163" s="37"/>
      <c r="BE1163" s="37"/>
      <c r="BF1163" s="37"/>
      <c r="BH1163" s="44"/>
      <c r="BI1163" s="39"/>
      <c r="BJ1163" s="39"/>
      <c r="BK1163" s="39"/>
      <c r="BL1163" s="36"/>
      <c r="BM1163" s="37"/>
      <c r="BN1163" s="37"/>
      <c r="BO1163" s="37"/>
      <c r="BP1163" s="37"/>
      <c r="BQ1163" s="37"/>
      <c r="BR1163" s="37"/>
      <c r="BS1163" s="37"/>
      <c r="BT1163" s="37"/>
      <c r="BU1163" s="37"/>
      <c r="BV1163" s="37"/>
      <c r="BW1163" s="37"/>
      <c r="BX1163" s="37"/>
      <c r="BY1163" s="37"/>
      <c r="BZ1163" s="37"/>
      <c r="CA1163" s="37"/>
      <c r="CB1163" s="37"/>
      <c r="CC1163" s="37"/>
      <c r="CD1163" s="37"/>
      <c r="CE1163" s="37"/>
      <c r="CF1163" s="37"/>
      <c r="CG1163" s="40"/>
      <c r="CH1163" s="40"/>
      <c r="CI1163" s="40"/>
      <c r="CJ1163" s="40"/>
      <c r="CK1163" s="40"/>
      <c r="CL1163" s="40"/>
      <c r="CM1163" s="39"/>
      <c r="CN1163" s="39"/>
      <c r="CO1163" s="39"/>
      <c r="CP1163" s="39"/>
      <c r="CQ1163" s="39"/>
      <c r="CR1163" s="39"/>
      <c r="CS1163" s="39"/>
      <c r="CT1163" s="39"/>
      <c r="CU1163" s="39"/>
      <c r="CV1163" s="39"/>
      <c r="CW1163" s="39"/>
      <c r="CX1163" s="39"/>
      <c r="CY1163" s="39"/>
      <c r="CZ1163" s="39"/>
      <c r="DA1163" s="39"/>
      <c r="DB1163" s="39"/>
      <c r="DC1163" s="39"/>
      <c r="DD1163" s="39"/>
      <c r="DE1163" s="39"/>
      <c r="DF1163" s="39"/>
      <c r="DG1163" s="39"/>
      <c r="DL1163" s="44"/>
      <c r="DM1163" s="39"/>
    </row>
    <row r="1164" customFormat="false" ht="12.75" hidden="false" customHeight="false" outlineLevel="0" collapsed="false">
      <c r="AF1164" s="36"/>
      <c r="AG1164" s="37"/>
      <c r="AH1164" s="37"/>
      <c r="AI1164" s="37"/>
      <c r="AJ1164" s="37"/>
      <c r="AK1164" s="37"/>
      <c r="AL1164" s="37"/>
      <c r="AM1164" s="37"/>
      <c r="AN1164" s="37"/>
      <c r="AO1164" s="37"/>
      <c r="AP1164" s="37"/>
      <c r="AQ1164" s="37"/>
      <c r="AR1164" s="37"/>
      <c r="AS1164" s="37"/>
      <c r="AT1164" s="37"/>
      <c r="AU1164" s="37"/>
      <c r="AV1164" s="37"/>
      <c r="AW1164" s="37"/>
      <c r="AX1164" s="37"/>
      <c r="AY1164" s="37"/>
      <c r="AZ1164" s="37"/>
      <c r="BA1164" s="37"/>
      <c r="BB1164" s="37"/>
      <c r="BC1164" s="37"/>
      <c r="BD1164" s="37"/>
      <c r="BE1164" s="37"/>
      <c r="BF1164" s="37"/>
      <c r="BH1164" s="44"/>
      <c r="BI1164" s="39"/>
      <c r="BJ1164" s="39"/>
      <c r="BK1164" s="39"/>
      <c r="BL1164" s="36"/>
      <c r="BM1164" s="37"/>
      <c r="BN1164" s="37"/>
      <c r="BO1164" s="37"/>
      <c r="BP1164" s="37"/>
      <c r="BQ1164" s="37"/>
      <c r="BR1164" s="37"/>
      <c r="BS1164" s="37"/>
      <c r="BT1164" s="37"/>
      <c r="BU1164" s="37"/>
      <c r="BV1164" s="37"/>
      <c r="BW1164" s="37"/>
      <c r="BX1164" s="37"/>
      <c r="BY1164" s="37"/>
      <c r="BZ1164" s="37"/>
      <c r="CA1164" s="37"/>
      <c r="CB1164" s="37"/>
      <c r="CC1164" s="37"/>
      <c r="CD1164" s="37"/>
      <c r="CE1164" s="37"/>
      <c r="CF1164" s="37"/>
      <c r="CG1164" s="40"/>
      <c r="CH1164" s="40"/>
      <c r="CI1164" s="40"/>
      <c r="CJ1164" s="40"/>
      <c r="CK1164" s="40"/>
      <c r="CL1164" s="40"/>
      <c r="CM1164" s="39"/>
      <c r="CN1164" s="39"/>
      <c r="CO1164" s="39"/>
      <c r="CP1164" s="39"/>
      <c r="CQ1164" s="39"/>
      <c r="CR1164" s="39"/>
      <c r="CS1164" s="39"/>
      <c r="CT1164" s="39"/>
      <c r="CU1164" s="39"/>
      <c r="CV1164" s="39"/>
      <c r="CW1164" s="39"/>
      <c r="CX1164" s="39"/>
      <c r="CY1164" s="39"/>
      <c r="CZ1164" s="39"/>
      <c r="DA1164" s="39"/>
      <c r="DB1164" s="39"/>
      <c r="DC1164" s="39"/>
      <c r="DD1164" s="39"/>
      <c r="DE1164" s="39"/>
      <c r="DF1164" s="39"/>
      <c r="DG1164" s="39"/>
      <c r="DL1164" s="44"/>
      <c r="DM1164" s="39"/>
    </row>
    <row r="1165" customFormat="false" ht="12.75" hidden="false" customHeight="false" outlineLevel="0" collapsed="false">
      <c r="AF1165" s="36"/>
      <c r="AG1165" s="37"/>
      <c r="AH1165" s="37"/>
      <c r="AI1165" s="37"/>
      <c r="AJ1165" s="37"/>
      <c r="AK1165" s="37"/>
      <c r="AL1165" s="37"/>
      <c r="AM1165" s="37"/>
      <c r="AN1165" s="37"/>
      <c r="AO1165" s="37"/>
      <c r="AP1165" s="37"/>
      <c r="AQ1165" s="37"/>
      <c r="AR1165" s="37"/>
      <c r="AS1165" s="37"/>
      <c r="AT1165" s="37"/>
      <c r="AU1165" s="37"/>
      <c r="AV1165" s="37"/>
      <c r="AW1165" s="37"/>
      <c r="AX1165" s="37"/>
      <c r="AY1165" s="37"/>
      <c r="AZ1165" s="37"/>
      <c r="BA1165" s="37"/>
      <c r="BB1165" s="37"/>
      <c r="BC1165" s="37"/>
      <c r="BD1165" s="37"/>
      <c r="BE1165" s="37"/>
      <c r="BF1165" s="37"/>
      <c r="BH1165" s="44"/>
      <c r="BI1165" s="39"/>
      <c r="BJ1165" s="39"/>
      <c r="BK1165" s="39"/>
      <c r="BL1165" s="36"/>
      <c r="BM1165" s="37"/>
      <c r="BN1165" s="37"/>
      <c r="BO1165" s="37"/>
      <c r="BP1165" s="37"/>
      <c r="BQ1165" s="37"/>
      <c r="BR1165" s="37"/>
      <c r="BS1165" s="37"/>
      <c r="BT1165" s="37"/>
      <c r="BU1165" s="37"/>
      <c r="BV1165" s="37"/>
      <c r="BW1165" s="37"/>
      <c r="BX1165" s="37"/>
      <c r="BY1165" s="37"/>
      <c r="BZ1165" s="37"/>
      <c r="CA1165" s="37"/>
      <c r="CB1165" s="37"/>
      <c r="CC1165" s="37"/>
      <c r="CD1165" s="37"/>
      <c r="CE1165" s="37"/>
      <c r="CF1165" s="37"/>
      <c r="CG1165" s="40"/>
      <c r="CH1165" s="40"/>
      <c r="CI1165" s="40"/>
      <c r="CJ1165" s="40"/>
      <c r="CK1165" s="40"/>
      <c r="CL1165" s="40"/>
      <c r="CM1165" s="39"/>
      <c r="CN1165" s="39"/>
      <c r="CO1165" s="39"/>
      <c r="CP1165" s="39"/>
      <c r="CQ1165" s="39"/>
      <c r="CR1165" s="39"/>
      <c r="CS1165" s="39"/>
      <c r="CT1165" s="39"/>
      <c r="CU1165" s="39"/>
      <c r="CV1165" s="39"/>
      <c r="CW1165" s="39"/>
      <c r="CX1165" s="39"/>
      <c r="CY1165" s="39"/>
      <c r="CZ1165" s="39"/>
      <c r="DA1165" s="39"/>
      <c r="DB1165" s="39"/>
      <c r="DC1165" s="39"/>
      <c r="DD1165" s="39"/>
      <c r="DE1165" s="39"/>
      <c r="DF1165" s="39"/>
      <c r="DG1165" s="39"/>
      <c r="DL1165" s="44"/>
      <c r="DM1165" s="39"/>
    </row>
    <row r="1166" customFormat="false" ht="12.75" hidden="false" customHeight="false" outlineLevel="0" collapsed="false">
      <c r="AF1166" s="36"/>
      <c r="AG1166" s="37"/>
      <c r="AH1166" s="37"/>
      <c r="AI1166" s="37"/>
      <c r="AJ1166" s="37"/>
      <c r="AK1166" s="37"/>
      <c r="AL1166" s="37"/>
      <c r="AM1166" s="37"/>
      <c r="AN1166" s="37"/>
      <c r="AO1166" s="37"/>
      <c r="AP1166" s="37"/>
      <c r="AQ1166" s="37"/>
      <c r="AR1166" s="37"/>
      <c r="AS1166" s="37"/>
      <c r="AT1166" s="37"/>
      <c r="AU1166" s="37"/>
      <c r="AV1166" s="37"/>
      <c r="AW1166" s="37"/>
      <c r="AX1166" s="37"/>
      <c r="AY1166" s="37"/>
      <c r="AZ1166" s="37"/>
      <c r="BA1166" s="37"/>
      <c r="BB1166" s="37"/>
      <c r="BC1166" s="37"/>
      <c r="BD1166" s="37"/>
      <c r="BE1166" s="37"/>
      <c r="BF1166" s="37"/>
      <c r="BH1166" s="44"/>
      <c r="BI1166" s="39"/>
      <c r="BJ1166" s="39"/>
      <c r="BK1166" s="39"/>
      <c r="BL1166" s="36"/>
      <c r="BM1166" s="37"/>
      <c r="BN1166" s="37"/>
      <c r="BO1166" s="37"/>
      <c r="BP1166" s="37"/>
      <c r="BQ1166" s="37"/>
      <c r="BR1166" s="37"/>
      <c r="BS1166" s="37"/>
      <c r="BT1166" s="37"/>
      <c r="BU1166" s="37"/>
      <c r="BV1166" s="37"/>
      <c r="BW1166" s="37"/>
      <c r="BX1166" s="37"/>
      <c r="BY1166" s="37"/>
      <c r="BZ1166" s="37"/>
      <c r="CA1166" s="37"/>
      <c r="CB1166" s="37"/>
      <c r="CC1166" s="37"/>
      <c r="CD1166" s="37"/>
      <c r="CE1166" s="37"/>
      <c r="CF1166" s="37"/>
      <c r="CG1166" s="40"/>
      <c r="CH1166" s="40"/>
      <c r="CI1166" s="40"/>
      <c r="CJ1166" s="40"/>
      <c r="CK1166" s="40"/>
      <c r="CL1166" s="40"/>
      <c r="CM1166" s="39"/>
      <c r="CN1166" s="39"/>
      <c r="CO1166" s="39"/>
      <c r="CP1166" s="39"/>
      <c r="CQ1166" s="39"/>
      <c r="CR1166" s="39"/>
      <c r="CS1166" s="39"/>
      <c r="CT1166" s="39"/>
      <c r="CU1166" s="39"/>
      <c r="CV1166" s="39"/>
      <c r="CW1166" s="39"/>
      <c r="CX1166" s="39"/>
      <c r="CY1166" s="39"/>
      <c r="CZ1166" s="39"/>
      <c r="DA1166" s="39"/>
      <c r="DB1166" s="39"/>
      <c r="DC1166" s="39"/>
      <c r="DD1166" s="39"/>
      <c r="DE1166" s="39"/>
      <c r="DF1166" s="39"/>
      <c r="DG1166" s="39"/>
      <c r="DL1166" s="44"/>
      <c r="DM1166" s="39"/>
    </row>
    <row r="1167" customFormat="false" ht="12.75" hidden="false" customHeight="false" outlineLevel="0" collapsed="false">
      <c r="AF1167" s="36"/>
      <c r="AG1167" s="37"/>
      <c r="AH1167" s="37"/>
      <c r="AI1167" s="37"/>
      <c r="AJ1167" s="37"/>
      <c r="AK1167" s="37"/>
      <c r="AL1167" s="37"/>
      <c r="AM1167" s="37"/>
      <c r="AN1167" s="37"/>
      <c r="AO1167" s="37"/>
      <c r="AP1167" s="37"/>
      <c r="AQ1167" s="37"/>
      <c r="AR1167" s="37"/>
      <c r="AS1167" s="37"/>
      <c r="AT1167" s="37"/>
      <c r="AU1167" s="37"/>
      <c r="AV1167" s="37"/>
      <c r="AW1167" s="37"/>
      <c r="AX1167" s="37"/>
      <c r="AY1167" s="37"/>
      <c r="AZ1167" s="37"/>
      <c r="BA1167" s="37"/>
      <c r="BB1167" s="37"/>
      <c r="BC1167" s="37"/>
      <c r="BD1167" s="37"/>
      <c r="BE1167" s="37"/>
      <c r="BF1167" s="37"/>
      <c r="BH1167" s="44"/>
      <c r="BI1167" s="39"/>
      <c r="BJ1167" s="39"/>
      <c r="BK1167" s="39"/>
      <c r="BL1167" s="36"/>
      <c r="BM1167" s="37"/>
      <c r="BN1167" s="37"/>
      <c r="BO1167" s="37"/>
      <c r="BP1167" s="37"/>
      <c r="BQ1167" s="37"/>
      <c r="BR1167" s="37"/>
      <c r="BS1167" s="37"/>
      <c r="BT1167" s="37"/>
      <c r="BU1167" s="37"/>
      <c r="BV1167" s="37"/>
      <c r="BW1167" s="37"/>
      <c r="BX1167" s="37"/>
      <c r="BY1167" s="37"/>
      <c r="BZ1167" s="37"/>
      <c r="CA1167" s="37"/>
      <c r="CB1167" s="37"/>
      <c r="CC1167" s="37"/>
      <c r="CD1167" s="37"/>
      <c r="CE1167" s="37"/>
      <c r="CF1167" s="37"/>
      <c r="CG1167" s="40"/>
      <c r="CH1167" s="40"/>
      <c r="CI1167" s="40"/>
      <c r="CJ1167" s="40"/>
      <c r="CK1167" s="40"/>
      <c r="CL1167" s="40"/>
      <c r="CM1167" s="39"/>
      <c r="CN1167" s="39"/>
      <c r="CO1167" s="39"/>
      <c r="CP1167" s="39"/>
      <c r="CQ1167" s="39"/>
      <c r="CR1167" s="39"/>
      <c r="CS1167" s="39"/>
      <c r="CT1167" s="39"/>
      <c r="CU1167" s="39"/>
      <c r="CV1167" s="39"/>
      <c r="CW1167" s="39"/>
      <c r="CX1167" s="39"/>
      <c r="CY1167" s="39"/>
      <c r="CZ1167" s="39"/>
      <c r="DA1167" s="39"/>
      <c r="DB1167" s="39"/>
      <c r="DC1167" s="39"/>
      <c r="DD1167" s="39"/>
      <c r="DE1167" s="39"/>
      <c r="DF1167" s="39"/>
      <c r="DG1167" s="39"/>
      <c r="DL1167" s="44"/>
      <c r="DM1167" s="39"/>
    </row>
    <row r="1168" customFormat="false" ht="12.75" hidden="false" customHeight="false" outlineLevel="0" collapsed="false">
      <c r="AF1168" s="36"/>
      <c r="AG1168" s="37"/>
      <c r="AH1168" s="37"/>
      <c r="AI1168" s="37"/>
      <c r="AJ1168" s="37"/>
      <c r="AK1168" s="37"/>
      <c r="AL1168" s="37"/>
      <c r="AM1168" s="37"/>
      <c r="AN1168" s="37"/>
      <c r="AO1168" s="37"/>
      <c r="AP1168" s="37"/>
      <c r="AQ1168" s="37"/>
      <c r="AR1168" s="37"/>
      <c r="AS1168" s="37"/>
      <c r="AT1168" s="37"/>
      <c r="AU1168" s="37"/>
      <c r="AV1168" s="37"/>
      <c r="AW1168" s="37"/>
      <c r="AX1168" s="37"/>
      <c r="AY1168" s="37"/>
      <c r="AZ1168" s="37"/>
      <c r="BA1168" s="37"/>
      <c r="BB1168" s="37"/>
      <c r="BC1168" s="37"/>
      <c r="BD1168" s="37"/>
      <c r="BE1168" s="37"/>
      <c r="BF1168" s="37"/>
      <c r="BH1168" s="44"/>
      <c r="BI1168" s="39"/>
      <c r="BJ1168" s="39"/>
      <c r="BK1168" s="39"/>
      <c r="BL1168" s="36"/>
      <c r="BM1168" s="37"/>
      <c r="BN1168" s="37"/>
      <c r="BO1168" s="37"/>
      <c r="BP1168" s="37"/>
      <c r="BQ1168" s="37"/>
      <c r="BR1168" s="37"/>
      <c r="BS1168" s="37"/>
      <c r="BT1168" s="37"/>
      <c r="BU1168" s="37"/>
      <c r="BV1168" s="37"/>
      <c r="BW1168" s="37"/>
      <c r="BX1168" s="37"/>
      <c r="BY1168" s="37"/>
      <c r="BZ1168" s="37"/>
      <c r="CA1168" s="37"/>
      <c r="CB1168" s="37"/>
      <c r="CC1168" s="37"/>
      <c r="CD1168" s="37"/>
      <c r="CE1168" s="37"/>
      <c r="CF1168" s="37"/>
      <c r="CG1168" s="40"/>
      <c r="CH1168" s="40"/>
      <c r="CI1168" s="40"/>
      <c r="CJ1168" s="40"/>
      <c r="CK1168" s="40"/>
      <c r="CL1168" s="40"/>
      <c r="CM1168" s="39"/>
      <c r="CN1168" s="39"/>
      <c r="CO1168" s="39"/>
      <c r="CP1168" s="39"/>
      <c r="CQ1168" s="39"/>
      <c r="CR1168" s="39"/>
      <c r="CS1168" s="39"/>
      <c r="CT1168" s="39"/>
      <c r="CU1168" s="39"/>
      <c r="CV1168" s="39"/>
      <c r="CW1168" s="39"/>
      <c r="CX1168" s="39"/>
      <c r="CY1168" s="39"/>
      <c r="CZ1168" s="39"/>
      <c r="DA1168" s="39"/>
      <c r="DB1168" s="39"/>
      <c r="DC1168" s="39"/>
      <c r="DD1168" s="39"/>
      <c r="DE1168" s="39"/>
      <c r="DF1168" s="39"/>
      <c r="DG1168" s="39"/>
      <c r="DL1168" s="44"/>
      <c r="DM1168" s="39"/>
    </row>
    <row r="1169" customFormat="false" ht="12.75" hidden="false" customHeight="false" outlineLevel="0" collapsed="false">
      <c r="AF1169" s="36"/>
      <c r="AG1169" s="37"/>
      <c r="AH1169" s="37"/>
      <c r="AI1169" s="37"/>
      <c r="AJ1169" s="37"/>
      <c r="AK1169" s="37"/>
      <c r="AL1169" s="37"/>
      <c r="AM1169" s="37"/>
      <c r="AN1169" s="37"/>
      <c r="AO1169" s="37"/>
      <c r="AP1169" s="37"/>
      <c r="AQ1169" s="37"/>
      <c r="AR1169" s="37"/>
      <c r="AS1169" s="37"/>
      <c r="AT1169" s="37"/>
      <c r="AU1169" s="37"/>
      <c r="AV1169" s="37"/>
      <c r="AW1169" s="37"/>
      <c r="AX1169" s="37"/>
      <c r="AY1169" s="37"/>
      <c r="AZ1169" s="37"/>
      <c r="BA1169" s="37"/>
      <c r="BB1169" s="37"/>
      <c r="BC1169" s="37"/>
      <c r="BD1169" s="37"/>
      <c r="BE1169" s="37"/>
      <c r="BF1169" s="37"/>
      <c r="BH1169" s="44"/>
      <c r="BI1169" s="39"/>
      <c r="BJ1169" s="39"/>
      <c r="BK1169" s="39"/>
      <c r="BL1169" s="36"/>
      <c r="BM1169" s="37"/>
      <c r="BN1169" s="37"/>
      <c r="BO1169" s="37"/>
      <c r="BP1169" s="37"/>
      <c r="BQ1169" s="37"/>
      <c r="BR1169" s="37"/>
      <c r="BS1169" s="37"/>
      <c r="BT1169" s="37"/>
      <c r="BU1169" s="37"/>
      <c r="BV1169" s="37"/>
      <c r="BW1169" s="37"/>
      <c r="BX1169" s="37"/>
      <c r="BY1169" s="37"/>
      <c r="BZ1169" s="37"/>
      <c r="CA1169" s="37"/>
      <c r="CB1169" s="37"/>
      <c r="CC1169" s="37"/>
      <c r="CD1169" s="37"/>
      <c r="CE1169" s="37"/>
      <c r="CF1169" s="37"/>
      <c r="CG1169" s="40"/>
      <c r="CH1169" s="40"/>
      <c r="CI1169" s="40"/>
      <c r="CJ1169" s="40"/>
      <c r="CK1169" s="40"/>
      <c r="CL1169" s="40"/>
      <c r="CM1169" s="39"/>
      <c r="CN1169" s="39"/>
      <c r="CO1169" s="39"/>
      <c r="CP1169" s="39"/>
      <c r="CQ1169" s="39"/>
      <c r="CR1169" s="39"/>
      <c r="CS1169" s="39"/>
      <c r="CT1169" s="39"/>
      <c r="CU1169" s="39"/>
      <c r="CV1169" s="39"/>
      <c r="CW1169" s="39"/>
      <c r="CX1169" s="39"/>
      <c r="CY1169" s="39"/>
      <c r="CZ1169" s="39"/>
      <c r="DA1169" s="39"/>
      <c r="DB1169" s="39"/>
      <c r="DC1169" s="39"/>
      <c r="DD1169" s="39"/>
      <c r="DE1169" s="39"/>
      <c r="DF1169" s="39"/>
      <c r="DG1169" s="39"/>
      <c r="DL1169" s="44"/>
      <c r="DM1169" s="39"/>
    </row>
    <row r="1170" customFormat="false" ht="12.75" hidden="false" customHeight="false" outlineLevel="0" collapsed="false">
      <c r="AF1170" s="36"/>
      <c r="AG1170" s="37"/>
      <c r="AH1170" s="37"/>
      <c r="AI1170" s="37"/>
      <c r="AJ1170" s="37"/>
      <c r="AK1170" s="37"/>
      <c r="AL1170" s="37"/>
      <c r="AM1170" s="37"/>
      <c r="AN1170" s="37"/>
      <c r="AO1170" s="37"/>
      <c r="AP1170" s="37"/>
      <c r="AQ1170" s="37"/>
      <c r="AR1170" s="37"/>
      <c r="AS1170" s="37"/>
      <c r="AT1170" s="37"/>
      <c r="AU1170" s="37"/>
      <c r="AV1170" s="37"/>
      <c r="AW1170" s="37"/>
      <c r="AX1170" s="37"/>
      <c r="AY1170" s="37"/>
      <c r="AZ1170" s="37"/>
      <c r="BA1170" s="37"/>
      <c r="BB1170" s="37"/>
      <c r="BC1170" s="37"/>
      <c r="BD1170" s="37"/>
      <c r="BE1170" s="37"/>
      <c r="BF1170" s="37"/>
      <c r="BH1170" s="44"/>
      <c r="BI1170" s="39"/>
      <c r="BJ1170" s="39"/>
      <c r="BK1170" s="39"/>
      <c r="BL1170" s="36"/>
      <c r="BM1170" s="37"/>
      <c r="BN1170" s="37"/>
      <c r="BO1170" s="37"/>
      <c r="BP1170" s="37"/>
      <c r="BQ1170" s="37"/>
      <c r="BR1170" s="37"/>
      <c r="BS1170" s="37"/>
      <c r="BT1170" s="37"/>
      <c r="BU1170" s="37"/>
      <c r="BV1170" s="37"/>
      <c r="BW1170" s="37"/>
      <c r="BX1170" s="37"/>
      <c r="BY1170" s="37"/>
      <c r="BZ1170" s="37"/>
      <c r="CA1170" s="37"/>
      <c r="CB1170" s="37"/>
      <c r="CC1170" s="37"/>
      <c r="CD1170" s="37"/>
      <c r="CE1170" s="37"/>
      <c r="CF1170" s="37"/>
      <c r="CG1170" s="40"/>
      <c r="CH1170" s="40"/>
      <c r="CI1170" s="40"/>
      <c r="CJ1170" s="40"/>
      <c r="CK1170" s="40"/>
      <c r="CL1170" s="40"/>
      <c r="CM1170" s="39"/>
      <c r="CN1170" s="39"/>
      <c r="CO1170" s="39"/>
      <c r="CP1170" s="39"/>
      <c r="CQ1170" s="39"/>
      <c r="CR1170" s="39"/>
      <c r="CS1170" s="39"/>
      <c r="CT1170" s="39"/>
      <c r="CU1170" s="39"/>
      <c r="CV1170" s="39"/>
      <c r="CW1170" s="39"/>
      <c r="CX1170" s="39"/>
      <c r="CY1170" s="39"/>
      <c r="CZ1170" s="39"/>
      <c r="DA1170" s="39"/>
      <c r="DB1170" s="39"/>
      <c r="DC1170" s="39"/>
      <c r="DD1170" s="39"/>
      <c r="DE1170" s="39"/>
      <c r="DF1170" s="39"/>
      <c r="DG1170" s="39"/>
      <c r="DL1170" s="44"/>
      <c r="DM1170" s="39"/>
    </row>
    <row r="1171" customFormat="false" ht="12.75" hidden="false" customHeight="false" outlineLevel="0" collapsed="false">
      <c r="AF1171" s="36"/>
      <c r="AG1171" s="37"/>
      <c r="AH1171" s="37"/>
      <c r="AI1171" s="37"/>
      <c r="AJ1171" s="37"/>
      <c r="AK1171" s="37"/>
      <c r="AL1171" s="37"/>
      <c r="AM1171" s="37"/>
      <c r="AN1171" s="37"/>
      <c r="AO1171" s="37"/>
      <c r="AP1171" s="37"/>
      <c r="AQ1171" s="37"/>
      <c r="AR1171" s="37"/>
      <c r="AS1171" s="37"/>
      <c r="AT1171" s="37"/>
      <c r="AU1171" s="37"/>
      <c r="AV1171" s="37"/>
      <c r="AW1171" s="37"/>
      <c r="AX1171" s="37"/>
      <c r="AY1171" s="37"/>
      <c r="AZ1171" s="37"/>
      <c r="BA1171" s="37"/>
      <c r="BB1171" s="37"/>
      <c r="BC1171" s="37"/>
      <c r="BD1171" s="37"/>
      <c r="BE1171" s="37"/>
      <c r="BF1171" s="37"/>
      <c r="BH1171" s="44"/>
      <c r="BI1171" s="39"/>
      <c r="BJ1171" s="39"/>
      <c r="BK1171" s="39"/>
      <c r="BL1171" s="36"/>
      <c r="BM1171" s="37"/>
      <c r="BN1171" s="37"/>
      <c r="BO1171" s="37"/>
      <c r="BP1171" s="37"/>
      <c r="BQ1171" s="37"/>
      <c r="BR1171" s="37"/>
      <c r="BS1171" s="37"/>
      <c r="BT1171" s="37"/>
      <c r="BU1171" s="37"/>
      <c r="BV1171" s="37"/>
      <c r="BW1171" s="37"/>
      <c r="BX1171" s="37"/>
      <c r="BY1171" s="37"/>
      <c r="BZ1171" s="37"/>
      <c r="CA1171" s="37"/>
      <c r="CB1171" s="37"/>
      <c r="CC1171" s="37"/>
      <c r="CD1171" s="37"/>
      <c r="CE1171" s="37"/>
      <c r="CF1171" s="37"/>
      <c r="CG1171" s="40"/>
      <c r="CH1171" s="40"/>
      <c r="CI1171" s="40"/>
      <c r="CJ1171" s="40"/>
      <c r="CK1171" s="40"/>
      <c r="CL1171" s="40"/>
      <c r="CM1171" s="39"/>
      <c r="CN1171" s="39"/>
      <c r="CO1171" s="39"/>
      <c r="CP1171" s="39"/>
      <c r="CQ1171" s="39"/>
      <c r="CR1171" s="39"/>
      <c r="CS1171" s="39"/>
      <c r="CT1171" s="39"/>
      <c r="CU1171" s="39"/>
      <c r="CV1171" s="39"/>
      <c r="CW1171" s="39"/>
      <c r="CX1171" s="39"/>
      <c r="CY1171" s="39"/>
      <c r="CZ1171" s="39"/>
      <c r="DA1171" s="39"/>
      <c r="DB1171" s="39"/>
      <c r="DC1171" s="39"/>
      <c r="DD1171" s="39"/>
      <c r="DE1171" s="39"/>
      <c r="DF1171" s="39"/>
      <c r="DG1171" s="39"/>
      <c r="DL1171" s="44"/>
      <c r="DM1171" s="39"/>
    </row>
    <row r="1172" customFormat="false" ht="12.75" hidden="false" customHeight="false" outlineLevel="0" collapsed="false">
      <c r="AF1172" s="36"/>
      <c r="AG1172" s="37"/>
      <c r="AH1172" s="37"/>
      <c r="AI1172" s="37"/>
      <c r="AJ1172" s="37"/>
      <c r="AK1172" s="37"/>
      <c r="AL1172" s="37"/>
      <c r="AM1172" s="37"/>
      <c r="AN1172" s="37"/>
      <c r="AO1172" s="37"/>
      <c r="AP1172" s="37"/>
      <c r="AQ1172" s="37"/>
      <c r="AR1172" s="37"/>
      <c r="AS1172" s="37"/>
      <c r="AT1172" s="37"/>
      <c r="AU1172" s="37"/>
      <c r="AV1172" s="37"/>
      <c r="AW1172" s="37"/>
      <c r="AX1172" s="37"/>
      <c r="AY1172" s="37"/>
      <c r="AZ1172" s="37"/>
      <c r="BA1172" s="37"/>
      <c r="BB1172" s="37"/>
      <c r="BC1172" s="37"/>
      <c r="BD1172" s="37"/>
      <c r="BE1172" s="37"/>
      <c r="BF1172" s="37"/>
      <c r="BH1172" s="44"/>
      <c r="BI1172" s="39"/>
      <c r="BJ1172" s="39"/>
      <c r="BK1172" s="39"/>
      <c r="BL1172" s="36"/>
      <c r="BM1172" s="37"/>
      <c r="BN1172" s="37"/>
      <c r="BO1172" s="37"/>
      <c r="BP1172" s="37"/>
      <c r="BQ1172" s="37"/>
      <c r="BR1172" s="37"/>
      <c r="BS1172" s="37"/>
      <c r="BT1172" s="37"/>
      <c r="BU1172" s="37"/>
      <c r="BV1172" s="37"/>
      <c r="BW1172" s="37"/>
      <c r="BX1172" s="37"/>
      <c r="BY1172" s="37"/>
      <c r="BZ1172" s="37"/>
      <c r="CA1172" s="37"/>
      <c r="CB1172" s="37"/>
      <c r="CC1172" s="37"/>
      <c r="CD1172" s="37"/>
      <c r="CE1172" s="37"/>
      <c r="CF1172" s="37"/>
      <c r="CG1172" s="40"/>
      <c r="CH1172" s="40"/>
      <c r="CI1172" s="40"/>
      <c r="CJ1172" s="40"/>
      <c r="CK1172" s="40"/>
      <c r="CL1172" s="40"/>
      <c r="CM1172" s="39"/>
      <c r="CN1172" s="39"/>
      <c r="CO1172" s="39"/>
      <c r="CP1172" s="39"/>
      <c r="CQ1172" s="39"/>
      <c r="CR1172" s="39"/>
      <c r="CS1172" s="39"/>
      <c r="CT1172" s="39"/>
      <c r="CU1172" s="39"/>
      <c r="CV1172" s="39"/>
      <c r="CW1172" s="39"/>
      <c r="CX1172" s="39"/>
      <c r="CY1172" s="39"/>
      <c r="CZ1172" s="39"/>
      <c r="DA1172" s="39"/>
      <c r="DB1172" s="39"/>
      <c r="DC1172" s="39"/>
      <c r="DD1172" s="39"/>
      <c r="DE1172" s="39"/>
      <c r="DF1172" s="39"/>
      <c r="DG1172" s="39"/>
      <c r="DL1172" s="44"/>
      <c r="DM1172" s="39"/>
    </row>
    <row r="1173" customFormat="false" ht="12.75" hidden="false" customHeight="false" outlineLevel="0" collapsed="false">
      <c r="AF1173" s="36"/>
      <c r="AG1173" s="37"/>
      <c r="AH1173" s="37"/>
      <c r="AI1173" s="37"/>
      <c r="AJ1173" s="37"/>
      <c r="AK1173" s="37"/>
      <c r="AL1173" s="37"/>
      <c r="AM1173" s="37"/>
      <c r="AN1173" s="37"/>
      <c r="AO1173" s="37"/>
      <c r="AP1173" s="37"/>
      <c r="AQ1173" s="37"/>
      <c r="AR1173" s="37"/>
      <c r="AS1173" s="37"/>
      <c r="AT1173" s="37"/>
      <c r="AU1173" s="37"/>
      <c r="AV1173" s="37"/>
      <c r="AW1173" s="37"/>
      <c r="AX1173" s="37"/>
      <c r="AY1173" s="37"/>
      <c r="AZ1173" s="37"/>
      <c r="BA1173" s="37"/>
      <c r="BB1173" s="37"/>
      <c r="BC1173" s="37"/>
      <c r="BD1173" s="37"/>
      <c r="BE1173" s="37"/>
      <c r="BF1173" s="37"/>
      <c r="BH1173" s="44"/>
      <c r="BI1173" s="39"/>
      <c r="BJ1173" s="39"/>
      <c r="BK1173" s="39"/>
      <c r="BL1173" s="36"/>
      <c r="BM1173" s="37"/>
      <c r="BN1173" s="37"/>
      <c r="BO1173" s="37"/>
      <c r="BP1173" s="37"/>
      <c r="BQ1173" s="37"/>
      <c r="BR1173" s="37"/>
      <c r="BS1173" s="37"/>
      <c r="BT1173" s="37"/>
      <c r="BU1173" s="37"/>
      <c r="BV1173" s="37"/>
      <c r="BW1173" s="37"/>
      <c r="BX1173" s="37"/>
      <c r="BY1173" s="37"/>
      <c r="BZ1173" s="37"/>
      <c r="CA1173" s="37"/>
      <c r="CB1173" s="37"/>
      <c r="CC1173" s="37"/>
      <c r="CD1173" s="37"/>
      <c r="CE1173" s="37"/>
      <c r="CF1173" s="37"/>
      <c r="CG1173" s="40"/>
      <c r="CH1173" s="40"/>
      <c r="CI1173" s="40"/>
      <c r="CJ1173" s="40"/>
      <c r="CK1173" s="40"/>
      <c r="CL1173" s="40"/>
      <c r="CM1173" s="39"/>
      <c r="CN1173" s="39"/>
      <c r="CO1173" s="39"/>
      <c r="CP1173" s="39"/>
      <c r="CQ1173" s="39"/>
      <c r="CR1173" s="39"/>
      <c r="CS1173" s="39"/>
      <c r="CT1173" s="39"/>
      <c r="CU1173" s="39"/>
      <c r="CV1173" s="39"/>
      <c r="CW1173" s="39"/>
      <c r="CX1173" s="39"/>
      <c r="CY1173" s="39"/>
      <c r="CZ1173" s="39"/>
      <c r="DA1173" s="39"/>
      <c r="DB1173" s="39"/>
      <c r="DC1173" s="39"/>
      <c r="DD1173" s="39"/>
      <c r="DE1173" s="39"/>
      <c r="DF1173" s="39"/>
      <c r="DG1173" s="39"/>
      <c r="DL1173" s="44"/>
      <c r="DM1173" s="39"/>
    </row>
    <row r="1174" customFormat="false" ht="12.75" hidden="false" customHeight="false" outlineLevel="0" collapsed="false">
      <c r="AF1174" s="36"/>
      <c r="AG1174" s="37"/>
      <c r="AH1174" s="37"/>
      <c r="AI1174" s="37"/>
      <c r="AJ1174" s="37"/>
      <c r="AK1174" s="37"/>
      <c r="AL1174" s="37"/>
      <c r="AM1174" s="37"/>
      <c r="AN1174" s="37"/>
      <c r="AO1174" s="37"/>
      <c r="AP1174" s="37"/>
      <c r="AQ1174" s="37"/>
      <c r="AR1174" s="37"/>
      <c r="AS1174" s="37"/>
      <c r="AT1174" s="37"/>
      <c r="AU1174" s="37"/>
      <c r="AV1174" s="37"/>
      <c r="AW1174" s="37"/>
      <c r="AX1174" s="37"/>
      <c r="AY1174" s="37"/>
      <c r="AZ1174" s="37"/>
      <c r="BA1174" s="37"/>
      <c r="BB1174" s="37"/>
      <c r="BC1174" s="37"/>
      <c r="BD1174" s="37"/>
      <c r="BE1174" s="37"/>
      <c r="BF1174" s="37"/>
      <c r="BH1174" s="44"/>
      <c r="BI1174" s="39"/>
      <c r="BJ1174" s="39"/>
      <c r="BK1174" s="39"/>
      <c r="BL1174" s="36"/>
      <c r="BM1174" s="37"/>
      <c r="BN1174" s="37"/>
      <c r="BO1174" s="37"/>
      <c r="BP1174" s="37"/>
      <c r="BQ1174" s="37"/>
      <c r="BR1174" s="37"/>
      <c r="BS1174" s="37"/>
      <c r="BT1174" s="37"/>
      <c r="BU1174" s="37"/>
      <c r="BV1174" s="37"/>
      <c r="BW1174" s="37"/>
      <c r="BX1174" s="37"/>
      <c r="BY1174" s="37"/>
      <c r="BZ1174" s="37"/>
      <c r="CA1174" s="37"/>
      <c r="CB1174" s="37"/>
      <c r="CC1174" s="37"/>
      <c r="CD1174" s="37"/>
      <c r="CE1174" s="37"/>
      <c r="CF1174" s="37"/>
      <c r="CG1174" s="40"/>
      <c r="CH1174" s="40"/>
      <c r="CI1174" s="40"/>
      <c r="CJ1174" s="40"/>
      <c r="CK1174" s="40"/>
      <c r="CL1174" s="40"/>
      <c r="CM1174" s="39"/>
      <c r="CN1174" s="39"/>
      <c r="CO1174" s="39"/>
      <c r="CP1174" s="39"/>
      <c r="CQ1174" s="39"/>
      <c r="CR1174" s="39"/>
      <c r="CS1174" s="39"/>
      <c r="CT1174" s="39"/>
      <c r="CU1174" s="39"/>
      <c r="CV1174" s="39"/>
      <c r="CW1174" s="39"/>
      <c r="CX1174" s="39"/>
      <c r="CY1174" s="39"/>
      <c r="CZ1174" s="39"/>
      <c r="DA1174" s="39"/>
      <c r="DB1174" s="39"/>
      <c r="DC1174" s="39"/>
      <c r="DD1174" s="39"/>
      <c r="DE1174" s="39"/>
      <c r="DF1174" s="39"/>
      <c r="DG1174" s="39"/>
      <c r="DL1174" s="44"/>
      <c r="DM1174" s="39"/>
    </row>
    <row r="1175" customFormat="false" ht="12.75" hidden="false" customHeight="false" outlineLevel="0" collapsed="false">
      <c r="AF1175" s="36"/>
      <c r="AG1175" s="37"/>
      <c r="AH1175" s="37"/>
      <c r="AI1175" s="37"/>
      <c r="AJ1175" s="37"/>
      <c r="AK1175" s="37"/>
      <c r="AL1175" s="37"/>
      <c r="AM1175" s="37"/>
      <c r="AN1175" s="37"/>
      <c r="AO1175" s="37"/>
      <c r="AP1175" s="37"/>
      <c r="AQ1175" s="37"/>
      <c r="AR1175" s="37"/>
      <c r="AS1175" s="37"/>
      <c r="AT1175" s="37"/>
      <c r="AU1175" s="37"/>
      <c r="AV1175" s="37"/>
      <c r="AW1175" s="37"/>
      <c r="AX1175" s="37"/>
      <c r="AY1175" s="37"/>
      <c r="AZ1175" s="37"/>
      <c r="BA1175" s="37"/>
      <c r="BB1175" s="37"/>
      <c r="BC1175" s="37"/>
      <c r="BD1175" s="37"/>
      <c r="BE1175" s="37"/>
      <c r="BF1175" s="37"/>
      <c r="BH1175" s="44"/>
      <c r="BI1175" s="39"/>
      <c r="BJ1175" s="39"/>
      <c r="BK1175" s="39"/>
      <c r="BL1175" s="36"/>
      <c r="BM1175" s="37"/>
      <c r="BN1175" s="37"/>
      <c r="BO1175" s="37"/>
      <c r="BP1175" s="37"/>
      <c r="BQ1175" s="37"/>
      <c r="BR1175" s="37"/>
      <c r="BS1175" s="37"/>
      <c r="BT1175" s="37"/>
      <c r="BU1175" s="37"/>
      <c r="BV1175" s="37"/>
      <c r="BW1175" s="37"/>
      <c r="BX1175" s="37"/>
      <c r="BY1175" s="37"/>
      <c r="BZ1175" s="37"/>
      <c r="CA1175" s="37"/>
      <c r="CB1175" s="37"/>
      <c r="CC1175" s="37"/>
      <c r="CD1175" s="37"/>
      <c r="CE1175" s="37"/>
      <c r="CF1175" s="37"/>
      <c r="CG1175" s="40"/>
      <c r="CH1175" s="40"/>
      <c r="CI1175" s="40"/>
      <c r="CJ1175" s="40"/>
      <c r="CK1175" s="40"/>
      <c r="CL1175" s="40"/>
      <c r="CM1175" s="39"/>
      <c r="CN1175" s="39"/>
      <c r="CO1175" s="39"/>
      <c r="CP1175" s="39"/>
      <c r="CQ1175" s="39"/>
      <c r="CR1175" s="39"/>
      <c r="CS1175" s="39"/>
      <c r="CT1175" s="39"/>
      <c r="CU1175" s="39"/>
      <c r="CV1175" s="39"/>
      <c r="CW1175" s="39"/>
      <c r="CX1175" s="39"/>
      <c r="CY1175" s="39"/>
      <c r="CZ1175" s="39"/>
      <c r="DA1175" s="39"/>
      <c r="DB1175" s="39"/>
      <c r="DC1175" s="39"/>
      <c r="DD1175" s="39"/>
      <c r="DE1175" s="39"/>
      <c r="DF1175" s="39"/>
      <c r="DG1175" s="39"/>
      <c r="DL1175" s="44"/>
      <c r="DM1175" s="39"/>
    </row>
    <row r="1176" customFormat="false" ht="12.75" hidden="false" customHeight="false" outlineLevel="0" collapsed="false">
      <c r="AF1176" s="36"/>
      <c r="AG1176" s="37"/>
      <c r="AH1176" s="37"/>
      <c r="AI1176" s="37"/>
      <c r="AJ1176" s="37"/>
      <c r="AK1176" s="37"/>
      <c r="AL1176" s="37"/>
      <c r="AM1176" s="37"/>
      <c r="AN1176" s="37"/>
      <c r="AO1176" s="37"/>
      <c r="AP1176" s="37"/>
      <c r="AQ1176" s="37"/>
      <c r="AR1176" s="37"/>
      <c r="AS1176" s="37"/>
      <c r="AT1176" s="37"/>
      <c r="AU1176" s="37"/>
      <c r="AV1176" s="37"/>
      <c r="AW1176" s="37"/>
      <c r="AX1176" s="37"/>
      <c r="AY1176" s="37"/>
      <c r="AZ1176" s="37"/>
      <c r="BA1176" s="37"/>
      <c r="BB1176" s="37"/>
      <c r="BC1176" s="37"/>
      <c r="BD1176" s="37"/>
      <c r="BE1176" s="37"/>
      <c r="BF1176" s="37"/>
      <c r="BH1176" s="44"/>
      <c r="BI1176" s="39"/>
      <c r="BJ1176" s="39"/>
      <c r="BK1176" s="39"/>
      <c r="BL1176" s="36"/>
      <c r="BM1176" s="37"/>
      <c r="BN1176" s="37"/>
      <c r="BO1176" s="37"/>
      <c r="BP1176" s="37"/>
      <c r="BQ1176" s="37"/>
      <c r="BR1176" s="37"/>
      <c r="BS1176" s="37"/>
      <c r="BT1176" s="37"/>
      <c r="BU1176" s="37"/>
      <c r="BV1176" s="37"/>
      <c r="BW1176" s="37"/>
      <c r="BX1176" s="37"/>
      <c r="BY1176" s="37"/>
      <c r="BZ1176" s="37"/>
      <c r="CA1176" s="37"/>
      <c r="CB1176" s="37"/>
      <c r="CC1176" s="37"/>
      <c r="CD1176" s="37"/>
      <c r="CE1176" s="37"/>
      <c r="CF1176" s="37"/>
      <c r="CG1176" s="40"/>
      <c r="CH1176" s="40"/>
      <c r="CI1176" s="40"/>
      <c r="CJ1176" s="40"/>
      <c r="CK1176" s="40"/>
      <c r="CL1176" s="40"/>
      <c r="CM1176" s="39"/>
      <c r="CN1176" s="39"/>
      <c r="CO1176" s="39"/>
      <c r="CP1176" s="39"/>
      <c r="CQ1176" s="39"/>
      <c r="CR1176" s="39"/>
      <c r="CS1176" s="39"/>
      <c r="CT1176" s="39"/>
      <c r="CU1176" s="39"/>
      <c r="CV1176" s="39"/>
      <c r="CW1176" s="39"/>
      <c r="CX1176" s="39"/>
      <c r="CY1176" s="39"/>
      <c r="CZ1176" s="39"/>
      <c r="DA1176" s="39"/>
      <c r="DB1176" s="39"/>
      <c r="DC1176" s="39"/>
      <c r="DD1176" s="39"/>
      <c r="DE1176" s="39"/>
      <c r="DF1176" s="39"/>
      <c r="DG1176" s="39"/>
      <c r="DL1176" s="44"/>
      <c r="DM1176" s="39"/>
    </row>
    <row r="1177" customFormat="false" ht="12.75" hidden="false" customHeight="false" outlineLevel="0" collapsed="false">
      <c r="AF1177" s="36"/>
      <c r="AG1177" s="37"/>
      <c r="AH1177" s="37"/>
      <c r="AI1177" s="37"/>
      <c r="AJ1177" s="37"/>
      <c r="AK1177" s="37"/>
      <c r="AL1177" s="37"/>
      <c r="AM1177" s="37"/>
      <c r="AN1177" s="37"/>
      <c r="AO1177" s="37"/>
      <c r="AP1177" s="37"/>
      <c r="AQ1177" s="37"/>
      <c r="AR1177" s="37"/>
      <c r="AS1177" s="37"/>
      <c r="AT1177" s="37"/>
      <c r="AU1177" s="37"/>
      <c r="AV1177" s="37"/>
      <c r="AW1177" s="37"/>
      <c r="AX1177" s="37"/>
      <c r="AY1177" s="37"/>
      <c r="AZ1177" s="37"/>
      <c r="BA1177" s="37"/>
      <c r="BB1177" s="37"/>
      <c r="BC1177" s="37"/>
      <c r="BD1177" s="37"/>
      <c r="BE1177" s="37"/>
      <c r="BF1177" s="37"/>
      <c r="BH1177" s="44"/>
      <c r="BI1177" s="39"/>
      <c r="BJ1177" s="39"/>
      <c r="BK1177" s="39"/>
      <c r="BL1177" s="36"/>
      <c r="BM1177" s="37"/>
      <c r="BN1177" s="37"/>
      <c r="BO1177" s="37"/>
      <c r="BP1177" s="37"/>
      <c r="BQ1177" s="37"/>
      <c r="BR1177" s="37"/>
      <c r="BS1177" s="37"/>
      <c r="BT1177" s="37"/>
      <c r="BU1177" s="37"/>
      <c r="BV1177" s="37"/>
      <c r="BW1177" s="37"/>
      <c r="BX1177" s="37"/>
      <c r="BY1177" s="37"/>
      <c r="BZ1177" s="37"/>
      <c r="CA1177" s="37"/>
      <c r="CB1177" s="37"/>
      <c r="CC1177" s="37"/>
      <c r="CD1177" s="37"/>
      <c r="CE1177" s="37"/>
      <c r="CF1177" s="37"/>
      <c r="CG1177" s="40"/>
      <c r="CH1177" s="40"/>
      <c r="CI1177" s="40"/>
      <c r="CJ1177" s="40"/>
      <c r="CK1177" s="40"/>
      <c r="CL1177" s="40"/>
      <c r="CM1177" s="39"/>
      <c r="CN1177" s="39"/>
      <c r="CO1177" s="39"/>
      <c r="CP1177" s="39"/>
      <c r="CQ1177" s="39"/>
      <c r="CR1177" s="39"/>
      <c r="CS1177" s="39"/>
      <c r="CT1177" s="39"/>
      <c r="CU1177" s="39"/>
      <c r="CV1177" s="39"/>
      <c r="CW1177" s="39"/>
      <c r="CX1177" s="39"/>
      <c r="CY1177" s="39"/>
      <c r="CZ1177" s="39"/>
      <c r="DA1177" s="39"/>
      <c r="DB1177" s="39"/>
      <c r="DC1177" s="39"/>
      <c r="DD1177" s="39"/>
      <c r="DE1177" s="39"/>
      <c r="DF1177" s="39"/>
      <c r="DG1177" s="39"/>
      <c r="DL1177" s="44"/>
      <c r="DM1177" s="39"/>
    </row>
    <row r="1178" customFormat="false" ht="12.75" hidden="false" customHeight="false" outlineLevel="0" collapsed="false">
      <c r="AF1178" s="36"/>
      <c r="AG1178" s="37"/>
      <c r="AH1178" s="37"/>
      <c r="AI1178" s="37"/>
      <c r="AJ1178" s="37"/>
      <c r="AK1178" s="37"/>
      <c r="AL1178" s="37"/>
      <c r="AM1178" s="37"/>
      <c r="AN1178" s="37"/>
      <c r="AO1178" s="37"/>
      <c r="AP1178" s="37"/>
      <c r="AQ1178" s="37"/>
      <c r="AR1178" s="37"/>
      <c r="AS1178" s="37"/>
      <c r="AT1178" s="37"/>
      <c r="AU1178" s="37"/>
      <c r="AV1178" s="37"/>
      <c r="AW1178" s="37"/>
      <c r="AX1178" s="37"/>
      <c r="AY1178" s="37"/>
      <c r="AZ1178" s="37"/>
      <c r="BA1178" s="37"/>
      <c r="BB1178" s="37"/>
      <c r="BC1178" s="37"/>
      <c r="BD1178" s="37"/>
      <c r="BE1178" s="37"/>
      <c r="BF1178" s="37"/>
      <c r="BH1178" s="44"/>
      <c r="BI1178" s="39"/>
      <c r="BJ1178" s="39"/>
      <c r="BK1178" s="39"/>
      <c r="BL1178" s="36"/>
      <c r="BM1178" s="37"/>
      <c r="BN1178" s="37"/>
      <c r="BO1178" s="37"/>
      <c r="BP1178" s="37"/>
      <c r="BQ1178" s="37"/>
      <c r="BR1178" s="37"/>
      <c r="BS1178" s="37"/>
      <c r="BT1178" s="37"/>
      <c r="BU1178" s="37"/>
      <c r="BV1178" s="37"/>
      <c r="BW1178" s="37"/>
      <c r="BX1178" s="37"/>
      <c r="BY1178" s="37"/>
      <c r="BZ1178" s="37"/>
      <c r="CA1178" s="37"/>
      <c r="CB1178" s="37"/>
      <c r="CC1178" s="37"/>
      <c r="CD1178" s="37"/>
      <c r="CE1178" s="37"/>
      <c r="CF1178" s="37"/>
      <c r="CG1178" s="40"/>
      <c r="CH1178" s="40"/>
      <c r="CI1178" s="40"/>
      <c r="CJ1178" s="40"/>
      <c r="CK1178" s="40"/>
      <c r="CL1178" s="40"/>
      <c r="CM1178" s="39"/>
      <c r="CN1178" s="39"/>
      <c r="CO1178" s="39"/>
      <c r="CP1178" s="39"/>
      <c r="CQ1178" s="39"/>
      <c r="CR1178" s="39"/>
      <c r="CS1178" s="39"/>
      <c r="CT1178" s="39"/>
      <c r="CU1178" s="39"/>
      <c r="CV1178" s="39"/>
      <c r="CW1178" s="39"/>
      <c r="CX1178" s="39"/>
      <c r="CY1178" s="39"/>
      <c r="CZ1178" s="39"/>
      <c r="DA1178" s="39"/>
      <c r="DB1178" s="39"/>
      <c r="DC1178" s="39"/>
      <c r="DD1178" s="39"/>
      <c r="DE1178" s="39"/>
      <c r="DF1178" s="39"/>
      <c r="DG1178" s="39"/>
      <c r="DL1178" s="44"/>
      <c r="DM1178" s="39"/>
    </row>
    <row r="1179" customFormat="false" ht="12.75" hidden="false" customHeight="false" outlineLevel="0" collapsed="false">
      <c r="AF1179" s="36"/>
      <c r="AG1179" s="37"/>
      <c r="AH1179" s="37"/>
      <c r="AI1179" s="37"/>
      <c r="AJ1179" s="37"/>
      <c r="AK1179" s="37"/>
      <c r="AL1179" s="37"/>
      <c r="AM1179" s="37"/>
      <c r="AN1179" s="37"/>
      <c r="AO1179" s="37"/>
      <c r="AP1179" s="37"/>
      <c r="AQ1179" s="37"/>
      <c r="AR1179" s="37"/>
      <c r="AS1179" s="37"/>
      <c r="AT1179" s="37"/>
      <c r="AU1179" s="37"/>
      <c r="AV1179" s="37"/>
      <c r="AW1179" s="37"/>
      <c r="AX1179" s="37"/>
      <c r="AY1179" s="37"/>
      <c r="AZ1179" s="37"/>
      <c r="BA1179" s="37"/>
      <c r="BB1179" s="37"/>
      <c r="BC1179" s="37"/>
      <c r="BD1179" s="37"/>
      <c r="BE1179" s="37"/>
      <c r="BF1179" s="37"/>
      <c r="BH1179" s="44"/>
      <c r="BI1179" s="39"/>
      <c r="BJ1179" s="39"/>
      <c r="BK1179" s="39"/>
      <c r="BL1179" s="36"/>
      <c r="BM1179" s="37"/>
      <c r="BN1179" s="37"/>
      <c r="BO1179" s="37"/>
      <c r="BP1179" s="37"/>
      <c r="BQ1179" s="37"/>
      <c r="BR1179" s="37"/>
      <c r="BS1179" s="37"/>
      <c r="BT1179" s="37"/>
      <c r="BU1179" s="37"/>
      <c r="BV1179" s="37"/>
      <c r="BW1179" s="37"/>
      <c r="BX1179" s="37"/>
      <c r="BY1179" s="37"/>
      <c r="BZ1179" s="37"/>
      <c r="CA1179" s="37"/>
      <c r="CB1179" s="37"/>
      <c r="CC1179" s="37"/>
      <c r="CD1179" s="37"/>
      <c r="CE1179" s="37"/>
      <c r="CF1179" s="37"/>
      <c r="CG1179" s="40"/>
      <c r="CH1179" s="40"/>
      <c r="CI1179" s="40"/>
      <c r="CJ1179" s="40"/>
      <c r="CK1179" s="40"/>
      <c r="CL1179" s="40"/>
      <c r="CM1179" s="39"/>
      <c r="CN1179" s="39"/>
      <c r="CO1179" s="39"/>
      <c r="CP1179" s="39"/>
      <c r="CQ1179" s="39"/>
      <c r="CR1179" s="39"/>
      <c r="CS1179" s="39"/>
      <c r="CT1179" s="39"/>
      <c r="CU1179" s="39"/>
      <c r="CV1179" s="39"/>
      <c r="CW1179" s="39"/>
      <c r="CX1179" s="39"/>
      <c r="CY1179" s="39"/>
      <c r="CZ1179" s="39"/>
      <c r="DA1179" s="39"/>
      <c r="DB1179" s="39"/>
      <c r="DC1179" s="39"/>
      <c r="DD1179" s="39"/>
      <c r="DE1179" s="39"/>
      <c r="DF1179" s="39"/>
      <c r="DG1179" s="39"/>
      <c r="DL1179" s="44"/>
      <c r="DM1179" s="39"/>
    </row>
    <row r="1180" customFormat="false" ht="12.75" hidden="false" customHeight="false" outlineLevel="0" collapsed="false">
      <c r="AF1180" s="36"/>
      <c r="AG1180" s="37"/>
      <c r="AH1180" s="37"/>
      <c r="AI1180" s="37"/>
      <c r="AJ1180" s="37"/>
      <c r="AK1180" s="37"/>
      <c r="AL1180" s="37"/>
      <c r="AM1180" s="37"/>
      <c r="AN1180" s="37"/>
      <c r="AO1180" s="37"/>
      <c r="AP1180" s="37"/>
      <c r="AQ1180" s="37"/>
      <c r="AR1180" s="37"/>
      <c r="AS1180" s="37"/>
      <c r="AT1180" s="37"/>
      <c r="AU1180" s="37"/>
      <c r="AV1180" s="37"/>
      <c r="AW1180" s="37"/>
      <c r="AX1180" s="37"/>
      <c r="AY1180" s="37"/>
      <c r="AZ1180" s="37"/>
      <c r="BA1180" s="37"/>
      <c r="BB1180" s="37"/>
      <c r="BC1180" s="37"/>
      <c r="BD1180" s="37"/>
      <c r="BE1180" s="37"/>
      <c r="BF1180" s="37"/>
      <c r="BH1180" s="44"/>
      <c r="BI1180" s="39"/>
      <c r="BJ1180" s="39"/>
      <c r="BK1180" s="39"/>
      <c r="BL1180" s="36"/>
      <c r="BM1180" s="37"/>
      <c r="BN1180" s="37"/>
      <c r="BO1180" s="37"/>
      <c r="BP1180" s="37"/>
      <c r="BQ1180" s="37"/>
      <c r="BR1180" s="37"/>
      <c r="BS1180" s="37"/>
      <c r="BT1180" s="37"/>
      <c r="BU1180" s="37"/>
      <c r="BV1180" s="37"/>
      <c r="BW1180" s="37"/>
      <c r="BX1180" s="37"/>
      <c r="BY1180" s="37"/>
      <c r="BZ1180" s="37"/>
      <c r="CA1180" s="37"/>
      <c r="CB1180" s="37"/>
      <c r="CC1180" s="37"/>
      <c r="CD1180" s="37"/>
      <c r="CE1180" s="37"/>
      <c r="CF1180" s="37"/>
      <c r="CG1180" s="40"/>
      <c r="CH1180" s="40"/>
      <c r="CI1180" s="40"/>
      <c r="CJ1180" s="40"/>
      <c r="CK1180" s="40"/>
      <c r="CL1180" s="40"/>
      <c r="CM1180" s="39"/>
      <c r="CN1180" s="39"/>
      <c r="CO1180" s="39"/>
      <c r="CP1180" s="39"/>
      <c r="CQ1180" s="39"/>
      <c r="CR1180" s="39"/>
      <c r="CS1180" s="39"/>
      <c r="CT1180" s="39"/>
      <c r="CU1180" s="39"/>
      <c r="CV1180" s="39"/>
      <c r="CW1180" s="39"/>
      <c r="CX1180" s="39"/>
      <c r="CY1180" s="39"/>
      <c r="CZ1180" s="39"/>
      <c r="DA1180" s="39"/>
      <c r="DB1180" s="39"/>
      <c r="DC1180" s="39"/>
      <c r="DD1180" s="39"/>
      <c r="DE1180" s="39"/>
      <c r="DF1180" s="39"/>
      <c r="DG1180" s="39"/>
      <c r="DL1180" s="44"/>
      <c r="DM1180" s="39"/>
    </row>
    <row r="1181" customFormat="false" ht="12.75" hidden="false" customHeight="false" outlineLevel="0" collapsed="false">
      <c r="AF1181" s="36"/>
      <c r="AG1181" s="37"/>
      <c r="AH1181" s="37"/>
      <c r="AI1181" s="37"/>
      <c r="AJ1181" s="37"/>
      <c r="AK1181" s="37"/>
      <c r="AL1181" s="37"/>
      <c r="AM1181" s="37"/>
      <c r="AN1181" s="37"/>
      <c r="AO1181" s="37"/>
      <c r="AP1181" s="37"/>
      <c r="AQ1181" s="37"/>
      <c r="AR1181" s="37"/>
      <c r="AS1181" s="37"/>
      <c r="AT1181" s="37"/>
      <c r="AU1181" s="37"/>
      <c r="AV1181" s="37"/>
      <c r="AW1181" s="37"/>
      <c r="AX1181" s="37"/>
      <c r="AY1181" s="37"/>
      <c r="AZ1181" s="37"/>
      <c r="BA1181" s="37"/>
      <c r="BB1181" s="37"/>
      <c r="BC1181" s="37"/>
      <c r="BD1181" s="37"/>
      <c r="BE1181" s="37"/>
      <c r="BF1181" s="37"/>
      <c r="BH1181" s="44"/>
      <c r="BI1181" s="39"/>
      <c r="BJ1181" s="39"/>
      <c r="BK1181" s="39"/>
      <c r="BL1181" s="36"/>
      <c r="BM1181" s="37"/>
      <c r="BN1181" s="37"/>
      <c r="BO1181" s="37"/>
      <c r="BP1181" s="37"/>
      <c r="BQ1181" s="37"/>
      <c r="BR1181" s="37"/>
      <c r="BS1181" s="37"/>
      <c r="BT1181" s="37"/>
      <c r="BU1181" s="37"/>
      <c r="BV1181" s="37"/>
      <c r="BW1181" s="37"/>
      <c r="BX1181" s="37"/>
      <c r="BY1181" s="37"/>
      <c r="BZ1181" s="37"/>
      <c r="CA1181" s="37"/>
      <c r="CB1181" s="37"/>
      <c r="CC1181" s="37"/>
      <c r="CD1181" s="37"/>
      <c r="CE1181" s="37"/>
      <c r="CF1181" s="37"/>
      <c r="CG1181" s="40"/>
      <c r="CH1181" s="40"/>
      <c r="CI1181" s="40"/>
      <c r="CJ1181" s="40"/>
      <c r="CK1181" s="40"/>
      <c r="CL1181" s="40"/>
      <c r="CM1181" s="39"/>
      <c r="CN1181" s="39"/>
      <c r="CO1181" s="39"/>
      <c r="CP1181" s="39"/>
      <c r="CQ1181" s="39"/>
      <c r="CR1181" s="39"/>
      <c r="CS1181" s="39"/>
      <c r="CT1181" s="39"/>
      <c r="CU1181" s="39"/>
      <c r="CV1181" s="39"/>
      <c r="CW1181" s="39"/>
      <c r="CX1181" s="39"/>
      <c r="CY1181" s="39"/>
      <c r="CZ1181" s="39"/>
      <c r="DA1181" s="39"/>
      <c r="DB1181" s="39"/>
      <c r="DC1181" s="39"/>
      <c r="DD1181" s="39"/>
      <c r="DE1181" s="39"/>
      <c r="DF1181" s="39"/>
      <c r="DG1181" s="39"/>
      <c r="DL1181" s="44"/>
      <c r="DM1181" s="39"/>
    </row>
    <row r="1182" customFormat="false" ht="12.75" hidden="false" customHeight="false" outlineLevel="0" collapsed="false">
      <c r="AF1182" s="36"/>
      <c r="AG1182" s="37"/>
      <c r="AH1182" s="37"/>
      <c r="AI1182" s="37"/>
      <c r="AJ1182" s="37"/>
      <c r="AK1182" s="37"/>
      <c r="AL1182" s="37"/>
      <c r="AM1182" s="37"/>
      <c r="AN1182" s="37"/>
      <c r="AO1182" s="37"/>
      <c r="AP1182" s="37"/>
      <c r="AQ1182" s="37"/>
      <c r="AR1182" s="37"/>
      <c r="AS1182" s="37"/>
      <c r="AT1182" s="37"/>
      <c r="AU1182" s="37"/>
      <c r="AV1182" s="37"/>
      <c r="AW1182" s="37"/>
      <c r="AX1182" s="37"/>
      <c r="AY1182" s="37"/>
      <c r="AZ1182" s="37"/>
      <c r="BA1182" s="37"/>
      <c r="BB1182" s="37"/>
      <c r="BC1182" s="37"/>
      <c r="BD1182" s="37"/>
      <c r="BE1182" s="37"/>
      <c r="BF1182" s="37"/>
      <c r="BH1182" s="44"/>
      <c r="BI1182" s="39"/>
      <c r="BJ1182" s="39"/>
      <c r="BK1182" s="39"/>
      <c r="BL1182" s="36"/>
      <c r="BM1182" s="37"/>
      <c r="BN1182" s="37"/>
      <c r="BO1182" s="37"/>
      <c r="BP1182" s="37"/>
      <c r="BQ1182" s="37"/>
      <c r="BR1182" s="37"/>
      <c r="BS1182" s="37"/>
      <c r="BT1182" s="37"/>
      <c r="BU1182" s="37"/>
      <c r="BV1182" s="37"/>
      <c r="BW1182" s="37"/>
      <c r="BX1182" s="37"/>
      <c r="BY1182" s="37"/>
      <c r="BZ1182" s="37"/>
      <c r="CA1182" s="37"/>
      <c r="CB1182" s="37"/>
      <c r="CC1182" s="37"/>
      <c r="CD1182" s="37"/>
      <c r="CE1182" s="37"/>
      <c r="CF1182" s="37"/>
      <c r="CG1182" s="40"/>
      <c r="CH1182" s="40"/>
      <c r="CI1182" s="40"/>
      <c r="CJ1182" s="40"/>
      <c r="CK1182" s="40"/>
      <c r="CL1182" s="40"/>
      <c r="CM1182" s="39"/>
      <c r="CN1182" s="39"/>
      <c r="CO1182" s="39"/>
      <c r="CP1182" s="39"/>
      <c r="CQ1182" s="39"/>
      <c r="CR1182" s="39"/>
      <c r="CS1182" s="39"/>
      <c r="CT1182" s="39"/>
      <c r="CU1182" s="39"/>
      <c r="CV1182" s="39"/>
      <c r="CW1182" s="39"/>
      <c r="CX1182" s="39"/>
      <c r="CY1182" s="39"/>
      <c r="CZ1182" s="39"/>
      <c r="DA1182" s="39"/>
      <c r="DB1182" s="39"/>
      <c r="DC1182" s="39"/>
      <c r="DD1182" s="39"/>
      <c r="DE1182" s="39"/>
      <c r="DF1182" s="39"/>
      <c r="DG1182" s="39"/>
      <c r="DL1182" s="44"/>
      <c r="DM1182" s="39"/>
    </row>
    <row r="1183" customFormat="false" ht="12.75" hidden="false" customHeight="false" outlineLevel="0" collapsed="false">
      <c r="AF1183" s="36"/>
      <c r="AG1183" s="37"/>
      <c r="AH1183" s="37"/>
      <c r="AI1183" s="37"/>
      <c r="AJ1183" s="37"/>
      <c r="AK1183" s="37"/>
      <c r="AL1183" s="37"/>
      <c r="AM1183" s="37"/>
      <c r="AN1183" s="37"/>
      <c r="AO1183" s="37"/>
      <c r="AP1183" s="37"/>
      <c r="AQ1183" s="37"/>
      <c r="AR1183" s="37"/>
      <c r="AS1183" s="37"/>
      <c r="AT1183" s="37"/>
      <c r="AU1183" s="37"/>
      <c r="AV1183" s="37"/>
      <c r="AW1183" s="37"/>
      <c r="AX1183" s="37"/>
      <c r="AY1183" s="37"/>
      <c r="AZ1183" s="37"/>
      <c r="BA1183" s="37"/>
      <c r="BB1183" s="37"/>
      <c r="BC1183" s="37"/>
      <c r="BD1183" s="37"/>
      <c r="BE1183" s="37"/>
      <c r="BF1183" s="37"/>
      <c r="BH1183" s="44"/>
      <c r="BI1183" s="39"/>
      <c r="BJ1183" s="39"/>
      <c r="BK1183" s="39"/>
      <c r="BL1183" s="36"/>
      <c r="BM1183" s="37"/>
      <c r="BN1183" s="37"/>
      <c r="BO1183" s="37"/>
      <c r="BP1183" s="37"/>
      <c r="BQ1183" s="37"/>
      <c r="BR1183" s="37"/>
      <c r="BS1183" s="37"/>
      <c r="BT1183" s="37"/>
      <c r="BU1183" s="37"/>
      <c r="BV1183" s="37"/>
      <c r="BW1183" s="37"/>
      <c r="BX1183" s="37"/>
      <c r="BY1183" s="37"/>
      <c r="BZ1183" s="37"/>
      <c r="CA1183" s="37"/>
      <c r="CB1183" s="37"/>
      <c r="CC1183" s="37"/>
      <c r="CD1183" s="37"/>
      <c r="CE1183" s="37"/>
      <c r="CF1183" s="37"/>
      <c r="CG1183" s="40"/>
      <c r="CH1183" s="40"/>
      <c r="CI1183" s="40"/>
      <c r="CJ1183" s="40"/>
      <c r="CK1183" s="40"/>
      <c r="CL1183" s="40"/>
      <c r="CM1183" s="39"/>
      <c r="CN1183" s="39"/>
      <c r="CO1183" s="39"/>
      <c r="CP1183" s="39"/>
      <c r="CQ1183" s="39"/>
      <c r="CR1183" s="39"/>
      <c r="CS1183" s="39"/>
      <c r="CT1183" s="39"/>
      <c r="CU1183" s="39"/>
      <c r="CV1183" s="39"/>
      <c r="CW1183" s="39"/>
      <c r="CX1183" s="39"/>
      <c r="CY1183" s="39"/>
      <c r="CZ1183" s="39"/>
      <c r="DA1183" s="39"/>
      <c r="DB1183" s="39"/>
      <c r="DC1183" s="39"/>
      <c r="DD1183" s="39"/>
      <c r="DE1183" s="39"/>
      <c r="DF1183" s="39"/>
      <c r="DG1183" s="39"/>
      <c r="DL1183" s="44"/>
      <c r="DM1183" s="39"/>
    </row>
    <row r="1184" customFormat="false" ht="12.75" hidden="false" customHeight="false" outlineLevel="0" collapsed="false">
      <c r="AF1184" s="36"/>
      <c r="AG1184" s="37"/>
      <c r="AH1184" s="37"/>
      <c r="AI1184" s="37"/>
      <c r="AJ1184" s="37"/>
      <c r="AK1184" s="37"/>
      <c r="AL1184" s="37"/>
      <c r="AM1184" s="37"/>
      <c r="AN1184" s="37"/>
      <c r="AO1184" s="37"/>
      <c r="AP1184" s="37"/>
      <c r="AQ1184" s="37"/>
      <c r="AR1184" s="37"/>
      <c r="AS1184" s="37"/>
      <c r="AT1184" s="37"/>
      <c r="AU1184" s="37"/>
      <c r="AV1184" s="37"/>
      <c r="AW1184" s="37"/>
      <c r="AX1184" s="37"/>
      <c r="AY1184" s="37"/>
      <c r="AZ1184" s="37"/>
      <c r="BA1184" s="37"/>
      <c r="BB1184" s="37"/>
      <c r="BC1184" s="37"/>
      <c r="BD1184" s="37"/>
      <c r="BE1184" s="37"/>
      <c r="BF1184" s="37"/>
      <c r="BH1184" s="44"/>
      <c r="BI1184" s="39"/>
      <c r="BJ1184" s="39"/>
      <c r="BK1184" s="39"/>
      <c r="BL1184" s="36"/>
      <c r="BM1184" s="37"/>
      <c r="BN1184" s="37"/>
      <c r="BO1184" s="37"/>
      <c r="BP1184" s="37"/>
      <c r="BQ1184" s="37"/>
      <c r="BR1184" s="37"/>
      <c r="BS1184" s="37"/>
      <c r="BT1184" s="37"/>
      <c r="BU1184" s="37"/>
      <c r="BV1184" s="37"/>
      <c r="BW1184" s="37"/>
      <c r="BX1184" s="37"/>
      <c r="BY1184" s="37"/>
      <c r="BZ1184" s="37"/>
      <c r="CA1184" s="37"/>
      <c r="CB1184" s="37"/>
      <c r="CC1184" s="37"/>
      <c r="CD1184" s="37"/>
      <c r="CE1184" s="37"/>
      <c r="CF1184" s="37"/>
      <c r="CG1184" s="40"/>
      <c r="CH1184" s="40"/>
      <c r="CI1184" s="40"/>
      <c r="CJ1184" s="40"/>
      <c r="CK1184" s="40"/>
      <c r="CL1184" s="40"/>
      <c r="CM1184" s="39"/>
      <c r="CN1184" s="39"/>
      <c r="CO1184" s="39"/>
      <c r="CP1184" s="39"/>
      <c r="CQ1184" s="39"/>
      <c r="CR1184" s="39"/>
      <c r="CS1184" s="39"/>
      <c r="CT1184" s="39"/>
      <c r="CU1184" s="39"/>
      <c r="CV1184" s="39"/>
      <c r="CW1184" s="39"/>
      <c r="CX1184" s="39"/>
      <c r="CY1184" s="39"/>
      <c r="CZ1184" s="39"/>
      <c r="DA1184" s="39"/>
      <c r="DB1184" s="39"/>
      <c r="DC1184" s="39"/>
      <c r="DD1184" s="39"/>
      <c r="DE1184" s="39"/>
      <c r="DF1184" s="39"/>
      <c r="DG1184" s="39"/>
      <c r="DL1184" s="44"/>
      <c r="DM1184" s="39"/>
    </row>
    <row r="1185" customFormat="false" ht="12.75" hidden="false" customHeight="false" outlineLevel="0" collapsed="false">
      <c r="AF1185" s="36"/>
      <c r="AG1185" s="37"/>
      <c r="AH1185" s="37"/>
      <c r="AI1185" s="37"/>
      <c r="AJ1185" s="37"/>
      <c r="AK1185" s="37"/>
      <c r="AL1185" s="37"/>
      <c r="AM1185" s="37"/>
      <c r="AN1185" s="37"/>
      <c r="AO1185" s="37"/>
      <c r="AP1185" s="37"/>
      <c r="AQ1185" s="37"/>
      <c r="AR1185" s="37"/>
      <c r="AS1185" s="37"/>
      <c r="AT1185" s="37"/>
      <c r="AU1185" s="37"/>
      <c r="AV1185" s="37"/>
      <c r="AW1185" s="37"/>
      <c r="AX1185" s="37"/>
      <c r="AY1185" s="37"/>
      <c r="AZ1185" s="37"/>
      <c r="BA1185" s="37"/>
      <c r="BB1185" s="37"/>
      <c r="BC1185" s="37"/>
      <c r="BD1185" s="37"/>
      <c r="BE1185" s="37"/>
      <c r="BF1185" s="37"/>
      <c r="BH1185" s="44"/>
      <c r="BI1185" s="39"/>
      <c r="BJ1185" s="39"/>
      <c r="BK1185" s="39"/>
      <c r="BL1185" s="36"/>
      <c r="BM1185" s="37"/>
      <c r="BN1185" s="37"/>
      <c r="BO1185" s="37"/>
      <c r="BP1185" s="37"/>
      <c r="BQ1185" s="37"/>
      <c r="BR1185" s="37"/>
      <c r="BS1185" s="37"/>
      <c r="BT1185" s="37"/>
      <c r="BU1185" s="37"/>
      <c r="BV1185" s="37"/>
      <c r="BW1185" s="37"/>
      <c r="BX1185" s="37"/>
      <c r="BY1185" s="37"/>
      <c r="BZ1185" s="37"/>
      <c r="CA1185" s="37"/>
      <c r="CB1185" s="37"/>
      <c r="CC1185" s="37"/>
      <c r="CD1185" s="37"/>
      <c r="CE1185" s="37"/>
      <c r="CF1185" s="37"/>
      <c r="CG1185" s="40"/>
      <c r="CH1185" s="40"/>
      <c r="CI1185" s="40"/>
      <c r="CJ1185" s="40"/>
      <c r="CK1185" s="40"/>
      <c r="CL1185" s="40"/>
      <c r="CM1185" s="39"/>
      <c r="CN1185" s="39"/>
      <c r="CO1185" s="39"/>
      <c r="CP1185" s="39"/>
      <c r="CQ1185" s="39"/>
      <c r="CR1185" s="39"/>
      <c r="CS1185" s="39"/>
      <c r="CT1185" s="39"/>
      <c r="CU1185" s="39"/>
      <c r="CV1185" s="39"/>
      <c r="CW1185" s="39"/>
      <c r="CX1185" s="39"/>
      <c r="CY1185" s="39"/>
      <c r="CZ1185" s="39"/>
      <c r="DA1185" s="39"/>
      <c r="DB1185" s="39"/>
      <c r="DC1185" s="39"/>
      <c r="DD1185" s="39"/>
      <c r="DE1185" s="39"/>
      <c r="DF1185" s="39"/>
      <c r="DG1185" s="39"/>
      <c r="DL1185" s="44"/>
      <c r="DM1185" s="39"/>
    </row>
    <row r="1186" customFormat="false" ht="12.75" hidden="false" customHeight="false" outlineLevel="0" collapsed="false">
      <c r="AF1186" s="36"/>
      <c r="AG1186" s="37"/>
      <c r="AH1186" s="37"/>
      <c r="AI1186" s="37"/>
      <c r="AJ1186" s="37"/>
      <c r="AK1186" s="37"/>
      <c r="AL1186" s="37"/>
      <c r="AM1186" s="37"/>
      <c r="AN1186" s="37"/>
      <c r="AO1186" s="37"/>
      <c r="AP1186" s="37"/>
      <c r="AQ1186" s="37"/>
      <c r="AR1186" s="37"/>
      <c r="AS1186" s="37"/>
      <c r="AT1186" s="37"/>
      <c r="AU1186" s="37"/>
      <c r="AV1186" s="37"/>
      <c r="AW1186" s="37"/>
      <c r="AX1186" s="37"/>
      <c r="AY1186" s="37"/>
      <c r="AZ1186" s="37"/>
      <c r="BA1186" s="37"/>
      <c r="BB1186" s="37"/>
      <c r="BC1186" s="37"/>
      <c r="BD1186" s="37"/>
      <c r="BE1186" s="37"/>
      <c r="BF1186" s="37"/>
      <c r="BH1186" s="44"/>
      <c r="BI1186" s="39"/>
      <c r="BJ1186" s="39"/>
      <c r="BK1186" s="39"/>
      <c r="BL1186" s="36"/>
      <c r="BM1186" s="37"/>
      <c r="BN1186" s="37"/>
      <c r="BO1186" s="37"/>
      <c r="BP1186" s="37"/>
      <c r="BQ1186" s="37"/>
      <c r="BR1186" s="37"/>
      <c r="BS1186" s="37"/>
      <c r="BT1186" s="37"/>
      <c r="BU1186" s="37"/>
      <c r="BV1186" s="37"/>
      <c r="BW1186" s="37"/>
      <c r="BX1186" s="37"/>
      <c r="BY1186" s="37"/>
      <c r="BZ1186" s="37"/>
      <c r="CA1186" s="37"/>
      <c r="CB1186" s="37"/>
      <c r="CC1186" s="37"/>
      <c r="CD1186" s="37"/>
      <c r="CE1186" s="37"/>
      <c r="CF1186" s="37"/>
      <c r="CG1186" s="40"/>
      <c r="CH1186" s="40"/>
      <c r="CI1186" s="40"/>
      <c r="CJ1186" s="40"/>
      <c r="CK1186" s="40"/>
      <c r="CL1186" s="40"/>
      <c r="CM1186" s="39"/>
      <c r="CN1186" s="39"/>
      <c r="CO1186" s="39"/>
      <c r="CP1186" s="39"/>
      <c r="CQ1186" s="39"/>
      <c r="CR1186" s="39"/>
      <c r="CS1186" s="39"/>
      <c r="CT1186" s="39"/>
      <c r="CU1186" s="39"/>
      <c r="CV1186" s="39"/>
      <c r="CW1186" s="39"/>
      <c r="CX1186" s="39"/>
      <c r="CY1186" s="39"/>
      <c r="CZ1186" s="39"/>
      <c r="DA1186" s="39"/>
      <c r="DB1186" s="39"/>
      <c r="DC1186" s="39"/>
      <c r="DD1186" s="39"/>
      <c r="DE1186" s="39"/>
      <c r="DF1186" s="39"/>
      <c r="DG1186" s="39"/>
      <c r="DL1186" s="44"/>
      <c r="DM1186" s="39"/>
    </row>
    <row r="1187" customFormat="false" ht="12.75" hidden="false" customHeight="false" outlineLevel="0" collapsed="false">
      <c r="AF1187" s="36"/>
      <c r="AG1187" s="37"/>
      <c r="AH1187" s="37"/>
      <c r="AI1187" s="37"/>
      <c r="AJ1187" s="37"/>
      <c r="AK1187" s="37"/>
      <c r="AL1187" s="37"/>
      <c r="AM1187" s="37"/>
      <c r="AN1187" s="37"/>
      <c r="AO1187" s="37"/>
      <c r="AP1187" s="37"/>
      <c r="AQ1187" s="37"/>
      <c r="AR1187" s="37"/>
      <c r="AS1187" s="37"/>
      <c r="AT1187" s="37"/>
      <c r="AU1187" s="37"/>
      <c r="AV1187" s="37"/>
      <c r="AW1187" s="37"/>
      <c r="AX1187" s="37"/>
      <c r="AY1187" s="37"/>
      <c r="AZ1187" s="37"/>
      <c r="BA1187" s="37"/>
      <c r="BB1187" s="37"/>
      <c r="BC1187" s="37"/>
      <c r="BD1187" s="37"/>
      <c r="BE1187" s="37"/>
      <c r="BF1187" s="37"/>
      <c r="BH1187" s="44"/>
      <c r="BI1187" s="39"/>
      <c r="BJ1187" s="39"/>
      <c r="BK1187" s="39"/>
      <c r="BL1187" s="36"/>
      <c r="BM1187" s="37"/>
      <c r="BN1187" s="37"/>
      <c r="BO1187" s="37"/>
      <c r="BP1187" s="37"/>
      <c r="BQ1187" s="37"/>
      <c r="BR1187" s="37"/>
      <c r="BS1187" s="37"/>
      <c r="BT1187" s="37"/>
      <c r="BU1187" s="37"/>
      <c r="BV1187" s="37"/>
      <c r="BW1187" s="37"/>
      <c r="BX1187" s="37"/>
      <c r="BY1187" s="37"/>
      <c r="BZ1187" s="37"/>
      <c r="CA1187" s="37"/>
      <c r="CB1187" s="37"/>
      <c r="CC1187" s="37"/>
      <c r="CD1187" s="37"/>
      <c r="CE1187" s="37"/>
      <c r="CF1187" s="37"/>
      <c r="CG1187" s="40"/>
      <c r="CH1187" s="40"/>
      <c r="CI1187" s="40"/>
      <c r="CJ1187" s="40"/>
      <c r="CK1187" s="40"/>
      <c r="CL1187" s="40"/>
      <c r="CM1187" s="39"/>
      <c r="CN1187" s="39"/>
      <c r="CO1187" s="39"/>
      <c r="CP1187" s="39"/>
      <c r="CQ1187" s="39"/>
      <c r="CR1187" s="39"/>
      <c r="CS1187" s="39"/>
      <c r="CT1187" s="39"/>
      <c r="CU1187" s="39"/>
      <c r="CV1187" s="39"/>
      <c r="CW1187" s="39"/>
      <c r="CX1187" s="39"/>
      <c r="CY1187" s="39"/>
      <c r="CZ1187" s="39"/>
      <c r="DA1187" s="39"/>
      <c r="DB1187" s="39"/>
      <c r="DC1187" s="39"/>
      <c r="DD1187" s="39"/>
      <c r="DE1187" s="39"/>
      <c r="DF1187" s="39"/>
      <c r="DG1187" s="39"/>
      <c r="DL1187" s="44"/>
      <c r="DM1187" s="39"/>
    </row>
    <row r="1188" customFormat="false" ht="12.75" hidden="false" customHeight="false" outlineLevel="0" collapsed="false">
      <c r="AF1188" s="36"/>
      <c r="AG1188" s="37"/>
      <c r="AH1188" s="37"/>
      <c r="AI1188" s="37"/>
      <c r="AJ1188" s="37"/>
      <c r="AK1188" s="37"/>
      <c r="AL1188" s="37"/>
      <c r="AM1188" s="37"/>
      <c r="AN1188" s="37"/>
      <c r="AO1188" s="37"/>
      <c r="AP1188" s="37"/>
      <c r="AQ1188" s="37"/>
      <c r="AR1188" s="37"/>
      <c r="AS1188" s="37"/>
      <c r="AT1188" s="37"/>
      <c r="AU1188" s="37"/>
      <c r="AV1188" s="37"/>
      <c r="AW1188" s="37"/>
      <c r="AX1188" s="37"/>
      <c r="AY1188" s="37"/>
      <c r="AZ1188" s="37"/>
      <c r="BA1188" s="37"/>
      <c r="BB1188" s="37"/>
      <c r="BC1188" s="37"/>
      <c r="BD1188" s="37"/>
      <c r="BE1188" s="37"/>
      <c r="BF1188" s="37"/>
      <c r="BH1188" s="44"/>
      <c r="BI1188" s="39"/>
      <c r="BJ1188" s="39"/>
      <c r="BK1188" s="39"/>
      <c r="BL1188" s="36"/>
      <c r="BM1188" s="37"/>
      <c r="BN1188" s="37"/>
      <c r="BO1188" s="37"/>
      <c r="BP1188" s="37"/>
      <c r="BQ1188" s="37"/>
      <c r="BR1188" s="37"/>
      <c r="BS1188" s="37"/>
      <c r="BT1188" s="37"/>
      <c r="BU1188" s="37"/>
      <c r="BV1188" s="37"/>
      <c r="BW1188" s="37"/>
      <c r="BX1188" s="37"/>
      <c r="BY1188" s="37"/>
      <c r="BZ1188" s="37"/>
      <c r="CA1188" s="37"/>
      <c r="CB1188" s="37"/>
      <c r="CC1188" s="37"/>
      <c r="CD1188" s="37"/>
      <c r="CE1188" s="37"/>
      <c r="CF1188" s="37"/>
      <c r="CG1188" s="40"/>
      <c r="CH1188" s="40"/>
      <c r="CI1188" s="40"/>
      <c r="CJ1188" s="40"/>
      <c r="CK1188" s="40"/>
      <c r="CL1188" s="40"/>
      <c r="CM1188" s="39"/>
      <c r="CN1188" s="39"/>
      <c r="CO1188" s="39"/>
      <c r="CP1188" s="39"/>
      <c r="CQ1188" s="39"/>
      <c r="CR1188" s="39"/>
      <c r="CS1188" s="39"/>
      <c r="CT1188" s="39"/>
      <c r="CU1188" s="39"/>
      <c r="CV1188" s="39"/>
      <c r="CW1188" s="39"/>
      <c r="CX1188" s="39"/>
      <c r="CY1188" s="39"/>
      <c r="CZ1188" s="39"/>
      <c r="DA1188" s="39"/>
      <c r="DB1188" s="39"/>
      <c r="DC1188" s="39"/>
      <c r="DD1188" s="39"/>
      <c r="DE1188" s="39"/>
      <c r="DF1188" s="39"/>
      <c r="DG1188" s="39"/>
      <c r="DL1188" s="44"/>
      <c r="DM1188" s="39"/>
    </row>
    <row r="1189" customFormat="false" ht="12.75" hidden="false" customHeight="false" outlineLevel="0" collapsed="false">
      <c r="AF1189" s="36"/>
      <c r="AG1189" s="37"/>
      <c r="AH1189" s="37"/>
      <c r="AI1189" s="37"/>
      <c r="AJ1189" s="37"/>
      <c r="AK1189" s="37"/>
      <c r="AL1189" s="37"/>
      <c r="AM1189" s="37"/>
      <c r="AN1189" s="37"/>
      <c r="AO1189" s="37"/>
      <c r="AP1189" s="37"/>
      <c r="AQ1189" s="37"/>
      <c r="AR1189" s="37"/>
      <c r="AS1189" s="37"/>
      <c r="AT1189" s="37"/>
      <c r="AU1189" s="37"/>
      <c r="AV1189" s="37"/>
      <c r="AW1189" s="37"/>
      <c r="AX1189" s="37"/>
      <c r="AY1189" s="37"/>
      <c r="AZ1189" s="37"/>
      <c r="BA1189" s="37"/>
      <c r="BB1189" s="37"/>
      <c r="BC1189" s="37"/>
      <c r="BD1189" s="37"/>
      <c r="BE1189" s="37"/>
      <c r="BF1189" s="37"/>
      <c r="BH1189" s="44"/>
      <c r="BI1189" s="39"/>
      <c r="BJ1189" s="39"/>
      <c r="BK1189" s="39"/>
      <c r="BL1189" s="36"/>
      <c r="BM1189" s="37"/>
      <c r="BN1189" s="37"/>
      <c r="BO1189" s="37"/>
      <c r="BP1189" s="37"/>
      <c r="BQ1189" s="37"/>
      <c r="BR1189" s="37"/>
      <c r="BS1189" s="37"/>
      <c r="BT1189" s="37"/>
      <c r="BU1189" s="37"/>
      <c r="BV1189" s="37"/>
      <c r="BW1189" s="37"/>
      <c r="BX1189" s="37"/>
      <c r="BY1189" s="37"/>
      <c r="BZ1189" s="37"/>
      <c r="CA1189" s="37"/>
      <c r="CB1189" s="37"/>
      <c r="CC1189" s="37"/>
      <c r="CD1189" s="37"/>
      <c r="CE1189" s="37"/>
      <c r="CF1189" s="37"/>
      <c r="CG1189" s="40"/>
      <c r="CH1189" s="40"/>
      <c r="CI1189" s="40"/>
      <c r="CJ1189" s="40"/>
      <c r="CK1189" s="40"/>
      <c r="CL1189" s="40"/>
      <c r="CM1189" s="39"/>
      <c r="CN1189" s="39"/>
      <c r="CO1189" s="39"/>
      <c r="CP1189" s="39"/>
      <c r="CQ1189" s="39"/>
      <c r="CR1189" s="39"/>
      <c r="CS1189" s="39"/>
      <c r="CT1189" s="39"/>
      <c r="CU1189" s="39"/>
      <c r="CV1189" s="39"/>
      <c r="CW1189" s="39"/>
      <c r="CX1189" s="39"/>
      <c r="CY1189" s="39"/>
      <c r="CZ1189" s="39"/>
      <c r="DA1189" s="39"/>
      <c r="DB1189" s="39"/>
      <c r="DC1189" s="39"/>
      <c r="DD1189" s="39"/>
      <c r="DE1189" s="39"/>
      <c r="DF1189" s="39"/>
      <c r="DG1189" s="39"/>
      <c r="DL1189" s="44"/>
      <c r="DM1189" s="39"/>
    </row>
    <row r="1190" customFormat="false" ht="12.75" hidden="false" customHeight="false" outlineLevel="0" collapsed="false">
      <c r="AF1190" s="36"/>
      <c r="AG1190" s="37"/>
      <c r="AH1190" s="37"/>
      <c r="AI1190" s="37"/>
      <c r="AJ1190" s="37"/>
      <c r="AK1190" s="37"/>
      <c r="AL1190" s="37"/>
      <c r="AM1190" s="37"/>
      <c r="AN1190" s="37"/>
      <c r="AO1190" s="37"/>
      <c r="AP1190" s="37"/>
      <c r="AQ1190" s="37"/>
      <c r="AR1190" s="37"/>
      <c r="AS1190" s="37"/>
      <c r="AT1190" s="37"/>
      <c r="AU1190" s="37"/>
      <c r="AV1190" s="37"/>
      <c r="AW1190" s="37"/>
      <c r="AX1190" s="37"/>
      <c r="AY1190" s="37"/>
      <c r="AZ1190" s="37"/>
      <c r="BA1190" s="37"/>
      <c r="BB1190" s="37"/>
      <c r="BC1190" s="37"/>
      <c r="BD1190" s="37"/>
      <c r="BE1190" s="37"/>
      <c r="BF1190" s="37"/>
      <c r="BH1190" s="44"/>
      <c r="BI1190" s="39"/>
      <c r="BJ1190" s="39"/>
      <c r="BK1190" s="39"/>
      <c r="BL1190" s="36"/>
      <c r="BM1190" s="37"/>
      <c r="BN1190" s="37"/>
      <c r="BO1190" s="37"/>
      <c r="BP1190" s="37"/>
      <c r="BQ1190" s="37"/>
      <c r="BR1190" s="37"/>
      <c r="BS1190" s="37"/>
      <c r="BT1190" s="37"/>
      <c r="BU1190" s="37"/>
      <c r="BV1190" s="37"/>
      <c r="BW1190" s="37"/>
      <c r="BX1190" s="37"/>
      <c r="BY1190" s="37"/>
      <c r="BZ1190" s="37"/>
      <c r="CA1190" s="37"/>
      <c r="CB1190" s="37"/>
      <c r="CC1190" s="37"/>
      <c r="CD1190" s="37"/>
      <c r="CE1190" s="37"/>
      <c r="CF1190" s="37"/>
      <c r="CG1190" s="40"/>
      <c r="CH1190" s="40"/>
      <c r="CI1190" s="40"/>
      <c r="CJ1190" s="40"/>
      <c r="CK1190" s="40"/>
      <c r="CL1190" s="40"/>
      <c r="CM1190" s="39"/>
      <c r="CN1190" s="39"/>
      <c r="CO1190" s="39"/>
      <c r="CP1190" s="39"/>
      <c r="CQ1190" s="39"/>
      <c r="CR1190" s="39"/>
      <c r="CS1190" s="39"/>
      <c r="CT1190" s="39"/>
      <c r="CU1190" s="39"/>
      <c r="CV1190" s="39"/>
      <c r="CW1190" s="39"/>
      <c r="CX1190" s="39"/>
      <c r="CY1190" s="39"/>
      <c r="CZ1190" s="39"/>
      <c r="DA1190" s="39"/>
      <c r="DB1190" s="39"/>
      <c r="DC1190" s="39"/>
      <c r="DD1190" s="39"/>
      <c r="DE1190" s="39"/>
      <c r="DF1190" s="39"/>
      <c r="DG1190" s="39"/>
      <c r="DL1190" s="44"/>
      <c r="DM1190" s="39"/>
    </row>
    <row r="1191" customFormat="false" ht="12.75" hidden="false" customHeight="false" outlineLevel="0" collapsed="false">
      <c r="AF1191" s="36"/>
      <c r="AG1191" s="37"/>
      <c r="AH1191" s="37"/>
      <c r="AI1191" s="37"/>
      <c r="AJ1191" s="37"/>
      <c r="AK1191" s="37"/>
      <c r="AL1191" s="37"/>
      <c r="AM1191" s="37"/>
      <c r="AN1191" s="37"/>
      <c r="AO1191" s="37"/>
      <c r="AP1191" s="37"/>
      <c r="AQ1191" s="37"/>
      <c r="AR1191" s="37"/>
      <c r="AS1191" s="37"/>
      <c r="AT1191" s="37"/>
      <c r="AU1191" s="37"/>
      <c r="AV1191" s="37"/>
      <c r="AW1191" s="37"/>
      <c r="AX1191" s="37"/>
      <c r="AY1191" s="37"/>
      <c r="AZ1191" s="37"/>
      <c r="BA1191" s="37"/>
      <c r="BB1191" s="37"/>
      <c r="BC1191" s="37"/>
      <c r="BD1191" s="37"/>
      <c r="BE1191" s="37"/>
      <c r="BF1191" s="37"/>
      <c r="BH1191" s="44"/>
      <c r="BI1191" s="39"/>
      <c r="BJ1191" s="39"/>
      <c r="BK1191" s="39"/>
      <c r="BL1191" s="36"/>
      <c r="BM1191" s="37"/>
      <c r="BN1191" s="37"/>
      <c r="BO1191" s="37"/>
      <c r="BP1191" s="37"/>
      <c r="BQ1191" s="37"/>
      <c r="BR1191" s="37"/>
      <c r="BS1191" s="37"/>
      <c r="BT1191" s="37"/>
      <c r="BU1191" s="37"/>
      <c r="BV1191" s="37"/>
      <c r="BW1191" s="37"/>
      <c r="BX1191" s="37"/>
      <c r="BY1191" s="37"/>
      <c r="BZ1191" s="37"/>
      <c r="CA1191" s="37"/>
      <c r="CB1191" s="37"/>
      <c r="CC1191" s="37"/>
      <c r="CD1191" s="37"/>
      <c r="CE1191" s="37"/>
      <c r="CF1191" s="37"/>
      <c r="CG1191" s="40"/>
      <c r="CH1191" s="40"/>
      <c r="CI1191" s="40"/>
      <c r="CJ1191" s="40"/>
      <c r="CK1191" s="40"/>
      <c r="CL1191" s="40"/>
      <c r="CM1191" s="39"/>
      <c r="CN1191" s="39"/>
      <c r="CO1191" s="39"/>
      <c r="CP1191" s="39"/>
      <c r="CQ1191" s="39"/>
      <c r="CR1191" s="39"/>
      <c r="CS1191" s="39"/>
      <c r="CT1191" s="39"/>
      <c r="CU1191" s="39"/>
      <c r="CV1191" s="39"/>
      <c r="CW1191" s="39"/>
      <c r="CX1191" s="39"/>
      <c r="CY1191" s="39"/>
      <c r="CZ1191" s="39"/>
      <c r="DA1191" s="39"/>
      <c r="DB1191" s="39"/>
      <c r="DC1191" s="39"/>
      <c r="DD1191" s="39"/>
      <c r="DE1191" s="39"/>
      <c r="DF1191" s="39"/>
      <c r="DG1191" s="39"/>
      <c r="DL1191" s="44"/>
      <c r="DM1191" s="39"/>
    </row>
    <row r="1192" customFormat="false" ht="12.75" hidden="false" customHeight="false" outlineLevel="0" collapsed="false">
      <c r="AF1192" s="36"/>
      <c r="AG1192" s="37"/>
      <c r="AH1192" s="37"/>
      <c r="AI1192" s="37"/>
      <c r="AJ1192" s="37"/>
      <c r="AK1192" s="37"/>
      <c r="AL1192" s="37"/>
      <c r="AM1192" s="37"/>
      <c r="AN1192" s="37"/>
      <c r="AO1192" s="37"/>
      <c r="AP1192" s="37"/>
      <c r="AQ1192" s="37"/>
      <c r="AR1192" s="37"/>
      <c r="AS1192" s="37"/>
      <c r="AT1192" s="37"/>
      <c r="AU1192" s="37"/>
      <c r="AV1192" s="37"/>
      <c r="AW1192" s="37"/>
      <c r="AX1192" s="37"/>
      <c r="AY1192" s="37"/>
      <c r="AZ1192" s="37"/>
      <c r="BA1192" s="37"/>
      <c r="BB1192" s="37"/>
      <c r="BC1192" s="37"/>
      <c r="BD1192" s="37"/>
      <c r="BE1192" s="37"/>
      <c r="BF1192" s="37"/>
      <c r="BH1192" s="44"/>
      <c r="BI1192" s="39"/>
      <c r="BJ1192" s="39"/>
      <c r="BK1192" s="39"/>
      <c r="BL1192" s="36"/>
      <c r="BM1192" s="37"/>
      <c r="BN1192" s="37"/>
      <c r="BO1192" s="37"/>
      <c r="BP1192" s="37"/>
      <c r="BQ1192" s="37"/>
      <c r="BR1192" s="37"/>
      <c r="BS1192" s="37"/>
      <c r="BT1192" s="37"/>
      <c r="BU1192" s="37"/>
      <c r="BV1192" s="37"/>
      <c r="BW1192" s="37"/>
      <c r="BX1192" s="37"/>
      <c r="BY1192" s="37"/>
      <c r="BZ1192" s="37"/>
      <c r="CA1192" s="37"/>
      <c r="CB1192" s="37"/>
      <c r="CC1192" s="37"/>
      <c r="CD1192" s="37"/>
      <c r="CE1192" s="37"/>
      <c r="CF1192" s="37"/>
      <c r="CG1192" s="40"/>
      <c r="CH1192" s="40"/>
      <c r="CI1192" s="40"/>
      <c r="CJ1192" s="40"/>
      <c r="CK1192" s="40"/>
      <c r="CL1192" s="40"/>
      <c r="CM1192" s="39"/>
      <c r="CN1192" s="39"/>
      <c r="CO1192" s="39"/>
      <c r="CP1192" s="39"/>
      <c r="CQ1192" s="39"/>
      <c r="CR1192" s="39"/>
      <c r="CS1192" s="39"/>
      <c r="CT1192" s="39"/>
      <c r="CU1192" s="39"/>
      <c r="CV1192" s="39"/>
      <c r="CW1192" s="39"/>
      <c r="CX1192" s="39"/>
      <c r="CY1192" s="39"/>
      <c r="CZ1192" s="39"/>
      <c r="DA1192" s="39"/>
      <c r="DB1192" s="39"/>
      <c r="DC1192" s="39"/>
      <c r="DD1192" s="39"/>
      <c r="DE1192" s="39"/>
      <c r="DF1192" s="39"/>
      <c r="DG1192" s="39"/>
      <c r="DL1192" s="44"/>
      <c r="DM1192" s="39"/>
    </row>
    <row r="1193" customFormat="false" ht="12.75" hidden="false" customHeight="false" outlineLevel="0" collapsed="false">
      <c r="AF1193" s="36"/>
      <c r="AG1193" s="37"/>
      <c r="AH1193" s="37"/>
      <c r="AI1193" s="37"/>
      <c r="AJ1193" s="37"/>
      <c r="AK1193" s="37"/>
      <c r="AL1193" s="37"/>
      <c r="AM1193" s="37"/>
      <c r="AN1193" s="37"/>
      <c r="AO1193" s="37"/>
      <c r="AP1193" s="37"/>
      <c r="AQ1193" s="37"/>
      <c r="AR1193" s="37"/>
      <c r="AS1193" s="37"/>
      <c r="AT1193" s="37"/>
      <c r="AU1193" s="37"/>
      <c r="AV1193" s="37"/>
      <c r="AW1193" s="37"/>
      <c r="AX1193" s="37"/>
      <c r="AY1193" s="37"/>
      <c r="AZ1193" s="37"/>
      <c r="BA1193" s="37"/>
      <c r="BB1193" s="37"/>
      <c r="BC1193" s="37"/>
      <c r="BD1193" s="37"/>
      <c r="BE1193" s="37"/>
      <c r="BF1193" s="37"/>
      <c r="BH1193" s="44"/>
      <c r="BI1193" s="39"/>
      <c r="BJ1193" s="39"/>
      <c r="BK1193" s="39"/>
      <c r="BL1193" s="36"/>
      <c r="BM1193" s="37"/>
      <c r="BN1193" s="37"/>
      <c r="BO1193" s="37"/>
      <c r="BP1193" s="37"/>
      <c r="BQ1193" s="37"/>
      <c r="BR1193" s="37"/>
      <c r="BS1193" s="37"/>
      <c r="BT1193" s="37"/>
      <c r="BU1193" s="37"/>
      <c r="BV1193" s="37"/>
      <c r="BW1193" s="37"/>
      <c r="BX1193" s="37"/>
      <c r="BY1193" s="37"/>
      <c r="BZ1193" s="37"/>
      <c r="CA1193" s="37"/>
      <c r="CB1193" s="37"/>
      <c r="CC1193" s="37"/>
      <c r="CD1193" s="37"/>
      <c r="CE1193" s="37"/>
      <c r="CF1193" s="37"/>
      <c r="CG1193" s="40"/>
      <c r="CH1193" s="40"/>
      <c r="CI1193" s="40"/>
      <c r="CJ1193" s="40"/>
      <c r="CK1193" s="40"/>
      <c r="CL1193" s="40"/>
      <c r="CM1193" s="39"/>
      <c r="CN1193" s="39"/>
      <c r="CO1193" s="39"/>
      <c r="CP1193" s="39"/>
      <c r="CQ1193" s="39"/>
      <c r="CR1193" s="39"/>
      <c r="CS1193" s="39"/>
      <c r="CT1193" s="39"/>
      <c r="CU1193" s="39"/>
      <c r="CV1193" s="39"/>
      <c r="CW1193" s="39"/>
      <c r="CX1193" s="39"/>
      <c r="CY1193" s="39"/>
      <c r="CZ1193" s="39"/>
      <c r="DA1193" s="39"/>
      <c r="DB1193" s="39"/>
      <c r="DC1193" s="39"/>
      <c r="DD1193" s="39"/>
      <c r="DE1193" s="39"/>
      <c r="DF1193" s="39"/>
      <c r="DG1193" s="39"/>
      <c r="DL1193" s="44"/>
      <c r="DM1193" s="39"/>
    </row>
    <row r="1194" customFormat="false" ht="12.75" hidden="false" customHeight="false" outlineLevel="0" collapsed="false">
      <c r="AF1194" s="36"/>
      <c r="AG1194" s="37"/>
      <c r="AH1194" s="37"/>
      <c r="AI1194" s="37"/>
      <c r="AJ1194" s="37"/>
      <c r="AK1194" s="37"/>
      <c r="AL1194" s="37"/>
      <c r="AM1194" s="37"/>
      <c r="AN1194" s="37"/>
      <c r="AO1194" s="37"/>
      <c r="AP1194" s="37"/>
      <c r="AQ1194" s="37"/>
      <c r="AR1194" s="37"/>
      <c r="AS1194" s="37"/>
      <c r="AT1194" s="37"/>
      <c r="AU1194" s="37"/>
      <c r="AV1194" s="37"/>
      <c r="AW1194" s="37"/>
      <c r="AX1194" s="37"/>
      <c r="AY1194" s="37"/>
      <c r="AZ1194" s="37"/>
      <c r="BA1194" s="37"/>
      <c r="BB1194" s="37"/>
      <c r="BC1194" s="37"/>
      <c r="BD1194" s="37"/>
      <c r="BE1194" s="37"/>
      <c r="BF1194" s="37"/>
      <c r="BH1194" s="44"/>
      <c r="BI1194" s="39"/>
      <c r="BJ1194" s="39"/>
      <c r="BK1194" s="39"/>
      <c r="BL1194" s="36"/>
      <c r="BM1194" s="37"/>
      <c r="BN1194" s="37"/>
      <c r="BO1194" s="37"/>
      <c r="BP1194" s="37"/>
      <c r="BQ1194" s="37"/>
      <c r="BR1194" s="37"/>
      <c r="BS1194" s="37"/>
      <c r="BT1194" s="37"/>
      <c r="BU1194" s="37"/>
      <c r="BV1194" s="37"/>
      <c r="BW1194" s="37"/>
      <c r="BX1194" s="37"/>
      <c r="BY1194" s="37"/>
      <c r="BZ1194" s="37"/>
      <c r="CA1194" s="37"/>
      <c r="CB1194" s="37"/>
      <c r="CC1194" s="37"/>
      <c r="CD1194" s="37"/>
      <c r="CE1194" s="37"/>
      <c r="CF1194" s="37"/>
      <c r="CG1194" s="40"/>
      <c r="CH1194" s="40"/>
      <c r="CI1194" s="40"/>
      <c r="CJ1194" s="40"/>
      <c r="CK1194" s="40"/>
      <c r="CL1194" s="40"/>
      <c r="CM1194" s="39"/>
      <c r="CN1194" s="39"/>
      <c r="CO1194" s="39"/>
      <c r="CP1194" s="39"/>
      <c r="CQ1194" s="39"/>
      <c r="CR1194" s="39"/>
      <c r="CS1194" s="39"/>
      <c r="CT1194" s="39"/>
      <c r="CU1194" s="39"/>
      <c r="CV1194" s="39"/>
      <c r="CW1194" s="39"/>
      <c r="CX1194" s="39"/>
      <c r="CY1194" s="39"/>
      <c r="CZ1194" s="39"/>
      <c r="DA1194" s="39"/>
      <c r="DB1194" s="39"/>
      <c r="DC1194" s="39"/>
      <c r="DD1194" s="39"/>
      <c r="DE1194" s="39"/>
      <c r="DF1194" s="39"/>
      <c r="DG1194" s="39"/>
      <c r="DL1194" s="44"/>
      <c r="DM1194" s="39"/>
    </row>
    <row r="1195" customFormat="false" ht="12.75" hidden="false" customHeight="false" outlineLevel="0" collapsed="false">
      <c r="AF1195" s="36"/>
      <c r="AG1195" s="37"/>
      <c r="AH1195" s="37"/>
      <c r="AI1195" s="37"/>
      <c r="AJ1195" s="37"/>
      <c r="AK1195" s="37"/>
      <c r="AL1195" s="37"/>
      <c r="AM1195" s="37"/>
      <c r="AN1195" s="37"/>
      <c r="AO1195" s="37"/>
      <c r="AP1195" s="37"/>
      <c r="AQ1195" s="37"/>
      <c r="AR1195" s="37"/>
      <c r="AS1195" s="37"/>
      <c r="AT1195" s="37"/>
      <c r="AU1195" s="37"/>
      <c r="AV1195" s="37"/>
      <c r="AW1195" s="37"/>
      <c r="AX1195" s="37"/>
      <c r="AY1195" s="37"/>
      <c r="AZ1195" s="37"/>
      <c r="BA1195" s="37"/>
      <c r="BB1195" s="37"/>
      <c r="BC1195" s="37"/>
      <c r="BD1195" s="37"/>
      <c r="BE1195" s="37"/>
      <c r="BF1195" s="37"/>
      <c r="BH1195" s="44"/>
      <c r="BI1195" s="39"/>
      <c r="BJ1195" s="39"/>
      <c r="BK1195" s="39"/>
      <c r="BL1195" s="36"/>
      <c r="BM1195" s="37"/>
      <c r="BN1195" s="37"/>
      <c r="BO1195" s="37"/>
      <c r="BP1195" s="37"/>
      <c r="BQ1195" s="37"/>
      <c r="BR1195" s="37"/>
      <c r="BS1195" s="37"/>
      <c r="BT1195" s="37"/>
      <c r="BU1195" s="37"/>
      <c r="BV1195" s="37"/>
      <c r="BW1195" s="37"/>
      <c r="BX1195" s="37"/>
      <c r="BY1195" s="37"/>
      <c r="BZ1195" s="37"/>
      <c r="CA1195" s="37"/>
      <c r="CB1195" s="37"/>
      <c r="CC1195" s="37"/>
      <c r="CD1195" s="37"/>
      <c r="CE1195" s="37"/>
      <c r="CF1195" s="37"/>
      <c r="CG1195" s="40"/>
      <c r="CH1195" s="40"/>
      <c r="CI1195" s="40"/>
      <c r="CJ1195" s="40"/>
      <c r="CK1195" s="40"/>
      <c r="CL1195" s="40"/>
      <c r="CM1195" s="39"/>
      <c r="CN1195" s="39"/>
      <c r="CO1195" s="39"/>
      <c r="CP1195" s="39"/>
      <c r="CQ1195" s="39"/>
      <c r="CR1195" s="39"/>
      <c r="CS1195" s="39"/>
      <c r="CT1195" s="39"/>
      <c r="CU1195" s="39"/>
      <c r="CV1195" s="39"/>
      <c r="CW1195" s="39"/>
      <c r="CX1195" s="39"/>
      <c r="CY1195" s="39"/>
      <c r="CZ1195" s="39"/>
      <c r="DA1195" s="39"/>
      <c r="DB1195" s="39"/>
      <c r="DC1195" s="39"/>
      <c r="DD1195" s="39"/>
      <c r="DE1195" s="39"/>
      <c r="DF1195" s="39"/>
      <c r="DG1195" s="39"/>
      <c r="DL1195" s="44"/>
      <c r="DM1195" s="39"/>
    </row>
    <row r="1196" customFormat="false" ht="12.75" hidden="false" customHeight="false" outlineLevel="0" collapsed="false">
      <c r="AF1196" s="36"/>
      <c r="AG1196" s="37"/>
      <c r="AH1196" s="37"/>
      <c r="AI1196" s="37"/>
      <c r="AJ1196" s="37"/>
      <c r="AK1196" s="37"/>
      <c r="AL1196" s="37"/>
      <c r="AM1196" s="37"/>
      <c r="AN1196" s="37"/>
      <c r="AO1196" s="37"/>
      <c r="AP1196" s="37"/>
      <c r="AQ1196" s="37"/>
      <c r="AR1196" s="37"/>
      <c r="AS1196" s="37"/>
      <c r="AT1196" s="37"/>
      <c r="AU1196" s="37"/>
      <c r="AV1196" s="37"/>
      <c r="AW1196" s="37"/>
      <c r="AX1196" s="37"/>
      <c r="AY1196" s="37"/>
      <c r="AZ1196" s="37"/>
      <c r="BA1196" s="37"/>
      <c r="BB1196" s="37"/>
      <c r="BC1196" s="37"/>
      <c r="BD1196" s="37"/>
      <c r="BE1196" s="37"/>
      <c r="BF1196" s="37"/>
      <c r="BH1196" s="44"/>
      <c r="BI1196" s="39"/>
      <c r="BJ1196" s="39"/>
      <c r="BK1196" s="39"/>
      <c r="BL1196" s="36"/>
      <c r="BM1196" s="37"/>
      <c r="BN1196" s="37"/>
      <c r="BO1196" s="37"/>
      <c r="BP1196" s="37"/>
      <c r="BQ1196" s="37"/>
      <c r="BR1196" s="37"/>
      <c r="BS1196" s="37"/>
      <c r="BT1196" s="37"/>
      <c r="BU1196" s="37"/>
      <c r="BV1196" s="37"/>
      <c r="BW1196" s="37"/>
      <c r="BX1196" s="37"/>
      <c r="BY1196" s="37"/>
      <c r="BZ1196" s="37"/>
      <c r="CA1196" s="37"/>
      <c r="CB1196" s="37"/>
      <c r="CC1196" s="37"/>
      <c r="CD1196" s="37"/>
      <c r="CE1196" s="37"/>
      <c r="CF1196" s="37"/>
      <c r="CG1196" s="40"/>
      <c r="CH1196" s="40"/>
      <c r="CI1196" s="40"/>
      <c r="CJ1196" s="40"/>
      <c r="CK1196" s="40"/>
      <c r="CL1196" s="40"/>
      <c r="CM1196" s="39"/>
      <c r="CN1196" s="39"/>
      <c r="CO1196" s="39"/>
      <c r="CP1196" s="39"/>
      <c r="CQ1196" s="39"/>
      <c r="CR1196" s="39"/>
      <c r="CS1196" s="39"/>
      <c r="CT1196" s="39"/>
      <c r="CU1196" s="39"/>
      <c r="CV1196" s="39"/>
      <c r="CW1196" s="39"/>
      <c r="CX1196" s="39"/>
      <c r="CY1196" s="39"/>
      <c r="CZ1196" s="39"/>
      <c r="DA1196" s="39"/>
      <c r="DB1196" s="39"/>
      <c r="DC1196" s="39"/>
      <c r="DD1196" s="39"/>
      <c r="DE1196" s="39"/>
      <c r="DF1196" s="39"/>
      <c r="DG1196" s="39"/>
      <c r="DL1196" s="44"/>
      <c r="DM1196" s="39"/>
    </row>
    <row r="1197" customFormat="false" ht="12.75" hidden="false" customHeight="false" outlineLevel="0" collapsed="false">
      <c r="AF1197" s="36"/>
      <c r="AG1197" s="37"/>
      <c r="AH1197" s="37"/>
      <c r="AI1197" s="37"/>
      <c r="AJ1197" s="37"/>
      <c r="AK1197" s="37"/>
      <c r="AL1197" s="37"/>
      <c r="AM1197" s="37"/>
      <c r="AN1197" s="37"/>
      <c r="AO1197" s="37"/>
      <c r="AP1197" s="37"/>
      <c r="AQ1197" s="37"/>
      <c r="AR1197" s="37"/>
      <c r="AS1197" s="37"/>
      <c r="AT1197" s="37"/>
      <c r="AU1197" s="37"/>
      <c r="AV1197" s="37"/>
      <c r="AW1197" s="37"/>
      <c r="AX1197" s="37"/>
      <c r="AY1197" s="37"/>
      <c r="AZ1197" s="37"/>
      <c r="BA1197" s="37"/>
      <c r="BB1197" s="37"/>
      <c r="BC1197" s="37"/>
      <c r="BD1197" s="37"/>
      <c r="BE1197" s="37"/>
      <c r="BF1197" s="37"/>
      <c r="BH1197" s="44"/>
      <c r="BI1197" s="39"/>
      <c r="BJ1197" s="39"/>
      <c r="BK1197" s="39"/>
      <c r="BL1197" s="36"/>
      <c r="BM1197" s="37"/>
      <c r="BN1197" s="37"/>
      <c r="BO1197" s="37"/>
      <c r="BP1197" s="37"/>
      <c r="BQ1197" s="37"/>
      <c r="BR1197" s="37"/>
      <c r="BS1197" s="37"/>
      <c r="BT1197" s="37"/>
      <c r="BU1197" s="37"/>
      <c r="BV1197" s="37"/>
      <c r="BW1197" s="37"/>
      <c r="BX1197" s="37"/>
      <c r="BY1197" s="37"/>
      <c r="BZ1197" s="37"/>
      <c r="CA1197" s="37"/>
      <c r="CB1197" s="37"/>
      <c r="CC1197" s="37"/>
      <c r="CD1197" s="37"/>
      <c r="CE1197" s="37"/>
      <c r="CF1197" s="37"/>
      <c r="CG1197" s="40"/>
      <c r="CH1197" s="40"/>
      <c r="CI1197" s="40"/>
      <c r="CJ1197" s="40"/>
      <c r="CK1197" s="40"/>
      <c r="CL1197" s="40"/>
      <c r="CM1197" s="39"/>
      <c r="CN1197" s="39"/>
      <c r="CO1197" s="39"/>
      <c r="CP1197" s="39"/>
      <c r="CQ1197" s="39"/>
      <c r="CR1197" s="39"/>
      <c r="CS1197" s="39"/>
      <c r="CT1197" s="39"/>
      <c r="CU1197" s="39"/>
      <c r="CV1197" s="39"/>
      <c r="CW1197" s="39"/>
      <c r="CX1197" s="39"/>
      <c r="CY1197" s="39"/>
      <c r="CZ1197" s="39"/>
      <c r="DA1197" s="39"/>
      <c r="DB1197" s="39"/>
      <c r="DC1197" s="39"/>
      <c r="DD1197" s="39"/>
      <c r="DE1197" s="39"/>
      <c r="DF1197" s="39"/>
      <c r="DG1197" s="39"/>
      <c r="DL1197" s="44"/>
      <c r="DM1197" s="39"/>
    </row>
    <row r="1198" customFormat="false" ht="12.75" hidden="false" customHeight="false" outlineLevel="0" collapsed="false">
      <c r="AF1198" s="36"/>
      <c r="AG1198" s="37"/>
      <c r="AH1198" s="37"/>
      <c r="AI1198" s="37"/>
      <c r="AJ1198" s="37"/>
      <c r="AK1198" s="37"/>
      <c r="AL1198" s="37"/>
      <c r="AM1198" s="37"/>
      <c r="AN1198" s="37"/>
      <c r="AO1198" s="37"/>
      <c r="AP1198" s="37"/>
      <c r="AQ1198" s="37"/>
      <c r="AR1198" s="37"/>
      <c r="AS1198" s="37"/>
      <c r="AT1198" s="37"/>
      <c r="AU1198" s="37"/>
      <c r="AV1198" s="37"/>
      <c r="AW1198" s="37"/>
      <c r="AX1198" s="37"/>
      <c r="AY1198" s="37"/>
      <c r="AZ1198" s="37"/>
      <c r="BA1198" s="37"/>
      <c r="BB1198" s="37"/>
      <c r="BC1198" s="37"/>
      <c r="BD1198" s="37"/>
      <c r="BE1198" s="37"/>
      <c r="BF1198" s="37"/>
      <c r="BH1198" s="44"/>
      <c r="BI1198" s="39"/>
      <c r="BJ1198" s="39"/>
      <c r="BK1198" s="39"/>
      <c r="BL1198" s="36"/>
      <c r="BM1198" s="37"/>
      <c r="BN1198" s="37"/>
      <c r="BO1198" s="37"/>
      <c r="BP1198" s="37"/>
      <c r="BQ1198" s="37"/>
      <c r="BR1198" s="37"/>
      <c r="BS1198" s="37"/>
      <c r="BT1198" s="37"/>
      <c r="BU1198" s="37"/>
      <c r="BV1198" s="37"/>
      <c r="BW1198" s="37"/>
      <c r="BX1198" s="37"/>
      <c r="BY1198" s="37"/>
      <c r="BZ1198" s="37"/>
      <c r="CA1198" s="37"/>
      <c r="CB1198" s="37"/>
      <c r="CC1198" s="37"/>
      <c r="CD1198" s="37"/>
      <c r="CE1198" s="37"/>
      <c r="CF1198" s="37"/>
      <c r="CG1198" s="40"/>
      <c r="CH1198" s="40"/>
      <c r="CI1198" s="40"/>
      <c r="CJ1198" s="40"/>
      <c r="CK1198" s="40"/>
      <c r="CL1198" s="40"/>
      <c r="CM1198" s="39"/>
      <c r="CN1198" s="39"/>
      <c r="CO1198" s="39"/>
      <c r="CP1198" s="39"/>
      <c r="CQ1198" s="39"/>
      <c r="CR1198" s="39"/>
      <c r="CS1198" s="39"/>
      <c r="CT1198" s="39"/>
      <c r="CU1198" s="39"/>
      <c r="CV1198" s="39"/>
      <c r="CW1198" s="39"/>
      <c r="CX1198" s="39"/>
      <c r="CY1198" s="39"/>
      <c r="CZ1198" s="39"/>
      <c r="DA1198" s="39"/>
      <c r="DB1198" s="39"/>
      <c r="DC1198" s="39"/>
      <c r="DD1198" s="39"/>
      <c r="DE1198" s="39"/>
      <c r="DF1198" s="39"/>
      <c r="DG1198" s="39"/>
      <c r="DL1198" s="44"/>
      <c r="DM1198" s="39"/>
    </row>
    <row r="1199" customFormat="false" ht="12.75" hidden="false" customHeight="false" outlineLevel="0" collapsed="false">
      <c r="AF1199" s="36"/>
      <c r="AG1199" s="37"/>
      <c r="AH1199" s="37"/>
      <c r="AI1199" s="37"/>
      <c r="AJ1199" s="37"/>
      <c r="AK1199" s="37"/>
      <c r="AL1199" s="37"/>
      <c r="AM1199" s="37"/>
      <c r="AN1199" s="37"/>
      <c r="AO1199" s="37"/>
      <c r="AP1199" s="37"/>
      <c r="AQ1199" s="37"/>
      <c r="AR1199" s="37"/>
      <c r="AS1199" s="37"/>
      <c r="AT1199" s="37"/>
      <c r="AU1199" s="37"/>
      <c r="AV1199" s="37"/>
      <c r="AW1199" s="37"/>
      <c r="AX1199" s="37"/>
      <c r="AY1199" s="37"/>
      <c r="AZ1199" s="37"/>
      <c r="BA1199" s="37"/>
      <c r="BB1199" s="37"/>
      <c r="BC1199" s="37"/>
      <c r="BD1199" s="37"/>
      <c r="BE1199" s="37"/>
      <c r="BF1199" s="37"/>
      <c r="BH1199" s="44"/>
      <c r="BI1199" s="39"/>
      <c r="BJ1199" s="39"/>
      <c r="BK1199" s="39"/>
      <c r="BL1199" s="36"/>
      <c r="BM1199" s="37"/>
      <c r="BN1199" s="37"/>
      <c r="BO1199" s="37"/>
      <c r="BP1199" s="37"/>
      <c r="BQ1199" s="37"/>
      <c r="BR1199" s="37"/>
      <c r="BS1199" s="37"/>
      <c r="BT1199" s="37"/>
      <c r="BU1199" s="37"/>
      <c r="BV1199" s="37"/>
      <c r="BW1199" s="37"/>
      <c r="BX1199" s="37"/>
      <c r="BY1199" s="37"/>
      <c r="BZ1199" s="37"/>
      <c r="CA1199" s="37"/>
      <c r="CB1199" s="37"/>
      <c r="CC1199" s="37"/>
      <c r="CD1199" s="37"/>
      <c r="CE1199" s="37"/>
      <c r="CF1199" s="37"/>
      <c r="CG1199" s="40"/>
      <c r="CH1199" s="40"/>
      <c r="CI1199" s="40"/>
      <c r="CJ1199" s="40"/>
      <c r="CK1199" s="40"/>
      <c r="CL1199" s="40"/>
      <c r="CM1199" s="39"/>
      <c r="CN1199" s="39"/>
      <c r="CO1199" s="39"/>
      <c r="CP1199" s="39"/>
      <c r="CQ1199" s="39"/>
      <c r="CR1199" s="39"/>
      <c r="CS1199" s="39"/>
      <c r="CT1199" s="39"/>
      <c r="CU1199" s="39"/>
      <c r="CV1199" s="39"/>
      <c r="CW1199" s="39"/>
      <c r="CX1199" s="39"/>
      <c r="CY1199" s="39"/>
      <c r="CZ1199" s="39"/>
      <c r="DA1199" s="39"/>
      <c r="DB1199" s="39"/>
      <c r="DC1199" s="39"/>
      <c r="DD1199" s="39"/>
      <c r="DE1199" s="39"/>
      <c r="DF1199" s="39"/>
      <c r="DG1199" s="39"/>
      <c r="DL1199" s="44"/>
      <c r="DM1199" s="39"/>
    </row>
    <row r="1200" customFormat="false" ht="12.75" hidden="false" customHeight="false" outlineLevel="0" collapsed="false">
      <c r="AF1200" s="36"/>
      <c r="AG1200" s="37"/>
      <c r="AH1200" s="37"/>
      <c r="AI1200" s="37"/>
      <c r="AJ1200" s="37"/>
      <c r="AK1200" s="37"/>
      <c r="AL1200" s="37"/>
      <c r="AM1200" s="37"/>
      <c r="AN1200" s="37"/>
      <c r="AO1200" s="37"/>
      <c r="AP1200" s="37"/>
      <c r="AQ1200" s="37"/>
      <c r="AR1200" s="37"/>
      <c r="AS1200" s="37"/>
      <c r="AT1200" s="37"/>
      <c r="AU1200" s="37"/>
      <c r="AV1200" s="37"/>
      <c r="AW1200" s="37"/>
      <c r="AX1200" s="37"/>
      <c r="AY1200" s="37"/>
      <c r="AZ1200" s="37"/>
      <c r="BA1200" s="37"/>
      <c r="BB1200" s="37"/>
      <c r="BC1200" s="37"/>
      <c r="BD1200" s="37"/>
      <c r="BE1200" s="37"/>
      <c r="BF1200" s="37"/>
      <c r="BH1200" s="44"/>
      <c r="BI1200" s="39"/>
      <c r="BJ1200" s="39"/>
      <c r="BK1200" s="39"/>
      <c r="BL1200" s="36"/>
      <c r="BM1200" s="37"/>
      <c r="BN1200" s="37"/>
      <c r="BO1200" s="37"/>
      <c r="BP1200" s="37"/>
      <c r="BQ1200" s="37"/>
      <c r="BR1200" s="37"/>
      <c r="BS1200" s="37"/>
      <c r="BT1200" s="37"/>
      <c r="BU1200" s="37"/>
      <c r="BV1200" s="37"/>
      <c r="BW1200" s="37"/>
      <c r="BX1200" s="37"/>
      <c r="BY1200" s="37"/>
      <c r="BZ1200" s="37"/>
      <c r="CA1200" s="37"/>
      <c r="CB1200" s="37"/>
      <c r="CC1200" s="37"/>
      <c r="CD1200" s="37"/>
      <c r="CE1200" s="37"/>
      <c r="CF1200" s="37"/>
      <c r="CG1200" s="40"/>
      <c r="CH1200" s="40"/>
      <c r="CI1200" s="40"/>
      <c r="CJ1200" s="40"/>
      <c r="CK1200" s="40"/>
      <c r="CL1200" s="40"/>
      <c r="CM1200" s="39"/>
      <c r="CN1200" s="39"/>
      <c r="CO1200" s="39"/>
      <c r="CP1200" s="39"/>
      <c r="CQ1200" s="39"/>
      <c r="CR1200" s="39"/>
      <c r="CS1200" s="39"/>
      <c r="CT1200" s="39"/>
      <c r="CU1200" s="39"/>
      <c r="CV1200" s="39"/>
      <c r="CW1200" s="39"/>
      <c r="CX1200" s="39"/>
      <c r="CY1200" s="39"/>
      <c r="CZ1200" s="39"/>
      <c r="DA1200" s="39"/>
      <c r="DB1200" s="39"/>
      <c r="DC1200" s="39"/>
      <c r="DD1200" s="39"/>
      <c r="DE1200" s="39"/>
      <c r="DF1200" s="39"/>
      <c r="DG1200" s="39"/>
      <c r="DL1200" s="44"/>
      <c r="DM1200" s="39"/>
    </row>
    <row r="1201" customFormat="false" ht="12.75" hidden="false" customHeight="false" outlineLevel="0" collapsed="false">
      <c r="AF1201" s="36"/>
      <c r="AG1201" s="37"/>
      <c r="AH1201" s="37"/>
      <c r="AI1201" s="37"/>
      <c r="AJ1201" s="37"/>
      <c r="AK1201" s="37"/>
      <c r="AL1201" s="37"/>
      <c r="AM1201" s="37"/>
      <c r="AN1201" s="37"/>
      <c r="AO1201" s="37"/>
      <c r="AP1201" s="37"/>
      <c r="AQ1201" s="37"/>
      <c r="AR1201" s="37"/>
      <c r="AS1201" s="37"/>
      <c r="AT1201" s="37"/>
      <c r="AU1201" s="37"/>
      <c r="AV1201" s="37"/>
      <c r="AW1201" s="37"/>
      <c r="AX1201" s="37"/>
      <c r="AY1201" s="37"/>
      <c r="AZ1201" s="37"/>
      <c r="BA1201" s="37"/>
      <c r="BB1201" s="37"/>
      <c r="BC1201" s="37"/>
      <c r="BD1201" s="37"/>
      <c r="BE1201" s="37"/>
      <c r="BF1201" s="37"/>
      <c r="BH1201" s="44"/>
      <c r="BI1201" s="39"/>
      <c r="BJ1201" s="39"/>
      <c r="BK1201" s="39"/>
      <c r="BL1201" s="36"/>
      <c r="BM1201" s="37"/>
      <c r="BN1201" s="37"/>
      <c r="BO1201" s="37"/>
      <c r="BP1201" s="37"/>
      <c r="BQ1201" s="37"/>
      <c r="BR1201" s="37"/>
      <c r="BS1201" s="37"/>
      <c r="BT1201" s="37"/>
      <c r="BU1201" s="37"/>
      <c r="BV1201" s="37"/>
      <c r="BW1201" s="37"/>
      <c r="BX1201" s="37"/>
      <c r="BY1201" s="37"/>
      <c r="BZ1201" s="37"/>
      <c r="CA1201" s="37"/>
      <c r="CB1201" s="37"/>
      <c r="CC1201" s="37"/>
      <c r="CD1201" s="37"/>
      <c r="CE1201" s="37"/>
      <c r="CF1201" s="37"/>
      <c r="CG1201" s="40"/>
      <c r="CH1201" s="40"/>
      <c r="CI1201" s="40"/>
      <c r="CJ1201" s="40"/>
      <c r="CK1201" s="40"/>
      <c r="CL1201" s="40"/>
      <c r="CM1201" s="39"/>
      <c r="CN1201" s="39"/>
      <c r="CO1201" s="39"/>
      <c r="CP1201" s="39"/>
      <c r="CQ1201" s="39"/>
      <c r="CR1201" s="39"/>
      <c r="CS1201" s="39"/>
      <c r="CT1201" s="39"/>
      <c r="CU1201" s="39"/>
      <c r="CV1201" s="39"/>
      <c r="CW1201" s="39"/>
      <c r="CX1201" s="39"/>
      <c r="CY1201" s="39"/>
      <c r="CZ1201" s="39"/>
      <c r="DA1201" s="39"/>
      <c r="DB1201" s="39"/>
      <c r="DC1201" s="39"/>
      <c r="DD1201" s="39"/>
      <c r="DE1201" s="39"/>
      <c r="DF1201" s="39"/>
      <c r="DG1201" s="39"/>
      <c r="DL1201" s="44"/>
      <c r="DM1201" s="39"/>
    </row>
    <row r="1202" customFormat="false" ht="12.75" hidden="false" customHeight="false" outlineLevel="0" collapsed="false">
      <c r="AF1202" s="36"/>
      <c r="AG1202" s="37"/>
      <c r="AH1202" s="37"/>
      <c r="AI1202" s="37"/>
      <c r="AJ1202" s="37"/>
      <c r="AK1202" s="37"/>
      <c r="AL1202" s="37"/>
      <c r="AM1202" s="37"/>
      <c r="AN1202" s="37"/>
      <c r="AO1202" s="37"/>
      <c r="AP1202" s="37"/>
      <c r="AQ1202" s="37"/>
      <c r="AR1202" s="37"/>
      <c r="AS1202" s="37"/>
      <c r="AT1202" s="37"/>
      <c r="AU1202" s="37"/>
      <c r="AV1202" s="37"/>
      <c r="AW1202" s="37"/>
      <c r="AX1202" s="37"/>
      <c r="AY1202" s="37"/>
      <c r="AZ1202" s="37"/>
      <c r="BA1202" s="37"/>
      <c r="BB1202" s="37"/>
      <c r="BC1202" s="37"/>
      <c r="BD1202" s="37"/>
      <c r="BE1202" s="37"/>
      <c r="BF1202" s="37"/>
      <c r="BH1202" s="44"/>
      <c r="BI1202" s="39"/>
      <c r="BJ1202" s="39"/>
      <c r="BK1202" s="39"/>
      <c r="BL1202" s="36"/>
      <c r="BM1202" s="37"/>
      <c r="BN1202" s="37"/>
      <c r="BO1202" s="37"/>
      <c r="BP1202" s="37"/>
      <c r="BQ1202" s="37"/>
      <c r="BR1202" s="37"/>
      <c r="BS1202" s="37"/>
      <c r="BT1202" s="37"/>
      <c r="BU1202" s="37"/>
      <c r="BV1202" s="37"/>
      <c r="BW1202" s="37"/>
      <c r="BX1202" s="37"/>
      <c r="BY1202" s="37"/>
      <c r="BZ1202" s="37"/>
      <c r="CA1202" s="37"/>
      <c r="CB1202" s="37"/>
      <c r="CC1202" s="37"/>
      <c r="CD1202" s="37"/>
      <c r="CE1202" s="37"/>
      <c r="CF1202" s="37"/>
      <c r="CG1202" s="40"/>
      <c r="CH1202" s="40"/>
      <c r="CI1202" s="40"/>
      <c r="CJ1202" s="40"/>
      <c r="CK1202" s="40"/>
      <c r="CL1202" s="40"/>
      <c r="CM1202" s="39"/>
      <c r="CN1202" s="39"/>
      <c r="CO1202" s="39"/>
      <c r="CP1202" s="39"/>
      <c r="CQ1202" s="39"/>
      <c r="CR1202" s="39"/>
      <c r="CS1202" s="39"/>
      <c r="CT1202" s="39"/>
      <c r="CU1202" s="39"/>
      <c r="CV1202" s="39"/>
      <c r="CW1202" s="39"/>
      <c r="CX1202" s="39"/>
      <c r="CY1202" s="39"/>
      <c r="CZ1202" s="39"/>
      <c r="DA1202" s="39"/>
      <c r="DB1202" s="39"/>
      <c r="DC1202" s="39"/>
      <c r="DD1202" s="39"/>
      <c r="DE1202" s="39"/>
      <c r="DF1202" s="39"/>
      <c r="DG1202" s="39"/>
      <c r="DL1202" s="44"/>
      <c r="DM1202" s="39"/>
    </row>
    <row r="1203" customFormat="false" ht="12.75" hidden="false" customHeight="false" outlineLevel="0" collapsed="false">
      <c r="AF1203" s="36"/>
      <c r="AG1203" s="37"/>
      <c r="AH1203" s="37"/>
      <c r="AI1203" s="37"/>
      <c r="AJ1203" s="37"/>
      <c r="AK1203" s="37"/>
      <c r="AL1203" s="37"/>
      <c r="AM1203" s="37"/>
      <c r="AN1203" s="37"/>
      <c r="AO1203" s="37"/>
      <c r="AP1203" s="37"/>
      <c r="AQ1203" s="37"/>
      <c r="AR1203" s="37"/>
      <c r="AS1203" s="37"/>
      <c r="AT1203" s="37"/>
      <c r="AU1203" s="37"/>
      <c r="AV1203" s="37"/>
      <c r="AW1203" s="37"/>
      <c r="AX1203" s="37"/>
      <c r="AY1203" s="37"/>
      <c r="AZ1203" s="37"/>
      <c r="BA1203" s="37"/>
      <c r="BB1203" s="37"/>
      <c r="BC1203" s="37"/>
      <c r="BD1203" s="37"/>
      <c r="BE1203" s="37"/>
      <c r="BF1203" s="37"/>
      <c r="BH1203" s="44"/>
      <c r="BI1203" s="39"/>
      <c r="BJ1203" s="39"/>
      <c r="BK1203" s="39"/>
      <c r="BL1203" s="36"/>
      <c r="BM1203" s="37"/>
      <c r="BN1203" s="37"/>
      <c r="BO1203" s="37"/>
      <c r="BP1203" s="37"/>
      <c r="BQ1203" s="37"/>
      <c r="BR1203" s="37"/>
      <c r="BS1203" s="37"/>
      <c r="BT1203" s="37"/>
      <c r="BU1203" s="37"/>
      <c r="BV1203" s="37"/>
      <c r="BW1203" s="37"/>
      <c r="BX1203" s="37"/>
      <c r="BY1203" s="37"/>
      <c r="BZ1203" s="37"/>
      <c r="CA1203" s="37"/>
      <c r="CB1203" s="37"/>
      <c r="CC1203" s="37"/>
      <c r="CD1203" s="37"/>
      <c r="CE1203" s="37"/>
      <c r="CF1203" s="37"/>
      <c r="CG1203" s="40"/>
      <c r="CH1203" s="40"/>
      <c r="CI1203" s="40"/>
      <c r="CJ1203" s="40"/>
      <c r="CK1203" s="40"/>
      <c r="CL1203" s="40"/>
      <c r="CM1203" s="39"/>
      <c r="CN1203" s="39"/>
      <c r="CO1203" s="39"/>
      <c r="CP1203" s="39"/>
      <c r="CQ1203" s="39"/>
      <c r="CR1203" s="39"/>
      <c r="CS1203" s="39"/>
      <c r="CT1203" s="39"/>
      <c r="CU1203" s="39"/>
      <c r="CV1203" s="39"/>
      <c r="CW1203" s="39"/>
      <c r="CX1203" s="39"/>
      <c r="CY1203" s="39"/>
      <c r="CZ1203" s="39"/>
      <c r="DA1203" s="39"/>
      <c r="DB1203" s="39"/>
      <c r="DC1203" s="39"/>
      <c r="DD1203" s="39"/>
      <c r="DE1203" s="39"/>
      <c r="DF1203" s="39"/>
      <c r="DG1203" s="39"/>
      <c r="DL1203" s="44"/>
      <c r="DM1203" s="39"/>
    </row>
    <row r="1204" customFormat="false" ht="12.75" hidden="false" customHeight="false" outlineLevel="0" collapsed="false">
      <c r="AF1204" s="36"/>
      <c r="AG1204" s="37"/>
      <c r="AH1204" s="37"/>
      <c r="AI1204" s="37"/>
      <c r="AJ1204" s="37"/>
      <c r="AK1204" s="37"/>
      <c r="AL1204" s="37"/>
      <c r="AM1204" s="37"/>
      <c r="AN1204" s="37"/>
      <c r="AO1204" s="37"/>
      <c r="AP1204" s="37"/>
      <c r="AQ1204" s="37"/>
      <c r="AR1204" s="37"/>
      <c r="AS1204" s="37"/>
      <c r="AT1204" s="37"/>
      <c r="AU1204" s="37"/>
      <c r="AV1204" s="37"/>
      <c r="AW1204" s="37"/>
      <c r="AX1204" s="37"/>
      <c r="AY1204" s="37"/>
      <c r="AZ1204" s="37"/>
      <c r="BA1204" s="37"/>
      <c r="BB1204" s="37"/>
      <c r="BC1204" s="37"/>
      <c r="BD1204" s="37"/>
      <c r="BE1204" s="37"/>
      <c r="BF1204" s="37"/>
      <c r="BH1204" s="44"/>
      <c r="BI1204" s="39"/>
      <c r="BJ1204" s="39"/>
      <c r="BK1204" s="39"/>
      <c r="BL1204" s="36"/>
      <c r="BM1204" s="37"/>
      <c r="BN1204" s="37"/>
      <c r="BO1204" s="37"/>
      <c r="BP1204" s="37"/>
      <c r="BQ1204" s="37"/>
      <c r="BR1204" s="37"/>
      <c r="BS1204" s="37"/>
      <c r="BT1204" s="37"/>
      <c r="BU1204" s="37"/>
      <c r="BV1204" s="37"/>
      <c r="BW1204" s="37"/>
      <c r="BX1204" s="37"/>
      <c r="BY1204" s="37"/>
      <c r="BZ1204" s="37"/>
      <c r="CA1204" s="37"/>
      <c r="CB1204" s="37"/>
      <c r="CC1204" s="37"/>
      <c r="CD1204" s="37"/>
      <c r="CE1204" s="37"/>
      <c r="CF1204" s="37"/>
      <c r="CG1204" s="40"/>
      <c r="CH1204" s="40"/>
      <c r="CI1204" s="40"/>
      <c r="CJ1204" s="40"/>
      <c r="CK1204" s="40"/>
      <c r="CL1204" s="40"/>
      <c r="CM1204" s="39"/>
      <c r="CN1204" s="39"/>
      <c r="CO1204" s="39"/>
      <c r="CP1204" s="39"/>
      <c r="CQ1204" s="39"/>
      <c r="CR1204" s="39"/>
      <c r="CS1204" s="39"/>
      <c r="CT1204" s="39"/>
      <c r="CU1204" s="39"/>
      <c r="CV1204" s="39"/>
      <c r="CW1204" s="39"/>
      <c r="CX1204" s="39"/>
      <c r="CY1204" s="39"/>
      <c r="CZ1204" s="39"/>
      <c r="DA1204" s="39"/>
      <c r="DB1204" s="39"/>
      <c r="DC1204" s="39"/>
      <c r="DD1204" s="39"/>
      <c r="DE1204" s="39"/>
      <c r="DF1204" s="39"/>
      <c r="DG1204" s="39"/>
      <c r="DL1204" s="44"/>
      <c r="DM1204" s="39"/>
    </row>
    <row r="1205" customFormat="false" ht="12.75" hidden="false" customHeight="false" outlineLevel="0" collapsed="false">
      <c r="AF1205" s="36"/>
      <c r="AG1205" s="37"/>
      <c r="AH1205" s="37"/>
      <c r="AI1205" s="37"/>
      <c r="AJ1205" s="37"/>
      <c r="AK1205" s="37"/>
      <c r="AL1205" s="37"/>
      <c r="AM1205" s="37"/>
      <c r="AN1205" s="37"/>
      <c r="AO1205" s="37"/>
      <c r="AP1205" s="37"/>
      <c r="AQ1205" s="37"/>
      <c r="AR1205" s="37"/>
      <c r="AS1205" s="37"/>
      <c r="AT1205" s="37"/>
      <c r="AU1205" s="37"/>
      <c r="AV1205" s="37"/>
      <c r="AW1205" s="37"/>
      <c r="AX1205" s="37"/>
      <c r="AY1205" s="37"/>
      <c r="AZ1205" s="37"/>
      <c r="BA1205" s="37"/>
      <c r="BB1205" s="37"/>
      <c r="BC1205" s="37"/>
      <c r="BD1205" s="37"/>
      <c r="BE1205" s="37"/>
      <c r="BF1205" s="37"/>
      <c r="BH1205" s="44"/>
      <c r="BI1205" s="39"/>
      <c r="BJ1205" s="39"/>
      <c r="BK1205" s="39"/>
      <c r="BL1205" s="36"/>
      <c r="BM1205" s="37"/>
      <c r="BN1205" s="37"/>
      <c r="BO1205" s="37"/>
      <c r="BP1205" s="37"/>
      <c r="BQ1205" s="37"/>
      <c r="BR1205" s="37"/>
      <c r="BS1205" s="37"/>
      <c r="BT1205" s="37"/>
      <c r="BU1205" s="37"/>
      <c r="BV1205" s="37"/>
      <c r="BW1205" s="37"/>
      <c r="BX1205" s="37"/>
      <c r="BY1205" s="37"/>
      <c r="BZ1205" s="37"/>
      <c r="CA1205" s="37"/>
      <c r="CB1205" s="37"/>
      <c r="CC1205" s="37"/>
      <c r="CD1205" s="37"/>
      <c r="CE1205" s="37"/>
      <c r="CF1205" s="37"/>
      <c r="CG1205" s="40"/>
      <c r="CH1205" s="40"/>
      <c r="CI1205" s="40"/>
      <c r="CJ1205" s="40"/>
      <c r="CK1205" s="40"/>
      <c r="CL1205" s="40"/>
      <c r="CM1205" s="39"/>
      <c r="CN1205" s="39"/>
      <c r="CO1205" s="39"/>
      <c r="CP1205" s="39"/>
      <c r="CQ1205" s="39"/>
      <c r="CR1205" s="39"/>
      <c r="CS1205" s="39"/>
      <c r="CT1205" s="39"/>
      <c r="CU1205" s="39"/>
      <c r="CV1205" s="39"/>
      <c r="CW1205" s="39"/>
      <c r="CX1205" s="39"/>
      <c r="CY1205" s="39"/>
      <c r="CZ1205" s="39"/>
      <c r="DA1205" s="39"/>
      <c r="DB1205" s="39"/>
      <c r="DC1205" s="39"/>
      <c r="DD1205" s="39"/>
      <c r="DE1205" s="39"/>
      <c r="DF1205" s="39"/>
      <c r="DG1205" s="39"/>
      <c r="DL1205" s="44"/>
      <c r="DM1205" s="39"/>
    </row>
    <row r="1206" customFormat="false" ht="12.75" hidden="false" customHeight="false" outlineLevel="0" collapsed="false">
      <c r="AF1206" s="36"/>
      <c r="AG1206" s="37"/>
      <c r="AH1206" s="37"/>
      <c r="AI1206" s="37"/>
      <c r="AJ1206" s="37"/>
      <c r="AK1206" s="37"/>
      <c r="AL1206" s="37"/>
      <c r="AM1206" s="37"/>
      <c r="AN1206" s="37"/>
      <c r="AO1206" s="37"/>
      <c r="AP1206" s="37"/>
      <c r="AQ1206" s="37"/>
      <c r="AR1206" s="37"/>
      <c r="AS1206" s="37"/>
      <c r="AT1206" s="37"/>
      <c r="AU1206" s="37"/>
      <c r="AV1206" s="37"/>
      <c r="AW1206" s="37"/>
      <c r="AX1206" s="37"/>
      <c r="AY1206" s="37"/>
      <c r="AZ1206" s="37"/>
      <c r="BA1206" s="37"/>
      <c r="BB1206" s="37"/>
      <c r="BC1206" s="37"/>
      <c r="BD1206" s="37"/>
      <c r="BE1206" s="37"/>
      <c r="BF1206" s="37"/>
      <c r="BH1206" s="44"/>
      <c r="BI1206" s="39"/>
      <c r="BJ1206" s="39"/>
      <c r="BK1206" s="39"/>
      <c r="BL1206" s="36"/>
      <c r="BM1206" s="37"/>
      <c r="BN1206" s="37"/>
      <c r="BO1206" s="37"/>
      <c r="BP1206" s="37"/>
      <c r="BQ1206" s="37"/>
      <c r="BR1206" s="37"/>
      <c r="BS1206" s="37"/>
      <c r="BT1206" s="37"/>
      <c r="BU1206" s="37"/>
      <c r="BV1206" s="37"/>
      <c r="BW1206" s="37"/>
      <c r="BX1206" s="37"/>
      <c r="BY1206" s="37"/>
      <c r="BZ1206" s="37"/>
      <c r="CA1206" s="37"/>
      <c r="CB1206" s="37"/>
      <c r="CC1206" s="37"/>
      <c r="CD1206" s="37"/>
      <c r="CE1206" s="37"/>
      <c r="CF1206" s="37"/>
      <c r="CG1206" s="40"/>
      <c r="CH1206" s="40"/>
      <c r="CI1206" s="40"/>
      <c r="CJ1206" s="40"/>
      <c r="CK1206" s="40"/>
      <c r="CL1206" s="40"/>
      <c r="CM1206" s="39"/>
      <c r="CN1206" s="39"/>
      <c r="CO1206" s="39"/>
      <c r="CP1206" s="39"/>
      <c r="CQ1206" s="39"/>
      <c r="CR1206" s="39"/>
      <c r="CS1206" s="39"/>
      <c r="CT1206" s="39"/>
      <c r="CU1206" s="39"/>
      <c r="CV1206" s="39"/>
      <c r="CW1206" s="39"/>
      <c r="CX1206" s="39"/>
      <c r="CY1206" s="39"/>
      <c r="CZ1206" s="39"/>
      <c r="DA1206" s="39"/>
      <c r="DB1206" s="39"/>
      <c r="DC1206" s="39"/>
      <c r="DD1206" s="39"/>
      <c r="DE1206" s="39"/>
      <c r="DF1206" s="39"/>
      <c r="DG1206" s="39"/>
      <c r="DL1206" s="44"/>
      <c r="DM1206" s="39"/>
    </row>
    <row r="1207" customFormat="false" ht="12.75" hidden="false" customHeight="false" outlineLevel="0" collapsed="false">
      <c r="AF1207" s="36"/>
      <c r="AG1207" s="37"/>
      <c r="AH1207" s="37"/>
      <c r="AI1207" s="37"/>
      <c r="AJ1207" s="37"/>
      <c r="AK1207" s="37"/>
      <c r="AL1207" s="37"/>
      <c r="AM1207" s="37"/>
      <c r="AN1207" s="37"/>
      <c r="AO1207" s="37"/>
      <c r="AP1207" s="37"/>
      <c r="AQ1207" s="37"/>
      <c r="AR1207" s="37"/>
      <c r="AS1207" s="37"/>
      <c r="AT1207" s="37"/>
      <c r="AU1207" s="37"/>
      <c r="AV1207" s="37"/>
      <c r="AW1207" s="37"/>
      <c r="AX1207" s="37"/>
      <c r="AY1207" s="37"/>
      <c r="AZ1207" s="37"/>
      <c r="BA1207" s="37"/>
      <c r="BB1207" s="37"/>
      <c r="BC1207" s="37"/>
      <c r="BD1207" s="37"/>
      <c r="BE1207" s="37"/>
      <c r="BF1207" s="37"/>
      <c r="BH1207" s="44"/>
      <c r="BI1207" s="39"/>
      <c r="BJ1207" s="39"/>
      <c r="BK1207" s="39"/>
      <c r="BL1207" s="36"/>
      <c r="BM1207" s="37"/>
      <c r="BN1207" s="37"/>
      <c r="BO1207" s="37"/>
      <c r="BP1207" s="37"/>
      <c r="BQ1207" s="37"/>
      <c r="BR1207" s="37"/>
      <c r="BS1207" s="37"/>
      <c r="BT1207" s="37"/>
      <c r="BU1207" s="37"/>
      <c r="BV1207" s="37"/>
      <c r="BW1207" s="37"/>
      <c r="BX1207" s="37"/>
      <c r="BY1207" s="37"/>
      <c r="BZ1207" s="37"/>
      <c r="CA1207" s="37"/>
      <c r="CB1207" s="37"/>
      <c r="CC1207" s="37"/>
      <c r="CD1207" s="37"/>
      <c r="CE1207" s="37"/>
      <c r="CF1207" s="37"/>
      <c r="CG1207" s="40"/>
      <c r="CH1207" s="40"/>
      <c r="CI1207" s="40"/>
      <c r="CJ1207" s="40"/>
      <c r="CK1207" s="40"/>
      <c r="CL1207" s="40"/>
      <c r="CM1207" s="39"/>
      <c r="CN1207" s="39"/>
      <c r="CO1207" s="39"/>
      <c r="CP1207" s="39"/>
      <c r="CQ1207" s="39"/>
      <c r="CR1207" s="39"/>
      <c r="CS1207" s="39"/>
      <c r="CT1207" s="39"/>
      <c r="CU1207" s="39"/>
      <c r="CV1207" s="39"/>
      <c r="CW1207" s="39"/>
      <c r="CX1207" s="39"/>
      <c r="CY1207" s="39"/>
      <c r="CZ1207" s="39"/>
      <c r="DA1207" s="39"/>
      <c r="DB1207" s="39"/>
      <c r="DC1207" s="39"/>
      <c r="DD1207" s="39"/>
      <c r="DE1207" s="39"/>
      <c r="DF1207" s="39"/>
      <c r="DG1207" s="39"/>
      <c r="DL1207" s="44"/>
      <c r="DM1207" s="39"/>
    </row>
    <row r="1208" customFormat="false" ht="12.75" hidden="false" customHeight="false" outlineLevel="0" collapsed="false">
      <c r="AF1208" s="36"/>
      <c r="AG1208" s="37"/>
      <c r="AH1208" s="37"/>
      <c r="AI1208" s="37"/>
      <c r="AJ1208" s="37"/>
      <c r="AK1208" s="37"/>
      <c r="AL1208" s="37"/>
      <c r="AM1208" s="37"/>
      <c r="AN1208" s="37"/>
      <c r="AO1208" s="37"/>
      <c r="AP1208" s="37"/>
      <c r="AQ1208" s="37"/>
      <c r="AR1208" s="37"/>
      <c r="AS1208" s="37"/>
      <c r="AT1208" s="37"/>
      <c r="AU1208" s="37"/>
      <c r="AV1208" s="37"/>
      <c r="AW1208" s="37"/>
      <c r="AX1208" s="37"/>
      <c r="AY1208" s="37"/>
      <c r="AZ1208" s="37"/>
      <c r="BA1208" s="37"/>
      <c r="BB1208" s="37"/>
      <c r="BC1208" s="37"/>
      <c r="BD1208" s="37"/>
      <c r="BE1208" s="37"/>
      <c r="BF1208" s="37"/>
      <c r="BH1208" s="44"/>
      <c r="BI1208" s="39"/>
      <c r="BJ1208" s="39"/>
      <c r="BK1208" s="39"/>
      <c r="BL1208" s="36"/>
      <c r="BM1208" s="37"/>
      <c r="BN1208" s="37"/>
      <c r="BO1208" s="37"/>
      <c r="BP1208" s="37"/>
      <c r="BQ1208" s="37"/>
      <c r="BR1208" s="37"/>
      <c r="BS1208" s="37"/>
      <c r="BT1208" s="37"/>
      <c r="BU1208" s="37"/>
      <c r="BV1208" s="37"/>
      <c r="BW1208" s="37"/>
      <c r="BX1208" s="37"/>
      <c r="BY1208" s="37"/>
      <c r="BZ1208" s="37"/>
      <c r="CA1208" s="37"/>
      <c r="CB1208" s="37"/>
      <c r="CC1208" s="37"/>
      <c r="CD1208" s="37"/>
      <c r="CE1208" s="37"/>
      <c r="CF1208" s="37"/>
      <c r="CG1208" s="40"/>
      <c r="CH1208" s="40"/>
      <c r="CI1208" s="40"/>
      <c r="CJ1208" s="40"/>
      <c r="CK1208" s="40"/>
      <c r="CL1208" s="40"/>
      <c r="CM1208" s="39"/>
      <c r="CN1208" s="39"/>
      <c r="CO1208" s="39"/>
      <c r="CP1208" s="39"/>
      <c r="CQ1208" s="39"/>
      <c r="CR1208" s="39"/>
      <c r="CS1208" s="39"/>
      <c r="CT1208" s="39"/>
      <c r="CU1208" s="39"/>
      <c r="CV1208" s="39"/>
      <c r="CW1208" s="39"/>
      <c r="CX1208" s="39"/>
      <c r="CY1208" s="39"/>
      <c r="CZ1208" s="39"/>
      <c r="DA1208" s="39"/>
      <c r="DB1208" s="39"/>
      <c r="DC1208" s="39"/>
      <c r="DD1208" s="39"/>
      <c r="DE1208" s="39"/>
      <c r="DF1208" s="39"/>
      <c r="DG1208" s="39"/>
      <c r="DL1208" s="44"/>
      <c r="DM1208" s="39"/>
    </row>
    <row r="1209" customFormat="false" ht="12.75" hidden="false" customHeight="false" outlineLevel="0" collapsed="false">
      <c r="AF1209" s="36"/>
      <c r="AG1209" s="37"/>
      <c r="AH1209" s="37"/>
      <c r="AI1209" s="37"/>
      <c r="AJ1209" s="37"/>
      <c r="AK1209" s="37"/>
      <c r="AL1209" s="37"/>
      <c r="AM1209" s="37"/>
      <c r="AN1209" s="37"/>
      <c r="AO1209" s="37"/>
      <c r="AP1209" s="37"/>
      <c r="AQ1209" s="37"/>
      <c r="AR1209" s="37"/>
      <c r="AS1209" s="37"/>
      <c r="AT1209" s="37"/>
      <c r="AU1209" s="37"/>
      <c r="AV1209" s="37"/>
      <c r="AW1209" s="37"/>
      <c r="AX1209" s="37"/>
      <c r="AY1209" s="37"/>
      <c r="AZ1209" s="37"/>
      <c r="BA1209" s="37"/>
      <c r="BB1209" s="37"/>
      <c r="BC1209" s="37"/>
      <c r="BD1209" s="37"/>
      <c r="BE1209" s="37"/>
      <c r="BF1209" s="37"/>
      <c r="BH1209" s="44"/>
      <c r="BI1209" s="39"/>
      <c r="BJ1209" s="39"/>
      <c r="BK1209" s="39"/>
      <c r="BL1209" s="36"/>
      <c r="BM1209" s="37"/>
      <c r="BN1209" s="37"/>
      <c r="BO1209" s="37"/>
      <c r="BP1209" s="37"/>
      <c r="BQ1209" s="37"/>
      <c r="BR1209" s="37"/>
      <c r="BS1209" s="37"/>
      <c r="BT1209" s="37"/>
      <c r="BU1209" s="37"/>
      <c r="BV1209" s="37"/>
      <c r="BW1209" s="37"/>
      <c r="BX1209" s="37"/>
      <c r="BY1209" s="37"/>
      <c r="BZ1209" s="37"/>
      <c r="CA1209" s="37"/>
      <c r="CB1209" s="37"/>
      <c r="CC1209" s="37"/>
      <c r="CD1209" s="37"/>
      <c r="CE1209" s="37"/>
      <c r="CF1209" s="37"/>
      <c r="CG1209" s="40"/>
      <c r="CH1209" s="40"/>
      <c r="CI1209" s="40"/>
      <c r="CJ1209" s="40"/>
      <c r="CK1209" s="40"/>
      <c r="CL1209" s="40"/>
      <c r="CM1209" s="39"/>
      <c r="CN1209" s="39"/>
      <c r="CO1209" s="39"/>
      <c r="CP1209" s="39"/>
      <c r="CQ1209" s="39"/>
      <c r="CR1209" s="39"/>
      <c r="CS1209" s="39"/>
      <c r="CT1209" s="39"/>
      <c r="CU1209" s="39"/>
      <c r="CV1209" s="39"/>
      <c r="CW1209" s="39"/>
      <c r="CX1209" s="39"/>
      <c r="CY1209" s="39"/>
      <c r="CZ1209" s="39"/>
      <c r="DA1209" s="39"/>
      <c r="DB1209" s="39"/>
      <c r="DC1209" s="39"/>
      <c r="DD1209" s="39"/>
      <c r="DE1209" s="39"/>
      <c r="DF1209" s="39"/>
      <c r="DG1209" s="39"/>
      <c r="DL1209" s="44"/>
      <c r="DM1209" s="39"/>
    </row>
    <row r="1210" customFormat="false" ht="12.75" hidden="false" customHeight="false" outlineLevel="0" collapsed="false">
      <c r="AF1210" s="36"/>
      <c r="AG1210" s="37"/>
      <c r="AH1210" s="37"/>
      <c r="AI1210" s="37"/>
      <c r="AJ1210" s="37"/>
      <c r="AK1210" s="37"/>
      <c r="AL1210" s="37"/>
      <c r="AM1210" s="37"/>
      <c r="AN1210" s="37"/>
      <c r="AO1210" s="37"/>
      <c r="AP1210" s="37"/>
      <c r="AQ1210" s="37"/>
      <c r="AR1210" s="37"/>
      <c r="AS1210" s="37"/>
      <c r="AT1210" s="37"/>
      <c r="AU1210" s="37"/>
      <c r="AV1210" s="37"/>
      <c r="AW1210" s="37"/>
      <c r="AX1210" s="37"/>
      <c r="AY1210" s="37"/>
      <c r="AZ1210" s="37"/>
      <c r="BA1210" s="37"/>
      <c r="BB1210" s="37"/>
      <c r="BC1210" s="37"/>
      <c r="BD1210" s="37"/>
      <c r="BE1210" s="37"/>
      <c r="BF1210" s="37"/>
      <c r="BH1210" s="44"/>
      <c r="BI1210" s="39"/>
      <c r="BJ1210" s="39"/>
      <c r="BK1210" s="39"/>
      <c r="BL1210" s="36"/>
      <c r="BM1210" s="37"/>
      <c r="BN1210" s="37"/>
      <c r="BO1210" s="37"/>
      <c r="BP1210" s="37"/>
      <c r="BQ1210" s="37"/>
      <c r="BR1210" s="37"/>
      <c r="BS1210" s="37"/>
      <c r="BT1210" s="37"/>
      <c r="BU1210" s="37"/>
      <c r="BV1210" s="37"/>
      <c r="BW1210" s="37"/>
      <c r="BX1210" s="37"/>
      <c r="BY1210" s="37"/>
      <c r="BZ1210" s="37"/>
      <c r="CA1210" s="37"/>
      <c r="CB1210" s="37"/>
      <c r="CC1210" s="37"/>
      <c r="CD1210" s="37"/>
      <c r="CE1210" s="37"/>
      <c r="CF1210" s="37"/>
      <c r="CG1210" s="40"/>
      <c r="CH1210" s="40"/>
      <c r="CI1210" s="40"/>
      <c r="CJ1210" s="40"/>
      <c r="CK1210" s="40"/>
      <c r="CL1210" s="40"/>
      <c r="CM1210" s="39"/>
      <c r="CN1210" s="39"/>
      <c r="CO1210" s="39"/>
      <c r="CP1210" s="39"/>
      <c r="CQ1210" s="39"/>
      <c r="CR1210" s="39"/>
      <c r="CS1210" s="39"/>
      <c r="CT1210" s="39"/>
      <c r="CU1210" s="39"/>
      <c r="CV1210" s="39"/>
      <c r="CW1210" s="39"/>
      <c r="CX1210" s="39"/>
      <c r="CY1210" s="39"/>
      <c r="CZ1210" s="39"/>
      <c r="DA1210" s="39"/>
      <c r="DB1210" s="39"/>
      <c r="DC1210" s="39"/>
      <c r="DD1210" s="39"/>
      <c r="DE1210" s="39"/>
      <c r="DF1210" s="39"/>
      <c r="DG1210" s="39"/>
      <c r="DL1210" s="44"/>
      <c r="DM1210" s="39"/>
    </row>
    <row r="1211" customFormat="false" ht="12.75" hidden="false" customHeight="false" outlineLevel="0" collapsed="false">
      <c r="AF1211" s="36"/>
      <c r="AG1211" s="37"/>
      <c r="AH1211" s="37"/>
      <c r="AI1211" s="37"/>
      <c r="AJ1211" s="37"/>
      <c r="AK1211" s="37"/>
      <c r="AL1211" s="37"/>
      <c r="AM1211" s="37"/>
      <c r="AN1211" s="37"/>
      <c r="AO1211" s="37"/>
      <c r="AP1211" s="37"/>
      <c r="AQ1211" s="37"/>
      <c r="AR1211" s="37"/>
      <c r="AS1211" s="37"/>
      <c r="AT1211" s="37"/>
      <c r="AU1211" s="37"/>
      <c r="AV1211" s="37"/>
      <c r="AW1211" s="37"/>
      <c r="AX1211" s="37"/>
      <c r="AY1211" s="37"/>
      <c r="AZ1211" s="37"/>
      <c r="BA1211" s="37"/>
      <c r="BB1211" s="37"/>
      <c r="BC1211" s="37"/>
      <c r="BD1211" s="37"/>
      <c r="BE1211" s="37"/>
      <c r="BF1211" s="37"/>
      <c r="BH1211" s="44"/>
      <c r="BI1211" s="39"/>
      <c r="BJ1211" s="39"/>
      <c r="BK1211" s="39"/>
      <c r="BL1211" s="36"/>
      <c r="BM1211" s="37"/>
      <c r="BN1211" s="37"/>
      <c r="BO1211" s="37"/>
      <c r="BP1211" s="37"/>
      <c r="BQ1211" s="37"/>
      <c r="BR1211" s="37"/>
      <c r="BS1211" s="37"/>
      <c r="BT1211" s="37"/>
      <c r="BU1211" s="37"/>
      <c r="BV1211" s="37"/>
      <c r="BW1211" s="37"/>
      <c r="BX1211" s="37"/>
      <c r="BY1211" s="37"/>
      <c r="BZ1211" s="37"/>
      <c r="CA1211" s="37"/>
      <c r="CB1211" s="37"/>
      <c r="CC1211" s="37"/>
      <c r="CD1211" s="37"/>
      <c r="CE1211" s="37"/>
      <c r="CF1211" s="37"/>
      <c r="CG1211" s="40"/>
      <c r="CH1211" s="40"/>
      <c r="CI1211" s="40"/>
      <c r="CJ1211" s="40"/>
      <c r="CK1211" s="40"/>
      <c r="CL1211" s="40"/>
      <c r="CM1211" s="39"/>
      <c r="CN1211" s="39"/>
      <c r="CO1211" s="39"/>
      <c r="CP1211" s="39"/>
      <c r="CQ1211" s="39"/>
      <c r="CR1211" s="39"/>
      <c r="CS1211" s="39"/>
      <c r="CT1211" s="39"/>
      <c r="CU1211" s="39"/>
      <c r="CV1211" s="39"/>
      <c r="CW1211" s="39"/>
      <c r="CX1211" s="39"/>
      <c r="CY1211" s="39"/>
      <c r="CZ1211" s="39"/>
      <c r="DA1211" s="39"/>
      <c r="DB1211" s="39"/>
      <c r="DC1211" s="39"/>
      <c r="DD1211" s="39"/>
      <c r="DE1211" s="39"/>
      <c r="DF1211" s="39"/>
      <c r="DG1211" s="39"/>
      <c r="DL1211" s="44"/>
      <c r="DM1211" s="39"/>
    </row>
    <row r="1212" customFormat="false" ht="12.75" hidden="false" customHeight="false" outlineLevel="0" collapsed="false">
      <c r="AF1212" s="36"/>
      <c r="AG1212" s="37"/>
      <c r="AH1212" s="37"/>
      <c r="AI1212" s="37"/>
      <c r="AJ1212" s="37"/>
      <c r="AK1212" s="37"/>
      <c r="AL1212" s="37"/>
      <c r="AM1212" s="37"/>
      <c r="AN1212" s="37"/>
      <c r="AO1212" s="37"/>
      <c r="AP1212" s="37"/>
      <c r="AQ1212" s="37"/>
      <c r="AR1212" s="37"/>
      <c r="AS1212" s="37"/>
      <c r="AT1212" s="37"/>
      <c r="AU1212" s="37"/>
      <c r="AV1212" s="37"/>
      <c r="AW1212" s="37"/>
      <c r="AX1212" s="37"/>
      <c r="AY1212" s="37"/>
      <c r="AZ1212" s="37"/>
      <c r="BA1212" s="37"/>
      <c r="BB1212" s="37"/>
      <c r="BC1212" s="37"/>
      <c r="BD1212" s="37"/>
      <c r="BE1212" s="37"/>
      <c r="BF1212" s="37"/>
      <c r="BH1212" s="44"/>
      <c r="BI1212" s="39"/>
      <c r="BJ1212" s="39"/>
      <c r="BK1212" s="39"/>
      <c r="BL1212" s="36"/>
      <c r="BM1212" s="37"/>
      <c r="BN1212" s="37"/>
      <c r="BO1212" s="37"/>
      <c r="BP1212" s="37"/>
      <c r="BQ1212" s="37"/>
      <c r="BR1212" s="37"/>
      <c r="BS1212" s="37"/>
      <c r="BT1212" s="37"/>
      <c r="BU1212" s="37"/>
      <c r="BV1212" s="37"/>
      <c r="BW1212" s="37"/>
      <c r="BX1212" s="37"/>
      <c r="BY1212" s="37"/>
      <c r="BZ1212" s="37"/>
      <c r="CA1212" s="37"/>
      <c r="CB1212" s="37"/>
      <c r="CC1212" s="37"/>
      <c r="CD1212" s="37"/>
      <c r="CE1212" s="37"/>
      <c r="CF1212" s="37"/>
      <c r="CG1212" s="40"/>
      <c r="CH1212" s="40"/>
      <c r="CI1212" s="40"/>
      <c r="CJ1212" s="40"/>
      <c r="CK1212" s="40"/>
      <c r="CL1212" s="40"/>
      <c r="CM1212" s="39"/>
      <c r="CN1212" s="39"/>
      <c r="CO1212" s="39"/>
      <c r="CP1212" s="39"/>
      <c r="CQ1212" s="39"/>
      <c r="CR1212" s="39"/>
      <c r="CS1212" s="39"/>
      <c r="CT1212" s="39"/>
      <c r="CU1212" s="39"/>
      <c r="CV1212" s="39"/>
      <c r="CW1212" s="39"/>
      <c r="CX1212" s="39"/>
      <c r="CY1212" s="39"/>
      <c r="CZ1212" s="39"/>
      <c r="DA1212" s="39"/>
      <c r="DB1212" s="39"/>
      <c r="DC1212" s="39"/>
      <c r="DD1212" s="39"/>
      <c r="DE1212" s="39"/>
      <c r="DF1212" s="39"/>
      <c r="DG1212" s="39"/>
      <c r="DL1212" s="44"/>
      <c r="DM1212" s="39"/>
    </row>
    <row r="1213" customFormat="false" ht="12.75" hidden="false" customHeight="false" outlineLevel="0" collapsed="false">
      <c r="AF1213" s="36"/>
      <c r="AG1213" s="37"/>
      <c r="AH1213" s="37"/>
      <c r="AI1213" s="37"/>
      <c r="AJ1213" s="37"/>
      <c r="AK1213" s="37"/>
      <c r="AL1213" s="37"/>
      <c r="AM1213" s="37"/>
      <c r="AN1213" s="37"/>
      <c r="AO1213" s="37"/>
      <c r="AP1213" s="37"/>
      <c r="AQ1213" s="37"/>
      <c r="AR1213" s="37"/>
      <c r="AS1213" s="37"/>
      <c r="AT1213" s="37"/>
      <c r="AU1213" s="37"/>
      <c r="AV1213" s="37"/>
      <c r="AW1213" s="37"/>
      <c r="AX1213" s="37"/>
      <c r="AY1213" s="37"/>
      <c r="AZ1213" s="37"/>
      <c r="BA1213" s="37"/>
      <c r="BB1213" s="37"/>
      <c r="BC1213" s="37"/>
      <c r="BD1213" s="37"/>
      <c r="BE1213" s="37"/>
      <c r="BF1213" s="37"/>
      <c r="BH1213" s="44"/>
      <c r="BI1213" s="39"/>
      <c r="BJ1213" s="39"/>
      <c r="BK1213" s="39"/>
      <c r="BL1213" s="36"/>
      <c r="BM1213" s="37"/>
      <c r="BN1213" s="37"/>
      <c r="BO1213" s="37"/>
      <c r="BP1213" s="37"/>
      <c r="BQ1213" s="37"/>
      <c r="BR1213" s="37"/>
      <c r="BS1213" s="37"/>
      <c r="BT1213" s="37"/>
      <c r="BU1213" s="37"/>
      <c r="BV1213" s="37"/>
      <c r="BW1213" s="37"/>
      <c r="BX1213" s="37"/>
      <c r="BY1213" s="37"/>
      <c r="BZ1213" s="37"/>
      <c r="CA1213" s="37"/>
      <c r="CB1213" s="37"/>
      <c r="CC1213" s="37"/>
      <c r="CD1213" s="37"/>
      <c r="CE1213" s="37"/>
      <c r="CF1213" s="37"/>
      <c r="CG1213" s="40"/>
      <c r="CH1213" s="40"/>
      <c r="CI1213" s="40"/>
      <c r="CJ1213" s="40"/>
      <c r="CK1213" s="40"/>
      <c r="CL1213" s="40"/>
      <c r="CM1213" s="39"/>
      <c r="CN1213" s="39"/>
      <c r="CO1213" s="39"/>
      <c r="CP1213" s="39"/>
      <c r="CQ1213" s="39"/>
      <c r="CR1213" s="39"/>
      <c r="CS1213" s="39"/>
      <c r="CT1213" s="39"/>
      <c r="CU1213" s="39"/>
      <c r="CV1213" s="39"/>
      <c r="CW1213" s="39"/>
      <c r="CX1213" s="39"/>
      <c r="CY1213" s="39"/>
      <c r="CZ1213" s="39"/>
      <c r="DA1213" s="39"/>
      <c r="DB1213" s="39"/>
      <c r="DC1213" s="39"/>
      <c r="DD1213" s="39"/>
      <c r="DE1213" s="39"/>
      <c r="DF1213" s="39"/>
      <c r="DG1213" s="39"/>
      <c r="DL1213" s="44"/>
      <c r="DM1213" s="39"/>
    </row>
    <row r="1214" customFormat="false" ht="12.75" hidden="false" customHeight="false" outlineLevel="0" collapsed="false">
      <c r="AF1214" s="36"/>
      <c r="AG1214" s="37"/>
      <c r="AH1214" s="37"/>
      <c r="AI1214" s="37"/>
      <c r="AJ1214" s="37"/>
      <c r="AK1214" s="37"/>
      <c r="AL1214" s="37"/>
      <c r="AM1214" s="37"/>
      <c r="AN1214" s="37"/>
      <c r="AO1214" s="37"/>
      <c r="AP1214" s="37"/>
      <c r="AQ1214" s="37"/>
      <c r="AR1214" s="37"/>
      <c r="AS1214" s="37"/>
      <c r="AT1214" s="37"/>
      <c r="AU1214" s="37"/>
      <c r="AV1214" s="37"/>
      <c r="AW1214" s="37"/>
      <c r="AX1214" s="37"/>
      <c r="AY1214" s="37"/>
      <c r="AZ1214" s="37"/>
      <c r="BA1214" s="37"/>
      <c r="BB1214" s="37"/>
      <c r="BC1214" s="37"/>
      <c r="BD1214" s="37"/>
      <c r="BE1214" s="37"/>
      <c r="BF1214" s="37"/>
      <c r="BH1214" s="44"/>
      <c r="BI1214" s="39"/>
      <c r="BJ1214" s="39"/>
      <c r="BK1214" s="39"/>
      <c r="BL1214" s="36"/>
      <c r="BM1214" s="37"/>
      <c r="BN1214" s="37"/>
      <c r="BO1214" s="37"/>
      <c r="BP1214" s="37"/>
      <c r="BQ1214" s="37"/>
      <c r="BR1214" s="37"/>
      <c r="BS1214" s="37"/>
      <c r="BT1214" s="37"/>
      <c r="BU1214" s="37"/>
      <c r="BV1214" s="37"/>
      <c r="BW1214" s="37"/>
      <c r="BX1214" s="37"/>
      <c r="BY1214" s="37"/>
      <c r="BZ1214" s="37"/>
      <c r="CA1214" s="37"/>
      <c r="CB1214" s="37"/>
      <c r="CC1214" s="37"/>
      <c r="CD1214" s="37"/>
      <c r="CE1214" s="37"/>
      <c r="CF1214" s="37"/>
      <c r="CG1214" s="40"/>
      <c r="CH1214" s="40"/>
      <c r="CI1214" s="40"/>
      <c r="CJ1214" s="40"/>
      <c r="CK1214" s="40"/>
      <c r="CL1214" s="40"/>
      <c r="CM1214" s="39"/>
      <c r="CN1214" s="39"/>
      <c r="CO1214" s="39"/>
      <c r="CP1214" s="39"/>
      <c r="CQ1214" s="39"/>
      <c r="CR1214" s="39"/>
      <c r="CS1214" s="39"/>
      <c r="CT1214" s="39"/>
      <c r="CU1214" s="39"/>
      <c r="CV1214" s="39"/>
      <c r="CW1214" s="39"/>
      <c r="CX1214" s="39"/>
      <c r="CY1214" s="39"/>
      <c r="CZ1214" s="39"/>
      <c r="DA1214" s="39"/>
      <c r="DB1214" s="39"/>
      <c r="DC1214" s="39"/>
      <c r="DD1214" s="39"/>
      <c r="DE1214" s="39"/>
      <c r="DF1214" s="39"/>
      <c r="DG1214" s="39"/>
      <c r="DL1214" s="44"/>
      <c r="DM1214" s="39"/>
    </row>
    <row r="1215" customFormat="false" ht="12.75" hidden="false" customHeight="false" outlineLevel="0" collapsed="false">
      <c r="AF1215" s="36"/>
      <c r="AG1215" s="37"/>
      <c r="AH1215" s="37"/>
      <c r="AI1215" s="37"/>
      <c r="AJ1215" s="37"/>
      <c r="AK1215" s="37"/>
      <c r="AL1215" s="37"/>
      <c r="AM1215" s="37"/>
      <c r="AN1215" s="37"/>
      <c r="AO1215" s="37"/>
      <c r="AP1215" s="37"/>
      <c r="AQ1215" s="37"/>
      <c r="AR1215" s="37"/>
      <c r="AS1215" s="37"/>
      <c r="AT1215" s="37"/>
      <c r="AU1215" s="37"/>
      <c r="AV1215" s="37"/>
      <c r="AW1215" s="37"/>
      <c r="AX1215" s="37"/>
      <c r="AY1215" s="37"/>
      <c r="AZ1215" s="37"/>
      <c r="BA1215" s="37"/>
      <c r="BB1215" s="37"/>
      <c r="BC1215" s="37"/>
      <c r="BD1215" s="37"/>
      <c r="BE1215" s="37"/>
      <c r="BF1215" s="37"/>
      <c r="BH1215" s="44"/>
      <c r="BI1215" s="39"/>
      <c r="BJ1215" s="39"/>
      <c r="BK1215" s="39"/>
      <c r="BL1215" s="36"/>
      <c r="BM1215" s="37"/>
      <c r="BN1215" s="37"/>
      <c r="BO1215" s="37"/>
      <c r="BP1215" s="37"/>
      <c r="BQ1215" s="37"/>
      <c r="BR1215" s="37"/>
      <c r="BS1215" s="37"/>
      <c r="BT1215" s="37"/>
      <c r="BU1215" s="37"/>
      <c r="BV1215" s="37"/>
      <c r="BW1215" s="37"/>
      <c r="BX1215" s="37"/>
      <c r="BY1215" s="37"/>
      <c r="BZ1215" s="37"/>
      <c r="CA1215" s="37"/>
      <c r="CB1215" s="37"/>
      <c r="CC1215" s="37"/>
      <c r="CD1215" s="37"/>
      <c r="CE1215" s="37"/>
      <c r="CF1215" s="37"/>
      <c r="CG1215" s="40"/>
      <c r="CH1215" s="40"/>
      <c r="CI1215" s="40"/>
      <c r="CJ1215" s="40"/>
      <c r="CK1215" s="40"/>
      <c r="CL1215" s="40"/>
      <c r="CM1215" s="39"/>
      <c r="CN1215" s="39"/>
      <c r="CO1215" s="39"/>
      <c r="CP1215" s="39"/>
      <c r="CQ1215" s="39"/>
      <c r="CR1215" s="39"/>
      <c r="CS1215" s="39"/>
      <c r="CT1215" s="39"/>
      <c r="CU1215" s="39"/>
      <c r="CV1215" s="39"/>
      <c r="CW1215" s="39"/>
      <c r="CX1215" s="39"/>
      <c r="CY1215" s="39"/>
      <c r="CZ1215" s="39"/>
      <c r="DA1215" s="39"/>
      <c r="DB1215" s="39"/>
      <c r="DC1215" s="39"/>
      <c r="DD1215" s="39"/>
      <c r="DE1215" s="39"/>
      <c r="DF1215" s="39"/>
      <c r="DG1215" s="39"/>
      <c r="DL1215" s="44"/>
      <c r="DM1215" s="39"/>
    </row>
    <row r="1216" customFormat="false" ht="12.75" hidden="false" customHeight="false" outlineLevel="0" collapsed="false">
      <c r="AF1216" s="36"/>
      <c r="AG1216" s="37"/>
      <c r="AH1216" s="37"/>
      <c r="AI1216" s="37"/>
      <c r="AJ1216" s="37"/>
      <c r="AK1216" s="37"/>
      <c r="AL1216" s="37"/>
      <c r="AM1216" s="37"/>
      <c r="AN1216" s="37"/>
      <c r="AO1216" s="37"/>
      <c r="AP1216" s="37"/>
      <c r="AQ1216" s="37"/>
      <c r="AR1216" s="37"/>
      <c r="AS1216" s="37"/>
      <c r="AT1216" s="37"/>
      <c r="AU1216" s="37"/>
      <c r="AV1216" s="37"/>
      <c r="AW1216" s="37"/>
      <c r="AX1216" s="37"/>
      <c r="AY1216" s="37"/>
      <c r="AZ1216" s="37"/>
      <c r="BA1216" s="37"/>
      <c r="BB1216" s="37"/>
      <c r="BC1216" s="37"/>
      <c r="BD1216" s="37"/>
      <c r="BE1216" s="37"/>
      <c r="BF1216" s="37"/>
      <c r="BH1216" s="44"/>
      <c r="BI1216" s="39"/>
      <c r="BJ1216" s="39"/>
      <c r="BK1216" s="39"/>
      <c r="BL1216" s="36"/>
      <c r="BM1216" s="37"/>
      <c r="BN1216" s="37"/>
      <c r="BO1216" s="37"/>
      <c r="BP1216" s="37"/>
      <c r="BQ1216" s="37"/>
      <c r="BR1216" s="37"/>
      <c r="BS1216" s="37"/>
      <c r="BT1216" s="37"/>
      <c r="BU1216" s="37"/>
      <c r="BV1216" s="37"/>
      <c r="BW1216" s="37"/>
      <c r="BX1216" s="37"/>
      <c r="BY1216" s="37"/>
      <c r="BZ1216" s="37"/>
      <c r="CA1216" s="37"/>
      <c r="CB1216" s="37"/>
      <c r="CC1216" s="37"/>
      <c r="CD1216" s="37"/>
      <c r="CE1216" s="37"/>
      <c r="CF1216" s="37"/>
      <c r="CG1216" s="40"/>
      <c r="CH1216" s="40"/>
      <c r="CI1216" s="40"/>
      <c r="CJ1216" s="40"/>
      <c r="CK1216" s="40"/>
      <c r="CL1216" s="40"/>
      <c r="CM1216" s="39"/>
      <c r="CN1216" s="39"/>
      <c r="CO1216" s="39"/>
      <c r="CP1216" s="39"/>
      <c r="CQ1216" s="39"/>
      <c r="CR1216" s="39"/>
      <c r="CS1216" s="39"/>
      <c r="CT1216" s="39"/>
      <c r="CU1216" s="39"/>
      <c r="CV1216" s="39"/>
      <c r="CW1216" s="39"/>
      <c r="CX1216" s="39"/>
      <c r="CY1216" s="39"/>
      <c r="CZ1216" s="39"/>
      <c r="DA1216" s="39"/>
      <c r="DB1216" s="39"/>
      <c r="DC1216" s="39"/>
      <c r="DD1216" s="39"/>
      <c r="DE1216" s="39"/>
      <c r="DF1216" s="39"/>
      <c r="DG1216" s="39"/>
      <c r="DL1216" s="44"/>
      <c r="DM1216" s="39"/>
    </row>
    <row r="1217" customFormat="false" ht="12.75" hidden="false" customHeight="false" outlineLevel="0" collapsed="false">
      <c r="AF1217" s="36"/>
      <c r="AG1217" s="37"/>
      <c r="AH1217" s="37"/>
      <c r="AI1217" s="37"/>
      <c r="AJ1217" s="37"/>
      <c r="AK1217" s="37"/>
      <c r="AL1217" s="37"/>
      <c r="AM1217" s="37"/>
      <c r="AN1217" s="37"/>
      <c r="AO1217" s="37"/>
      <c r="AP1217" s="37"/>
      <c r="AQ1217" s="37"/>
      <c r="AR1217" s="37"/>
      <c r="AS1217" s="37"/>
      <c r="AT1217" s="37"/>
      <c r="AU1217" s="37"/>
      <c r="AV1217" s="37"/>
      <c r="AW1217" s="37"/>
      <c r="AX1217" s="37"/>
      <c r="AY1217" s="37"/>
      <c r="AZ1217" s="37"/>
      <c r="BA1217" s="37"/>
      <c r="BB1217" s="37"/>
      <c r="BC1217" s="37"/>
      <c r="BD1217" s="37"/>
      <c r="BE1217" s="37"/>
      <c r="BF1217" s="37"/>
      <c r="BH1217" s="44"/>
      <c r="BI1217" s="39"/>
      <c r="BJ1217" s="39"/>
      <c r="BK1217" s="39"/>
      <c r="BL1217" s="36"/>
      <c r="BM1217" s="37"/>
      <c r="BN1217" s="37"/>
      <c r="BO1217" s="37"/>
      <c r="BP1217" s="37"/>
      <c r="BQ1217" s="37"/>
      <c r="BR1217" s="37"/>
      <c r="BS1217" s="37"/>
      <c r="BT1217" s="37"/>
      <c r="BU1217" s="37"/>
      <c r="BV1217" s="37"/>
      <c r="BW1217" s="37"/>
      <c r="BX1217" s="37"/>
      <c r="BY1217" s="37"/>
      <c r="BZ1217" s="37"/>
      <c r="CA1217" s="37"/>
      <c r="CB1217" s="37"/>
      <c r="CC1217" s="37"/>
      <c r="CD1217" s="37"/>
      <c r="CE1217" s="37"/>
      <c r="CF1217" s="37"/>
      <c r="CG1217" s="40"/>
      <c r="CH1217" s="40"/>
      <c r="CI1217" s="40"/>
      <c r="CJ1217" s="40"/>
      <c r="CK1217" s="40"/>
      <c r="CL1217" s="40"/>
      <c r="CM1217" s="39"/>
      <c r="CN1217" s="39"/>
      <c r="CO1217" s="39"/>
      <c r="CP1217" s="39"/>
      <c r="CQ1217" s="39"/>
      <c r="CR1217" s="39"/>
      <c r="CS1217" s="39"/>
      <c r="CT1217" s="39"/>
      <c r="CU1217" s="39"/>
      <c r="CV1217" s="39"/>
      <c r="CW1217" s="39"/>
      <c r="CX1217" s="39"/>
      <c r="CY1217" s="39"/>
      <c r="CZ1217" s="39"/>
      <c r="DA1217" s="39"/>
      <c r="DB1217" s="39"/>
      <c r="DC1217" s="39"/>
      <c r="DD1217" s="39"/>
      <c r="DE1217" s="39"/>
      <c r="DF1217" s="39"/>
      <c r="DG1217" s="39"/>
      <c r="DL1217" s="44"/>
      <c r="DM1217" s="39"/>
    </row>
    <row r="1218" customFormat="false" ht="12.75" hidden="false" customHeight="false" outlineLevel="0" collapsed="false">
      <c r="AF1218" s="36"/>
      <c r="AG1218" s="37"/>
      <c r="AH1218" s="37"/>
      <c r="AI1218" s="37"/>
      <c r="AJ1218" s="37"/>
      <c r="AK1218" s="37"/>
      <c r="AL1218" s="37"/>
      <c r="AM1218" s="37"/>
      <c r="AN1218" s="37"/>
      <c r="AO1218" s="37"/>
      <c r="AP1218" s="37"/>
      <c r="AQ1218" s="37"/>
      <c r="AR1218" s="37"/>
      <c r="AS1218" s="37"/>
      <c r="AT1218" s="37"/>
      <c r="AU1218" s="37"/>
      <c r="AV1218" s="37"/>
      <c r="AW1218" s="37"/>
      <c r="AX1218" s="37"/>
      <c r="AY1218" s="37"/>
      <c r="AZ1218" s="37"/>
      <c r="BA1218" s="37"/>
      <c r="BB1218" s="37"/>
      <c r="BC1218" s="37"/>
      <c r="BD1218" s="37"/>
      <c r="BE1218" s="37"/>
      <c r="BF1218" s="37"/>
      <c r="BH1218" s="44"/>
      <c r="BI1218" s="39"/>
      <c r="BJ1218" s="39"/>
      <c r="BK1218" s="39"/>
      <c r="BL1218" s="36"/>
      <c r="BM1218" s="37"/>
      <c r="BN1218" s="37"/>
      <c r="BO1218" s="37"/>
      <c r="BP1218" s="37"/>
      <c r="BQ1218" s="37"/>
      <c r="BR1218" s="37"/>
      <c r="BS1218" s="37"/>
      <c r="BT1218" s="37"/>
      <c r="BU1218" s="37"/>
      <c r="BV1218" s="37"/>
      <c r="BW1218" s="37"/>
      <c r="BX1218" s="37"/>
      <c r="BY1218" s="37"/>
      <c r="BZ1218" s="37"/>
      <c r="CA1218" s="37"/>
      <c r="CB1218" s="37"/>
      <c r="CC1218" s="37"/>
      <c r="CD1218" s="37"/>
      <c r="CE1218" s="37"/>
      <c r="CF1218" s="37"/>
      <c r="CG1218" s="40"/>
      <c r="CH1218" s="40"/>
      <c r="CI1218" s="40"/>
      <c r="CJ1218" s="40"/>
      <c r="CK1218" s="40"/>
      <c r="CL1218" s="40"/>
      <c r="CM1218" s="39"/>
      <c r="CN1218" s="39"/>
      <c r="CO1218" s="39"/>
      <c r="CP1218" s="39"/>
      <c r="CQ1218" s="39"/>
      <c r="CR1218" s="39"/>
      <c r="CS1218" s="39"/>
      <c r="CT1218" s="39"/>
      <c r="CU1218" s="39"/>
      <c r="CV1218" s="39"/>
      <c r="CW1218" s="39"/>
      <c r="CX1218" s="39"/>
      <c r="CY1218" s="39"/>
      <c r="CZ1218" s="39"/>
      <c r="DA1218" s="39"/>
      <c r="DB1218" s="39"/>
      <c r="DC1218" s="39"/>
      <c r="DD1218" s="39"/>
      <c r="DE1218" s="39"/>
      <c r="DF1218" s="39"/>
      <c r="DG1218" s="39"/>
      <c r="DL1218" s="44"/>
      <c r="DM1218" s="39"/>
    </row>
    <row r="1219" customFormat="false" ht="12.75" hidden="false" customHeight="false" outlineLevel="0" collapsed="false">
      <c r="AF1219" s="36"/>
      <c r="AG1219" s="37"/>
      <c r="AH1219" s="37"/>
      <c r="AI1219" s="37"/>
      <c r="AJ1219" s="37"/>
      <c r="AK1219" s="37"/>
      <c r="AL1219" s="37"/>
      <c r="AM1219" s="37"/>
      <c r="AN1219" s="37"/>
      <c r="AO1219" s="37"/>
      <c r="AP1219" s="37"/>
      <c r="AQ1219" s="37"/>
      <c r="AR1219" s="37"/>
      <c r="AS1219" s="37"/>
      <c r="AT1219" s="37"/>
      <c r="AU1219" s="37"/>
      <c r="AV1219" s="37"/>
      <c r="AW1219" s="37"/>
      <c r="AX1219" s="37"/>
      <c r="AY1219" s="37"/>
      <c r="AZ1219" s="37"/>
      <c r="BA1219" s="37"/>
      <c r="BB1219" s="37"/>
      <c r="BC1219" s="37"/>
      <c r="BD1219" s="37"/>
      <c r="BE1219" s="37"/>
      <c r="BF1219" s="37"/>
      <c r="BH1219" s="44"/>
      <c r="BI1219" s="39"/>
      <c r="BJ1219" s="39"/>
      <c r="BK1219" s="39"/>
      <c r="BL1219" s="36"/>
      <c r="BM1219" s="37"/>
      <c r="BN1219" s="37"/>
      <c r="BO1219" s="37"/>
      <c r="BP1219" s="37"/>
      <c r="BQ1219" s="37"/>
      <c r="BR1219" s="37"/>
      <c r="BS1219" s="37"/>
      <c r="BT1219" s="37"/>
      <c r="BU1219" s="37"/>
      <c r="BV1219" s="37"/>
      <c r="BW1219" s="37"/>
      <c r="BX1219" s="37"/>
      <c r="BY1219" s="37"/>
      <c r="BZ1219" s="37"/>
      <c r="CA1219" s="37"/>
      <c r="CB1219" s="37"/>
      <c r="CC1219" s="37"/>
      <c r="CD1219" s="37"/>
      <c r="CE1219" s="37"/>
      <c r="CF1219" s="37"/>
      <c r="CG1219" s="40"/>
      <c r="CH1219" s="40"/>
      <c r="CI1219" s="40"/>
      <c r="CJ1219" s="40"/>
      <c r="CK1219" s="40"/>
      <c r="CL1219" s="40"/>
      <c r="CM1219" s="39"/>
      <c r="CN1219" s="39"/>
      <c r="CO1219" s="39"/>
      <c r="CP1219" s="39"/>
      <c r="CQ1219" s="39"/>
      <c r="CR1219" s="39"/>
      <c r="CS1219" s="39"/>
      <c r="CT1219" s="39"/>
      <c r="CU1219" s="39"/>
      <c r="CV1219" s="39"/>
      <c r="CW1219" s="39"/>
      <c r="CX1219" s="39"/>
      <c r="CY1219" s="39"/>
      <c r="CZ1219" s="39"/>
      <c r="DA1219" s="39"/>
      <c r="DB1219" s="39"/>
      <c r="DC1219" s="39"/>
      <c r="DD1219" s="39"/>
      <c r="DE1219" s="39"/>
      <c r="DF1219" s="39"/>
      <c r="DG1219" s="39"/>
      <c r="DL1219" s="44"/>
      <c r="DM1219" s="39"/>
    </row>
    <row r="1220" customFormat="false" ht="12.75" hidden="false" customHeight="false" outlineLevel="0" collapsed="false">
      <c r="AF1220" s="36"/>
      <c r="AG1220" s="37"/>
      <c r="AH1220" s="37"/>
      <c r="AI1220" s="37"/>
      <c r="AJ1220" s="37"/>
      <c r="AK1220" s="37"/>
      <c r="AL1220" s="37"/>
      <c r="AM1220" s="37"/>
      <c r="AN1220" s="37"/>
      <c r="AO1220" s="37"/>
      <c r="AP1220" s="37"/>
      <c r="AQ1220" s="37"/>
      <c r="AR1220" s="37"/>
      <c r="AS1220" s="37"/>
      <c r="AT1220" s="37"/>
      <c r="AU1220" s="37"/>
      <c r="AV1220" s="37"/>
      <c r="AW1220" s="37"/>
      <c r="AX1220" s="37"/>
      <c r="AY1220" s="37"/>
      <c r="AZ1220" s="37"/>
      <c r="BA1220" s="37"/>
      <c r="BB1220" s="37"/>
      <c r="BC1220" s="37"/>
      <c r="BD1220" s="37"/>
      <c r="BE1220" s="37"/>
      <c r="BF1220" s="37"/>
      <c r="BH1220" s="44"/>
      <c r="BI1220" s="39"/>
      <c r="BJ1220" s="39"/>
      <c r="BK1220" s="39"/>
      <c r="BL1220" s="36"/>
      <c r="BM1220" s="37"/>
      <c r="BN1220" s="37"/>
      <c r="BO1220" s="37"/>
      <c r="BP1220" s="37"/>
      <c r="BQ1220" s="37"/>
      <c r="BR1220" s="37"/>
      <c r="BS1220" s="37"/>
      <c r="BT1220" s="37"/>
      <c r="BU1220" s="37"/>
      <c r="BV1220" s="37"/>
      <c r="BW1220" s="37"/>
      <c r="BX1220" s="37"/>
      <c r="BY1220" s="37"/>
      <c r="BZ1220" s="37"/>
      <c r="CA1220" s="37"/>
      <c r="CB1220" s="37"/>
      <c r="CC1220" s="37"/>
      <c r="CD1220" s="37"/>
      <c r="CE1220" s="37"/>
      <c r="CF1220" s="37"/>
      <c r="CG1220" s="40"/>
      <c r="CH1220" s="40"/>
      <c r="CI1220" s="40"/>
      <c r="CJ1220" s="40"/>
      <c r="CK1220" s="40"/>
      <c r="CL1220" s="40"/>
      <c r="CM1220" s="39"/>
      <c r="CN1220" s="39"/>
      <c r="CO1220" s="39"/>
      <c r="CP1220" s="39"/>
      <c r="CQ1220" s="39"/>
      <c r="CR1220" s="39"/>
      <c r="CS1220" s="39"/>
      <c r="CT1220" s="39"/>
      <c r="CU1220" s="39"/>
      <c r="CV1220" s="39"/>
      <c r="CW1220" s="39"/>
      <c r="CX1220" s="39"/>
      <c r="CY1220" s="39"/>
      <c r="CZ1220" s="39"/>
      <c r="DA1220" s="39"/>
      <c r="DB1220" s="39"/>
      <c r="DC1220" s="39"/>
      <c r="DD1220" s="39"/>
      <c r="DE1220" s="39"/>
      <c r="DF1220" s="39"/>
      <c r="DG1220" s="39"/>
      <c r="DL1220" s="44"/>
      <c r="DM1220" s="39"/>
    </row>
    <row r="1221" customFormat="false" ht="12.75" hidden="false" customHeight="false" outlineLevel="0" collapsed="false">
      <c r="AF1221" s="36"/>
      <c r="AG1221" s="37"/>
      <c r="AH1221" s="37"/>
      <c r="AI1221" s="37"/>
      <c r="AJ1221" s="37"/>
      <c r="AK1221" s="37"/>
      <c r="AL1221" s="37"/>
      <c r="AM1221" s="37"/>
      <c r="AN1221" s="37"/>
      <c r="AO1221" s="37"/>
      <c r="AP1221" s="37"/>
      <c r="AQ1221" s="37"/>
      <c r="AR1221" s="37"/>
      <c r="AS1221" s="37"/>
      <c r="AT1221" s="37"/>
      <c r="AU1221" s="37"/>
      <c r="AV1221" s="37"/>
      <c r="AW1221" s="37"/>
      <c r="AX1221" s="37"/>
      <c r="AY1221" s="37"/>
      <c r="AZ1221" s="37"/>
      <c r="BA1221" s="37"/>
      <c r="BB1221" s="37"/>
      <c r="BC1221" s="37"/>
      <c r="BD1221" s="37"/>
      <c r="BE1221" s="37"/>
      <c r="BF1221" s="37"/>
      <c r="BH1221" s="44"/>
      <c r="BI1221" s="39"/>
      <c r="BJ1221" s="39"/>
      <c r="BK1221" s="39"/>
      <c r="BL1221" s="36"/>
      <c r="BM1221" s="37"/>
      <c r="BN1221" s="37"/>
      <c r="BO1221" s="37"/>
      <c r="BP1221" s="37"/>
      <c r="BQ1221" s="37"/>
      <c r="BR1221" s="37"/>
      <c r="BS1221" s="37"/>
      <c r="BT1221" s="37"/>
      <c r="BU1221" s="37"/>
      <c r="BV1221" s="37"/>
      <c r="BW1221" s="37"/>
      <c r="BX1221" s="37"/>
      <c r="BY1221" s="37"/>
      <c r="BZ1221" s="37"/>
      <c r="CA1221" s="37"/>
      <c r="CB1221" s="37"/>
      <c r="CC1221" s="37"/>
      <c r="CD1221" s="37"/>
      <c r="CE1221" s="37"/>
      <c r="CF1221" s="37"/>
      <c r="CG1221" s="40"/>
      <c r="CH1221" s="40"/>
      <c r="CI1221" s="40"/>
      <c r="CJ1221" s="40"/>
      <c r="CK1221" s="40"/>
      <c r="CL1221" s="40"/>
      <c r="CM1221" s="39"/>
      <c r="CN1221" s="39"/>
      <c r="CO1221" s="39"/>
      <c r="CP1221" s="39"/>
      <c r="CQ1221" s="39"/>
      <c r="CR1221" s="39"/>
      <c r="CS1221" s="39"/>
      <c r="CT1221" s="39"/>
      <c r="CU1221" s="39"/>
      <c r="CV1221" s="39"/>
      <c r="CW1221" s="39"/>
      <c r="CX1221" s="39"/>
      <c r="CY1221" s="39"/>
      <c r="CZ1221" s="39"/>
      <c r="DA1221" s="39"/>
      <c r="DB1221" s="39"/>
      <c r="DC1221" s="39"/>
      <c r="DD1221" s="39"/>
      <c r="DE1221" s="39"/>
      <c r="DF1221" s="39"/>
      <c r="DG1221" s="39"/>
      <c r="DL1221" s="44"/>
      <c r="DM1221" s="39"/>
    </row>
    <row r="1222" customFormat="false" ht="12.75" hidden="false" customHeight="false" outlineLevel="0" collapsed="false">
      <c r="AF1222" s="36"/>
      <c r="AG1222" s="37"/>
      <c r="AH1222" s="37"/>
      <c r="AI1222" s="37"/>
      <c r="AJ1222" s="37"/>
      <c r="AK1222" s="37"/>
      <c r="AL1222" s="37"/>
      <c r="AM1222" s="37"/>
      <c r="AN1222" s="37"/>
      <c r="AO1222" s="37"/>
      <c r="AP1222" s="37"/>
      <c r="AQ1222" s="37"/>
      <c r="AR1222" s="37"/>
      <c r="AS1222" s="37"/>
      <c r="AT1222" s="37"/>
      <c r="AU1222" s="37"/>
      <c r="AV1222" s="37"/>
      <c r="AW1222" s="37"/>
      <c r="AX1222" s="37"/>
      <c r="AY1222" s="37"/>
      <c r="AZ1222" s="37"/>
      <c r="BA1222" s="37"/>
      <c r="BB1222" s="37"/>
      <c r="BC1222" s="37"/>
      <c r="BD1222" s="37"/>
      <c r="BE1222" s="37"/>
      <c r="BF1222" s="37"/>
      <c r="BH1222" s="44"/>
      <c r="BI1222" s="39"/>
      <c r="BJ1222" s="39"/>
      <c r="BK1222" s="39"/>
      <c r="BL1222" s="36"/>
      <c r="BM1222" s="37"/>
      <c r="BN1222" s="37"/>
      <c r="BO1222" s="37"/>
      <c r="BP1222" s="37"/>
      <c r="BQ1222" s="37"/>
      <c r="BR1222" s="37"/>
      <c r="BS1222" s="37"/>
      <c r="BT1222" s="37"/>
      <c r="BU1222" s="37"/>
      <c r="BV1222" s="37"/>
      <c r="BW1222" s="37"/>
      <c r="BX1222" s="37"/>
      <c r="BY1222" s="37"/>
      <c r="BZ1222" s="37"/>
      <c r="CA1222" s="37"/>
      <c r="CB1222" s="37"/>
      <c r="CC1222" s="37"/>
      <c r="CD1222" s="37"/>
      <c r="CE1222" s="37"/>
      <c r="CF1222" s="37"/>
      <c r="CG1222" s="40"/>
      <c r="CH1222" s="40"/>
      <c r="CI1222" s="40"/>
      <c r="CJ1222" s="40"/>
      <c r="CK1222" s="40"/>
      <c r="CL1222" s="40"/>
      <c r="CM1222" s="39"/>
      <c r="CN1222" s="39"/>
      <c r="CO1222" s="39"/>
      <c r="CP1222" s="39"/>
      <c r="CQ1222" s="39"/>
      <c r="CR1222" s="39"/>
      <c r="CS1222" s="39"/>
      <c r="CT1222" s="39"/>
      <c r="CU1222" s="39"/>
      <c r="CV1222" s="39"/>
      <c r="CW1222" s="39"/>
      <c r="CX1222" s="39"/>
      <c r="CY1222" s="39"/>
      <c r="CZ1222" s="39"/>
      <c r="DA1222" s="39"/>
      <c r="DB1222" s="39"/>
      <c r="DC1222" s="39"/>
      <c r="DD1222" s="39"/>
      <c r="DE1222" s="39"/>
      <c r="DF1222" s="39"/>
      <c r="DG1222" s="39"/>
      <c r="DL1222" s="44"/>
      <c r="DM1222" s="39"/>
    </row>
    <row r="1223" customFormat="false" ht="12.75" hidden="false" customHeight="false" outlineLevel="0" collapsed="false">
      <c r="AF1223" s="36"/>
      <c r="AG1223" s="37"/>
      <c r="AH1223" s="37"/>
      <c r="AI1223" s="37"/>
      <c r="AJ1223" s="37"/>
      <c r="AK1223" s="37"/>
      <c r="AL1223" s="37"/>
      <c r="AM1223" s="37"/>
      <c r="AN1223" s="37"/>
      <c r="AO1223" s="37"/>
      <c r="AP1223" s="37"/>
      <c r="AQ1223" s="37"/>
      <c r="AR1223" s="37"/>
      <c r="AS1223" s="37"/>
      <c r="AT1223" s="37"/>
      <c r="AU1223" s="37"/>
      <c r="AV1223" s="37"/>
      <c r="AW1223" s="37"/>
      <c r="AX1223" s="37"/>
      <c r="AY1223" s="37"/>
      <c r="AZ1223" s="37"/>
      <c r="BA1223" s="37"/>
      <c r="BB1223" s="37"/>
      <c r="BC1223" s="37"/>
      <c r="BD1223" s="37"/>
      <c r="BE1223" s="37"/>
      <c r="BF1223" s="37"/>
      <c r="BH1223" s="44"/>
      <c r="BI1223" s="39"/>
      <c r="BJ1223" s="39"/>
      <c r="BK1223" s="39"/>
      <c r="BL1223" s="36"/>
      <c r="BM1223" s="37"/>
      <c r="BN1223" s="37"/>
      <c r="BO1223" s="37"/>
      <c r="BP1223" s="37"/>
      <c r="BQ1223" s="37"/>
      <c r="BR1223" s="37"/>
      <c r="BS1223" s="37"/>
      <c r="BT1223" s="37"/>
      <c r="BU1223" s="37"/>
      <c r="BV1223" s="37"/>
      <c r="BW1223" s="37"/>
      <c r="BX1223" s="37"/>
      <c r="BY1223" s="37"/>
      <c r="BZ1223" s="37"/>
      <c r="CA1223" s="37"/>
      <c r="CB1223" s="37"/>
      <c r="CC1223" s="37"/>
      <c r="CD1223" s="37"/>
      <c r="CE1223" s="37"/>
      <c r="CF1223" s="37"/>
      <c r="CG1223" s="40"/>
      <c r="CH1223" s="40"/>
      <c r="CI1223" s="40"/>
      <c r="CJ1223" s="40"/>
      <c r="CK1223" s="40"/>
      <c r="CL1223" s="40"/>
      <c r="CM1223" s="39"/>
      <c r="CN1223" s="39"/>
      <c r="CO1223" s="39"/>
      <c r="CP1223" s="39"/>
      <c r="CQ1223" s="39"/>
      <c r="CR1223" s="39"/>
      <c r="CS1223" s="39"/>
      <c r="CT1223" s="39"/>
      <c r="CU1223" s="39"/>
      <c r="CV1223" s="39"/>
      <c r="CW1223" s="39"/>
      <c r="CX1223" s="39"/>
      <c r="CY1223" s="39"/>
      <c r="CZ1223" s="39"/>
      <c r="DA1223" s="39"/>
      <c r="DB1223" s="39"/>
      <c r="DC1223" s="39"/>
      <c r="DD1223" s="39"/>
      <c r="DE1223" s="39"/>
      <c r="DF1223" s="39"/>
      <c r="DG1223" s="39"/>
      <c r="DL1223" s="44"/>
      <c r="DM1223" s="39"/>
    </row>
    <row r="1224" customFormat="false" ht="12.75" hidden="false" customHeight="false" outlineLevel="0" collapsed="false">
      <c r="AF1224" s="36"/>
      <c r="AG1224" s="37"/>
      <c r="AH1224" s="37"/>
      <c r="AI1224" s="37"/>
      <c r="AJ1224" s="37"/>
      <c r="AK1224" s="37"/>
      <c r="AL1224" s="37"/>
      <c r="AM1224" s="37"/>
      <c r="AN1224" s="37"/>
      <c r="AO1224" s="37"/>
      <c r="AP1224" s="37"/>
      <c r="AQ1224" s="37"/>
      <c r="AR1224" s="37"/>
      <c r="AS1224" s="37"/>
      <c r="AT1224" s="37"/>
      <c r="AU1224" s="37"/>
      <c r="AV1224" s="37"/>
      <c r="AW1224" s="37"/>
      <c r="AX1224" s="37"/>
      <c r="AY1224" s="37"/>
      <c r="AZ1224" s="37"/>
      <c r="BA1224" s="37"/>
      <c r="BB1224" s="37"/>
      <c r="BC1224" s="37"/>
      <c r="BD1224" s="37"/>
      <c r="BE1224" s="37"/>
      <c r="BF1224" s="37"/>
      <c r="BH1224" s="44"/>
      <c r="BI1224" s="39"/>
      <c r="BJ1224" s="39"/>
      <c r="BK1224" s="39"/>
      <c r="BL1224" s="36"/>
      <c r="BM1224" s="37"/>
      <c r="BN1224" s="37"/>
      <c r="BO1224" s="37"/>
      <c r="BP1224" s="37"/>
      <c r="BQ1224" s="37"/>
      <c r="BR1224" s="37"/>
      <c r="BS1224" s="37"/>
      <c r="BT1224" s="37"/>
      <c r="BU1224" s="37"/>
      <c r="BV1224" s="37"/>
      <c r="BW1224" s="37"/>
      <c r="BX1224" s="37"/>
      <c r="BY1224" s="37"/>
      <c r="BZ1224" s="37"/>
      <c r="CA1224" s="37"/>
      <c r="CB1224" s="37"/>
      <c r="CC1224" s="37"/>
      <c r="CD1224" s="37"/>
      <c r="CE1224" s="37"/>
      <c r="CF1224" s="37"/>
      <c r="CG1224" s="40"/>
      <c r="CH1224" s="40"/>
      <c r="CI1224" s="40"/>
      <c r="CJ1224" s="40"/>
      <c r="CK1224" s="40"/>
      <c r="CL1224" s="40"/>
      <c r="CM1224" s="39"/>
      <c r="CN1224" s="39"/>
      <c r="CO1224" s="39"/>
      <c r="CP1224" s="39"/>
      <c r="CQ1224" s="39"/>
      <c r="CR1224" s="39"/>
      <c r="CS1224" s="39"/>
      <c r="CT1224" s="39"/>
      <c r="CU1224" s="39"/>
      <c r="CV1224" s="39"/>
      <c r="CW1224" s="39"/>
      <c r="CX1224" s="39"/>
      <c r="CY1224" s="39"/>
      <c r="CZ1224" s="39"/>
      <c r="DA1224" s="39"/>
      <c r="DB1224" s="39"/>
      <c r="DC1224" s="39"/>
      <c r="DD1224" s="39"/>
      <c r="DE1224" s="39"/>
      <c r="DF1224" s="39"/>
      <c r="DG1224" s="39"/>
      <c r="DL1224" s="44"/>
      <c r="DM1224" s="39"/>
    </row>
    <row r="1225" customFormat="false" ht="12.75" hidden="false" customHeight="false" outlineLevel="0" collapsed="false">
      <c r="AF1225" s="36"/>
      <c r="AG1225" s="37"/>
      <c r="AH1225" s="37"/>
      <c r="AI1225" s="37"/>
      <c r="AJ1225" s="37"/>
      <c r="AK1225" s="37"/>
      <c r="AL1225" s="37"/>
      <c r="AM1225" s="37"/>
      <c r="AN1225" s="37"/>
      <c r="AO1225" s="37"/>
      <c r="AP1225" s="37"/>
      <c r="AQ1225" s="37"/>
      <c r="AR1225" s="37"/>
      <c r="AS1225" s="37"/>
      <c r="AT1225" s="37"/>
      <c r="AU1225" s="37"/>
      <c r="AV1225" s="37"/>
      <c r="AW1225" s="37"/>
      <c r="AX1225" s="37"/>
      <c r="AY1225" s="37"/>
      <c r="AZ1225" s="37"/>
      <c r="BA1225" s="37"/>
      <c r="BB1225" s="37"/>
      <c r="BC1225" s="37"/>
      <c r="BD1225" s="37"/>
      <c r="BE1225" s="37"/>
      <c r="BF1225" s="37"/>
      <c r="BH1225" s="44"/>
      <c r="BI1225" s="39"/>
      <c r="BJ1225" s="39"/>
      <c r="BK1225" s="39"/>
      <c r="BL1225" s="36"/>
      <c r="BM1225" s="37"/>
      <c r="BN1225" s="37"/>
      <c r="BO1225" s="37"/>
      <c r="BP1225" s="37"/>
      <c r="BQ1225" s="37"/>
      <c r="BR1225" s="37"/>
      <c r="BS1225" s="37"/>
      <c r="BT1225" s="37"/>
      <c r="BU1225" s="37"/>
      <c r="BV1225" s="37"/>
      <c r="BW1225" s="37"/>
      <c r="BX1225" s="37"/>
      <c r="BY1225" s="37"/>
      <c r="BZ1225" s="37"/>
      <c r="CA1225" s="37"/>
      <c r="CB1225" s="37"/>
      <c r="CC1225" s="37"/>
      <c r="CD1225" s="37"/>
      <c r="CE1225" s="37"/>
      <c r="CF1225" s="37"/>
      <c r="CG1225" s="40"/>
      <c r="CH1225" s="40"/>
      <c r="CI1225" s="40"/>
      <c r="CJ1225" s="40"/>
      <c r="CK1225" s="40"/>
      <c r="CL1225" s="40"/>
      <c r="CM1225" s="39"/>
      <c r="CN1225" s="39"/>
      <c r="CO1225" s="39"/>
      <c r="CP1225" s="39"/>
      <c r="CQ1225" s="39"/>
      <c r="CR1225" s="39"/>
      <c r="CS1225" s="39"/>
      <c r="CT1225" s="39"/>
      <c r="CU1225" s="39"/>
      <c r="CV1225" s="39"/>
      <c r="CW1225" s="39"/>
      <c r="CX1225" s="39"/>
      <c r="CY1225" s="39"/>
      <c r="CZ1225" s="39"/>
      <c r="DA1225" s="39"/>
      <c r="DB1225" s="39"/>
      <c r="DC1225" s="39"/>
      <c r="DD1225" s="39"/>
      <c r="DE1225" s="39"/>
      <c r="DF1225" s="39"/>
      <c r="DG1225" s="39"/>
      <c r="DL1225" s="44"/>
      <c r="DM1225" s="39"/>
    </row>
    <row r="1226" customFormat="false" ht="12.75" hidden="false" customHeight="false" outlineLevel="0" collapsed="false">
      <c r="AF1226" s="36"/>
      <c r="AG1226" s="37"/>
      <c r="AH1226" s="37"/>
      <c r="AI1226" s="37"/>
      <c r="AJ1226" s="37"/>
      <c r="AK1226" s="37"/>
      <c r="AL1226" s="37"/>
      <c r="AM1226" s="37"/>
      <c r="AN1226" s="37"/>
      <c r="AO1226" s="37"/>
      <c r="AP1226" s="37"/>
      <c r="AQ1226" s="37"/>
      <c r="AR1226" s="37"/>
      <c r="AS1226" s="37"/>
      <c r="AT1226" s="37"/>
      <c r="AU1226" s="37"/>
      <c r="AV1226" s="37"/>
      <c r="AW1226" s="37"/>
      <c r="AX1226" s="37"/>
      <c r="AY1226" s="37"/>
      <c r="AZ1226" s="37"/>
      <c r="BA1226" s="37"/>
      <c r="BB1226" s="37"/>
      <c r="BC1226" s="37"/>
      <c r="BD1226" s="37"/>
      <c r="BE1226" s="37"/>
      <c r="BF1226" s="37"/>
      <c r="BH1226" s="44"/>
      <c r="BI1226" s="39"/>
      <c r="BJ1226" s="39"/>
      <c r="BK1226" s="39"/>
      <c r="BL1226" s="36"/>
      <c r="BM1226" s="37"/>
      <c r="BN1226" s="37"/>
      <c r="BO1226" s="37"/>
      <c r="BP1226" s="37"/>
      <c r="BQ1226" s="37"/>
      <c r="BR1226" s="37"/>
      <c r="BS1226" s="37"/>
      <c r="BT1226" s="37"/>
      <c r="BU1226" s="37"/>
      <c r="BV1226" s="37"/>
      <c r="BW1226" s="37"/>
      <c r="BX1226" s="37"/>
      <c r="BY1226" s="37"/>
      <c r="BZ1226" s="37"/>
      <c r="CA1226" s="37"/>
      <c r="CB1226" s="37"/>
      <c r="CC1226" s="37"/>
      <c r="CD1226" s="37"/>
      <c r="CE1226" s="37"/>
      <c r="CF1226" s="37"/>
      <c r="CG1226" s="40"/>
      <c r="CH1226" s="40"/>
      <c r="CI1226" s="40"/>
      <c r="CJ1226" s="40"/>
      <c r="CK1226" s="40"/>
      <c r="CL1226" s="40"/>
      <c r="CM1226" s="39"/>
      <c r="CN1226" s="39"/>
      <c r="CO1226" s="39"/>
      <c r="CP1226" s="39"/>
      <c r="CQ1226" s="39"/>
      <c r="CR1226" s="39"/>
      <c r="CS1226" s="39"/>
      <c r="CT1226" s="39"/>
      <c r="CU1226" s="39"/>
      <c r="CV1226" s="39"/>
      <c r="CW1226" s="39"/>
      <c r="CX1226" s="39"/>
      <c r="CY1226" s="39"/>
      <c r="CZ1226" s="39"/>
      <c r="DA1226" s="39"/>
      <c r="DB1226" s="39"/>
      <c r="DC1226" s="39"/>
      <c r="DD1226" s="39"/>
      <c r="DE1226" s="39"/>
      <c r="DF1226" s="39"/>
      <c r="DG1226" s="39"/>
      <c r="DL1226" s="44"/>
      <c r="DM1226" s="39"/>
    </row>
    <row r="1227" customFormat="false" ht="12.75" hidden="false" customHeight="false" outlineLevel="0" collapsed="false">
      <c r="AF1227" s="36"/>
      <c r="AG1227" s="37"/>
      <c r="AH1227" s="37"/>
      <c r="AI1227" s="37"/>
      <c r="AJ1227" s="37"/>
      <c r="AK1227" s="37"/>
      <c r="AL1227" s="37"/>
      <c r="AM1227" s="37"/>
      <c r="AN1227" s="37"/>
      <c r="AO1227" s="37"/>
      <c r="AP1227" s="37"/>
      <c r="AQ1227" s="37"/>
      <c r="AR1227" s="37"/>
      <c r="AS1227" s="37"/>
      <c r="AT1227" s="37"/>
      <c r="AU1227" s="37"/>
      <c r="AV1227" s="37"/>
      <c r="AW1227" s="37"/>
      <c r="AX1227" s="37"/>
      <c r="AY1227" s="37"/>
      <c r="AZ1227" s="37"/>
      <c r="BA1227" s="37"/>
      <c r="BB1227" s="37"/>
      <c r="BC1227" s="37"/>
      <c r="BD1227" s="37"/>
      <c r="BE1227" s="37"/>
      <c r="BF1227" s="37"/>
      <c r="BH1227" s="44"/>
      <c r="BI1227" s="39"/>
      <c r="BJ1227" s="39"/>
      <c r="BK1227" s="39"/>
      <c r="BL1227" s="36"/>
      <c r="BM1227" s="37"/>
      <c r="BN1227" s="37"/>
      <c r="BO1227" s="37"/>
      <c r="BP1227" s="37"/>
      <c r="BQ1227" s="37"/>
      <c r="BR1227" s="37"/>
      <c r="BS1227" s="37"/>
      <c r="BT1227" s="37"/>
      <c r="BU1227" s="37"/>
      <c r="BV1227" s="37"/>
      <c r="BW1227" s="37"/>
      <c r="BX1227" s="37"/>
      <c r="BY1227" s="37"/>
      <c r="BZ1227" s="37"/>
      <c r="CA1227" s="37"/>
      <c r="CB1227" s="37"/>
      <c r="CC1227" s="37"/>
      <c r="CD1227" s="37"/>
      <c r="CE1227" s="37"/>
      <c r="CF1227" s="37"/>
      <c r="CG1227" s="40"/>
      <c r="CH1227" s="40"/>
      <c r="CI1227" s="40"/>
      <c r="CJ1227" s="40"/>
      <c r="CK1227" s="40"/>
      <c r="CL1227" s="40"/>
      <c r="CM1227" s="39"/>
      <c r="CN1227" s="39"/>
      <c r="CO1227" s="39"/>
      <c r="CP1227" s="39"/>
      <c r="CQ1227" s="39"/>
      <c r="CR1227" s="39"/>
      <c r="CS1227" s="39"/>
      <c r="CT1227" s="39"/>
      <c r="CU1227" s="39"/>
      <c r="CV1227" s="39"/>
      <c r="CW1227" s="39"/>
      <c r="CX1227" s="39"/>
      <c r="CY1227" s="39"/>
      <c r="CZ1227" s="39"/>
      <c r="DA1227" s="39"/>
      <c r="DB1227" s="39"/>
      <c r="DC1227" s="39"/>
      <c r="DD1227" s="39"/>
      <c r="DE1227" s="39"/>
      <c r="DF1227" s="39"/>
      <c r="DG1227" s="39"/>
      <c r="DL1227" s="44"/>
      <c r="DM1227" s="39"/>
    </row>
    <row r="1228" customFormat="false" ht="12.75" hidden="false" customHeight="false" outlineLevel="0" collapsed="false">
      <c r="AF1228" s="36"/>
      <c r="AG1228" s="37"/>
      <c r="AH1228" s="37"/>
      <c r="AI1228" s="37"/>
      <c r="AJ1228" s="37"/>
      <c r="AK1228" s="37"/>
      <c r="AL1228" s="37"/>
      <c r="AM1228" s="37"/>
      <c r="AN1228" s="37"/>
      <c r="AO1228" s="37"/>
      <c r="AP1228" s="37"/>
      <c r="AQ1228" s="37"/>
      <c r="AR1228" s="37"/>
      <c r="AS1228" s="37"/>
      <c r="AT1228" s="37"/>
      <c r="AU1228" s="37"/>
      <c r="AV1228" s="37"/>
      <c r="AW1228" s="37"/>
      <c r="AX1228" s="37"/>
      <c r="AY1228" s="37"/>
      <c r="AZ1228" s="37"/>
      <c r="BA1228" s="37"/>
      <c r="BB1228" s="37"/>
      <c r="BC1228" s="37"/>
      <c r="BD1228" s="37"/>
      <c r="BE1228" s="37"/>
      <c r="BF1228" s="37"/>
      <c r="BH1228" s="44"/>
      <c r="BI1228" s="39"/>
      <c r="BJ1228" s="39"/>
      <c r="BK1228" s="39"/>
      <c r="BL1228" s="36"/>
      <c r="BM1228" s="37"/>
      <c r="BN1228" s="37"/>
      <c r="BO1228" s="37"/>
      <c r="BP1228" s="37"/>
      <c r="BQ1228" s="37"/>
      <c r="BR1228" s="37"/>
      <c r="BS1228" s="37"/>
      <c r="BT1228" s="37"/>
      <c r="BU1228" s="37"/>
      <c r="BV1228" s="37"/>
      <c r="BW1228" s="37"/>
      <c r="BX1228" s="37"/>
      <c r="BY1228" s="37"/>
      <c r="BZ1228" s="37"/>
      <c r="CA1228" s="37"/>
      <c r="CB1228" s="37"/>
      <c r="CC1228" s="37"/>
      <c r="CD1228" s="37"/>
      <c r="CE1228" s="37"/>
      <c r="CF1228" s="37"/>
      <c r="CG1228" s="40"/>
      <c r="CH1228" s="40"/>
      <c r="CI1228" s="40"/>
      <c r="CJ1228" s="40"/>
      <c r="CK1228" s="40"/>
      <c r="CL1228" s="40"/>
      <c r="CM1228" s="39"/>
      <c r="CN1228" s="39"/>
      <c r="CO1228" s="39"/>
      <c r="CP1228" s="39"/>
      <c r="CQ1228" s="39"/>
      <c r="CR1228" s="39"/>
      <c r="CS1228" s="39"/>
      <c r="CT1228" s="39"/>
      <c r="CU1228" s="39"/>
      <c r="CV1228" s="39"/>
      <c r="CW1228" s="39"/>
      <c r="CX1228" s="39"/>
      <c r="CY1228" s="39"/>
      <c r="CZ1228" s="39"/>
      <c r="DA1228" s="39"/>
      <c r="DB1228" s="39"/>
      <c r="DC1228" s="39"/>
      <c r="DD1228" s="39"/>
      <c r="DE1228" s="39"/>
      <c r="DF1228" s="39"/>
      <c r="DG1228" s="39"/>
      <c r="DL1228" s="44"/>
      <c r="DM1228" s="39"/>
    </row>
    <row r="1229" customFormat="false" ht="12.75" hidden="false" customHeight="false" outlineLevel="0" collapsed="false">
      <c r="AF1229" s="36"/>
      <c r="AG1229" s="37"/>
      <c r="AH1229" s="37"/>
      <c r="AI1229" s="37"/>
      <c r="AJ1229" s="37"/>
      <c r="AK1229" s="37"/>
      <c r="AL1229" s="37"/>
      <c r="AM1229" s="37"/>
      <c r="AN1229" s="37"/>
      <c r="AO1229" s="37"/>
      <c r="AP1229" s="37"/>
      <c r="AQ1229" s="37"/>
      <c r="AR1229" s="37"/>
      <c r="AS1229" s="37"/>
      <c r="AT1229" s="37"/>
      <c r="AU1229" s="37"/>
      <c r="AV1229" s="37"/>
      <c r="AW1229" s="37"/>
      <c r="AX1229" s="37"/>
      <c r="AY1229" s="37"/>
      <c r="AZ1229" s="37"/>
      <c r="BA1229" s="37"/>
      <c r="BB1229" s="37"/>
      <c r="BC1229" s="37"/>
      <c r="BD1229" s="37"/>
      <c r="BE1229" s="37"/>
      <c r="BF1229" s="37"/>
      <c r="BH1229" s="44"/>
      <c r="BI1229" s="39"/>
      <c r="BJ1229" s="39"/>
      <c r="BK1229" s="39"/>
      <c r="BL1229" s="36"/>
      <c r="BM1229" s="37"/>
      <c r="BN1229" s="37"/>
      <c r="BO1229" s="37"/>
      <c r="BP1229" s="37"/>
      <c r="BQ1229" s="37"/>
      <c r="BR1229" s="37"/>
      <c r="BS1229" s="37"/>
      <c r="BT1229" s="37"/>
      <c r="BU1229" s="37"/>
      <c r="BV1229" s="37"/>
      <c r="BW1229" s="37"/>
      <c r="BX1229" s="37"/>
      <c r="BY1229" s="37"/>
      <c r="BZ1229" s="37"/>
      <c r="CA1229" s="37"/>
      <c r="CB1229" s="37"/>
      <c r="CC1229" s="37"/>
      <c r="CD1229" s="37"/>
      <c r="CE1229" s="37"/>
      <c r="CF1229" s="37"/>
      <c r="CG1229" s="40"/>
      <c r="CH1229" s="40"/>
      <c r="CI1229" s="40"/>
      <c r="CJ1229" s="40"/>
      <c r="CK1229" s="40"/>
      <c r="CL1229" s="40"/>
      <c r="CM1229" s="39"/>
      <c r="CN1229" s="39"/>
      <c r="CO1229" s="39"/>
      <c r="CP1229" s="39"/>
      <c r="CQ1229" s="39"/>
      <c r="CR1229" s="39"/>
      <c r="CS1229" s="39"/>
      <c r="CT1229" s="39"/>
      <c r="CU1229" s="39"/>
      <c r="CV1229" s="39"/>
      <c r="CW1229" s="39"/>
      <c r="CX1229" s="39"/>
      <c r="CY1229" s="39"/>
      <c r="CZ1229" s="39"/>
      <c r="DA1229" s="39"/>
      <c r="DB1229" s="39"/>
      <c r="DC1229" s="39"/>
      <c r="DD1229" s="39"/>
      <c r="DE1229" s="39"/>
      <c r="DF1229" s="39"/>
      <c r="DG1229" s="39"/>
      <c r="DL1229" s="44"/>
      <c r="DM1229" s="39"/>
    </row>
    <row r="1230" customFormat="false" ht="12.75" hidden="false" customHeight="false" outlineLevel="0" collapsed="false">
      <c r="AF1230" s="36"/>
      <c r="AG1230" s="37"/>
      <c r="AH1230" s="37"/>
      <c r="AI1230" s="37"/>
      <c r="AJ1230" s="37"/>
      <c r="AK1230" s="37"/>
      <c r="AL1230" s="37"/>
      <c r="AM1230" s="37"/>
      <c r="AN1230" s="37"/>
      <c r="AO1230" s="37"/>
      <c r="AP1230" s="37"/>
      <c r="AQ1230" s="37"/>
      <c r="AR1230" s="37"/>
      <c r="AS1230" s="37"/>
      <c r="AT1230" s="37"/>
      <c r="AU1230" s="37"/>
      <c r="AV1230" s="37"/>
      <c r="AW1230" s="37"/>
      <c r="AX1230" s="37"/>
      <c r="AY1230" s="37"/>
      <c r="AZ1230" s="37"/>
      <c r="BA1230" s="37"/>
      <c r="BB1230" s="37"/>
      <c r="BC1230" s="37"/>
      <c r="BD1230" s="37"/>
      <c r="BE1230" s="37"/>
      <c r="BF1230" s="37"/>
      <c r="BH1230" s="44"/>
      <c r="BI1230" s="39"/>
      <c r="BJ1230" s="39"/>
      <c r="BK1230" s="39"/>
      <c r="BL1230" s="36"/>
      <c r="BM1230" s="37"/>
      <c r="BN1230" s="37"/>
      <c r="BO1230" s="37"/>
      <c r="BP1230" s="37"/>
      <c r="BQ1230" s="37"/>
      <c r="BR1230" s="37"/>
      <c r="BS1230" s="37"/>
      <c r="BT1230" s="37"/>
      <c r="BU1230" s="37"/>
      <c r="BV1230" s="37"/>
      <c r="BW1230" s="37"/>
      <c r="BX1230" s="37"/>
      <c r="BY1230" s="37"/>
      <c r="BZ1230" s="37"/>
      <c r="CA1230" s="37"/>
      <c r="CB1230" s="37"/>
      <c r="CC1230" s="37"/>
      <c r="CD1230" s="37"/>
      <c r="CE1230" s="37"/>
      <c r="CF1230" s="37"/>
      <c r="CG1230" s="40"/>
      <c r="CH1230" s="40"/>
      <c r="CI1230" s="40"/>
      <c r="CJ1230" s="40"/>
      <c r="CK1230" s="40"/>
      <c r="CL1230" s="40"/>
      <c r="CM1230" s="39"/>
      <c r="CN1230" s="39"/>
      <c r="CO1230" s="39"/>
      <c r="CP1230" s="39"/>
      <c r="CQ1230" s="39"/>
      <c r="CR1230" s="39"/>
      <c r="CS1230" s="39"/>
      <c r="CT1230" s="39"/>
      <c r="CU1230" s="39"/>
      <c r="CV1230" s="39"/>
      <c r="CW1230" s="39"/>
      <c r="CX1230" s="39"/>
      <c r="CY1230" s="39"/>
      <c r="CZ1230" s="39"/>
      <c r="DA1230" s="39"/>
      <c r="DB1230" s="39"/>
      <c r="DC1230" s="39"/>
      <c r="DD1230" s="39"/>
      <c r="DE1230" s="39"/>
      <c r="DF1230" s="39"/>
      <c r="DG1230" s="39"/>
      <c r="DL1230" s="44"/>
      <c r="DM1230" s="39"/>
    </row>
    <row r="1231" customFormat="false" ht="12.75" hidden="false" customHeight="false" outlineLevel="0" collapsed="false">
      <c r="AF1231" s="36"/>
      <c r="AG1231" s="37"/>
      <c r="AH1231" s="37"/>
      <c r="AI1231" s="37"/>
      <c r="AJ1231" s="37"/>
      <c r="AK1231" s="37"/>
      <c r="AL1231" s="37"/>
      <c r="AM1231" s="37"/>
      <c r="AN1231" s="37"/>
      <c r="AO1231" s="37"/>
      <c r="AP1231" s="37"/>
      <c r="AQ1231" s="37"/>
      <c r="AR1231" s="37"/>
      <c r="AS1231" s="37"/>
      <c r="AT1231" s="37"/>
      <c r="AU1231" s="37"/>
      <c r="AV1231" s="37"/>
      <c r="AW1231" s="37"/>
      <c r="AX1231" s="37"/>
      <c r="AY1231" s="37"/>
      <c r="AZ1231" s="37"/>
      <c r="BA1231" s="37"/>
      <c r="BB1231" s="37"/>
      <c r="BC1231" s="37"/>
      <c r="BD1231" s="37"/>
      <c r="BE1231" s="37"/>
      <c r="BF1231" s="37"/>
      <c r="BH1231" s="44"/>
      <c r="BI1231" s="39"/>
      <c r="BJ1231" s="39"/>
      <c r="BK1231" s="39"/>
      <c r="BL1231" s="36"/>
      <c r="BM1231" s="37"/>
      <c r="BN1231" s="37"/>
      <c r="BO1231" s="37"/>
      <c r="BP1231" s="37"/>
      <c r="BQ1231" s="37"/>
      <c r="BR1231" s="37"/>
      <c r="BS1231" s="37"/>
      <c r="BT1231" s="37"/>
      <c r="BU1231" s="37"/>
      <c r="BV1231" s="37"/>
      <c r="BW1231" s="37"/>
      <c r="BX1231" s="37"/>
      <c r="BY1231" s="37"/>
      <c r="BZ1231" s="37"/>
      <c r="CA1231" s="37"/>
      <c r="CB1231" s="37"/>
      <c r="CC1231" s="37"/>
      <c r="CD1231" s="37"/>
      <c r="CE1231" s="37"/>
      <c r="CF1231" s="37"/>
      <c r="CG1231" s="40"/>
      <c r="CH1231" s="40"/>
      <c r="CI1231" s="40"/>
      <c r="CJ1231" s="40"/>
      <c r="CK1231" s="40"/>
      <c r="CL1231" s="40"/>
      <c r="CM1231" s="39"/>
      <c r="CN1231" s="39"/>
      <c r="CO1231" s="39"/>
      <c r="CP1231" s="39"/>
      <c r="CQ1231" s="39"/>
      <c r="CR1231" s="39"/>
      <c r="CS1231" s="39"/>
      <c r="CT1231" s="39"/>
      <c r="CU1231" s="39"/>
      <c r="CV1231" s="39"/>
      <c r="CW1231" s="39"/>
      <c r="CX1231" s="39"/>
      <c r="CY1231" s="39"/>
      <c r="CZ1231" s="39"/>
      <c r="DA1231" s="39"/>
      <c r="DB1231" s="39"/>
      <c r="DC1231" s="39"/>
      <c r="DD1231" s="39"/>
      <c r="DE1231" s="39"/>
      <c r="DF1231" s="39"/>
      <c r="DG1231" s="39"/>
      <c r="DL1231" s="44"/>
      <c r="DM1231" s="39"/>
    </row>
    <row r="1232" customFormat="false" ht="12.75" hidden="false" customHeight="false" outlineLevel="0" collapsed="false">
      <c r="AF1232" s="36"/>
      <c r="AG1232" s="37"/>
      <c r="AH1232" s="37"/>
      <c r="AI1232" s="37"/>
      <c r="AJ1232" s="37"/>
      <c r="AK1232" s="37"/>
      <c r="AL1232" s="37"/>
      <c r="AM1232" s="37"/>
      <c r="AN1232" s="37"/>
      <c r="AO1232" s="37"/>
      <c r="AP1232" s="37"/>
      <c r="AQ1232" s="37"/>
      <c r="AR1232" s="37"/>
      <c r="AS1232" s="37"/>
      <c r="AT1232" s="37"/>
      <c r="AU1232" s="37"/>
      <c r="AV1232" s="37"/>
      <c r="AW1232" s="37"/>
      <c r="AX1232" s="37"/>
      <c r="AY1232" s="37"/>
      <c r="AZ1232" s="37"/>
      <c r="BA1232" s="37"/>
      <c r="BB1232" s="37"/>
      <c r="BC1232" s="37"/>
      <c r="BD1232" s="37"/>
      <c r="BE1232" s="37"/>
      <c r="BF1232" s="37"/>
      <c r="BH1232" s="44"/>
      <c r="BI1232" s="39"/>
      <c r="BJ1232" s="39"/>
      <c r="BK1232" s="39"/>
      <c r="BL1232" s="36"/>
      <c r="BM1232" s="37"/>
      <c r="BN1232" s="37"/>
      <c r="BO1232" s="37"/>
      <c r="BP1232" s="37"/>
      <c r="BQ1232" s="37"/>
      <c r="BR1232" s="37"/>
      <c r="BS1232" s="37"/>
      <c r="BT1232" s="37"/>
      <c r="BU1232" s="37"/>
      <c r="BV1232" s="37"/>
      <c r="BW1232" s="37"/>
      <c r="BX1232" s="37"/>
      <c r="BY1232" s="37"/>
      <c r="BZ1232" s="37"/>
      <c r="CA1232" s="37"/>
      <c r="CB1232" s="37"/>
      <c r="CC1232" s="37"/>
      <c r="CD1232" s="37"/>
      <c r="CE1232" s="37"/>
      <c r="CF1232" s="37"/>
      <c r="CG1232" s="40"/>
      <c r="CH1232" s="40"/>
      <c r="CI1232" s="40"/>
      <c r="CJ1232" s="40"/>
      <c r="CK1232" s="40"/>
      <c r="CL1232" s="40"/>
      <c r="CM1232" s="39"/>
      <c r="CN1232" s="39"/>
      <c r="CO1232" s="39"/>
      <c r="CP1232" s="39"/>
      <c r="CQ1232" s="39"/>
      <c r="CR1232" s="39"/>
      <c r="CS1232" s="39"/>
      <c r="CT1232" s="39"/>
      <c r="CU1232" s="39"/>
      <c r="CV1232" s="39"/>
      <c r="CW1232" s="39"/>
      <c r="CX1232" s="39"/>
      <c r="CY1232" s="39"/>
      <c r="CZ1232" s="39"/>
      <c r="DA1232" s="39"/>
      <c r="DB1232" s="39"/>
      <c r="DC1232" s="39"/>
      <c r="DD1232" s="39"/>
      <c r="DE1232" s="39"/>
      <c r="DF1232" s="39"/>
      <c r="DG1232" s="39"/>
      <c r="DL1232" s="44"/>
      <c r="DM1232" s="39"/>
    </row>
    <row r="1233" customFormat="false" ht="12.75" hidden="false" customHeight="false" outlineLevel="0" collapsed="false">
      <c r="AF1233" s="36"/>
      <c r="AG1233" s="37"/>
      <c r="AH1233" s="37"/>
      <c r="AI1233" s="37"/>
      <c r="AJ1233" s="37"/>
      <c r="AK1233" s="37"/>
      <c r="AL1233" s="37"/>
      <c r="AM1233" s="37"/>
      <c r="AN1233" s="37"/>
      <c r="AO1233" s="37"/>
      <c r="AP1233" s="37"/>
      <c r="AQ1233" s="37"/>
      <c r="AR1233" s="37"/>
      <c r="AS1233" s="37"/>
      <c r="AT1233" s="37"/>
      <c r="AU1233" s="37"/>
      <c r="AV1233" s="37"/>
      <c r="AW1233" s="37"/>
      <c r="AX1233" s="37"/>
      <c r="AY1233" s="37"/>
      <c r="AZ1233" s="37"/>
      <c r="BA1233" s="37"/>
      <c r="BB1233" s="37"/>
      <c r="BC1233" s="37"/>
      <c r="BD1233" s="37"/>
      <c r="BE1233" s="37"/>
      <c r="BF1233" s="37"/>
      <c r="BH1233" s="44"/>
      <c r="BI1233" s="39"/>
      <c r="BJ1233" s="39"/>
      <c r="BK1233" s="39"/>
      <c r="BL1233" s="36"/>
      <c r="BM1233" s="37"/>
      <c r="BN1233" s="37"/>
      <c r="BO1233" s="37"/>
      <c r="BP1233" s="37"/>
      <c r="BQ1233" s="37"/>
      <c r="BR1233" s="37"/>
      <c r="BS1233" s="37"/>
      <c r="BT1233" s="37"/>
      <c r="BU1233" s="37"/>
      <c r="BV1233" s="37"/>
      <c r="BW1233" s="37"/>
      <c r="BX1233" s="37"/>
      <c r="BY1233" s="37"/>
      <c r="BZ1233" s="37"/>
      <c r="CA1233" s="37"/>
      <c r="CB1233" s="37"/>
      <c r="CC1233" s="37"/>
      <c r="CD1233" s="37"/>
      <c r="CE1233" s="37"/>
      <c r="CF1233" s="37"/>
      <c r="CG1233" s="40"/>
      <c r="CH1233" s="40"/>
      <c r="CI1233" s="40"/>
      <c r="CJ1233" s="40"/>
      <c r="CK1233" s="40"/>
      <c r="CL1233" s="40"/>
      <c r="CM1233" s="39"/>
      <c r="CN1233" s="39"/>
      <c r="CO1233" s="39"/>
      <c r="CP1233" s="39"/>
      <c r="CQ1233" s="39"/>
      <c r="CR1233" s="39"/>
      <c r="CS1233" s="39"/>
      <c r="CT1233" s="39"/>
      <c r="CU1233" s="39"/>
      <c r="CV1233" s="39"/>
      <c r="CW1233" s="39"/>
      <c r="CX1233" s="39"/>
      <c r="CY1233" s="39"/>
      <c r="CZ1233" s="39"/>
      <c r="DA1233" s="39"/>
      <c r="DB1233" s="39"/>
      <c r="DC1233" s="39"/>
      <c r="DD1233" s="39"/>
      <c r="DE1233" s="39"/>
      <c r="DF1233" s="39"/>
      <c r="DG1233" s="39"/>
      <c r="DL1233" s="44"/>
      <c r="DM1233" s="39"/>
    </row>
    <row r="1234" customFormat="false" ht="12.75" hidden="false" customHeight="false" outlineLevel="0" collapsed="false">
      <c r="AF1234" s="36"/>
      <c r="AG1234" s="37"/>
      <c r="AH1234" s="37"/>
      <c r="AI1234" s="37"/>
      <c r="AJ1234" s="37"/>
      <c r="AK1234" s="37"/>
      <c r="AL1234" s="37"/>
      <c r="AM1234" s="37"/>
      <c r="AN1234" s="37"/>
      <c r="AO1234" s="37"/>
      <c r="AP1234" s="37"/>
      <c r="AQ1234" s="37"/>
      <c r="AR1234" s="37"/>
      <c r="AS1234" s="37"/>
      <c r="AT1234" s="37"/>
      <c r="AU1234" s="37"/>
      <c r="AV1234" s="37"/>
      <c r="AW1234" s="37"/>
      <c r="AX1234" s="37"/>
      <c r="AY1234" s="37"/>
      <c r="AZ1234" s="37"/>
      <c r="BA1234" s="37"/>
      <c r="BB1234" s="37"/>
      <c r="BC1234" s="37"/>
      <c r="BD1234" s="37"/>
      <c r="BE1234" s="37"/>
      <c r="BF1234" s="37"/>
      <c r="BH1234" s="44"/>
      <c r="BI1234" s="39"/>
      <c r="BJ1234" s="39"/>
      <c r="BK1234" s="39"/>
      <c r="BL1234" s="36"/>
      <c r="BM1234" s="37"/>
      <c r="BN1234" s="37"/>
      <c r="BO1234" s="37"/>
      <c r="BP1234" s="37"/>
      <c r="BQ1234" s="37"/>
      <c r="BR1234" s="37"/>
      <c r="BS1234" s="37"/>
      <c r="BT1234" s="37"/>
      <c r="BU1234" s="37"/>
      <c r="BV1234" s="37"/>
      <c r="BW1234" s="37"/>
      <c r="BX1234" s="37"/>
      <c r="BY1234" s="37"/>
      <c r="BZ1234" s="37"/>
      <c r="CA1234" s="37"/>
      <c r="CB1234" s="37"/>
      <c r="CC1234" s="37"/>
      <c r="CD1234" s="37"/>
      <c r="CE1234" s="37"/>
      <c r="CF1234" s="37"/>
      <c r="CG1234" s="40"/>
      <c r="CH1234" s="40"/>
      <c r="CI1234" s="40"/>
      <c r="CJ1234" s="40"/>
      <c r="CK1234" s="40"/>
      <c r="CL1234" s="40"/>
      <c r="CM1234" s="39"/>
      <c r="CN1234" s="39"/>
      <c r="CO1234" s="39"/>
      <c r="CP1234" s="39"/>
      <c r="CQ1234" s="39"/>
      <c r="CR1234" s="39"/>
      <c r="CS1234" s="39"/>
      <c r="CT1234" s="39"/>
      <c r="CU1234" s="39"/>
      <c r="CV1234" s="39"/>
      <c r="CW1234" s="39"/>
      <c r="CX1234" s="39"/>
      <c r="CY1234" s="39"/>
      <c r="CZ1234" s="39"/>
      <c r="DA1234" s="39"/>
      <c r="DB1234" s="39"/>
      <c r="DC1234" s="39"/>
      <c r="DD1234" s="39"/>
      <c r="DE1234" s="39"/>
      <c r="DF1234" s="39"/>
      <c r="DG1234" s="39"/>
      <c r="DL1234" s="44"/>
      <c r="DM1234" s="39"/>
    </row>
    <row r="1235" customFormat="false" ht="12.75" hidden="false" customHeight="false" outlineLevel="0" collapsed="false">
      <c r="AF1235" s="36"/>
      <c r="AG1235" s="37"/>
      <c r="AH1235" s="37"/>
      <c r="AI1235" s="37"/>
      <c r="AJ1235" s="37"/>
      <c r="AK1235" s="37"/>
      <c r="AL1235" s="37"/>
      <c r="AM1235" s="37"/>
      <c r="AN1235" s="37"/>
      <c r="AO1235" s="37"/>
      <c r="AP1235" s="37"/>
      <c r="AQ1235" s="37"/>
      <c r="AR1235" s="37"/>
      <c r="AS1235" s="37"/>
      <c r="AT1235" s="37"/>
      <c r="AU1235" s="37"/>
      <c r="AV1235" s="37"/>
      <c r="AW1235" s="37"/>
      <c r="AX1235" s="37"/>
      <c r="AY1235" s="37"/>
      <c r="AZ1235" s="37"/>
      <c r="BA1235" s="37"/>
      <c r="BB1235" s="37"/>
      <c r="BC1235" s="37"/>
      <c r="BD1235" s="37"/>
      <c r="BE1235" s="37"/>
      <c r="BF1235" s="37"/>
      <c r="BH1235" s="44"/>
      <c r="BI1235" s="39"/>
      <c r="BJ1235" s="39"/>
      <c r="BK1235" s="39"/>
      <c r="BL1235" s="36"/>
      <c r="BM1235" s="37"/>
      <c r="BN1235" s="37"/>
      <c r="BO1235" s="37"/>
      <c r="BP1235" s="37"/>
      <c r="BQ1235" s="37"/>
      <c r="BR1235" s="37"/>
      <c r="BS1235" s="37"/>
      <c r="BT1235" s="37"/>
      <c r="BU1235" s="37"/>
      <c r="BV1235" s="37"/>
      <c r="BW1235" s="37"/>
      <c r="BX1235" s="37"/>
      <c r="BY1235" s="37"/>
      <c r="BZ1235" s="37"/>
      <c r="CA1235" s="37"/>
      <c r="CB1235" s="37"/>
      <c r="CC1235" s="37"/>
      <c r="CD1235" s="37"/>
      <c r="CE1235" s="37"/>
      <c r="CF1235" s="37"/>
      <c r="CG1235" s="40"/>
      <c r="CH1235" s="40"/>
      <c r="CI1235" s="40"/>
      <c r="CJ1235" s="40"/>
      <c r="CK1235" s="40"/>
      <c r="CL1235" s="40"/>
      <c r="CM1235" s="39"/>
      <c r="CN1235" s="39"/>
      <c r="CO1235" s="39"/>
      <c r="CP1235" s="39"/>
      <c r="CQ1235" s="39"/>
      <c r="CR1235" s="39"/>
      <c r="CS1235" s="39"/>
      <c r="CT1235" s="39"/>
      <c r="CU1235" s="39"/>
      <c r="CV1235" s="39"/>
      <c r="CW1235" s="39"/>
      <c r="CX1235" s="39"/>
      <c r="CY1235" s="39"/>
      <c r="CZ1235" s="39"/>
      <c r="DA1235" s="39"/>
      <c r="DB1235" s="39"/>
      <c r="DC1235" s="39"/>
      <c r="DD1235" s="39"/>
      <c r="DE1235" s="39"/>
      <c r="DF1235" s="39"/>
      <c r="DG1235" s="39"/>
      <c r="DL1235" s="44"/>
      <c r="DM1235" s="39"/>
    </row>
    <row r="1236" customFormat="false" ht="12.75" hidden="false" customHeight="false" outlineLevel="0" collapsed="false">
      <c r="AF1236" s="36"/>
      <c r="AG1236" s="37"/>
      <c r="AH1236" s="37"/>
      <c r="AI1236" s="37"/>
      <c r="AJ1236" s="37"/>
      <c r="AK1236" s="37"/>
      <c r="AL1236" s="37"/>
      <c r="AM1236" s="37"/>
      <c r="AN1236" s="37"/>
      <c r="AO1236" s="37"/>
      <c r="AP1236" s="37"/>
      <c r="AQ1236" s="37"/>
      <c r="AR1236" s="37"/>
      <c r="AS1236" s="37"/>
      <c r="AT1236" s="37"/>
      <c r="AU1236" s="37"/>
      <c r="AV1236" s="37"/>
      <c r="AW1236" s="37"/>
      <c r="AX1236" s="37"/>
      <c r="AY1236" s="37"/>
      <c r="AZ1236" s="37"/>
      <c r="BA1236" s="37"/>
      <c r="BB1236" s="37"/>
      <c r="BC1236" s="37"/>
      <c r="BD1236" s="37"/>
      <c r="BE1236" s="37"/>
      <c r="BF1236" s="37"/>
      <c r="BH1236" s="44"/>
      <c r="BI1236" s="39"/>
      <c r="BJ1236" s="39"/>
      <c r="BK1236" s="39"/>
      <c r="BL1236" s="36"/>
      <c r="BM1236" s="37"/>
      <c r="BN1236" s="37"/>
      <c r="BO1236" s="37"/>
      <c r="BP1236" s="37"/>
      <c r="BQ1236" s="37"/>
      <c r="BR1236" s="37"/>
      <c r="BS1236" s="37"/>
      <c r="BT1236" s="37"/>
      <c r="BU1236" s="37"/>
      <c r="BV1236" s="37"/>
      <c r="BW1236" s="37"/>
      <c r="BX1236" s="37"/>
      <c r="BY1236" s="37"/>
      <c r="BZ1236" s="37"/>
      <c r="CA1236" s="37"/>
      <c r="CB1236" s="37"/>
      <c r="CC1236" s="37"/>
      <c r="CD1236" s="37"/>
      <c r="CE1236" s="37"/>
      <c r="CF1236" s="37"/>
      <c r="CG1236" s="40"/>
      <c r="CH1236" s="40"/>
      <c r="CI1236" s="40"/>
      <c r="CJ1236" s="40"/>
      <c r="CK1236" s="40"/>
      <c r="CL1236" s="40"/>
      <c r="CM1236" s="39"/>
      <c r="CN1236" s="39"/>
      <c r="CO1236" s="39"/>
      <c r="CP1236" s="39"/>
      <c r="CQ1236" s="39"/>
      <c r="CR1236" s="39"/>
      <c r="CS1236" s="39"/>
      <c r="CT1236" s="39"/>
      <c r="CU1236" s="39"/>
      <c r="CV1236" s="39"/>
      <c r="CW1236" s="39"/>
      <c r="CX1236" s="39"/>
      <c r="CY1236" s="39"/>
      <c r="CZ1236" s="39"/>
      <c r="DA1236" s="39"/>
      <c r="DB1236" s="39"/>
      <c r="DC1236" s="39"/>
      <c r="DD1236" s="39"/>
      <c r="DE1236" s="39"/>
      <c r="DF1236" s="39"/>
      <c r="DG1236" s="39"/>
      <c r="DL1236" s="44"/>
      <c r="DM1236" s="39"/>
    </row>
    <row r="1237" customFormat="false" ht="12.75" hidden="false" customHeight="false" outlineLevel="0" collapsed="false">
      <c r="AF1237" s="36"/>
      <c r="AG1237" s="37"/>
      <c r="AH1237" s="37"/>
      <c r="AI1237" s="37"/>
      <c r="AJ1237" s="37"/>
      <c r="AK1237" s="37"/>
      <c r="AL1237" s="37"/>
      <c r="AM1237" s="37"/>
      <c r="AN1237" s="37"/>
      <c r="AO1237" s="37"/>
      <c r="AP1237" s="37"/>
      <c r="AQ1237" s="37"/>
      <c r="AR1237" s="37"/>
      <c r="AS1237" s="37"/>
      <c r="AT1237" s="37"/>
      <c r="AU1237" s="37"/>
      <c r="AV1237" s="37"/>
      <c r="AW1237" s="37"/>
      <c r="AX1237" s="37"/>
      <c r="AY1237" s="37"/>
      <c r="AZ1237" s="37"/>
      <c r="BA1237" s="37"/>
      <c r="BB1237" s="37"/>
      <c r="BC1237" s="37"/>
      <c r="BD1237" s="37"/>
      <c r="BE1237" s="37"/>
      <c r="BF1237" s="37"/>
      <c r="BH1237" s="44"/>
      <c r="BI1237" s="39"/>
      <c r="BJ1237" s="39"/>
      <c r="BK1237" s="39"/>
      <c r="BL1237" s="36"/>
      <c r="BM1237" s="37"/>
      <c r="BN1237" s="37"/>
      <c r="BO1237" s="37"/>
      <c r="BP1237" s="37"/>
      <c r="BQ1237" s="37"/>
      <c r="BR1237" s="37"/>
      <c r="BS1237" s="37"/>
      <c r="BT1237" s="37"/>
      <c r="BU1237" s="37"/>
      <c r="BV1237" s="37"/>
      <c r="BW1237" s="37"/>
      <c r="BX1237" s="37"/>
      <c r="BY1237" s="37"/>
      <c r="BZ1237" s="37"/>
      <c r="CA1237" s="37"/>
      <c r="CB1237" s="37"/>
      <c r="CC1237" s="37"/>
      <c r="CD1237" s="37"/>
      <c r="CE1237" s="37"/>
      <c r="CF1237" s="37"/>
      <c r="CG1237" s="40"/>
      <c r="CH1237" s="40"/>
      <c r="CI1237" s="40"/>
      <c r="CJ1237" s="40"/>
      <c r="CK1237" s="40"/>
      <c r="CL1237" s="40"/>
      <c r="CM1237" s="39"/>
      <c r="CN1237" s="39"/>
      <c r="CO1237" s="39"/>
      <c r="CP1237" s="39"/>
      <c r="CQ1237" s="39"/>
      <c r="CR1237" s="39"/>
      <c r="CS1237" s="39"/>
      <c r="CT1237" s="39"/>
      <c r="CU1237" s="39"/>
      <c r="CV1237" s="39"/>
      <c r="CW1237" s="39"/>
      <c r="CX1237" s="39"/>
      <c r="CY1237" s="39"/>
      <c r="CZ1237" s="39"/>
      <c r="DA1237" s="39"/>
      <c r="DB1237" s="39"/>
      <c r="DC1237" s="39"/>
      <c r="DD1237" s="39"/>
      <c r="DE1237" s="39"/>
      <c r="DF1237" s="39"/>
      <c r="DG1237" s="39"/>
      <c r="DL1237" s="44"/>
      <c r="DM1237" s="39"/>
    </row>
    <row r="1238" customFormat="false" ht="12.75" hidden="false" customHeight="false" outlineLevel="0" collapsed="false">
      <c r="AF1238" s="36"/>
      <c r="AG1238" s="37"/>
      <c r="AH1238" s="37"/>
      <c r="AI1238" s="37"/>
      <c r="AJ1238" s="37"/>
      <c r="AK1238" s="37"/>
      <c r="AL1238" s="37"/>
      <c r="AM1238" s="37"/>
      <c r="AN1238" s="37"/>
      <c r="AO1238" s="37"/>
      <c r="AP1238" s="37"/>
      <c r="AQ1238" s="37"/>
      <c r="AR1238" s="37"/>
      <c r="AS1238" s="37"/>
      <c r="AT1238" s="37"/>
      <c r="AU1238" s="37"/>
      <c r="AV1238" s="37"/>
      <c r="AW1238" s="37"/>
      <c r="AX1238" s="37"/>
      <c r="AY1238" s="37"/>
      <c r="AZ1238" s="37"/>
      <c r="BA1238" s="37"/>
      <c r="BB1238" s="37"/>
      <c r="BC1238" s="37"/>
      <c r="BD1238" s="37"/>
      <c r="BE1238" s="37"/>
      <c r="BF1238" s="37"/>
      <c r="BH1238" s="44"/>
      <c r="BI1238" s="39"/>
      <c r="BJ1238" s="39"/>
      <c r="BK1238" s="39"/>
      <c r="BL1238" s="36"/>
      <c r="BM1238" s="37"/>
      <c r="BN1238" s="37"/>
      <c r="BO1238" s="37"/>
      <c r="BP1238" s="37"/>
      <c r="BQ1238" s="37"/>
      <c r="BR1238" s="37"/>
      <c r="BS1238" s="37"/>
      <c r="BT1238" s="37"/>
      <c r="BU1238" s="37"/>
      <c r="BV1238" s="37"/>
      <c r="BW1238" s="37"/>
      <c r="BX1238" s="37"/>
      <c r="BY1238" s="37"/>
      <c r="BZ1238" s="37"/>
      <c r="CA1238" s="37"/>
      <c r="CB1238" s="37"/>
      <c r="CC1238" s="37"/>
      <c r="CD1238" s="37"/>
      <c r="CE1238" s="37"/>
      <c r="CF1238" s="37"/>
      <c r="CG1238" s="40"/>
      <c r="CH1238" s="40"/>
      <c r="CI1238" s="40"/>
      <c r="CJ1238" s="40"/>
      <c r="CK1238" s="40"/>
      <c r="CL1238" s="40"/>
      <c r="CM1238" s="39"/>
      <c r="CN1238" s="39"/>
      <c r="CO1238" s="39"/>
      <c r="CP1238" s="39"/>
      <c r="CQ1238" s="39"/>
      <c r="CR1238" s="39"/>
      <c r="CS1238" s="39"/>
      <c r="CT1238" s="39"/>
      <c r="CU1238" s="39"/>
      <c r="CV1238" s="39"/>
      <c r="CW1238" s="39"/>
      <c r="CX1238" s="39"/>
      <c r="CY1238" s="39"/>
      <c r="CZ1238" s="39"/>
      <c r="DA1238" s="39"/>
      <c r="DB1238" s="39"/>
      <c r="DC1238" s="39"/>
      <c r="DD1238" s="39"/>
      <c r="DE1238" s="39"/>
      <c r="DF1238" s="39"/>
      <c r="DG1238" s="39"/>
      <c r="DL1238" s="44"/>
      <c r="DM1238" s="39"/>
    </row>
    <row r="1239" customFormat="false" ht="12.75" hidden="false" customHeight="false" outlineLevel="0" collapsed="false">
      <c r="AF1239" s="36"/>
      <c r="AG1239" s="37"/>
      <c r="AH1239" s="37"/>
      <c r="AI1239" s="37"/>
      <c r="AJ1239" s="37"/>
      <c r="AK1239" s="37"/>
      <c r="AL1239" s="37"/>
      <c r="AM1239" s="37"/>
      <c r="AN1239" s="37"/>
      <c r="AO1239" s="37"/>
      <c r="AP1239" s="37"/>
      <c r="AQ1239" s="37"/>
      <c r="AR1239" s="37"/>
      <c r="AS1239" s="37"/>
      <c r="AT1239" s="37"/>
      <c r="AU1239" s="37"/>
      <c r="AV1239" s="37"/>
      <c r="AW1239" s="37"/>
      <c r="AX1239" s="37"/>
      <c r="AY1239" s="37"/>
      <c r="AZ1239" s="37"/>
      <c r="BA1239" s="37"/>
      <c r="BB1239" s="37"/>
      <c r="BC1239" s="37"/>
      <c r="BD1239" s="37"/>
      <c r="BE1239" s="37"/>
      <c r="BF1239" s="37"/>
      <c r="BH1239" s="44"/>
      <c r="BI1239" s="39"/>
      <c r="BJ1239" s="39"/>
      <c r="BK1239" s="39"/>
      <c r="BL1239" s="36"/>
      <c r="BM1239" s="37"/>
      <c r="BN1239" s="37"/>
      <c r="BO1239" s="37"/>
      <c r="BP1239" s="37"/>
      <c r="BQ1239" s="37"/>
      <c r="BR1239" s="37"/>
      <c r="BS1239" s="37"/>
      <c r="BT1239" s="37"/>
      <c r="BU1239" s="37"/>
      <c r="BV1239" s="37"/>
      <c r="BW1239" s="37"/>
      <c r="BX1239" s="37"/>
      <c r="BY1239" s="37"/>
      <c r="BZ1239" s="37"/>
      <c r="CA1239" s="37"/>
      <c r="CB1239" s="37"/>
      <c r="CC1239" s="37"/>
      <c r="CD1239" s="37"/>
      <c r="CE1239" s="37"/>
      <c r="CF1239" s="37"/>
      <c r="CG1239" s="40"/>
      <c r="CH1239" s="40"/>
      <c r="CI1239" s="40"/>
      <c r="CJ1239" s="40"/>
      <c r="CK1239" s="40"/>
      <c r="CL1239" s="40"/>
      <c r="CM1239" s="39"/>
      <c r="CN1239" s="39"/>
      <c r="CO1239" s="39"/>
      <c r="CP1239" s="39"/>
      <c r="CQ1239" s="39"/>
      <c r="CR1239" s="39"/>
      <c r="CS1239" s="39"/>
      <c r="CT1239" s="39"/>
      <c r="CU1239" s="39"/>
      <c r="CV1239" s="39"/>
      <c r="CW1239" s="39"/>
      <c r="CX1239" s="39"/>
      <c r="CY1239" s="39"/>
      <c r="CZ1239" s="39"/>
      <c r="DA1239" s="39"/>
      <c r="DB1239" s="39"/>
      <c r="DC1239" s="39"/>
      <c r="DD1239" s="39"/>
      <c r="DE1239" s="39"/>
      <c r="DF1239" s="39"/>
      <c r="DG1239" s="39"/>
      <c r="DL1239" s="44"/>
      <c r="DM1239" s="39"/>
    </row>
    <row r="1240" customFormat="false" ht="12.75" hidden="false" customHeight="false" outlineLevel="0" collapsed="false">
      <c r="AF1240" s="36"/>
      <c r="AG1240" s="37"/>
      <c r="AH1240" s="37"/>
      <c r="AI1240" s="37"/>
      <c r="AJ1240" s="37"/>
      <c r="AK1240" s="37"/>
      <c r="AL1240" s="37"/>
      <c r="AM1240" s="37"/>
      <c r="AN1240" s="37"/>
      <c r="AO1240" s="37"/>
      <c r="AP1240" s="37"/>
      <c r="AQ1240" s="37"/>
      <c r="AR1240" s="37"/>
      <c r="AS1240" s="37"/>
      <c r="AT1240" s="37"/>
      <c r="AU1240" s="37"/>
      <c r="AV1240" s="37"/>
      <c r="AW1240" s="37"/>
      <c r="AX1240" s="37"/>
      <c r="AY1240" s="37"/>
      <c r="AZ1240" s="37"/>
      <c r="BA1240" s="37"/>
      <c r="BB1240" s="37"/>
      <c r="BC1240" s="37"/>
      <c r="BD1240" s="37"/>
      <c r="BE1240" s="37"/>
      <c r="BF1240" s="37"/>
      <c r="BH1240" s="44"/>
      <c r="BI1240" s="39"/>
      <c r="BJ1240" s="39"/>
      <c r="BK1240" s="39"/>
      <c r="BL1240" s="36"/>
      <c r="BM1240" s="37"/>
      <c r="BN1240" s="37"/>
      <c r="BO1240" s="37"/>
      <c r="BP1240" s="37"/>
      <c r="BQ1240" s="37"/>
      <c r="BR1240" s="37"/>
      <c r="BS1240" s="37"/>
      <c r="BT1240" s="37"/>
      <c r="BU1240" s="37"/>
      <c r="BV1240" s="37"/>
      <c r="BW1240" s="37"/>
      <c r="BX1240" s="37"/>
      <c r="BY1240" s="37"/>
      <c r="BZ1240" s="37"/>
      <c r="CA1240" s="37"/>
      <c r="CB1240" s="37"/>
      <c r="CC1240" s="37"/>
      <c r="CD1240" s="37"/>
      <c r="CE1240" s="37"/>
      <c r="CF1240" s="37"/>
      <c r="CG1240" s="40"/>
      <c r="CH1240" s="40"/>
      <c r="CI1240" s="40"/>
      <c r="CJ1240" s="40"/>
      <c r="CK1240" s="40"/>
      <c r="CL1240" s="40"/>
      <c r="CM1240" s="39"/>
      <c r="CN1240" s="39"/>
      <c r="CO1240" s="39"/>
      <c r="CP1240" s="39"/>
      <c r="CQ1240" s="39"/>
      <c r="CR1240" s="39"/>
      <c r="CS1240" s="39"/>
      <c r="CT1240" s="39"/>
      <c r="CU1240" s="39"/>
      <c r="CV1240" s="39"/>
      <c r="CW1240" s="39"/>
      <c r="CX1240" s="39"/>
      <c r="CY1240" s="39"/>
      <c r="CZ1240" s="39"/>
      <c r="DA1240" s="39"/>
      <c r="DB1240" s="39"/>
      <c r="DC1240" s="39"/>
      <c r="DD1240" s="39"/>
      <c r="DE1240" s="39"/>
      <c r="DF1240" s="39"/>
      <c r="DG1240" s="39"/>
      <c r="DL1240" s="44"/>
      <c r="DM1240" s="39"/>
    </row>
    <row r="1241" customFormat="false" ht="12.75" hidden="false" customHeight="false" outlineLevel="0" collapsed="false">
      <c r="AF1241" s="36"/>
      <c r="AG1241" s="37"/>
      <c r="AH1241" s="37"/>
      <c r="AI1241" s="37"/>
      <c r="AJ1241" s="37"/>
      <c r="AK1241" s="37"/>
      <c r="AL1241" s="37"/>
      <c r="AM1241" s="37"/>
      <c r="AN1241" s="37"/>
      <c r="AO1241" s="37"/>
      <c r="AP1241" s="37"/>
      <c r="AQ1241" s="37"/>
      <c r="AR1241" s="37"/>
      <c r="AS1241" s="37"/>
      <c r="AT1241" s="37"/>
      <c r="AU1241" s="37"/>
      <c r="AV1241" s="37"/>
      <c r="AW1241" s="37"/>
      <c r="AX1241" s="37"/>
      <c r="AY1241" s="37"/>
      <c r="AZ1241" s="37"/>
      <c r="BA1241" s="37"/>
      <c r="BB1241" s="37"/>
      <c r="BC1241" s="37"/>
      <c r="BD1241" s="37"/>
      <c r="BE1241" s="37"/>
      <c r="BF1241" s="37"/>
      <c r="BH1241" s="44"/>
      <c r="BI1241" s="39"/>
      <c r="BJ1241" s="39"/>
      <c r="BK1241" s="39"/>
      <c r="BL1241" s="36"/>
      <c r="BM1241" s="37"/>
      <c r="BN1241" s="37"/>
      <c r="BO1241" s="37"/>
      <c r="BP1241" s="37"/>
      <c r="BQ1241" s="37"/>
      <c r="BR1241" s="37"/>
      <c r="BS1241" s="37"/>
      <c r="BT1241" s="37"/>
      <c r="BU1241" s="37"/>
      <c r="BV1241" s="37"/>
      <c r="BW1241" s="37"/>
      <c r="BX1241" s="37"/>
      <c r="BY1241" s="37"/>
      <c r="BZ1241" s="37"/>
      <c r="CA1241" s="37"/>
      <c r="CB1241" s="37"/>
      <c r="CC1241" s="37"/>
      <c r="CD1241" s="37"/>
      <c r="CE1241" s="37"/>
      <c r="CF1241" s="37"/>
      <c r="CG1241" s="40"/>
      <c r="CH1241" s="40"/>
      <c r="CI1241" s="40"/>
      <c r="CJ1241" s="40"/>
      <c r="CK1241" s="40"/>
      <c r="CL1241" s="40"/>
      <c r="CM1241" s="39"/>
      <c r="CN1241" s="39"/>
      <c r="CO1241" s="39"/>
      <c r="CP1241" s="39"/>
      <c r="CQ1241" s="39"/>
      <c r="CR1241" s="39"/>
      <c r="CS1241" s="39"/>
      <c r="CT1241" s="39"/>
      <c r="CU1241" s="39"/>
      <c r="CV1241" s="39"/>
      <c r="CW1241" s="39"/>
      <c r="CX1241" s="39"/>
      <c r="CY1241" s="39"/>
      <c r="CZ1241" s="39"/>
      <c r="DA1241" s="39"/>
      <c r="DB1241" s="39"/>
      <c r="DC1241" s="39"/>
      <c r="DD1241" s="39"/>
      <c r="DE1241" s="39"/>
      <c r="DF1241" s="39"/>
      <c r="DG1241" s="39"/>
      <c r="DL1241" s="44"/>
      <c r="DM1241" s="39"/>
    </row>
    <row r="1242" customFormat="false" ht="12.75" hidden="false" customHeight="false" outlineLevel="0" collapsed="false">
      <c r="AF1242" s="36"/>
      <c r="AG1242" s="37"/>
      <c r="AH1242" s="37"/>
      <c r="AI1242" s="37"/>
      <c r="AJ1242" s="37"/>
      <c r="AK1242" s="37"/>
      <c r="AL1242" s="37"/>
      <c r="AM1242" s="37"/>
      <c r="AN1242" s="37"/>
      <c r="AO1242" s="37"/>
      <c r="AP1242" s="37"/>
      <c r="AQ1242" s="37"/>
      <c r="AR1242" s="37"/>
      <c r="AS1242" s="37"/>
      <c r="AT1242" s="37"/>
      <c r="AU1242" s="37"/>
      <c r="AV1242" s="37"/>
      <c r="AW1242" s="37"/>
      <c r="AX1242" s="37"/>
      <c r="AY1242" s="37"/>
      <c r="AZ1242" s="37"/>
      <c r="BA1242" s="37"/>
      <c r="BB1242" s="37"/>
      <c r="BC1242" s="37"/>
      <c r="BD1242" s="37"/>
      <c r="BE1242" s="37"/>
      <c r="BF1242" s="37"/>
      <c r="BH1242" s="44"/>
      <c r="BI1242" s="39"/>
      <c r="BJ1242" s="39"/>
      <c r="BK1242" s="39"/>
      <c r="BL1242" s="36"/>
      <c r="BM1242" s="37"/>
      <c r="BN1242" s="37"/>
      <c r="BO1242" s="37"/>
      <c r="BP1242" s="37"/>
      <c r="BQ1242" s="37"/>
      <c r="BR1242" s="37"/>
      <c r="BS1242" s="37"/>
      <c r="BT1242" s="37"/>
      <c r="BU1242" s="37"/>
      <c r="BV1242" s="37"/>
      <c r="BW1242" s="37"/>
      <c r="BX1242" s="37"/>
      <c r="BY1242" s="37"/>
      <c r="BZ1242" s="37"/>
      <c r="CA1242" s="37"/>
      <c r="CB1242" s="37"/>
      <c r="CC1242" s="37"/>
      <c r="CD1242" s="37"/>
      <c r="CE1242" s="37"/>
      <c r="CF1242" s="37"/>
      <c r="CG1242" s="40"/>
      <c r="CH1242" s="40"/>
      <c r="CI1242" s="40"/>
      <c r="CJ1242" s="40"/>
      <c r="CK1242" s="40"/>
      <c r="CL1242" s="40"/>
      <c r="CM1242" s="39"/>
      <c r="CN1242" s="39"/>
      <c r="CO1242" s="39"/>
      <c r="CP1242" s="39"/>
      <c r="CQ1242" s="39"/>
      <c r="CR1242" s="39"/>
      <c r="CS1242" s="39"/>
      <c r="CT1242" s="39"/>
      <c r="CU1242" s="39"/>
      <c r="CV1242" s="39"/>
      <c r="CW1242" s="39"/>
      <c r="CX1242" s="39"/>
      <c r="CY1242" s="39"/>
      <c r="CZ1242" s="39"/>
      <c r="DA1242" s="39"/>
      <c r="DB1242" s="39"/>
      <c r="DC1242" s="39"/>
      <c r="DD1242" s="39"/>
      <c r="DE1242" s="39"/>
      <c r="DF1242" s="39"/>
      <c r="DG1242" s="39"/>
      <c r="DL1242" s="44"/>
      <c r="DM1242" s="39"/>
    </row>
    <row r="1243" customFormat="false" ht="12.75" hidden="false" customHeight="false" outlineLevel="0" collapsed="false">
      <c r="AF1243" s="36"/>
      <c r="AG1243" s="37"/>
      <c r="AH1243" s="37"/>
      <c r="AI1243" s="37"/>
      <c r="AJ1243" s="37"/>
      <c r="AK1243" s="37"/>
      <c r="AL1243" s="37"/>
      <c r="AM1243" s="37"/>
      <c r="AN1243" s="37"/>
      <c r="AO1243" s="37"/>
      <c r="AP1243" s="37"/>
      <c r="AQ1243" s="37"/>
      <c r="AR1243" s="37"/>
      <c r="AS1243" s="37"/>
      <c r="AT1243" s="37"/>
      <c r="AU1243" s="37"/>
      <c r="AV1243" s="37"/>
      <c r="AW1243" s="37"/>
      <c r="AX1243" s="37"/>
      <c r="AY1243" s="37"/>
      <c r="AZ1243" s="37"/>
      <c r="BA1243" s="37"/>
      <c r="BB1243" s="37"/>
      <c r="BC1243" s="37"/>
      <c r="BD1243" s="37"/>
      <c r="BE1243" s="37"/>
      <c r="BF1243" s="37"/>
      <c r="BH1243" s="44"/>
      <c r="BI1243" s="39"/>
      <c r="BJ1243" s="39"/>
      <c r="BK1243" s="39"/>
      <c r="BL1243" s="36"/>
      <c r="BM1243" s="37"/>
      <c r="BN1243" s="37"/>
      <c r="BO1243" s="37"/>
      <c r="BP1243" s="37"/>
      <c r="BQ1243" s="37"/>
      <c r="BR1243" s="37"/>
      <c r="BS1243" s="37"/>
      <c r="BT1243" s="37"/>
      <c r="BU1243" s="37"/>
      <c r="BV1243" s="37"/>
      <c r="BW1243" s="37"/>
      <c r="BX1243" s="37"/>
      <c r="BY1243" s="37"/>
      <c r="BZ1243" s="37"/>
      <c r="CA1243" s="37"/>
      <c r="CB1243" s="37"/>
      <c r="CC1243" s="37"/>
      <c r="CD1243" s="37"/>
      <c r="CE1243" s="37"/>
      <c r="CF1243" s="37"/>
      <c r="CG1243" s="40"/>
      <c r="CH1243" s="40"/>
      <c r="CI1243" s="40"/>
      <c r="CJ1243" s="40"/>
      <c r="CK1243" s="40"/>
      <c r="CL1243" s="40"/>
      <c r="CM1243" s="39"/>
      <c r="CN1243" s="39"/>
      <c r="CO1243" s="39"/>
      <c r="CP1243" s="39"/>
      <c r="CQ1243" s="39"/>
      <c r="CR1243" s="39"/>
      <c r="CS1243" s="39"/>
      <c r="CT1243" s="39"/>
      <c r="CU1243" s="39"/>
      <c r="CV1243" s="39"/>
      <c r="CW1243" s="39"/>
      <c r="CX1243" s="39"/>
      <c r="CY1243" s="39"/>
      <c r="CZ1243" s="39"/>
      <c r="DA1243" s="39"/>
      <c r="DB1243" s="39"/>
      <c r="DC1243" s="39"/>
      <c r="DD1243" s="39"/>
      <c r="DE1243" s="39"/>
      <c r="DF1243" s="39"/>
      <c r="DG1243" s="39"/>
      <c r="DL1243" s="44"/>
      <c r="DM1243" s="39"/>
    </row>
    <row r="1244" customFormat="false" ht="12.75" hidden="false" customHeight="false" outlineLevel="0" collapsed="false">
      <c r="AF1244" s="36"/>
      <c r="AG1244" s="37"/>
      <c r="AH1244" s="37"/>
      <c r="AI1244" s="37"/>
      <c r="AJ1244" s="37"/>
      <c r="AK1244" s="37"/>
      <c r="AL1244" s="37"/>
      <c r="AM1244" s="37"/>
      <c r="AN1244" s="37"/>
      <c r="AO1244" s="37"/>
      <c r="AP1244" s="37"/>
      <c r="AQ1244" s="37"/>
      <c r="AR1244" s="37"/>
      <c r="AS1244" s="37"/>
      <c r="AT1244" s="37"/>
      <c r="AU1244" s="37"/>
      <c r="AV1244" s="37"/>
      <c r="AW1244" s="37"/>
      <c r="AX1244" s="37"/>
      <c r="AY1244" s="37"/>
      <c r="AZ1244" s="37"/>
      <c r="BA1244" s="37"/>
      <c r="BB1244" s="37"/>
      <c r="BC1244" s="37"/>
      <c r="BD1244" s="37"/>
      <c r="BE1244" s="37"/>
      <c r="BF1244" s="37"/>
      <c r="BH1244" s="44"/>
      <c r="BI1244" s="39"/>
      <c r="BJ1244" s="39"/>
      <c r="BK1244" s="39"/>
      <c r="BL1244" s="36"/>
      <c r="BM1244" s="37"/>
      <c r="BN1244" s="37"/>
      <c r="BO1244" s="37"/>
      <c r="BP1244" s="37"/>
      <c r="BQ1244" s="37"/>
      <c r="BR1244" s="37"/>
      <c r="BS1244" s="37"/>
      <c r="BT1244" s="37"/>
      <c r="BU1244" s="37"/>
      <c r="BV1244" s="37"/>
      <c r="BW1244" s="37"/>
      <c r="BX1244" s="37"/>
      <c r="BY1244" s="37"/>
      <c r="BZ1244" s="37"/>
      <c r="CA1244" s="37"/>
      <c r="CB1244" s="37"/>
      <c r="CC1244" s="37"/>
      <c r="CD1244" s="37"/>
      <c r="CE1244" s="37"/>
      <c r="CF1244" s="37"/>
      <c r="CG1244" s="40"/>
      <c r="CH1244" s="40"/>
      <c r="CI1244" s="40"/>
      <c r="CJ1244" s="40"/>
      <c r="CK1244" s="40"/>
      <c r="CL1244" s="40"/>
      <c r="CM1244" s="39"/>
      <c r="CN1244" s="39"/>
      <c r="CO1244" s="39"/>
      <c r="CP1244" s="39"/>
      <c r="CQ1244" s="39"/>
      <c r="CR1244" s="39"/>
      <c r="CS1244" s="39"/>
      <c r="CT1244" s="39"/>
      <c r="CU1244" s="39"/>
      <c r="CV1244" s="39"/>
      <c r="CW1244" s="39"/>
      <c r="CX1244" s="39"/>
      <c r="CY1244" s="39"/>
      <c r="CZ1244" s="39"/>
      <c r="DA1244" s="39"/>
      <c r="DB1244" s="39"/>
      <c r="DC1244" s="39"/>
      <c r="DD1244" s="39"/>
      <c r="DE1244" s="39"/>
      <c r="DF1244" s="39"/>
      <c r="DG1244" s="39"/>
      <c r="DL1244" s="44"/>
      <c r="DM1244" s="39"/>
    </row>
    <row r="1245" customFormat="false" ht="12.75" hidden="false" customHeight="false" outlineLevel="0" collapsed="false">
      <c r="AF1245" s="36"/>
      <c r="AG1245" s="37"/>
      <c r="AH1245" s="37"/>
      <c r="AI1245" s="37"/>
      <c r="AJ1245" s="37"/>
      <c r="AK1245" s="37"/>
      <c r="AL1245" s="37"/>
      <c r="AM1245" s="37"/>
      <c r="AN1245" s="37"/>
      <c r="AO1245" s="37"/>
      <c r="AP1245" s="37"/>
      <c r="AQ1245" s="37"/>
      <c r="AR1245" s="37"/>
      <c r="AS1245" s="37"/>
      <c r="AT1245" s="37"/>
      <c r="AU1245" s="37"/>
      <c r="AV1245" s="37"/>
      <c r="AW1245" s="37"/>
      <c r="AX1245" s="37"/>
      <c r="AY1245" s="37"/>
      <c r="AZ1245" s="37"/>
      <c r="BA1245" s="37"/>
      <c r="BB1245" s="37"/>
      <c r="BC1245" s="37"/>
      <c r="BD1245" s="37"/>
      <c r="BE1245" s="37"/>
      <c r="BF1245" s="37"/>
      <c r="BH1245" s="44"/>
      <c r="BI1245" s="39"/>
      <c r="BJ1245" s="39"/>
      <c r="BK1245" s="39"/>
      <c r="BL1245" s="36"/>
      <c r="BM1245" s="37"/>
      <c r="BN1245" s="37"/>
      <c r="BO1245" s="37"/>
      <c r="BP1245" s="37"/>
      <c r="BQ1245" s="37"/>
      <c r="BR1245" s="37"/>
      <c r="BS1245" s="37"/>
      <c r="BT1245" s="37"/>
      <c r="BU1245" s="37"/>
      <c r="BV1245" s="37"/>
      <c r="BW1245" s="37"/>
      <c r="BX1245" s="37"/>
      <c r="BY1245" s="37"/>
      <c r="BZ1245" s="37"/>
      <c r="CA1245" s="37"/>
      <c r="CB1245" s="37"/>
      <c r="CC1245" s="37"/>
      <c r="CD1245" s="37"/>
      <c r="CE1245" s="37"/>
      <c r="CF1245" s="37"/>
      <c r="CG1245" s="40"/>
      <c r="CH1245" s="40"/>
      <c r="CI1245" s="40"/>
      <c r="CJ1245" s="40"/>
      <c r="CK1245" s="40"/>
      <c r="CL1245" s="40"/>
      <c r="CM1245" s="39"/>
      <c r="CN1245" s="39"/>
      <c r="CO1245" s="39"/>
      <c r="CP1245" s="39"/>
      <c r="CQ1245" s="39"/>
      <c r="CR1245" s="39"/>
      <c r="CS1245" s="39"/>
      <c r="CT1245" s="39"/>
      <c r="CU1245" s="39"/>
      <c r="CV1245" s="39"/>
      <c r="CW1245" s="39"/>
      <c r="CX1245" s="39"/>
      <c r="CY1245" s="39"/>
      <c r="CZ1245" s="39"/>
      <c r="DA1245" s="39"/>
      <c r="DB1245" s="39"/>
      <c r="DC1245" s="39"/>
      <c r="DD1245" s="39"/>
      <c r="DE1245" s="39"/>
      <c r="DF1245" s="39"/>
      <c r="DG1245" s="39"/>
      <c r="DL1245" s="44"/>
      <c r="DM1245" s="39"/>
    </row>
    <row r="1246" customFormat="false" ht="12.75" hidden="false" customHeight="false" outlineLevel="0" collapsed="false">
      <c r="AF1246" s="36"/>
      <c r="AG1246" s="37"/>
      <c r="AH1246" s="37"/>
      <c r="AI1246" s="37"/>
      <c r="AJ1246" s="37"/>
      <c r="AK1246" s="37"/>
      <c r="AL1246" s="37"/>
      <c r="AM1246" s="37"/>
      <c r="AN1246" s="37"/>
      <c r="AO1246" s="37"/>
      <c r="AP1246" s="37"/>
      <c r="AQ1246" s="37"/>
      <c r="AR1246" s="37"/>
      <c r="AS1246" s="37"/>
      <c r="AT1246" s="37"/>
      <c r="AU1246" s="37"/>
      <c r="AV1246" s="37"/>
      <c r="AW1246" s="37"/>
      <c r="AX1246" s="37"/>
      <c r="AY1246" s="37"/>
      <c r="AZ1246" s="37"/>
      <c r="BA1246" s="37"/>
      <c r="BB1246" s="37"/>
      <c r="BC1246" s="37"/>
      <c r="BD1246" s="37"/>
      <c r="BE1246" s="37"/>
      <c r="BF1246" s="37"/>
      <c r="BH1246" s="44"/>
      <c r="BI1246" s="39"/>
      <c r="BJ1246" s="39"/>
      <c r="BK1246" s="39"/>
      <c r="BL1246" s="36"/>
      <c r="BM1246" s="37"/>
      <c r="BN1246" s="37"/>
      <c r="BO1246" s="37"/>
      <c r="BP1246" s="37"/>
      <c r="BQ1246" s="37"/>
      <c r="BR1246" s="37"/>
      <c r="BS1246" s="37"/>
      <c r="BT1246" s="37"/>
      <c r="BU1246" s="37"/>
      <c r="BV1246" s="37"/>
      <c r="BW1246" s="37"/>
      <c r="BX1246" s="37"/>
      <c r="BY1246" s="37"/>
      <c r="BZ1246" s="37"/>
      <c r="CA1246" s="37"/>
      <c r="CB1246" s="37"/>
      <c r="CC1246" s="37"/>
      <c r="CD1246" s="37"/>
      <c r="CE1246" s="37"/>
      <c r="CF1246" s="37"/>
      <c r="CG1246" s="40"/>
      <c r="CH1246" s="40"/>
      <c r="CI1246" s="40"/>
      <c r="CJ1246" s="40"/>
      <c r="CK1246" s="40"/>
      <c r="CL1246" s="40"/>
      <c r="CM1246" s="39"/>
      <c r="CN1246" s="39"/>
      <c r="CO1246" s="39"/>
      <c r="CP1246" s="39"/>
      <c r="CQ1246" s="39"/>
      <c r="CR1246" s="39"/>
      <c r="CS1246" s="39"/>
      <c r="CT1246" s="39"/>
      <c r="CU1246" s="39"/>
      <c r="CV1246" s="39"/>
      <c r="CW1246" s="39"/>
      <c r="CX1246" s="39"/>
      <c r="CY1246" s="39"/>
      <c r="CZ1246" s="39"/>
      <c r="DA1246" s="39"/>
      <c r="DB1246" s="39"/>
      <c r="DC1246" s="39"/>
      <c r="DD1246" s="39"/>
      <c r="DE1246" s="39"/>
      <c r="DF1246" s="39"/>
      <c r="DG1246" s="39"/>
      <c r="DL1246" s="44"/>
      <c r="DM1246" s="39"/>
    </row>
    <row r="1247" customFormat="false" ht="12.75" hidden="false" customHeight="false" outlineLevel="0" collapsed="false">
      <c r="AF1247" s="36"/>
      <c r="AG1247" s="37"/>
      <c r="AH1247" s="37"/>
      <c r="AI1247" s="37"/>
      <c r="AJ1247" s="37"/>
      <c r="AK1247" s="37"/>
      <c r="AL1247" s="37"/>
      <c r="AM1247" s="37"/>
      <c r="AN1247" s="37"/>
      <c r="AO1247" s="37"/>
      <c r="AP1247" s="37"/>
      <c r="AQ1247" s="37"/>
      <c r="AR1247" s="37"/>
      <c r="AS1247" s="37"/>
      <c r="AT1247" s="37"/>
      <c r="AU1247" s="37"/>
      <c r="AV1247" s="37"/>
      <c r="AW1247" s="37"/>
      <c r="AX1247" s="37"/>
      <c r="AY1247" s="37"/>
      <c r="AZ1247" s="37"/>
      <c r="BA1247" s="37"/>
      <c r="BB1247" s="37"/>
      <c r="BC1247" s="37"/>
      <c r="BD1247" s="37"/>
      <c r="BE1247" s="37"/>
      <c r="BF1247" s="37"/>
      <c r="BH1247" s="44"/>
      <c r="BI1247" s="39"/>
      <c r="BJ1247" s="39"/>
      <c r="BK1247" s="39"/>
      <c r="BL1247" s="36"/>
      <c r="BM1247" s="37"/>
      <c r="BN1247" s="37"/>
      <c r="BO1247" s="37"/>
      <c r="BP1247" s="37"/>
      <c r="BQ1247" s="37"/>
      <c r="BR1247" s="37"/>
      <c r="BS1247" s="37"/>
      <c r="BT1247" s="37"/>
      <c r="BU1247" s="37"/>
      <c r="BV1247" s="37"/>
      <c r="BW1247" s="37"/>
      <c r="BX1247" s="37"/>
      <c r="BY1247" s="37"/>
      <c r="BZ1247" s="37"/>
      <c r="CA1247" s="37"/>
      <c r="CB1247" s="37"/>
      <c r="CC1247" s="37"/>
      <c r="CD1247" s="37"/>
      <c r="CE1247" s="37"/>
      <c r="CF1247" s="37"/>
      <c r="CG1247" s="40"/>
      <c r="CH1247" s="40"/>
      <c r="CI1247" s="40"/>
      <c r="CJ1247" s="40"/>
      <c r="CK1247" s="40"/>
      <c r="CL1247" s="40"/>
      <c r="CM1247" s="39"/>
      <c r="CN1247" s="39"/>
      <c r="CO1247" s="39"/>
      <c r="CP1247" s="39"/>
      <c r="CQ1247" s="39"/>
      <c r="CR1247" s="39"/>
      <c r="CS1247" s="39"/>
      <c r="CT1247" s="39"/>
      <c r="CU1247" s="39"/>
      <c r="CV1247" s="39"/>
      <c r="CW1247" s="39"/>
      <c r="CX1247" s="39"/>
      <c r="CY1247" s="39"/>
      <c r="CZ1247" s="39"/>
      <c r="DA1247" s="39"/>
      <c r="DB1247" s="39"/>
      <c r="DC1247" s="39"/>
      <c r="DD1247" s="39"/>
      <c r="DE1247" s="39"/>
      <c r="DF1247" s="39"/>
      <c r="DG1247" s="39"/>
      <c r="DL1247" s="44"/>
      <c r="DM1247" s="39"/>
    </row>
    <row r="1248" customFormat="false" ht="12.75" hidden="false" customHeight="false" outlineLevel="0" collapsed="false">
      <c r="AF1248" s="36"/>
      <c r="AG1248" s="37"/>
      <c r="AH1248" s="37"/>
      <c r="AI1248" s="37"/>
      <c r="AJ1248" s="37"/>
      <c r="AK1248" s="37"/>
      <c r="AL1248" s="37"/>
      <c r="AM1248" s="37"/>
      <c r="AN1248" s="37"/>
      <c r="AO1248" s="37"/>
      <c r="AP1248" s="37"/>
      <c r="AQ1248" s="37"/>
      <c r="AR1248" s="37"/>
      <c r="AS1248" s="37"/>
      <c r="AT1248" s="37"/>
      <c r="AU1248" s="37"/>
      <c r="AV1248" s="37"/>
      <c r="AW1248" s="37"/>
      <c r="AX1248" s="37"/>
      <c r="AY1248" s="37"/>
      <c r="AZ1248" s="37"/>
      <c r="BA1248" s="37"/>
      <c r="BB1248" s="37"/>
      <c r="BC1248" s="37"/>
      <c r="BD1248" s="37"/>
      <c r="BE1248" s="37"/>
      <c r="BF1248" s="37"/>
      <c r="BH1248" s="44"/>
      <c r="BI1248" s="39"/>
      <c r="BJ1248" s="39"/>
      <c r="BK1248" s="39"/>
      <c r="BL1248" s="36"/>
      <c r="BM1248" s="37"/>
      <c r="BN1248" s="37"/>
      <c r="BO1248" s="37"/>
      <c r="BP1248" s="37"/>
      <c r="BQ1248" s="37"/>
      <c r="BR1248" s="37"/>
      <c r="BS1248" s="37"/>
      <c r="BT1248" s="37"/>
      <c r="BU1248" s="37"/>
      <c r="BV1248" s="37"/>
      <c r="BW1248" s="37"/>
      <c r="BX1248" s="37"/>
      <c r="BY1248" s="37"/>
      <c r="BZ1248" s="37"/>
      <c r="CA1248" s="37"/>
      <c r="CB1248" s="37"/>
      <c r="CC1248" s="37"/>
      <c r="CD1248" s="37"/>
      <c r="CE1248" s="37"/>
      <c r="CF1248" s="37"/>
      <c r="CG1248" s="40"/>
      <c r="CH1248" s="40"/>
      <c r="CI1248" s="40"/>
      <c r="CJ1248" s="40"/>
      <c r="CK1248" s="40"/>
      <c r="CL1248" s="40"/>
      <c r="CM1248" s="39"/>
      <c r="CN1248" s="39"/>
      <c r="CO1248" s="39"/>
      <c r="CP1248" s="39"/>
      <c r="CQ1248" s="39"/>
      <c r="CR1248" s="39"/>
      <c r="CS1248" s="39"/>
      <c r="CT1248" s="39"/>
      <c r="CU1248" s="39"/>
      <c r="CV1248" s="39"/>
      <c r="CW1248" s="39"/>
      <c r="CX1248" s="39"/>
      <c r="CY1248" s="39"/>
      <c r="CZ1248" s="39"/>
      <c r="DA1248" s="39"/>
      <c r="DB1248" s="39"/>
      <c r="DC1248" s="39"/>
      <c r="DD1248" s="39"/>
      <c r="DE1248" s="39"/>
      <c r="DF1248" s="39"/>
      <c r="DG1248" s="39"/>
      <c r="DL1248" s="44"/>
      <c r="DM1248" s="39"/>
    </row>
    <row r="1249" customFormat="false" ht="12.75" hidden="false" customHeight="false" outlineLevel="0" collapsed="false">
      <c r="AF1249" s="36"/>
      <c r="AG1249" s="37"/>
      <c r="AH1249" s="37"/>
      <c r="AI1249" s="37"/>
      <c r="AJ1249" s="37"/>
      <c r="AK1249" s="37"/>
      <c r="AL1249" s="37"/>
      <c r="AM1249" s="37"/>
      <c r="AN1249" s="37"/>
      <c r="AO1249" s="37"/>
      <c r="AP1249" s="37"/>
      <c r="AQ1249" s="37"/>
      <c r="AR1249" s="37"/>
      <c r="AS1249" s="37"/>
      <c r="AT1249" s="37"/>
      <c r="AU1249" s="37"/>
      <c r="AV1249" s="37"/>
      <c r="AW1249" s="37"/>
      <c r="AX1249" s="37"/>
      <c r="AY1249" s="37"/>
      <c r="AZ1249" s="37"/>
      <c r="BA1249" s="37"/>
      <c r="BB1249" s="37"/>
      <c r="BC1249" s="37"/>
      <c r="BD1249" s="37"/>
      <c r="BE1249" s="37"/>
      <c r="BF1249" s="37"/>
      <c r="BH1249" s="44"/>
      <c r="BI1249" s="39"/>
      <c r="BJ1249" s="39"/>
      <c r="BK1249" s="39"/>
      <c r="BL1249" s="36"/>
      <c r="BM1249" s="37"/>
      <c r="BN1249" s="37"/>
      <c r="BO1249" s="37"/>
      <c r="BP1249" s="37"/>
      <c r="BQ1249" s="37"/>
      <c r="BR1249" s="37"/>
      <c r="BS1249" s="37"/>
      <c r="BT1249" s="37"/>
      <c r="BU1249" s="37"/>
      <c r="BV1249" s="37"/>
      <c r="BW1249" s="37"/>
      <c r="BX1249" s="37"/>
      <c r="BY1249" s="37"/>
      <c r="BZ1249" s="37"/>
      <c r="CA1249" s="37"/>
      <c r="CB1249" s="37"/>
      <c r="CC1249" s="37"/>
      <c r="CD1249" s="37"/>
      <c r="CE1249" s="37"/>
      <c r="CF1249" s="37"/>
      <c r="CG1249" s="40"/>
      <c r="CH1249" s="40"/>
      <c r="CI1249" s="40"/>
      <c r="CJ1249" s="40"/>
      <c r="CK1249" s="40"/>
      <c r="CL1249" s="40"/>
      <c r="CM1249" s="39"/>
      <c r="CN1249" s="39"/>
      <c r="CO1249" s="39"/>
      <c r="CP1249" s="39"/>
      <c r="CQ1249" s="39"/>
      <c r="CR1249" s="39"/>
      <c r="CS1249" s="39"/>
      <c r="CT1249" s="39"/>
      <c r="CU1249" s="39"/>
      <c r="CV1249" s="39"/>
      <c r="CW1249" s="39"/>
      <c r="CX1249" s="39"/>
      <c r="CY1249" s="39"/>
      <c r="CZ1249" s="39"/>
      <c r="DA1249" s="39"/>
      <c r="DB1249" s="39"/>
      <c r="DC1249" s="39"/>
      <c r="DD1249" s="39"/>
      <c r="DE1249" s="39"/>
      <c r="DF1249" s="39"/>
      <c r="DG1249" s="39"/>
      <c r="DL1249" s="44"/>
      <c r="DM1249" s="39"/>
    </row>
    <row r="1250" customFormat="false" ht="12.75" hidden="false" customHeight="false" outlineLevel="0" collapsed="false">
      <c r="AF1250" s="36"/>
      <c r="AG1250" s="37"/>
      <c r="AH1250" s="37"/>
      <c r="AI1250" s="37"/>
      <c r="AJ1250" s="37"/>
      <c r="AK1250" s="37"/>
      <c r="AL1250" s="37"/>
      <c r="AM1250" s="37"/>
      <c r="AN1250" s="37"/>
      <c r="AO1250" s="37"/>
      <c r="AP1250" s="37"/>
      <c r="AQ1250" s="37"/>
      <c r="AR1250" s="37"/>
      <c r="AS1250" s="37"/>
      <c r="AT1250" s="37"/>
      <c r="AU1250" s="37"/>
      <c r="AV1250" s="37"/>
      <c r="AW1250" s="37"/>
      <c r="AX1250" s="37"/>
      <c r="AY1250" s="37"/>
      <c r="AZ1250" s="37"/>
      <c r="BA1250" s="37"/>
      <c r="BB1250" s="37"/>
      <c r="BC1250" s="37"/>
      <c r="BD1250" s="37"/>
      <c r="BE1250" s="37"/>
      <c r="BF1250" s="37"/>
      <c r="BH1250" s="44"/>
      <c r="BI1250" s="39"/>
      <c r="BJ1250" s="39"/>
      <c r="BK1250" s="39"/>
      <c r="BL1250" s="36"/>
      <c r="BM1250" s="37"/>
      <c r="BN1250" s="37"/>
      <c r="BO1250" s="37"/>
      <c r="BP1250" s="37"/>
      <c r="BQ1250" s="37"/>
      <c r="BR1250" s="37"/>
      <c r="BS1250" s="37"/>
      <c r="BT1250" s="37"/>
      <c r="BU1250" s="37"/>
      <c r="BV1250" s="37"/>
      <c r="BW1250" s="37"/>
      <c r="BX1250" s="37"/>
      <c r="BY1250" s="37"/>
      <c r="BZ1250" s="37"/>
      <c r="CA1250" s="37"/>
      <c r="CB1250" s="37"/>
      <c r="CC1250" s="37"/>
      <c r="CD1250" s="37"/>
      <c r="CE1250" s="37"/>
      <c r="CF1250" s="37"/>
      <c r="CG1250" s="40"/>
      <c r="CH1250" s="40"/>
      <c r="CI1250" s="40"/>
      <c r="CJ1250" s="40"/>
      <c r="CK1250" s="40"/>
      <c r="CL1250" s="40"/>
      <c r="CM1250" s="39"/>
      <c r="CN1250" s="39"/>
      <c r="CO1250" s="39"/>
      <c r="CP1250" s="39"/>
      <c r="CQ1250" s="39"/>
      <c r="CR1250" s="39"/>
      <c r="CS1250" s="39"/>
      <c r="CT1250" s="39"/>
      <c r="CU1250" s="39"/>
      <c r="CV1250" s="39"/>
      <c r="CW1250" s="39"/>
      <c r="CX1250" s="39"/>
      <c r="CY1250" s="39"/>
      <c r="CZ1250" s="39"/>
      <c r="DA1250" s="39"/>
      <c r="DB1250" s="39"/>
      <c r="DC1250" s="39"/>
      <c r="DD1250" s="39"/>
      <c r="DE1250" s="39"/>
      <c r="DF1250" s="39"/>
      <c r="DG1250" s="39"/>
      <c r="DL1250" s="44"/>
      <c r="DM1250" s="39"/>
    </row>
    <row r="1251" customFormat="false" ht="12.75" hidden="false" customHeight="false" outlineLevel="0" collapsed="false">
      <c r="AF1251" s="36"/>
      <c r="AG1251" s="37"/>
      <c r="AH1251" s="37"/>
      <c r="AI1251" s="37"/>
      <c r="AJ1251" s="37"/>
      <c r="AK1251" s="37"/>
      <c r="AL1251" s="37"/>
      <c r="AM1251" s="37"/>
      <c r="AN1251" s="37"/>
      <c r="AO1251" s="37"/>
      <c r="AP1251" s="37"/>
      <c r="AQ1251" s="37"/>
      <c r="AR1251" s="37"/>
      <c r="AS1251" s="37"/>
      <c r="AT1251" s="37"/>
      <c r="AU1251" s="37"/>
      <c r="AV1251" s="37"/>
      <c r="AW1251" s="37"/>
      <c r="AX1251" s="37"/>
      <c r="AY1251" s="37"/>
      <c r="AZ1251" s="37"/>
      <c r="BA1251" s="37"/>
      <c r="BB1251" s="37"/>
      <c r="BC1251" s="37"/>
      <c r="BD1251" s="37"/>
      <c r="BE1251" s="37"/>
      <c r="BF1251" s="37"/>
      <c r="BH1251" s="44"/>
      <c r="BI1251" s="39"/>
      <c r="BJ1251" s="39"/>
      <c r="BK1251" s="39"/>
      <c r="BL1251" s="36"/>
      <c r="BM1251" s="37"/>
      <c r="BN1251" s="37"/>
      <c r="BO1251" s="37"/>
      <c r="BP1251" s="37"/>
      <c r="BQ1251" s="37"/>
      <c r="BR1251" s="37"/>
      <c r="BS1251" s="37"/>
      <c r="BT1251" s="37"/>
      <c r="BU1251" s="37"/>
      <c r="BV1251" s="37"/>
      <c r="BW1251" s="37"/>
      <c r="BX1251" s="37"/>
      <c r="BY1251" s="37"/>
      <c r="BZ1251" s="37"/>
      <c r="CA1251" s="37"/>
      <c r="CB1251" s="37"/>
      <c r="CC1251" s="37"/>
      <c r="CD1251" s="37"/>
      <c r="CE1251" s="37"/>
      <c r="CF1251" s="37"/>
      <c r="CG1251" s="40"/>
      <c r="CH1251" s="40"/>
      <c r="CI1251" s="40"/>
      <c r="CJ1251" s="40"/>
      <c r="CK1251" s="40"/>
      <c r="CL1251" s="40"/>
      <c r="CM1251" s="39"/>
      <c r="CN1251" s="39"/>
      <c r="CO1251" s="39"/>
      <c r="CP1251" s="39"/>
      <c r="CQ1251" s="39"/>
      <c r="CR1251" s="39"/>
      <c r="CS1251" s="39"/>
      <c r="CT1251" s="39"/>
      <c r="CU1251" s="39"/>
      <c r="CV1251" s="39"/>
      <c r="CW1251" s="39"/>
      <c r="CX1251" s="39"/>
      <c r="CY1251" s="39"/>
      <c r="CZ1251" s="39"/>
      <c r="DA1251" s="39"/>
      <c r="DB1251" s="39"/>
      <c r="DC1251" s="39"/>
      <c r="DD1251" s="39"/>
      <c r="DE1251" s="39"/>
      <c r="DF1251" s="39"/>
      <c r="DG1251" s="39"/>
      <c r="DL1251" s="44"/>
      <c r="DM1251" s="39"/>
    </row>
    <row r="1252" customFormat="false" ht="12.75" hidden="false" customHeight="false" outlineLevel="0" collapsed="false">
      <c r="AF1252" s="36"/>
      <c r="AG1252" s="37"/>
      <c r="AH1252" s="37"/>
      <c r="AI1252" s="37"/>
      <c r="AJ1252" s="37"/>
      <c r="AK1252" s="37"/>
      <c r="AL1252" s="37"/>
      <c r="AM1252" s="37"/>
      <c r="AN1252" s="37"/>
      <c r="AO1252" s="37"/>
      <c r="AP1252" s="37"/>
      <c r="AQ1252" s="37"/>
      <c r="AR1252" s="37"/>
      <c r="AS1252" s="37"/>
      <c r="AT1252" s="37"/>
      <c r="AU1252" s="37"/>
      <c r="AV1252" s="37"/>
      <c r="AW1252" s="37"/>
      <c r="AX1252" s="37"/>
      <c r="AY1252" s="37"/>
      <c r="AZ1252" s="37"/>
      <c r="BA1252" s="37"/>
      <c r="BB1252" s="37"/>
      <c r="BC1252" s="37"/>
      <c r="BD1252" s="37"/>
      <c r="BE1252" s="37"/>
      <c r="BF1252" s="37"/>
      <c r="BH1252" s="44"/>
      <c r="BI1252" s="39"/>
      <c r="BJ1252" s="39"/>
      <c r="BK1252" s="39"/>
      <c r="BL1252" s="36"/>
      <c r="BM1252" s="37"/>
      <c r="BN1252" s="37"/>
      <c r="BO1252" s="37"/>
      <c r="BP1252" s="37"/>
      <c r="BQ1252" s="37"/>
      <c r="BR1252" s="37"/>
      <c r="BS1252" s="37"/>
      <c r="BT1252" s="37"/>
      <c r="BU1252" s="37"/>
      <c r="BV1252" s="37"/>
      <c r="BW1252" s="37"/>
      <c r="BX1252" s="37"/>
      <c r="BY1252" s="37"/>
      <c r="BZ1252" s="37"/>
      <c r="CA1252" s="37"/>
      <c r="CB1252" s="37"/>
      <c r="CC1252" s="37"/>
      <c r="CD1252" s="37"/>
      <c r="CE1252" s="37"/>
      <c r="CF1252" s="37"/>
      <c r="CG1252" s="40"/>
      <c r="CH1252" s="40"/>
      <c r="CI1252" s="40"/>
      <c r="CJ1252" s="40"/>
      <c r="CK1252" s="40"/>
      <c r="CL1252" s="40"/>
      <c r="CM1252" s="39"/>
      <c r="CN1252" s="39"/>
      <c r="CO1252" s="39"/>
      <c r="CP1252" s="39"/>
      <c r="CQ1252" s="39"/>
      <c r="CR1252" s="39"/>
      <c r="CS1252" s="39"/>
      <c r="CT1252" s="39"/>
      <c r="CU1252" s="39"/>
      <c r="CV1252" s="39"/>
      <c r="CW1252" s="39"/>
      <c r="CX1252" s="39"/>
      <c r="CY1252" s="39"/>
      <c r="CZ1252" s="39"/>
      <c r="DA1252" s="39"/>
      <c r="DB1252" s="39"/>
      <c r="DC1252" s="39"/>
      <c r="DD1252" s="39"/>
      <c r="DE1252" s="39"/>
      <c r="DF1252" s="39"/>
      <c r="DG1252" s="39"/>
      <c r="DL1252" s="44"/>
      <c r="DM1252" s="39"/>
    </row>
    <row r="1253" customFormat="false" ht="12.75" hidden="false" customHeight="false" outlineLevel="0" collapsed="false">
      <c r="AF1253" s="36"/>
      <c r="AG1253" s="37"/>
      <c r="AH1253" s="37"/>
      <c r="AI1253" s="37"/>
      <c r="AJ1253" s="37"/>
      <c r="AK1253" s="37"/>
      <c r="AL1253" s="37"/>
      <c r="AM1253" s="37"/>
      <c r="AN1253" s="37"/>
      <c r="AO1253" s="37"/>
      <c r="AP1253" s="37"/>
      <c r="AQ1253" s="37"/>
      <c r="AR1253" s="37"/>
      <c r="AS1253" s="37"/>
      <c r="AT1253" s="37"/>
      <c r="AU1253" s="37"/>
      <c r="AV1253" s="37"/>
      <c r="AW1253" s="37"/>
      <c r="AX1253" s="37"/>
      <c r="AY1253" s="37"/>
      <c r="AZ1253" s="37"/>
      <c r="BA1253" s="37"/>
      <c r="BB1253" s="37"/>
      <c r="BC1253" s="37"/>
      <c r="BD1253" s="37"/>
      <c r="BE1253" s="37"/>
      <c r="BF1253" s="37"/>
      <c r="BH1253" s="44"/>
      <c r="BI1253" s="39"/>
      <c r="BJ1253" s="39"/>
      <c r="BK1253" s="39"/>
      <c r="BL1253" s="36"/>
      <c r="BM1253" s="37"/>
      <c r="BN1253" s="37"/>
      <c r="BO1253" s="37"/>
      <c r="BP1253" s="37"/>
      <c r="BQ1253" s="37"/>
      <c r="BR1253" s="37"/>
      <c r="BS1253" s="37"/>
      <c r="BT1253" s="37"/>
      <c r="BU1253" s="37"/>
      <c r="BV1253" s="37"/>
      <c r="BW1253" s="37"/>
      <c r="BX1253" s="37"/>
      <c r="BY1253" s="37"/>
      <c r="BZ1253" s="37"/>
      <c r="CA1253" s="37"/>
      <c r="CB1253" s="37"/>
      <c r="CC1253" s="37"/>
      <c r="CD1253" s="37"/>
      <c r="CE1253" s="37"/>
      <c r="CF1253" s="37"/>
      <c r="CG1253" s="40"/>
      <c r="CH1253" s="40"/>
      <c r="CI1253" s="40"/>
      <c r="CJ1253" s="40"/>
      <c r="CK1253" s="40"/>
      <c r="CL1253" s="40"/>
      <c r="CM1253" s="39"/>
      <c r="CN1253" s="39"/>
      <c r="CO1253" s="39"/>
      <c r="CP1253" s="39"/>
      <c r="CQ1253" s="39"/>
      <c r="CR1253" s="39"/>
      <c r="CS1253" s="39"/>
      <c r="CT1253" s="39"/>
      <c r="CU1253" s="39"/>
      <c r="CV1253" s="39"/>
      <c r="CW1253" s="39"/>
      <c r="CX1253" s="39"/>
      <c r="CY1253" s="39"/>
      <c r="CZ1253" s="39"/>
      <c r="DA1253" s="39"/>
      <c r="DB1253" s="39"/>
      <c r="DC1253" s="39"/>
      <c r="DD1253" s="39"/>
      <c r="DE1253" s="39"/>
      <c r="DF1253" s="39"/>
      <c r="DG1253" s="39"/>
      <c r="DL1253" s="44"/>
      <c r="DM1253" s="39"/>
    </row>
    <row r="1254" customFormat="false" ht="12.75" hidden="false" customHeight="false" outlineLevel="0" collapsed="false">
      <c r="AF1254" s="36"/>
      <c r="AG1254" s="37"/>
      <c r="AH1254" s="37"/>
      <c r="AI1254" s="37"/>
      <c r="AJ1254" s="37"/>
      <c r="AK1254" s="37"/>
      <c r="AL1254" s="37"/>
      <c r="AM1254" s="37"/>
      <c r="AN1254" s="37"/>
      <c r="AO1254" s="37"/>
      <c r="AP1254" s="37"/>
      <c r="AQ1254" s="37"/>
      <c r="AR1254" s="37"/>
      <c r="AS1254" s="37"/>
      <c r="AT1254" s="37"/>
      <c r="AU1254" s="37"/>
      <c r="AV1254" s="37"/>
      <c r="AW1254" s="37"/>
      <c r="AX1254" s="37"/>
      <c r="AY1254" s="37"/>
      <c r="AZ1254" s="37"/>
      <c r="BA1254" s="37"/>
      <c r="BB1254" s="37"/>
      <c r="BC1254" s="37"/>
      <c r="BD1254" s="37"/>
      <c r="BE1254" s="37"/>
      <c r="BF1254" s="37"/>
      <c r="BH1254" s="44"/>
      <c r="BI1254" s="39"/>
      <c r="BJ1254" s="39"/>
      <c r="BK1254" s="39"/>
      <c r="BL1254" s="36"/>
      <c r="BM1254" s="37"/>
      <c r="BN1254" s="37"/>
      <c r="BO1254" s="37"/>
      <c r="BP1254" s="37"/>
      <c r="BQ1254" s="37"/>
      <c r="BR1254" s="37"/>
      <c r="BS1254" s="37"/>
      <c r="BT1254" s="37"/>
      <c r="BU1254" s="37"/>
      <c r="BV1254" s="37"/>
      <c r="BW1254" s="37"/>
      <c r="BX1254" s="37"/>
      <c r="BY1254" s="37"/>
      <c r="BZ1254" s="37"/>
      <c r="CA1254" s="37"/>
      <c r="CB1254" s="37"/>
      <c r="CC1254" s="37"/>
      <c r="CD1254" s="37"/>
      <c r="CE1254" s="37"/>
      <c r="CF1254" s="37"/>
      <c r="CG1254" s="40"/>
      <c r="CH1254" s="40"/>
      <c r="CI1254" s="40"/>
      <c r="CJ1254" s="40"/>
      <c r="CK1254" s="40"/>
      <c r="CL1254" s="40"/>
      <c r="CM1254" s="39"/>
      <c r="CN1254" s="39"/>
      <c r="CO1254" s="39"/>
      <c r="CP1254" s="39"/>
      <c r="CQ1254" s="39"/>
      <c r="CR1254" s="39"/>
      <c r="CS1254" s="39"/>
      <c r="CT1254" s="39"/>
      <c r="CU1254" s="39"/>
      <c r="CV1254" s="39"/>
      <c r="CW1254" s="39"/>
      <c r="CX1254" s="39"/>
      <c r="CY1254" s="39"/>
      <c r="CZ1254" s="39"/>
      <c r="DA1254" s="39"/>
      <c r="DB1254" s="39"/>
      <c r="DC1254" s="39"/>
      <c r="DD1254" s="39"/>
      <c r="DE1254" s="39"/>
      <c r="DF1254" s="39"/>
      <c r="DG1254" s="39"/>
      <c r="DL1254" s="44"/>
      <c r="DM1254" s="39"/>
    </row>
    <row r="1255" customFormat="false" ht="12.75" hidden="false" customHeight="false" outlineLevel="0" collapsed="false">
      <c r="AF1255" s="36"/>
      <c r="AG1255" s="37"/>
      <c r="AH1255" s="37"/>
      <c r="AI1255" s="37"/>
      <c r="AJ1255" s="37"/>
      <c r="AK1255" s="37"/>
      <c r="AL1255" s="37"/>
      <c r="AM1255" s="37"/>
      <c r="AN1255" s="37"/>
      <c r="AO1255" s="37"/>
      <c r="AP1255" s="37"/>
      <c r="AQ1255" s="37"/>
      <c r="AR1255" s="37"/>
      <c r="AS1255" s="37"/>
      <c r="AT1255" s="37"/>
      <c r="AU1255" s="37"/>
      <c r="AV1255" s="37"/>
      <c r="AW1255" s="37"/>
      <c r="AX1255" s="37"/>
      <c r="AY1255" s="37"/>
      <c r="AZ1255" s="37"/>
      <c r="BA1255" s="37"/>
      <c r="BB1255" s="37"/>
      <c r="BC1255" s="37"/>
      <c r="BD1255" s="37"/>
      <c r="BE1255" s="37"/>
      <c r="BF1255" s="37"/>
      <c r="BH1255" s="44"/>
      <c r="BI1255" s="39"/>
      <c r="BJ1255" s="39"/>
      <c r="BK1255" s="39"/>
      <c r="BL1255" s="36"/>
      <c r="BM1255" s="37"/>
      <c r="BN1255" s="37"/>
      <c r="BO1255" s="37"/>
      <c r="BP1255" s="37"/>
      <c r="BQ1255" s="37"/>
      <c r="BR1255" s="37"/>
      <c r="BS1255" s="37"/>
      <c r="BT1255" s="37"/>
      <c r="BU1255" s="37"/>
      <c r="BV1255" s="37"/>
      <c r="BW1255" s="37"/>
      <c r="BX1255" s="37"/>
      <c r="BY1255" s="37"/>
      <c r="BZ1255" s="37"/>
      <c r="CA1255" s="37"/>
      <c r="CB1255" s="37"/>
      <c r="CC1255" s="37"/>
      <c r="CD1255" s="37"/>
      <c r="CE1255" s="37"/>
      <c r="CF1255" s="37"/>
      <c r="CG1255" s="40"/>
      <c r="CH1255" s="40"/>
      <c r="CI1255" s="40"/>
      <c r="CJ1255" s="40"/>
      <c r="CK1255" s="40"/>
      <c r="CL1255" s="40"/>
      <c r="CM1255" s="39"/>
      <c r="CN1255" s="39"/>
      <c r="CO1255" s="39"/>
      <c r="CP1255" s="39"/>
      <c r="CQ1255" s="39"/>
      <c r="CR1255" s="39"/>
      <c r="CS1255" s="39"/>
      <c r="CT1255" s="39"/>
      <c r="CU1255" s="39"/>
      <c r="CV1255" s="39"/>
      <c r="CW1255" s="39"/>
      <c r="CX1255" s="39"/>
      <c r="CY1255" s="39"/>
      <c r="CZ1255" s="39"/>
      <c r="DA1255" s="39"/>
      <c r="DB1255" s="39"/>
      <c r="DC1255" s="39"/>
      <c r="DD1255" s="39"/>
      <c r="DE1255" s="39"/>
      <c r="DF1255" s="39"/>
      <c r="DG1255" s="39"/>
      <c r="DL1255" s="44"/>
      <c r="DM1255" s="39"/>
    </row>
    <row r="1256" customFormat="false" ht="12.75" hidden="false" customHeight="false" outlineLevel="0" collapsed="false">
      <c r="AF1256" s="36"/>
      <c r="AG1256" s="37"/>
      <c r="AH1256" s="37"/>
      <c r="AI1256" s="37"/>
      <c r="AJ1256" s="37"/>
      <c r="AK1256" s="37"/>
      <c r="AL1256" s="37"/>
      <c r="AM1256" s="37"/>
      <c r="AN1256" s="37"/>
      <c r="AO1256" s="37"/>
      <c r="AP1256" s="37"/>
      <c r="AQ1256" s="37"/>
      <c r="AR1256" s="37"/>
      <c r="AS1256" s="37"/>
      <c r="AT1256" s="37"/>
      <c r="AU1256" s="37"/>
      <c r="AV1256" s="37"/>
      <c r="AW1256" s="37"/>
      <c r="AX1256" s="37"/>
      <c r="AY1256" s="37"/>
      <c r="AZ1256" s="37"/>
      <c r="BA1256" s="37"/>
      <c r="BB1256" s="37"/>
      <c r="BC1256" s="37"/>
      <c r="BD1256" s="37"/>
      <c r="BE1256" s="37"/>
      <c r="BF1256" s="37"/>
      <c r="BH1256" s="44"/>
      <c r="BI1256" s="39"/>
      <c r="BJ1256" s="39"/>
      <c r="BK1256" s="39"/>
      <c r="BL1256" s="36"/>
      <c r="BM1256" s="37"/>
      <c r="BN1256" s="37"/>
      <c r="BO1256" s="37"/>
      <c r="BP1256" s="37"/>
      <c r="BQ1256" s="37"/>
      <c r="BR1256" s="37"/>
      <c r="BS1256" s="37"/>
      <c r="BT1256" s="37"/>
      <c r="BU1256" s="37"/>
      <c r="BV1256" s="37"/>
      <c r="BW1256" s="37"/>
      <c r="BX1256" s="37"/>
      <c r="BY1256" s="37"/>
      <c r="BZ1256" s="37"/>
      <c r="CA1256" s="37"/>
      <c r="CB1256" s="37"/>
      <c r="CC1256" s="37"/>
      <c r="CD1256" s="37"/>
      <c r="CE1256" s="37"/>
      <c r="CF1256" s="37"/>
      <c r="CG1256" s="40"/>
      <c r="CH1256" s="40"/>
      <c r="CI1256" s="40"/>
      <c r="CJ1256" s="40"/>
      <c r="CK1256" s="40"/>
      <c r="CL1256" s="40"/>
      <c r="CM1256" s="39"/>
      <c r="CN1256" s="39"/>
      <c r="CO1256" s="39"/>
      <c r="CP1256" s="39"/>
      <c r="CQ1256" s="39"/>
      <c r="CR1256" s="39"/>
      <c r="CS1256" s="39"/>
      <c r="CT1256" s="39"/>
      <c r="CU1256" s="39"/>
      <c r="CV1256" s="39"/>
      <c r="CW1256" s="39"/>
      <c r="CX1256" s="39"/>
      <c r="CY1256" s="39"/>
      <c r="CZ1256" s="39"/>
      <c r="DA1256" s="39"/>
      <c r="DB1256" s="39"/>
      <c r="DC1256" s="39"/>
      <c r="DD1256" s="39"/>
      <c r="DE1256" s="39"/>
      <c r="DF1256" s="39"/>
      <c r="DG1256" s="39"/>
      <c r="DL1256" s="44"/>
      <c r="DM1256" s="39"/>
    </row>
    <row r="1257" customFormat="false" ht="12.75" hidden="false" customHeight="false" outlineLevel="0" collapsed="false">
      <c r="AF1257" s="36"/>
      <c r="AG1257" s="37"/>
      <c r="AH1257" s="37"/>
      <c r="AI1257" s="37"/>
      <c r="AJ1257" s="37"/>
      <c r="AK1257" s="37"/>
      <c r="AL1257" s="37"/>
      <c r="AM1257" s="37"/>
      <c r="AN1257" s="37"/>
      <c r="AO1257" s="37"/>
      <c r="AP1257" s="37"/>
      <c r="AQ1257" s="37"/>
      <c r="AR1257" s="37"/>
      <c r="AS1257" s="37"/>
      <c r="AT1257" s="37"/>
      <c r="AU1257" s="37"/>
      <c r="AV1257" s="37"/>
      <c r="AW1257" s="37"/>
      <c r="AX1257" s="37"/>
      <c r="AY1257" s="37"/>
      <c r="AZ1257" s="37"/>
      <c r="BA1257" s="37"/>
      <c r="BB1257" s="37"/>
      <c r="BC1257" s="37"/>
      <c r="BD1257" s="37"/>
      <c r="BE1257" s="37"/>
      <c r="BF1257" s="37"/>
      <c r="BH1257" s="44"/>
      <c r="BI1257" s="39"/>
      <c r="BJ1257" s="39"/>
      <c r="BK1257" s="39"/>
      <c r="BL1257" s="36"/>
      <c r="BM1257" s="37"/>
      <c r="BN1257" s="37"/>
      <c r="BO1257" s="37"/>
      <c r="BP1257" s="37"/>
      <c r="BQ1257" s="37"/>
      <c r="BR1257" s="37"/>
      <c r="BS1257" s="37"/>
      <c r="BT1257" s="37"/>
      <c r="BU1257" s="37"/>
      <c r="BV1257" s="37"/>
      <c r="BW1257" s="37"/>
      <c r="BX1257" s="37"/>
      <c r="BY1257" s="37"/>
      <c r="BZ1257" s="37"/>
      <c r="CA1257" s="37"/>
      <c r="CB1257" s="37"/>
      <c r="CC1257" s="37"/>
      <c r="CD1257" s="37"/>
      <c r="CE1257" s="37"/>
      <c r="CF1257" s="37"/>
      <c r="CG1257" s="40"/>
      <c r="CH1257" s="40"/>
      <c r="CI1257" s="40"/>
      <c r="CJ1257" s="40"/>
      <c r="CK1257" s="40"/>
      <c r="CL1257" s="40"/>
      <c r="CM1257" s="39"/>
      <c r="CN1257" s="39"/>
      <c r="CO1257" s="39"/>
      <c r="CP1257" s="39"/>
      <c r="CQ1257" s="39"/>
      <c r="CR1257" s="39"/>
      <c r="CS1257" s="39"/>
      <c r="CT1257" s="39"/>
      <c r="CU1257" s="39"/>
      <c r="CV1257" s="39"/>
      <c r="CW1257" s="39"/>
      <c r="CX1257" s="39"/>
      <c r="CY1257" s="39"/>
      <c r="CZ1257" s="39"/>
      <c r="DA1257" s="39"/>
      <c r="DB1257" s="39"/>
      <c r="DC1257" s="39"/>
      <c r="DD1257" s="39"/>
      <c r="DE1257" s="39"/>
      <c r="DF1257" s="39"/>
      <c r="DG1257" s="39"/>
      <c r="DL1257" s="44"/>
      <c r="DM1257" s="39"/>
    </row>
    <row r="1258" customFormat="false" ht="12.75" hidden="false" customHeight="false" outlineLevel="0" collapsed="false">
      <c r="AF1258" s="36"/>
      <c r="AG1258" s="37"/>
      <c r="AH1258" s="37"/>
      <c r="AI1258" s="37"/>
      <c r="AJ1258" s="37"/>
      <c r="AK1258" s="37"/>
      <c r="AL1258" s="37"/>
      <c r="AM1258" s="37"/>
      <c r="AN1258" s="37"/>
      <c r="AO1258" s="37"/>
      <c r="AP1258" s="37"/>
      <c r="AQ1258" s="37"/>
      <c r="AR1258" s="37"/>
      <c r="AS1258" s="37"/>
      <c r="AT1258" s="37"/>
      <c r="AU1258" s="37"/>
      <c r="AV1258" s="37"/>
      <c r="AW1258" s="37"/>
      <c r="AX1258" s="37"/>
      <c r="AY1258" s="37"/>
      <c r="AZ1258" s="37"/>
      <c r="BA1258" s="37"/>
      <c r="BB1258" s="37"/>
      <c r="BC1258" s="37"/>
      <c r="BD1258" s="37"/>
      <c r="BE1258" s="37"/>
      <c r="BF1258" s="37"/>
      <c r="BH1258" s="44"/>
      <c r="BI1258" s="39"/>
      <c r="BJ1258" s="39"/>
      <c r="BK1258" s="39"/>
      <c r="BL1258" s="36"/>
      <c r="BM1258" s="37"/>
      <c r="BN1258" s="37"/>
      <c r="BO1258" s="37"/>
      <c r="BP1258" s="37"/>
      <c r="BQ1258" s="37"/>
      <c r="BR1258" s="37"/>
      <c r="BS1258" s="37"/>
      <c r="BT1258" s="37"/>
      <c r="BU1258" s="37"/>
      <c r="BV1258" s="37"/>
      <c r="BW1258" s="37"/>
      <c r="BX1258" s="37"/>
      <c r="BY1258" s="37"/>
      <c r="BZ1258" s="37"/>
      <c r="CA1258" s="37"/>
      <c r="CB1258" s="37"/>
      <c r="CC1258" s="37"/>
      <c r="CD1258" s="37"/>
      <c r="CE1258" s="37"/>
      <c r="CF1258" s="37"/>
      <c r="CG1258" s="40"/>
      <c r="CH1258" s="40"/>
      <c r="CI1258" s="40"/>
      <c r="CJ1258" s="40"/>
      <c r="CK1258" s="40"/>
      <c r="CL1258" s="40"/>
      <c r="CM1258" s="39"/>
      <c r="CN1258" s="39"/>
      <c r="CO1258" s="39"/>
      <c r="CP1258" s="39"/>
      <c r="CQ1258" s="39"/>
      <c r="CR1258" s="39"/>
      <c r="CS1258" s="39"/>
      <c r="CT1258" s="39"/>
      <c r="CU1258" s="39"/>
      <c r="CV1258" s="39"/>
      <c r="CW1258" s="39"/>
      <c r="CX1258" s="39"/>
      <c r="CY1258" s="39"/>
      <c r="CZ1258" s="39"/>
      <c r="DA1258" s="39"/>
      <c r="DB1258" s="39"/>
      <c r="DC1258" s="39"/>
      <c r="DD1258" s="39"/>
      <c r="DE1258" s="39"/>
      <c r="DF1258" s="39"/>
      <c r="DG1258" s="39"/>
      <c r="DL1258" s="44"/>
      <c r="DM1258" s="39"/>
    </row>
    <row r="1259" customFormat="false" ht="12.75" hidden="false" customHeight="false" outlineLevel="0" collapsed="false">
      <c r="AF1259" s="36"/>
      <c r="AG1259" s="37"/>
      <c r="AH1259" s="37"/>
      <c r="AI1259" s="37"/>
      <c r="AJ1259" s="37"/>
      <c r="AK1259" s="37"/>
      <c r="AL1259" s="37"/>
      <c r="AM1259" s="37"/>
      <c r="AN1259" s="37"/>
      <c r="AO1259" s="37"/>
      <c r="AP1259" s="37"/>
      <c r="AQ1259" s="37"/>
      <c r="AR1259" s="37"/>
      <c r="AS1259" s="37"/>
      <c r="AT1259" s="37"/>
      <c r="AU1259" s="37"/>
      <c r="AV1259" s="37"/>
      <c r="AW1259" s="37"/>
      <c r="AX1259" s="37"/>
      <c r="AY1259" s="37"/>
      <c r="AZ1259" s="37"/>
      <c r="BA1259" s="37"/>
      <c r="BB1259" s="37"/>
      <c r="BC1259" s="37"/>
      <c r="BD1259" s="37"/>
      <c r="BE1259" s="37"/>
      <c r="BF1259" s="37"/>
      <c r="BH1259" s="44"/>
      <c r="BI1259" s="39"/>
      <c r="BJ1259" s="39"/>
      <c r="BK1259" s="39"/>
      <c r="BL1259" s="36"/>
      <c r="BM1259" s="37"/>
      <c r="BN1259" s="37"/>
      <c r="BO1259" s="37"/>
      <c r="BP1259" s="37"/>
      <c r="BQ1259" s="37"/>
      <c r="BR1259" s="37"/>
      <c r="BS1259" s="37"/>
      <c r="BT1259" s="37"/>
      <c r="BU1259" s="37"/>
      <c r="BV1259" s="37"/>
      <c r="BW1259" s="37"/>
      <c r="BX1259" s="37"/>
      <c r="BY1259" s="37"/>
      <c r="BZ1259" s="37"/>
      <c r="CA1259" s="37"/>
      <c r="CB1259" s="37"/>
      <c r="CC1259" s="37"/>
      <c r="CD1259" s="37"/>
      <c r="CE1259" s="37"/>
      <c r="CF1259" s="37"/>
      <c r="CG1259" s="40"/>
      <c r="CH1259" s="40"/>
      <c r="CI1259" s="40"/>
      <c r="CJ1259" s="40"/>
      <c r="CK1259" s="40"/>
      <c r="CL1259" s="40"/>
      <c r="CM1259" s="39"/>
      <c r="CN1259" s="39"/>
      <c r="CO1259" s="39"/>
      <c r="CP1259" s="39"/>
      <c r="CQ1259" s="39"/>
      <c r="CR1259" s="39"/>
      <c r="CS1259" s="39"/>
      <c r="CT1259" s="39"/>
      <c r="CU1259" s="39"/>
      <c r="CV1259" s="39"/>
      <c r="CW1259" s="39"/>
      <c r="CX1259" s="39"/>
      <c r="CY1259" s="39"/>
      <c r="CZ1259" s="39"/>
      <c r="DA1259" s="39"/>
      <c r="DB1259" s="39"/>
      <c r="DC1259" s="39"/>
      <c r="DD1259" s="39"/>
      <c r="DE1259" s="39"/>
      <c r="DF1259" s="39"/>
      <c r="DG1259" s="39"/>
      <c r="DL1259" s="44"/>
      <c r="DM1259" s="39"/>
    </row>
    <row r="1260" customFormat="false" ht="12.75" hidden="false" customHeight="false" outlineLevel="0" collapsed="false">
      <c r="AF1260" s="36"/>
      <c r="AG1260" s="37"/>
      <c r="AH1260" s="37"/>
      <c r="AI1260" s="37"/>
      <c r="AJ1260" s="37"/>
      <c r="AK1260" s="37"/>
      <c r="AL1260" s="37"/>
      <c r="AM1260" s="37"/>
      <c r="AN1260" s="37"/>
      <c r="AO1260" s="37"/>
      <c r="AP1260" s="37"/>
      <c r="AQ1260" s="37"/>
      <c r="AR1260" s="37"/>
      <c r="AS1260" s="37"/>
      <c r="AT1260" s="37"/>
      <c r="AU1260" s="37"/>
      <c r="AV1260" s="37"/>
      <c r="AW1260" s="37"/>
      <c r="AX1260" s="37"/>
      <c r="AY1260" s="37"/>
      <c r="AZ1260" s="37"/>
      <c r="BA1260" s="37"/>
      <c r="BB1260" s="37"/>
      <c r="BC1260" s="37"/>
      <c r="BD1260" s="37"/>
      <c r="BE1260" s="37"/>
      <c r="BF1260" s="37"/>
      <c r="BH1260" s="44"/>
      <c r="BI1260" s="39"/>
      <c r="BJ1260" s="39"/>
      <c r="BK1260" s="39"/>
      <c r="BL1260" s="36"/>
      <c r="BM1260" s="37"/>
      <c r="BN1260" s="37"/>
      <c r="BO1260" s="37"/>
      <c r="BP1260" s="37"/>
      <c r="BQ1260" s="37"/>
      <c r="BR1260" s="37"/>
      <c r="BS1260" s="37"/>
      <c r="BT1260" s="37"/>
      <c r="BU1260" s="37"/>
      <c r="BV1260" s="37"/>
      <c r="BW1260" s="37"/>
      <c r="BX1260" s="37"/>
      <c r="BY1260" s="37"/>
      <c r="BZ1260" s="37"/>
      <c r="CA1260" s="37"/>
      <c r="CB1260" s="37"/>
      <c r="CC1260" s="37"/>
      <c r="CD1260" s="37"/>
      <c r="CE1260" s="37"/>
      <c r="CF1260" s="37"/>
      <c r="CG1260" s="40"/>
      <c r="CH1260" s="40"/>
      <c r="CI1260" s="40"/>
      <c r="CJ1260" s="40"/>
      <c r="CK1260" s="40"/>
      <c r="CL1260" s="40"/>
      <c r="CM1260" s="39"/>
      <c r="CN1260" s="39"/>
      <c r="CO1260" s="39"/>
      <c r="CP1260" s="39"/>
      <c r="CQ1260" s="39"/>
      <c r="CR1260" s="39"/>
      <c r="CS1260" s="39"/>
      <c r="CT1260" s="39"/>
      <c r="CU1260" s="39"/>
      <c r="CV1260" s="39"/>
      <c r="CW1260" s="39"/>
      <c r="CX1260" s="39"/>
      <c r="CY1260" s="39"/>
      <c r="CZ1260" s="39"/>
      <c r="DA1260" s="39"/>
      <c r="DB1260" s="39"/>
      <c r="DC1260" s="39"/>
      <c r="DD1260" s="39"/>
      <c r="DE1260" s="39"/>
      <c r="DF1260" s="39"/>
      <c r="DG1260" s="39"/>
      <c r="DL1260" s="44"/>
      <c r="DM1260" s="39"/>
    </row>
    <row r="1261" customFormat="false" ht="12.75" hidden="false" customHeight="false" outlineLevel="0" collapsed="false">
      <c r="AF1261" s="36"/>
      <c r="AG1261" s="37"/>
      <c r="AH1261" s="37"/>
      <c r="AI1261" s="37"/>
      <c r="AJ1261" s="37"/>
      <c r="AK1261" s="37"/>
      <c r="AL1261" s="37"/>
      <c r="AM1261" s="37"/>
      <c r="AN1261" s="37"/>
      <c r="AO1261" s="37"/>
      <c r="AP1261" s="37"/>
      <c r="AQ1261" s="37"/>
      <c r="AR1261" s="37"/>
      <c r="AS1261" s="37"/>
      <c r="AT1261" s="37"/>
      <c r="AU1261" s="37"/>
      <c r="AV1261" s="37"/>
      <c r="AW1261" s="37"/>
      <c r="AX1261" s="37"/>
      <c r="AY1261" s="37"/>
      <c r="AZ1261" s="37"/>
      <c r="BA1261" s="37"/>
      <c r="BB1261" s="37"/>
      <c r="BC1261" s="37"/>
      <c r="BD1261" s="37"/>
      <c r="BE1261" s="37"/>
      <c r="BF1261" s="37"/>
      <c r="BH1261" s="44"/>
      <c r="BI1261" s="39"/>
      <c r="BJ1261" s="39"/>
      <c r="BK1261" s="39"/>
      <c r="BL1261" s="36"/>
      <c r="BM1261" s="37"/>
      <c r="BN1261" s="37"/>
      <c r="BO1261" s="37"/>
      <c r="BP1261" s="37"/>
      <c r="BQ1261" s="37"/>
      <c r="BR1261" s="37"/>
      <c r="BS1261" s="37"/>
      <c r="BT1261" s="37"/>
      <c r="BU1261" s="37"/>
      <c r="BV1261" s="37"/>
      <c r="BW1261" s="37"/>
      <c r="BX1261" s="37"/>
      <c r="BY1261" s="37"/>
      <c r="BZ1261" s="37"/>
      <c r="CA1261" s="37"/>
      <c r="CB1261" s="37"/>
      <c r="CC1261" s="37"/>
      <c r="CD1261" s="37"/>
      <c r="CE1261" s="37"/>
      <c r="CF1261" s="37"/>
      <c r="CG1261" s="40"/>
      <c r="CH1261" s="40"/>
      <c r="CI1261" s="40"/>
      <c r="CJ1261" s="40"/>
      <c r="CK1261" s="40"/>
      <c r="CL1261" s="40"/>
      <c r="CM1261" s="39"/>
      <c r="CN1261" s="39"/>
      <c r="CO1261" s="39"/>
      <c r="CP1261" s="39"/>
      <c r="CQ1261" s="39"/>
      <c r="CR1261" s="39"/>
      <c r="CS1261" s="39"/>
      <c r="CT1261" s="39"/>
      <c r="CU1261" s="39"/>
      <c r="CV1261" s="39"/>
      <c r="CW1261" s="39"/>
      <c r="CX1261" s="39"/>
      <c r="CY1261" s="39"/>
      <c r="CZ1261" s="39"/>
      <c r="DA1261" s="39"/>
      <c r="DB1261" s="39"/>
      <c r="DC1261" s="39"/>
      <c r="DD1261" s="39"/>
      <c r="DE1261" s="39"/>
      <c r="DF1261" s="39"/>
      <c r="DG1261" s="39"/>
      <c r="DL1261" s="44"/>
      <c r="DM1261" s="39"/>
    </row>
    <row r="1262" customFormat="false" ht="12.75" hidden="false" customHeight="false" outlineLevel="0" collapsed="false">
      <c r="AF1262" s="36"/>
      <c r="AG1262" s="37"/>
      <c r="AH1262" s="37"/>
      <c r="AI1262" s="37"/>
      <c r="AJ1262" s="37"/>
      <c r="AK1262" s="37"/>
      <c r="AL1262" s="37"/>
      <c r="AM1262" s="37"/>
      <c r="AN1262" s="37"/>
      <c r="AO1262" s="37"/>
      <c r="AP1262" s="37"/>
      <c r="AQ1262" s="37"/>
      <c r="AR1262" s="37"/>
      <c r="AS1262" s="37"/>
      <c r="AT1262" s="37"/>
      <c r="AU1262" s="37"/>
      <c r="AV1262" s="37"/>
      <c r="AW1262" s="37"/>
      <c r="AX1262" s="37"/>
      <c r="AY1262" s="37"/>
      <c r="AZ1262" s="37"/>
      <c r="BA1262" s="37"/>
      <c r="BB1262" s="37"/>
      <c r="BC1262" s="37"/>
      <c r="BD1262" s="37"/>
      <c r="BE1262" s="37"/>
      <c r="BF1262" s="37"/>
      <c r="BH1262" s="44"/>
      <c r="BI1262" s="39"/>
      <c r="BJ1262" s="39"/>
      <c r="BK1262" s="39"/>
      <c r="BL1262" s="36"/>
      <c r="BM1262" s="37"/>
      <c r="BN1262" s="37"/>
      <c r="BO1262" s="37"/>
      <c r="BP1262" s="37"/>
      <c r="BQ1262" s="37"/>
      <c r="BR1262" s="37"/>
      <c r="BS1262" s="37"/>
      <c r="BT1262" s="37"/>
      <c r="BU1262" s="37"/>
      <c r="BV1262" s="37"/>
      <c r="BW1262" s="37"/>
      <c r="BX1262" s="37"/>
      <c r="BY1262" s="37"/>
      <c r="BZ1262" s="37"/>
      <c r="CA1262" s="37"/>
      <c r="CB1262" s="37"/>
      <c r="CC1262" s="37"/>
      <c r="CD1262" s="37"/>
      <c r="CE1262" s="37"/>
      <c r="CF1262" s="37"/>
      <c r="CG1262" s="40"/>
      <c r="CH1262" s="40"/>
      <c r="CI1262" s="40"/>
      <c r="CJ1262" s="40"/>
      <c r="CK1262" s="40"/>
      <c r="CL1262" s="40"/>
      <c r="CM1262" s="39"/>
      <c r="CN1262" s="39"/>
      <c r="CO1262" s="39"/>
      <c r="CP1262" s="39"/>
      <c r="CQ1262" s="39"/>
      <c r="CR1262" s="39"/>
      <c r="CS1262" s="39"/>
      <c r="CT1262" s="39"/>
      <c r="CU1262" s="39"/>
      <c r="CV1262" s="39"/>
      <c r="CW1262" s="39"/>
      <c r="CX1262" s="39"/>
      <c r="CY1262" s="39"/>
      <c r="CZ1262" s="39"/>
      <c r="DA1262" s="39"/>
      <c r="DB1262" s="39"/>
      <c r="DC1262" s="39"/>
      <c r="DD1262" s="39"/>
      <c r="DE1262" s="39"/>
      <c r="DF1262" s="39"/>
      <c r="DG1262" s="39"/>
      <c r="DL1262" s="44"/>
      <c r="DM1262" s="39"/>
    </row>
    <row r="1263" customFormat="false" ht="12.75" hidden="false" customHeight="false" outlineLevel="0" collapsed="false">
      <c r="AF1263" s="36"/>
      <c r="AG1263" s="37"/>
      <c r="AH1263" s="37"/>
      <c r="AI1263" s="37"/>
      <c r="AJ1263" s="37"/>
      <c r="AK1263" s="37"/>
      <c r="AL1263" s="37"/>
      <c r="AM1263" s="37"/>
      <c r="AN1263" s="37"/>
      <c r="AO1263" s="37"/>
      <c r="AP1263" s="37"/>
      <c r="AQ1263" s="37"/>
      <c r="AR1263" s="37"/>
      <c r="AS1263" s="37"/>
      <c r="AT1263" s="37"/>
      <c r="AU1263" s="37"/>
      <c r="AV1263" s="37"/>
      <c r="AW1263" s="37"/>
      <c r="AX1263" s="37"/>
      <c r="AY1263" s="37"/>
      <c r="AZ1263" s="37"/>
      <c r="BA1263" s="37"/>
      <c r="BB1263" s="37"/>
      <c r="BC1263" s="37"/>
      <c r="BD1263" s="37"/>
      <c r="BE1263" s="37"/>
      <c r="BF1263" s="37"/>
      <c r="BH1263" s="44"/>
      <c r="BI1263" s="39"/>
      <c r="BJ1263" s="39"/>
      <c r="BK1263" s="39"/>
      <c r="BL1263" s="36"/>
      <c r="BM1263" s="37"/>
      <c r="BN1263" s="37"/>
      <c r="BO1263" s="37"/>
      <c r="BP1263" s="37"/>
      <c r="BQ1263" s="37"/>
      <c r="BR1263" s="37"/>
      <c r="BS1263" s="37"/>
      <c r="BT1263" s="37"/>
      <c r="BU1263" s="37"/>
      <c r="BV1263" s="37"/>
      <c r="BW1263" s="37"/>
      <c r="BX1263" s="37"/>
      <c r="BY1263" s="37"/>
      <c r="BZ1263" s="37"/>
      <c r="CA1263" s="37"/>
      <c r="CB1263" s="37"/>
      <c r="CC1263" s="37"/>
      <c r="CD1263" s="37"/>
      <c r="CE1263" s="37"/>
      <c r="CF1263" s="37"/>
      <c r="CG1263" s="40"/>
      <c r="CH1263" s="40"/>
      <c r="CI1263" s="40"/>
      <c r="CJ1263" s="40"/>
      <c r="CK1263" s="40"/>
      <c r="CL1263" s="40"/>
      <c r="CM1263" s="39"/>
      <c r="CN1263" s="39"/>
      <c r="CO1263" s="39"/>
      <c r="CP1263" s="39"/>
      <c r="CQ1263" s="39"/>
      <c r="CR1263" s="39"/>
      <c r="CS1263" s="39"/>
      <c r="CT1263" s="39"/>
      <c r="CU1263" s="39"/>
      <c r="CV1263" s="39"/>
      <c r="CW1263" s="39"/>
      <c r="CX1263" s="39"/>
      <c r="CY1263" s="39"/>
      <c r="CZ1263" s="39"/>
      <c r="DA1263" s="39"/>
      <c r="DB1263" s="39"/>
      <c r="DC1263" s="39"/>
      <c r="DD1263" s="39"/>
      <c r="DE1263" s="39"/>
      <c r="DF1263" s="39"/>
      <c r="DG1263" s="39"/>
      <c r="DL1263" s="44"/>
      <c r="DM1263" s="39"/>
    </row>
    <row r="1264" customFormat="false" ht="12.75" hidden="false" customHeight="false" outlineLevel="0" collapsed="false">
      <c r="AF1264" s="36"/>
      <c r="AG1264" s="37"/>
      <c r="AH1264" s="37"/>
      <c r="AI1264" s="37"/>
      <c r="AJ1264" s="37"/>
      <c r="AK1264" s="37"/>
      <c r="AL1264" s="37"/>
      <c r="AM1264" s="37"/>
      <c r="AN1264" s="37"/>
      <c r="AO1264" s="37"/>
      <c r="AP1264" s="37"/>
      <c r="AQ1264" s="37"/>
      <c r="AR1264" s="37"/>
      <c r="AS1264" s="37"/>
      <c r="AT1264" s="37"/>
      <c r="AU1264" s="37"/>
      <c r="AV1264" s="37"/>
      <c r="AW1264" s="37"/>
      <c r="AX1264" s="37"/>
      <c r="AY1264" s="37"/>
      <c r="AZ1264" s="37"/>
      <c r="BA1264" s="37"/>
      <c r="BB1264" s="37"/>
      <c r="BC1264" s="37"/>
      <c r="BD1264" s="37"/>
      <c r="BE1264" s="37"/>
      <c r="BF1264" s="37"/>
      <c r="BH1264" s="44"/>
      <c r="BI1264" s="39"/>
      <c r="BJ1264" s="39"/>
      <c r="BK1264" s="39"/>
      <c r="BL1264" s="36"/>
      <c r="BM1264" s="37"/>
      <c r="BN1264" s="37"/>
      <c r="BO1264" s="37"/>
      <c r="BP1264" s="37"/>
      <c r="BQ1264" s="37"/>
      <c r="BR1264" s="37"/>
      <c r="BS1264" s="37"/>
      <c r="BT1264" s="37"/>
      <c r="BU1264" s="37"/>
      <c r="BV1264" s="37"/>
      <c r="BW1264" s="37"/>
      <c r="BX1264" s="37"/>
      <c r="BY1264" s="37"/>
      <c r="BZ1264" s="37"/>
      <c r="CA1264" s="37"/>
      <c r="CB1264" s="37"/>
      <c r="CC1264" s="37"/>
      <c r="CD1264" s="37"/>
      <c r="CE1264" s="37"/>
      <c r="CF1264" s="37"/>
      <c r="CG1264" s="40"/>
      <c r="CH1264" s="40"/>
      <c r="CI1264" s="40"/>
      <c r="CJ1264" s="40"/>
      <c r="CK1264" s="40"/>
      <c r="CL1264" s="40"/>
      <c r="CM1264" s="39"/>
      <c r="CN1264" s="39"/>
      <c r="CO1264" s="39"/>
      <c r="CP1264" s="39"/>
      <c r="CQ1264" s="39"/>
      <c r="CR1264" s="39"/>
      <c r="CS1264" s="39"/>
      <c r="CT1264" s="39"/>
      <c r="CU1264" s="39"/>
      <c r="CV1264" s="39"/>
      <c r="CW1264" s="39"/>
      <c r="CX1264" s="39"/>
      <c r="CY1264" s="39"/>
      <c r="CZ1264" s="39"/>
      <c r="DA1264" s="39"/>
      <c r="DB1264" s="39"/>
      <c r="DC1264" s="39"/>
      <c r="DD1264" s="39"/>
      <c r="DE1264" s="39"/>
      <c r="DF1264" s="39"/>
      <c r="DG1264" s="39"/>
      <c r="DL1264" s="44"/>
      <c r="DM1264" s="39"/>
    </row>
    <row r="1265" customFormat="false" ht="12.75" hidden="false" customHeight="false" outlineLevel="0" collapsed="false">
      <c r="AF1265" s="36"/>
      <c r="AG1265" s="37"/>
      <c r="AH1265" s="37"/>
      <c r="AI1265" s="37"/>
      <c r="AJ1265" s="37"/>
      <c r="AK1265" s="37"/>
      <c r="AL1265" s="37"/>
      <c r="AM1265" s="37"/>
      <c r="AN1265" s="37"/>
      <c r="AO1265" s="37"/>
      <c r="AP1265" s="37"/>
      <c r="AQ1265" s="37"/>
      <c r="AR1265" s="37"/>
      <c r="AS1265" s="37"/>
      <c r="AT1265" s="37"/>
      <c r="AU1265" s="37"/>
      <c r="AV1265" s="37"/>
      <c r="AW1265" s="37"/>
      <c r="AX1265" s="37"/>
      <c r="AY1265" s="37"/>
      <c r="AZ1265" s="37"/>
      <c r="BA1265" s="37"/>
      <c r="BB1265" s="37"/>
      <c r="BC1265" s="37"/>
      <c r="BD1265" s="37"/>
      <c r="BE1265" s="37"/>
      <c r="BF1265" s="37"/>
      <c r="BH1265" s="44"/>
      <c r="BI1265" s="39"/>
      <c r="BJ1265" s="39"/>
      <c r="BK1265" s="39"/>
      <c r="BL1265" s="36"/>
      <c r="BM1265" s="37"/>
      <c r="BN1265" s="37"/>
      <c r="BO1265" s="37"/>
      <c r="BP1265" s="37"/>
      <c r="BQ1265" s="37"/>
      <c r="BR1265" s="37"/>
      <c r="BS1265" s="37"/>
      <c r="BT1265" s="37"/>
      <c r="BU1265" s="37"/>
      <c r="BV1265" s="37"/>
      <c r="BW1265" s="37"/>
      <c r="BX1265" s="37"/>
      <c r="BY1265" s="37"/>
      <c r="BZ1265" s="37"/>
      <c r="CA1265" s="37"/>
      <c r="CB1265" s="37"/>
      <c r="CC1265" s="37"/>
      <c r="CD1265" s="37"/>
      <c r="CE1265" s="37"/>
      <c r="CF1265" s="37"/>
      <c r="CG1265" s="40"/>
      <c r="CH1265" s="40"/>
      <c r="CI1265" s="40"/>
      <c r="CJ1265" s="40"/>
      <c r="CK1265" s="40"/>
      <c r="CL1265" s="40"/>
      <c r="CM1265" s="39"/>
      <c r="CN1265" s="39"/>
      <c r="CO1265" s="39"/>
      <c r="CP1265" s="39"/>
      <c r="CQ1265" s="39"/>
      <c r="CR1265" s="39"/>
      <c r="CS1265" s="39"/>
      <c r="CT1265" s="39"/>
      <c r="CU1265" s="39"/>
      <c r="CV1265" s="39"/>
      <c r="CW1265" s="39"/>
      <c r="CX1265" s="39"/>
      <c r="CY1265" s="39"/>
      <c r="CZ1265" s="39"/>
      <c r="DA1265" s="39"/>
      <c r="DB1265" s="39"/>
      <c r="DC1265" s="39"/>
      <c r="DD1265" s="39"/>
      <c r="DE1265" s="39"/>
      <c r="DF1265" s="39"/>
      <c r="DG1265" s="39"/>
      <c r="DL1265" s="44"/>
      <c r="DM1265" s="39"/>
    </row>
    <row r="1266" customFormat="false" ht="12.75" hidden="false" customHeight="false" outlineLevel="0" collapsed="false">
      <c r="AF1266" s="36"/>
      <c r="AG1266" s="37"/>
      <c r="AH1266" s="37"/>
      <c r="AI1266" s="37"/>
      <c r="AJ1266" s="37"/>
      <c r="AK1266" s="37"/>
      <c r="AL1266" s="37"/>
      <c r="AM1266" s="37"/>
      <c r="AN1266" s="37"/>
      <c r="AO1266" s="37"/>
      <c r="AP1266" s="37"/>
      <c r="AQ1266" s="37"/>
      <c r="AR1266" s="37"/>
      <c r="AS1266" s="37"/>
      <c r="AT1266" s="37"/>
      <c r="AU1266" s="37"/>
      <c r="AV1266" s="37"/>
      <c r="AW1266" s="37"/>
      <c r="AX1266" s="37"/>
      <c r="AY1266" s="37"/>
      <c r="AZ1266" s="37"/>
      <c r="BA1266" s="37"/>
      <c r="BB1266" s="37"/>
      <c r="BC1266" s="37"/>
      <c r="BD1266" s="37"/>
      <c r="BE1266" s="37"/>
      <c r="BF1266" s="37"/>
      <c r="BH1266" s="44"/>
      <c r="BI1266" s="39"/>
      <c r="BJ1266" s="39"/>
      <c r="BK1266" s="39"/>
      <c r="BL1266" s="36"/>
      <c r="BM1266" s="37"/>
      <c r="BN1266" s="37"/>
      <c r="BO1266" s="37"/>
      <c r="BP1266" s="37"/>
      <c r="BQ1266" s="37"/>
      <c r="BR1266" s="37"/>
      <c r="BS1266" s="37"/>
      <c r="BT1266" s="37"/>
      <c r="BU1266" s="37"/>
      <c r="BV1266" s="37"/>
      <c r="BW1266" s="37"/>
      <c r="BX1266" s="37"/>
      <c r="BY1266" s="37"/>
      <c r="BZ1266" s="37"/>
      <c r="CA1266" s="37"/>
      <c r="CB1266" s="37"/>
      <c r="CC1266" s="37"/>
      <c r="CD1266" s="37"/>
      <c r="CE1266" s="37"/>
      <c r="CF1266" s="37"/>
      <c r="CG1266" s="40"/>
      <c r="CH1266" s="40"/>
      <c r="CI1266" s="40"/>
      <c r="CJ1266" s="40"/>
      <c r="CK1266" s="40"/>
      <c r="CL1266" s="40"/>
      <c r="CM1266" s="39"/>
      <c r="CN1266" s="39"/>
      <c r="CO1266" s="39"/>
      <c r="CP1266" s="39"/>
      <c r="CQ1266" s="39"/>
      <c r="CR1266" s="39"/>
      <c r="CS1266" s="39"/>
      <c r="CT1266" s="39"/>
      <c r="CU1266" s="39"/>
      <c r="CV1266" s="39"/>
      <c r="CW1266" s="39"/>
      <c r="CX1266" s="39"/>
      <c r="CY1266" s="39"/>
      <c r="CZ1266" s="39"/>
      <c r="DA1266" s="39"/>
      <c r="DB1266" s="39"/>
      <c r="DC1266" s="39"/>
      <c r="DD1266" s="39"/>
      <c r="DE1266" s="39"/>
      <c r="DF1266" s="39"/>
      <c r="DG1266" s="39"/>
      <c r="DL1266" s="44"/>
      <c r="DM1266" s="39"/>
    </row>
    <row r="1267" customFormat="false" ht="12.75" hidden="false" customHeight="false" outlineLevel="0" collapsed="false">
      <c r="AF1267" s="36"/>
      <c r="AG1267" s="37"/>
      <c r="AH1267" s="37"/>
      <c r="AI1267" s="37"/>
      <c r="AJ1267" s="37"/>
      <c r="AK1267" s="37"/>
      <c r="AL1267" s="37"/>
      <c r="AM1267" s="37"/>
      <c r="AN1267" s="37"/>
      <c r="AO1267" s="37"/>
      <c r="AP1267" s="37"/>
      <c r="AQ1267" s="37"/>
      <c r="AR1267" s="37"/>
      <c r="AS1267" s="37"/>
      <c r="AT1267" s="37"/>
      <c r="AU1267" s="37"/>
      <c r="AV1267" s="37"/>
      <c r="AW1267" s="37"/>
      <c r="AX1267" s="37"/>
      <c r="AY1267" s="37"/>
      <c r="AZ1267" s="37"/>
      <c r="BA1267" s="37"/>
      <c r="BB1267" s="37"/>
      <c r="BC1267" s="37"/>
      <c r="BD1267" s="37"/>
      <c r="BE1267" s="37"/>
      <c r="BF1267" s="37"/>
      <c r="BH1267" s="44"/>
      <c r="BI1267" s="39"/>
      <c r="BJ1267" s="39"/>
      <c r="BK1267" s="39"/>
      <c r="BL1267" s="36"/>
      <c r="BM1267" s="37"/>
      <c r="BN1267" s="37"/>
      <c r="BO1267" s="37"/>
      <c r="BP1267" s="37"/>
      <c r="BQ1267" s="37"/>
      <c r="BR1267" s="37"/>
      <c r="BS1267" s="37"/>
      <c r="BT1267" s="37"/>
      <c r="BU1267" s="37"/>
      <c r="BV1267" s="37"/>
      <c r="BW1267" s="37"/>
      <c r="BX1267" s="37"/>
      <c r="BY1267" s="37"/>
      <c r="BZ1267" s="37"/>
      <c r="CA1267" s="37"/>
      <c r="CB1267" s="37"/>
      <c r="CC1267" s="37"/>
      <c r="CD1267" s="37"/>
      <c r="CE1267" s="37"/>
      <c r="CF1267" s="37"/>
      <c r="CG1267" s="40"/>
      <c r="CH1267" s="40"/>
      <c r="CI1267" s="40"/>
      <c r="CJ1267" s="40"/>
      <c r="CK1267" s="40"/>
      <c r="CL1267" s="40"/>
      <c r="CM1267" s="39"/>
      <c r="CN1267" s="39"/>
      <c r="CO1267" s="39"/>
      <c r="CP1267" s="39"/>
      <c r="CQ1267" s="39"/>
      <c r="CR1267" s="39"/>
      <c r="CS1267" s="39"/>
      <c r="CT1267" s="39"/>
      <c r="CU1267" s="39"/>
      <c r="CV1267" s="39"/>
      <c r="CW1267" s="39"/>
      <c r="CX1267" s="39"/>
      <c r="CY1267" s="39"/>
      <c r="CZ1267" s="39"/>
      <c r="DA1267" s="39"/>
      <c r="DB1267" s="39"/>
      <c r="DC1267" s="39"/>
      <c r="DD1267" s="39"/>
      <c r="DE1267" s="39"/>
      <c r="DF1267" s="39"/>
      <c r="DG1267" s="39"/>
      <c r="DL1267" s="44"/>
      <c r="DM1267" s="39"/>
    </row>
    <row r="1268" customFormat="false" ht="12.75" hidden="false" customHeight="false" outlineLevel="0" collapsed="false">
      <c r="AF1268" s="36"/>
      <c r="AG1268" s="37"/>
      <c r="AH1268" s="37"/>
      <c r="AI1268" s="37"/>
      <c r="AJ1268" s="37"/>
      <c r="AK1268" s="37"/>
      <c r="AL1268" s="37"/>
      <c r="AM1268" s="37"/>
      <c r="AN1268" s="37"/>
      <c r="AO1268" s="37"/>
      <c r="AP1268" s="37"/>
      <c r="AQ1268" s="37"/>
      <c r="AR1268" s="37"/>
      <c r="AS1268" s="37"/>
      <c r="AT1268" s="37"/>
      <c r="AU1268" s="37"/>
      <c r="AV1268" s="37"/>
      <c r="AW1268" s="37"/>
      <c r="AX1268" s="37"/>
      <c r="AY1268" s="37"/>
      <c r="AZ1268" s="37"/>
      <c r="BA1268" s="37"/>
      <c r="BB1268" s="37"/>
      <c r="BC1268" s="37"/>
      <c r="BD1268" s="37"/>
      <c r="BE1268" s="37"/>
      <c r="BF1268" s="37"/>
      <c r="BH1268" s="44"/>
      <c r="BI1268" s="39"/>
      <c r="BJ1268" s="39"/>
      <c r="BK1268" s="39"/>
      <c r="BL1268" s="36"/>
      <c r="BM1268" s="37"/>
      <c r="BN1268" s="37"/>
      <c r="BO1268" s="37"/>
      <c r="BP1268" s="37"/>
      <c r="BQ1268" s="37"/>
      <c r="BR1268" s="37"/>
      <c r="BS1268" s="37"/>
      <c r="BT1268" s="37"/>
      <c r="BU1268" s="37"/>
      <c r="BV1268" s="37"/>
      <c r="BW1268" s="37"/>
      <c r="BX1268" s="37"/>
      <c r="BY1268" s="37"/>
      <c r="BZ1268" s="37"/>
      <c r="CA1268" s="37"/>
      <c r="CB1268" s="37"/>
      <c r="CC1268" s="37"/>
      <c r="CD1268" s="37"/>
      <c r="CE1268" s="37"/>
      <c r="CF1268" s="37"/>
      <c r="CG1268" s="40"/>
      <c r="CH1268" s="40"/>
      <c r="CI1268" s="40"/>
      <c r="CJ1268" s="40"/>
      <c r="CK1268" s="40"/>
      <c r="CL1268" s="40"/>
      <c r="CM1268" s="39"/>
      <c r="CN1268" s="39"/>
      <c r="CO1268" s="39"/>
      <c r="CP1268" s="39"/>
      <c r="CQ1268" s="39"/>
      <c r="CR1268" s="39"/>
      <c r="CS1268" s="39"/>
      <c r="CT1268" s="39"/>
      <c r="CU1268" s="39"/>
      <c r="CV1268" s="39"/>
      <c r="CW1268" s="39"/>
      <c r="CX1268" s="39"/>
      <c r="CY1268" s="39"/>
      <c r="CZ1268" s="39"/>
      <c r="DA1268" s="39"/>
      <c r="DB1268" s="39"/>
      <c r="DC1268" s="39"/>
      <c r="DD1268" s="39"/>
      <c r="DE1268" s="39"/>
      <c r="DF1268" s="39"/>
      <c r="DG1268" s="39"/>
      <c r="DL1268" s="44"/>
      <c r="DM1268" s="39"/>
    </row>
    <row r="1269" customFormat="false" ht="12.75" hidden="false" customHeight="false" outlineLevel="0" collapsed="false">
      <c r="AF1269" s="36"/>
      <c r="AG1269" s="37"/>
      <c r="AH1269" s="37"/>
      <c r="AI1269" s="37"/>
      <c r="AJ1269" s="37"/>
      <c r="AK1269" s="37"/>
      <c r="AL1269" s="37"/>
      <c r="AM1269" s="37"/>
      <c r="AN1269" s="37"/>
      <c r="AO1269" s="37"/>
      <c r="AP1269" s="37"/>
      <c r="AQ1269" s="37"/>
      <c r="AR1269" s="37"/>
      <c r="AS1269" s="37"/>
      <c r="AT1269" s="37"/>
      <c r="AU1269" s="37"/>
      <c r="AV1269" s="37"/>
      <c r="AW1269" s="37"/>
      <c r="AX1269" s="37"/>
      <c r="AY1269" s="37"/>
      <c r="AZ1269" s="37"/>
      <c r="BA1269" s="37"/>
      <c r="BB1269" s="37"/>
      <c r="BC1269" s="37"/>
      <c r="BD1269" s="37"/>
      <c r="BE1269" s="37"/>
      <c r="BF1269" s="37"/>
      <c r="BH1269" s="44"/>
      <c r="BI1269" s="39"/>
      <c r="BJ1269" s="39"/>
      <c r="BK1269" s="39"/>
      <c r="BL1269" s="36"/>
      <c r="BM1269" s="37"/>
      <c r="BN1269" s="37"/>
      <c r="BO1269" s="37"/>
      <c r="BP1269" s="37"/>
      <c r="BQ1269" s="37"/>
      <c r="BR1269" s="37"/>
      <c r="BS1269" s="37"/>
      <c r="BT1269" s="37"/>
      <c r="BU1269" s="37"/>
      <c r="BV1269" s="37"/>
      <c r="BW1269" s="37"/>
      <c r="BX1269" s="37"/>
      <c r="BY1269" s="37"/>
      <c r="BZ1269" s="37"/>
      <c r="CA1269" s="37"/>
      <c r="CB1269" s="37"/>
      <c r="CC1269" s="37"/>
      <c r="CD1269" s="37"/>
      <c r="CE1269" s="37"/>
      <c r="CF1269" s="37"/>
      <c r="CG1269" s="40"/>
      <c r="CH1269" s="40"/>
      <c r="CI1269" s="40"/>
      <c r="CJ1269" s="40"/>
      <c r="CK1269" s="40"/>
      <c r="CL1269" s="40"/>
      <c r="CM1269" s="39"/>
      <c r="CN1269" s="39"/>
      <c r="CO1269" s="39"/>
      <c r="CP1269" s="39"/>
      <c r="CQ1269" s="39"/>
      <c r="CR1269" s="39"/>
      <c r="CS1269" s="39"/>
      <c r="CT1269" s="39"/>
      <c r="CU1269" s="39"/>
      <c r="CV1269" s="39"/>
      <c r="CW1269" s="39"/>
      <c r="CX1269" s="39"/>
      <c r="CY1269" s="39"/>
      <c r="CZ1269" s="39"/>
      <c r="DA1269" s="39"/>
      <c r="DB1269" s="39"/>
      <c r="DC1269" s="39"/>
      <c r="DD1269" s="39"/>
      <c r="DE1269" s="39"/>
      <c r="DF1269" s="39"/>
      <c r="DG1269" s="39"/>
      <c r="DL1269" s="44"/>
      <c r="DM1269" s="39"/>
    </row>
    <row r="1270" customFormat="false" ht="12.75" hidden="false" customHeight="false" outlineLevel="0" collapsed="false">
      <c r="AF1270" s="36"/>
      <c r="AG1270" s="37"/>
      <c r="AH1270" s="37"/>
      <c r="AI1270" s="37"/>
      <c r="AJ1270" s="37"/>
      <c r="AK1270" s="37"/>
      <c r="AL1270" s="37"/>
      <c r="AM1270" s="37"/>
      <c r="AN1270" s="37"/>
      <c r="AO1270" s="37"/>
      <c r="AP1270" s="37"/>
      <c r="AQ1270" s="37"/>
      <c r="AR1270" s="37"/>
      <c r="AS1270" s="37"/>
      <c r="AT1270" s="37"/>
      <c r="AU1270" s="37"/>
      <c r="AV1270" s="37"/>
      <c r="AW1270" s="37"/>
      <c r="AX1270" s="37"/>
      <c r="AY1270" s="37"/>
      <c r="AZ1270" s="37"/>
      <c r="BA1270" s="37"/>
      <c r="BB1270" s="37"/>
      <c r="BC1270" s="37"/>
      <c r="BD1270" s="37"/>
      <c r="BE1270" s="37"/>
      <c r="BF1270" s="37"/>
      <c r="BH1270" s="44"/>
      <c r="BI1270" s="39"/>
      <c r="BJ1270" s="39"/>
      <c r="BK1270" s="39"/>
      <c r="BL1270" s="36"/>
      <c r="BM1270" s="37"/>
      <c r="BN1270" s="37"/>
      <c r="BO1270" s="37"/>
      <c r="BP1270" s="37"/>
      <c r="BQ1270" s="37"/>
      <c r="BR1270" s="37"/>
      <c r="BS1270" s="37"/>
      <c r="BT1270" s="37"/>
      <c r="BU1270" s="37"/>
      <c r="BV1270" s="37"/>
      <c r="BW1270" s="37"/>
      <c r="BX1270" s="37"/>
      <c r="BY1270" s="37"/>
      <c r="BZ1270" s="37"/>
      <c r="CA1270" s="37"/>
      <c r="CB1270" s="37"/>
      <c r="CC1270" s="37"/>
      <c r="CD1270" s="37"/>
      <c r="CE1270" s="37"/>
      <c r="CF1270" s="37"/>
      <c r="CG1270" s="40"/>
      <c r="CH1270" s="40"/>
      <c r="CI1270" s="40"/>
      <c r="CJ1270" s="40"/>
      <c r="CK1270" s="40"/>
      <c r="CL1270" s="40"/>
      <c r="CM1270" s="39"/>
      <c r="CN1270" s="39"/>
      <c r="CO1270" s="39"/>
      <c r="CP1270" s="39"/>
      <c r="CQ1270" s="39"/>
      <c r="CR1270" s="39"/>
      <c r="CS1270" s="39"/>
      <c r="CT1270" s="39"/>
      <c r="CU1270" s="39"/>
      <c r="CV1270" s="39"/>
      <c r="CW1270" s="39"/>
      <c r="CX1270" s="39"/>
      <c r="CY1270" s="39"/>
      <c r="CZ1270" s="39"/>
      <c r="DA1270" s="39"/>
      <c r="DB1270" s="39"/>
      <c r="DC1270" s="39"/>
      <c r="DD1270" s="39"/>
      <c r="DE1270" s="39"/>
      <c r="DF1270" s="39"/>
      <c r="DG1270" s="39"/>
      <c r="DL1270" s="44"/>
      <c r="DM1270" s="39"/>
    </row>
    <row r="1271" customFormat="false" ht="12.75" hidden="false" customHeight="false" outlineLevel="0" collapsed="false">
      <c r="AF1271" s="36"/>
      <c r="AG1271" s="37"/>
      <c r="AH1271" s="37"/>
      <c r="AI1271" s="37"/>
      <c r="AJ1271" s="37"/>
      <c r="AK1271" s="37"/>
      <c r="AL1271" s="37"/>
      <c r="AM1271" s="37"/>
      <c r="AN1271" s="37"/>
      <c r="AO1271" s="37"/>
      <c r="AP1271" s="37"/>
      <c r="AQ1271" s="37"/>
      <c r="AR1271" s="37"/>
      <c r="AS1271" s="37"/>
      <c r="AT1271" s="37"/>
      <c r="AU1271" s="37"/>
      <c r="AV1271" s="37"/>
      <c r="AW1271" s="37"/>
      <c r="AX1271" s="37"/>
      <c r="AY1271" s="37"/>
      <c r="AZ1271" s="37"/>
      <c r="BA1271" s="37"/>
      <c r="BB1271" s="37"/>
      <c r="BC1271" s="37"/>
      <c r="BD1271" s="37"/>
      <c r="BE1271" s="37"/>
      <c r="BF1271" s="37"/>
      <c r="BH1271" s="44"/>
      <c r="BI1271" s="39"/>
      <c r="BJ1271" s="39"/>
      <c r="BK1271" s="39"/>
      <c r="BL1271" s="36"/>
      <c r="BM1271" s="37"/>
      <c r="BN1271" s="37"/>
      <c r="BO1271" s="37"/>
      <c r="BP1271" s="37"/>
      <c r="BQ1271" s="37"/>
      <c r="BR1271" s="37"/>
      <c r="BS1271" s="37"/>
      <c r="BT1271" s="37"/>
      <c r="BU1271" s="37"/>
      <c r="BV1271" s="37"/>
      <c r="BW1271" s="37"/>
      <c r="BX1271" s="37"/>
      <c r="BY1271" s="37"/>
      <c r="BZ1271" s="37"/>
      <c r="CA1271" s="37"/>
      <c r="CB1271" s="37"/>
      <c r="CC1271" s="37"/>
      <c r="CD1271" s="37"/>
      <c r="CE1271" s="37"/>
      <c r="CF1271" s="37"/>
      <c r="CG1271" s="40"/>
      <c r="CH1271" s="40"/>
      <c r="CI1271" s="40"/>
      <c r="CJ1271" s="40"/>
      <c r="CK1271" s="40"/>
      <c r="CL1271" s="40"/>
      <c r="CM1271" s="39"/>
      <c r="CN1271" s="39"/>
      <c r="CO1271" s="39"/>
      <c r="CP1271" s="39"/>
      <c r="CQ1271" s="39"/>
      <c r="CR1271" s="39"/>
      <c r="CS1271" s="39"/>
      <c r="CT1271" s="39"/>
      <c r="CU1271" s="39"/>
      <c r="CV1271" s="39"/>
      <c r="CW1271" s="39"/>
      <c r="CX1271" s="39"/>
      <c r="CY1271" s="39"/>
      <c r="CZ1271" s="39"/>
      <c r="DA1271" s="39"/>
      <c r="DB1271" s="39"/>
      <c r="DC1271" s="39"/>
      <c r="DD1271" s="39"/>
      <c r="DE1271" s="39"/>
      <c r="DF1271" s="39"/>
      <c r="DG1271" s="39"/>
      <c r="DL1271" s="44"/>
      <c r="DM1271" s="39"/>
    </row>
    <row r="1272" customFormat="false" ht="12.75" hidden="false" customHeight="false" outlineLevel="0" collapsed="false">
      <c r="AF1272" s="36"/>
      <c r="AG1272" s="37"/>
      <c r="AH1272" s="37"/>
      <c r="AI1272" s="37"/>
      <c r="AJ1272" s="37"/>
      <c r="AK1272" s="37"/>
      <c r="AL1272" s="37"/>
      <c r="AM1272" s="37"/>
      <c r="AN1272" s="37"/>
      <c r="AO1272" s="37"/>
      <c r="AP1272" s="37"/>
      <c r="AQ1272" s="37"/>
      <c r="AR1272" s="37"/>
      <c r="AS1272" s="37"/>
      <c r="AT1272" s="37"/>
      <c r="AU1272" s="37"/>
      <c r="AV1272" s="37"/>
      <c r="AW1272" s="37"/>
      <c r="AX1272" s="37"/>
      <c r="AY1272" s="37"/>
      <c r="AZ1272" s="37"/>
      <c r="BA1272" s="37"/>
      <c r="BB1272" s="37"/>
      <c r="BC1272" s="37"/>
      <c r="BD1272" s="37"/>
      <c r="BE1272" s="37"/>
      <c r="BF1272" s="37"/>
      <c r="BH1272" s="44"/>
      <c r="BI1272" s="39"/>
      <c r="BJ1272" s="39"/>
      <c r="BK1272" s="39"/>
      <c r="BL1272" s="36"/>
      <c r="BM1272" s="37"/>
      <c r="BN1272" s="37"/>
      <c r="BO1272" s="37"/>
      <c r="BP1272" s="37"/>
      <c r="BQ1272" s="37"/>
      <c r="BR1272" s="37"/>
      <c r="BS1272" s="37"/>
      <c r="BT1272" s="37"/>
      <c r="BU1272" s="37"/>
      <c r="BV1272" s="37"/>
      <c r="BW1272" s="37"/>
      <c r="BX1272" s="37"/>
      <c r="BY1272" s="37"/>
      <c r="BZ1272" s="37"/>
      <c r="CA1272" s="37"/>
      <c r="CB1272" s="37"/>
      <c r="CC1272" s="37"/>
      <c r="CD1272" s="37"/>
      <c r="CE1272" s="37"/>
      <c r="CF1272" s="37"/>
      <c r="CG1272" s="40"/>
      <c r="CH1272" s="40"/>
      <c r="CI1272" s="40"/>
      <c r="CJ1272" s="40"/>
      <c r="CK1272" s="40"/>
      <c r="CL1272" s="40"/>
      <c r="CM1272" s="39"/>
      <c r="CN1272" s="39"/>
      <c r="CO1272" s="39"/>
      <c r="CP1272" s="39"/>
      <c r="CQ1272" s="39"/>
      <c r="CR1272" s="39"/>
      <c r="CS1272" s="39"/>
      <c r="CT1272" s="39"/>
      <c r="CU1272" s="39"/>
      <c r="CV1272" s="39"/>
      <c r="CW1272" s="39"/>
      <c r="CX1272" s="39"/>
      <c r="CY1272" s="39"/>
      <c r="CZ1272" s="39"/>
      <c r="DA1272" s="39"/>
      <c r="DB1272" s="39"/>
      <c r="DC1272" s="39"/>
      <c r="DD1272" s="39"/>
      <c r="DE1272" s="39"/>
      <c r="DF1272" s="39"/>
      <c r="DG1272" s="39"/>
      <c r="DL1272" s="44"/>
      <c r="DM1272" s="39"/>
    </row>
    <row r="1273" customFormat="false" ht="12.75" hidden="false" customHeight="false" outlineLevel="0" collapsed="false">
      <c r="AF1273" s="36"/>
      <c r="AG1273" s="37"/>
      <c r="AH1273" s="37"/>
      <c r="AI1273" s="37"/>
      <c r="AJ1273" s="37"/>
      <c r="AK1273" s="37"/>
      <c r="AL1273" s="37"/>
      <c r="AM1273" s="37"/>
      <c r="AN1273" s="37"/>
      <c r="AO1273" s="37"/>
      <c r="AP1273" s="37"/>
      <c r="AQ1273" s="37"/>
      <c r="AR1273" s="37"/>
      <c r="AS1273" s="37"/>
      <c r="AT1273" s="37"/>
      <c r="AU1273" s="37"/>
      <c r="AV1273" s="37"/>
      <c r="AW1273" s="37"/>
      <c r="AX1273" s="37"/>
      <c r="AY1273" s="37"/>
      <c r="AZ1273" s="37"/>
      <c r="BA1273" s="37"/>
      <c r="BB1273" s="37"/>
      <c r="BC1273" s="37"/>
      <c r="BD1273" s="37"/>
      <c r="BE1273" s="37"/>
      <c r="BF1273" s="37"/>
      <c r="BH1273" s="44"/>
      <c r="BI1273" s="39"/>
      <c r="BJ1273" s="39"/>
      <c r="BK1273" s="39"/>
      <c r="BL1273" s="36"/>
      <c r="BM1273" s="37"/>
      <c r="BN1273" s="37"/>
      <c r="BO1273" s="37"/>
      <c r="BP1273" s="37"/>
      <c r="BQ1273" s="37"/>
      <c r="BR1273" s="37"/>
      <c r="BS1273" s="37"/>
      <c r="BT1273" s="37"/>
      <c r="BU1273" s="37"/>
      <c r="BV1273" s="37"/>
      <c r="BW1273" s="37"/>
      <c r="BX1273" s="37"/>
      <c r="BY1273" s="37"/>
      <c r="BZ1273" s="37"/>
      <c r="CA1273" s="37"/>
      <c r="CB1273" s="37"/>
      <c r="CC1273" s="37"/>
      <c r="CD1273" s="37"/>
      <c r="CE1273" s="37"/>
      <c r="CF1273" s="37"/>
      <c r="CG1273" s="40"/>
      <c r="CH1273" s="40"/>
      <c r="CI1273" s="40"/>
      <c r="CJ1273" s="40"/>
      <c r="CK1273" s="40"/>
      <c r="CL1273" s="40"/>
      <c r="CM1273" s="39"/>
      <c r="CN1273" s="39"/>
      <c r="CO1273" s="39"/>
      <c r="CP1273" s="39"/>
      <c r="CQ1273" s="39"/>
      <c r="CR1273" s="39"/>
      <c r="CS1273" s="39"/>
      <c r="CT1273" s="39"/>
      <c r="CU1273" s="39"/>
      <c r="CV1273" s="39"/>
      <c r="CW1273" s="39"/>
      <c r="CX1273" s="39"/>
      <c r="CY1273" s="39"/>
      <c r="CZ1273" s="39"/>
      <c r="DA1273" s="39"/>
      <c r="DB1273" s="39"/>
      <c r="DC1273" s="39"/>
      <c r="DD1273" s="39"/>
      <c r="DE1273" s="39"/>
      <c r="DF1273" s="39"/>
      <c r="DG1273" s="39"/>
      <c r="DL1273" s="44"/>
      <c r="DM1273" s="39"/>
    </row>
    <row r="1274" customFormat="false" ht="12.75" hidden="false" customHeight="false" outlineLevel="0" collapsed="false">
      <c r="AF1274" s="36"/>
      <c r="AG1274" s="37"/>
      <c r="AH1274" s="37"/>
      <c r="AI1274" s="37"/>
      <c r="AJ1274" s="37"/>
      <c r="AK1274" s="37"/>
      <c r="AL1274" s="37"/>
      <c r="AM1274" s="37"/>
      <c r="AN1274" s="37"/>
      <c r="AO1274" s="37"/>
      <c r="AP1274" s="37"/>
      <c r="AQ1274" s="37"/>
      <c r="AR1274" s="37"/>
      <c r="AS1274" s="37"/>
      <c r="AT1274" s="37"/>
      <c r="AU1274" s="37"/>
      <c r="AV1274" s="37"/>
      <c r="AW1274" s="37"/>
      <c r="AX1274" s="37"/>
      <c r="AY1274" s="37"/>
      <c r="AZ1274" s="37"/>
      <c r="BA1274" s="37"/>
      <c r="BB1274" s="37"/>
      <c r="BC1274" s="37"/>
      <c r="BD1274" s="37"/>
      <c r="BE1274" s="37"/>
      <c r="BF1274" s="37"/>
      <c r="BH1274" s="44"/>
      <c r="BI1274" s="39"/>
      <c r="BJ1274" s="39"/>
      <c r="BK1274" s="39"/>
      <c r="BL1274" s="36"/>
      <c r="BM1274" s="37"/>
      <c r="BN1274" s="37"/>
      <c r="BO1274" s="37"/>
      <c r="BP1274" s="37"/>
      <c r="BQ1274" s="37"/>
      <c r="BR1274" s="37"/>
      <c r="BS1274" s="37"/>
      <c r="BT1274" s="37"/>
      <c r="BU1274" s="37"/>
      <c r="BV1274" s="37"/>
      <c r="BW1274" s="37"/>
      <c r="BX1274" s="37"/>
      <c r="BY1274" s="37"/>
      <c r="BZ1274" s="37"/>
      <c r="CA1274" s="37"/>
      <c r="CB1274" s="37"/>
      <c r="CC1274" s="37"/>
      <c r="CD1274" s="37"/>
      <c r="CE1274" s="37"/>
      <c r="CF1274" s="37"/>
      <c r="CG1274" s="40"/>
      <c r="CH1274" s="40"/>
      <c r="CI1274" s="40"/>
      <c r="CJ1274" s="40"/>
      <c r="CK1274" s="40"/>
      <c r="CL1274" s="40"/>
      <c r="CM1274" s="39"/>
      <c r="CN1274" s="39"/>
      <c r="CO1274" s="39"/>
      <c r="CP1274" s="39"/>
      <c r="CQ1274" s="39"/>
      <c r="CR1274" s="39"/>
      <c r="CS1274" s="39"/>
      <c r="CT1274" s="39"/>
      <c r="CU1274" s="39"/>
      <c r="CV1274" s="39"/>
      <c r="CW1274" s="39"/>
      <c r="CX1274" s="39"/>
      <c r="CY1274" s="39"/>
      <c r="CZ1274" s="39"/>
      <c r="DA1274" s="39"/>
      <c r="DB1274" s="39"/>
      <c r="DC1274" s="39"/>
      <c r="DD1274" s="39"/>
      <c r="DE1274" s="39"/>
      <c r="DF1274" s="39"/>
      <c r="DG1274" s="39"/>
      <c r="DL1274" s="44"/>
      <c r="DM1274" s="39"/>
    </row>
    <row r="1275" customFormat="false" ht="12.75" hidden="false" customHeight="false" outlineLevel="0" collapsed="false">
      <c r="AF1275" s="36"/>
      <c r="AG1275" s="37"/>
      <c r="AH1275" s="37"/>
      <c r="AI1275" s="37"/>
      <c r="AJ1275" s="37"/>
      <c r="AK1275" s="37"/>
      <c r="AL1275" s="37"/>
      <c r="AM1275" s="37"/>
      <c r="AN1275" s="37"/>
      <c r="AO1275" s="37"/>
      <c r="AP1275" s="37"/>
      <c r="AQ1275" s="37"/>
      <c r="AR1275" s="37"/>
      <c r="AS1275" s="37"/>
      <c r="AT1275" s="37"/>
      <c r="AU1275" s="37"/>
      <c r="AV1275" s="37"/>
      <c r="AW1275" s="37"/>
      <c r="AX1275" s="37"/>
      <c r="AY1275" s="37"/>
      <c r="AZ1275" s="37"/>
      <c r="BA1275" s="37"/>
      <c r="BB1275" s="37"/>
      <c r="BC1275" s="37"/>
      <c r="BD1275" s="37"/>
      <c r="BE1275" s="37"/>
      <c r="BF1275" s="37"/>
      <c r="BH1275" s="44"/>
      <c r="BI1275" s="39"/>
      <c r="BJ1275" s="39"/>
      <c r="BK1275" s="39"/>
      <c r="BL1275" s="36"/>
      <c r="BM1275" s="37"/>
      <c r="BN1275" s="37"/>
      <c r="BO1275" s="37"/>
      <c r="BP1275" s="37"/>
      <c r="BQ1275" s="37"/>
      <c r="BR1275" s="37"/>
      <c r="BS1275" s="37"/>
      <c r="BT1275" s="37"/>
      <c r="BU1275" s="37"/>
      <c r="BV1275" s="37"/>
      <c r="BW1275" s="37"/>
      <c r="BX1275" s="37"/>
      <c r="BY1275" s="37"/>
      <c r="BZ1275" s="37"/>
      <c r="CA1275" s="37"/>
      <c r="CB1275" s="37"/>
      <c r="CC1275" s="37"/>
      <c r="CD1275" s="37"/>
      <c r="CE1275" s="37"/>
      <c r="CF1275" s="37"/>
      <c r="CG1275" s="40"/>
      <c r="CH1275" s="40"/>
      <c r="CI1275" s="40"/>
      <c r="CJ1275" s="40"/>
      <c r="CK1275" s="40"/>
      <c r="CL1275" s="40"/>
      <c r="CM1275" s="39"/>
      <c r="CN1275" s="39"/>
      <c r="CO1275" s="39"/>
      <c r="CP1275" s="39"/>
      <c r="CQ1275" s="39"/>
      <c r="CR1275" s="39"/>
      <c r="CS1275" s="39"/>
      <c r="CT1275" s="39"/>
      <c r="CU1275" s="39"/>
      <c r="CV1275" s="39"/>
      <c r="CW1275" s="39"/>
      <c r="CX1275" s="39"/>
      <c r="CY1275" s="39"/>
      <c r="CZ1275" s="39"/>
      <c r="DA1275" s="39"/>
      <c r="DB1275" s="39"/>
      <c r="DC1275" s="39"/>
      <c r="DD1275" s="39"/>
      <c r="DE1275" s="39"/>
      <c r="DF1275" s="39"/>
      <c r="DG1275" s="39"/>
      <c r="DL1275" s="44"/>
      <c r="DM1275" s="39"/>
    </row>
    <row r="1276" customFormat="false" ht="12.75" hidden="false" customHeight="false" outlineLevel="0" collapsed="false">
      <c r="AF1276" s="36"/>
      <c r="AG1276" s="37"/>
      <c r="AH1276" s="37"/>
      <c r="AI1276" s="37"/>
      <c r="AJ1276" s="37"/>
      <c r="AK1276" s="37"/>
      <c r="AL1276" s="37"/>
      <c r="AM1276" s="37"/>
      <c r="AN1276" s="37"/>
      <c r="AO1276" s="37"/>
      <c r="AP1276" s="37"/>
      <c r="AQ1276" s="37"/>
      <c r="AR1276" s="37"/>
      <c r="AS1276" s="37"/>
      <c r="AT1276" s="37"/>
      <c r="AU1276" s="37"/>
      <c r="AV1276" s="37"/>
      <c r="AW1276" s="37"/>
      <c r="AX1276" s="37"/>
      <c r="AY1276" s="37"/>
      <c r="AZ1276" s="37"/>
      <c r="BA1276" s="37"/>
      <c r="BB1276" s="37"/>
      <c r="BC1276" s="37"/>
      <c r="BD1276" s="37"/>
      <c r="BE1276" s="37"/>
      <c r="BF1276" s="37"/>
      <c r="BH1276" s="44"/>
      <c r="BI1276" s="39"/>
      <c r="BJ1276" s="39"/>
      <c r="BK1276" s="39"/>
      <c r="BL1276" s="36"/>
      <c r="BM1276" s="37"/>
      <c r="BN1276" s="37"/>
      <c r="BO1276" s="37"/>
      <c r="BP1276" s="37"/>
      <c r="BQ1276" s="37"/>
      <c r="BR1276" s="37"/>
      <c r="BS1276" s="37"/>
      <c r="BT1276" s="37"/>
      <c r="BU1276" s="37"/>
      <c r="BV1276" s="37"/>
      <c r="BW1276" s="37"/>
      <c r="BX1276" s="37"/>
      <c r="BY1276" s="37"/>
      <c r="BZ1276" s="37"/>
      <c r="CA1276" s="37"/>
      <c r="CB1276" s="37"/>
      <c r="CC1276" s="37"/>
      <c r="CD1276" s="37"/>
      <c r="CE1276" s="37"/>
      <c r="CF1276" s="37"/>
      <c r="CG1276" s="40"/>
      <c r="CH1276" s="40"/>
      <c r="CI1276" s="40"/>
      <c r="CJ1276" s="40"/>
      <c r="CK1276" s="40"/>
      <c r="CL1276" s="40"/>
      <c r="CM1276" s="39"/>
      <c r="CN1276" s="39"/>
      <c r="CO1276" s="39"/>
      <c r="CP1276" s="39"/>
      <c r="CQ1276" s="39"/>
      <c r="CR1276" s="39"/>
      <c r="CS1276" s="39"/>
      <c r="CT1276" s="39"/>
      <c r="CU1276" s="39"/>
      <c r="CV1276" s="39"/>
      <c r="CW1276" s="39"/>
      <c r="CX1276" s="39"/>
      <c r="CY1276" s="39"/>
      <c r="CZ1276" s="39"/>
      <c r="DA1276" s="39"/>
      <c r="DB1276" s="39"/>
      <c r="DC1276" s="39"/>
      <c r="DD1276" s="39"/>
      <c r="DE1276" s="39"/>
      <c r="DF1276" s="39"/>
      <c r="DG1276" s="39"/>
      <c r="DL1276" s="44"/>
      <c r="DM1276" s="39"/>
    </row>
    <row r="1277" customFormat="false" ht="12.75" hidden="false" customHeight="false" outlineLevel="0" collapsed="false">
      <c r="AF1277" s="36"/>
      <c r="AG1277" s="37"/>
      <c r="AH1277" s="37"/>
      <c r="AI1277" s="37"/>
      <c r="AJ1277" s="37"/>
      <c r="AK1277" s="37"/>
      <c r="AL1277" s="37"/>
      <c r="AM1277" s="37"/>
      <c r="AN1277" s="37"/>
      <c r="AO1277" s="37"/>
      <c r="AP1277" s="37"/>
      <c r="AQ1277" s="37"/>
      <c r="AR1277" s="37"/>
      <c r="AS1277" s="37"/>
      <c r="AT1277" s="37"/>
      <c r="AU1277" s="37"/>
      <c r="AV1277" s="37"/>
      <c r="AW1277" s="37"/>
      <c r="AX1277" s="37"/>
      <c r="AY1277" s="37"/>
      <c r="AZ1277" s="37"/>
      <c r="BA1277" s="37"/>
      <c r="BB1277" s="37"/>
      <c r="BC1277" s="37"/>
      <c r="BD1277" s="37"/>
      <c r="BE1277" s="37"/>
      <c r="BF1277" s="37"/>
      <c r="BH1277" s="44"/>
      <c r="BI1277" s="39"/>
      <c r="BJ1277" s="39"/>
      <c r="BK1277" s="39"/>
      <c r="BL1277" s="36"/>
      <c r="BM1277" s="37"/>
      <c r="BN1277" s="37"/>
      <c r="BO1277" s="37"/>
      <c r="BP1277" s="37"/>
      <c r="BQ1277" s="37"/>
      <c r="BR1277" s="37"/>
      <c r="BS1277" s="37"/>
      <c r="BT1277" s="37"/>
      <c r="BU1277" s="37"/>
      <c r="BV1277" s="37"/>
      <c r="BW1277" s="37"/>
      <c r="BX1277" s="37"/>
      <c r="BY1277" s="37"/>
      <c r="BZ1277" s="37"/>
      <c r="CA1277" s="37"/>
      <c r="CB1277" s="37"/>
      <c r="CC1277" s="37"/>
      <c r="CD1277" s="37"/>
      <c r="CE1277" s="37"/>
      <c r="CF1277" s="37"/>
      <c r="CG1277" s="40"/>
      <c r="CH1277" s="40"/>
      <c r="CI1277" s="40"/>
      <c r="CJ1277" s="40"/>
      <c r="CK1277" s="40"/>
      <c r="CL1277" s="40"/>
      <c r="CM1277" s="39"/>
      <c r="CN1277" s="39"/>
      <c r="CO1277" s="39"/>
      <c r="CP1277" s="39"/>
      <c r="CQ1277" s="39"/>
      <c r="CR1277" s="39"/>
      <c r="CS1277" s="39"/>
      <c r="CT1277" s="39"/>
      <c r="CU1277" s="39"/>
      <c r="CV1277" s="39"/>
      <c r="CW1277" s="39"/>
      <c r="CX1277" s="39"/>
      <c r="CY1277" s="39"/>
      <c r="CZ1277" s="39"/>
      <c r="DA1277" s="39"/>
      <c r="DB1277" s="39"/>
      <c r="DC1277" s="39"/>
      <c r="DD1277" s="39"/>
      <c r="DE1277" s="39"/>
      <c r="DF1277" s="39"/>
      <c r="DG1277" s="39"/>
      <c r="DL1277" s="44"/>
      <c r="DM1277" s="39"/>
    </row>
    <row r="1278" customFormat="false" ht="12.75" hidden="false" customHeight="false" outlineLevel="0" collapsed="false">
      <c r="AF1278" s="36"/>
      <c r="AG1278" s="37"/>
      <c r="AH1278" s="37"/>
      <c r="AI1278" s="37"/>
      <c r="AJ1278" s="37"/>
      <c r="AK1278" s="37"/>
      <c r="AL1278" s="37"/>
      <c r="AM1278" s="37"/>
      <c r="AN1278" s="37"/>
      <c r="AO1278" s="37"/>
      <c r="AP1278" s="37"/>
      <c r="AQ1278" s="37"/>
      <c r="AR1278" s="37"/>
      <c r="AS1278" s="37"/>
      <c r="AT1278" s="37"/>
      <c r="AU1278" s="37"/>
      <c r="AV1278" s="37"/>
      <c r="AW1278" s="37"/>
      <c r="AX1278" s="37"/>
      <c r="AY1278" s="37"/>
      <c r="AZ1278" s="37"/>
      <c r="BA1278" s="37"/>
      <c r="BB1278" s="37"/>
      <c r="BC1278" s="37"/>
      <c r="BD1278" s="37"/>
      <c r="BE1278" s="37"/>
      <c r="BF1278" s="37"/>
      <c r="BH1278" s="44"/>
      <c r="BI1278" s="39"/>
      <c r="BJ1278" s="39"/>
      <c r="BK1278" s="39"/>
      <c r="BL1278" s="36"/>
      <c r="BM1278" s="37"/>
      <c r="BN1278" s="37"/>
      <c r="BO1278" s="37"/>
      <c r="BP1278" s="37"/>
      <c r="BQ1278" s="37"/>
      <c r="BR1278" s="37"/>
      <c r="BS1278" s="37"/>
      <c r="BT1278" s="37"/>
      <c r="BU1278" s="37"/>
      <c r="BV1278" s="37"/>
      <c r="BW1278" s="37"/>
      <c r="BX1278" s="37"/>
      <c r="BY1278" s="37"/>
      <c r="BZ1278" s="37"/>
      <c r="CA1278" s="37"/>
      <c r="CB1278" s="37"/>
      <c r="CC1278" s="37"/>
      <c r="CD1278" s="37"/>
      <c r="CE1278" s="37"/>
      <c r="CF1278" s="37"/>
      <c r="CG1278" s="40"/>
      <c r="CH1278" s="40"/>
      <c r="CI1278" s="40"/>
      <c r="CJ1278" s="40"/>
      <c r="CK1278" s="40"/>
      <c r="CL1278" s="40"/>
      <c r="CM1278" s="39"/>
      <c r="CN1278" s="39"/>
      <c r="CO1278" s="39"/>
      <c r="CP1278" s="39"/>
      <c r="CQ1278" s="39"/>
      <c r="CR1278" s="39"/>
      <c r="CS1278" s="39"/>
      <c r="CT1278" s="39"/>
      <c r="CU1278" s="39"/>
      <c r="CV1278" s="39"/>
      <c r="CW1278" s="39"/>
      <c r="CX1278" s="39"/>
      <c r="CY1278" s="39"/>
      <c r="CZ1278" s="39"/>
      <c r="DA1278" s="39"/>
      <c r="DB1278" s="39"/>
      <c r="DC1278" s="39"/>
      <c r="DD1278" s="39"/>
      <c r="DE1278" s="39"/>
      <c r="DF1278" s="39"/>
      <c r="DG1278" s="39"/>
      <c r="DL1278" s="44"/>
      <c r="DM1278" s="39"/>
    </row>
    <row r="1279" customFormat="false" ht="12.75" hidden="false" customHeight="false" outlineLevel="0" collapsed="false">
      <c r="AF1279" s="36"/>
      <c r="AG1279" s="37"/>
      <c r="AH1279" s="37"/>
      <c r="AI1279" s="37"/>
      <c r="AJ1279" s="37"/>
      <c r="AK1279" s="37"/>
      <c r="AL1279" s="37"/>
      <c r="AM1279" s="37"/>
      <c r="AN1279" s="37"/>
      <c r="AO1279" s="37"/>
      <c r="AP1279" s="37"/>
      <c r="AQ1279" s="37"/>
      <c r="AR1279" s="37"/>
      <c r="AS1279" s="37"/>
      <c r="AT1279" s="37"/>
      <c r="AU1279" s="37"/>
      <c r="AV1279" s="37"/>
      <c r="AW1279" s="37"/>
      <c r="AX1279" s="37"/>
      <c r="AY1279" s="37"/>
      <c r="AZ1279" s="37"/>
      <c r="BA1279" s="37"/>
      <c r="BB1279" s="37"/>
      <c r="BC1279" s="37"/>
      <c r="BD1279" s="37"/>
      <c r="BE1279" s="37"/>
      <c r="BF1279" s="37"/>
      <c r="BH1279" s="44"/>
      <c r="BI1279" s="39"/>
      <c r="BJ1279" s="39"/>
      <c r="BK1279" s="39"/>
      <c r="BL1279" s="36"/>
      <c r="BM1279" s="37"/>
      <c r="BN1279" s="37"/>
      <c r="BO1279" s="37"/>
      <c r="BP1279" s="37"/>
      <c r="BQ1279" s="37"/>
      <c r="BR1279" s="37"/>
      <c r="BS1279" s="37"/>
      <c r="BT1279" s="37"/>
      <c r="BU1279" s="37"/>
      <c r="BV1279" s="37"/>
      <c r="BW1279" s="37"/>
      <c r="BX1279" s="37"/>
      <c r="BY1279" s="37"/>
      <c r="BZ1279" s="37"/>
      <c r="CA1279" s="37"/>
      <c r="CB1279" s="37"/>
      <c r="CC1279" s="37"/>
      <c r="CD1279" s="37"/>
      <c r="CE1279" s="37"/>
      <c r="CF1279" s="37"/>
      <c r="CG1279" s="40"/>
      <c r="CH1279" s="40"/>
      <c r="CI1279" s="40"/>
      <c r="CJ1279" s="40"/>
      <c r="CK1279" s="40"/>
      <c r="CL1279" s="40"/>
      <c r="CM1279" s="39"/>
      <c r="CN1279" s="39"/>
      <c r="CO1279" s="39"/>
      <c r="CP1279" s="39"/>
      <c r="CQ1279" s="39"/>
      <c r="CR1279" s="39"/>
      <c r="CS1279" s="39"/>
      <c r="CT1279" s="39"/>
      <c r="CU1279" s="39"/>
      <c r="CV1279" s="39"/>
      <c r="CW1279" s="39"/>
      <c r="CX1279" s="39"/>
      <c r="CY1279" s="39"/>
      <c r="CZ1279" s="39"/>
      <c r="DA1279" s="39"/>
      <c r="DB1279" s="39"/>
      <c r="DC1279" s="39"/>
      <c r="DD1279" s="39"/>
      <c r="DE1279" s="39"/>
      <c r="DF1279" s="39"/>
      <c r="DG1279" s="39"/>
      <c r="DL1279" s="44"/>
      <c r="DM1279" s="39"/>
    </row>
    <row r="1280" customFormat="false" ht="12.75" hidden="false" customHeight="false" outlineLevel="0" collapsed="false">
      <c r="AF1280" s="36"/>
      <c r="AG1280" s="37"/>
      <c r="AH1280" s="37"/>
      <c r="AI1280" s="37"/>
      <c r="AJ1280" s="37"/>
      <c r="AK1280" s="37"/>
      <c r="AL1280" s="37"/>
      <c r="AM1280" s="37"/>
      <c r="AN1280" s="37"/>
      <c r="AO1280" s="37"/>
      <c r="AP1280" s="37"/>
      <c r="AQ1280" s="37"/>
      <c r="AR1280" s="37"/>
      <c r="AS1280" s="37"/>
      <c r="AT1280" s="37"/>
      <c r="AU1280" s="37"/>
      <c r="AV1280" s="37"/>
      <c r="AW1280" s="37"/>
      <c r="AX1280" s="37"/>
      <c r="AY1280" s="37"/>
      <c r="AZ1280" s="37"/>
      <c r="BA1280" s="37"/>
      <c r="BB1280" s="37"/>
      <c r="BC1280" s="37"/>
      <c r="BD1280" s="37"/>
      <c r="BE1280" s="37"/>
      <c r="BF1280" s="37"/>
      <c r="BH1280" s="44"/>
      <c r="BI1280" s="39"/>
      <c r="BJ1280" s="39"/>
      <c r="BK1280" s="39"/>
      <c r="BL1280" s="36"/>
      <c r="BM1280" s="37"/>
      <c r="BN1280" s="37"/>
      <c r="BO1280" s="37"/>
      <c r="BP1280" s="37"/>
      <c r="BQ1280" s="37"/>
      <c r="BR1280" s="37"/>
      <c r="BS1280" s="37"/>
      <c r="BT1280" s="37"/>
      <c r="BU1280" s="37"/>
      <c r="BV1280" s="37"/>
      <c r="BW1280" s="37"/>
      <c r="BX1280" s="37"/>
      <c r="BY1280" s="37"/>
      <c r="BZ1280" s="37"/>
      <c r="CA1280" s="37"/>
      <c r="CB1280" s="37"/>
      <c r="CC1280" s="37"/>
      <c r="CD1280" s="37"/>
      <c r="CE1280" s="37"/>
      <c r="CF1280" s="37"/>
      <c r="CG1280" s="40"/>
      <c r="CH1280" s="40"/>
      <c r="CI1280" s="40"/>
      <c r="CJ1280" s="40"/>
      <c r="CK1280" s="40"/>
      <c r="CL1280" s="40"/>
      <c r="CM1280" s="39"/>
      <c r="CN1280" s="39"/>
      <c r="CO1280" s="39"/>
      <c r="CP1280" s="39"/>
      <c r="CQ1280" s="39"/>
      <c r="CR1280" s="39"/>
      <c r="CS1280" s="39"/>
      <c r="CT1280" s="39"/>
      <c r="CU1280" s="39"/>
      <c r="CV1280" s="39"/>
      <c r="CW1280" s="39"/>
      <c r="CX1280" s="39"/>
      <c r="CY1280" s="39"/>
      <c r="CZ1280" s="39"/>
      <c r="DA1280" s="39"/>
      <c r="DB1280" s="39"/>
      <c r="DC1280" s="39"/>
      <c r="DD1280" s="39"/>
      <c r="DE1280" s="39"/>
      <c r="DF1280" s="39"/>
      <c r="DG1280" s="39"/>
      <c r="DL1280" s="44"/>
      <c r="DM1280" s="39"/>
    </row>
    <row r="1281" customFormat="false" ht="12.75" hidden="false" customHeight="false" outlineLevel="0" collapsed="false">
      <c r="AF1281" s="36"/>
      <c r="AG1281" s="37"/>
      <c r="AH1281" s="37"/>
      <c r="AI1281" s="37"/>
      <c r="AJ1281" s="37"/>
      <c r="AK1281" s="37"/>
      <c r="AL1281" s="37"/>
      <c r="AM1281" s="37"/>
      <c r="AN1281" s="37"/>
      <c r="AO1281" s="37"/>
      <c r="AP1281" s="37"/>
      <c r="AQ1281" s="37"/>
      <c r="AR1281" s="37"/>
      <c r="AS1281" s="37"/>
      <c r="AT1281" s="37"/>
      <c r="AU1281" s="37"/>
      <c r="AV1281" s="37"/>
      <c r="AW1281" s="37"/>
      <c r="AX1281" s="37"/>
      <c r="AY1281" s="37"/>
      <c r="AZ1281" s="37"/>
      <c r="BA1281" s="37"/>
      <c r="BB1281" s="37"/>
      <c r="BC1281" s="37"/>
      <c r="BD1281" s="37"/>
      <c r="BE1281" s="37"/>
      <c r="BF1281" s="37"/>
      <c r="BH1281" s="44"/>
      <c r="BI1281" s="39"/>
      <c r="BJ1281" s="39"/>
      <c r="BK1281" s="39"/>
      <c r="BL1281" s="36"/>
      <c r="BM1281" s="37"/>
      <c r="BN1281" s="37"/>
      <c r="BO1281" s="37"/>
      <c r="BP1281" s="37"/>
      <c r="BQ1281" s="37"/>
      <c r="BR1281" s="37"/>
      <c r="BS1281" s="37"/>
      <c r="BT1281" s="37"/>
      <c r="BU1281" s="37"/>
      <c r="BV1281" s="37"/>
      <c r="BW1281" s="37"/>
      <c r="BX1281" s="37"/>
      <c r="BY1281" s="37"/>
      <c r="BZ1281" s="37"/>
      <c r="CA1281" s="37"/>
      <c r="CB1281" s="37"/>
      <c r="CC1281" s="37"/>
      <c r="CD1281" s="37"/>
      <c r="CE1281" s="37"/>
      <c r="CF1281" s="37"/>
      <c r="CG1281" s="40"/>
      <c r="CH1281" s="40"/>
      <c r="CI1281" s="40"/>
      <c r="CJ1281" s="40"/>
      <c r="CK1281" s="40"/>
      <c r="CL1281" s="40"/>
      <c r="CM1281" s="39"/>
      <c r="CN1281" s="39"/>
      <c r="CO1281" s="39"/>
      <c r="CP1281" s="39"/>
      <c r="CQ1281" s="39"/>
      <c r="CR1281" s="39"/>
      <c r="CS1281" s="39"/>
      <c r="CT1281" s="39"/>
      <c r="CU1281" s="39"/>
      <c r="CV1281" s="39"/>
      <c r="CW1281" s="39"/>
      <c r="CX1281" s="39"/>
      <c r="CY1281" s="39"/>
      <c r="CZ1281" s="39"/>
      <c r="DA1281" s="39"/>
      <c r="DB1281" s="39"/>
      <c r="DC1281" s="39"/>
      <c r="DD1281" s="39"/>
      <c r="DE1281" s="39"/>
      <c r="DF1281" s="39"/>
      <c r="DG1281" s="39"/>
      <c r="DL1281" s="44"/>
      <c r="DM1281" s="39"/>
    </row>
    <row r="1282" customFormat="false" ht="12.75" hidden="false" customHeight="false" outlineLevel="0" collapsed="false">
      <c r="AF1282" s="36"/>
      <c r="AG1282" s="37"/>
      <c r="AH1282" s="37"/>
      <c r="AI1282" s="37"/>
      <c r="AJ1282" s="37"/>
      <c r="AK1282" s="37"/>
      <c r="AL1282" s="37"/>
      <c r="AM1282" s="37"/>
      <c r="AN1282" s="37"/>
      <c r="AO1282" s="37"/>
      <c r="AP1282" s="37"/>
      <c r="AQ1282" s="37"/>
      <c r="AR1282" s="37"/>
      <c r="AS1282" s="37"/>
      <c r="AT1282" s="37"/>
      <c r="AU1282" s="37"/>
      <c r="AV1282" s="37"/>
      <c r="AW1282" s="37"/>
      <c r="AX1282" s="37"/>
      <c r="AY1282" s="37"/>
      <c r="AZ1282" s="37"/>
      <c r="BA1282" s="37"/>
      <c r="BB1282" s="37"/>
      <c r="BC1282" s="37"/>
      <c r="BD1282" s="37"/>
      <c r="BE1282" s="37"/>
      <c r="BF1282" s="37"/>
      <c r="BH1282" s="44"/>
      <c r="BI1282" s="39"/>
      <c r="BJ1282" s="39"/>
      <c r="BK1282" s="39"/>
      <c r="BL1282" s="36"/>
      <c r="BM1282" s="37"/>
      <c r="BN1282" s="37"/>
      <c r="BO1282" s="37"/>
      <c r="BP1282" s="37"/>
      <c r="BQ1282" s="37"/>
      <c r="BR1282" s="37"/>
      <c r="BS1282" s="37"/>
      <c r="BT1282" s="37"/>
      <c r="BU1282" s="37"/>
      <c r="BV1282" s="37"/>
      <c r="BW1282" s="37"/>
      <c r="BX1282" s="37"/>
      <c r="BY1282" s="37"/>
      <c r="BZ1282" s="37"/>
      <c r="CA1282" s="37"/>
      <c r="CB1282" s="37"/>
      <c r="CC1282" s="37"/>
      <c r="CD1282" s="37"/>
      <c r="CE1282" s="37"/>
      <c r="CF1282" s="37"/>
      <c r="CG1282" s="40"/>
      <c r="CH1282" s="40"/>
      <c r="CI1282" s="40"/>
      <c r="CJ1282" s="40"/>
      <c r="CK1282" s="40"/>
      <c r="CL1282" s="40"/>
      <c r="CM1282" s="39"/>
      <c r="CN1282" s="39"/>
      <c r="CO1282" s="39"/>
      <c r="CP1282" s="39"/>
      <c r="CQ1282" s="39"/>
      <c r="CR1282" s="39"/>
      <c r="CS1282" s="39"/>
      <c r="CT1282" s="39"/>
      <c r="CU1282" s="39"/>
      <c r="CV1282" s="39"/>
      <c r="CW1282" s="39"/>
      <c r="CX1282" s="39"/>
      <c r="CY1282" s="39"/>
      <c r="CZ1282" s="39"/>
      <c r="DA1282" s="39"/>
      <c r="DB1282" s="39"/>
      <c r="DC1282" s="39"/>
      <c r="DD1282" s="39"/>
      <c r="DE1282" s="39"/>
      <c r="DF1282" s="39"/>
      <c r="DG1282" s="39"/>
      <c r="DL1282" s="44"/>
      <c r="DM1282" s="39"/>
    </row>
    <row r="1283" customFormat="false" ht="12.75" hidden="false" customHeight="false" outlineLevel="0" collapsed="false">
      <c r="AF1283" s="36"/>
      <c r="AG1283" s="37"/>
      <c r="AH1283" s="37"/>
      <c r="AI1283" s="37"/>
      <c r="AJ1283" s="37"/>
      <c r="AK1283" s="37"/>
      <c r="AL1283" s="37"/>
      <c r="AM1283" s="37"/>
      <c r="AN1283" s="37"/>
      <c r="AO1283" s="37"/>
      <c r="AP1283" s="37"/>
      <c r="AQ1283" s="37"/>
      <c r="AR1283" s="37"/>
      <c r="AS1283" s="37"/>
      <c r="AT1283" s="37"/>
      <c r="AU1283" s="37"/>
      <c r="AV1283" s="37"/>
      <c r="AW1283" s="37"/>
      <c r="AX1283" s="37"/>
      <c r="AY1283" s="37"/>
      <c r="AZ1283" s="37"/>
      <c r="BA1283" s="37"/>
      <c r="BB1283" s="37"/>
      <c r="BC1283" s="37"/>
      <c r="BD1283" s="37"/>
      <c r="BE1283" s="37"/>
      <c r="BF1283" s="37"/>
      <c r="BH1283" s="44"/>
      <c r="BI1283" s="39"/>
      <c r="BJ1283" s="39"/>
      <c r="BK1283" s="39"/>
      <c r="BL1283" s="36"/>
      <c r="BM1283" s="37"/>
      <c r="BN1283" s="37"/>
      <c r="BO1283" s="37"/>
      <c r="BP1283" s="37"/>
      <c r="BQ1283" s="37"/>
      <c r="BR1283" s="37"/>
      <c r="BS1283" s="37"/>
      <c r="BT1283" s="37"/>
      <c r="BU1283" s="37"/>
      <c r="BV1283" s="37"/>
      <c r="BW1283" s="37"/>
      <c r="BX1283" s="37"/>
      <c r="BY1283" s="37"/>
      <c r="BZ1283" s="37"/>
      <c r="CA1283" s="37"/>
      <c r="CB1283" s="37"/>
      <c r="CC1283" s="37"/>
      <c r="CD1283" s="37"/>
      <c r="CE1283" s="37"/>
      <c r="CF1283" s="37"/>
      <c r="CG1283" s="40"/>
      <c r="CH1283" s="40"/>
      <c r="CI1283" s="40"/>
      <c r="CJ1283" s="40"/>
      <c r="CK1283" s="40"/>
      <c r="CL1283" s="40"/>
      <c r="CM1283" s="39"/>
      <c r="CN1283" s="39"/>
      <c r="CO1283" s="39"/>
      <c r="CP1283" s="39"/>
      <c r="CQ1283" s="39"/>
      <c r="CR1283" s="39"/>
      <c r="CS1283" s="39"/>
      <c r="CT1283" s="39"/>
      <c r="CU1283" s="39"/>
      <c r="CV1283" s="39"/>
      <c r="CW1283" s="39"/>
      <c r="CX1283" s="39"/>
      <c r="CY1283" s="39"/>
      <c r="CZ1283" s="39"/>
      <c r="DA1283" s="39"/>
      <c r="DB1283" s="39"/>
      <c r="DC1283" s="39"/>
      <c r="DD1283" s="39"/>
      <c r="DE1283" s="39"/>
      <c r="DF1283" s="39"/>
      <c r="DG1283" s="39"/>
      <c r="DL1283" s="44"/>
      <c r="DM1283" s="39"/>
    </row>
    <row r="1284" customFormat="false" ht="12.75" hidden="false" customHeight="false" outlineLevel="0" collapsed="false">
      <c r="AF1284" s="36"/>
      <c r="AG1284" s="37"/>
      <c r="AH1284" s="37"/>
      <c r="AI1284" s="37"/>
      <c r="AJ1284" s="37"/>
      <c r="AK1284" s="37"/>
      <c r="AL1284" s="37"/>
      <c r="AM1284" s="37"/>
      <c r="AN1284" s="37"/>
      <c r="AO1284" s="37"/>
      <c r="AP1284" s="37"/>
      <c r="AQ1284" s="37"/>
      <c r="AR1284" s="37"/>
      <c r="AS1284" s="37"/>
      <c r="AT1284" s="37"/>
      <c r="AU1284" s="37"/>
      <c r="AV1284" s="37"/>
      <c r="AW1284" s="37"/>
      <c r="AX1284" s="37"/>
      <c r="AY1284" s="37"/>
      <c r="AZ1284" s="37"/>
      <c r="BA1284" s="37"/>
      <c r="BB1284" s="37"/>
      <c r="BC1284" s="37"/>
      <c r="BD1284" s="37"/>
      <c r="BE1284" s="37"/>
      <c r="BF1284" s="37"/>
      <c r="BH1284" s="44"/>
      <c r="BI1284" s="39"/>
      <c r="BJ1284" s="39"/>
      <c r="BK1284" s="39"/>
      <c r="BL1284" s="36"/>
      <c r="BM1284" s="37"/>
      <c r="BN1284" s="37"/>
      <c r="BO1284" s="37"/>
      <c r="BP1284" s="37"/>
      <c r="BQ1284" s="37"/>
      <c r="BR1284" s="37"/>
      <c r="BS1284" s="37"/>
      <c r="BT1284" s="37"/>
      <c r="BU1284" s="37"/>
      <c r="BV1284" s="37"/>
      <c r="BW1284" s="37"/>
      <c r="BX1284" s="37"/>
      <c r="BY1284" s="37"/>
      <c r="BZ1284" s="37"/>
      <c r="CA1284" s="37"/>
      <c r="CB1284" s="37"/>
      <c r="CC1284" s="37"/>
      <c r="CD1284" s="37"/>
      <c r="CE1284" s="37"/>
      <c r="CF1284" s="37"/>
      <c r="CG1284" s="40"/>
      <c r="CH1284" s="40"/>
      <c r="CI1284" s="40"/>
      <c r="CJ1284" s="40"/>
      <c r="CK1284" s="40"/>
      <c r="CL1284" s="40"/>
      <c r="CM1284" s="39"/>
      <c r="CN1284" s="39"/>
      <c r="CO1284" s="39"/>
      <c r="CP1284" s="39"/>
      <c r="CQ1284" s="39"/>
      <c r="CR1284" s="39"/>
      <c r="CS1284" s="39"/>
      <c r="CT1284" s="39"/>
      <c r="CU1284" s="39"/>
      <c r="CV1284" s="39"/>
      <c r="CW1284" s="39"/>
      <c r="CX1284" s="39"/>
      <c r="CY1284" s="39"/>
      <c r="CZ1284" s="39"/>
      <c r="DA1284" s="39"/>
      <c r="DB1284" s="39"/>
      <c r="DC1284" s="39"/>
      <c r="DD1284" s="39"/>
      <c r="DE1284" s="39"/>
      <c r="DF1284" s="39"/>
      <c r="DG1284" s="39"/>
      <c r="DL1284" s="44"/>
      <c r="DM1284" s="39"/>
    </row>
    <row r="1285" customFormat="false" ht="12.75" hidden="false" customHeight="false" outlineLevel="0" collapsed="false">
      <c r="AF1285" s="36"/>
      <c r="AG1285" s="37"/>
      <c r="AH1285" s="37"/>
      <c r="AI1285" s="37"/>
      <c r="AJ1285" s="37"/>
      <c r="AK1285" s="37"/>
      <c r="AL1285" s="37"/>
      <c r="AM1285" s="37"/>
      <c r="AN1285" s="37"/>
      <c r="AO1285" s="37"/>
      <c r="AP1285" s="37"/>
      <c r="AQ1285" s="37"/>
      <c r="AR1285" s="37"/>
      <c r="AS1285" s="37"/>
      <c r="AT1285" s="37"/>
      <c r="AU1285" s="37"/>
      <c r="AV1285" s="37"/>
      <c r="AW1285" s="37"/>
      <c r="AX1285" s="37"/>
      <c r="AY1285" s="37"/>
      <c r="AZ1285" s="37"/>
      <c r="BA1285" s="37"/>
      <c r="BB1285" s="37"/>
      <c r="BC1285" s="37"/>
      <c r="BD1285" s="37"/>
      <c r="BE1285" s="37"/>
      <c r="BF1285" s="37"/>
      <c r="BH1285" s="44"/>
      <c r="BI1285" s="39"/>
      <c r="BJ1285" s="39"/>
      <c r="BK1285" s="39"/>
      <c r="BL1285" s="36"/>
      <c r="BM1285" s="37"/>
      <c r="BN1285" s="37"/>
      <c r="BO1285" s="37"/>
      <c r="BP1285" s="37"/>
      <c r="BQ1285" s="37"/>
      <c r="BR1285" s="37"/>
      <c r="BS1285" s="37"/>
      <c r="BT1285" s="37"/>
      <c r="BU1285" s="37"/>
      <c r="BV1285" s="37"/>
      <c r="BW1285" s="37"/>
      <c r="BX1285" s="37"/>
      <c r="BY1285" s="37"/>
      <c r="BZ1285" s="37"/>
      <c r="CA1285" s="37"/>
      <c r="CB1285" s="37"/>
      <c r="CC1285" s="37"/>
      <c r="CD1285" s="37"/>
      <c r="CE1285" s="37"/>
      <c r="CF1285" s="37"/>
      <c r="CG1285" s="40"/>
      <c r="CH1285" s="40"/>
      <c r="CI1285" s="40"/>
      <c r="CJ1285" s="40"/>
      <c r="CK1285" s="40"/>
      <c r="CL1285" s="40"/>
      <c r="CM1285" s="39"/>
      <c r="CN1285" s="39"/>
      <c r="CO1285" s="39"/>
      <c r="CP1285" s="39"/>
      <c r="CQ1285" s="39"/>
      <c r="CR1285" s="39"/>
      <c r="CS1285" s="39"/>
      <c r="CT1285" s="39"/>
      <c r="CU1285" s="39"/>
      <c r="CV1285" s="39"/>
      <c r="CW1285" s="39"/>
      <c r="CX1285" s="39"/>
      <c r="CY1285" s="39"/>
      <c r="CZ1285" s="39"/>
      <c r="DA1285" s="39"/>
      <c r="DB1285" s="39"/>
      <c r="DC1285" s="39"/>
      <c r="DD1285" s="39"/>
      <c r="DE1285" s="39"/>
      <c r="DF1285" s="39"/>
      <c r="DG1285" s="39"/>
      <c r="DL1285" s="44"/>
      <c r="DM1285" s="39"/>
    </row>
    <row r="1286" customFormat="false" ht="12.75" hidden="false" customHeight="false" outlineLevel="0" collapsed="false">
      <c r="AF1286" s="36"/>
      <c r="AG1286" s="37"/>
      <c r="AH1286" s="37"/>
      <c r="AI1286" s="37"/>
      <c r="AJ1286" s="37"/>
      <c r="AK1286" s="37"/>
      <c r="AL1286" s="37"/>
      <c r="AM1286" s="37"/>
      <c r="AN1286" s="37"/>
      <c r="AO1286" s="37"/>
      <c r="AP1286" s="37"/>
      <c r="AQ1286" s="37"/>
      <c r="AR1286" s="37"/>
      <c r="AS1286" s="37"/>
      <c r="AT1286" s="37"/>
      <c r="AU1286" s="37"/>
      <c r="AV1286" s="37"/>
      <c r="AW1286" s="37"/>
      <c r="AX1286" s="37"/>
      <c r="AY1286" s="37"/>
      <c r="AZ1286" s="37"/>
      <c r="BA1286" s="37"/>
      <c r="BB1286" s="37"/>
      <c r="BC1286" s="37"/>
      <c r="BD1286" s="37"/>
      <c r="BE1286" s="37"/>
      <c r="BF1286" s="37"/>
      <c r="BH1286" s="44"/>
      <c r="BI1286" s="39"/>
      <c r="BJ1286" s="39"/>
      <c r="BK1286" s="39"/>
      <c r="BL1286" s="36"/>
      <c r="BM1286" s="37"/>
      <c r="BN1286" s="37"/>
      <c r="BO1286" s="37"/>
      <c r="BP1286" s="37"/>
      <c r="BQ1286" s="37"/>
      <c r="BR1286" s="37"/>
      <c r="BS1286" s="37"/>
      <c r="BT1286" s="37"/>
      <c r="BU1286" s="37"/>
      <c r="BV1286" s="37"/>
      <c r="BW1286" s="37"/>
      <c r="BX1286" s="37"/>
      <c r="BY1286" s="37"/>
      <c r="BZ1286" s="37"/>
      <c r="CA1286" s="37"/>
      <c r="CB1286" s="37"/>
      <c r="CC1286" s="37"/>
      <c r="CD1286" s="37"/>
      <c r="CE1286" s="37"/>
      <c r="CF1286" s="37"/>
      <c r="CG1286" s="40"/>
      <c r="CH1286" s="40"/>
      <c r="CI1286" s="40"/>
      <c r="CJ1286" s="40"/>
      <c r="CK1286" s="40"/>
      <c r="CL1286" s="40"/>
      <c r="CM1286" s="39"/>
      <c r="CN1286" s="39"/>
      <c r="CO1286" s="39"/>
      <c r="CP1286" s="39"/>
      <c r="CQ1286" s="39"/>
      <c r="CR1286" s="39"/>
      <c r="CS1286" s="39"/>
      <c r="CT1286" s="39"/>
      <c r="CU1286" s="39"/>
      <c r="CV1286" s="39"/>
      <c r="CW1286" s="39"/>
      <c r="CX1286" s="39"/>
      <c r="CY1286" s="39"/>
      <c r="CZ1286" s="39"/>
      <c r="DA1286" s="39"/>
      <c r="DB1286" s="39"/>
      <c r="DC1286" s="39"/>
      <c r="DD1286" s="39"/>
      <c r="DE1286" s="39"/>
      <c r="DF1286" s="39"/>
      <c r="DG1286" s="39"/>
      <c r="DL1286" s="44"/>
      <c r="DM1286" s="39"/>
    </row>
    <row r="1287" customFormat="false" ht="12.75" hidden="false" customHeight="false" outlineLevel="0" collapsed="false">
      <c r="AF1287" s="36"/>
      <c r="AG1287" s="37"/>
      <c r="AH1287" s="37"/>
      <c r="AI1287" s="37"/>
      <c r="AJ1287" s="37"/>
      <c r="AK1287" s="37"/>
      <c r="AL1287" s="37"/>
      <c r="AM1287" s="37"/>
      <c r="AN1287" s="37"/>
      <c r="AO1287" s="37"/>
      <c r="AP1287" s="37"/>
      <c r="AQ1287" s="37"/>
      <c r="AR1287" s="37"/>
      <c r="AS1287" s="37"/>
      <c r="AT1287" s="37"/>
      <c r="AU1287" s="37"/>
      <c r="AV1287" s="37"/>
      <c r="AW1287" s="37"/>
      <c r="AX1287" s="37"/>
      <c r="AY1287" s="37"/>
      <c r="AZ1287" s="37"/>
      <c r="BA1287" s="37"/>
      <c r="BB1287" s="37"/>
      <c r="BC1287" s="37"/>
      <c r="BD1287" s="37"/>
      <c r="BE1287" s="37"/>
      <c r="BF1287" s="37"/>
      <c r="BH1287" s="44"/>
      <c r="BI1287" s="39"/>
      <c r="BJ1287" s="39"/>
      <c r="BK1287" s="39"/>
      <c r="BL1287" s="36"/>
      <c r="BM1287" s="37"/>
      <c r="BN1287" s="37"/>
      <c r="BO1287" s="37"/>
      <c r="BP1287" s="37"/>
      <c r="BQ1287" s="37"/>
      <c r="BR1287" s="37"/>
      <c r="BS1287" s="37"/>
      <c r="BT1287" s="37"/>
      <c r="BU1287" s="37"/>
      <c r="BV1287" s="37"/>
      <c r="BW1287" s="37"/>
      <c r="BX1287" s="37"/>
      <c r="BY1287" s="37"/>
      <c r="BZ1287" s="37"/>
      <c r="CA1287" s="37"/>
      <c r="CB1287" s="37"/>
      <c r="CC1287" s="37"/>
      <c r="CD1287" s="37"/>
      <c r="CE1287" s="37"/>
      <c r="CF1287" s="37"/>
      <c r="CG1287" s="40"/>
      <c r="CH1287" s="40"/>
      <c r="CI1287" s="40"/>
      <c r="CJ1287" s="40"/>
      <c r="CK1287" s="40"/>
      <c r="CL1287" s="40"/>
      <c r="CM1287" s="39"/>
      <c r="CN1287" s="39"/>
      <c r="CO1287" s="39"/>
      <c r="CP1287" s="39"/>
      <c r="CQ1287" s="39"/>
      <c r="CR1287" s="39"/>
      <c r="CS1287" s="39"/>
      <c r="CT1287" s="39"/>
      <c r="CU1287" s="39"/>
      <c r="CV1287" s="39"/>
      <c r="CW1287" s="39"/>
      <c r="CX1287" s="39"/>
      <c r="CY1287" s="39"/>
      <c r="CZ1287" s="39"/>
      <c r="DA1287" s="39"/>
      <c r="DB1287" s="39"/>
      <c r="DC1287" s="39"/>
      <c r="DD1287" s="39"/>
      <c r="DE1287" s="39"/>
      <c r="DF1287" s="39"/>
      <c r="DG1287" s="39"/>
      <c r="DL1287" s="44"/>
      <c r="DM1287" s="39"/>
    </row>
    <row r="1288" customFormat="false" ht="12.75" hidden="false" customHeight="false" outlineLevel="0" collapsed="false">
      <c r="AF1288" s="36"/>
      <c r="AG1288" s="37"/>
      <c r="AH1288" s="37"/>
      <c r="AI1288" s="37"/>
      <c r="AJ1288" s="37"/>
      <c r="AK1288" s="37"/>
      <c r="AL1288" s="37"/>
      <c r="AM1288" s="37"/>
      <c r="AN1288" s="37"/>
      <c r="AO1288" s="37"/>
      <c r="AP1288" s="37"/>
      <c r="AQ1288" s="37"/>
      <c r="AR1288" s="37"/>
      <c r="AS1288" s="37"/>
      <c r="AT1288" s="37"/>
      <c r="AU1288" s="37"/>
      <c r="AV1288" s="37"/>
      <c r="AW1288" s="37"/>
      <c r="AX1288" s="37"/>
      <c r="AY1288" s="37"/>
      <c r="AZ1288" s="37"/>
      <c r="BA1288" s="37"/>
      <c r="BB1288" s="37"/>
      <c r="BC1288" s="37"/>
      <c r="BD1288" s="37"/>
      <c r="BE1288" s="37"/>
      <c r="BF1288" s="37"/>
      <c r="BH1288" s="44"/>
      <c r="BI1288" s="39"/>
      <c r="BJ1288" s="39"/>
      <c r="BK1288" s="39"/>
      <c r="BL1288" s="36"/>
      <c r="BM1288" s="37"/>
      <c r="BN1288" s="37"/>
      <c r="BO1288" s="37"/>
      <c r="BP1288" s="37"/>
      <c r="BQ1288" s="37"/>
      <c r="BR1288" s="37"/>
      <c r="BS1288" s="37"/>
      <c r="BT1288" s="37"/>
      <c r="BU1288" s="37"/>
      <c r="BV1288" s="37"/>
      <c r="BW1288" s="37"/>
      <c r="BX1288" s="37"/>
      <c r="BY1288" s="37"/>
      <c r="BZ1288" s="37"/>
      <c r="CA1288" s="37"/>
      <c r="CB1288" s="37"/>
      <c r="CC1288" s="37"/>
      <c r="CD1288" s="37"/>
      <c r="CE1288" s="37"/>
      <c r="CF1288" s="37"/>
      <c r="CG1288" s="40"/>
      <c r="CH1288" s="40"/>
      <c r="CI1288" s="40"/>
      <c r="CJ1288" s="40"/>
      <c r="CK1288" s="40"/>
      <c r="CL1288" s="40"/>
      <c r="CM1288" s="39"/>
      <c r="CN1288" s="39"/>
      <c r="CO1288" s="39"/>
      <c r="CP1288" s="39"/>
      <c r="CQ1288" s="39"/>
      <c r="CR1288" s="39"/>
      <c r="CS1288" s="39"/>
      <c r="CT1288" s="39"/>
      <c r="CU1288" s="39"/>
      <c r="CV1288" s="39"/>
      <c r="CW1288" s="39"/>
      <c r="CX1288" s="39"/>
      <c r="CY1288" s="39"/>
      <c r="CZ1288" s="39"/>
      <c r="DA1288" s="39"/>
      <c r="DB1288" s="39"/>
      <c r="DC1288" s="39"/>
      <c r="DD1288" s="39"/>
      <c r="DE1288" s="39"/>
      <c r="DF1288" s="39"/>
      <c r="DG1288" s="39"/>
      <c r="DL1288" s="44"/>
      <c r="DM1288" s="39"/>
    </row>
    <row r="1289" customFormat="false" ht="12.75" hidden="false" customHeight="false" outlineLevel="0" collapsed="false">
      <c r="AF1289" s="36"/>
      <c r="AG1289" s="37"/>
      <c r="AH1289" s="37"/>
      <c r="AI1289" s="37"/>
      <c r="AJ1289" s="37"/>
      <c r="AK1289" s="37"/>
      <c r="AL1289" s="37"/>
      <c r="AM1289" s="37"/>
      <c r="AN1289" s="37"/>
      <c r="AO1289" s="37"/>
      <c r="AP1289" s="37"/>
      <c r="AQ1289" s="37"/>
      <c r="AR1289" s="37"/>
      <c r="AS1289" s="37"/>
      <c r="AT1289" s="37"/>
      <c r="AU1289" s="37"/>
      <c r="AV1289" s="37"/>
      <c r="AW1289" s="37"/>
      <c r="AX1289" s="37"/>
      <c r="AY1289" s="37"/>
      <c r="AZ1289" s="37"/>
      <c r="BA1289" s="37"/>
      <c r="BB1289" s="37"/>
      <c r="BC1289" s="37"/>
      <c r="BD1289" s="37"/>
      <c r="BE1289" s="37"/>
      <c r="BF1289" s="37"/>
      <c r="BH1289" s="44"/>
      <c r="BI1289" s="39"/>
      <c r="BJ1289" s="39"/>
      <c r="BK1289" s="39"/>
      <c r="BL1289" s="36"/>
      <c r="BM1289" s="37"/>
      <c r="BN1289" s="37"/>
      <c r="BO1289" s="37"/>
      <c r="BP1289" s="37"/>
      <c r="BQ1289" s="37"/>
      <c r="BR1289" s="37"/>
      <c r="BS1289" s="37"/>
      <c r="BT1289" s="37"/>
      <c r="BU1289" s="37"/>
      <c r="BV1289" s="37"/>
      <c r="BW1289" s="37"/>
      <c r="BX1289" s="37"/>
      <c r="BY1289" s="37"/>
      <c r="BZ1289" s="37"/>
      <c r="CA1289" s="37"/>
      <c r="CB1289" s="37"/>
      <c r="CC1289" s="37"/>
      <c r="CD1289" s="37"/>
      <c r="CE1289" s="37"/>
      <c r="CF1289" s="37"/>
      <c r="CG1289" s="40"/>
      <c r="CH1289" s="40"/>
      <c r="CI1289" s="40"/>
      <c r="CJ1289" s="40"/>
      <c r="CK1289" s="40"/>
      <c r="CL1289" s="40"/>
      <c r="CM1289" s="39"/>
      <c r="CN1289" s="39"/>
      <c r="CO1289" s="39"/>
      <c r="CP1289" s="39"/>
      <c r="CQ1289" s="39"/>
      <c r="CR1289" s="39"/>
      <c r="CS1289" s="39"/>
      <c r="CT1289" s="39"/>
      <c r="CU1289" s="39"/>
      <c r="CV1289" s="39"/>
      <c r="CW1289" s="39"/>
      <c r="CX1289" s="39"/>
      <c r="CY1289" s="39"/>
      <c r="CZ1289" s="39"/>
      <c r="DA1289" s="39"/>
      <c r="DB1289" s="39"/>
      <c r="DC1289" s="39"/>
      <c r="DD1289" s="39"/>
      <c r="DE1289" s="39"/>
      <c r="DF1289" s="39"/>
      <c r="DG1289" s="39"/>
      <c r="DL1289" s="44"/>
      <c r="DM1289" s="39"/>
    </row>
    <row r="1290" customFormat="false" ht="12.75" hidden="false" customHeight="false" outlineLevel="0" collapsed="false">
      <c r="AF1290" s="36"/>
      <c r="AG1290" s="37"/>
      <c r="AH1290" s="37"/>
      <c r="AI1290" s="37"/>
      <c r="AJ1290" s="37"/>
      <c r="AK1290" s="37"/>
      <c r="AL1290" s="37"/>
      <c r="AM1290" s="37"/>
      <c r="AN1290" s="37"/>
      <c r="AO1290" s="37"/>
      <c r="AP1290" s="37"/>
      <c r="AQ1290" s="37"/>
      <c r="AR1290" s="37"/>
      <c r="AS1290" s="37"/>
      <c r="AT1290" s="37"/>
      <c r="AU1290" s="37"/>
      <c r="AV1290" s="37"/>
      <c r="AW1290" s="37"/>
      <c r="AX1290" s="37"/>
      <c r="AY1290" s="37"/>
      <c r="AZ1290" s="37"/>
      <c r="BA1290" s="37"/>
      <c r="BB1290" s="37"/>
      <c r="BC1290" s="37"/>
      <c r="BD1290" s="37"/>
      <c r="BE1290" s="37"/>
      <c r="BF1290" s="37"/>
      <c r="BH1290" s="44"/>
      <c r="BI1290" s="39"/>
      <c r="BJ1290" s="39"/>
      <c r="BK1290" s="39"/>
      <c r="BL1290" s="36"/>
      <c r="BM1290" s="37"/>
      <c r="BN1290" s="37"/>
      <c r="BO1290" s="37"/>
      <c r="BP1290" s="37"/>
      <c r="BQ1290" s="37"/>
      <c r="BR1290" s="37"/>
      <c r="BS1290" s="37"/>
      <c r="BT1290" s="37"/>
      <c r="BU1290" s="37"/>
      <c r="BV1290" s="37"/>
      <c r="BW1290" s="37"/>
      <c r="BX1290" s="37"/>
      <c r="BY1290" s="37"/>
      <c r="BZ1290" s="37"/>
      <c r="CA1290" s="37"/>
      <c r="CB1290" s="37"/>
      <c r="CC1290" s="37"/>
      <c r="CD1290" s="37"/>
      <c r="CE1290" s="37"/>
      <c r="CF1290" s="37"/>
      <c r="CG1290" s="40"/>
      <c r="CH1290" s="40"/>
      <c r="CI1290" s="40"/>
      <c r="CJ1290" s="40"/>
      <c r="CK1290" s="40"/>
      <c r="CL1290" s="40"/>
      <c r="CM1290" s="39"/>
      <c r="CN1290" s="39"/>
      <c r="CO1290" s="39"/>
      <c r="CP1290" s="39"/>
      <c r="CQ1290" s="39"/>
      <c r="CR1290" s="39"/>
      <c r="CS1290" s="39"/>
      <c r="CT1290" s="39"/>
      <c r="CU1290" s="39"/>
      <c r="CV1290" s="39"/>
      <c r="CW1290" s="39"/>
      <c r="CX1290" s="39"/>
      <c r="CY1290" s="39"/>
      <c r="CZ1290" s="39"/>
      <c r="DA1290" s="39"/>
      <c r="DB1290" s="39"/>
      <c r="DC1290" s="39"/>
      <c r="DD1290" s="39"/>
      <c r="DE1290" s="39"/>
      <c r="DF1290" s="39"/>
      <c r="DG1290" s="39"/>
      <c r="DL1290" s="44"/>
      <c r="DM1290" s="39"/>
    </row>
    <row r="1291" customFormat="false" ht="12.75" hidden="false" customHeight="false" outlineLevel="0" collapsed="false">
      <c r="AF1291" s="36"/>
      <c r="AG1291" s="37"/>
      <c r="AH1291" s="37"/>
      <c r="AI1291" s="37"/>
      <c r="AJ1291" s="37"/>
      <c r="AK1291" s="37"/>
      <c r="AL1291" s="37"/>
      <c r="AM1291" s="37"/>
      <c r="AN1291" s="37"/>
      <c r="AO1291" s="37"/>
      <c r="AP1291" s="37"/>
      <c r="AQ1291" s="37"/>
      <c r="AR1291" s="37"/>
      <c r="AS1291" s="37"/>
      <c r="AT1291" s="37"/>
      <c r="AU1291" s="37"/>
      <c r="AV1291" s="37"/>
      <c r="AW1291" s="37"/>
      <c r="AX1291" s="37"/>
      <c r="AY1291" s="37"/>
      <c r="AZ1291" s="37"/>
      <c r="BA1291" s="37"/>
      <c r="BB1291" s="37"/>
      <c r="BC1291" s="37"/>
      <c r="BD1291" s="37"/>
      <c r="BE1291" s="37"/>
      <c r="BF1291" s="37"/>
      <c r="BH1291" s="44"/>
      <c r="BI1291" s="39"/>
      <c r="BJ1291" s="39"/>
      <c r="BK1291" s="39"/>
      <c r="BL1291" s="36"/>
      <c r="BM1291" s="37"/>
      <c r="BN1291" s="37"/>
      <c r="BO1291" s="37"/>
      <c r="BP1291" s="37"/>
      <c r="BQ1291" s="37"/>
      <c r="BR1291" s="37"/>
      <c r="BS1291" s="37"/>
      <c r="BT1291" s="37"/>
      <c r="BU1291" s="37"/>
      <c r="BV1291" s="37"/>
      <c r="BW1291" s="37"/>
      <c r="BX1291" s="37"/>
      <c r="BY1291" s="37"/>
      <c r="BZ1291" s="37"/>
      <c r="CA1291" s="37"/>
      <c r="CB1291" s="37"/>
      <c r="CC1291" s="37"/>
      <c r="CD1291" s="37"/>
      <c r="CE1291" s="37"/>
      <c r="CF1291" s="37"/>
      <c r="CG1291" s="40"/>
      <c r="CH1291" s="40"/>
      <c r="CI1291" s="40"/>
      <c r="CJ1291" s="40"/>
      <c r="CK1291" s="40"/>
      <c r="CL1291" s="40"/>
      <c r="CM1291" s="39"/>
      <c r="CN1291" s="39"/>
      <c r="CO1291" s="39"/>
      <c r="CP1291" s="39"/>
      <c r="CQ1291" s="39"/>
      <c r="CR1291" s="39"/>
      <c r="CS1291" s="39"/>
      <c r="CT1291" s="39"/>
      <c r="CU1291" s="39"/>
      <c r="CV1291" s="39"/>
      <c r="CW1291" s="39"/>
      <c r="CX1291" s="39"/>
      <c r="CY1291" s="39"/>
      <c r="CZ1291" s="39"/>
      <c r="DA1291" s="39"/>
      <c r="DB1291" s="39"/>
      <c r="DC1291" s="39"/>
      <c r="DD1291" s="39"/>
      <c r="DE1291" s="39"/>
      <c r="DF1291" s="39"/>
      <c r="DG1291" s="39"/>
      <c r="DL1291" s="44"/>
      <c r="DM1291" s="39"/>
    </row>
    <row r="1292" customFormat="false" ht="12.75" hidden="false" customHeight="false" outlineLevel="0" collapsed="false">
      <c r="AF1292" s="36"/>
      <c r="AG1292" s="37"/>
      <c r="AH1292" s="37"/>
      <c r="AI1292" s="37"/>
      <c r="AJ1292" s="37"/>
      <c r="AK1292" s="37"/>
      <c r="AL1292" s="37"/>
      <c r="AM1292" s="37"/>
      <c r="AN1292" s="37"/>
      <c r="AO1292" s="37"/>
      <c r="AP1292" s="37"/>
      <c r="AQ1292" s="37"/>
      <c r="AR1292" s="37"/>
      <c r="AS1292" s="37"/>
      <c r="AT1292" s="37"/>
      <c r="AU1292" s="37"/>
      <c r="AV1292" s="37"/>
      <c r="AW1292" s="37"/>
      <c r="AX1292" s="37"/>
      <c r="AY1292" s="37"/>
      <c r="AZ1292" s="37"/>
      <c r="BA1292" s="37"/>
      <c r="BB1292" s="37"/>
      <c r="BC1292" s="37"/>
      <c r="BD1292" s="37"/>
      <c r="BE1292" s="37"/>
      <c r="BF1292" s="37"/>
      <c r="BH1292" s="44"/>
      <c r="BI1292" s="39"/>
      <c r="BJ1292" s="39"/>
      <c r="BK1292" s="39"/>
      <c r="BL1292" s="36"/>
      <c r="BM1292" s="37"/>
      <c r="BN1292" s="37"/>
      <c r="BO1292" s="37"/>
      <c r="BP1292" s="37"/>
      <c r="BQ1292" s="37"/>
      <c r="BR1292" s="37"/>
      <c r="BS1292" s="37"/>
      <c r="BT1292" s="37"/>
      <c r="BU1292" s="37"/>
      <c r="BV1292" s="37"/>
      <c r="BW1292" s="37"/>
      <c r="BX1292" s="37"/>
      <c r="BY1292" s="37"/>
      <c r="BZ1292" s="37"/>
      <c r="CA1292" s="37"/>
      <c r="CB1292" s="37"/>
      <c r="CC1292" s="37"/>
      <c r="CD1292" s="37"/>
      <c r="CE1292" s="37"/>
      <c r="CF1292" s="37"/>
      <c r="CG1292" s="40"/>
      <c r="CH1292" s="40"/>
      <c r="CI1292" s="40"/>
      <c r="CJ1292" s="40"/>
      <c r="CK1292" s="40"/>
      <c r="CL1292" s="40"/>
      <c r="CM1292" s="39"/>
      <c r="CN1292" s="39"/>
      <c r="CO1292" s="39"/>
      <c r="CP1292" s="39"/>
      <c r="CQ1292" s="39"/>
      <c r="CR1292" s="39"/>
      <c r="CS1292" s="39"/>
      <c r="CT1292" s="39"/>
      <c r="CU1292" s="39"/>
      <c r="CV1292" s="39"/>
      <c r="CW1292" s="39"/>
      <c r="CX1292" s="39"/>
      <c r="CY1292" s="39"/>
      <c r="CZ1292" s="39"/>
      <c r="DA1292" s="39"/>
      <c r="DB1292" s="39"/>
      <c r="DC1292" s="39"/>
      <c r="DD1292" s="39"/>
      <c r="DE1292" s="39"/>
      <c r="DF1292" s="39"/>
      <c r="DG1292" s="39"/>
      <c r="DL1292" s="44"/>
      <c r="DM1292" s="39"/>
    </row>
    <row r="1293" customFormat="false" ht="12.75" hidden="false" customHeight="false" outlineLevel="0" collapsed="false">
      <c r="AF1293" s="36"/>
      <c r="AG1293" s="37"/>
      <c r="AH1293" s="37"/>
      <c r="AI1293" s="37"/>
      <c r="AJ1293" s="37"/>
      <c r="AK1293" s="37"/>
      <c r="AL1293" s="37"/>
      <c r="AM1293" s="37"/>
      <c r="AN1293" s="37"/>
      <c r="AO1293" s="37"/>
      <c r="AP1293" s="37"/>
      <c r="AQ1293" s="37"/>
      <c r="AR1293" s="37"/>
      <c r="AS1293" s="37"/>
      <c r="AT1293" s="37"/>
      <c r="AU1293" s="37"/>
      <c r="AV1293" s="37"/>
      <c r="AW1293" s="37"/>
      <c r="AX1293" s="37"/>
      <c r="AY1293" s="37"/>
      <c r="AZ1293" s="37"/>
      <c r="BA1293" s="37"/>
      <c r="BB1293" s="37"/>
      <c r="BC1293" s="37"/>
      <c r="BD1293" s="37"/>
      <c r="BE1293" s="37"/>
      <c r="BF1293" s="37"/>
      <c r="BH1293" s="44"/>
      <c r="BI1293" s="39"/>
      <c r="BJ1293" s="39"/>
      <c r="BK1293" s="39"/>
      <c r="BL1293" s="36"/>
      <c r="BM1293" s="37"/>
      <c r="BN1293" s="37"/>
      <c r="BO1293" s="37"/>
      <c r="BP1293" s="37"/>
      <c r="BQ1293" s="37"/>
      <c r="BR1293" s="37"/>
      <c r="BS1293" s="37"/>
      <c r="BT1293" s="37"/>
      <c r="BU1293" s="37"/>
      <c r="BV1293" s="37"/>
      <c r="BW1293" s="37"/>
      <c r="BX1293" s="37"/>
      <c r="BY1293" s="37"/>
      <c r="BZ1293" s="37"/>
      <c r="CA1293" s="37"/>
      <c r="CB1293" s="37"/>
      <c r="CC1293" s="37"/>
      <c r="CD1293" s="37"/>
      <c r="CE1293" s="37"/>
      <c r="CF1293" s="37"/>
      <c r="CG1293" s="40"/>
      <c r="CH1293" s="40"/>
      <c r="CI1293" s="40"/>
      <c r="CJ1293" s="40"/>
      <c r="CK1293" s="40"/>
      <c r="CL1293" s="40"/>
      <c r="CM1293" s="39"/>
      <c r="CN1293" s="39"/>
      <c r="CO1293" s="39"/>
      <c r="CP1293" s="39"/>
      <c r="CQ1293" s="39"/>
      <c r="CR1293" s="39"/>
      <c r="CS1293" s="39"/>
      <c r="CT1293" s="39"/>
      <c r="CU1293" s="39"/>
      <c r="CV1293" s="39"/>
      <c r="CW1293" s="39"/>
      <c r="CX1293" s="39"/>
      <c r="CY1293" s="39"/>
      <c r="CZ1293" s="39"/>
      <c r="DA1293" s="39"/>
      <c r="DB1293" s="39"/>
      <c r="DC1293" s="39"/>
      <c r="DD1293" s="39"/>
      <c r="DE1293" s="39"/>
      <c r="DF1293" s="39"/>
      <c r="DG1293" s="39"/>
      <c r="DL1293" s="44"/>
      <c r="DM1293" s="39"/>
    </row>
    <row r="1294" customFormat="false" ht="12.75" hidden="false" customHeight="false" outlineLevel="0" collapsed="false">
      <c r="AF1294" s="36"/>
      <c r="AG1294" s="37"/>
      <c r="AH1294" s="37"/>
      <c r="AI1294" s="37"/>
      <c r="AJ1294" s="37"/>
      <c r="AK1294" s="37"/>
      <c r="AL1294" s="37"/>
      <c r="AM1294" s="37"/>
      <c r="AN1294" s="37"/>
      <c r="AO1294" s="37"/>
      <c r="AP1294" s="37"/>
      <c r="AQ1294" s="37"/>
      <c r="AR1294" s="37"/>
      <c r="AS1294" s="37"/>
      <c r="AT1294" s="37"/>
      <c r="AU1294" s="37"/>
      <c r="AV1294" s="37"/>
      <c r="AW1294" s="37"/>
      <c r="AX1294" s="37"/>
      <c r="AY1294" s="37"/>
      <c r="AZ1294" s="37"/>
      <c r="BA1294" s="37"/>
      <c r="BB1294" s="37"/>
      <c r="BC1294" s="37"/>
      <c r="BD1294" s="37"/>
      <c r="BE1294" s="37"/>
      <c r="BF1294" s="37"/>
      <c r="BH1294" s="44"/>
      <c r="BI1294" s="39"/>
      <c r="BJ1294" s="39"/>
      <c r="BK1294" s="39"/>
      <c r="BL1294" s="36"/>
      <c r="BM1294" s="37"/>
      <c r="BN1294" s="37"/>
      <c r="BO1294" s="37"/>
      <c r="BP1294" s="37"/>
      <c r="BQ1294" s="37"/>
      <c r="BR1294" s="37"/>
      <c r="BS1294" s="37"/>
      <c r="BT1294" s="37"/>
      <c r="BU1294" s="37"/>
      <c r="BV1294" s="37"/>
      <c r="BW1294" s="37"/>
      <c r="BX1294" s="37"/>
      <c r="BY1294" s="37"/>
      <c r="BZ1294" s="37"/>
      <c r="CA1294" s="37"/>
      <c r="CB1294" s="37"/>
      <c r="CC1294" s="37"/>
      <c r="CD1294" s="37"/>
      <c r="CE1294" s="37"/>
      <c r="CF1294" s="37"/>
      <c r="CG1294" s="40"/>
      <c r="CH1294" s="40"/>
      <c r="CI1294" s="40"/>
      <c r="CJ1294" s="40"/>
      <c r="CK1294" s="40"/>
      <c r="CL1294" s="40"/>
      <c r="CM1294" s="39"/>
      <c r="CN1294" s="39"/>
      <c r="CO1294" s="39"/>
      <c r="CP1294" s="39"/>
      <c r="CQ1294" s="39"/>
      <c r="CR1294" s="39"/>
      <c r="CS1294" s="39"/>
      <c r="CT1294" s="39"/>
      <c r="CU1294" s="39"/>
      <c r="CV1294" s="39"/>
      <c r="CW1294" s="39"/>
      <c r="CX1294" s="39"/>
      <c r="CY1294" s="39"/>
      <c r="CZ1294" s="39"/>
      <c r="DA1294" s="39"/>
      <c r="DB1294" s="39"/>
      <c r="DC1294" s="39"/>
      <c r="DD1294" s="39"/>
      <c r="DE1294" s="39"/>
      <c r="DF1294" s="39"/>
      <c r="DG1294" s="39"/>
      <c r="DL1294" s="44"/>
      <c r="DM1294" s="39"/>
    </row>
    <row r="1295" customFormat="false" ht="12.75" hidden="false" customHeight="false" outlineLevel="0" collapsed="false">
      <c r="AF1295" s="36"/>
      <c r="AG1295" s="37"/>
      <c r="AH1295" s="37"/>
      <c r="AI1295" s="37"/>
      <c r="AJ1295" s="37"/>
      <c r="AK1295" s="37"/>
      <c r="AL1295" s="37"/>
      <c r="AM1295" s="37"/>
      <c r="AN1295" s="37"/>
      <c r="AO1295" s="37"/>
      <c r="AP1295" s="37"/>
      <c r="AQ1295" s="37"/>
      <c r="AR1295" s="37"/>
      <c r="AS1295" s="37"/>
      <c r="AT1295" s="37"/>
      <c r="AU1295" s="37"/>
      <c r="AV1295" s="37"/>
      <c r="AW1295" s="37"/>
      <c r="AX1295" s="37"/>
      <c r="AY1295" s="37"/>
      <c r="AZ1295" s="37"/>
      <c r="BA1295" s="37"/>
      <c r="BB1295" s="37"/>
      <c r="BC1295" s="37"/>
      <c r="BD1295" s="37"/>
      <c r="BE1295" s="37"/>
      <c r="BF1295" s="37"/>
      <c r="BH1295" s="44"/>
      <c r="BI1295" s="39"/>
      <c r="BJ1295" s="39"/>
      <c r="BK1295" s="39"/>
      <c r="BL1295" s="36"/>
      <c r="BM1295" s="37"/>
      <c r="BN1295" s="37"/>
      <c r="BO1295" s="37"/>
      <c r="BP1295" s="37"/>
      <c r="BQ1295" s="37"/>
      <c r="BR1295" s="37"/>
      <c r="BS1295" s="37"/>
      <c r="BT1295" s="37"/>
      <c r="BU1295" s="37"/>
      <c r="BV1295" s="37"/>
      <c r="BW1295" s="37"/>
      <c r="BX1295" s="37"/>
      <c r="BY1295" s="37"/>
      <c r="BZ1295" s="37"/>
      <c r="CA1295" s="37"/>
      <c r="CB1295" s="37"/>
      <c r="CC1295" s="37"/>
      <c r="CD1295" s="37"/>
      <c r="CE1295" s="37"/>
      <c r="CF1295" s="37"/>
      <c r="CG1295" s="40"/>
      <c r="CH1295" s="40"/>
      <c r="CI1295" s="40"/>
      <c r="CJ1295" s="40"/>
      <c r="CK1295" s="40"/>
      <c r="CL1295" s="40"/>
      <c r="CM1295" s="39"/>
      <c r="CN1295" s="39"/>
      <c r="CO1295" s="39"/>
      <c r="CP1295" s="39"/>
      <c r="CQ1295" s="39"/>
      <c r="CR1295" s="39"/>
      <c r="CS1295" s="39"/>
      <c r="CT1295" s="39"/>
      <c r="CU1295" s="39"/>
      <c r="CV1295" s="39"/>
      <c r="CW1295" s="39"/>
      <c r="CX1295" s="39"/>
      <c r="CY1295" s="39"/>
      <c r="CZ1295" s="39"/>
      <c r="DA1295" s="39"/>
      <c r="DB1295" s="39"/>
      <c r="DC1295" s="39"/>
      <c r="DD1295" s="39"/>
      <c r="DE1295" s="39"/>
      <c r="DF1295" s="39"/>
      <c r="DG1295" s="39"/>
      <c r="DL1295" s="44"/>
      <c r="DM1295" s="39"/>
    </row>
    <row r="1296" customFormat="false" ht="12.75" hidden="false" customHeight="false" outlineLevel="0" collapsed="false">
      <c r="AF1296" s="36"/>
      <c r="AG1296" s="37"/>
      <c r="AH1296" s="37"/>
      <c r="AI1296" s="37"/>
      <c r="AJ1296" s="37"/>
      <c r="AK1296" s="37"/>
      <c r="AL1296" s="37"/>
      <c r="AM1296" s="37"/>
      <c r="AN1296" s="37"/>
      <c r="AO1296" s="37"/>
      <c r="AP1296" s="37"/>
      <c r="AQ1296" s="37"/>
      <c r="AR1296" s="37"/>
      <c r="AS1296" s="37"/>
      <c r="AT1296" s="37"/>
      <c r="AU1296" s="37"/>
      <c r="AV1296" s="37"/>
      <c r="AW1296" s="37"/>
      <c r="AX1296" s="37"/>
      <c r="AY1296" s="37"/>
      <c r="AZ1296" s="37"/>
      <c r="BA1296" s="37"/>
      <c r="BB1296" s="37"/>
      <c r="BC1296" s="37"/>
      <c r="BD1296" s="37"/>
      <c r="BE1296" s="37"/>
      <c r="BF1296" s="37"/>
      <c r="BH1296" s="44"/>
      <c r="BI1296" s="39"/>
      <c r="BJ1296" s="39"/>
      <c r="BK1296" s="39"/>
      <c r="BL1296" s="36"/>
      <c r="BM1296" s="37"/>
      <c r="BN1296" s="37"/>
      <c r="BO1296" s="37"/>
      <c r="BP1296" s="37"/>
      <c r="BQ1296" s="37"/>
      <c r="BR1296" s="37"/>
      <c r="BS1296" s="37"/>
      <c r="BT1296" s="37"/>
      <c r="BU1296" s="37"/>
      <c r="BV1296" s="37"/>
      <c r="BW1296" s="37"/>
      <c r="BX1296" s="37"/>
      <c r="BY1296" s="37"/>
      <c r="BZ1296" s="37"/>
      <c r="CA1296" s="37"/>
      <c r="CB1296" s="37"/>
      <c r="CC1296" s="37"/>
      <c r="CD1296" s="37"/>
      <c r="CE1296" s="37"/>
      <c r="CF1296" s="37"/>
      <c r="CG1296" s="40"/>
      <c r="CH1296" s="40"/>
      <c r="CI1296" s="40"/>
      <c r="CJ1296" s="40"/>
      <c r="CK1296" s="40"/>
      <c r="CL1296" s="40"/>
      <c r="CM1296" s="39"/>
      <c r="CN1296" s="39"/>
      <c r="CO1296" s="39"/>
      <c r="CP1296" s="39"/>
      <c r="CQ1296" s="39"/>
      <c r="CR1296" s="39"/>
      <c r="CS1296" s="39"/>
      <c r="CT1296" s="39"/>
      <c r="CU1296" s="39"/>
      <c r="CV1296" s="39"/>
      <c r="CW1296" s="39"/>
      <c r="CX1296" s="39"/>
      <c r="CY1296" s="39"/>
      <c r="CZ1296" s="39"/>
      <c r="DA1296" s="39"/>
      <c r="DB1296" s="39"/>
      <c r="DC1296" s="39"/>
      <c r="DD1296" s="39"/>
      <c r="DE1296" s="39"/>
      <c r="DF1296" s="39"/>
      <c r="DG1296" s="39"/>
      <c r="DL1296" s="44"/>
      <c r="DM1296" s="39"/>
    </row>
    <row r="1297" customFormat="false" ht="12.75" hidden="false" customHeight="false" outlineLevel="0" collapsed="false">
      <c r="AF1297" s="36"/>
      <c r="AG1297" s="37"/>
      <c r="AH1297" s="37"/>
      <c r="AI1297" s="37"/>
      <c r="AJ1297" s="37"/>
      <c r="AK1297" s="37"/>
      <c r="AL1297" s="37"/>
      <c r="AM1297" s="37"/>
      <c r="AN1297" s="37"/>
      <c r="AO1297" s="37"/>
      <c r="AP1297" s="37"/>
      <c r="AQ1297" s="37"/>
      <c r="AR1297" s="37"/>
      <c r="AS1297" s="37"/>
      <c r="AT1297" s="37"/>
      <c r="AU1297" s="37"/>
      <c r="AV1297" s="37"/>
      <c r="AW1297" s="37"/>
      <c r="AX1297" s="37"/>
      <c r="AY1297" s="37"/>
      <c r="AZ1297" s="37"/>
      <c r="BA1297" s="37"/>
      <c r="BB1297" s="37"/>
      <c r="BC1297" s="37"/>
      <c r="BD1297" s="37"/>
      <c r="BE1297" s="37"/>
      <c r="BF1297" s="37"/>
      <c r="BH1297" s="44"/>
      <c r="BI1297" s="39"/>
      <c r="BJ1297" s="39"/>
      <c r="BK1297" s="39"/>
      <c r="BL1297" s="36"/>
      <c r="BM1297" s="37"/>
      <c r="BN1297" s="37"/>
      <c r="BO1297" s="37"/>
      <c r="BP1297" s="37"/>
      <c r="BQ1297" s="37"/>
      <c r="BR1297" s="37"/>
      <c r="BS1297" s="37"/>
      <c r="BT1297" s="37"/>
      <c r="BU1297" s="37"/>
      <c r="BV1297" s="37"/>
      <c r="BW1297" s="37"/>
      <c r="BX1297" s="37"/>
      <c r="BY1297" s="37"/>
      <c r="BZ1297" s="37"/>
      <c r="CA1297" s="37"/>
      <c r="CB1297" s="37"/>
      <c r="CC1297" s="37"/>
      <c r="CD1297" s="37"/>
      <c r="CE1297" s="37"/>
      <c r="CF1297" s="37"/>
      <c r="CG1297" s="40"/>
      <c r="CH1297" s="40"/>
      <c r="CI1297" s="40"/>
      <c r="CJ1297" s="40"/>
      <c r="CK1297" s="40"/>
      <c r="CL1297" s="40"/>
      <c r="CM1297" s="39"/>
      <c r="CN1297" s="39"/>
      <c r="CO1297" s="39"/>
      <c r="CP1297" s="39"/>
      <c r="CQ1297" s="39"/>
      <c r="CR1297" s="39"/>
      <c r="CS1297" s="39"/>
      <c r="CT1297" s="39"/>
      <c r="CU1297" s="39"/>
      <c r="CV1297" s="39"/>
      <c r="CW1297" s="39"/>
      <c r="CX1297" s="39"/>
      <c r="CY1297" s="39"/>
      <c r="CZ1297" s="39"/>
      <c r="DA1297" s="39"/>
      <c r="DB1297" s="39"/>
      <c r="DC1297" s="39"/>
      <c r="DD1297" s="39"/>
      <c r="DE1297" s="39"/>
      <c r="DF1297" s="39"/>
      <c r="DG1297" s="39"/>
      <c r="DL1297" s="44"/>
      <c r="DM1297" s="39"/>
    </row>
    <row r="1298" customFormat="false" ht="12.75" hidden="false" customHeight="false" outlineLevel="0" collapsed="false">
      <c r="AF1298" s="36"/>
      <c r="AG1298" s="37"/>
      <c r="AH1298" s="37"/>
      <c r="AI1298" s="37"/>
      <c r="AJ1298" s="37"/>
      <c r="AK1298" s="37"/>
      <c r="AL1298" s="37"/>
      <c r="AM1298" s="37"/>
      <c r="AN1298" s="37"/>
      <c r="AO1298" s="37"/>
      <c r="AP1298" s="37"/>
      <c r="AQ1298" s="37"/>
      <c r="AR1298" s="37"/>
      <c r="AS1298" s="37"/>
      <c r="AT1298" s="37"/>
      <c r="AU1298" s="37"/>
      <c r="AV1298" s="37"/>
      <c r="AW1298" s="37"/>
      <c r="AX1298" s="37"/>
      <c r="AY1298" s="37"/>
      <c r="AZ1298" s="37"/>
      <c r="BA1298" s="37"/>
      <c r="BB1298" s="37"/>
      <c r="BC1298" s="37"/>
      <c r="BD1298" s="37"/>
      <c r="BE1298" s="37"/>
      <c r="BF1298" s="37"/>
      <c r="BH1298" s="44"/>
      <c r="BI1298" s="39"/>
      <c r="BJ1298" s="39"/>
      <c r="BK1298" s="39"/>
      <c r="BL1298" s="36"/>
      <c r="BM1298" s="37"/>
      <c r="BN1298" s="37"/>
      <c r="BO1298" s="37"/>
      <c r="BP1298" s="37"/>
      <c r="BQ1298" s="37"/>
      <c r="BR1298" s="37"/>
      <c r="BS1298" s="37"/>
      <c r="BT1298" s="37"/>
      <c r="BU1298" s="37"/>
      <c r="BV1298" s="37"/>
      <c r="BW1298" s="37"/>
      <c r="BX1298" s="37"/>
      <c r="BY1298" s="37"/>
      <c r="BZ1298" s="37"/>
      <c r="CA1298" s="37"/>
      <c r="CB1298" s="37"/>
      <c r="CC1298" s="37"/>
      <c r="CD1298" s="37"/>
      <c r="CE1298" s="37"/>
      <c r="CF1298" s="37"/>
      <c r="CG1298" s="40"/>
      <c r="CH1298" s="40"/>
      <c r="CI1298" s="40"/>
      <c r="CJ1298" s="40"/>
      <c r="CK1298" s="40"/>
      <c r="CL1298" s="40"/>
      <c r="CM1298" s="39"/>
      <c r="CN1298" s="39"/>
      <c r="CO1298" s="39"/>
      <c r="CP1298" s="39"/>
      <c r="CQ1298" s="39"/>
      <c r="CR1298" s="39"/>
      <c r="CS1298" s="39"/>
      <c r="CT1298" s="39"/>
      <c r="CU1298" s="39"/>
      <c r="CV1298" s="39"/>
      <c r="CW1298" s="39"/>
      <c r="CX1298" s="39"/>
      <c r="CY1298" s="39"/>
      <c r="CZ1298" s="39"/>
      <c r="DA1298" s="39"/>
      <c r="DB1298" s="39"/>
      <c r="DC1298" s="39"/>
      <c r="DD1298" s="39"/>
      <c r="DE1298" s="39"/>
      <c r="DF1298" s="39"/>
      <c r="DG1298" s="39"/>
      <c r="DL1298" s="44"/>
      <c r="DM1298" s="39"/>
    </row>
    <row r="1299" customFormat="false" ht="12.75" hidden="false" customHeight="false" outlineLevel="0" collapsed="false">
      <c r="AF1299" s="36"/>
      <c r="AG1299" s="37"/>
      <c r="AH1299" s="37"/>
      <c r="AI1299" s="37"/>
      <c r="AJ1299" s="37"/>
      <c r="AK1299" s="37"/>
      <c r="AL1299" s="37"/>
      <c r="AM1299" s="37"/>
      <c r="AN1299" s="37"/>
      <c r="AO1299" s="37"/>
      <c r="AP1299" s="37"/>
      <c r="AQ1299" s="37"/>
      <c r="AR1299" s="37"/>
      <c r="AS1299" s="37"/>
      <c r="AT1299" s="37"/>
      <c r="AU1299" s="37"/>
      <c r="AV1299" s="37"/>
      <c r="AW1299" s="37"/>
      <c r="AX1299" s="37"/>
      <c r="AY1299" s="37"/>
      <c r="AZ1299" s="37"/>
      <c r="BA1299" s="37"/>
      <c r="BB1299" s="37"/>
      <c r="BC1299" s="37"/>
      <c r="BD1299" s="37"/>
      <c r="BE1299" s="37"/>
      <c r="BF1299" s="37"/>
      <c r="BH1299" s="44"/>
      <c r="BI1299" s="39"/>
      <c r="BJ1299" s="39"/>
      <c r="BK1299" s="39"/>
      <c r="BL1299" s="36"/>
      <c r="BM1299" s="37"/>
      <c r="BN1299" s="37"/>
      <c r="BO1299" s="37"/>
      <c r="BP1299" s="37"/>
      <c r="BQ1299" s="37"/>
      <c r="BR1299" s="37"/>
      <c r="BS1299" s="37"/>
      <c r="BT1299" s="37"/>
      <c r="BU1299" s="37"/>
      <c r="BV1299" s="37"/>
      <c r="BW1299" s="37"/>
      <c r="BX1299" s="37"/>
      <c r="BY1299" s="37"/>
      <c r="BZ1299" s="37"/>
      <c r="CA1299" s="37"/>
      <c r="CB1299" s="37"/>
      <c r="CC1299" s="37"/>
      <c r="CD1299" s="37"/>
      <c r="CE1299" s="37"/>
      <c r="CF1299" s="37"/>
      <c r="CG1299" s="40"/>
      <c r="CH1299" s="40"/>
      <c r="CI1299" s="40"/>
      <c r="CJ1299" s="40"/>
      <c r="CK1299" s="40"/>
      <c r="CL1299" s="40"/>
      <c r="CM1299" s="39"/>
      <c r="CN1299" s="39"/>
      <c r="CO1299" s="39"/>
      <c r="CP1299" s="39"/>
      <c r="CQ1299" s="39"/>
      <c r="CR1299" s="39"/>
      <c r="CS1299" s="39"/>
      <c r="CT1299" s="39"/>
      <c r="CU1299" s="39"/>
      <c r="CV1299" s="39"/>
      <c r="CW1299" s="39"/>
      <c r="CX1299" s="39"/>
      <c r="CY1299" s="39"/>
      <c r="CZ1299" s="39"/>
      <c r="DA1299" s="39"/>
      <c r="DB1299" s="39"/>
      <c r="DC1299" s="39"/>
      <c r="DD1299" s="39"/>
      <c r="DE1299" s="39"/>
      <c r="DF1299" s="39"/>
      <c r="DG1299" s="39"/>
      <c r="DL1299" s="44"/>
      <c r="DM1299" s="39"/>
    </row>
    <row r="1300" customFormat="false" ht="12.75" hidden="false" customHeight="false" outlineLevel="0" collapsed="false">
      <c r="AF1300" s="36"/>
      <c r="AG1300" s="37"/>
      <c r="AH1300" s="37"/>
      <c r="AI1300" s="37"/>
      <c r="AJ1300" s="37"/>
      <c r="AK1300" s="37"/>
      <c r="AL1300" s="37"/>
      <c r="AM1300" s="37"/>
      <c r="AN1300" s="37"/>
      <c r="AO1300" s="37"/>
      <c r="AP1300" s="37"/>
      <c r="AQ1300" s="37"/>
      <c r="AR1300" s="37"/>
      <c r="AS1300" s="37"/>
      <c r="AT1300" s="37"/>
      <c r="AU1300" s="37"/>
      <c r="AV1300" s="37"/>
      <c r="AW1300" s="37"/>
      <c r="AX1300" s="37"/>
      <c r="AY1300" s="37"/>
      <c r="AZ1300" s="37"/>
      <c r="BA1300" s="37"/>
      <c r="BB1300" s="37"/>
      <c r="BC1300" s="37"/>
      <c r="BD1300" s="37"/>
      <c r="BE1300" s="37"/>
      <c r="BF1300" s="37"/>
      <c r="BH1300" s="44"/>
      <c r="BI1300" s="39"/>
      <c r="BJ1300" s="39"/>
      <c r="BK1300" s="39"/>
      <c r="BL1300" s="36"/>
      <c r="BM1300" s="37"/>
      <c r="BN1300" s="37"/>
      <c r="BO1300" s="37"/>
      <c r="BP1300" s="37"/>
      <c r="BQ1300" s="37"/>
      <c r="BR1300" s="37"/>
      <c r="BS1300" s="37"/>
      <c r="BT1300" s="37"/>
      <c r="BU1300" s="37"/>
      <c r="BV1300" s="37"/>
      <c r="BW1300" s="37"/>
      <c r="BX1300" s="37"/>
      <c r="BY1300" s="37"/>
      <c r="BZ1300" s="37"/>
      <c r="CA1300" s="37"/>
      <c r="CB1300" s="37"/>
      <c r="CC1300" s="37"/>
      <c r="CD1300" s="37"/>
      <c r="CE1300" s="37"/>
      <c r="CF1300" s="37"/>
      <c r="CG1300" s="40"/>
      <c r="CH1300" s="40"/>
      <c r="CI1300" s="40"/>
      <c r="CJ1300" s="40"/>
      <c r="CK1300" s="40"/>
      <c r="CL1300" s="40"/>
      <c r="CM1300" s="39"/>
      <c r="CN1300" s="39"/>
      <c r="CO1300" s="39"/>
      <c r="CP1300" s="39"/>
      <c r="CQ1300" s="39"/>
      <c r="CR1300" s="39"/>
      <c r="CS1300" s="39"/>
      <c r="CT1300" s="39"/>
      <c r="CU1300" s="39"/>
      <c r="CV1300" s="39"/>
      <c r="CW1300" s="39"/>
      <c r="CX1300" s="39"/>
      <c r="CY1300" s="39"/>
      <c r="CZ1300" s="39"/>
      <c r="DA1300" s="39"/>
      <c r="DB1300" s="39"/>
      <c r="DC1300" s="39"/>
      <c r="DD1300" s="39"/>
      <c r="DE1300" s="39"/>
      <c r="DF1300" s="39"/>
      <c r="DG1300" s="39"/>
      <c r="DL1300" s="44"/>
      <c r="DM1300" s="39"/>
    </row>
    <row r="1301" customFormat="false" ht="12.75" hidden="false" customHeight="false" outlineLevel="0" collapsed="false">
      <c r="AF1301" s="36"/>
      <c r="AG1301" s="37"/>
      <c r="AH1301" s="37"/>
      <c r="AI1301" s="37"/>
      <c r="AJ1301" s="37"/>
      <c r="AK1301" s="37"/>
      <c r="AL1301" s="37"/>
      <c r="AM1301" s="37"/>
      <c r="AN1301" s="37"/>
      <c r="AO1301" s="37"/>
      <c r="AP1301" s="37"/>
      <c r="AQ1301" s="37"/>
      <c r="AR1301" s="37"/>
      <c r="AS1301" s="37"/>
      <c r="AT1301" s="37"/>
      <c r="AU1301" s="37"/>
      <c r="AV1301" s="37"/>
      <c r="AW1301" s="37"/>
      <c r="AX1301" s="37"/>
      <c r="AY1301" s="37"/>
      <c r="AZ1301" s="37"/>
      <c r="BA1301" s="37"/>
      <c r="BB1301" s="37"/>
      <c r="BC1301" s="37"/>
      <c r="BD1301" s="37"/>
      <c r="BE1301" s="37"/>
      <c r="BF1301" s="37"/>
      <c r="BH1301" s="44"/>
      <c r="BI1301" s="39"/>
      <c r="BJ1301" s="39"/>
      <c r="BK1301" s="39"/>
      <c r="BL1301" s="36"/>
      <c r="BM1301" s="37"/>
      <c r="BN1301" s="37"/>
      <c r="BO1301" s="37"/>
      <c r="BP1301" s="37"/>
      <c r="BQ1301" s="37"/>
      <c r="BR1301" s="37"/>
      <c r="BS1301" s="37"/>
      <c r="BT1301" s="37"/>
      <c r="BU1301" s="37"/>
      <c r="BV1301" s="37"/>
      <c r="BW1301" s="37"/>
      <c r="BX1301" s="37"/>
      <c r="BY1301" s="37"/>
      <c r="BZ1301" s="37"/>
      <c r="CA1301" s="37"/>
      <c r="CB1301" s="37"/>
      <c r="CC1301" s="37"/>
      <c r="CD1301" s="37"/>
      <c r="CE1301" s="37"/>
      <c r="CF1301" s="37"/>
      <c r="CG1301" s="40"/>
      <c r="CH1301" s="40"/>
      <c r="CI1301" s="40"/>
      <c r="CJ1301" s="40"/>
      <c r="CK1301" s="40"/>
      <c r="CL1301" s="40"/>
      <c r="CM1301" s="39"/>
      <c r="CN1301" s="39"/>
      <c r="CO1301" s="39"/>
      <c r="CP1301" s="39"/>
      <c r="CQ1301" s="39"/>
      <c r="CR1301" s="39"/>
      <c r="CS1301" s="39"/>
      <c r="CT1301" s="39"/>
      <c r="CU1301" s="39"/>
      <c r="CV1301" s="39"/>
      <c r="CW1301" s="39"/>
      <c r="CX1301" s="39"/>
      <c r="CY1301" s="39"/>
      <c r="CZ1301" s="39"/>
      <c r="DA1301" s="39"/>
      <c r="DB1301" s="39"/>
      <c r="DC1301" s="39"/>
      <c r="DD1301" s="39"/>
      <c r="DE1301" s="39"/>
      <c r="DF1301" s="39"/>
      <c r="DG1301" s="39"/>
      <c r="DL1301" s="44"/>
      <c r="DM1301" s="39"/>
    </row>
    <row r="1302" customFormat="false" ht="12.75" hidden="false" customHeight="false" outlineLevel="0" collapsed="false">
      <c r="AF1302" s="36"/>
      <c r="AG1302" s="37"/>
      <c r="AH1302" s="37"/>
      <c r="AI1302" s="37"/>
      <c r="AJ1302" s="37"/>
      <c r="AK1302" s="37"/>
      <c r="AL1302" s="37"/>
      <c r="AM1302" s="37"/>
      <c r="AN1302" s="37"/>
      <c r="AO1302" s="37"/>
      <c r="AP1302" s="37"/>
      <c r="AQ1302" s="37"/>
      <c r="AR1302" s="37"/>
      <c r="AS1302" s="37"/>
      <c r="AT1302" s="37"/>
      <c r="AU1302" s="37"/>
      <c r="AV1302" s="37"/>
      <c r="AW1302" s="37"/>
      <c r="AX1302" s="37"/>
      <c r="AY1302" s="37"/>
      <c r="AZ1302" s="37"/>
      <c r="BA1302" s="37"/>
      <c r="BB1302" s="37"/>
      <c r="BC1302" s="37"/>
      <c r="BD1302" s="37"/>
      <c r="BE1302" s="37"/>
      <c r="BF1302" s="37"/>
      <c r="BH1302" s="44"/>
      <c r="BI1302" s="39"/>
      <c r="BJ1302" s="39"/>
      <c r="BK1302" s="39"/>
      <c r="BL1302" s="36"/>
      <c r="BM1302" s="37"/>
      <c r="BN1302" s="37"/>
      <c r="BO1302" s="37"/>
      <c r="BP1302" s="37"/>
      <c r="BQ1302" s="37"/>
      <c r="BR1302" s="37"/>
      <c r="BS1302" s="37"/>
      <c r="BT1302" s="37"/>
      <c r="BU1302" s="37"/>
      <c r="BV1302" s="37"/>
      <c r="BW1302" s="37"/>
      <c r="BX1302" s="37"/>
      <c r="BY1302" s="37"/>
      <c r="BZ1302" s="37"/>
      <c r="CA1302" s="37"/>
      <c r="CB1302" s="37"/>
      <c r="CC1302" s="37"/>
      <c r="CD1302" s="37"/>
      <c r="CE1302" s="37"/>
      <c r="CF1302" s="37"/>
      <c r="CG1302" s="40"/>
      <c r="CH1302" s="40"/>
      <c r="CI1302" s="40"/>
      <c r="CJ1302" s="40"/>
      <c r="CK1302" s="40"/>
      <c r="CL1302" s="40"/>
      <c r="CM1302" s="39"/>
      <c r="CN1302" s="39"/>
      <c r="CO1302" s="39"/>
      <c r="CP1302" s="39"/>
      <c r="CQ1302" s="39"/>
      <c r="CR1302" s="39"/>
      <c r="CS1302" s="39"/>
      <c r="CT1302" s="39"/>
      <c r="CU1302" s="39"/>
      <c r="CV1302" s="39"/>
      <c r="CW1302" s="39"/>
      <c r="CX1302" s="39"/>
      <c r="CY1302" s="39"/>
      <c r="CZ1302" s="39"/>
      <c r="DA1302" s="39"/>
      <c r="DB1302" s="39"/>
      <c r="DC1302" s="39"/>
      <c r="DD1302" s="39"/>
      <c r="DE1302" s="39"/>
      <c r="DF1302" s="39"/>
      <c r="DG1302" s="39"/>
      <c r="DL1302" s="44"/>
      <c r="DM1302" s="39"/>
    </row>
    <row r="1303" customFormat="false" ht="12.75" hidden="false" customHeight="false" outlineLevel="0" collapsed="false">
      <c r="AF1303" s="36"/>
      <c r="AG1303" s="37"/>
      <c r="AH1303" s="37"/>
      <c r="AI1303" s="37"/>
      <c r="AJ1303" s="37"/>
      <c r="AK1303" s="37"/>
      <c r="AL1303" s="37"/>
      <c r="AM1303" s="37"/>
      <c r="AN1303" s="37"/>
      <c r="AO1303" s="37"/>
      <c r="AP1303" s="37"/>
      <c r="AQ1303" s="37"/>
      <c r="AR1303" s="37"/>
      <c r="AS1303" s="37"/>
      <c r="AT1303" s="37"/>
      <c r="AU1303" s="37"/>
      <c r="AV1303" s="37"/>
      <c r="AW1303" s="37"/>
      <c r="AX1303" s="37"/>
      <c r="AY1303" s="37"/>
      <c r="AZ1303" s="37"/>
      <c r="BA1303" s="37"/>
      <c r="BB1303" s="37"/>
      <c r="BC1303" s="37"/>
      <c r="BD1303" s="37"/>
      <c r="BE1303" s="37"/>
      <c r="BF1303" s="37"/>
      <c r="BH1303" s="44"/>
      <c r="BI1303" s="39"/>
      <c r="BJ1303" s="39"/>
      <c r="BK1303" s="39"/>
      <c r="BL1303" s="36"/>
      <c r="BM1303" s="37"/>
      <c r="BN1303" s="37"/>
      <c r="BO1303" s="37"/>
      <c r="BP1303" s="37"/>
      <c r="BQ1303" s="37"/>
      <c r="BR1303" s="37"/>
      <c r="BS1303" s="37"/>
      <c r="BT1303" s="37"/>
      <c r="BU1303" s="37"/>
      <c r="BV1303" s="37"/>
      <c r="BW1303" s="37"/>
      <c r="BX1303" s="37"/>
      <c r="BY1303" s="37"/>
      <c r="BZ1303" s="37"/>
      <c r="CA1303" s="37"/>
      <c r="CB1303" s="37"/>
      <c r="CC1303" s="37"/>
      <c r="CD1303" s="37"/>
      <c r="CE1303" s="37"/>
      <c r="CF1303" s="37"/>
      <c r="CG1303" s="40"/>
      <c r="CH1303" s="40"/>
      <c r="CI1303" s="40"/>
      <c r="CJ1303" s="40"/>
      <c r="CK1303" s="40"/>
      <c r="CL1303" s="40"/>
      <c r="CM1303" s="39"/>
      <c r="CN1303" s="39"/>
      <c r="CO1303" s="39"/>
      <c r="CP1303" s="39"/>
      <c r="CQ1303" s="39"/>
      <c r="CR1303" s="39"/>
      <c r="CS1303" s="39"/>
      <c r="CT1303" s="39"/>
      <c r="CU1303" s="39"/>
      <c r="CV1303" s="39"/>
      <c r="CW1303" s="39"/>
      <c r="CX1303" s="39"/>
      <c r="CY1303" s="39"/>
      <c r="CZ1303" s="39"/>
      <c r="DA1303" s="39"/>
      <c r="DB1303" s="39"/>
      <c r="DC1303" s="39"/>
      <c r="DD1303" s="39"/>
      <c r="DE1303" s="39"/>
      <c r="DF1303" s="39"/>
      <c r="DG1303" s="39"/>
      <c r="DL1303" s="44"/>
      <c r="DM1303" s="39"/>
    </row>
    <row r="1304" customFormat="false" ht="12.75" hidden="false" customHeight="false" outlineLevel="0" collapsed="false">
      <c r="AF1304" s="36"/>
      <c r="AG1304" s="37"/>
      <c r="AH1304" s="37"/>
      <c r="AI1304" s="37"/>
      <c r="AJ1304" s="37"/>
      <c r="AK1304" s="37"/>
      <c r="AL1304" s="37"/>
      <c r="AM1304" s="37"/>
      <c r="AN1304" s="37"/>
      <c r="AO1304" s="37"/>
      <c r="AP1304" s="37"/>
      <c r="AQ1304" s="37"/>
      <c r="AR1304" s="37"/>
      <c r="AS1304" s="37"/>
      <c r="AT1304" s="37"/>
      <c r="AU1304" s="37"/>
      <c r="AV1304" s="37"/>
      <c r="AW1304" s="37"/>
      <c r="AX1304" s="37"/>
      <c r="AY1304" s="37"/>
      <c r="AZ1304" s="37"/>
      <c r="BA1304" s="37"/>
      <c r="BB1304" s="37"/>
      <c r="BC1304" s="37"/>
      <c r="BD1304" s="37"/>
      <c r="BE1304" s="37"/>
      <c r="BF1304" s="37"/>
      <c r="BH1304" s="44"/>
      <c r="BI1304" s="39"/>
      <c r="BJ1304" s="39"/>
      <c r="BK1304" s="39"/>
      <c r="BL1304" s="36"/>
      <c r="BM1304" s="37"/>
      <c r="BN1304" s="37"/>
      <c r="BO1304" s="37"/>
      <c r="BP1304" s="37"/>
      <c r="BQ1304" s="37"/>
      <c r="BR1304" s="37"/>
      <c r="BS1304" s="37"/>
      <c r="BT1304" s="37"/>
      <c r="BU1304" s="37"/>
      <c r="BV1304" s="37"/>
      <c r="BW1304" s="37"/>
      <c r="BX1304" s="37"/>
      <c r="BY1304" s="37"/>
      <c r="BZ1304" s="37"/>
      <c r="CA1304" s="37"/>
      <c r="CB1304" s="37"/>
      <c r="CC1304" s="37"/>
      <c r="CD1304" s="37"/>
      <c r="CE1304" s="37"/>
      <c r="CF1304" s="37"/>
      <c r="CG1304" s="40"/>
      <c r="CH1304" s="40"/>
      <c r="CI1304" s="40"/>
      <c r="CJ1304" s="40"/>
      <c r="CK1304" s="40"/>
      <c r="CL1304" s="40"/>
      <c r="CM1304" s="39"/>
      <c r="CN1304" s="39"/>
      <c r="CO1304" s="39"/>
      <c r="CP1304" s="39"/>
      <c r="CQ1304" s="39"/>
      <c r="CR1304" s="39"/>
      <c r="CS1304" s="39"/>
      <c r="CT1304" s="39"/>
      <c r="CU1304" s="39"/>
      <c r="CV1304" s="39"/>
      <c r="CW1304" s="39"/>
      <c r="CX1304" s="39"/>
      <c r="CY1304" s="39"/>
      <c r="CZ1304" s="39"/>
      <c r="DA1304" s="39"/>
      <c r="DB1304" s="39"/>
      <c r="DC1304" s="39"/>
      <c r="DD1304" s="39"/>
      <c r="DE1304" s="39"/>
      <c r="DF1304" s="39"/>
      <c r="DG1304" s="39"/>
      <c r="DL1304" s="44"/>
      <c r="DM1304" s="39"/>
    </row>
    <row r="1305" customFormat="false" ht="12.75" hidden="false" customHeight="false" outlineLevel="0" collapsed="false">
      <c r="AF1305" s="36"/>
      <c r="AG1305" s="37"/>
      <c r="AH1305" s="37"/>
      <c r="AI1305" s="37"/>
      <c r="AJ1305" s="37"/>
      <c r="AK1305" s="37"/>
      <c r="AL1305" s="37"/>
      <c r="AM1305" s="37"/>
      <c r="AN1305" s="37"/>
      <c r="AO1305" s="37"/>
      <c r="AP1305" s="37"/>
      <c r="AQ1305" s="37"/>
      <c r="AR1305" s="37"/>
      <c r="AS1305" s="37"/>
      <c r="AT1305" s="37"/>
      <c r="AU1305" s="37"/>
      <c r="AV1305" s="37"/>
      <c r="AW1305" s="37"/>
      <c r="AX1305" s="37"/>
      <c r="AY1305" s="37"/>
      <c r="AZ1305" s="37"/>
      <c r="BA1305" s="37"/>
      <c r="BB1305" s="37"/>
      <c r="BC1305" s="37"/>
      <c r="BD1305" s="37"/>
      <c r="BE1305" s="37"/>
      <c r="BF1305" s="37"/>
      <c r="BH1305" s="44"/>
      <c r="BI1305" s="39"/>
      <c r="BJ1305" s="39"/>
      <c r="BK1305" s="39"/>
      <c r="BL1305" s="36"/>
      <c r="BM1305" s="37"/>
      <c r="BN1305" s="37"/>
      <c r="BO1305" s="37"/>
      <c r="BP1305" s="37"/>
      <c r="BQ1305" s="37"/>
      <c r="BR1305" s="37"/>
      <c r="BS1305" s="37"/>
      <c r="BT1305" s="37"/>
      <c r="BU1305" s="37"/>
      <c r="BV1305" s="37"/>
      <c r="BW1305" s="37"/>
      <c r="BX1305" s="37"/>
      <c r="BY1305" s="37"/>
      <c r="BZ1305" s="37"/>
      <c r="CA1305" s="37"/>
      <c r="CB1305" s="37"/>
      <c r="CC1305" s="37"/>
      <c r="CD1305" s="37"/>
      <c r="CE1305" s="37"/>
      <c r="CF1305" s="37"/>
      <c r="CG1305" s="40"/>
      <c r="CH1305" s="40"/>
      <c r="CI1305" s="40"/>
      <c r="CJ1305" s="40"/>
      <c r="CK1305" s="40"/>
      <c r="CL1305" s="40"/>
      <c r="CM1305" s="39"/>
      <c r="CN1305" s="39"/>
      <c r="CO1305" s="39"/>
      <c r="CP1305" s="39"/>
      <c r="CQ1305" s="39"/>
      <c r="CR1305" s="39"/>
      <c r="CS1305" s="39"/>
      <c r="CT1305" s="39"/>
      <c r="CU1305" s="39"/>
      <c r="CV1305" s="39"/>
      <c r="CW1305" s="39"/>
      <c r="CX1305" s="39"/>
      <c r="CY1305" s="39"/>
      <c r="CZ1305" s="39"/>
      <c r="DA1305" s="39"/>
      <c r="DB1305" s="39"/>
      <c r="DC1305" s="39"/>
      <c r="DD1305" s="39"/>
      <c r="DE1305" s="39"/>
      <c r="DF1305" s="39"/>
      <c r="DG1305" s="39"/>
      <c r="DL1305" s="44"/>
      <c r="DM1305" s="39"/>
    </row>
    <row r="1306" customFormat="false" ht="12.75" hidden="false" customHeight="false" outlineLevel="0" collapsed="false">
      <c r="AF1306" s="36"/>
      <c r="AG1306" s="37"/>
      <c r="AH1306" s="37"/>
      <c r="AI1306" s="37"/>
      <c r="AJ1306" s="37"/>
      <c r="AK1306" s="37"/>
      <c r="AL1306" s="37"/>
      <c r="AM1306" s="37"/>
      <c r="AN1306" s="37"/>
      <c r="AO1306" s="37"/>
      <c r="AP1306" s="37"/>
      <c r="AQ1306" s="37"/>
      <c r="AR1306" s="37"/>
      <c r="AS1306" s="37"/>
      <c r="AT1306" s="37"/>
      <c r="AU1306" s="37"/>
      <c r="AV1306" s="37"/>
      <c r="AW1306" s="37"/>
      <c r="AX1306" s="37"/>
      <c r="AY1306" s="37"/>
      <c r="AZ1306" s="37"/>
      <c r="BA1306" s="37"/>
      <c r="BB1306" s="37"/>
      <c r="BC1306" s="37"/>
      <c r="BD1306" s="37"/>
      <c r="BE1306" s="37"/>
      <c r="BF1306" s="37"/>
      <c r="BH1306" s="44"/>
      <c r="BI1306" s="39"/>
      <c r="BJ1306" s="39"/>
      <c r="BK1306" s="39"/>
      <c r="BL1306" s="36"/>
      <c r="BM1306" s="37"/>
      <c r="BN1306" s="37"/>
      <c r="BO1306" s="37"/>
      <c r="BP1306" s="37"/>
      <c r="BQ1306" s="37"/>
      <c r="BR1306" s="37"/>
      <c r="BS1306" s="37"/>
      <c r="BT1306" s="37"/>
      <c r="BU1306" s="37"/>
      <c r="BV1306" s="37"/>
      <c r="BW1306" s="37"/>
      <c r="BX1306" s="37"/>
      <c r="BY1306" s="37"/>
      <c r="BZ1306" s="37"/>
      <c r="CA1306" s="37"/>
      <c r="CB1306" s="37"/>
      <c r="CC1306" s="37"/>
      <c r="CD1306" s="37"/>
      <c r="CE1306" s="37"/>
      <c r="CF1306" s="37"/>
      <c r="CG1306" s="40"/>
      <c r="CH1306" s="40"/>
      <c r="CI1306" s="40"/>
      <c r="CJ1306" s="40"/>
      <c r="CK1306" s="40"/>
      <c r="CL1306" s="40"/>
      <c r="CM1306" s="39"/>
      <c r="CN1306" s="39"/>
      <c r="CO1306" s="39"/>
      <c r="CP1306" s="39"/>
      <c r="CQ1306" s="39"/>
      <c r="CR1306" s="39"/>
      <c r="CS1306" s="39"/>
      <c r="CT1306" s="39"/>
      <c r="CU1306" s="39"/>
      <c r="CV1306" s="39"/>
      <c r="CW1306" s="39"/>
      <c r="CX1306" s="39"/>
      <c r="CY1306" s="39"/>
      <c r="CZ1306" s="39"/>
      <c r="DA1306" s="39"/>
      <c r="DB1306" s="39"/>
      <c r="DC1306" s="39"/>
      <c r="DD1306" s="39"/>
      <c r="DE1306" s="39"/>
      <c r="DF1306" s="39"/>
      <c r="DG1306" s="39"/>
      <c r="DL1306" s="44"/>
      <c r="DM1306" s="39"/>
    </row>
    <row r="1307" customFormat="false" ht="12.75" hidden="false" customHeight="false" outlineLevel="0" collapsed="false">
      <c r="AF1307" s="36"/>
      <c r="AG1307" s="37"/>
      <c r="AH1307" s="37"/>
      <c r="AI1307" s="37"/>
      <c r="AJ1307" s="37"/>
      <c r="AK1307" s="37"/>
      <c r="AL1307" s="37"/>
      <c r="AM1307" s="37"/>
      <c r="AN1307" s="37"/>
      <c r="AO1307" s="37"/>
      <c r="AP1307" s="37"/>
      <c r="AQ1307" s="37"/>
      <c r="AR1307" s="37"/>
      <c r="AS1307" s="37"/>
      <c r="AT1307" s="37"/>
      <c r="AU1307" s="37"/>
      <c r="AV1307" s="37"/>
      <c r="AW1307" s="37"/>
      <c r="AX1307" s="37"/>
      <c r="AY1307" s="37"/>
      <c r="AZ1307" s="37"/>
      <c r="BA1307" s="37"/>
      <c r="BB1307" s="37"/>
      <c r="BC1307" s="37"/>
      <c r="BD1307" s="37"/>
      <c r="BE1307" s="37"/>
      <c r="BF1307" s="37"/>
      <c r="BH1307" s="44"/>
      <c r="BI1307" s="39"/>
      <c r="BJ1307" s="39"/>
      <c r="BK1307" s="39"/>
      <c r="BL1307" s="36"/>
      <c r="BM1307" s="37"/>
      <c r="BN1307" s="37"/>
      <c r="BO1307" s="37"/>
      <c r="BP1307" s="37"/>
      <c r="BQ1307" s="37"/>
      <c r="BR1307" s="37"/>
      <c r="BS1307" s="37"/>
      <c r="BT1307" s="37"/>
      <c r="BU1307" s="37"/>
      <c r="BV1307" s="37"/>
      <c r="BW1307" s="37"/>
      <c r="BX1307" s="37"/>
      <c r="BY1307" s="37"/>
      <c r="BZ1307" s="37"/>
      <c r="CA1307" s="37"/>
      <c r="CB1307" s="37"/>
      <c r="CC1307" s="37"/>
      <c r="CD1307" s="37"/>
      <c r="CE1307" s="37"/>
      <c r="CF1307" s="37"/>
      <c r="CG1307" s="40"/>
      <c r="CH1307" s="40"/>
      <c r="CI1307" s="40"/>
      <c r="CJ1307" s="40"/>
      <c r="CK1307" s="40"/>
      <c r="CL1307" s="40"/>
      <c r="CM1307" s="39"/>
      <c r="CN1307" s="39"/>
      <c r="CO1307" s="39"/>
      <c r="CP1307" s="39"/>
      <c r="CQ1307" s="39"/>
      <c r="CR1307" s="39"/>
      <c r="CS1307" s="39"/>
      <c r="CT1307" s="39"/>
      <c r="CU1307" s="39"/>
      <c r="CV1307" s="39"/>
      <c r="CW1307" s="39"/>
      <c r="CX1307" s="39"/>
      <c r="CY1307" s="39"/>
      <c r="CZ1307" s="39"/>
      <c r="DA1307" s="39"/>
      <c r="DB1307" s="39"/>
      <c r="DC1307" s="39"/>
      <c r="DD1307" s="39"/>
      <c r="DE1307" s="39"/>
      <c r="DF1307" s="39"/>
      <c r="DG1307" s="39"/>
      <c r="DL1307" s="44"/>
      <c r="DM1307" s="39"/>
    </row>
    <row r="1308" customFormat="false" ht="12.75" hidden="false" customHeight="false" outlineLevel="0" collapsed="false">
      <c r="AF1308" s="36"/>
      <c r="AG1308" s="37"/>
      <c r="AH1308" s="37"/>
      <c r="AI1308" s="37"/>
      <c r="AJ1308" s="37"/>
      <c r="AK1308" s="37"/>
      <c r="AL1308" s="37"/>
      <c r="AM1308" s="37"/>
      <c r="AN1308" s="37"/>
      <c r="AO1308" s="37"/>
      <c r="AP1308" s="37"/>
      <c r="AQ1308" s="37"/>
      <c r="AR1308" s="37"/>
      <c r="AS1308" s="37"/>
      <c r="AT1308" s="37"/>
      <c r="AU1308" s="37"/>
      <c r="AV1308" s="37"/>
      <c r="AW1308" s="37"/>
      <c r="AX1308" s="37"/>
      <c r="AY1308" s="37"/>
      <c r="AZ1308" s="37"/>
      <c r="BA1308" s="37"/>
      <c r="BB1308" s="37"/>
      <c r="BC1308" s="37"/>
      <c r="BD1308" s="37"/>
      <c r="BE1308" s="37"/>
      <c r="BF1308" s="37"/>
      <c r="BH1308" s="44"/>
      <c r="BI1308" s="39"/>
      <c r="BJ1308" s="39"/>
      <c r="BK1308" s="39"/>
      <c r="BL1308" s="36"/>
      <c r="BM1308" s="37"/>
      <c r="BN1308" s="37"/>
      <c r="BO1308" s="37"/>
      <c r="BP1308" s="37"/>
      <c r="BQ1308" s="37"/>
      <c r="BR1308" s="37"/>
      <c r="BS1308" s="37"/>
      <c r="BT1308" s="37"/>
      <c r="BU1308" s="37"/>
      <c r="BV1308" s="37"/>
      <c r="BW1308" s="37"/>
      <c r="BX1308" s="37"/>
      <c r="BY1308" s="37"/>
      <c r="BZ1308" s="37"/>
      <c r="CA1308" s="37"/>
      <c r="CB1308" s="37"/>
      <c r="CC1308" s="37"/>
      <c r="CD1308" s="37"/>
      <c r="CE1308" s="37"/>
      <c r="CF1308" s="37"/>
      <c r="CG1308" s="40"/>
      <c r="CH1308" s="40"/>
      <c r="CI1308" s="40"/>
      <c r="CJ1308" s="40"/>
      <c r="CK1308" s="40"/>
      <c r="CL1308" s="40"/>
      <c r="CM1308" s="39"/>
      <c r="CN1308" s="39"/>
      <c r="CO1308" s="39"/>
      <c r="CP1308" s="39"/>
      <c r="CQ1308" s="39"/>
      <c r="CR1308" s="39"/>
      <c r="CS1308" s="39"/>
      <c r="CT1308" s="39"/>
      <c r="CU1308" s="39"/>
      <c r="CV1308" s="39"/>
      <c r="CW1308" s="39"/>
      <c r="CX1308" s="39"/>
      <c r="CY1308" s="39"/>
      <c r="CZ1308" s="39"/>
      <c r="DA1308" s="39"/>
      <c r="DB1308" s="39"/>
      <c r="DC1308" s="39"/>
      <c r="DD1308" s="39"/>
      <c r="DE1308" s="39"/>
      <c r="DF1308" s="39"/>
      <c r="DG1308" s="39"/>
      <c r="DL1308" s="44"/>
      <c r="DM1308" s="39"/>
    </row>
    <row r="1309" customFormat="false" ht="12.75" hidden="false" customHeight="false" outlineLevel="0" collapsed="false">
      <c r="AF1309" s="36"/>
      <c r="AG1309" s="37"/>
      <c r="AH1309" s="37"/>
      <c r="AI1309" s="37"/>
      <c r="AJ1309" s="37"/>
      <c r="AK1309" s="37"/>
      <c r="AL1309" s="37"/>
      <c r="AM1309" s="37"/>
      <c r="AN1309" s="37"/>
      <c r="AO1309" s="37"/>
      <c r="AP1309" s="37"/>
      <c r="AQ1309" s="37"/>
      <c r="AR1309" s="37"/>
      <c r="AS1309" s="37"/>
      <c r="AT1309" s="37"/>
      <c r="AU1309" s="37"/>
      <c r="AV1309" s="37"/>
      <c r="AW1309" s="37"/>
      <c r="AX1309" s="37"/>
      <c r="AY1309" s="37"/>
      <c r="AZ1309" s="37"/>
      <c r="BA1309" s="37"/>
      <c r="BB1309" s="37"/>
      <c r="BC1309" s="37"/>
      <c r="BD1309" s="37"/>
      <c r="BE1309" s="37"/>
      <c r="BF1309" s="37"/>
      <c r="BH1309" s="44"/>
      <c r="BI1309" s="39"/>
      <c r="BJ1309" s="39"/>
      <c r="BK1309" s="39"/>
      <c r="BL1309" s="36"/>
      <c r="BM1309" s="37"/>
      <c r="BN1309" s="37"/>
      <c r="BO1309" s="37"/>
      <c r="BP1309" s="37"/>
      <c r="BQ1309" s="37"/>
      <c r="BR1309" s="37"/>
      <c r="BS1309" s="37"/>
      <c r="BT1309" s="37"/>
      <c r="BU1309" s="37"/>
      <c r="BV1309" s="37"/>
      <c r="BW1309" s="37"/>
      <c r="BX1309" s="37"/>
      <c r="BY1309" s="37"/>
      <c r="BZ1309" s="37"/>
      <c r="CA1309" s="37"/>
      <c r="CB1309" s="37"/>
      <c r="CC1309" s="37"/>
      <c r="CD1309" s="37"/>
      <c r="CE1309" s="37"/>
      <c r="CF1309" s="37"/>
      <c r="CG1309" s="40"/>
      <c r="CH1309" s="40"/>
      <c r="CI1309" s="40"/>
      <c r="CJ1309" s="40"/>
      <c r="CK1309" s="40"/>
      <c r="CL1309" s="40"/>
      <c r="CM1309" s="39"/>
      <c r="CN1309" s="39"/>
      <c r="CO1309" s="39"/>
      <c r="CP1309" s="39"/>
      <c r="CQ1309" s="39"/>
      <c r="CR1309" s="39"/>
      <c r="CS1309" s="39"/>
      <c r="CT1309" s="39"/>
      <c r="CU1309" s="39"/>
      <c r="CV1309" s="39"/>
      <c r="CW1309" s="39"/>
      <c r="CX1309" s="39"/>
      <c r="CY1309" s="39"/>
      <c r="CZ1309" s="39"/>
      <c r="DA1309" s="39"/>
      <c r="DB1309" s="39"/>
      <c r="DC1309" s="39"/>
      <c r="DD1309" s="39"/>
      <c r="DE1309" s="39"/>
      <c r="DF1309" s="39"/>
      <c r="DG1309" s="39"/>
      <c r="DL1309" s="44"/>
      <c r="DM1309" s="39"/>
    </row>
    <row r="1310" customFormat="false" ht="12.75" hidden="false" customHeight="false" outlineLevel="0" collapsed="false">
      <c r="AF1310" s="36"/>
      <c r="AG1310" s="37"/>
      <c r="AH1310" s="37"/>
      <c r="AI1310" s="37"/>
      <c r="AJ1310" s="37"/>
      <c r="AK1310" s="37"/>
      <c r="AL1310" s="37"/>
      <c r="AM1310" s="37"/>
      <c r="AN1310" s="37"/>
      <c r="AO1310" s="37"/>
      <c r="AP1310" s="37"/>
      <c r="AQ1310" s="37"/>
      <c r="AR1310" s="37"/>
      <c r="AS1310" s="37"/>
      <c r="AT1310" s="37"/>
      <c r="AU1310" s="37"/>
      <c r="AV1310" s="37"/>
      <c r="AW1310" s="37"/>
      <c r="AX1310" s="37"/>
      <c r="AY1310" s="37"/>
      <c r="AZ1310" s="37"/>
      <c r="BA1310" s="37"/>
      <c r="BB1310" s="37"/>
      <c r="BC1310" s="37"/>
      <c r="BD1310" s="37"/>
      <c r="BE1310" s="37"/>
      <c r="BF1310" s="37"/>
      <c r="BH1310" s="44"/>
      <c r="BI1310" s="39"/>
      <c r="BJ1310" s="39"/>
      <c r="BK1310" s="39"/>
      <c r="BL1310" s="36"/>
      <c r="BM1310" s="37"/>
      <c r="BN1310" s="37"/>
      <c r="BO1310" s="37"/>
      <c r="BP1310" s="37"/>
      <c r="BQ1310" s="37"/>
      <c r="BR1310" s="37"/>
      <c r="BS1310" s="37"/>
      <c r="BT1310" s="37"/>
      <c r="BU1310" s="37"/>
      <c r="BV1310" s="37"/>
      <c r="BW1310" s="37"/>
      <c r="BX1310" s="37"/>
      <c r="BY1310" s="37"/>
      <c r="BZ1310" s="37"/>
      <c r="CA1310" s="37"/>
      <c r="CB1310" s="37"/>
      <c r="CC1310" s="37"/>
      <c r="CD1310" s="37"/>
      <c r="CE1310" s="37"/>
      <c r="CF1310" s="37"/>
      <c r="CG1310" s="40"/>
      <c r="CH1310" s="40"/>
      <c r="CI1310" s="40"/>
      <c r="CJ1310" s="40"/>
      <c r="CK1310" s="40"/>
      <c r="CL1310" s="40"/>
      <c r="CM1310" s="39"/>
      <c r="CN1310" s="39"/>
      <c r="CO1310" s="39"/>
      <c r="CP1310" s="39"/>
      <c r="CQ1310" s="39"/>
      <c r="CR1310" s="39"/>
      <c r="CS1310" s="39"/>
      <c r="CT1310" s="39"/>
      <c r="CU1310" s="39"/>
      <c r="CV1310" s="39"/>
      <c r="CW1310" s="39"/>
      <c r="CX1310" s="39"/>
      <c r="CY1310" s="39"/>
      <c r="CZ1310" s="39"/>
      <c r="DA1310" s="39"/>
      <c r="DB1310" s="39"/>
      <c r="DC1310" s="39"/>
      <c r="DD1310" s="39"/>
      <c r="DE1310" s="39"/>
      <c r="DF1310" s="39"/>
      <c r="DG1310" s="39"/>
      <c r="DL1310" s="44"/>
      <c r="DM1310" s="39"/>
    </row>
    <row r="1311" customFormat="false" ht="12.75" hidden="false" customHeight="false" outlineLevel="0" collapsed="false">
      <c r="AF1311" s="36"/>
      <c r="AG1311" s="37"/>
      <c r="AH1311" s="37"/>
      <c r="AI1311" s="37"/>
      <c r="AJ1311" s="37"/>
      <c r="AK1311" s="37"/>
      <c r="AL1311" s="37"/>
      <c r="AM1311" s="37"/>
      <c r="AN1311" s="37"/>
      <c r="AO1311" s="37"/>
      <c r="AP1311" s="37"/>
      <c r="AQ1311" s="37"/>
      <c r="AR1311" s="37"/>
      <c r="AS1311" s="37"/>
      <c r="AT1311" s="37"/>
      <c r="AU1311" s="37"/>
      <c r="AV1311" s="37"/>
      <c r="AW1311" s="37"/>
      <c r="AX1311" s="37"/>
      <c r="AY1311" s="37"/>
      <c r="AZ1311" s="37"/>
      <c r="BA1311" s="37"/>
      <c r="BB1311" s="37"/>
      <c r="BC1311" s="37"/>
      <c r="BD1311" s="37"/>
      <c r="BE1311" s="37"/>
      <c r="BF1311" s="37"/>
      <c r="BH1311" s="44"/>
      <c r="BI1311" s="39"/>
      <c r="BJ1311" s="39"/>
      <c r="BK1311" s="39"/>
      <c r="BL1311" s="36"/>
      <c r="BM1311" s="37"/>
      <c r="BN1311" s="37"/>
      <c r="BO1311" s="37"/>
      <c r="BP1311" s="37"/>
      <c r="BQ1311" s="37"/>
      <c r="BR1311" s="37"/>
      <c r="BS1311" s="37"/>
      <c r="BT1311" s="37"/>
      <c r="BU1311" s="37"/>
      <c r="BV1311" s="37"/>
      <c r="BW1311" s="37"/>
      <c r="BX1311" s="37"/>
      <c r="BY1311" s="37"/>
      <c r="BZ1311" s="37"/>
      <c r="CA1311" s="37"/>
      <c r="CB1311" s="37"/>
      <c r="CC1311" s="37"/>
      <c r="CD1311" s="37"/>
      <c r="CE1311" s="37"/>
      <c r="CF1311" s="37"/>
      <c r="CG1311" s="40"/>
      <c r="CH1311" s="40"/>
      <c r="CI1311" s="40"/>
      <c r="CJ1311" s="40"/>
      <c r="CK1311" s="40"/>
      <c r="CL1311" s="40"/>
      <c r="CM1311" s="39"/>
      <c r="CN1311" s="39"/>
      <c r="CO1311" s="39"/>
      <c r="CP1311" s="39"/>
      <c r="CQ1311" s="39"/>
      <c r="CR1311" s="39"/>
      <c r="CS1311" s="39"/>
      <c r="CT1311" s="39"/>
      <c r="CU1311" s="39"/>
      <c r="CV1311" s="39"/>
      <c r="CW1311" s="39"/>
      <c r="CX1311" s="39"/>
      <c r="CY1311" s="39"/>
      <c r="CZ1311" s="39"/>
      <c r="DA1311" s="39"/>
      <c r="DB1311" s="39"/>
      <c r="DC1311" s="39"/>
      <c r="DD1311" s="39"/>
      <c r="DE1311" s="39"/>
      <c r="DF1311" s="39"/>
      <c r="DG1311" s="39"/>
      <c r="DL1311" s="44"/>
      <c r="DM1311" s="39"/>
    </row>
    <row r="1312" customFormat="false" ht="12.75" hidden="false" customHeight="false" outlineLevel="0" collapsed="false">
      <c r="AF1312" s="36"/>
      <c r="AG1312" s="37"/>
      <c r="AH1312" s="37"/>
      <c r="AI1312" s="37"/>
      <c r="AJ1312" s="37"/>
      <c r="AK1312" s="37"/>
      <c r="AL1312" s="37"/>
      <c r="AM1312" s="37"/>
      <c r="AN1312" s="37"/>
      <c r="AO1312" s="37"/>
      <c r="AP1312" s="37"/>
      <c r="AQ1312" s="37"/>
      <c r="AR1312" s="37"/>
      <c r="AS1312" s="37"/>
      <c r="AT1312" s="37"/>
      <c r="AU1312" s="37"/>
      <c r="AV1312" s="37"/>
      <c r="AW1312" s="37"/>
      <c r="AX1312" s="37"/>
      <c r="AY1312" s="37"/>
      <c r="AZ1312" s="37"/>
      <c r="BA1312" s="37"/>
      <c r="BB1312" s="37"/>
      <c r="BC1312" s="37"/>
      <c r="BD1312" s="37"/>
      <c r="BE1312" s="37"/>
      <c r="BF1312" s="37"/>
      <c r="BH1312" s="44"/>
      <c r="BI1312" s="39"/>
      <c r="BJ1312" s="39"/>
      <c r="BK1312" s="39"/>
      <c r="BL1312" s="36"/>
      <c r="BM1312" s="37"/>
      <c r="BN1312" s="37"/>
      <c r="BO1312" s="37"/>
      <c r="BP1312" s="37"/>
      <c r="BQ1312" s="37"/>
      <c r="BR1312" s="37"/>
      <c r="BS1312" s="37"/>
      <c r="BT1312" s="37"/>
      <c r="BU1312" s="37"/>
      <c r="BV1312" s="37"/>
      <c r="BW1312" s="37"/>
      <c r="BX1312" s="37"/>
      <c r="BY1312" s="37"/>
      <c r="BZ1312" s="37"/>
      <c r="CA1312" s="37"/>
      <c r="CB1312" s="37"/>
      <c r="CC1312" s="37"/>
      <c r="CD1312" s="37"/>
      <c r="CE1312" s="37"/>
      <c r="CF1312" s="37"/>
      <c r="CG1312" s="40"/>
      <c r="CH1312" s="40"/>
      <c r="CI1312" s="40"/>
      <c r="CJ1312" s="40"/>
      <c r="CK1312" s="40"/>
      <c r="CL1312" s="40"/>
      <c r="CM1312" s="39"/>
      <c r="CN1312" s="39"/>
      <c r="CO1312" s="39"/>
      <c r="CP1312" s="39"/>
      <c r="CQ1312" s="39"/>
      <c r="CR1312" s="39"/>
      <c r="CS1312" s="39"/>
      <c r="CT1312" s="39"/>
      <c r="CU1312" s="39"/>
      <c r="CV1312" s="39"/>
      <c r="CW1312" s="39"/>
      <c r="CX1312" s="39"/>
      <c r="CY1312" s="39"/>
      <c r="CZ1312" s="39"/>
      <c r="DA1312" s="39"/>
      <c r="DB1312" s="39"/>
      <c r="DC1312" s="39"/>
      <c r="DD1312" s="39"/>
      <c r="DE1312" s="39"/>
      <c r="DF1312" s="39"/>
      <c r="DG1312" s="39"/>
      <c r="DL1312" s="44"/>
      <c r="DM1312" s="39"/>
    </row>
    <row r="1313" customFormat="false" ht="12.75" hidden="false" customHeight="false" outlineLevel="0" collapsed="false">
      <c r="AF1313" s="36"/>
      <c r="AG1313" s="37"/>
      <c r="AH1313" s="37"/>
      <c r="AI1313" s="37"/>
      <c r="AJ1313" s="37"/>
      <c r="AK1313" s="37"/>
      <c r="AL1313" s="37"/>
      <c r="AM1313" s="37"/>
      <c r="AN1313" s="37"/>
      <c r="AO1313" s="37"/>
      <c r="AP1313" s="37"/>
      <c r="AQ1313" s="37"/>
      <c r="AR1313" s="37"/>
      <c r="AS1313" s="37"/>
      <c r="AT1313" s="37"/>
      <c r="AU1313" s="37"/>
      <c r="AV1313" s="37"/>
      <c r="AW1313" s="37"/>
      <c r="AX1313" s="37"/>
      <c r="AY1313" s="37"/>
      <c r="AZ1313" s="37"/>
      <c r="BA1313" s="37"/>
      <c r="BB1313" s="37"/>
      <c r="BC1313" s="37"/>
      <c r="BD1313" s="37"/>
      <c r="BE1313" s="37"/>
      <c r="BF1313" s="37"/>
      <c r="BH1313" s="44"/>
      <c r="BI1313" s="39"/>
      <c r="BJ1313" s="39"/>
      <c r="BK1313" s="39"/>
      <c r="BL1313" s="36"/>
      <c r="BM1313" s="37"/>
      <c r="BN1313" s="37"/>
      <c r="BO1313" s="37"/>
      <c r="BP1313" s="37"/>
      <c r="BQ1313" s="37"/>
      <c r="BR1313" s="37"/>
      <c r="BS1313" s="37"/>
      <c r="BT1313" s="37"/>
      <c r="BU1313" s="37"/>
      <c r="BV1313" s="37"/>
      <c r="BW1313" s="37"/>
      <c r="BX1313" s="37"/>
      <c r="BY1313" s="37"/>
      <c r="BZ1313" s="37"/>
      <c r="CA1313" s="37"/>
      <c r="CB1313" s="37"/>
      <c r="CC1313" s="37"/>
      <c r="CD1313" s="37"/>
      <c r="CE1313" s="37"/>
      <c r="CF1313" s="37"/>
      <c r="CG1313" s="40"/>
      <c r="CH1313" s="40"/>
      <c r="CI1313" s="40"/>
      <c r="CJ1313" s="40"/>
      <c r="CK1313" s="40"/>
      <c r="CL1313" s="40"/>
      <c r="CM1313" s="39"/>
      <c r="CN1313" s="39"/>
      <c r="CO1313" s="39"/>
      <c r="CP1313" s="39"/>
      <c r="CQ1313" s="39"/>
      <c r="CR1313" s="39"/>
      <c r="CS1313" s="39"/>
      <c r="CT1313" s="39"/>
      <c r="CU1313" s="39"/>
      <c r="CV1313" s="39"/>
      <c r="CW1313" s="39"/>
      <c r="CX1313" s="39"/>
      <c r="CY1313" s="39"/>
      <c r="CZ1313" s="39"/>
      <c r="DA1313" s="39"/>
      <c r="DB1313" s="39"/>
      <c r="DC1313" s="39"/>
      <c r="DD1313" s="39"/>
      <c r="DE1313" s="39"/>
      <c r="DF1313" s="39"/>
      <c r="DG1313" s="39"/>
      <c r="DL1313" s="44"/>
      <c r="DM1313" s="39"/>
    </row>
    <row r="1314" customFormat="false" ht="12.75" hidden="false" customHeight="false" outlineLevel="0" collapsed="false">
      <c r="AF1314" s="36"/>
      <c r="AG1314" s="37"/>
      <c r="AH1314" s="37"/>
      <c r="AI1314" s="37"/>
      <c r="AJ1314" s="37"/>
      <c r="AK1314" s="37"/>
      <c r="AL1314" s="37"/>
      <c r="AM1314" s="37"/>
      <c r="AN1314" s="37"/>
      <c r="AO1314" s="37"/>
      <c r="AP1314" s="37"/>
      <c r="AQ1314" s="37"/>
      <c r="AR1314" s="37"/>
      <c r="AS1314" s="37"/>
      <c r="AT1314" s="37"/>
      <c r="AU1314" s="37"/>
      <c r="AV1314" s="37"/>
      <c r="AW1314" s="37"/>
      <c r="AX1314" s="37"/>
      <c r="AY1314" s="37"/>
      <c r="AZ1314" s="37"/>
      <c r="BA1314" s="37"/>
      <c r="BB1314" s="37"/>
      <c r="BC1314" s="37"/>
      <c r="BD1314" s="37"/>
      <c r="BE1314" s="37"/>
      <c r="BF1314" s="37"/>
      <c r="BH1314" s="44"/>
      <c r="BI1314" s="39"/>
      <c r="BJ1314" s="39"/>
      <c r="BK1314" s="39"/>
      <c r="BL1314" s="36"/>
      <c r="BM1314" s="37"/>
      <c r="BN1314" s="37"/>
      <c r="BO1314" s="37"/>
      <c r="BP1314" s="37"/>
      <c r="BQ1314" s="37"/>
      <c r="BR1314" s="37"/>
      <c r="BS1314" s="37"/>
      <c r="BT1314" s="37"/>
      <c r="BU1314" s="37"/>
      <c r="BV1314" s="37"/>
      <c r="BW1314" s="37"/>
      <c r="BX1314" s="37"/>
      <c r="BY1314" s="37"/>
      <c r="BZ1314" s="37"/>
      <c r="CA1314" s="37"/>
      <c r="CB1314" s="37"/>
      <c r="CC1314" s="37"/>
      <c r="CD1314" s="37"/>
      <c r="CE1314" s="37"/>
      <c r="CF1314" s="37"/>
      <c r="CG1314" s="40"/>
      <c r="CH1314" s="40"/>
      <c r="CI1314" s="40"/>
      <c r="CJ1314" s="40"/>
      <c r="CK1314" s="40"/>
      <c r="CL1314" s="40"/>
      <c r="CM1314" s="39"/>
      <c r="CN1314" s="39"/>
      <c r="CO1314" s="39"/>
      <c r="CP1314" s="39"/>
      <c r="CQ1314" s="39"/>
      <c r="CR1314" s="39"/>
      <c r="CS1314" s="39"/>
      <c r="CT1314" s="39"/>
      <c r="CU1314" s="39"/>
      <c r="CV1314" s="39"/>
      <c r="CW1314" s="39"/>
      <c r="CX1314" s="39"/>
      <c r="CY1314" s="39"/>
      <c r="CZ1314" s="39"/>
      <c r="DA1314" s="39"/>
      <c r="DB1314" s="39"/>
      <c r="DC1314" s="39"/>
      <c r="DD1314" s="39"/>
      <c r="DE1314" s="39"/>
      <c r="DF1314" s="39"/>
      <c r="DG1314" s="39"/>
      <c r="DL1314" s="44"/>
      <c r="DM1314" s="39"/>
    </row>
    <row r="1315" customFormat="false" ht="12.75" hidden="false" customHeight="false" outlineLevel="0" collapsed="false">
      <c r="AF1315" s="36"/>
      <c r="AG1315" s="37"/>
      <c r="AH1315" s="37"/>
      <c r="AI1315" s="37"/>
      <c r="AJ1315" s="37"/>
      <c r="AK1315" s="37"/>
      <c r="AL1315" s="37"/>
      <c r="AM1315" s="37"/>
      <c r="AN1315" s="37"/>
      <c r="AO1315" s="37"/>
      <c r="AP1315" s="37"/>
      <c r="AQ1315" s="37"/>
      <c r="AR1315" s="37"/>
      <c r="AS1315" s="37"/>
      <c r="AT1315" s="37"/>
      <c r="AU1315" s="37"/>
      <c r="AV1315" s="37"/>
      <c r="AW1315" s="37"/>
      <c r="AX1315" s="37"/>
      <c r="AY1315" s="37"/>
      <c r="AZ1315" s="37"/>
      <c r="BA1315" s="37"/>
      <c r="BB1315" s="37"/>
      <c r="BC1315" s="37"/>
      <c r="BD1315" s="37"/>
      <c r="BE1315" s="37"/>
      <c r="BF1315" s="37"/>
      <c r="BH1315" s="44"/>
      <c r="BI1315" s="39"/>
      <c r="BJ1315" s="39"/>
      <c r="BK1315" s="39"/>
      <c r="BL1315" s="36"/>
      <c r="BM1315" s="37"/>
      <c r="BN1315" s="37"/>
      <c r="BO1315" s="37"/>
      <c r="BP1315" s="37"/>
      <c r="BQ1315" s="37"/>
      <c r="BR1315" s="37"/>
      <c r="BS1315" s="37"/>
      <c r="BT1315" s="37"/>
      <c r="BU1315" s="37"/>
      <c r="BV1315" s="37"/>
      <c r="BW1315" s="37"/>
      <c r="BX1315" s="37"/>
      <c r="BY1315" s="37"/>
      <c r="BZ1315" s="37"/>
      <c r="CA1315" s="37"/>
      <c r="CB1315" s="37"/>
      <c r="CC1315" s="37"/>
      <c r="CD1315" s="37"/>
      <c r="CE1315" s="37"/>
      <c r="CF1315" s="37"/>
      <c r="CG1315" s="40"/>
      <c r="CH1315" s="40"/>
      <c r="CI1315" s="40"/>
      <c r="CJ1315" s="40"/>
      <c r="CK1315" s="40"/>
      <c r="CL1315" s="40"/>
      <c r="CM1315" s="39"/>
      <c r="CN1315" s="39"/>
      <c r="CO1315" s="39"/>
      <c r="CP1315" s="39"/>
      <c r="CQ1315" s="39"/>
      <c r="CR1315" s="39"/>
      <c r="CS1315" s="39"/>
      <c r="CT1315" s="39"/>
      <c r="CU1315" s="39"/>
      <c r="CV1315" s="39"/>
      <c r="CW1315" s="39"/>
      <c r="CX1315" s="39"/>
      <c r="CY1315" s="39"/>
      <c r="CZ1315" s="39"/>
      <c r="DA1315" s="39"/>
      <c r="DB1315" s="39"/>
      <c r="DC1315" s="39"/>
      <c r="DD1315" s="39"/>
      <c r="DE1315" s="39"/>
      <c r="DF1315" s="39"/>
      <c r="DG1315" s="39"/>
      <c r="DL1315" s="44"/>
      <c r="DM1315" s="39"/>
    </row>
    <row r="1316" customFormat="false" ht="12.75" hidden="false" customHeight="false" outlineLevel="0" collapsed="false">
      <c r="AF1316" s="36"/>
      <c r="AG1316" s="37"/>
      <c r="AH1316" s="37"/>
      <c r="AI1316" s="37"/>
      <c r="AJ1316" s="37"/>
      <c r="AK1316" s="37"/>
      <c r="AL1316" s="37"/>
      <c r="AM1316" s="37"/>
      <c r="AN1316" s="37"/>
      <c r="AO1316" s="37"/>
      <c r="AP1316" s="37"/>
      <c r="AQ1316" s="37"/>
      <c r="AR1316" s="37"/>
      <c r="AS1316" s="37"/>
      <c r="AT1316" s="37"/>
      <c r="AU1316" s="37"/>
      <c r="AV1316" s="37"/>
      <c r="AW1316" s="37"/>
      <c r="AX1316" s="37"/>
      <c r="AY1316" s="37"/>
      <c r="AZ1316" s="37"/>
      <c r="BA1316" s="37"/>
      <c r="BB1316" s="37"/>
      <c r="BC1316" s="37"/>
      <c r="BD1316" s="37"/>
      <c r="BE1316" s="37"/>
      <c r="BF1316" s="37"/>
      <c r="BH1316" s="44"/>
      <c r="BI1316" s="39"/>
      <c r="BJ1316" s="39"/>
      <c r="BK1316" s="39"/>
      <c r="BL1316" s="36"/>
      <c r="BM1316" s="37"/>
      <c r="BN1316" s="37"/>
      <c r="BO1316" s="37"/>
      <c r="BP1316" s="37"/>
      <c r="BQ1316" s="37"/>
      <c r="BR1316" s="37"/>
      <c r="BS1316" s="37"/>
      <c r="BT1316" s="37"/>
      <c r="BU1316" s="37"/>
      <c r="BV1316" s="37"/>
      <c r="BW1316" s="37"/>
      <c r="BX1316" s="37"/>
      <c r="BY1316" s="37"/>
      <c r="BZ1316" s="37"/>
      <c r="CA1316" s="37"/>
      <c r="CB1316" s="37"/>
      <c r="CC1316" s="37"/>
      <c r="CD1316" s="37"/>
      <c r="CE1316" s="37"/>
      <c r="CF1316" s="37"/>
      <c r="CG1316" s="40"/>
      <c r="CH1316" s="40"/>
      <c r="CI1316" s="40"/>
      <c r="CJ1316" s="40"/>
      <c r="CK1316" s="40"/>
      <c r="CL1316" s="40"/>
      <c r="CM1316" s="39"/>
      <c r="CN1316" s="39"/>
      <c r="CO1316" s="39"/>
      <c r="CP1316" s="39"/>
      <c r="CQ1316" s="39"/>
      <c r="CR1316" s="39"/>
      <c r="CS1316" s="39"/>
      <c r="CT1316" s="39"/>
      <c r="CU1316" s="39"/>
      <c r="CV1316" s="39"/>
      <c r="CW1316" s="39"/>
      <c r="CX1316" s="39"/>
      <c r="CY1316" s="39"/>
      <c r="CZ1316" s="39"/>
      <c r="DA1316" s="39"/>
      <c r="DB1316" s="39"/>
      <c r="DC1316" s="39"/>
      <c r="DD1316" s="39"/>
      <c r="DE1316" s="39"/>
      <c r="DF1316" s="39"/>
      <c r="DG1316" s="39"/>
      <c r="DL1316" s="44"/>
      <c r="DM1316" s="39"/>
    </row>
    <row r="1317" customFormat="false" ht="12.75" hidden="false" customHeight="false" outlineLevel="0" collapsed="false">
      <c r="AF1317" s="36"/>
      <c r="AG1317" s="37"/>
      <c r="AH1317" s="37"/>
      <c r="AI1317" s="37"/>
      <c r="AJ1317" s="37"/>
      <c r="AK1317" s="37"/>
      <c r="AL1317" s="37"/>
      <c r="AM1317" s="37"/>
      <c r="AN1317" s="37"/>
      <c r="AO1317" s="37"/>
      <c r="AP1317" s="37"/>
      <c r="AQ1317" s="37"/>
      <c r="AR1317" s="37"/>
      <c r="AS1317" s="37"/>
      <c r="AT1317" s="37"/>
      <c r="AU1317" s="37"/>
      <c r="AV1317" s="37"/>
      <c r="AW1317" s="37"/>
      <c r="AX1317" s="37"/>
      <c r="AY1317" s="37"/>
      <c r="AZ1317" s="37"/>
      <c r="BA1317" s="37"/>
      <c r="BB1317" s="37"/>
      <c r="BC1317" s="37"/>
      <c r="BD1317" s="37"/>
      <c r="BE1317" s="37"/>
      <c r="BF1317" s="37"/>
      <c r="BH1317" s="44"/>
      <c r="BI1317" s="39"/>
      <c r="BJ1317" s="39"/>
      <c r="BK1317" s="39"/>
      <c r="BL1317" s="36"/>
      <c r="BM1317" s="37"/>
      <c r="BN1317" s="37"/>
      <c r="BO1317" s="37"/>
      <c r="BP1317" s="37"/>
      <c r="BQ1317" s="37"/>
      <c r="BR1317" s="37"/>
      <c r="BS1317" s="37"/>
      <c r="BT1317" s="37"/>
      <c r="BU1317" s="37"/>
      <c r="BV1317" s="37"/>
      <c r="BW1317" s="37"/>
      <c r="BX1317" s="37"/>
      <c r="BY1317" s="37"/>
      <c r="BZ1317" s="37"/>
      <c r="CA1317" s="37"/>
      <c r="CB1317" s="37"/>
      <c r="CC1317" s="37"/>
      <c r="CD1317" s="37"/>
      <c r="CE1317" s="37"/>
      <c r="CF1317" s="37"/>
      <c r="CG1317" s="40"/>
      <c r="CH1317" s="40"/>
      <c r="CI1317" s="40"/>
      <c r="CJ1317" s="40"/>
      <c r="CK1317" s="40"/>
      <c r="CL1317" s="40"/>
      <c r="CM1317" s="39"/>
      <c r="CN1317" s="39"/>
      <c r="CO1317" s="39"/>
      <c r="CP1317" s="39"/>
      <c r="CQ1317" s="39"/>
      <c r="CR1317" s="39"/>
      <c r="CS1317" s="39"/>
      <c r="CT1317" s="39"/>
      <c r="CU1317" s="39"/>
      <c r="CV1317" s="39"/>
      <c r="CW1317" s="39"/>
      <c r="CX1317" s="39"/>
      <c r="CY1317" s="39"/>
      <c r="CZ1317" s="39"/>
      <c r="DA1317" s="39"/>
      <c r="DB1317" s="39"/>
      <c r="DC1317" s="39"/>
      <c r="DD1317" s="39"/>
      <c r="DE1317" s="39"/>
      <c r="DF1317" s="39"/>
      <c r="DG1317" s="39"/>
      <c r="DL1317" s="44"/>
      <c r="DM1317" s="39"/>
    </row>
    <row r="1318" customFormat="false" ht="12.75" hidden="false" customHeight="false" outlineLevel="0" collapsed="false">
      <c r="AF1318" s="36"/>
      <c r="AG1318" s="37"/>
      <c r="AH1318" s="37"/>
      <c r="AI1318" s="37"/>
      <c r="AJ1318" s="37"/>
      <c r="AK1318" s="37"/>
      <c r="AL1318" s="37"/>
      <c r="AM1318" s="37"/>
      <c r="AN1318" s="37"/>
      <c r="AO1318" s="37"/>
      <c r="AP1318" s="37"/>
      <c r="AQ1318" s="37"/>
      <c r="AR1318" s="37"/>
      <c r="AS1318" s="37"/>
      <c r="AT1318" s="37"/>
      <c r="AU1318" s="37"/>
      <c r="AV1318" s="37"/>
      <c r="AW1318" s="37"/>
      <c r="AX1318" s="37"/>
      <c r="AY1318" s="37"/>
      <c r="AZ1318" s="37"/>
      <c r="BA1318" s="37"/>
      <c r="BB1318" s="37"/>
      <c r="BC1318" s="37"/>
      <c r="BD1318" s="37"/>
      <c r="BE1318" s="37"/>
      <c r="BF1318" s="37"/>
      <c r="BH1318" s="44"/>
      <c r="BI1318" s="39"/>
      <c r="BJ1318" s="39"/>
      <c r="BK1318" s="39"/>
      <c r="BL1318" s="36"/>
      <c r="BM1318" s="37"/>
      <c r="BN1318" s="37"/>
      <c r="BO1318" s="37"/>
      <c r="BP1318" s="37"/>
      <c r="BQ1318" s="37"/>
      <c r="BR1318" s="37"/>
      <c r="BS1318" s="37"/>
      <c r="BT1318" s="37"/>
      <c r="BU1318" s="37"/>
      <c r="BV1318" s="37"/>
      <c r="BW1318" s="37"/>
      <c r="BX1318" s="37"/>
      <c r="BY1318" s="37"/>
      <c r="BZ1318" s="37"/>
      <c r="CA1318" s="37"/>
      <c r="CB1318" s="37"/>
      <c r="CC1318" s="37"/>
      <c r="CD1318" s="37"/>
      <c r="CE1318" s="37"/>
      <c r="CF1318" s="37"/>
      <c r="CG1318" s="40"/>
      <c r="CH1318" s="40"/>
      <c r="CI1318" s="40"/>
      <c r="CJ1318" s="40"/>
      <c r="CK1318" s="40"/>
      <c r="CL1318" s="40"/>
      <c r="CM1318" s="39"/>
      <c r="CN1318" s="39"/>
      <c r="CO1318" s="39"/>
      <c r="CP1318" s="39"/>
      <c r="CQ1318" s="39"/>
      <c r="CR1318" s="39"/>
      <c r="CS1318" s="39"/>
      <c r="CT1318" s="39"/>
      <c r="CU1318" s="39"/>
      <c r="CV1318" s="39"/>
      <c r="CW1318" s="39"/>
      <c r="CX1318" s="39"/>
      <c r="CY1318" s="39"/>
      <c r="CZ1318" s="39"/>
      <c r="DA1318" s="39"/>
      <c r="DB1318" s="39"/>
      <c r="DC1318" s="39"/>
      <c r="DD1318" s="39"/>
      <c r="DE1318" s="39"/>
      <c r="DF1318" s="39"/>
      <c r="DG1318" s="39"/>
      <c r="DL1318" s="44"/>
      <c r="DM1318" s="39"/>
    </row>
    <row r="1319" customFormat="false" ht="12.75" hidden="false" customHeight="false" outlineLevel="0" collapsed="false">
      <c r="AF1319" s="36"/>
      <c r="AG1319" s="37"/>
      <c r="AH1319" s="37"/>
      <c r="AI1319" s="37"/>
      <c r="AJ1319" s="37"/>
      <c r="AK1319" s="37"/>
      <c r="AL1319" s="37"/>
      <c r="AM1319" s="37"/>
      <c r="AN1319" s="37"/>
      <c r="AO1319" s="37"/>
      <c r="AP1319" s="37"/>
      <c r="AQ1319" s="37"/>
      <c r="AR1319" s="37"/>
      <c r="AS1319" s="37"/>
      <c r="AT1319" s="37"/>
      <c r="AU1319" s="37"/>
      <c r="AV1319" s="37"/>
      <c r="AW1319" s="37"/>
      <c r="AX1319" s="37"/>
      <c r="AY1319" s="37"/>
      <c r="AZ1319" s="37"/>
      <c r="BA1319" s="37"/>
      <c r="BB1319" s="37"/>
      <c r="BC1319" s="37"/>
      <c r="BD1319" s="37"/>
      <c r="BE1319" s="37"/>
      <c r="BF1319" s="37"/>
      <c r="BH1319" s="44"/>
      <c r="BI1319" s="39"/>
      <c r="BJ1319" s="39"/>
      <c r="BK1319" s="39"/>
      <c r="BL1319" s="36"/>
      <c r="BM1319" s="37"/>
      <c r="BN1319" s="37"/>
      <c r="BO1319" s="37"/>
      <c r="BP1319" s="37"/>
      <c r="BQ1319" s="37"/>
      <c r="BR1319" s="37"/>
      <c r="BS1319" s="37"/>
      <c r="BT1319" s="37"/>
      <c r="BU1319" s="37"/>
      <c r="BV1319" s="37"/>
      <c r="BW1319" s="37"/>
      <c r="BX1319" s="37"/>
      <c r="BY1319" s="37"/>
      <c r="BZ1319" s="37"/>
      <c r="CA1319" s="37"/>
      <c r="CB1319" s="37"/>
      <c r="CC1319" s="37"/>
      <c r="CD1319" s="37"/>
      <c r="CE1319" s="37"/>
      <c r="CF1319" s="37"/>
      <c r="CG1319" s="40"/>
      <c r="CH1319" s="40"/>
      <c r="CI1319" s="40"/>
      <c r="CJ1319" s="40"/>
      <c r="CK1319" s="40"/>
      <c r="CL1319" s="40"/>
      <c r="CM1319" s="39"/>
      <c r="CN1319" s="39"/>
      <c r="CO1319" s="39"/>
      <c r="CP1319" s="39"/>
      <c r="CQ1319" s="39"/>
      <c r="CR1319" s="39"/>
      <c r="CS1319" s="39"/>
      <c r="CT1319" s="39"/>
      <c r="CU1319" s="39"/>
      <c r="CV1319" s="39"/>
      <c r="CW1319" s="39"/>
      <c r="CX1319" s="39"/>
      <c r="CY1319" s="39"/>
      <c r="CZ1319" s="39"/>
      <c r="DA1319" s="39"/>
      <c r="DB1319" s="39"/>
      <c r="DC1319" s="39"/>
      <c r="DD1319" s="39"/>
      <c r="DE1319" s="39"/>
      <c r="DF1319" s="39"/>
      <c r="DG1319" s="39"/>
      <c r="DL1319" s="44"/>
      <c r="DM1319" s="39"/>
    </row>
    <row r="1320" customFormat="false" ht="12.75" hidden="false" customHeight="false" outlineLevel="0" collapsed="false">
      <c r="AF1320" s="36"/>
      <c r="AG1320" s="37"/>
      <c r="AH1320" s="37"/>
      <c r="AI1320" s="37"/>
      <c r="AJ1320" s="37"/>
      <c r="AK1320" s="37"/>
      <c r="AL1320" s="37"/>
      <c r="AM1320" s="37"/>
      <c r="AN1320" s="37"/>
      <c r="AO1320" s="37"/>
      <c r="AP1320" s="37"/>
      <c r="AQ1320" s="37"/>
      <c r="AR1320" s="37"/>
      <c r="AS1320" s="37"/>
      <c r="AT1320" s="37"/>
      <c r="AU1320" s="37"/>
      <c r="AV1320" s="37"/>
      <c r="AW1320" s="37"/>
      <c r="AX1320" s="37"/>
      <c r="AY1320" s="37"/>
      <c r="AZ1320" s="37"/>
      <c r="BA1320" s="37"/>
      <c r="BB1320" s="37"/>
      <c r="BC1320" s="37"/>
      <c r="BD1320" s="37"/>
      <c r="BE1320" s="37"/>
      <c r="BF1320" s="37"/>
      <c r="BH1320" s="44"/>
      <c r="BI1320" s="39"/>
      <c r="BJ1320" s="39"/>
      <c r="BK1320" s="39"/>
      <c r="BL1320" s="36"/>
      <c r="BM1320" s="37"/>
      <c r="BN1320" s="37"/>
      <c r="BO1320" s="37"/>
      <c r="BP1320" s="37"/>
      <c r="BQ1320" s="37"/>
      <c r="BR1320" s="37"/>
      <c r="BS1320" s="37"/>
      <c r="BT1320" s="37"/>
      <c r="BU1320" s="37"/>
      <c r="BV1320" s="37"/>
      <c r="BW1320" s="37"/>
      <c r="BX1320" s="37"/>
      <c r="BY1320" s="37"/>
      <c r="BZ1320" s="37"/>
      <c r="CA1320" s="37"/>
      <c r="CB1320" s="37"/>
      <c r="CC1320" s="37"/>
      <c r="CD1320" s="37"/>
      <c r="CE1320" s="37"/>
      <c r="CF1320" s="37"/>
      <c r="CG1320" s="40"/>
      <c r="CH1320" s="40"/>
      <c r="CI1320" s="40"/>
      <c r="CJ1320" s="40"/>
      <c r="CK1320" s="40"/>
      <c r="CL1320" s="40"/>
      <c r="CM1320" s="39"/>
      <c r="CN1320" s="39"/>
      <c r="CO1320" s="39"/>
      <c r="CP1320" s="39"/>
      <c r="CQ1320" s="39"/>
      <c r="CR1320" s="39"/>
      <c r="CS1320" s="39"/>
      <c r="CT1320" s="39"/>
      <c r="CU1320" s="39"/>
      <c r="CV1320" s="39"/>
      <c r="CW1320" s="39"/>
      <c r="CX1320" s="39"/>
      <c r="CY1320" s="39"/>
      <c r="CZ1320" s="39"/>
      <c r="DA1320" s="39"/>
      <c r="DB1320" s="39"/>
      <c r="DC1320" s="39"/>
      <c r="DD1320" s="39"/>
      <c r="DE1320" s="39"/>
      <c r="DF1320" s="39"/>
      <c r="DG1320" s="39"/>
      <c r="DL1320" s="44"/>
      <c r="DM1320" s="39"/>
    </row>
    <row r="1321" customFormat="false" ht="12.75" hidden="false" customHeight="false" outlineLevel="0" collapsed="false">
      <c r="AF1321" s="36"/>
      <c r="AG1321" s="37"/>
      <c r="AH1321" s="37"/>
      <c r="AI1321" s="37"/>
      <c r="AJ1321" s="37"/>
      <c r="AK1321" s="37"/>
      <c r="AL1321" s="37"/>
      <c r="AM1321" s="37"/>
      <c r="AN1321" s="37"/>
      <c r="AO1321" s="37"/>
      <c r="AP1321" s="37"/>
      <c r="AQ1321" s="37"/>
      <c r="AR1321" s="37"/>
      <c r="AS1321" s="37"/>
      <c r="AT1321" s="37"/>
      <c r="AU1321" s="37"/>
      <c r="AV1321" s="37"/>
      <c r="AW1321" s="37"/>
      <c r="AX1321" s="37"/>
      <c r="AY1321" s="37"/>
      <c r="AZ1321" s="37"/>
      <c r="BA1321" s="37"/>
      <c r="BB1321" s="37"/>
      <c r="BC1321" s="37"/>
      <c r="BD1321" s="37"/>
      <c r="BE1321" s="37"/>
      <c r="BF1321" s="37"/>
      <c r="BH1321" s="44"/>
      <c r="BI1321" s="39"/>
      <c r="BJ1321" s="39"/>
      <c r="BK1321" s="39"/>
      <c r="BL1321" s="36"/>
      <c r="BM1321" s="37"/>
      <c r="BN1321" s="37"/>
      <c r="BO1321" s="37"/>
      <c r="BP1321" s="37"/>
      <c r="BQ1321" s="37"/>
      <c r="BR1321" s="37"/>
      <c r="BS1321" s="37"/>
      <c r="BT1321" s="37"/>
      <c r="BU1321" s="37"/>
      <c r="BV1321" s="37"/>
      <c r="BW1321" s="37"/>
      <c r="BX1321" s="37"/>
      <c r="BY1321" s="37"/>
      <c r="BZ1321" s="37"/>
      <c r="CA1321" s="37"/>
      <c r="CB1321" s="37"/>
      <c r="CC1321" s="37"/>
      <c r="CD1321" s="37"/>
      <c r="CE1321" s="37"/>
      <c r="CF1321" s="37"/>
      <c r="CG1321" s="40"/>
      <c r="CH1321" s="40"/>
      <c r="CI1321" s="40"/>
      <c r="CJ1321" s="40"/>
      <c r="CK1321" s="40"/>
      <c r="CL1321" s="40"/>
      <c r="CM1321" s="39"/>
      <c r="CN1321" s="39"/>
      <c r="CO1321" s="39"/>
      <c r="CP1321" s="39"/>
      <c r="CQ1321" s="39"/>
      <c r="CR1321" s="39"/>
      <c r="CS1321" s="39"/>
      <c r="CT1321" s="39"/>
      <c r="CU1321" s="39"/>
      <c r="CV1321" s="39"/>
      <c r="CW1321" s="39"/>
      <c r="CX1321" s="39"/>
      <c r="CY1321" s="39"/>
      <c r="CZ1321" s="39"/>
      <c r="DA1321" s="39"/>
      <c r="DB1321" s="39"/>
      <c r="DC1321" s="39"/>
      <c r="DD1321" s="39"/>
      <c r="DE1321" s="39"/>
      <c r="DF1321" s="39"/>
      <c r="DG1321" s="39"/>
      <c r="DL1321" s="44"/>
      <c r="DM1321" s="39"/>
    </row>
    <row r="1322" customFormat="false" ht="12.75" hidden="false" customHeight="false" outlineLevel="0" collapsed="false">
      <c r="AF1322" s="36"/>
      <c r="AG1322" s="37"/>
      <c r="AH1322" s="37"/>
      <c r="AI1322" s="37"/>
      <c r="AJ1322" s="37"/>
      <c r="AK1322" s="37"/>
      <c r="AL1322" s="37"/>
      <c r="AM1322" s="37"/>
      <c r="AN1322" s="37"/>
      <c r="AO1322" s="37"/>
      <c r="AP1322" s="37"/>
      <c r="AQ1322" s="37"/>
      <c r="AR1322" s="37"/>
      <c r="AS1322" s="37"/>
      <c r="AT1322" s="37"/>
      <c r="AU1322" s="37"/>
      <c r="AV1322" s="37"/>
      <c r="AW1322" s="37"/>
      <c r="AX1322" s="37"/>
      <c r="AY1322" s="37"/>
      <c r="AZ1322" s="37"/>
      <c r="BA1322" s="37"/>
      <c r="BB1322" s="37"/>
      <c r="BC1322" s="37"/>
      <c r="BD1322" s="37"/>
      <c r="BE1322" s="37"/>
      <c r="BF1322" s="37"/>
      <c r="BH1322" s="44"/>
      <c r="BI1322" s="39"/>
      <c r="BJ1322" s="39"/>
      <c r="BK1322" s="39"/>
      <c r="BL1322" s="36"/>
      <c r="BM1322" s="37"/>
      <c r="BN1322" s="37"/>
      <c r="BO1322" s="37"/>
      <c r="BP1322" s="37"/>
      <c r="BQ1322" s="37"/>
      <c r="BR1322" s="37"/>
      <c r="BS1322" s="37"/>
      <c r="BT1322" s="37"/>
      <c r="BU1322" s="37"/>
      <c r="BV1322" s="37"/>
      <c r="BW1322" s="37"/>
      <c r="BX1322" s="37"/>
      <c r="BY1322" s="37"/>
      <c r="BZ1322" s="37"/>
      <c r="CA1322" s="37"/>
      <c r="CB1322" s="37"/>
      <c r="CC1322" s="37"/>
      <c r="CD1322" s="37"/>
      <c r="CE1322" s="37"/>
      <c r="CF1322" s="37"/>
      <c r="CG1322" s="40"/>
      <c r="CH1322" s="40"/>
      <c r="CI1322" s="40"/>
      <c r="CJ1322" s="40"/>
      <c r="CK1322" s="40"/>
      <c r="CL1322" s="40"/>
      <c r="CM1322" s="39"/>
      <c r="CN1322" s="39"/>
      <c r="CO1322" s="39"/>
      <c r="CP1322" s="39"/>
      <c r="CQ1322" s="39"/>
      <c r="CR1322" s="39"/>
      <c r="CS1322" s="39"/>
      <c r="CT1322" s="39"/>
      <c r="CU1322" s="39"/>
      <c r="CV1322" s="39"/>
      <c r="CW1322" s="39"/>
      <c r="CX1322" s="39"/>
      <c r="CY1322" s="39"/>
      <c r="CZ1322" s="39"/>
      <c r="DA1322" s="39"/>
      <c r="DB1322" s="39"/>
      <c r="DC1322" s="39"/>
      <c r="DD1322" s="39"/>
      <c r="DE1322" s="39"/>
      <c r="DF1322" s="39"/>
      <c r="DG1322" s="39"/>
      <c r="DL1322" s="44"/>
      <c r="DM1322" s="39"/>
    </row>
    <row r="1323" customFormat="false" ht="12.75" hidden="false" customHeight="false" outlineLevel="0" collapsed="false">
      <c r="AF1323" s="36"/>
      <c r="AG1323" s="37"/>
      <c r="AH1323" s="37"/>
      <c r="AI1323" s="37"/>
      <c r="AJ1323" s="37"/>
      <c r="AK1323" s="37"/>
      <c r="AL1323" s="37"/>
      <c r="AM1323" s="37"/>
      <c r="AN1323" s="37"/>
      <c r="AO1323" s="37"/>
      <c r="AP1323" s="37"/>
      <c r="AQ1323" s="37"/>
      <c r="AR1323" s="37"/>
      <c r="AS1323" s="37"/>
      <c r="AT1323" s="37"/>
      <c r="AU1323" s="37"/>
      <c r="AV1323" s="37"/>
      <c r="AW1323" s="37"/>
      <c r="AX1323" s="37"/>
      <c r="AY1323" s="37"/>
      <c r="AZ1323" s="37"/>
      <c r="BA1323" s="37"/>
      <c r="BB1323" s="37"/>
      <c r="BC1323" s="37"/>
      <c r="BD1323" s="37"/>
      <c r="BE1323" s="37"/>
      <c r="BF1323" s="37"/>
      <c r="BH1323" s="44"/>
      <c r="BI1323" s="39"/>
      <c r="BJ1323" s="39"/>
      <c r="BK1323" s="39"/>
      <c r="BL1323" s="36"/>
      <c r="BM1323" s="37"/>
      <c r="BN1323" s="37"/>
      <c r="BO1323" s="37"/>
      <c r="BP1323" s="37"/>
      <c r="BQ1323" s="37"/>
      <c r="BR1323" s="37"/>
      <c r="BS1323" s="37"/>
      <c r="BT1323" s="37"/>
      <c r="BU1323" s="37"/>
      <c r="BV1323" s="37"/>
      <c r="BW1323" s="37"/>
      <c r="BX1323" s="37"/>
      <c r="BY1323" s="37"/>
      <c r="BZ1323" s="37"/>
      <c r="CA1323" s="37"/>
      <c r="CB1323" s="37"/>
      <c r="CC1323" s="37"/>
      <c r="CD1323" s="37"/>
      <c r="CE1323" s="37"/>
      <c r="CF1323" s="37"/>
      <c r="CG1323" s="40"/>
      <c r="CH1323" s="40"/>
      <c r="CI1323" s="40"/>
      <c r="CJ1323" s="40"/>
      <c r="CK1323" s="40"/>
      <c r="CL1323" s="40"/>
      <c r="CM1323" s="39"/>
      <c r="CN1323" s="39"/>
      <c r="CO1323" s="39"/>
      <c r="CP1323" s="39"/>
      <c r="CQ1323" s="39"/>
      <c r="CR1323" s="39"/>
      <c r="CS1323" s="39"/>
      <c r="CT1323" s="39"/>
      <c r="CU1323" s="39"/>
      <c r="CV1323" s="39"/>
      <c r="CW1323" s="39"/>
      <c r="CX1323" s="39"/>
      <c r="CY1323" s="39"/>
      <c r="CZ1323" s="39"/>
      <c r="DA1323" s="39"/>
      <c r="DB1323" s="39"/>
      <c r="DC1323" s="39"/>
      <c r="DD1323" s="39"/>
      <c r="DE1323" s="39"/>
      <c r="DF1323" s="39"/>
      <c r="DG1323" s="39"/>
      <c r="DL1323" s="44"/>
      <c r="DM1323" s="39"/>
    </row>
    <row r="1324" customFormat="false" ht="12.75" hidden="false" customHeight="false" outlineLevel="0" collapsed="false">
      <c r="AF1324" s="36"/>
      <c r="AG1324" s="37"/>
      <c r="AH1324" s="37"/>
      <c r="AI1324" s="37"/>
      <c r="AJ1324" s="37"/>
      <c r="AK1324" s="37"/>
      <c r="AL1324" s="37"/>
      <c r="AM1324" s="37"/>
      <c r="AN1324" s="37"/>
      <c r="AO1324" s="37"/>
      <c r="AP1324" s="37"/>
      <c r="AQ1324" s="37"/>
      <c r="AR1324" s="37"/>
      <c r="AS1324" s="37"/>
      <c r="AT1324" s="37"/>
      <c r="AU1324" s="37"/>
      <c r="AV1324" s="37"/>
      <c r="AW1324" s="37"/>
      <c r="AX1324" s="37"/>
      <c r="AY1324" s="37"/>
      <c r="AZ1324" s="37"/>
      <c r="BA1324" s="37"/>
      <c r="BB1324" s="37"/>
      <c r="BC1324" s="37"/>
      <c r="BD1324" s="37"/>
      <c r="BE1324" s="37"/>
      <c r="BF1324" s="37"/>
      <c r="BH1324" s="44"/>
      <c r="BI1324" s="39"/>
      <c r="BJ1324" s="39"/>
      <c r="BK1324" s="39"/>
      <c r="BL1324" s="36"/>
      <c r="BM1324" s="37"/>
      <c r="BN1324" s="37"/>
      <c r="BO1324" s="37"/>
      <c r="BP1324" s="37"/>
      <c r="BQ1324" s="37"/>
      <c r="BR1324" s="37"/>
      <c r="BS1324" s="37"/>
      <c r="BT1324" s="37"/>
      <c r="BU1324" s="37"/>
      <c r="BV1324" s="37"/>
      <c r="BW1324" s="37"/>
      <c r="BX1324" s="37"/>
      <c r="BY1324" s="37"/>
      <c r="BZ1324" s="37"/>
      <c r="CA1324" s="37"/>
      <c r="CB1324" s="37"/>
      <c r="CC1324" s="37"/>
      <c r="CD1324" s="37"/>
      <c r="CE1324" s="37"/>
      <c r="CF1324" s="37"/>
      <c r="CG1324" s="40"/>
      <c r="CH1324" s="40"/>
      <c r="CI1324" s="40"/>
      <c r="CJ1324" s="40"/>
      <c r="CK1324" s="40"/>
      <c r="CL1324" s="40"/>
      <c r="CM1324" s="39"/>
      <c r="CN1324" s="39"/>
      <c r="CO1324" s="39"/>
      <c r="CP1324" s="39"/>
      <c r="CQ1324" s="39"/>
      <c r="CR1324" s="39"/>
      <c r="CS1324" s="39"/>
      <c r="CT1324" s="39"/>
      <c r="CU1324" s="39"/>
      <c r="CV1324" s="39"/>
      <c r="CW1324" s="39"/>
      <c r="CX1324" s="39"/>
      <c r="CY1324" s="39"/>
      <c r="CZ1324" s="39"/>
      <c r="DA1324" s="39"/>
      <c r="DB1324" s="39"/>
      <c r="DC1324" s="39"/>
      <c r="DD1324" s="39"/>
      <c r="DE1324" s="39"/>
      <c r="DF1324" s="39"/>
      <c r="DG1324" s="39"/>
      <c r="DL1324" s="44"/>
      <c r="DM1324" s="39"/>
    </row>
    <row r="1325" customFormat="false" ht="12.75" hidden="false" customHeight="false" outlineLevel="0" collapsed="false">
      <c r="AF1325" s="36"/>
      <c r="AG1325" s="37"/>
      <c r="AH1325" s="37"/>
      <c r="AI1325" s="37"/>
      <c r="AJ1325" s="37"/>
      <c r="AK1325" s="37"/>
      <c r="AL1325" s="37"/>
      <c r="AM1325" s="37"/>
      <c r="AN1325" s="37"/>
      <c r="AO1325" s="37"/>
      <c r="AP1325" s="37"/>
      <c r="AQ1325" s="37"/>
      <c r="AR1325" s="37"/>
      <c r="AS1325" s="37"/>
      <c r="AT1325" s="37"/>
      <c r="AU1325" s="37"/>
      <c r="AV1325" s="37"/>
      <c r="AW1325" s="37"/>
      <c r="AX1325" s="37"/>
      <c r="AY1325" s="37"/>
      <c r="AZ1325" s="37"/>
      <c r="BA1325" s="37"/>
      <c r="BB1325" s="37"/>
      <c r="BC1325" s="37"/>
      <c r="BD1325" s="37"/>
      <c r="BE1325" s="37"/>
      <c r="BF1325" s="37"/>
      <c r="BH1325" s="44"/>
      <c r="BI1325" s="39"/>
      <c r="BJ1325" s="39"/>
      <c r="BK1325" s="39"/>
      <c r="BL1325" s="36"/>
      <c r="BM1325" s="37"/>
      <c r="BN1325" s="37"/>
      <c r="BO1325" s="37"/>
      <c r="BP1325" s="37"/>
      <c r="BQ1325" s="37"/>
      <c r="BR1325" s="37"/>
      <c r="BS1325" s="37"/>
      <c r="BT1325" s="37"/>
      <c r="BU1325" s="37"/>
      <c r="BV1325" s="37"/>
      <c r="BW1325" s="37"/>
      <c r="BX1325" s="37"/>
      <c r="BY1325" s="37"/>
      <c r="BZ1325" s="37"/>
      <c r="CA1325" s="37"/>
      <c r="CB1325" s="37"/>
      <c r="CC1325" s="37"/>
      <c r="CD1325" s="37"/>
      <c r="CE1325" s="37"/>
      <c r="CF1325" s="37"/>
      <c r="CG1325" s="40"/>
      <c r="CH1325" s="40"/>
      <c r="CI1325" s="40"/>
      <c r="CJ1325" s="40"/>
      <c r="CK1325" s="40"/>
      <c r="CL1325" s="40"/>
      <c r="CM1325" s="39"/>
      <c r="CN1325" s="39"/>
      <c r="CO1325" s="39"/>
      <c r="CP1325" s="39"/>
      <c r="CQ1325" s="39"/>
      <c r="CR1325" s="39"/>
      <c r="CS1325" s="39"/>
      <c r="CT1325" s="39"/>
      <c r="CU1325" s="39"/>
      <c r="CV1325" s="39"/>
      <c r="CW1325" s="39"/>
      <c r="CX1325" s="39"/>
      <c r="CY1325" s="39"/>
      <c r="CZ1325" s="39"/>
      <c r="DA1325" s="39"/>
      <c r="DB1325" s="39"/>
      <c r="DC1325" s="39"/>
      <c r="DD1325" s="39"/>
      <c r="DE1325" s="39"/>
      <c r="DF1325" s="39"/>
      <c r="DG1325" s="39"/>
      <c r="DL1325" s="44"/>
      <c r="DM1325" s="39"/>
    </row>
    <row r="1326" customFormat="false" ht="12.75" hidden="false" customHeight="false" outlineLevel="0" collapsed="false">
      <c r="AF1326" s="36"/>
      <c r="AG1326" s="37"/>
      <c r="AH1326" s="37"/>
      <c r="AI1326" s="37"/>
      <c r="AJ1326" s="37"/>
      <c r="AK1326" s="37"/>
      <c r="AL1326" s="37"/>
      <c r="AM1326" s="37"/>
      <c r="AN1326" s="37"/>
      <c r="AO1326" s="37"/>
      <c r="AP1326" s="37"/>
      <c r="AQ1326" s="37"/>
      <c r="AR1326" s="37"/>
      <c r="AS1326" s="37"/>
      <c r="AT1326" s="37"/>
      <c r="AU1326" s="37"/>
      <c r="AV1326" s="37"/>
      <c r="AW1326" s="37"/>
      <c r="AX1326" s="37"/>
      <c r="AY1326" s="37"/>
      <c r="AZ1326" s="37"/>
      <c r="BA1326" s="37"/>
      <c r="BB1326" s="37"/>
      <c r="BC1326" s="37"/>
      <c r="BD1326" s="37"/>
      <c r="BE1326" s="37"/>
      <c r="BF1326" s="37"/>
      <c r="BH1326" s="44"/>
      <c r="BI1326" s="39"/>
      <c r="BJ1326" s="39"/>
      <c r="BK1326" s="39"/>
      <c r="BL1326" s="36"/>
      <c r="BM1326" s="37"/>
      <c r="BN1326" s="37"/>
      <c r="BO1326" s="37"/>
      <c r="BP1326" s="37"/>
      <c r="BQ1326" s="37"/>
      <c r="BR1326" s="37"/>
      <c r="BS1326" s="37"/>
      <c r="BT1326" s="37"/>
      <c r="BU1326" s="37"/>
      <c r="BV1326" s="37"/>
      <c r="BW1326" s="37"/>
      <c r="BX1326" s="37"/>
      <c r="BY1326" s="37"/>
      <c r="BZ1326" s="37"/>
      <c r="CA1326" s="37"/>
      <c r="CB1326" s="37"/>
      <c r="CC1326" s="37"/>
      <c r="CD1326" s="37"/>
      <c r="CE1326" s="37"/>
      <c r="CF1326" s="37"/>
      <c r="CG1326" s="40"/>
      <c r="CH1326" s="40"/>
      <c r="CI1326" s="40"/>
      <c r="CJ1326" s="40"/>
      <c r="CK1326" s="40"/>
      <c r="CL1326" s="40"/>
      <c r="CM1326" s="39"/>
      <c r="CN1326" s="39"/>
      <c r="CO1326" s="39"/>
      <c r="CP1326" s="39"/>
      <c r="CQ1326" s="39"/>
      <c r="CR1326" s="39"/>
      <c r="CS1326" s="39"/>
      <c r="CT1326" s="39"/>
      <c r="CU1326" s="39"/>
      <c r="CV1326" s="39"/>
      <c r="CW1326" s="39"/>
      <c r="CX1326" s="39"/>
      <c r="CY1326" s="39"/>
      <c r="CZ1326" s="39"/>
      <c r="DA1326" s="39"/>
      <c r="DB1326" s="39"/>
      <c r="DC1326" s="39"/>
      <c r="DD1326" s="39"/>
      <c r="DE1326" s="39"/>
      <c r="DF1326" s="39"/>
      <c r="DG1326" s="39"/>
      <c r="DL1326" s="44"/>
      <c r="DM1326" s="39"/>
    </row>
    <row r="1327" customFormat="false" ht="12.75" hidden="false" customHeight="false" outlineLevel="0" collapsed="false">
      <c r="AF1327" s="36"/>
      <c r="AG1327" s="37"/>
      <c r="AH1327" s="37"/>
      <c r="AI1327" s="37"/>
      <c r="AJ1327" s="37"/>
      <c r="AK1327" s="37"/>
      <c r="AL1327" s="37"/>
      <c r="AM1327" s="37"/>
      <c r="AN1327" s="37"/>
      <c r="AO1327" s="37"/>
      <c r="AP1327" s="37"/>
      <c r="AQ1327" s="37"/>
      <c r="AR1327" s="37"/>
      <c r="AS1327" s="37"/>
      <c r="AT1327" s="37"/>
      <c r="AU1327" s="37"/>
      <c r="AV1327" s="37"/>
      <c r="AW1327" s="37"/>
      <c r="AX1327" s="37"/>
      <c r="AY1327" s="37"/>
      <c r="AZ1327" s="37"/>
      <c r="BA1327" s="37"/>
      <c r="BB1327" s="37"/>
      <c r="BC1327" s="37"/>
      <c r="BD1327" s="37"/>
      <c r="BE1327" s="37"/>
      <c r="BF1327" s="37"/>
      <c r="BH1327" s="44"/>
      <c r="BI1327" s="39"/>
      <c r="BJ1327" s="39"/>
      <c r="BK1327" s="39"/>
      <c r="BL1327" s="36"/>
      <c r="BM1327" s="37"/>
      <c r="BN1327" s="37"/>
      <c r="BO1327" s="37"/>
      <c r="BP1327" s="37"/>
      <c r="BQ1327" s="37"/>
      <c r="BR1327" s="37"/>
      <c r="BS1327" s="37"/>
      <c r="BT1327" s="37"/>
      <c r="BU1327" s="37"/>
      <c r="BV1327" s="37"/>
      <c r="BW1327" s="37"/>
      <c r="BX1327" s="37"/>
      <c r="BY1327" s="37"/>
      <c r="BZ1327" s="37"/>
      <c r="CA1327" s="37"/>
      <c r="CB1327" s="37"/>
      <c r="CC1327" s="37"/>
      <c r="CD1327" s="37"/>
      <c r="CE1327" s="37"/>
      <c r="CF1327" s="37"/>
      <c r="CG1327" s="40"/>
      <c r="CH1327" s="40"/>
      <c r="CI1327" s="40"/>
      <c r="CJ1327" s="40"/>
      <c r="CK1327" s="40"/>
      <c r="CL1327" s="40"/>
      <c r="CM1327" s="39"/>
      <c r="CN1327" s="39"/>
      <c r="CO1327" s="39"/>
      <c r="CP1327" s="39"/>
      <c r="CQ1327" s="39"/>
      <c r="CR1327" s="39"/>
      <c r="CS1327" s="39"/>
      <c r="CT1327" s="39"/>
      <c r="CU1327" s="39"/>
      <c r="CV1327" s="39"/>
      <c r="CW1327" s="39"/>
      <c r="CX1327" s="39"/>
      <c r="CY1327" s="39"/>
      <c r="CZ1327" s="39"/>
      <c r="DA1327" s="39"/>
      <c r="DB1327" s="39"/>
      <c r="DC1327" s="39"/>
      <c r="DD1327" s="39"/>
      <c r="DE1327" s="39"/>
      <c r="DF1327" s="39"/>
      <c r="DG1327" s="39"/>
      <c r="DL1327" s="44"/>
      <c r="DM1327" s="39"/>
    </row>
    <row r="1328" customFormat="false" ht="12.75" hidden="false" customHeight="false" outlineLevel="0" collapsed="false">
      <c r="AF1328" s="36"/>
      <c r="AG1328" s="37"/>
      <c r="AH1328" s="37"/>
      <c r="AI1328" s="37"/>
      <c r="AJ1328" s="37"/>
      <c r="AK1328" s="37"/>
      <c r="AL1328" s="37"/>
      <c r="AM1328" s="37"/>
      <c r="AN1328" s="37"/>
      <c r="AO1328" s="37"/>
      <c r="AP1328" s="37"/>
      <c r="AQ1328" s="37"/>
      <c r="AR1328" s="37"/>
      <c r="AS1328" s="37"/>
      <c r="AT1328" s="37"/>
      <c r="AU1328" s="37"/>
      <c r="AV1328" s="37"/>
      <c r="AW1328" s="37"/>
      <c r="AX1328" s="37"/>
      <c r="AY1328" s="37"/>
      <c r="AZ1328" s="37"/>
      <c r="BA1328" s="37"/>
      <c r="BB1328" s="37"/>
      <c r="BC1328" s="37"/>
      <c r="BD1328" s="37"/>
      <c r="BE1328" s="37"/>
      <c r="BF1328" s="37"/>
      <c r="BH1328" s="44"/>
      <c r="BI1328" s="39"/>
      <c r="BJ1328" s="39"/>
      <c r="BK1328" s="39"/>
      <c r="BL1328" s="36"/>
      <c r="BM1328" s="37"/>
      <c r="BN1328" s="37"/>
      <c r="BO1328" s="37"/>
      <c r="BP1328" s="37"/>
      <c r="BQ1328" s="37"/>
      <c r="BR1328" s="37"/>
      <c r="BS1328" s="37"/>
      <c r="BT1328" s="37"/>
      <c r="BU1328" s="37"/>
      <c r="BV1328" s="37"/>
      <c r="BW1328" s="37"/>
      <c r="BX1328" s="37"/>
      <c r="BY1328" s="37"/>
      <c r="BZ1328" s="37"/>
      <c r="CA1328" s="37"/>
      <c r="CB1328" s="37"/>
      <c r="CC1328" s="37"/>
      <c r="CD1328" s="37"/>
      <c r="CE1328" s="37"/>
      <c r="CF1328" s="37"/>
      <c r="CG1328" s="40"/>
      <c r="CH1328" s="40"/>
      <c r="CI1328" s="40"/>
      <c r="CJ1328" s="40"/>
      <c r="CK1328" s="40"/>
      <c r="CL1328" s="40"/>
      <c r="CM1328" s="39"/>
      <c r="CN1328" s="39"/>
      <c r="CO1328" s="39"/>
      <c r="CP1328" s="39"/>
      <c r="CQ1328" s="39"/>
      <c r="CR1328" s="39"/>
      <c r="CS1328" s="39"/>
      <c r="CT1328" s="39"/>
      <c r="CU1328" s="39"/>
      <c r="CV1328" s="39"/>
      <c r="CW1328" s="39"/>
      <c r="CX1328" s="39"/>
      <c r="CY1328" s="39"/>
      <c r="CZ1328" s="39"/>
      <c r="DA1328" s="39"/>
      <c r="DB1328" s="39"/>
      <c r="DC1328" s="39"/>
      <c r="DD1328" s="39"/>
      <c r="DE1328" s="39"/>
      <c r="DF1328" s="39"/>
      <c r="DG1328" s="39"/>
      <c r="DL1328" s="44"/>
      <c r="DM1328" s="39"/>
    </row>
    <row r="1329" customFormat="false" ht="12.75" hidden="false" customHeight="false" outlineLevel="0" collapsed="false">
      <c r="AF1329" s="36"/>
      <c r="AG1329" s="37"/>
      <c r="AH1329" s="37"/>
      <c r="AI1329" s="37"/>
      <c r="AJ1329" s="37"/>
      <c r="AK1329" s="37"/>
      <c r="AL1329" s="37"/>
      <c r="AM1329" s="37"/>
      <c r="AN1329" s="37"/>
      <c r="AO1329" s="37"/>
      <c r="AP1329" s="37"/>
      <c r="AQ1329" s="37"/>
      <c r="AR1329" s="37"/>
      <c r="AS1329" s="37"/>
      <c r="AT1329" s="37"/>
      <c r="AU1329" s="37"/>
      <c r="AV1329" s="37"/>
      <c r="AW1329" s="37"/>
      <c r="AX1329" s="37"/>
      <c r="AY1329" s="37"/>
      <c r="AZ1329" s="37"/>
      <c r="BA1329" s="37"/>
      <c r="BB1329" s="37"/>
      <c r="BC1329" s="37"/>
      <c r="BD1329" s="37"/>
      <c r="BE1329" s="37"/>
      <c r="BF1329" s="37"/>
      <c r="BH1329" s="44"/>
      <c r="BI1329" s="39"/>
      <c r="BJ1329" s="39"/>
      <c r="BK1329" s="39"/>
      <c r="BL1329" s="36"/>
      <c r="BM1329" s="37"/>
      <c r="BN1329" s="37"/>
      <c r="BO1329" s="37"/>
      <c r="BP1329" s="37"/>
      <c r="BQ1329" s="37"/>
      <c r="BR1329" s="37"/>
      <c r="BS1329" s="37"/>
      <c r="BT1329" s="37"/>
      <c r="BU1329" s="37"/>
      <c r="BV1329" s="37"/>
      <c r="BW1329" s="37"/>
      <c r="BX1329" s="37"/>
      <c r="BY1329" s="37"/>
      <c r="BZ1329" s="37"/>
      <c r="CA1329" s="37"/>
      <c r="CB1329" s="37"/>
      <c r="CC1329" s="37"/>
      <c r="CD1329" s="37"/>
      <c r="CE1329" s="37"/>
      <c r="CF1329" s="37"/>
      <c r="CG1329" s="40"/>
      <c r="CH1329" s="40"/>
      <c r="CI1329" s="40"/>
      <c r="CJ1329" s="40"/>
      <c r="CK1329" s="40"/>
      <c r="CL1329" s="40"/>
      <c r="CM1329" s="39"/>
      <c r="CN1329" s="39"/>
      <c r="CO1329" s="39"/>
      <c r="CP1329" s="39"/>
      <c r="CQ1329" s="39"/>
      <c r="CR1329" s="39"/>
      <c r="CS1329" s="39"/>
      <c r="CT1329" s="39"/>
      <c r="CU1329" s="39"/>
      <c r="CV1329" s="39"/>
      <c r="CW1329" s="39"/>
      <c r="CX1329" s="39"/>
      <c r="CY1329" s="39"/>
      <c r="CZ1329" s="39"/>
      <c r="DA1329" s="39"/>
      <c r="DB1329" s="39"/>
      <c r="DC1329" s="39"/>
      <c r="DD1329" s="39"/>
      <c r="DE1329" s="39"/>
      <c r="DF1329" s="39"/>
      <c r="DG1329" s="39"/>
      <c r="DL1329" s="44"/>
      <c r="DM1329" s="39"/>
    </row>
    <row r="1330" customFormat="false" ht="12.75" hidden="false" customHeight="false" outlineLevel="0" collapsed="false">
      <c r="AF1330" s="36"/>
      <c r="AG1330" s="37"/>
      <c r="AH1330" s="37"/>
      <c r="AI1330" s="37"/>
      <c r="AJ1330" s="37"/>
      <c r="AK1330" s="37"/>
      <c r="AL1330" s="37"/>
      <c r="AM1330" s="37"/>
      <c r="AN1330" s="37"/>
      <c r="AO1330" s="37"/>
      <c r="AP1330" s="37"/>
      <c r="AQ1330" s="37"/>
      <c r="AR1330" s="37"/>
      <c r="AS1330" s="37"/>
      <c r="AT1330" s="37"/>
      <c r="AU1330" s="37"/>
      <c r="AV1330" s="37"/>
      <c r="AW1330" s="37"/>
      <c r="AX1330" s="37"/>
      <c r="AY1330" s="37"/>
      <c r="AZ1330" s="37"/>
      <c r="BA1330" s="37"/>
      <c r="BB1330" s="37"/>
      <c r="BC1330" s="37"/>
      <c r="BD1330" s="37"/>
      <c r="BE1330" s="37"/>
      <c r="BF1330" s="37"/>
      <c r="BH1330" s="44"/>
      <c r="BI1330" s="39"/>
      <c r="BJ1330" s="39"/>
      <c r="BK1330" s="39"/>
      <c r="BL1330" s="36"/>
      <c r="BM1330" s="37"/>
      <c r="BN1330" s="37"/>
      <c r="BO1330" s="37"/>
      <c r="BP1330" s="37"/>
      <c r="BQ1330" s="37"/>
      <c r="BR1330" s="37"/>
      <c r="BS1330" s="37"/>
      <c r="BT1330" s="37"/>
      <c r="BU1330" s="37"/>
      <c r="BV1330" s="37"/>
      <c r="BW1330" s="37"/>
      <c r="BX1330" s="37"/>
      <c r="BY1330" s="37"/>
      <c r="BZ1330" s="37"/>
      <c r="CA1330" s="37"/>
      <c r="CB1330" s="37"/>
      <c r="CC1330" s="37"/>
      <c r="CD1330" s="37"/>
      <c r="CE1330" s="37"/>
      <c r="CF1330" s="37"/>
      <c r="CG1330" s="40"/>
      <c r="CH1330" s="40"/>
      <c r="CI1330" s="40"/>
      <c r="CJ1330" s="40"/>
      <c r="CK1330" s="40"/>
      <c r="CL1330" s="40"/>
      <c r="CM1330" s="39"/>
      <c r="CN1330" s="39"/>
      <c r="CO1330" s="39"/>
      <c r="CP1330" s="39"/>
      <c r="CQ1330" s="39"/>
      <c r="CR1330" s="39"/>
      <c r="CS1330" s="39"/>
      <c r="CT1330" s="39"/>
      <c r="CU1330" s="39"/>
      <c r="CV1330" s="39"/>
      <c r="CW1330" s="39"/>
      <c r="CX1330" s="39"/>
      <c r="CY1330" s="39"/>
      <c r="CZ1330" s="39"/>
      <c r="DA1330" s="39"/>
      <c r="DB1330" s="39"/>
      <c r="DC1330" s="39"/>
      <c r="DD1330" s="39"/>
      <c r="DE1330" s="39"/>
      <c r="DF1330" s="39"/>
      <c r="DG1330" s="39"/>
      <c r="DL1330" s="44"/>
      <c r="DM1330" s="39"/>
    </row>
    <row r="1331" customFormat="false" ht="12.75" hidden="false" customHeight="false" outlineLevel="0" collapsed="false">
      <c r="AF1331" s="36"/>
      <c r="AG1331" s="37"/>
      <c r="AH1331" s="37"/>
      <c r="AI1331" s="37"/>
      <c r="AJ1331" s="37"/>
      <c r="AK1331" s="37"/>
      <c r="AL1331" s="37"/>
      <c r="AM1331" s="37"/>
      <c r="AN1331" s="37"/>
      <c r="AO1331" s="37"/>
      <c r="AP1331" s="37"/>
      <c r="AQ1331" s="37"/>
      <c r="AR1331" s="37"/>
      <c r="AS1331" s="37"/>
      <c r="AT1331" s="37"/>
      <c r="AU1331" s="37"/>
      <c r="AV1331" s="37"/>
      <c r="AW1331" s="37"/>
      <c r="AX1331" s="37"/>
      <c r="AY1331" s="37"/>
      <c r="AZ1331" s="37"/>
      <c r="BA1331" s="37"/>
      <c r="BB1331" s="37"/>
      <c r="BC1331" s="37"/>
      <c r="BD1331" s="37"/>
      <c r="BE1331" s="37"/>
      <c r="BF1331" s="37"/>
      <c r="BH1331" s="44"/>
      <c r="BI1331" s="39"/>
      <c r="BJ1331" s="39"/>
      <c r="BK1331" s="39"/>
      <c r="BL1331" s="36"/>
      <c r="BM1331" s="37"/>
      <c r="BN1331" s="37"/>
      <c r="BO1331" s="37"/>
      <c r="BP1331" s="37"/>
      <c r="BQ1331" s="37"/>
      <c r="BR1331" s="37"/>
      <c r="BS1331" s="37"/>
      <c r="BT1331" s="37"/>
      <c r="BU1331" s="37"/>
      <c r="BV1331" s="37"/>
      <c r="BW1331" s="37"/>
      <c r="BX1331" s="37"/>
      <c r="BY1331" s="37"/>
      <c r="BZ1331" s="37"/>
      <c r="CA1331" s="37"/>
      <c r="CB1331" s="37"/>
      <c r="CC1331" s="37"/>
      <c r="CD1331" s="37"/>
      <c r="CE1331" s="37"/>
      <c r="CF1331" s="37"/>
      <c r="CG1331" s="40"/>
      <c r="CH1331" s="40"/>
      <c r="CI1331" s="40"/>
      <c r="CJ1331" s="40"/>
      <c r="CK1331" s="40"/>
      <c r="CL1331" s="40"/>
      <c r="CM1331" s="39"/>
      <c r="CN1331" s="39"/>
      <c r="CO1331" s="39"/>
      <c r="CP1331" s="39"/>
      <c r="CQ1331" s="39"/>
      <c r="CR1331" s="39"/>
      <c r="CS1331" s="39"/>
      <c r="CT1331" s="39"/>
      <c r="CU1331" s="39"/>
      <c r="CV1331" s="39"/>
      <c r="CW1331" s="39"/>
      <c r="CX1331" s="39"/>
      <c r="CY1331" s="39"/>
      <c r="CZ1331" s="39"/>
      <c r="DA1331" s="39"/>
      <c r="DB1331" s="39"/>
      <c r="DC1331" s="39"/>
      <c r="DD1331" s="39"/>
      <c r="DE1331" s="39"/>
      <c r="DF1331" s="39"/>
      <c r="DG1331" s="39"/>
      <c r="DL1331" s="44"/>
      <c r="DM1331" s="39"/>
    </row>
    <row r="1332" customFormat="false" ht="12.75" hidden="false" customHeight="false" outlineLevel="0" collapsed="false">
      <c r="AF1332" s="36"/>
      <c r="AG1332" s="37"/>
      <c r="AH1332" s="37"/>
      <c r="AI1332" s="37"/>
      <c r="AJ1332" s="37"/>
      <c r="AK1332" s="37"/>
      <c r="AL1332" s="37"/>
      <c r="AM1332" s="37"/>
      <c r="AN1332" s="37"/>
      <c r="AO1332" s="37"/>
      <c r="AP1332" s="37"/>
      <c r="AQ1332" s="37"/>
      <c r="AR1332" s="37"/>
      <c r="AS1332" s="37"/>
      <c r="AT1332" s="37"/>
      <c r="AU1332" s="37"/>
      <c r="AV1332" s="37"/>
      <c r="AW1332" s="37"/>
      <c r="AX1332" s="37"/>
      <c r="AY1332" s="37"/>
      <c r="AZ1332" s="37"/>
      <c r="BA1332" s="37"/>
      <c r="BB1332" s="37"/>
      <c r="BC1332" s="37"/>
      <c r="BD1332" s="37"/>
      <c r="BE1332" s="37"/>
      <c r="BF1332" s="37"/>
      <c r="BH1332" s="44"/>
      <c r="BI1332" s="39"/>
      <c r="BJ1332" s="39"/>
      <c r="BK1332" s="39"/>
      <c r="BL1332" s="36"/>
      <c r="BM1332" s="37"/>
      <c r="BN1332" s="37"/>
      <c r="BO1332" s="37"/>
      <c r="BP1332" s="37"/>
      <c r="BQ1332" s="37"/>
      <c r="BR1332" s="37"/>
      <c r="BS1332" s="37"/>
      <c r="BT1332" s="37"/>
      <c r="BU1332" s="37"/>
      <c r="BV1332" s="37"/>
      <c r="BW1332" s="37"/>
      <c r="BX1332" s="37"/>
      <c r="BY1332" s="37"/>
      <c r="BZ1332" s="37"/>
      <c r="CA1332" s="37"/>
      <c r="CB1332" s="37"/>
      <c r="CC1332" s="37"/>
      <c r="CD1332" s="37"/>
      <c r="CE1332" s="37"/>
      <c r="CF1332" s="37"/>
      <c r="CG1332" s="40"/>
      <c r="CH1332" s="40"/>
      <c r="CI1332" s="40"/>
      <c r="CJ1332" s="40"/>
      <c r="CK1332" s="40"/>
      <c r="CL1332" s="40"/>
      <c r="CM1332" s="39"/>
      <c r="CN1332" s="39"/>
      <c r="CO1332" s="39"/>
      <c r="CP1332" s="39"/>
      <c r="CQ1332" s="39"/>
      <c r="CR1332" s="39"/>
      <c r="CS1332" s="39"/>
      <c r="CT1332" s="39"/>
      <c r="CU1332" s="39"/>
      <c r="CV1332" s="39"/>
      <c r="CW1332" s="39"/>
      <c r="CX1332" s="39"/>
      <c r="CY1332" s="39"/>
      <c r="CZ1332" s="39"/>
      <c r="DA1332" s="39"/>
      <c r="DB1332" s="39"/>
      <c r="DC1332" s="39"/>
      <c r="DD1332" s="39"/>
      <c r="DE1332" s="39"/>
      <c r="DF1332" s="39"/>
      <c r="DG1332" s="39"/>
      <c r="DL1332" s="44"/>
      <c r="DM1332" s="39"/>
    </row>
    <row r="1333" customFormat="false" ht="12.75" hidden="false" customHeight="false" outlineLevel="0" collapsed="false">
      <c r="AF1333" s="36"/>
      <c r="AG1333" s="37"/>
      <c r="AH1333" s="37"/>
      <c r="AI1333" s="37"/>
      <c r="AJ1333" s="37"/>
      <c r="AK1333" s="37"/>
      <c r="AL1333" s="37"/>
      <c r="AM1333" s="37"/>
      <c r="AN1333" s="37"/>
      <c r="AO1333" s="37"/>
      <c r="AP1333" s="37"/>
      <c r="AQ1333" s="37"/>
      <c r="AR1333" s="37"/>
      <c r="AS1333" s="37"/>
      <c r="AT1333" s="37"/>
      <c r="AU1333" s="37"/>
      <c r="AV1333" s="37"/>
      <c r="AW1333" s="37"/>
      <c r="AX1333" s="37"/>
      <c r="AY1333" s="37"/>
      <c r="AZ1333" s="37"/>
      <c r="BA1333" s="37"/>
      <c r="BB1333" s="37"/>
      <c r="BC1333" s="37"/>
      <c r="BD1333" s="37"/>
      <c r="BE1333" s="37"/>
      <c r="BF1333" s="37"/>
      <c r="BH1333" s="44"/>
      <c r="BI1333" s="39"/>
      <c r="BJ1333" s="39"/>
      <c r="BK1333" s="39"/>
      <c r="BL1333" s="36"/>
      <c r="BM1333" s="37"/>
      <c r="BN1333" s="37"/>
      <c r="BO1333" s="37"/>
      <c r="BP1333" s="37"/>
      <c r="BQ1333" s="37"/>
      <c r="BR1333" s="37"/>
      <c r="BS1333" s="37"/>
      <c r="BT1333" s="37"/>
      <c r="BU1333" s="37"/>
      <c r="BV1333" s="37"/>
      <c r="BW1333" s="37"/>
      <c r="BX1333" s="37"/>
      <c r="BY1333" s="37"/>
      <c r="BZ1333" s="37"/>
      <c r="CA1333" s="37"/>
      <c r="CB1333" s="37"/>
      <c r="CC1333" s="37"/>
      <c r="CD1333" s="37"/>
      <c r="CE1333" s="37"/>
      <c r="CF1333" s="37"/>
      <c r="CG1333" s="40"/>
      <c r="CH1333" s="40"/>
      <c r="CI1333" s="40"/>
      <c r="CJ1333" s="40"/>
      <c r="CK1333" s="40"/>
      <c r="CL1333" s="40"/>
      <c r="CM1333" s="39"/>
      <c r="CN1333" s="39"/>
      <c r="CO1333" s="39"/>
      <c r="CP1333" s="39"/>
      <c r="CQ1333" s="39"/>
      <c r="CR1333" s="39"/>
      <c r="CS1333" s="39"/>
      <c r="CT1333" s="39"/>
      <c r="CU1333" s="39"/>
      <c r="CV1333" s="39"/>
      <c r="CW1333" s="39"/>
      <c r="CX1333" s="39"/>
      <c r="CY1333" s="39"/>
      <c r="CZ1333" s="39"/>
      <c r="DA1333" s="39"/>
      <c r="DB1333" s="39"/>
      <c r="DC1333" s="39"/>
      <c r="DD1333" s="39"/>
      <c r="DE1333" s="39"/>
      <c r="DF1333" s="39"/>
      <c r="DG1333" s="39"/>
      <c r="DL1333" s="44"/>
      <c r="DM1333" s="39"/>
    </row>
    <row r="1334" customFormat="false" ht="12.75" hidden="false" customHeight="false" outlineLevel="0" collapsed="false">
      <c r="AF1334" s="36"/>
      <c r="AG1334" s="37"/>
      <c r="AH1334" s="37"/>
      <c r="AI1334" s="37"/>
      <c r="AJ1334" s="37"/>
      <c r="AK1334" s="37"/>
      <c r="AL1334" s="37"/>
      <c r="AM1334" s="37"/>
      <c r="AN1334" s="37"/>
      <c r="AO1334" s="37"/>
      <c r="AP1334" s="37"/>
      <c r="AQ1334" s="37"/>
      <c r="AR1334" s="37"/>
      <c r="AS1334" s="37"/>
      <c r="AT1334" s="37"/>
      <c r="AU1334" s="37"/>
      <c r="AV1334" s="37"/>
      <c r="AW1334" s="37"/>
      <c r="AX1334" s="37"/>
      <c r="AY1334" s="37"/>
      <c r="AZ1334" s="37"/>
      <c r="BA1334" s="37"/>
      <c r="BB1334" s="37"/>
      <c r="BC1334" s="37"/>
      <c r="BD1334" s="37"/>
      <c r="BE1334" s="37"/>
      <c r="BF1334" s="37"/>
      <c r="BH1334" s="44"/>
      <c r="BI1334" s="39"/>
      <c r="BJ1334" s="39"/>
      <c r="BK1334" s="39"/>
      <c r="BL1334" s="36"/>
      <c r="BM1334" s="37"/>
      <c r="BN1334" s="37"/>
      <c r="BO1334" s="37"/>
      <c r="BP1334" s="37"/>
      <c r="BQ1334" s="37"/>
      <c r="BR1334" s="37"/>
      <c r="BS1334" s="37"/>
      <c r="BT1334" s="37"/>
      <c r="BU1334" s="37"/>
      <c r="BV1334" s="37"/>
      <c r="BW1334" s="37"/>
      <c r="BX1334" s="37"/>
      <c r="BY1334" s="37"/>
      <c r="BZ1334" s="37"/>
      <c r="CA1334" s="37"/>
      <c r="CB1334" s="37"/>
      <c r="CC1334" s="37"/>
      <c r="CD1334" s="37"/>
      <c r="CE1334" s="37"/>
      <c r="CF1334" s="37"/>
      <c r="CG1334" s="40"/>
      <c r="CH1334" s="40"/>
      <c r="CI1334" s="40"/>
      <c r="CJ1334" s="40"/>
      <c r="CK1334" s="40"/>
      <c r="CL1334" s="40"/>
      <c r="CM1334" s="39"/>
      <c r="CN1334" s="39"/>
      <c r="CO1334" s="39"/>
      <c r="CP1334" s="39"/>
      <c r="CQ1334" s="39"/>
      <c r="CR1334" s="39"/>
      <c r="CS1334" s="39"/>
      <c r="CT1334" s="39"/>
      <c r="CU1334" s="39"/>
      <c r="CV1334" s="39"/>
      <c r="CW1334" s="39"/>
      <c r="CX1334" s="39"/>
      <c r="CY1334" s="39"/>
      <c r="CZ1334" s="39"/>
      <c r="DA1334" s="39"/>
      <c r="DB1334" s="39"/>
      <c r="DC1334" s="39"/>
      <c r="DD1334" s="39"/>
      <c r="DE1334" s="39"/>
      <c r="DF1334" s="39"/>
      <c r="DG1334" s="39"/>
      <c r="DL1334" s="44"/>
      <c r="DM1334" s="39"/>
    </row>
    <row r="1335" customFormat="false" ht="12.75" hidden="false" customHeight="false" outlineLevel="0" collapsed="false">
      <c r="AF1335" s="36"/>
      <c r="AG1335" s="37"/>
      <c r="AH1335" s="37"/>
      <c r="AI1335" s="37"/>
      <c r="AJ1335" s="37"/>
      <c r="AK1335" s="37"/>
      <c r="AL1335" s="37"/>
      <c r="AM1335" s="37"/>
      <c r="AN1335" s="37"/>
      <c r="AO1335" s="37"/>
      <c r="AP1335" s="37"/>
      <c r="AQ1335" s="37"/>
      <c r="AR1335" s="37"/>
      <c r="AS1335" s="37"/>
      <c r="AT1335" s="37"/>
      <c r="AU1335" s="37"/>
      <c r="AV1335" s="37"/>
      <c r="AW1335" s="37"/>
      <c r="AX1335" s="37"/>
      <c r="AY1335" s="37"/>
      <c r="AZ1335" s="37"/>
      <c r="BA1335" s="37"/>
      <c r="BB1335" s="37"/>
      <c r="BC1335" s="37"/>
      <c r="BD1335" s="37"/>
      <c r="BE1335" s="37"/>
      <c r="BF1335" s="37"/>
      <c r="BH1335" s="44"/>
      <c r="BI1335" s="39"/>
      <c r="BJ1335" s="39"/>
      <c r="BK1335" s="39"/>
      <c r="BL1335" s="36"/>
      <c r="BM1335" s="37"/>
      <c r="BN1335" s="37"/>
      <c r="BO1335" s="37"/>
      <c r="BP1335" s="37"/>
      <c r="BQ1335" s="37"/>
      <c r="BR1335" s="37"/>
      <c r="BS1335" s="37"/>
      <c r="BT1335" s="37"/>
      <c r="BU1335" s="37"/>
      <c r="BV1335" s="37"/>
      <c r="BW1335" s="37"/>
      <c r="BX1335" s="37"/>
      <c r="BY1335" s="37"/>
      <c r="BZ1335" s="37"/>
      <c r="CA1335" s="37"/>
      <c r="CB1335" s="37"/>
      <c r="CC1335" s="37"/>
      <c r="CD1335" s="37"/>
      <c r="CE1335" s="37"/>
      <c r="CF1335" s="37"/>
      <c r="CG1335" s="40"/>
      <c r="CH1335" s="40"/>
      <c r="CI1335" s="40"/>
      <c r="CJ1335" s="40"/>
      <c r="CK1335" s="40"/>
      <c r="CL1335" s="40"/>
      <c r="CM1335" s="39"/>
      <c r="CN1335" s="39"/>
      <c r="CO1335" s="39"/>
      <c r="CP1335" s="39"/>
      <c r="CQ1335" s="39"/>
      <c r="CR1335" s="39"/>
      <c r="CS1335" s="39"/>
      <c r="CT1335" s="39"/>
      <c r="CU1335" s="39"/>
      <c r="CV1335" s="39"/>
      <c r="CW1335" s="39"/>
      <c r="CX1335" s="39"/>
      <c r="CY1335" s="39"/>
      <c r="CZ1335" s="39"/>
      <c r="DA1335" s="39"/>
      <c r="DB1335" s="39"/>
      <c r="DC1335" s="39"/>
      <c r="DD1335" s="39"/>
      <c r="DE1335" s="39"/>
      <c r="DF1335" s="39"/>
      <c r="DG1335" s="39"/>
      <c r="DL1335" s="44"/>
      <c r="DM1335" s="39"/>
    </row>
    <row r="1336" customFormat="false" ht="12.75" hidden="false" customHeight="false" outlineLevel="0" collapsed="false">
      <c r="AF1336" s="36"/>
      <c r="AG1336" s="37"/>
      <c r="AH1336" s="37"/>
      <c r="AI1336" s="37"/>
      <c r="AJ1336" s="37"/>
      <c r="AK1336" s="37"/>
      <c r="AL1336" s="37"/>
      <c r="AM1336" s="37"/>
      <c r="AN1336" s="37"/>
      <c r="AO1336" s="37"/>
      <c r="AP1336" s="37"/>
      <c r="AQ1336" s="37"/>
      <c r="AR1336" s="37"/>
      <c r="AS1336" s="37"/>
      <c r="AT1336" s="37"/>
      <c r="AU1336" s="37"/>
      <c r="AV1336" s="37"/>
      <c r="AW1336" s="37"/>
      <c r="AX1336" s="37"/>
      <c r="AY1336" s="37"/>
      <c r="AZ1336" s="37"/>
      <c r="BA1336" s="37"/>
      <c r="BB1336" s="37"/>
      <c r="BC1336" s="37"/>
      <c r="BD1336" s="37"/>
      <c r="BE1336" s="37"/>
      <c r="BF1336" s="37"/>
      <c r="BH1336" s="44"/>
      <c r="BI1336" s="39"/>
      <c r="BJ1336" s="39"/>
      <c r="BK1336" s="39"/>
      <c r="BL1336" s="36"/>
      <c r="BM1336" s="37"/>
      <c r="BN1336" s="37"/>
      <c r="BO1336" s="37"/>
      <c r="BP1336" s="37"/>
      <c r="BQ1336" s="37"/>
      <c r="BR1336" s="37"/>
      <c r="BS1336" s="37"/>
      <c r="BT1336" s="37"/>
      <c r="BU1336" s="37"/>
      <c r="BV1336" s="37"/>
      <c r="BW1336" s="37"/>
      <c r="BX1336" s="37"/>
      <c r="BY1336" s="37"/>
      <c r="BZ1336" s="37"/>
      <c r="CA1336" s="37"/>
      <c r="CB1336" s="37"/>
      <c r="CC1336" s="37"/>
      <c r="CD1336" s="37"/>
      <c r="CE1336" s="37"/>
      <c r="CF1336" s="37"/>
      <c r="CG1336" s="40"/>
      <c r="CH1336" s="40"/>
      <c r="CI1336" s="40"/>
      <c r="CJ1336" s="40"/>
      <c r="CK1336" s="40"/>
      <c r="CL1336" s="40"/>
      <c r="CM1336" s="39"/>
      <c r="CN1336" s="39"/>
      <c r="CO1336" s="39"/>
      <c r="CP1336" s="39"/>
      <c r="CQ1336" s="39"/>
      <c r="CR1336" s="39"/>
      <c r="CS1336" s="39"/>
      <c r="CT1336" s="39"/>
      <c r="CU1336" s="39"/>
      <c r="CV1336" s="39"/>
      <c r="CW1336" s="39"/>
      <c r="CX1336" s="39"/>
      <c r="CY1336" s="39"/>
      <c r="CZ1336" s="39"/>
      <c r="DA1336" s="39"/>
      <c r="DB1336" s="39"/>
      <c r="DC1336" s="39"/>
      <c r="DD1336" s="39"/>
      <c r="DE1336" s="39"/>
      <c r="DF1336" s="39"/>
      <c r="DG1336" s="39"/>
      <c r="DL1336" s="44"/>
      <c r="DM1336" s="39"/>
    </row>
    <row r="1337" customFormat="false" ht="12.75" hidden="false" customHeight="false" outlineLevel="0" collapsed="false">
      <c r="AF1337" s="36"/>
      <c r="AG1337" s="37"/>
      <c r="AH1337" s="37"/>
      <c r="AI1337" s="37"/>
      <c r="AJ1337" s="37"/>
      <c r="AK1337" s="37"/>
      <c r="AL1337" s="37"/>
      <c r="AM1337" s="37"/>
      <c r="AN1337" s="37"/>
      <c r="AO1337" s="37"/>
      <c r="AP1337" s="37"/>
      <c r="AQ1337" s="37"/>
      <c r="AR1337" s="37"/>
      <c r="AS1337" s="37"/>
      <c r="AT1337" s="37"/>
      <c r="AU1337" s="37"/>
      <c r="AV1337" s="37"/>
      <c r="AW1337" s="37"/>
      <c r="AX1337" s="37"/>
      <c r="AY1337" s="37"/>
      <c r="AZ1337" s="37"/>
      <c r="BA1337" s="37"/>
      <c r="BB1337" s="37"/>
      <c r="BC1337" s="37"/>
      <c r="BD1337" s="37"/>
      <c r="BE1337" s="37"/>
      <c r="BF1337" s="37"/>
      <c r="BH1337" s="44"/>
      <c r="BI1337" s="39"/>
      <c r="BJ1337" s="39"/>
      <c r="BK1337" s="39"/>
      <c r="BL1337" s="36"/>
      <c r="BM1337" s="37"/>
      <c r="BN1337" s="37"/>
      <c r="BO1337" s="37"/>
      <c r="BP1337" s="37"/>
      <c r="BQ1337" s="37"/>
      <c r="BR1337" s="37"/>
      <c r="BS1337" s="37"/>
      <c r="BT1337" s="37"/>
      <c r="BU1337" s="37"/>
      <c r="BV1337" s="37"/>
      <c r="BW1337" s="37"/>
      <c r="BX1337" s="37"/>
      <c r="BY1337" s="37"/>
      <c r="BZ1337" s="37"/>
      <c r="CA1337" s="37"/>
      <c r="CB1337" s="37"/>
      <c r="CC1337" s="37"/>
      <c r="CD1337" s="37"/>
      <c r="CE1337" s="37"/>
      <c r="CF1337" s="37"/>
      <c r="CG1337" s="40"/>
      <c r="CH1337" s="40"/>
      <c r="CI1337" s="40"/>
      <c r="CJ1337" s="40"/>
      <c r="CK1337" s="40"/>
      <c r="CL1337" s="40"/>
      <c r="CM1337" s="39"/>
      <c r="CN1337" s="39"/>
      <c r="CO1337" s="39"/>
      <c r="CP1337" s="39"/>
      <c r="CQ1337" s="39"/>
      <c r="CR1337" s="39"/>
      <c r="CS1337" s="39"/>
      <c r="CT1337" s="39"/>
      <c r="CU1337" s="39"/>
      <c r="CV1337" s="39"/>
      <c r="CW1337" s="39"/>
      <c r="CX1337" s="39"/>
      <c r="CY1337" s="39"/>
      <c r="CZ1337" s="39"/>
      <c r="DA1337" s="39"/>
      <c r="DB1337" s="39"/>
      <c r="DC1337" s="39"/>
      <c r="DD1337" s="39"/>
      <c r="DE1337" s="39"/>
      <c r="DF1337" s="39"/>
      <c r="DG1337" s="39"/>
      <c r="DL1337" s="44"/>
      <c r="DM1337" s="39"/>
    </row>
    <row r="1338" customFormat="false" ht="12.75" hidden="false" customHeight="false" outlineLevel="0" collapsed="false">
      <c r="AF1338" s="36"/>
      <c r="AG1338" s="37"/>
      <c r="AH1338" s="37"/>
      <c r="AI1338" s="37"/>
      <c r="AJ1338" s="37"/>
      <c r="AK1338" s="37"/>
      <c r="AL1338" s="37"/>
      <c r="AM1338" s="37"/>
      <c r="AN1338" s="37"/>
      <c r="AO1338" s="37"/>
      <c r="AP1338" s="37"/>
      <c r="AQ1338" s="37"/>
      <c r="AR1338" s="37"/>
      <c r="AS1338" s="37"/>
      <c r="AT1338" s="37"/>
      <c r="AU1338" s="37"/>
      <c r="AV1338" s="37"/>
      <c r="AW1338" s="37"/>
      <c r="AX1338" s="37"/>
      <c r="AY1338" s="37"/>
      <c r="AZ1338" s="37"/>
      <c r="BA1338" s="37"/>
      <c r="BB1338" s="37"/>
      <c r="BC1338" s="37"/>
      <c r="BD1338" s="37"/>
      <c r="BE1338" s="37"/>
      <c r="BF1338" s="37"/>
      <c r="BH1338" s="44"/>
      <c r="BI1338" s="39"/>
      <c r="BJ1338" s="39"/>
      <c r="BK1338" s="39"/>
      <c r="BL1338" s="36"/>
      <c r="BM1338" s="37"/>
      <c r="BN1338" s="37"/>
      <c r="BO1338" s="37"/>
      <c r="BP1338" s="37"/>
      <c r="BQ1338" s="37"/>
      <c r="BR1338" s="37"/>
      <c r="BS1338" s="37"/>
      <c r="BT1338" s="37"/>
      <c r="BU1338" s="37"/>
      <c r="BV1338" s="37"/>
      <c r="BW1338" s="37"/>
      <c r="BX1338" s="37"/>
      <c r="BY1338" s="37"/>
      <c r="BZ1338" s="37"/>
      <c r="CA1338" s="37"/>
      <c r="CB1338" s="37"/>
      <c r="CC1338" s="37"/>
      <c r="CD1338" s="37"/>
      <c r="CE1338" s="37"/>
      <c r="CF1338" s="37"/>
      <c r="CG1338" s="40"/>
      <c r="CH1338" s="40"/>
      <c r="CI1338" s="40"/>
      <c r="CJ1338" s="40"/>
      <c r="CK1338" s="40"/>
      <c r="CL1338" s="40"/>
      <c r="CM1338" s="39"/>
      <c r="CN1338" s="39"/>
      <c r="CO1338" s="39"/>
      <c r="CP1338" s="39"/>
      <c r="CQ1338" s="39"/>
      <c r="CR1338" s="39"/>
      <c r="CS1338" s="39"/>
      <c r="CT1338" s="39"/>
      <c r="CU1338" s="39"/>
      <c r="CV1338" s="39"/>
      <c r="CW1338" s="39"/>
      <c r="CX1338" s="39"/>
      <c r="CY1338" s="39"/>
      <c r="CZ1338" s="39"/>
      <c r="DA1338" s="39"/>
      <c r="DB1338" s="39"/>
      <c r="DC1338" s="39"/>
      <c r="DD1338" s="39"/>
      <c r="DE1338" s="39"/>
      <c r="DF1338" s="39"/>
      <c r="DG1338" s="39"/>
      <c r="DL1338" s="44"/>
      <c r="DM1338" s="39"/>
    </row>
    <row r="1339" customFormat="false" ht="12.75" hidden="false" customHeight="false" outlineLevel="0" collapsed="false">
      <c r="AF1339" s="36"/>
      <c r="AG1339" s="37"/>
      <c r="AH1339" s="37"/>
      <c r="AI1339" s="37"/>
      <c r="AJ1339" s="37"/>
      <c r="AK1339" s="37"/>
      <c r="AL1339" s="37"/>
      <c r="AM1339" s="37"/>
      <c r="AN1339" s="37"/>
      <c r="AO1339" s="37"/>
      <c r="AP1339" s="37"/>
      <c r="AQ1339" s="37"/>
      <c r="AR1339" s="37"/>
      <c r="AS1339" s="37"/>
      <c r="AT1339" s="37"/>
      <c r="AU1339" s="37"/>
      <c r="AV1339" s="37"/>
      <c r="AW1339" s="37"/>
      <c r="AX1339" s="37"/>
      <c r="AY1339" s="37"/>
      <c r="AZ1339" s="37"/>
      <c r="BA1339" s="37"/>
      <c r="BB1339" s="37"/>
      <c r="BC1339" s="37"/>
      <c r="BD1339" s="37"/>
      <c r="BE1339" s="37"/>
      <c r="BF1339" s="37"/>
      <c r="BH1339" s="44"/>
      <c r="BI1339" s="39"/>
      <c r="BJ1339" s="39"/>
      <c r="BK1339" s="39"/>
      <c r="BL1339" s="36"/>
      <c r="BM1339" s="37"/>
      <c r="BN1339" s="37"/>
      <c r="BO1339" s="37"/>
      <c r="BP1339" s="37"/>
      <c r="BQ1339" s="37"/>
      <c r="BR1339" s="37"/>
      <c r="BS1339" s="37"/>
      <c r="BT1339" s="37"/>
      <c r="BU1339" s="37"/>
      <c r="BV1339" s="37"/>
      <c r="BW1339" s="37"/>
      <c r="BX1339" s="37"/>
      <c r="BY1339" s="37"/>
      <c r="BZ1339" s="37"/>
      <c r="CA1339" s="37"/>
      <c r="CB1339" s="37"/>
      <c r="CC1339" s="37"/>
      <c r="CD1339" s="37"/>
      <c r="CE1339" s="37"/>
      <c r="CF1339" s="37"/>
      <c r="CG1339" s="40"/>
      <c r="CH1339" s="40"/>
      <c r="CI1339" s="40"/>
      <c r="CJ1339" s="40"/>
      <c r="CK1339" s="40"/>
      <c r="CL1339" s="40"/>
      <c r="CM1339" s="39"/>
      <c r="CN1339" s="39"/>
      <c r="CO1339" s="39"/>
      <c r="CP1339" s="39"/>
      <c r="CQ1339" s="39"/>
      <c r="CR1339" s="39"/>
      <c r="CS1339" s="39"/>
      <c r="CT1339" s="39"/>
      <c r="CU1339" s="39"/>
      <c r="CV1339" s="39"/>
      <c r="CW1339" s="39"/>
      <c r="CX1339" s="39"/>
      <c r="CY1339" s="39"/>
      <c r="CZ1339" s="39"/>
      <c r="DA1339" s="39"/>
      <c r="DB1339" s="39"/>
      <c r="DC1339" s="39"/>
      <c r="DD1339" s="39"/>
      <c r="DE1339" s="39"/>
      <c r="DF1339" s="39"/>
      <c r="DG1339" s="39"/>
      <c r="DL1339" s="44"/>
      <c r="DM1339" s="39"/>
    </row>
    <row r="1340" customFormat="false" ht="12.75" hidden="false" customHeight="false" outlineLevel="0" collapsed="false">
      <c r="AF1340" s="36"/>
      <c r="AG1340" s="37"/>
      <c r="AH1340" s="37"/>
      <c r="AI1340" s="37"/>
      <c r="AJ1340" s="37"/>
      <c r="AK1340" s="37"/>
      <c r="AL1340" s="37"/>
      <c r="AM1340" s="37"/>
      <c r="AN1340" s="37"/>
      <c r="AO1340" s="37"/>
      <c r="AP1340" s="37"/>
      <c r="AQ1340" s="37"/>
      <c r="AR1340" s="37"/>
      <c r="AS1340" s="37"/>
      <c r="AT1340" s="37"/>
      <c r="AU1340" s="37"/>
      <c r="AV1340" s="37"/>
      <c r="AW1340" s="37"/>
      <c r="AX1340" s="37"/>
      <c r="AY1340" s="37"/>
      <c r="AZ1340" s="37"/>
      <c r="BA1340" s="37"/>
      <c r="BB1340" s="37"/>
      <c r="BC1340" s="37"/>
      <c r="BD1340" s="37"/>
      <c r="BE1340" s="37"/>
      <c r="BF1340" s="37"/>
      <c r="BH1340" s="44"/>
      <c r="BI1340" s="39"/>
      <c r="BJ1340" s="39"/>
      <c r="BK1340" s="39"/>
      <c r="BL1340" s="36"/>
      <c r="BM1340" s="37"/>
      <c r="BN1340" s="37"/>
      <c r="BO1340" s="37"/>
      <c r="BP1340" s="37"/>
      <c r="BQ1340" s="37"/>
      <c r="BR1340" s="37"/>
      <c r="BS1340" s="37"/>
      <c r="BT1340" s="37"/>
      <c r="BU1340" s="37"/>
      <c r="BV1340" s="37"/>
      <c r="BW1340" s="37"/>
      <c r="BX1340" s="37"/>
      <c r="BY1340" s="37"/>
      <c r="BZ1340" s="37"/>
      <c r="CA1340" s="37"/>
      <c r="CB1340" s="37"/>
      <c r="CC1340" s="37"/>
      <c r="CD1340" s="37"/>
      <c r="CE1340" s="37"/>
      <c r="CF1340" s="37"/>
      <c r="CG1340" s="40"/>
      <c r="CH1340" s="40"/>
      <c r="CI1340" s="40"/>
      <c r="CJ1340" s="40"/>
      <c r="CK1340" s="40"/>
      <c r="CL1340" s="40"/>
      <c r="CM1340" s="39"/>
      <c r="CN1340" s="39"/>
      <c r="CO1340" s="39"/>
      <c r="CP1340" s="39"/>
      <c r="CQ1340" s="39"/>
      <c r="CR1340" s="39"/>
      <c r="CS1340" s="39"/>
      <c r="CT1340" s="39"/>
      <c r="CU1340" s="39"/>
      <c r="CV1340" s="39"/>
      <c r="CW1340" s="39"/>
      <c r="CX1340" s="39"/>
      <c r="CY1340" s="39"/>
      <c r="CZ1340" s="39"/>
      <c r="DA1340" s="39"/>
      <c r="DB1340" s="39"/>
      <c r="DC1340" s="39"/>
      <c r="DD1340" s="39"/>
      <c r="DE1340" s="39"/>
      <c r="DF1340" s="39"/>
      <c r="DG1340" s="39"/>
      <c r="DL1340" s="44"/>
      <c r="DM1340" s="39"/>
    </row>
    <row r="1341" customFormat="false" ht="12.75" hidden="false" customHeight="false" outlineLevel="0" collapsed="false">
      <c r="AF1341" s="36"/>
      <c r="AG1341" s="37"/>
      <c r="AH1341" s="37"/>
      <c r="AI1341" s="37"/>
      <c r="AJ1341" s="37"/>
      <c r="AK1341" s="37"/>
      <c r="AL1341" s="37"/>
      <c r="AM1341" s="37"/>
      <c r="AN1341" s="37"/>
      <c r="AO1341" s="37"/>
      <c r="AP1341" s="37"/>
      <c r="AQ1341" s="37"/>
      <c r="AR1341" s="37"/>
      <c r="AS1341" s="37"/>
      <c r="AT1341" s="37"/>
      <c r="AU1341" s="37"/>
      <c r="AV1341" s="37"/>
      <c r="AW1341" s="37"/>
      <c r="AX1341" s="37"/>
      <c r="AY1341" s="37"/>
      <c r="AZ1341" s="37"/>
      <c r="BA1341" s="37"/>
      <c r="BB1341" s="37"/>
      <c r="BC1341" s="37"/>
      <c r="BD1341" s="37"/>
      <c r="BE1341" s="37"/>
      <c r="BF1341" s="37"/>
      <c r="BH1341" s="44"/>
      <c r="BI1341" s="39"/>
      <c r="BJ1341" s="39"/>
      <c r="BK1341" s="39"/>
      <c r="BL1341" s="36"/>
      <c r="BM1341" s="37"/>
      <c r="BN1341" s="37"/>
      <c r="BO1341" s="37"/>
      <c r="BP1341" s="37"/>
      <c r="BQ1341" s="37"/>
      <c r="BR1341" s="37"/>
      <c r="BS1341" s="37"/>
      <c r="BT1341" s="37"/>
      <c r="BU1341" s="37"/>
      <c r="BV1341" s="37"/>
      <c r="BW1341" s="37"/>
      <c r="BX1341" s="37"/>
      <c r="BY1341" s="37"/>
      <c r="BZ1341" s="37"/>
      <c r="CA1341" s="37"/>
      <c r="CB1341" s="37"/>
      <c r="CC1341" s="37"/>
      <c r="CD1341" s="37"/>
      <c r="CE1341" s="37"/>
      <c r="CF1341" s="37"/>
      <c r="CG1341" s="40"/>
      <c r="CH1341" s="40"/>
      <c r="CI1341" s="40"/>
      <c r="CJ1341" s="40"/>
      <c r="CK1341" s="40"/>
      <c r="CL1341" s="40"/>
      <c r="CM1341" s="39"/>
      <c r="CN1341" s="39"/>
      <c r="CO1341" s="39"/>
      <c r="CP1341" s="39"/>
      <c r="CQ1341" s="39"/>
      <c r="CR1341" s="39"/>
      <c r="CS1341" s="39"/>
      <c r="CT1341" s="39"/>
      <c r="CU1341" s="39"/>
      <c r="CV1341" s="39"/>
      <c r="CW1341" s="39"/>
      <c r="CX1341" s="39"/>
      <c r="CY1341" s="39"/>
      <c r="CZ1341" s="39"/>
      <c r="DA1341" s="39"/>
      <c r="DB1341" s="39"/>
      <c r="DC1341" s="39"/>
      <c r="DD1341" s="39"/>
      <c r="DE1341" s="39"/>
      <c r="DF1341" s="39"/>
      <c r="DG1341" s="39"/>
      <c r="DL1341" s="44"/>
      <c r="DM1341" s="39"/>
    </row>
    <row r="1342" customFormat="false" ht="12.75" hidden="false" customHeight="false" outlineLevel="0" collapsed="false">
      <c r="AF1342" s="36"/>
      <c r="AG1342" s="37"/>
      <c r="AH1342" s="37"/>
      <c r="AI1342" s="37"/>
      <c r="AJ1342" s="37"/>
      <c r="AK1342" s="37"/>
      <c r="AL1342" s="37"/>
      <c r="AM1342" s="37"/>
      <c r="AN1342" s="37"/>
      <c r="AO1342" s="37"/>
      <c r="AP1342" s="37"/>
      <c r="AQ1342" s="37"/>
      <c r="AR1342" s="37"/>
      <c r="AS1342" s="37"/>
      <c r="AT1342" s="37"/>
      <c r="AU1342" s="37"/>
      <c r="AV1342" s="37"/>
      <c r="AW1342" s="37"/>
      <c r="AX1342" s="37"/>
      <c r="AY1342" s="37"/>
      <c r="AZ1342" s="37"/>
      <c r="BA1342" s="37"/>
      <c r="BB1342" s="37"/>
      <c r="BC1342" s="37"/>
      <c r="BD1342" s="37"/>
      <c r="BE1342" s="37"/>
      <c r="BF1342" s="37"/>
      <c r="BH1342" s="44"/>
      <c r="BI1342" s="39"/>
      <c r="BJ1342" s="39"/>
      <c r="BK1342" s="39"/>
      <c r="BL1342" s="36"/>
      <c r="BM1342" s="37"/>
      <c r="BN1342" s="37"/>
      <c r="BO1342" s="37"/>
      <c r="BP1342" s="37"/>
      <c r="BQ1342" s="37"/>
      <c r="BR1342" s="37"/>
      <c r="BS1342" s="37"/>
      <c r="BT1342" s="37"/>
      <c r="BU1342" s="37"/>
      <c r="BV1342" s="37"/>
      <c r="BW1342" s="37"/>
      <c r="BX1342" s="37"/>
      <c r="BY1342" s="37"/>
      <c r="BZ1342" s="37"/>
      <c r="CA1342" s="37"/>
      <c r="CB1342" s="37"/>
      <c r="CC1342" s="37"/>
      <c r="CD1342" s="37"/>
      <c r="CE1342" s="37"/>
      <c r="CF1342" s="37"/>
      <c r="CG1342" s="40"/>
      <c r="CH1342" s="40"/>
      <c r="CI1342" s="40"/>
      <c r="CJ1342" s="40"/>
      <c r="CK1342" s="40"/>
      <c r="CL1342" s="40"/>
      <c r="CM1342" s="39"/>
      <c r="CN1342" s="39"/>
      <c r="CO1342" s="39"/>
      <c r="CP1342" s="39"/>
      <c r="CQ1342" s="39"/>
      <c r="CR1342" s="39"/>
      <c r="CS1342" s="39"/>
      <c r="CT1342" s="39"/>
      <c r="CU1342" s="39"/>
      <c r="CV1342" s="39"/>
      <c r="CW1342" s="39"/>
      <c r="CX1342" s="39"/>
      <c r="CY1342" s="39"/>
      <c r="CZ1342" s="39"/>
      <c r="DA1342" s="39"/>
      <c r="DB1342" s="39"/>
      <c r="DC1342" s="39"/>
      <c r="DD1342" s="39"/>
      <c r="DE1342" s="39"/>
      <c r="DF1342" s="39"/>
      <c r="DG1342" s="39"/>
      <c r="DL1342" s="44"/>
      <c r="DM1342" s="39"/>
    </row>
    <row r="1343" customFormat="false" ht="12.75" hidden="false" customHeight="false" outlineLevel="0" collapsed="false">
      <c r="AF1343" s="36"/>
      <c r="AG1343" s="37"/>
      <c r="AH1343" s="37"/>
      <c r="AI1343" s="37"/>
      <c r="AJ1343" s="37"/>
      <c r="AK1343" s="37"/>
      <c r="AL1343" s="37"/>
      <c r="AM1343" s="37"/>
      <c r="AN1343" s="37"/>
      <c r="AO1343" s="37"/>
      <c r="AP1343" s="37"/>
      <c r="AQ1343" s="37"/>
      <c r="AR1343" s="37"/>
      <c r="AS1343" s="37"/>
      <c r="AT1343" s="37"/>
      <c r="AU1343" s="37"/>
      <c r="AV1343" s="37"/>
      <c r="AW1343" s="37"/>
      <c r="AX1343" s="37"/>
      <c r="AY1343" s="37"/>
      <c r="AZ1343" s="37"/>
      <c r="BA1343" s="37"/>
      <c r="BB1343" s="37"/>
      <c r="BC1343" s="37"/>
      <c r="BD1343" s="37"/>
      <c r="BE1343" s="37"/>
      <c r="BF1343" s="37"/>
      <c r="BH1343" s="44"/>
      <c r="BI1343" s="39"/>
      <c r="BJ1343" s="39"/>
      <c r="BK1343" s="39"/>
      <c r="BL1343" s="36"/>
      <c r="BM1343" s="37"/>
      <c r="BN1343" s="37"/>
      <c r="BO1343" s="37"/>
      <c r="BP1343" s="37"/>
      <c r="BQ1343" s="37"/>
      <c r="BR1343" s="37"/>
      <c r="BS1343" s="37"/>
      <c r="BT1343" s="37"/>
      <c r="BU1343" s="37"/>
      <c r="BV1343" s="37"/>
      <c r="BW1343" s="37"/>
      <c r="BX1343" s="37"/>
      <c r="BY1343" s="37"/>
      <c r="BZ1343" s="37"/>
      <c r="CA1343" s="37"/>
      <c r="CB1343" s="37"/>
      <c r="CC1343" s="37"/>
      <c r="CD1343" s="37"/>
      <c r="CE1343" s="37"/>
      <c r="CF1343" s="37"/>
      <c r="CG1343" s="40"/>
      <c r="CH1343" s="40"/>
      <c r="CI1343" s="40"/>
      <c r="CJ1343" s="40"/>
      <c r="CK1343" s="40"/>
      <c r="CL1343" s="40"/>
      <c r="CM1343" s="39"/>
      <c r="CN1343" s="39"/>
      <c r="CO1343" s="39"/>
      <c r="CP1343" s="39"/>
      <c r="CQ1343" s="39"/>
      <c r="CR1343" s="39"/>
      <c r="CS1343" s="39"/>
      <c r="CT1343" s="39"/>
      <c r="CU1343" s="39"/>
      <c r="CV1343" s="39"/>
      <c r="CW1343" s="39"/>
      <c r="CX1343" s="39"/>
      <c r="CY1343" s="39"/>
      <c r="CZ1343" s="39"/>
      <c r="DA1343" s="39"/>
      <c r="DB1343" s="39"/>
      <c r="DC1343" s="39"/>
      <c r="DD1343" s="39"/>
      <c r="DE1343" s="39"/>
      <c r="DF1343" s="39"/>
      <c r="DG1343" s="39"/>
      <c r="DL1343" s="44"/>
      <c r="DM1343" s="39"/>
    </row>
    <row r="1344" customFormat="false" ht="12.75" hidden="false" customHeight="false" outlineLevel="0" collapsed="false">
      <c r="AF1344" s="36"/>
      <c r="AG1344" s="37"/>
      <c r="AH1344" s="37"/>
      <c r="AI1344" s="37"/>
      <c r="AJ1344" s="37"/>
      <c r="AK1344" s="37"/>
      <c r="AL1344" s="37"/>
      <c r="AM1344" s="37"/>
      <c r="AN1344" s="37"/>
      <c r="AO1344" s="37"/>
      <c r="AP1344" s="37"/>
      <c r="AQ1344" s="37"/>
      <c r="AR1344" s="37"/>
      <c r="AS1344" s="37"/>
      <c r="AT1344" s="37"/>
      <c r="AU1344" s="37"/>
      <c r="AV1344" s="37"/>
      <c r="AW1344" s="37"/>
      <c r="AX1344" s="37"/>
      <c r="AY1344" s="37"/>
      <c r="AZ1344" s="37"/>
      <c r="BA1344" s="37"/>
      <c r="BB1344" s="37"/>
      <c r="BC1344" s="37"/>
      <c r="BD1344" s="37"/>
      <c r="BE1344" s="37"/>
      <c r="BF1344" s="37"/>
      <c r="BH1344" s="44"/>
      <c r="BI1344" s="39"/>
      <c r="BJ1344" s="39"/>
      <c r="BK1344" s="39"/>
      <c r="BL1344" s="36"/>
      <c r="BM1344" s="37"/>
      <c r="BN1344" s="37"/>
      <c r="BO1344" s="37"/>
      <c r="BP1344" s="37"/>
      <c r="BQ1344" s="37"/>
      <c r="BR1344" s="37"/>
      <c r="BS1344" s="37"/>
      <c r="BT1344" s="37"/>
      <c r="BU1344" s="37"/>
      <c r="BV1344" s="37"/>
      <c r="BW1344" s="37"/>
      <c r="BX1344" s="37"/>
      <c r="BY1344" s="37"/>
      <c r="BZ1344" s="37"/>
      <c r="CA1344" s="37"/>
      <c r="CB1344" s="37"/>
      <c r="CC1344" s="37"/>
      <c r="CD1344" s="37"/>
      <c r="CE1344" s="37"/>
      <c r="CF1344" s="37"/>
      <c r="CG1344" s="40"/>
      <c r="CH1344" s="40"/>
      <c r="CI1344" s="40"/>
      <c r="CJ1344" s="40"/>
      <c r="CK1344" s="40"/>
      <c r="CL1344" s="40"/>
      <c r="CM1344" s="39"/>
      <c r="CN1344" s="39"/>
      <c r="CO1344" s="39"/>
      <c r="CP1344" s="39"/>
      <c r="CQ1344" s="39"/>
      <c r="CR1344" s="39"/>
      <c r="CS1344" s="39"/>
      <c r="CT1344" s="39"/>
      <c r="CU1344" s="39"/>
      <c r="CV1344" s="39"/>
      <c r="CW1344" s="39"/>
      <c r="CX1344" s="39"/>
      <c r="CY1344" s="39"/>
      <c r="CZ1344" s="39"/>
      <c r="DA1344" s="39"/>
      <c r="DB1344" s="39"/>
      <c r="DC1344" s="39"/>
      <c r="DD1344" s="39"/>
      <c r="DE1344" s="39"/>
      <c r="DF1344" s="39"/>
      <c r="DG1344" s="39"/>
      <c r="DL1344" s="44"/>
      <c r="DM1344" s="39"/>
    </row>
    <row r="1345" customFormat="false" ht="12.75" hidden="false" customHeight="false" outlineLevel="0" collapsed="false">
      <c r="AF1345" s="36"/>
      <c r="AG1345" s="37"/>
      <c r="AH1345" s="37"/>
      <c r="AI1345" s="37"/>
      <c r="AJ1345" s="37"/>
      <c r="AK1345" s="37"/>
      <c r="AL1345" s="37"/>
      <c r="AM1345" s="37"/>
      <c r="AN1345" s="37"/>
      <c r="AO1345" s="37"/>
      <c r="AP1345" s="37"/>
      <c r="AQ1345" s="37"/>
      <c r="AR1345" s="37"/>
      <c r="AS1345" s="37"/>
      <c r="AT1345" s="37"/>
      <c r="AU1345" s="37"/>
      <c r="AV1345" s="37"/>
      <c r="AW1345" s="37"/>
      <c r="AX1345" s="37"/>
      <c r="AY1345" s="37"/>
      <c r="AZ1345" s="37"/>
      <c r="BA1345" s="37"/>
      <c r="BB1345" s="37"/>
      <c r="BC1345" s="37"/>
      <c r="BD1345" s="37"/>
      <c r="BE1345" s="37"/>
      <c r="BF1345" s="37"/>
      <c r="BH1345" s="44"/>
      <c r="BI1345" s="39"/>
      <c r="BJ1345" s="39"/>
      <c r="BK1345" s="39"/>
      <c r="BL1345" s="36"/>
      <c r="BM1345" s="37"/>
      <c r="BN1345" s="37"/>
      <c r="BO1345" s="37"/>
      <c r="BP1345" s="37"/>
      <c r="BQ1345" s="37"/>
      <c r="BR1345" s="37"/>
      <c r="BS1345" s="37"/>
      <c r="BT1345" s="37"/>
      <c r="BU1345" s="37"/>
      <c r="BV1345" s="37"/>
      <c r="BW1345" s="37"/>
      <c r="BX1345" s="37"/>
      <c r="BY1345" s="37"/>
      <c r="BZ1345" s="37"/>
      <c r="CA1345" s="37"/>
      <c r="CB1345" s="37"/>
      <c r="CC1345" s="37"/>
      <c r="CD1345" s="37"/>
      <c r="CE1345" s="37"/>
      <c r="CF1345" s="37"/>
      <c r="CG1345" s="40"/>
      <c r="CH1345" s="40"/>
      <c r="CI1345" s="40"/>
      <c r="CJ1345" s="40"/>
      <c r="CK1345" s="40"/>
      <c r="CL1345" s="40"/>
      <c r="CM1345" s="39"/>
      <c r="CN1345" s="39"/>
      <c r="CO1345" s="39"/>
      <c r="CP1345" s="39"/>
      <c r="CQ1345" s="39"/>
      <c r="CR1345" s="39"/>
      <c r="CS1345" s="39"/>
      <c r="CT1345" s="39"/>
      <c r="CU1345" s="39"/>
      <c r="CV1345" s="39"/>
      <c r="CW1345" s="39"/>
      <c r="CX1345" s="39"/>
      <c r="CY1345" s="39"/>
      <c r="CZ1345" s="39"/>
      <c r="DA1345" s="39"/>
      <c r="DB1345" s="39"/>
      <c r="DC1345" s="39"/>
      <c r="DD1345" s="39"/>
      <c r="DE1345" s="39"/>
      <c r="DF1345" s="39"/>
      <c r="DG1345" s="39"/>
      <c r="DL1345" s="44"/>
      <c r="DM1345" s="39"/>
    </row>
    <row r="1346" customFormat="false" ht="12.75" hidden="false" customHeight="false" outlineLevel="0" collapsed="false">
      <c r="AF1346" s="36"/>
      <c r="AG1346" s="37"/>
      <c r="AH1346" s="37"/>
      <c r="AI1346" s="37"/>
      <c r="AJ1346" s="37"/>
      <c r="AK1346" s="37"/>
      <c r="AL1346" s="37"/>
      <c r="AM1346" s="37"/>
      <c r="AN1346" s="37"/>
      <c r="AO1346" s="37"/>
      <c r="AP1346" s="37"/>
      <c r="AQ1346" s="37"/>
      <c r="AR1346" s="37"/>
      <c r="AS1346" s="37"/>
      <c r="AT1346" s="37"/>
      <c r="AU1346" s="37"/>
      <c r="AV1346" s="37"/>
      <c r="AW1346" s="37"/>
      <c r="AX1346" s="37"/>
      <c r="AY1346" s="37"/>
      <c r="AZ1346" s="37"/>
      <c r="BA1346" s="37"/>
      <c r="BB1346" s="37"/>
      <c r="BC1346" s="37"/>
      <c r="BD1346" s="37"/>
      <c r="BE1346" s="37"/>
      <c r="BF1346" s="37"/>
      <c r="BH1346" s="44"/>
      <c r="BI1346" s="39"/>
      <c r="BJ1346" s="39"/>
      <c r="BK1346" s="39"/>
      <c r="BL1346" s="36"/>
      <c r="BM1346" s="37"/>
      <c r="BN1346" s="37"/>
      <c r="BO1346" s="37"/>
      <c r="BP1346" s="37"/>
      <c r="BQ1346" s="37"/>
      <c r="BR1346" s="37"/>
      <c r="BS1346" s="37"/>
      <c r="BT1346" s="37"/>
      <c r="BU1346" s="37"/>
      <c r="BV1346" s="37"/>
      <c r="BW1346" s="37"/>
      <c r="BX1346" s="37"/>
      <c r="BY1346" s="37"/>
      <c r="BZ1346" s="37"/>
      <c r="CA1346" s="37"/>
      <c r="CB1346" s="37"/>
      <c r="CC1346" s="37"/>
      <c r="CD1346" s="37"/>
      <c r="CE1346" s="37"/>
      <c r="CF1346" s="37"/>
      <c r="CG1346" s="40"/>
      <c r="CH1346" s="40"/>
      <c r="CI1346" s="40"/>
      <c r="CJ1346" s="40"/>
      <c r="CK1346" s="40"/>
      <c r="CL1346" s="40"/>
      <c r="CM1346" s="39"/>
      <c r="CN1346" s="39"/>
      <c r="CO1346" s="39"/>
      <c r="CP1346" s="39"/>
      <c r="CQ1346" s="39"/>
      <c r="CR1346" s="39"/>
      <c r="CS1346" s="39"/>
      <c r="CT1346" s="39"/>
      <c r="CU1346" s="39"/>
      <c r="CV1346" s="39"/>
      <c r="CW1346" s="39"/>
      <c r="CX1346" s="39"/>
      <c r="CY1346" s="39"/>
      <c r="CZ1346" s="39"/>
      <c r="DA1346" s="39"/>
      <c r="DB1346" s="39"/>
      <c r="DC1346" s="39"/>
      <c r="DD1346" s="39"/>
      <c r="DE1346" s="39"/>
      <c r="DF1346" s="39"/>
      <c r="DG1346" s="39"/>
      <c r="DL1346" s="44"/>
      <c r="DM1346" s="39"/>
    </row>
    <row r="1347" customFormat="false" ht="12.75" hidden="false" customHeight="false" outlineLevel="0" collapsed="false">
      <c r="AF1347" s="36"/>
      <c r="AG1347" s="37"/>
      <c r="AH1347" s="37"/>
      <c r="AI1347" s="37"/>
      <c r="AJ1347" s="37"/>
      <c r="AK1347" s="37"/>
      <c r="AL1347" s="37"/>
      <c r="AM1347" s="37"/>
      <c r="AN1347" s="37"/>
      <c r="AO1347" s="37"/>
      <c r="AP1347" s="37"/>
      <c r="AQ1347" s="37"/>
      <c r="AR1347" s="37"/>
      <c r="AS1347" s="37"/>
      <c r="AT1347" s="37"/>
      <c r="AU1347" s="37"/>
      <c r="AV1347" s="37"/>
      <c r="AW1347" s="37"/>
      <c r="AX1347" s="37"/>
      <c r="AY1347" s="37"/>
      <c r="AZ1347" s="37"/>
      <c r="BA1347" s="37"/>
      <c r="BB1347" s="37"/>
      <c r="BC1347" s="37"/>
      <c r="BD1347" s="37"/>
      <c r="BE1347" s="37"/>
      <c r="BF1347" s="37"/>
      <c r="BH1347" s="44"/>
      <c r="BI1347" s="39"/>
      <c r="BJ1347" s="39"/>
      <c r="BK1347" s="39"/>
      <c r="BL1347" s="36"/>
      <c r="BM1347" s="37"/>
      <c r="BN1347" s="37"/>
      <c r="BO1347" s="37"/>
      <c r="BP1347" s="37"/>
      <c r="BQ1347" s="37"/>
      <c r="BR1347" s="37"/>
      <c r="BS1347" s="37"/>
      <c r="BT1347" s="37"/>
      <c r="BU1347" s="37"/>
      <c r="BV1347" s="37"/>
      <c r="BW1347" s="37"/>
      <c r="BX1347" s="37"/>
      <c r="BY1347" s="37"/>
      <c r="BZ1347" s="37"/>
      <c r="CA1347" s="37"/>
      <c r="CB1347" s="37"/>
      <c r="CC1347" s="37"/>
      <c r="CD1347" s="37"/>
      <c r="CE1347" s="37"/>
      <c r="CF1347" s="37"/>
      <c r="CG1347" s="40"/>
      <c r="CH1347" s="40"/>
      <c r="CI1347" s="40"/>
      <c r="CJ1347" s="40"/>
      <c r="CK1347" s="40"/>
      <c r="CL1347" s="40"/>
      <c r="CM1347" s="39"/>
      <c r="CN1347" s="39"/>
      <c r="CO1347" s="39"/>
      <c r="CP1347" s="39"/>
      <c r="CQ1347" s="39"/>
      <c r="CR1347" s="39"/>
      <c r="CS1347" s="39"/>
      <c r="CT1347" s="39"/>
      <c r="CU1347" s="39"/>
      <c r="CV1347" s="39"/>
      <c r="CW1347" s="39"/>
      <c r="CX1347" s="39"/>
      <c r="CY1347" s="39"/>
      <c r="CZ1347" s="39"/>
      <c r="DA1347" s="39"/>
      <c r="DB1347" s="39"/>
      <c r="DC1347" s="39"/>
      <c r="DD1347" s="39"/>
      <c r="DE1347" s="39"/>
      <c r="DF1347" s="39"/>
      <c r="DG1347" s="39"/>
      <c r="DL1347" s="44"/>
      <c r="DM1347" s="39"/>
    </row>
    <row r="1348" customFormat="false" ht="12.75" hidden="false" customHeight="false" outlineLevel="0" collapsed="false">
      <c r="AF1348" s="36"/>
      <c r="AG1348" s="37"/>
      <c r="AH1348" s="37"/>
      <c r="AI1348" s="37"/>
      <c r="AJ1348" s="37"/>
      <c r="AK1348" s="37"/>
      <c r="AL1348" s="37"/>
      <c r="AM1348" s="37"/>
      <c r="AN1348" s="37"/>
      <c r="AO1348" s="37"/>
      <c r="AP1348" s="37"/>
      <c r="AQ1348" s="37"/>
      <c r="AR1348" s="37"/>
      <c r="AS1348" s="37"/>
      <c r="AT1348" s="37"/>
      <c r="AU1348" s="37"/>
      <c r="AV1348" s="37"/>
      <c r="AW1348" s="37"/>
      <c r="AX1348" s="37"/>
      <c r="AY1348" s="37"/>
      <c r="AZ1348" s="37"/>
      <c r="BA1348" s="37"/>
      <c r="BB1348" s="37"/>
      <c r="BC1348" s="37"/>
      <c r="BD1348" s="37"/>
      <c r="BE1348" s="37"/>
      <c r="BF1348" s="37"/>
      <c r="BH1348" s="44"/>
      <c r="BI1348" s="39"/>
      <c r="BJ1348" s="39"/>
      <c r="BK1348" s="39"/>
      <c r="BL1348" s="36"/>
      <c r="BM1348" s="37"/>
      <c r="BN1348" s="37"/>
      <c r="BO1348" s="37"/>
      <c r="BP1348" s="37"/>
      <c r="BQ1348" s="37"/>
      <c r="BR1348" s="37"/>
      <c r="BS1348" s="37"/>
      <c r="BT1348" s="37"/>
      <c r="BU1348" s="37"/>
      <c r="BV1348" s="37"/>
      <c r="BW1348" s="37"/>
      <c r="BX1348" s="37"/>
      <c r="BY1348" s="37"/>
      <c r="BZ1348" s="37"/>
      <c r="CA1348" s="37"/>
      <c r="CB1348" s="37"/>
      <c r="CC1348" s="37"/>
      <c r="CD1348" s="37"/>
      <c r="CE1348" s="37"/>
      <c r="CF1348" s="37"/>
      <c r="CG1348" s="40"/>
      <c r="CH1348" s="40"/>
      <c r="CI1348" s="40"/>
      <c r="CJ1348" s="40"/>
      <c r="CK1348" s="40"/>
      <c r="CL1348" s="40"/>
      <c r="CM1348" s="39"/>
      <c r="CN1348" s="39"/>
      <c r="CO1348" s="39"/>
      <c r="CP1348" s="39"/>
      <c r="CQ1348" s="39"/>
      <c r="CR1348" s="39"/>
      <c r="CS1348" s="39"/>
      <c r="CT1348" s="39"/>
      <c r="CU1348" s="39"/>
      <c r="CV1348" s="39"/>
      <c r="CW1348" s="39"/>
      <c r="CX1348" s="39"/>
      <c r="CY1348" s="39"/>
      <c r="CZ1348" s="39"/>
      <c r="DA1348" s="39"/>
      <c r="DB1348" s="39"/>
      <c r="DC1348" s="39"/>
      <c r="DD1348" s="39"/>
      <c r="DE1348" s="39"/>
      <c r="DF1348" s="39"/>
      <c r="DG1348" s="39"/>
      <c r="DL1348" s="44"/>
      <c r="DM1348" s="39"/>
    </row>
    <row r="1349" customFormat="false" ht="12.75" hidden="false" customHeight="false" outlineLevel="0" collapsed="false">
      <c r="AF1349" s="36"/>
      <c r="AG1349" s="37"/>
      <c r="AH1349" s="37"/>
      <c r="AI1349" s="37"/>
      <c r="AJ1349" s="37"/>
      <c r="AK1349" s="37"/>
      <c r="AL1349" s="37"/>
      <c r="AM1349" s="37"/>
      <c r="AN1349" s="37"/>
      <c r="AO1349" s="37"/>
      <c r="AP1349" s="37"/>
      <c r="AQ1349" s="37"/>
      <c r="AR1349" s="37"/>
      <c r="AS1349" s="37"/>
      <c r="AT1349" s="37"/>
      <c r="AU1349" s="37"/>
      <c r="AV1349" s="37"/>
      <c r="AW1349" s="37"/>
      <c r="AX1349" s="37"/>
      <c r="AY1349" s="37"/>
      <c r="AZ1349" s="37"/>
      <c r="BA1349" s="37"/>
      <c r="BB1349" s="37"/>
      <c r="BC1349" s="37"/>
      <c r="BD1349" s="37"/>
      <c r="BE1349" s="37"/>
      <c r="BF1349" s="37"/>
      <c r="BH1349" s="44"/>
      <c r="BI1349" s="39"/>
      <c r="BJ1349" s="39"/>
      <c r="BK1349" s="39"/>
      <c r="BL1349" s="36"/>
      <c r="BM1349" s="37"/>
      <c r="BN1349" s="37"/>
      <c r="BO1349" s="37"/>
      <c r="BP1349" s="37"/>
      <c r="BQ1349" s="37"/>
      <c r="BR1349" s="37"/>
      <c r="BS1349" s="37"/>
      <c r="BT1349" s="37"/>
      <c r="BU1349" s="37"/>
      <c r="BV1349" s="37"/>
      <c r="BW1349" s="37"/>
      <c r="BX1349" s="37"/>
      <c r="BY1349" s="37"/>
      <c r="BZ1349" s="37"/>
      <c r="CA1349" s="37"/>
      <c r="CB1349" s="37"/>
      <c r="CC1349" s="37"/>
      <c r="CD1349" s="37"/>
      <c r="CE1349" s="37"/>
      <c r="CF1349" s="37"/>
      <c r="CG1349" s="40"/>
      <c r="CH1349" s="40"/>
      <c r="CI1349" s="40"/>
      <c r="CJ1349" s="40"/>
      <c r="CK1349" s="40"/>
      <c r="CL1349" s="40"/>
      <c r="CM1349" s="39"/>
      <c r="CN1349" s="39"/>
      <c r="CO1349" s="39"/>
      <c r="CP1349" s="39"/>
      <c r="CQ1349" s="39"/>
      <c r="CR1349" s="39"/>
      <c r="CS1349" s="39"/>
      <c r="CT1349" s="39"/>
      <c r="CU1349" s="39"/>
      <c r="CV1349" s="39"/>
      <c r="CW1349" s="39"/>
      <c r="CX1349" s="39"/>
      <c r="CY1349" s="39"/>
      <c r="CZ1349" s="39"/>
      <c r="DA1349" s="39"/>
      <c r="DB1349" s="39"/>
      <c r="DC1349" s="39"/>
      <c r="DD1349" s="39"/>
      <c r="DE1349" s="39"/>
      <c r="DF1349" s="39"/>
      <c r="DG1349" s="39"/>
      <c r="DL1349" s="44"/>
      <c r="DM1349" s="39"/>
    </row>
    <row r="1350" customFormat="false" ht="12.75" hidden="false" customHeight="false" outlineLevel="0" collapsed="false">
      <c r="AF1350" s="36"/>
      <c r="AG1350" s="37"/>
      <c r="AH1350" s="37"/>
      <c r="AI1350" s="37"/>
      <c r="AJ1350" s="37"/>
      <c r="AK1350" s="37"/>
      <c r="AL1350" s="37"/>
      <c r="AM1350" s="37"/>
      <c r="AN1350" s="37"/>
      <c r="AO1350" s="37"/>
      <c r="AP1350" s="37"/>
      <c r="AQ1350" s="37"/>
      <c r="AR1350" s="37"/>
      <c r="AS1350" s="37"/>
      <c r="AT1350" s="37"/>
      <c r="AU1350" s="37"/>
      <c r="AV1350" s="37"/>
      <c r="AW1350" s="37"/>
      <c r="AX1350" s="37"/>
      <c r="AY1350" s="37"/>
      <c r="AZ1350" s="37"/>
      <c r="BA1350" s="37"/>
      <c r="BB1350" s="37"/>
      <c r="BC1350" s="37"/>
      <c r="BD1350" s="37"/>
      <c r="BE1350" s="37"/>
      <c r="BF1350" s="37"/>
      <c r="BH1350" s="44"/>
      <c r="BI1350" s="39"/>
      <c r="BJ1350" s="39"/>
      <c r="BK1350" s="39"/>
      <c r="BL1350" s="36"/>
      <c r="BM1350" s="37"/>
      <c r="BN1350" s="37"/>
      <c r="BO1350" s="37"/>
      <c r="BP1350" s="37"/>
      <c r="BQ1350" s="37"/>
      <c r="BR1350" s="37"/>
      <c r="BS1350" s="37"/>
      <c r="BT1350" s="37"/>
      <c r="BU1350" s="37"/>
      <c r="BV1350" s="37"/>
      <c r="BW1350" s="37"/>
      <c r="BX1350" s="37"/>
      <c r="BY1350" s="37"/>
      <c r="BZ1350" s="37"/>
      <c r="CA1350" s="37"/>
      <c r="CB1350" s="37"/>
      <c r="CC1350" s="37"/>
      <c r="CD1350" s="37"/>
      <c r="CE1350" s="37"/>
      <c r="CF1350" s="37"/>
      <c r="CG1350" s="40"/>
      <c r="CH1350" s="40"/>
      <c r="CI1350" s="40"/>
      <c r="CJ1350" s="40"/>
      <c r="CK1350" s="40"/>
      <c r="CL1350" s="40"/>
      <c r="CM1350" s="39"/>
      <c r="CN1350" s="39"/>
      <c r="CO1350" s="39"/>
      <c r="CP1350" s="39"/>
      <c r="CQ1350" s="39"/>
      <c r="CR1350" s="39"/>
      <c r="CS1350" s="39"/>
      <c r="CT1350" s="39"/>
      <c r="CU1350" s="39"/>
      <c r="CV1350" s="39"/>
      <c r="CW1350" s="39"/>
      <c r="CX1350" s="39"/>
      <c r="CY1350" s="39"/>
      <c r="CZ1350" s="39"/>
      <c r="DA1350" s="39"/>
      <c r="DB1350" s="39"/>
      <c r="DC1350" s="39"/>
      <c r="DD1350" s="39"/>
      <c r="DE1350" s="39"/>
      <c r="DF1350" s="39"/>
      <c r="DG1350" s="39"/>
      <c r="DL1350" s="44"/>
      <c r="DM1350" s="39"/>
    </row>
    <row r="1351" customFormat="false" ht="12.75" hidden="false" customHeight="false" outlineLevel="0" collapsed="false">
      <c r="AF1351" s="36"/>
      <c r="AG1351" s="37"/>
      <c r="AH1351" s="37"/>
      <c r="AI1351" s="37"/>
      <c r="AJ1351" s="37"/>
      <c r="AK1351" s="37"/>
      <c r="AL1351" s="37"/>
      <c r="AM1351" s="37"/>
      <c r="AN1351" s="37"/>
      <c r="AO1351" s="37"/>
      <c r="AP1351" s="37"/>
      <c r="AQ1351" s="37"/>
      <c r="AR1351" s="37"/>
      <c r="AS1351" s="37"/>
      <c r="AT1351" s="37"/>
      <c r="AU1351" s="37"/>
      <c r="AV1351" s="37"/>
      <c r="AW1351" s="37"/>
      <c r="AX1351" s="37"/>
      <c r="AY1351" s="37"/>
      <c r="AZ1351" s="37"/>
      <c r="BA1351" s="37"/>
      <c r="BB1351" s="37"/>
      <c r="BC1351" s="37"/>
      <c r="BD1351" s="37"/>
      <c r="BE1351" s="37"/>
      <c r="BF1351" s="37"/>
      <c r="BH1351" s="44"/>
      <c r="BI1351" s="39"/>
      <c r="BJ1351" s="39"/>
      <c r="BK1351" s="39"/>
      <c r="BL1351" s="36"/>
      <c r="BM1351" s="37"/>
      <c r="BN1351" s="37"/>
      <c r="BO1351" s="37"/>
      <c r="BP1351" s="37"/>
      <c r="BQ1351" s="37"/>
      <c r="BR1351" s="37"/>
      <c r="BS1351" s="37"/>
      <c r="BT1351" s="37"/>
      <c r="BU1351" s="37"/>
      <c r="BV1351" s="37"/>
      <c r="BW1351" s="37"/>
      <c r="BX1351" s="37"/>
      <c r="BY1351" s="37"/>
      <c r="BZ1351" s="37"/>
      <c r="CA1351" s="37"/>
      <c r="CB1351" s="37"/>
      <c r="CC1351" s="37"/>
      <c r="CD1351" s="37"/>
      <c r="CE1351" s="37"/>
      <c r="CF1351" s="37"/>
      <c r="CG1351" s="40"/>
      <c r="CH1351" s="40"/>
      <c r="CI1351" s="40"/>
      <c r="CJ1351" s="40"/>
      <c r="CK1351" s="40"/>
      <c r="CL1351" s="40"/>
      <c r="CM1351" s="39"/>
      <c r="CN1351" s="39"/>
      <c r="CO1351" s="39"/>
      <c r="CP1351" s="39"/>
      <c r="CQ1351" s="39"/>
      <c r="CR1351" s="39"/>
      <c r="CS1351" s="39"/>
      <c r="CT1351" s="39"/>
      <c r="CU1351" s="39"/>
      <c r="CV1351" s="39"/>
      <c r="CW1351" s="39"/>
      <c r="CX1351" s="39"/>
      <c r="CY1351" s="39"/>
      <c r="CZ1351" s="39"/>
      <c r="DA1351" s="39"/>
      <c r="DB1351" s="39"/>
      <c r="DC1351" s="39"/>
      <c r="DD1351" s="39"/>
      <c r="DE1351" s="39"/>
      <c r="DF1351" s="39"/>
      <c r="DG1351" s="39"/>
      <c r="DL1351" s="44"/>
      <c r="DM1351" s="39"/>
    </row>
    <row r="1352" customFormat="false" ht="12.75" hidden="false" customHeight="false" outlineLevel="0" collapsed="false">
      <c r="AF1352" s="36"/>
      <c r="AG1352" s="37"/>
      <c r="AH1352" s="37"/>
      <c r="AI1352" s="37"/>
      <c r="AJ1352" s="37"/>
      <c r="AK1352" s="37"/>
      <c r="AL1352" s="37"/>
      <c r="AM1352" s="37"/>
      <c r="AN1352" s="37"/>
      <c r="AO1352" s="37"/>
      <c r="AP1352" s="37"/>
      <c r="AQ1352" s="37"/>
      <c r="AR1352" s="37"/>
      <c r="AS1352" s="37"/>
      <c r="AT1352" s="37"/>
      <c r="AU1352" s="37"/>
      <c r="AV1352" s="37"/>
      <c r="AW1352" s="37"/>
      <c r="AX1352" s="37"/>
      <c r="AY1352" s="37"/>
      <c r="AZ1352" s="37"/>
      <c r="BA1352" s="37"/>
      <c r="BB1352" s="37"/>
      <c r="BC1352" s="37"/>
      <c r="BD1352" s="37"/>
      <c r="BE1352" s="37"/>
      <c r="BF1352" s="37"/>
      <c r="BH1352" s="44"/>
      <c r="BI1352" s="39"/>
      <c r="BJ1352" s="39"/>
      <c r="BK1352" s="39"/>
      <c r="BL1352" s="36"/>
      <c r="BM1352" s="37"/>
      <c r="BN1352" s="37"/>
      <c r="BO1352" s="37"/>
      <c r="BP1352" s="37"/>
      <c r="BQ1352" s="37"/>
      <c r="BR1352" s="37"/>
      <c r="BS1352" s="37"/>
      <c r="BT1352" s="37"/>
      <c r="BU1352" s="37"/>
      <c r="BV1352" s="37"/>
      <c r="BW1352" s="37"/>
      <c r="BX1352" s="37"/>
      <c r="BY1352" s="37"/>
      <c r="BZ1352" s="37"/>
      <c r="CA1352" s="37"/>
      <c r="CB1352" s="37"/>
      <c r="CC1352" s="37"/>
      <c r="CD1352" s="37"/>
      <c r="CE1352" s="37"/>
      <c r="CF1352" s="37"/>
      <c r="CG1352" s="40"/>
      <c r="CH1352" s="40"/>
      <c r="CI1352" s="40"/>
      <c r="CJ1352" s="40"/>
      <c r="CK1352" s="40"/>
      <c r="CL1352" s="40"/>
      <c r="CM1352" s="39"/>
      <c r="CN1352" s="39"/>
      <c r="CO1352" s="39"/>
      <c r="CP1352" s="39"/>
      <c r="CQ1352" s="39"/>
      <c r="CR1352" s="39"/>
      <c r="CS1352" s="39"/>
      <c r="CT1352" s="39"/>
      <c r="CU1352" s="39"/>
      <c r="CV1352" s="39"/>
      <c r="CW1352" s="39"/>
      <c r="CX1352" s="39"/>
      <c r="CY1352" s="39"/>
      <c r="CZ1352" s="39"/>
      <c r="DA1352" s="39"/>
      <c r="DB1352" s="39"/>
      <c r="DC1352" s="39"/>
      <c r="DD1352" s="39"/>
      <c r="DE1352" s="39"/>
      <c r="DF1352" s="39"/>
      <c r="DG1352" s="39"/>
      <c r="DL1352" s="44"/>
      <c r="DM1352" s="39"/>
    </row>
    <row r="1353" customFormat="false" ht="12.75" hidden="false" customHeight="false" outlineLevel="0" collapsed="false">
      <c r="AF1353" s="36"/>
      <c r="AG1353" s="37"/>
      <c r="AH1353" s="37"/>
      <c r="AI1353" s="37"/>
      <c r="AJ1353" s="37"/>
      <c r="AK1353" s="37"/>
      <c r="AL1353" s="37"/>
      <c r="AM1353" s="37"/>
      <c r="AN1353" s="37"/>
      <c r="AO1353" s="37"/>
      <c r="AP1353" s="37"/>
      <c r="AQ1353" s="37"/>
      <c r="AR1353" s="37"/>
      <c r="AS1353" s="37"/>
      <c r="AT1353" s="37"/>
      <c r="AU1353" s="37"/>
      <c r="AV1353" s="37"/>
      <c r="AW1353" s="37"/>
      <c r="AX1353" s="37"/>
      <c r="AY1353" s="37"/>
      <c r="AZ1353" s="37"/>
      <c r="BA1353" s="37"/>
      <c r="BB1353" s="37"/>
      <c r="BC1353" s="37"/>
      <c r="BD1353" s="37"/>
      <c r="BE1353" s="37"/>
      <c r="BF1353" s="37"/>
      <c r="BH1353" s="44"/>
      <c r="BI1353" s="39"/>
      <c r="BJ1353" s="39"/>
      <c r="BK1353" s="39"/>
      <c r="BL1353" s="36"/>
      <c r="BM1353" s="37"/>
      <c r="BN1353" s="37"/>
      <c r="BO1353" s="37"/>
      <c r="BP1353" s="37"/>
      <c r="BQ1353" s="37"/>
      <c r="BR1353" s="37"/>
      <c r="BS1353" s="37"/>
      <c r="BT1353" s="37"/>
      <c r="BU1353" s="37"/>
      <c r="BV1353" s="37"/>
      <c r="BW1353" s="37"/>
      <c r="BX1353" s="37"/>
      <c r="BY1353" s="37"/>
      <c r="BZ1353" s="37"/>
      <c r="CA1353" s="37"/>
      <c r="CB1353" s="37"/>
      <c r="CC1353" s="37"/>
      <c r="CD1353" s="37"/>
      <c r="CE1353" s="37"/>
      <c r="CF1353" s="37"/>
      <c r="CG1353" s="40"/>
      <c r="CH1353" s="40"/>
      <c r="CI1353" s="40"/>
      <c r="CJ1353" s="40"/>
      <c r="CK1353" s="40"/>
      <c r="CL1353" s="40"/>
      <c r="CM1353" s="39"/>
      <c r="CN1353" s="39"/>
      <c r="CO1353" s="39"/>
      <c r="CP1353" s="39"/>
      <c r="CQ1353" s="39"/>
      <c r="CR1353" s="39"/>
      <c r="CS1353" s="39"/>
      <c r="CT1353" s="39"/>
      <c r="CU1353" s="39"/>
      <c r="CV1353" s="39"/>
      <c r="CW1353" s="39"/>
      <c r="CX1353" s="39"/>
      <c r="CY1353" s="39"/>
      <c r="CZ1353" s="39"/>
      <c r="DA1353" s="39"/>
      <c r="DB1353" s="39"/>
      <c r="DC1353" s="39"/>
      <c r="DD1353" s="39"/>
      <c r="DE1353" s="39"/>
      <c r="DF1353" s="39"/>
      <c r="DG1353" s="39"/>
      <c r="DL1353" s="44"/>
      <c r="DM1353" s="39"/>
    </row>
    <row r="1354" customFormat="false" ht="12.75" hidden="false" customHeight="false" outlineLevel="0" collapsed="false">
      <c r="AF1354" s="36"/>
      <c r="AG1354" s="37"/>
      <c r="AH1354" s="37"/>
      <c r="AI1354" s="37"/>
      <c r="AJ1354" s="37"/>
      <c r="AK1354" s="37"/>
      <c r="AL1354" s="37"/>
      <c r="AM1354" s="37"/>
      <c r="AN1354" s="37"/>
      <c r="AO1354" s="37"/>
      <c r="AP1354" s="37"/>
      <c r="AQ1354" s="37"/>
      <c r="AR1354" s="37"/>
      <c r="AS1354" s="37"/>
      <c r="AT1354" s="37"/>
      <c r="AU1354" s="37"/>
      <c r="AV1354" s="37"/>
      <c r="AW1354" s="37"/>
      <c r="AX1354" s="37"/>
      <c r="AY1354" s="37"/>
      <c r="AZ1354" s="37"/>
      <c r="BA1354" s="37"/>
      <c r="BB1354" s="37"/>
      <c r="BC1354" s="37"/>
      <c r="BD1354" s="37"/>
      <c r="BE1354" s="37"/>
      <c r="BF1354" s="37"/>
      <c r="BH1354" s="44"/>
      <c r="BI1354" s="39"/>
      <c r="BJ1354" s="39"/>
      <c r="BK1354" s="39"/>
      <c r="BL1354" s="36"/>
      <c r="BM1354" s="37"/>
      <c r="BN1354" s="37"/>
      <c r="BO1354" s="37"/>
      <c r="BP1354" s="37"/>
      <c r="BQ1354" s="37"/>
      <c r="BR1354" s="37"/>
      <c r="BS1354" s="37"/>
      <c r="BT1354" s="37"/>
      <c r="BU1354" s="37"/>
      <c r="BV1354" s="37"/>
      <c r="BW1354" s="37"/>
      <c r="BX1354" s="37"/>
      <c r="BY1354" s="37"/>
      <c r="BZ1354" s="37"/>
      <c r="CA1354" s="37"/>
      <c r="CB1354" s="37"/>
      <c r="CC1354" s="37"/>
      <c r="CD1354" s="37"/>
      <c r="CE1354" s="37"/>
      <c r="CF1354" s="37"/>
      <c r="CG1354" s="40"/>
      <c r="CH1354" s="40"/>
      <c r="CI1354" s="40"/>
      <c r="CJ1354" s="40"/>
      <c r="CK1354" s="40"/>
      <c r="CL1354" s="40"/>
      <c r="CM1354" s="39"/>
      <c r="CN1354" s="39"/>
      <c r="CO1354" s="39"/>
      <c r="CP1354" s="39"/>
      <c r="CQ1354" s="39"/>
      <c r="CR1354" s="39"/>
      <c r="CS1354" s="39"/>
      <c r="CT1354" s="39"/>
      <c r="CU1354" s="39"/>
      <c r="CV1354" s="39"/>
      <c r="CW1354" s="39"/>
      <c r="CX1354" s="39"/>
      <c r="CY1354" s="39"/>
      <c r="CZ1354" s="39"/>
      <c r="DA1354" s="39"/>
      <c r="DB1354" s="39"/>
      <c r="DC1354" s="39"/>
      <c r="DD1354" s="39"/>
      <c r="DE1354" s="39"/>
      <c r="DF1354" s="39"/>
      <c r="DG1354" s="39"/>
      <c r="DL1354" s="44"/>
      <c r="DM1354" s="39"/>
    </row>
    <row r="1355" customFormat="false" ht="12.75" hidden="false" customHeight="false" outlineLevel="0" collapsed="false">
      <c r="AF1355" s="36"/>
      <c r="AG1355" s="37"/>
      <c r="AH1355" s="37"/>
      <c r="AI1355" s="37"/>
      <c r="AJ1355" s="37"/>
      <c r="AK1355" s="37"/>
      <c r="AL1355" s="37"/>
      <c r="AM1355" s="37"/>
      <c r="AN1355" s="37"/>
      <c r="AO1355" s="37"/>
      <c r="AP1355" s="37"/>
      <c r="AQ1355" s="37"/>
      <c r="AR1355" s="37"/>
      <c r="AS1355" s="37"/>
      <c r="AT1355" s="37"/>
      <c r="AU1355" s="37"/>
      <c r="AV1355" s="37"/>
      <c r="AW1355" s="37"/>
      <c r="AX1355" s="37"/>
      <c r="AY1355" s="37"/>
      <c r="AZ1355" s="37"/>
      <c r="BA1355" s="37"/>
      <c r="BB1355" s="37"/>
      <c r="BC1355" s="37"/>
      <c r="BD1355" s="37"/>
      <c r="BE1355" s="37"/>
      <c r="BF1355" s="37"/>
      <c r="BH1355" s="44"/>
      <c r="BI1355" s="39"/>
      <c r="BJ1355" s="39"/>
      <c r="BK1355" s="39"/>
      <c r="BL1355" s="36"/>
      <c r="BM1355" s="37"/>
      <c r="BN1355" s="37"/>
      <c r="BO1355" s="37"/>
      <c r="BP1355" s="37"/>
      <c r="BQ1355" s="37"/>
      <c r="BR1355" s="37"/>
      <c r="BS1355" s="37"/>
      <c r="BT1355" s="37"/>
      <c r="BU1355" s="37"/>
      <c r="BV1355" s="37"/>
      <c r="BW1355" s="37"/>
      <c r="BX1355" s="37"/>
      <c r="BY1355" s="37"/>
      <c r="BZ1355" s="37"/>
      <c r="CA1355" s="37"/>
      <c r="CB1355" s="37"/>
      <c r="CC1355" s="37"/>
      <c r="CD1355" s="37"/>
      <c r="CE1355" s="37"/>
      <c r="CF1355" s="37"/>
      <c r="CG1355" s="40"/>
      <c r="CH1355" s="40"/>
      <c r="CI1355" s="40"/>
      <c r="CJ1355" s="40"/>
      <c r="CK1355" s="40"/>
      <c r="CL1355" s="40"/>
      <c r="CM1355" s="39"/>
      <c r="CN1355" s="39"/>
      <c r="CO1355" s="39"/>
      <c r="CP1355" s="39"/>
      <c r="CQ1355" s="39"/>
      <c r="CR1355" s="39"/>
      <c r="CS1355" s="39"/>
      <c r="CT1355" s="39"/>
      <c r="CU1355" s="39"/>
      <c r="CV1355" s="39"/>
      <c r="CW1355" s="39"/>
      <c r="CX1355" s="39"/>
      <c r="CY1355" s="39"/>
      <c r="CZ1355" s="39"/>
      <c r="DA1355" s="39"/>
      <c r="DB1355" s="39"/>
      <c r="DC1355" s="39"/>
      <c r="DD1355" s="39"/>
      <c r="DE1355" s="39"/>
      <c r="DF1355" s="39"/>
      <c r="DG1355" s="39"/>
      <c r="DL1355" s="44"/>
      <c r="DM1355" s="39"/>
    </row>
    <row r="1356" customFormat="false" ht="12.75" hidden="false" customHeight="false" outlineLevel="0" collapsed="false">
      <c r="AF1356" s="36"/>
      <c r="AG1356" s="37"/>
      <c r="AH1356" s="37"/>
      <c r="AI1356" s="37"/>
      <c r="AJ1356" s="37"/>
      <c r="AK1356" s="37"/>
      <c r="AL1356" s="37"/>
      <c r="AM1356" s="37"/>
      <c r="AN1356" s="37"/>
      <c r="AO1356" s="37"/>
      <c r="AP1356" s="37"/>
      <c r="AQ1356" s="37"/>
      <c r="AR1356" s="37"/>
      <c r="AS1356" s="37"/>
      <c r="AT1356" s="37"/>
      <c r="AU1356" s="37"/>
      <c r="AV1356" s="37"/>
      <c r="AW1356" s="37"/>
      <c r="AX1356" s="37"/>
      <c r="AY1356" s="37"/>
      <c r="AZ1356" s="37"/>
      <c r="BA1356" s="37"/>
      <c r="BB1356" s="37"/>
      <c r="BC1356" s="37"/>
      <c r="BD1356" s="37"/>
      <c r="BE1356" s="37"/>
      <c r="BF1356" s="37"/>
      <c r="BH1356" s="44"/>
      <c r="BI1356" s="39"/>
      <c r="BJ1356" s="39"/>
      <c r="BK1356" s="39"/>
      <c r="BL1356" s="36"/>
      <c r="BM1356" s="37"/>
      <c r="BN1356" s="37"/>
      <c r="BO1356" s="37"/>
      <c r="BP1356" s="37"/>
      <c r="BQ1356" s="37"/>
      <c r="BR1356" s="37"/>
      <c r="BS1356" s="37"/>
      <c r="BT1356" s="37"/>
      <c r="BU1356" s="37"/>
      <c r="BV1356" s="37"/>
      <c r="BW1356" s="37"/>
      <c r="BX1356" s="37"/>
      <c r="BY1356" s="37"/>
      <c r="BZ1356" s="37"/>
      <c r="CA1356" s="37"/>
      <c r="CB1356" s="37"/>
      <c r="CC1356" s="37"/>
      <c r="CD1356" s="37"/>
      <c r="CE1356" s="37"/>
      <c r="CF1356" s="37"/>
      <c r="CG1356" s="40"/>
      <c r="CH1356" s="40"/>
      <c r="CI1356" s="40"/>
      <c r="CJ1356" s="40"/>
      <c r="CK1356" s="40"/>
      <c r="CL1356" s="40"/>
      <c r="CM1356" s="39"/>
      <c r="CN1356" s="39"/>
      <c r="CO1356" s="39"/>
      <c r="CP1356" s="39"/>
      <c r="CQ1356" s="39"/>
      <c r="CR1356" s="39"/>
      <c r="CS1356" s="39"/>
      <c r="CT1356" s="39"/>
      <c r="CU1356" s="39"/>
      <c r="CV1356" s="39"/>
      <c r="CW1356" s="39"/>
      <c r="CX1356" s="39"/>
      <c r="CY1356" s="39"/>
      <c r="CZ1356" s="39"/>
      <c r="DA1356" s="39"/>
      <c r="DB1356" s="39"/>
      <c r="DC1356" s="39"/>
      <c r="DD1356" s="39"/>
      <c r="DE1356" s="39"/>
      <c r="DF1356" s="39"/>
      <c r="DG1356" s="39"/>
      <c r="DL1356" s="44"/>
      <c r="DM1356" s="39"/>
    </row>
    <row r="1357" customFormat="false" ht="12.75" hidden="false" customHeight="false" outlineLevel="0" collapsed="false">
      <c r="AF1357" s="36"/>
      <c r="AG1357" s="37"/>
      <c r="AH1357" s="37"/>
      <c r="AI1357" s="37"/>
      <c r="AJ1357" s="37"/>
      <c r="AK1357" s="37"/>
      <c r="AL1357" s="37"/>
      <c r="AM1357" s="37"/>
      <c r="AN1357" s="37"/>
      <c r="AO1357" s="37"/>
      <c r="AP1357" s="37"/>
      <c r="AQ1357" s="37"/>
      <c r="AR1357" s="37"/>
      <c r="AS1357" s="37"/>
      <c r="AT1357" s="37"/>
      <c r="AU1357" s="37"/>
      <c r="AV1357" s="37"/>
      <c r="AW1357" s="37"/>
      <c r="AX1357" s="37"/>
      <c r="AY1357" s="37"/>
      <c r="AZ1357" s="37"/>
      <c r="BA1357" s="37"/>
      <c r="BB1357" s="37"/>
      <c r="BC1357" s="37"/>
      <c r="BD1357" s="37"/>
      <c r="BE1357" s="37"/>
      <c r="BF1357" s="37"/>
      <c r="BH1357" s="44"/>
      <c r="BI1357" s="39"/>
      <c r="BJ1357" s="39"/>
      <c r="BK1357" s="39"/>
      <c r="BL1357" s="36"/>
      <c r="BM1357" s="37"/>
      <c r="BN1357" s="37"/>
      <c r="BO1357" s="37"/>
      <c r="BP1357" s="37"/>
      <c r="BQ1357" s="37"/>
      <c r="BR1357" s="37"/>
      <c r="BS1357" s="37"/>
      <c r="BT1357" s="37"/>
      <c r="BU1357" s="37"/>
      <c r="BV1357" s="37"/>
      <c r="BW1357" s="37"/>
      <c r="BX1357" s="37"/>
      <c r="BY1357" s="37"/>
      <c r="BZ1357" s="37"/>
      <c r="CA1357" s="37"/>
      <c r="CB1357" s="37"/>
      <c r="CC1357" s="37"/>
      <c r="CD1357" s="37"/>
      <c r="CE1357" s="37"/>
      <c r="CF1357" s="37"/>
      <c r="CG1357" s="40"/>
      <c r="CH1357" s="40"/>
      <c r="CI1357" s="40"/>
      <c r="CJ1357" s="40"/>
      <c r="CK1357" s="40"/>
      <c r="CL1357" s="40"/>
      <c r="CM1357" s="39"/>
      <c r="CN1357" s="39"/>
      <c r="CO1357" s="39"/>
      <c r="CP1357" s="39"/>
      <c r="CQ1357" s="39"/>
      <c r="CR1357" s="39"/>
      <c r="CS1357" s="39"/>
      <c r="CT1357" s="39"/>
      <c r="CU1357" s="39"/>
      <c r="CV1357" s="39"/>
      <c r="CW1357" s="39"/>
      <c r="CX1357" s="39"/>
      <c r="CY1357" s="39"/>
      <c r="CZ1357" s="39"/>
      <c r="DA1357" s="39"/>
      <c r="DB1357" s="39"/>
      <c r="DC1357" s="39"/>
      <c r="DD1357" s="39"/>
      <c r="DE1357" s="39"/>
      <c r="DF1357" s="39"/>
      <c r="DG1357" s="39"/>
      <c r="DL1357" s="44"/>
      <c r="DM1357" s="39"/>
    </row>
    <row r="1358" customFormat="false" ht="12.75" hidden="false" customHeight="false" outlineLevel="0" collapsed="false">
      <c r="AF1358" s="36"/>
      <c r="AG1358" s="37"/>
      <c r="AH1358" s="37"/>
      <c r="AI1358" s="37"/>
      <c r="AJ1358" s="37"/>
      <c r="AK1358" s="37"/>
      <c r="AL1358" s="37"/>
      <c r="AM1358" s="37"/>
      <c r="AN1358" s="37"/>
      <c r="AO1358" s="37"/>
      <c r="AP1358" s="37"/>
      <c r="AQ1358" s="37"/>
      <c r="AR1358" s="37"/>
      <c r="AS1358" s="37"/>
      <c r="AT1358" s="37"/>
      <c r="AU1358" s="37"/>
      <c r="AV1358" s="37"/>
      <c r="AW1358" s="37"/>
      <c r="AX1358" s="37"/>
      <c r="AY1358" s="37"/>
      <c r="AZ1358" s="37"/>
      <c r="BA1358" s="37"/>
      <c r="BB1358" s="37"/>
      <c r="BC1358" s="37"/>
      <c r="BD1358" s="37"/>
      <c r="BE1358" s="37"/>
      <c r="BF1358" s="37"/>
      <c r="BH1358" s="44"/>
      <c r="BI1358" s="39"/>
      <c r="BJ1358" s="39"/>
      <c r="BK1358" s="39"/>
      <c r="BL1358" s="36"/>
      <c r="BM1358" s="37"/>
      <c r="BN1358" s="37"/>
      <c r="BO1358" s="37"/>
      <c r="BP1358" s="37"/>
      <c r="BQ1358" s="37"/>
      <c r="BR1358" s="37"/>
      <c r="BS1358" s="37"/>
      <c r="BT1358" s="37"/>
      <c r="BU1358" s="37"/>
      <c r="BV1358" s="37"/>
      <c r="BW1358" s="37"/>
      <c r="BX1358" s="37"/>
      <c r="BY1358" s="37"/>
      <c r="BZ1358" s="37"/>
      <c r="CA1358" s="37"/>
      <c r="CB1358" s="37"/>
      <c r="CC1358" s="37"/>
      <c r="CD1358" s="37"/>
      <c r="CE1358" s="37"/>
      <c r="CF1358" s="37"/>
      <c r="CG1358" s="40"/>
      <c r="CH1358" s="40"/>
      <c r="CI1358" s="40"/>
      <c r="CJ1358" s="40"/>
      <c r="CK1358" s="40"/>
      <c r="CL1358" s="40"/>
      <c r="CM1358" s="39"/>
      <c r="CN1358" s="39"/>
      <c r="CO1358" s="39"/>
      <c r="CP1358" s="39"/>
      <c r="CQ1358" s="39"/>
      <c r="CR1358" s="39"/>
      <c r="CS1358" s="39"/>
      <c r="CT1358" s="39"/>
      <c r="CU1358" s="39"/>
      <c r="CV1358" s="39"/>
      <c r="CW1358" s="39"/>
      <c r="CX1358" s="39"/>
      <c r="CY1358" s="39"/>
      <c r="CZ1358" s="39"/>
      <c r="DA1358" s="39"/>
      <c r="DB1358" s="39"/>
      <c r="DC1358" s="39"/>
      <c r="DD1358" s="39"/>
      <c r="DE1358" s="39"/>
      <c r="DF1358" s="39"/>
      <c r="DG1358" s="39"/>
      <c r="DL1358" s="44"/>
      <c r="DM1358" s="39"/>
    </row>
    <row r="1359" customFormat="false" ht="12.75" hidden="false" customHeight="false" outlineLevel="0" collapsed="false">
      <c r="AF1359" s="36"/>
      <c r="AG1359" s="37"/>
      <c r="AH1359" s="37"/>
      <c r="AI1359" s="37"/>
      <c r="AJ1359" s="37"/>
      <c r="AK1359" s="37"/>
      <c r="AL1359" s="37"/>
      <c r="AM1359" s="37"/>
      <c r="AN1359" s="37"/>
      <c r="AO1359" s="37"/>
      <c r="AP1359" s="37"/>
      <c r="AQ1359" s="37"/>
      <c r="AR1359" s="37"/>
      <c r="AS1359" s="37"/>
      <c r="AT1359" s="37"/>
      <c r="AU1359" s="37"/>
      <c r="AV1359" s="37"/>
      <c r="AW1359" s="37"/>
      <c r="AX1359" s="37"/>
      <c r="AY1359" s="37"/>
      <c r="AZ1359" s="37"/>
      <c r="BA1359" s="37"/>
      <c r="BB1359" s="37"/>
      <c r="BC1359" s="37"/>
      <c r="BD1359" s="37"/>
      <c r="BE1359" s="37"/>
      <c r="BF1359" s="37"/>
      <c r="BH1359" s="44"/>
      <c r="BI1359" s="39"/>
      <c r="BJ1359" s="39"/>
      <c r="BK1359" s="39"/>
      <c r="BL1359" s="36"/>
      <c r="BM1359" s="37"/>
      <c r="BN1359" s="37"/>
      <c r="BO1359" s="37"/>
      <c r="BP1359" s="37"/>
      <c r="BQ1359" s="37"/>
      <c r="BR1359" s="37"/>
      <c r="BS1359" s="37"/>
      <c r="BT1359" s="37"/>
      <c r="BU1359" s="37"/>
      <c r="BV1359" s="37"/>
      <c r="BW1359" s="37"/>
      <c r="BX1359" s="37"/>
      <c r="BY1359" s="37"/>
      <c r="BZ1359" s="37"/>
      <c r="CA1359" s="37"/>
      <c r="CB1359" s="37"/>
      <c r="CC1359" s="37"/>
      <c r="CD1359" s="37"/>
      <c r="CE1359" s="37"/>
      <c r="CF1359" s="37"/>
      <c r="CG1359" s="40"/>
      <c r="CH1359" s="40"/>
      <c r="CI1359" s="40"/>
      <c r="CJ1359" s="40"/>
      <c r="CK1359" s="40"/>
      <c r="CL1359" s="40"/>
      <c r="CM1359" s="39"/>
      <c r="CN1359" s="39"/>
      <c r="CO1359" s="39"/>
      <c r="CP1359" s="39"/>
      <c r="CQ1359" s="39"/>
      <c r="CR1359" s="39"/>
      <c r="CS1359" s="39"/>
      <c r="CT1359" s="39"/>
      <c r="CU1359" s="39"/>
      <c r="CV1359" s="39"/>
      <c r="CW1359" s="39"/>
      <c r="CX1359" s="39"/>
      <c r="CY1359" s="39"/>
      <c r="CZ1359" s="39"/>
      <c r="DA1359" s="39"/>
      <c r="DB1359" s="39"/>
      <c r="DC1359" s="39"/>
      <c r="DD1359" s="39"/>
      <c r="DE1359" s="39"/>
      <c r="DF1359" s="39"/>
      <c r="DG1359" s="39"/>
      <c r="DL1359" s="44"/>
      <c r="DM1359" s="39"/>
    </row>
    <row r="1360" customFormat="false" ht="12.75" hidden="false" customHeight="false" outlineLevel="0" collapsed="false">
      <c r="AF1360" s="36"/>
      <c r="AG1360" s="37"/>
      <c r="AH1360" s="37"/>
      <c r="AI1360" s="37"/>
      <c r="AJ1360" s="37"/>
      <c r="AK1360" s="37"/>
      <c r="AL1360" s="37"/>
      <c r="AM1360" s="37"/>
      <c r="AN1360" s="37"/>
      <c r="AO1360" s="37"/>
      <c r="AP1360" s="37"/>
      <c r="AQ1360" s="37"/>
      <c r="AR1360" s="37"/>
      <c r="AS1360" s="37"/>
      <c r="AT1360" s="37"/>
      <c r="AU1360" s="37"/>
      <c r="AV1360" s="37"/>
      <c r="AW1360" s="37"/>
      <c r="AX1360" s="37"/>
      <c r="AY1360" s="37"/>
      <c r="AZ1360" s="37"/>
      <c r="BA1360" s="37"/>
      <c r="BB1360" s="37"/>
      <c r="BC1360" s="37"/>
      <c r="BD1360" s="37"/>
      <c r="BE1360" s="37"/>
      <c r="BF1360" s="37"/>
      <c r="BH1360" s="44"/>
      <c r="BI1360" s="39"/>
      <c r="BJ1360" s="39"/>
      <c r="BK1360" s="39"/>
      <c r="BL1360" s="36"/>
      <c r="BM1360" s="37"/>
      <c r="BN1360" s="37"/>
      <c r="BO1360" s="37"/>
      <c r="BP1360" s="37"/>
      <c r="BQ1360" s="37"/>
      <c r="BR1360" s="37"/>
      <c r="BS1360" s="37"/>
      <c r="BT1360" s="37"/>
      <c r="BU1360" s="37"/>
      <c r="BV1360" s="37"/>
      <c r="BW1360" s="37"/>
      <c r="BX1360" s="37"/>
      <c r="BY1360" s="37"/>
      <c r="BZ1360" s="37"/>
      <c r="CA1360" s="37"/>
      <c r="CB1360" s="37"/>
      <c r="CC1360" s="37"/>
      <c r="CD1360" s="37"/>
      <c r="CE1360" s="37"/>
      <c r="CF1360" s="37"/>
      <c r="CG1360" s="40"/>
      <c r="CH1360" s="40"/>
      <c r="CI1360" s="40"/>
      <c r="CJ1360" s="40"/>
      <c r="CK1360" s="40"/>
      <c r="CL1360" s="40"/>
      <c r="CM1360" s="39"/>
      <c r="CN1360" s="39"/>
      <c r="CO1360" s="39"/>
      <c r="CP1360" s="39"/>
      <c r="CQ1360" s="39"/>
      <c r="CR1360" s="39"/>
      <c r="CS1360" s="39"/>
      <c r="CT1360" s="39"/>
      <c r="CU1360" s="39"/>
      <c r="CV1360" s="39"/>
      <c r="CW1360" s="39"/>
      <c r="CX1360" s="39"/>
      <c r="CY1360" s="39"/>
      <c r="CZ1360" s="39"/>
      <c r="DA1360" s="39"/>
      <c r="DB1360" s="39"/>
      <c r="DC1360" s="39"/>
      <c r="DD1360" s="39"/>
      <c r="DE1360" s="39"/>
      <c r="DF1360" s="39"/>
      <c r="DG1360" s="39"/>
      <c r="DL1360" s="44"/>
      <c r="DM1360" s="39"/>
    </row>
    <row r="1361" customFormat="false" ht="12.75" hidden="false" customHeight="false" outlineLevel="0" collapsed="false">
      <c r="AF1361" s="36"/>
      <c r="AG1361" s="37"/>
      <c r="AH1361" s="37"/>
      <c r="AI1361" s="37"/>
      <c r="AJ1361" s="37"/>
      <c r="AK1361" s="37"/>
      <c r="AL1361" s="37"/>
      <c r="AM1361" s="37"/>
      <c r="AN1361" s="37"/>
      <c r="AO1361" s="37"/>
      <c r="AP1361" s="37"/>
      <c r="AQ1361" s="37"/>
      <c r="AR1361" s="37"/>
      <c r="AS1361" s="37"/>
      <c r="AT1361" s="37"/>
      <c r="AU1361" s="37"/>
      <c r="AV1361" s="37"/>
      <c r="AW1361" s="37"/>
      <c r="AX1361" s="37"/>
      <c r="AY1361" s="37"/>
      <c r="AZ1361" s="37"/>
      <c r="BA1361" s="37"/>
      <c r="BB1361" s="37"/>
      <c r="BC1361" s="37"/>
      <c r="BD1361" s="37"/>
      <c r="BE1361" s="37"/>
      <c r="BF1361" s="37"/>
      <c r="BH1361" s="44"/>
      <c r="BI1361" s="39"/>
      <c r="BJ1361" s="39"/>
      <c r="BK1361" s="39"/>
      <c r="BL1361" s="36"/>
      <c r="BM1361" s="37"/>
      <c r="BN1361" s="37"/>
      <c r="BO1361" s="37"/>
      <c r="BP1361" s="37"/>
      <c r="BQ1361" s="37"/>
      <c r="BR1361" s="37"/>
      <c r="BS1361" s="37"/>
      <c r="BT1361" s="37"/>
      <c r="BU1361" s="37"/>
      <c r="BV1361" s="37"/>
      <c r="BW1361" s="37"/>
      <c r="BX1361" s="37"/>
      <c r="BY1361" s="37"/>
      <c r="BZ1361" s="37"/>
      <c r="CA1361" s="37"/>
      <c r="CB1361" s="37"/>
      <c r="CC1361" s="37"/>
      <c r="CD1361" s="37"/>
      <c r="CE1361" s="37"/>
      <c r="CF1361" s="37"/>
      <c r="CG1361" s="40"/>
      <c r="CH1361" s="40"/>
      <c r="CI1361" s="40"/>
      <c r="CJ1361" s="40"/>
      <c r="CK1361" s="40"/>
      <c r="CL1361" s="40"/>
      <c r="CM1361" s="39"/>
      <c r="CN1361" s="39"/>
      <c r="CO1361" s="39"/>
      <c r="CP1361" s="39"/>
      <c r="CQ1361" s="39"/>
      <c r="CR1361" s="39"/>
      <c r="CS1361" s="39"/>
      <c r="CT1361" s="39"/>
      <c r="CU1361" s="39"/>
      <c r="CV1361" s="39"/>
      <c r="CW1361" s="39"/>
      <c r="CX1361" s="39"/>
      <c r="CY1361" s="39"/>
      <c r="CZ1361" s="39"/>
      <c r="DA1361" s="39"/>
      <c r="DB1361" s="39"/>
      <c r="DC1361" s="39"/>
      <c r="DD1361" s="39"/>
      <c r="DE1361" s="39"/>
      <c r="DF1361" s="39"/>
      <c r="DG1361" s="39"/>
      <c r="DL1361" s="44"/>
      <c r="DM1361" s="39"/>
    </row>
    <row r="1362" customFormat="false" ht="12.75" hidden="false" customHeight="false" outlineLevel="0" collapsed="false">
      <c r="AF1362" s="36"/>
      <c r="AG1362" s="37"/>
      <c r="AH1362" s="37"/>
      <c r="AI1362" s="37"/>
      <c r="AJ1362" s="37"/>
      <c r="AK1362" s="37"/>
      <c r="AL1362" s="37"/>
      <c r="AM1362" s="37"/>
      <c r="AN1362" s="37"/>
      <c r="AO1362" s="37"/>
      <c r="AP1362" s="37"/>
      <c r="AQ1362" s="37"/>
      <c r="AR1362" s="37"/>
      <c r="AS1362" s="37"/>
      <c r="AT1362" s="37"/>
      <c r="AU1362" s="37"/>
      <c r="AV1362" s="37"/>
      <c r="AW1362" s="37"/>
      <c r="AX1362" s="37"/>
      <c r="AY1362" s="37"/>
      <c r="AZ1362" s="37"/>
      <c r="BA1362" s="37"/>
      <c r="BB1362" s="37"/>
      <c r="BC1362" s="37"/>
      <c r="BD1362" s="37"/>
      <c r="BE1362" s="37"/>
      <c r="BF1362" s="37"/>
      <c r="BH1362" s="44"/>
      <c r="BI1362" s="39"/>
      <c r="BJ1362" s="39"/>
      <c r="BK1362" s="39"/>
      <c r="BL1362" s="36"/>
      <c r="BM1362" s="37"/>
      <c r="BN1362" s="37"/>
      <c r="BO1362" s="37"/>
      <c r="BP1362" s="37"/>
      <c r="BQ1362" s="37"/>
      <c r="BR1362" s="37"/>
      <c r="BS1362" s="37"/>
      <c r="BT1362" s="37"/>
      <c r="BU1362" s="37"/>
      <c r="BV1362" s="37"/>
      <c r="BW1362" s="37"/>
      <c r="BX1362" s="37"/>
      <c r="BY1362" s="37"/>
      <c r="BZ1362" s="37"/>
      <c r="CA1362" s="37"/>
      <c r="CB1362" s="37"/>
      <c r="CC1362" s="37"/>
      <c r="CD1362" s="37"/>
      <c r="CE1362" s="37"/>
      <c r="CF1362" s="37"/>
      <c r="CG1362" s="40"/>
      <c r="CH1362" s="40"/>
      <c r="CI1362" s="40"/>
      <c r="CJ1362" s="40"/>
      <c r="CK1362" s="40"/>
      <c r="CL1362" s="40"/>
      <c r="CM1362" s="39"/>
      <c r="CN1362" s="39"/>
      <c r="CO1362" s="39"/>
      <c r="CP1362" s="39"/>
      <c r="CQ1362" s="39"/>
      <c r="CR1362" s="39"/>
      <c r="CS1362" s="39"/>
      <c r="CT1362" s="39"/>
      <c r="CU1362" s="39"/>
      <c r="CV1362" s="39"/>
      <c r="CW1362" s="39"/>
      <c r="CX1362" s="39"/>
      <c r="CY1362" s="39"/>
      <c r="CZ1362" s="39"/>
      <c r="DA1362" s="39"/>
      <c r="DB1362" s="39"/>
      <c r="DC1362" s="39"/>
      <c r="DD1362" s="39"/>
      <c r="DE1362" s="39"/>
      <c r="DF1362" s="39"/>
      <c r="DG1362" s="39"/>
      <c r="DL1362" s="44"/>
      <c r="DM1362" s="39"/>
    </row>
    <row r="1363" customFormat="false" ht="12.75" hidden="false" customHeight="false" outlineLevel="0" collapsed="false">
      <c r="AF1363" s="36"/>
      <c r="AG1363" s="37"/>
      <c r="AH1363" s="37"/>
      <c r="AI1363" s="37"/>
      <c r="AJ1363" s="37"/>
      <c r="AK1363" s="37"/>
      <c r="AL1363" s="37"/>
      <c r="AM1363" s="37"/>
      <c r="AN1363" s="37"/>
      <c r="AO1363" s="37"/>
      <c r="AP1363" s="37"/>
      <c r="AQ1363" s="37"/>
      <c r="AR1363" s="37"/>
      <c r="AS1363" s="37"/>
      <c r="AT1363" s="37"/>
      <c r="AU1363" s="37"/>
      <c r="AV1363" s="37"/>
      <c r="AW1363" s="37"/>
      <c r="AX1363" s="37"/>
      <c r="AY1363" s="37"/>
      <c r="AZ1363" s="37"/>
      <c r="BA1363" s="37"/>
      <c r="BB1363" s="37"/>
      <c r="BC1363" s="37"/>
      <c r="BD1363" s="37"/>
      <c r="BE1363" s="37"/>
      <c r="BF1363" s="37"/>
      <c r="BH1363" s="44"/>
      <c r="BI1363" s="39"/>
      <c r="BJ1363" s="39"/>
      <c r="BK1363" s="39"/>
      <c r="BL1363" s="36"/>
      <c r="BM1363" s="37"/>
      <c r="BN1363" s="37"/>
      <c r="BO1363" s="37"/>
      <c r="BP1363" s="37"/>
      <c r="BQ1363" s="37"/>
      <c r="BR1363" s="37"/>
      <c r="BS1363" s="37"/>
      <c r="BT1363" s="37"/>
      <c r="BU1363" s="37"/>
      <c r="BV1363" s="37"/>
      <c r="BW1363" s="37"/>
      <c r="BX1363" s="37"/>
      <c r="BY1363" s="37"/>
      <c r="BZ1363" s="37"/>
      <c r="CA1363" s="37"/>
      <c r="CB1363" s="37"/>
      <c r="CC1363" s="37"/>
      <c r="CD1363" s="37"/>
      <c r="CE1363" s="37"/>
      <c r="CF1363" s="37"/>
      <c r="CG1363" s="40"/>
      <c r="CH1363" s="40"/>
      <c r="CI1363" s="40"/>
      <c r="CJ1363" s="40"/>
      <c r="CK1363" s="40"/>
      <c r="CL1363" s="40"/>
      <c r="CM1363" s="39"/>
      <c r="CN1363" s="39"/>
      <c r="CO1363" s="39"/>
      <c r="CP1363" s="39"/>
      <c r="CQ1363" s="39"/>
      <c r="CR1363" s="39"/>
      <c r="CS1363" s="39"/>
      <c r="CT1363" s="39"/>
      <c r="CU1363" s="39"/>
      <c r="CV1363" s="39"/>
      <c r="CW1363" s="39"/>
      <c r="CX1363" s="39"/>
      <c r="CY1363" s="39"/>
      <c r="CZ1363" s="39"/>
      <c r="DA1363" s="39"/>
      <c r="DB1363" s="39"/>
      <c r="DC1363" s="39"/>
      <c r="DD1363" s="39"/>
      <c r="DE1363" s="39"/>
      <c r="DF1363" s="39"/>
      <c r="DG1363" s="39"/>
      <c r="DL1363" s="44"/>
      <c r="DM1363" s="39"/>
    </row>
    <row r="1364" customFormat="false" ht="12.75" hidden="false" customHeight="false" outlineLevel="0" collapsed="false">
      <c r="AF1364" s="36"/>
      <c r="AG1364" s="37"/>
      <c r="AH1364" s="37"/>
      <c r="AI1364" s="37"/>
      <c r="AJ1364" s="37"/>
      <c r="AK1364" s="37"/>
      <c r="AL1364" s="37"/>
      <c r="AM1364" s="37"/>
      <c r="AN1364" s="37"/>
      <c r="AO1364" s="37"/>
      <c r="AP1364" s="37"/>
      <c r="AQ1364" s="37"/>
      <c r="AR1364" s="37"/>
      <c r="AS1364" s="37"/>
      <c r="AT1364" s="37"/>
      <c r="AU1364" s="37"/>
      <c r="AV1364" s="37"/>
      <c r="AW1364" s="37"/>
      <c r="AX1364" s="37"/>
      <c r="AY1364" s="37"/>
      <c r="AZ1364" s="37"/>
      <c r="BA1364" s="37"/>
      <c r="BB1364" s="37"/>
      <c r="BC1364" s="37"/>
      <c r="BD1364" s="37"/>
      <c r="BE1364" s="37"/>
      <c r="BF1364" s="37"/>
      <c r="BH1364" s="44"/>
      <c r="BI1364" s="39"/>
      <c r="BJ1364" s="39"/>
      <c r="BK1364" s="39"/>
      <c r="BL1364" s="36"/>
      <c r="BM1364" s="37"/>
      <c r="BN1364" s="37"/>
      <c r="BO1364" s="37"/>
      <c r="BP1364" s="37"/>
      <c r="BQ1364" s="37"/>
      <c r="BR1364" s="37"/>
      <c r="BS1364" s="37"/>
      <c r="BT1364" s="37"/>
      <c r="BU1364" s="37"/>
      <c r="BV1364" s="37"/>
      <c r="BW1364" s="37"/>
      <c r="BX1364" s="37"/>
      <c r="BY1364" s="37"/>
      <c r="BZ1364" s="37"/>
      <c r="CA1364" s="37"/>
      <c r="CB1364" s="37"/>
      <c r="CC1364" s="37"/>
      <c r="CD1364" s="37"/>
      <c r="CE1364" s="37"/>
      <c r="CF1364" s="37"/>
      <c r="CG1364" s="40"/>
      <c r="CH1364" s="40"/>
      <c r="CI1364" s="40"/>
      <c r="CJ1364" s="40"/>
      <c r="CK1364" s="40"/>
      <c r="CL1364" s="40"/>
      <c r="CM1364" s="39"/>
      <c r="CN1364" s="39"/>
      <c r="CO1364" s="39"/>
      <c r="CP1364" s="39"/>
      <c r="CQ1364" s="39"/>
      <c r="CR1364" s="39"/>
      <c r="CS1364" s="39"/>
      <c r="CT1364" s="39"/>
      <c r="CU1364" s="39"/>
      <c r="CV1364" s="39"/>
      <c r="CW1364" s="39"/>
      <c r="CX1364" s="39"/>
      <c r="CY1364" s="39"/>
      <c r="CZ1364" s="39"/>
      <c r="DA1364" s="39"/>
      <c r="DB1364" s="39"/>
      <c r="DC1364" s="39"/>
      <c r="DD1364" s="39"/>
      <c r="DE1364" s="39"/>
      <c r="DF1364" s="39"/>
      <c r="DG1364" s="39"/>
      <c r="DL1364" s="44"/>
      <c r="DM1364" s="39"/>
    </row>
    <row r="1365" customFormat="false" ht="12.75" hidden="false" customHeight="false" outlineLevel="0" collapsed="false">
      <c r="AF1365" s="36"/>
      <c r="AG1365" s="37"/>
      <c r="AH1365" s="37"/>
      <c r="AI1365" s="37"/>
      <c r="AJ1365" s="37"/>
      <c r="AK1365" s="37"/>
      <c r="AL1365" s="37"/>
      <c r="AM1365" s="37"/>
      <c r="AN1365" s="37"/>
      <c r="AO1365" s="37"/>
      <c r="AP1365" s="37"/>
      <c r="AQ1365" s="37"/>
      <c r="AR1365" s="37"/>
      <c r="AS1365" s="37"/>
      <c r="AT1365" s="37"/>
      <c r="AU1365" s="37"/>
      <c r="AV1365" s="37"/>
      <c r="AW1365" s="37"/>
      <c r="AX1365" s="37"/>
      <c r="AY1365" s="37"/>
      <c r="AZ1365" s="37"/>
      <c r="BA1365" s="37"/>
      <c r="BB1365" s="37"/>
      <c r="BC1365" s="37"/>
      <c r="BD1365" s="37"/>
      <c r="BE1365" s="37"/>
      <c r="BF1365" s="37"/>
      <c r="BH1365" s="44"/>
      <c r="BI1365" s="39"/>
      <c r="BJ1365" s="39"/>
      <c r="BK1365" s="39"/>
      <c r="BL1365" s="36"/>
      <c r="BM1365" s="37"/>
      <c r="BN1365" s="37"/>
      <c r="BO1365" s="37"/>
      <c r="BP1365" s="37"/>
      <c r="BQ1365" s="37"/>
      <c r="BR1365" s="37"/>
      <c r="BS1365" s="37"/>
      <c r="BT1365" s="37"/>
      <c r="BU1365" s="37"/>
      <c r="BV1365" s="37"/>
      <c r="BW1365" s="37"/>
      <c r="BX1365" s="37"/>
      <c r="BY1365" s="37"/>
      <c r="BZ1365" s="37"/>
      <c r="CA1365" s="37"/>
      <c r="CB1365" s="37"/>
      <c r="CC1365" s="37"/>
      <c r="CD1365" s="37"/>
      <c r="CE1365" s="37"/>
      <c r="CF1365" s="37"/>
      <c r="CG1365" s="40"/>
      <c r="CH1365" s="40"/>
      <c r="CI1365" s="40"/>
      <c r="CJ1365" s="40"/>
      <c r="CK1365" s="40"/>
      <c r="CL1365" s="40"/>
      <c r="CM1365" s="39"/>
      <c r="CN1365" s="39"/>
      <c r="CO1365" s="39"/>
      <c r="CP1365" s="39"/>
      <c r="CQ1365" s="39"/>
      <c r="CR1365" s="39"/>
      <c r="CS1365" s="39"/>
      <c r="CT1365" s="39"/>
      <c r="CU1365" s="39"/>
      <c r="CV1365" s="39"/>
      <c r="CW1365" s="39"/>
      <c r="CX1365" s="39"/>
      <c r="CY1365" s="39"/>
      <c r="CZ1365" s="39"/>
      <c r="DA1365" s="39"/>
      <c r="DB1365" s="39"/>
      <c r="DC1365" s="39"/>
      <c r="DD1365" s="39"/>
      <c r="DE1365" s="39"/>
      <c r="DF1365" s="39"/>
      <c r="DG1365" s="39"/>
      <c r="DL1365" s="44"/>
      <c r="DM1365" s="39"/>
    </row>
    <row r="1366" customFormat="false" ht="12.75" hidden="false" customHeight="false" outlineLevel="0" collapsed="false">
      <c r="AF1366" s="36"/>
      <c r="AG1366" s="37"/>
      <c r="AH1366" s="37"/>
      <c r="AI1366" s="37"/>
      <c r="AJ1366" s="37"/>
      <c r="AK1366" s="37"/>
      <c r="AL1366" s="37"/>
      <c r="AM1366" s="37"/>
      <c r="AN1366" s="37"/>
      <c r="AO1366" s="37"/>
      <c r="AP1366" s="37"/>
      <c r="AQ1366" s="37"/>
      <c r="AR1366" s="37"/>
      <c r="AS1366" s="37"/>
      <c r="AT1366" s="37"/>
      <c r="AU1366" s="37"/>
      <c r="AV1366" s="37"/>
      <c r="AW1366" s="37"/>
      <c r="AX1366" s="37"/>
      <c r="AY1366" s="37"/>
      <c r="AZ1366" s="37"/>
      <c r="BA1366" s="37"/>
      <c r="BB1366" s="37"/>
      <c r="BC1366" s="37"/>
      <c r="BD1366" s="37"/>
      <c r="BE1366" s="37"/>
      <c r="BF1366" s="37"/>
      <c r="BH1366" s="44"/>
      <c r="BI1366" s="39"/>
      <c r="BJ1366" s="39"/>
      <c r="BK1366" s="39"/>
      <c r="BL1366" s="36"/>
      <c r="BM1366" s="37"/>
      <c r="BN1366" s="37"/>
      <c r="BO1366" s="37"/>
      <c r="BP1366" s="37"/>
      <c r="BQ1366" s="37"/>
      <c r="BR1366" s="37"/>
      <c r="BS1366" s="37"/>
      <c r="BT1366" s="37"/>
      <c r="BU1366" s="37"/>
      <c r="BV1366" s="37"/>
      <c r="BW1366" s="37"/>
      <c r="BX1366" s="37"/>
      <c r="BY1366" s="37"/>
      <c r="BZ1366" s="37"/>
      <c r="CA1366" s="37"/>
      <c r="CB1366" s="37"/>
      <c r="CC1366" s="37"/>
      <c r="CD1366" s="37"/>
      <c r="CE1366" s="37"/>
      <c r="CF1366" s="37"/>
      <c r="CG1366" s="40"/>
      <c r="CH1366" s="40"/>
      <c r="CI1366" s="40"/>
      <c r="CJ1366" s="40"/>
      <c r="CK1366" s="40"/>
      <c r="CL1366" s="40"/>
      <c r="CM1366" s="39"/>
      <c r="CN1366" s="39"/>
      <c r="CO1366" s="39"/>
      <c r="CP1366" s="39"/>
      <c r="CQ1366" s="39"/>
      <c r="CR1366" s="39"/>
      <c r="CS1366" s="39"/>
      <c r="CT1366" s="39"/>
      <c r="CU1366" s="39"/>
      <c r="CV1366" s="39"/>
      <c r="CW1366" s="39"/>
      <c r="CX1366" s="39"/>
      <c r="CY1366" s="39"/>
      <c r="CZ1366" s="39"/>
      <c r="DA1366" s="39"/>
      <c r="DB1366" s="39"/>
      <c r="DC1366" s="39"/>
      <c r="DD1366" s="39"/>
      <c r="DE1366" s="39"/>
      <c r="DF1366" s="39"/>
      <c r="DG1366" s="39"/>
      <c r="DL1366" s="44"/>
      <c r="DM1366" s="39"/>
    </row>
    <row r="1367" customFormat="false" ht="12.75" hidden="false" customHeight="false" outlineLevel="0" collapsed="false">
      <c r="AF1367" s="36"/>
      <c r="AG1367" s="37"/>
      <c r="AH1367" s="37"/>
      <c r="AI1367" s="37"/>
      <c r="AJ1367" s="37"/>
      <c r="AK1367" s="37"/>
      <c r="AL1367" s="37"/>
      <c r="AM1367" s="37"/>
      <c r="AN1367" s="37"/>
      <c r="AO1367" s="37"/>
      <c r="AP1367" s="37"/>
      <c r="AQ1367" s="37"/>
      <c r="AR1367" s="37"/>
      <c r="AS1367" s="37"/>
      <c r="AT1367" s="37"/>
      <c r="AU1367" s="37"/>
      <c r="AV1367" s="37"/>
      <c r="AW1367" s="37"/>
      <c r="AX1367" s="37"/>
      <c r="AY1367" s="37"/>
      <c r="AZ1367" s="37"/>
      <c r="BA1367" s="37"/>
      <c r="BB1367" s="37"/>
      <c r="BC1367" s="37"/>
      <c r="BD1367" s="37"/>
      <c r="BE1367" s="37"/>
      <c r="BF1367" s="37"/>
      <c r="BH1367" s="44"/>
      <c r="BI1367" s="39"/>
      <c r="BJ1367" s="39"/>
      <c r="BK1367" s="39"/>
      <c r="BL1367" s="36"/>
      <c r="BM1367" s="37"/>
      <c r="BN1367" s="37"/>
      <c r="BO1367" s="37"/>
      <c r="BP1367" s="37"/>
      <c r="BQ1367" s="37"/>
      <c r="BR1367" s="37"/>
      <c r="BS1367" s="37"/>
      <c r="BT1367" s="37"/>
      <c r="BU1367" s="37"/>
      <c r="BV1367" s="37"/>
      <c r="BW1367" s="37"/>
      <c r="BX1367" s="37"/>
      <c r="BY1367" s="37"/>
      <c r="BZ1367" s="37"/>
      <c r="CA1367" s="37"/>
      <c r="CB1367" s="37"/>
      <c r="CC1367" s="37"/>
      <c r="CD1367" s="37"/>
      <c r="CE1367" s="37"/>
      <c r="CF1367" s="37"/>
      <c r="CG1367" s="40"/>
      <c r="CH1367" s="40"/>
      <c r="CI1367" s="40"/>
      <c r="CJ1367" s="40"/>
      <c r="CK1367" s="40"/>
      <c r="CL1367" s="40"/>
      <c r="CM1367" s="39"/>
      <c r="CN1367" s="39"/>
      <c r="CO1367" s="39"/>
      <c r="CP1367" s="39"/>
      <c r="CQ1367" s="39"/>
      <c r="CR1367" s="39"/>
      <c r="CS1367" s="39"/>
      <c r="CT1367" s="39"/>
      <c r="CU1367" s="39"/>
      <c r="CV1367" s="39"/>
      <c r="CW1367" s="39"/>
      <c r="CX1367" s="39"/>
      <c r="CY1367" s="39"/>
      <c r="CZ1367" s="39"/>
      <c r="DA1367" s="39"/>
      <c r="DB1367" s="39"/>
      <c r="DC1367" s="39"/>
      <c r="DD1367" s="39"/>
      <c r="DE1367" s="39"/>
      <c r="DF1367" s="39"/>
      <c r="DG1367" s="39"/>
      <c r="DL1367" s="44"/>
      <c r="DM1367" s="39"/>
    </row>
    <row r="1368" customFormat="false" ht="12.75" hidden="false" customHeight="false" outlineLevel="0" collapsed="false">
      <c r="AF1368" s="36"/>
      <c r="AG1368" s="37"/>
      <c r="AH1368" s="37"/>
      <c r="AI1368" s="37"/>
      <c r="AJ1368" s="37"/>
      <c r="AK1368" s="37"/>
      <c r="AL1368" s="37"/>
      <c r="AM1368" s="37"/>
      <c r="AN1368" s="37"/>
      <c r="AO1368" s="37"/>
      <c r="AP1368" s="37"/>
      <c r="AQ1368" s="37"/>
      <c r="AR1368" s="37"/>
      <c r="AS1368" s="37"/>
      <c r="AT1368" s="37"/>
      <c r="AU1368" s="37"/>
      <c r="AV1368" s="37"/>
      <c r="AW1368" s="37"/>
      <c r="AX1368" s="37"/>
      <c r="AY1368" s="37"/>
      <c r="AZ1368" s="37"/>
      <c r="BA1368" s="37"/>
      <c r="BB1368" s="37"/>
      <c r="BC1368" s="37"/>
      <c r="BD1368" s="37"/>
      <c r="BE1368" s="37"/>
      <c r="BF1368" s="37"/>
      <c r="BH1368" s="44"/>
      <c r="BI1368" s="39"/>
      <c r="BJ1368" s="39"/>
      <c r="BK1368" s="39"/>
      <c r="BL1368" s="36"/>
      <c r="BM1368" s="37"/>
      <c r="BN1368" s="37"/>
      <c r="BO1368" s="37"/>
      <c r="BP1368" s="37"/>
      <c r="BQ1368" s="37"/>
      <c r="BR1368" s="37"/>
      <c r="BS1368" s="37"/>
      <c r="BT1368" s="37"/>
      <c r="BU1368" s="37"/>
      <c r="BV1368" s="37"/>
      <c r="BW1368" s="37"/>
      <c r="BX1368" s="37"/>
      <c r="BY1368" s="37"/>
      <c r="BZ1368" s="37"/>
      <c r="CA1368" s="37"/>
      <c r="CB1368" s="37"/>
      <c r="CC1368" s="37"/>
      <c r="CD1368" s="37"/>
      <c r="CE1368" s="37"/>
      <c r="CF1368" s="37"/>
      <c r="CG1368" s="40"/>
      <c r="CH1368" s="40"/>
      <c r="CI1368" s="40"/>
      <c r="CJ1368" s="40"/>
      <c r="CK1368" s="40"/>
      <c r="CL1368" s="40"/>
      <c r="CM1368" s="39"/>
      <c r="CN1368" s="39"/>
      <c r="CO1368" s="39"/>
      <c r="CP1368" s="39"/>
      <c r="CQ1368" s="39"/>
      <c r="CR1368" s="39"/>
      <c r="CS1368" s="39"/>
      <c r="CT1368" s="39"/>
      <c r="CU1368" s="39"/>
      <c r="CV1368" s="39"/>
      <c r="CW1368" s="39"/>
      <c r="CX1368" s="39"/>
      <c r="CY1368" s="39"/>
      <c r="CZ1368" s="39"/>
      <c r="DA1368" s="39"/>
      <c r="DB1368" s="39"/>
      <c r="DC1368" s="39"/>
      <c r="DD1368" s="39"/>
      <c r="DE1368" s="39"/>
      <c r="DF1368" s="39"/>
      <c r="DG1368" s="39"/>
      <c r="DL1368" s="44"/>
      <c r="DM1368" s="39"/>
    </row>
    <row r="1369" customFormat="false" ht="12.75" hidden="false" customHeight="false" outlineLevel="0" collapsed="false">
      <c r="AF1369" s="36"/>
      <c r="AG1369" s="37"/>
      <c r="AH1369" s="37"/>
      <c r="AI1369" s="37"/>
      <c r="AJ1369" s="37"/>
      <c r="AK1369" s="37"/>
      <c r="AL1369" s="37"/>
      <c r="AM1369" s="37"/>
      <c r="AN1369" s="37"/>
      <c r="AO1369" s="37"/>
      <c r="AP1369" s="37"/>
      <c r="AQ1369" s="37"/>
      <c r="AR1369" s="37"/>
      <c r="AS1369" s="37"/>
      <c r="AT1369" s="37"/>
      <c r="AU1369" s="37"/>
      <c r="AV1369" s="37"/>
      <c r="AW1369" s="37"/>
      <c r="AX1369" s="37"/>
      <c r="AY1369" s="37"/>
      <c r="AZ1369" s="37"/>
      <c r="BA1369" s="37"/>
      <c r="BB1369" s="37"/>
      <c r="BC1369" s="37"/>
      <c r="BD1369" s="37"/>
      <c r="BE1369" s="37"/>
      <c r="BF1369" s="37"/>
      <c r="BH1369" s="44"/>
      <c r="BI1369" s="39"/>
      <c r="BJ1369" s="39"/>
      <c r="BK1369" s="39"/>
      <c r="BL1369" s="36"/>
      <c r="BM1369" s="37"/>
      <c r="BN1369" s="37"/>
      <c r="BO1369" s="37"/>
      <c r="BP1369" s="37"/>
      <c r="BQ1369" s="37"/>
      <c r="BR1369" s="37"/>
      <c r="BS1369" s="37"/>
      <c r="BT1369" s="37"/>
      <c r="BU1369" s="37"/>
      <c r="BV1369" s="37"/>
      <c r="BW1369" s="37"/>
      <c r="BX1369" s="37"/>
      <c r="BY1369" s="37"/>
      <c r="BZ1369" s="37"/>
      <c r="CA1369" s="37"/>
      <c r="CB1369" s="37"/>
      <c r="CC1369" s="37"/>
      <c r="CD1369" s="37"/>
      <c r="CE1369" s="37"/>
      <c r="CF1369" s="37"/>
      <c r="CG1369" s="40"/>
      <c r="CH1369" s="40"/>
      <c r="CI1369" s="40"/>
      <c r="CJ1369" s="40"/>
      <c r="CK1369" s="40"/>
      <c r="CL1369" s="40"/>
      <c r="CM1369" s="39"/>
      <c r="CN1369" s="39"/>
      <c r="CO1369" s="39"/>
      <c r="CP1369" s="39"/>
      <c r="CQ1369" s="39"/>
      <c r="CR1369" s="39"/>
      <c r="CS1369" s="39"/>
      <c r="CT1369" s="39"/>
      <c r="CU1369" s="39"/>
      <c r="CV1369" s="39"/>
      <c r="CW1369" s="39"/>
      <c r="CX1369" s="39"/>
      <c r="CY1369" s="39"/>
      <c r="CZ1369" s="39"/>
      <c r="DA1369" s="39"/>
      <c r="DB1369" s="39"/>
      <c r="DC1369" s="39"/>
      <c r="DD1369" s="39"/>
      <c r="DE1369" s="39"/>
      <c r="DF1369" s="39"/>
      <c r="DG1369" s="39"/>
      <c r="DL1369" s="44"/>
      <c r="DM1369" s="39"/>
    </row>
    <row r="1370" customFormat="false" ht="12.75" hidden="false" customHeight="false" outlineLevel="0" collapsed="false">
      <c r="AF1370" s="36"/>
      <c r="AG1370" s="37"/>
      <c r="AH1370" s="37"/>
      <c r="AI1370" s="37"/>
      <c r="AJ1370" s="37"/>
      <c r="AK1370" s="37"/>
      <c r="AL1370" s="37"/>
      <c r="AM1370" s="37"/>
      <c r="AN1370" s="37"/>
      <c r="AO1370" s="37"/>
      <c r="AP1370" s="37"/>
      <c r="AQ1370" s="37"/>
      <c r="AR1370" s="37"/>
      <c r="AS1370" s="37"/>
      <c r="AT1370" s="37"/>
      <c r="AU1370" s="37"/>
      <c r="AV1370" s="37"/>
      <c r="AW1370" s="37"/>
      <c r="AX1370" s="37"/>
      <c r="AY1370" s="37"/>
      <c r="AZ1370" s="37"/>
      <c r="BA1370" s="37"/>
      <c r="BB1370" s="37"/>
      <c r="BC1370" s="37"/>
      <c r="BD1370" s="37"/>
      <c r="BE1370" s="37"/>
      <c r="BF1370" s="37"/>
      <c r="BH1370" s="44"/>
      <c r="BI1370" s="39"/>
      <c r="BJ1370" s="39"/>
      <c r="BK1370" s="39"/>
      <c r="BL1370" s="36"/>
      <c r="BM1370" s="37"/>
      <c r="BN1370" s="37"/>
      <c r="BO1370" s="37"/>
      <c r="BP1370" s="37"/>
      <c r="BQ1370" s="37"/>
      <c r="BR1370" s="37"/>
      <c r="BS1370" s="37"/>
      <c r="BT1370" s="37"/>
      <c r="BU1370" s="37"/>
      <c r="BV1370" s="37"/>
      <c r="BW1370" s="37"/>
      <c r="BX1370" s="37"/>
      <c r="BY1370" s="37"/>
      <c r="BZ1370" s="37"/>
      <c r="CA1370" s="37"/>
      <c r="CB1370" s="37"/>
      <c r="CC1370" s="37"/>
      <c r="CD1370" s="37"/>
      <c r="CE1370" s="37"/>
      <c r="CF1370" s="37"/>
      <c r="CG1370" s="40"/>
      <c r="CH1370" s="40"/>
      <c r="CI1370" s="40"/>
      <c r="CJ1370" s="40"/>
      <c r="CK1370" s="40"/>
      <c r="CL1370" s="40"/>
      <c r="CM1370" s="39"/>
      <c r="CN1370" s="39"/>
      <c r="CO1370" s="39"/>
      <c r="CP1370" s="39"/>
      <c r="CQ1370" s="39"/>
      <c r="CR1370" s="39"/>
      <c r="CS1370" s="39"/>
      <c r="CT1370" s="39"/>
      <c r="CU1370" s="39"/>
      <c r="CV1370" s="39"/>
      <c r="CW1370" s="39"/>
      <c r="CX1370" s="39"/>
      <c r="CY1370" s="39"/>
      <c r="CZ1370" s="39"/>
      <c r="DA1370" s="39"/>
      <c r="DB1370" s="39"/>
      <c r="DC1370" s="39"/>
      <c r="DD1370" s="39"/>
      <c r="DE1370" s="39"/>
      <c r="DF1370" s="39"/>
      <c r="DG1370" s="39"/>
      <c r="DL1370" s="44"/>
      <c r="DM1370" s="39"/>
    </row>
    <row r="1371" customFormat="false" ht="12.75" hidden="false" customHeight="false" outlineLevel="0" collapsed="false">
      <c r="AF1371" s="36"/>
      <c r="AG1371" s="37"/>
      <c r="AH1371" s="37"/>
      <c r="AI1371" s="37"/>
      <c r="AJ1371" s="37"/>
      <c r="AK1371" s="37"/>
      <c r="AL1371" s="37"/>
      <c r="AM1371" s="37"/>
      <c r="AN1371" s="37"/>
      <c r="AO1371" s="37"/>
      <c r="AP1371" s="37"/>
      <c r="AQ1371" s="37"/>
      <c r="AR1371" s="37"/>
      <c r="AS1371" s="37"/>
      <c r="AT1371" s="37"/>
      <c r="AU1371" s="37"/>
      <c r="AV1371" s="37"/>
      <c r="AW1371" s="37"/>
      <c r="AX1371" s="37"/>
      <c r="AY1371" s="37"/>
      <c r="AZ1371" s="37"/>
      <c r="BA1371" s="37"/>
      <c r="BB1371" s="37"/>
      <c r="BC1371" s="37"/>
      <c r="BD1371" s="37"/>
      <c r="BE1371" s="37"/>
      <c r="BF1371" s="37"/>
      <c r="BH1371" s="44"/>
      <c r="BI1371" s="39"/>
      <c r="BJ1371" s="39"/>
      <c r="BK1371" s="39"/>
      <c r="BL1371" s="36"/>
      <c r="BM1371" s="37"/>
      <c r="BN1371" s="37"/>
      <c r="BO1371" s="37"/>
      <c r="BP1371" s="37"/>
      <c r="BQ1371" s="37"/>
      <c r="BR1371" s="37"/>
      <c r="BS1371" s="37"/>
      <c r="BT1371" s="37"/>
      <c r="BU1371" s="37"/>
      <c r="BV1371" s="37"/>
      <c r="BW1371" s="37"/>
      <c r="BX1371" s="37"/>
      <c r="BY1371" s="37"/>
      <c r="BZ1371" s="37"/>
      <c r="CA1371" s="37"/>
      <c r="CB1371" s="37"/>
      <c r="CC1371" s="37"/>
      <c r="CD1371" s="37"/>
      <c r="CE1371" s="37"/>
      <c r="CF1371" s="37"/>
      <c r="CG1371" s="40"/>
      <c r="CH1371" s="40"/>
      <c r="CI1371" s="40"/>
      <c r="CJ1371" s="40"/>
      <c r="CK1371" s="40"/>
      <c r="CL1371" s="40"/>
      <c r="CM1371" s="39"/>
      <c r="CN1371" s="39"/>
      <c r="CO1371" s="39"/>
      <c r="CP1371" s="39"/>
      <c r="CQ1371" s="39"/>
      <c r="CR1371" s="39"/>
      <c r="CS1371" s="39"/>
      <c r="CT1371" s="39"/>
      <c r="CU1371" s="39"/>
      <c r="CV1371" s="39"/>
      <c r="CW1371" s="39"/>
      <c r="CX1371" s="39"/>
      <c r="CY1371" s="39"/>
      <c r="CZ1371" s="39"/>
      <c r="DA1371" s="39"/>
      <c r="DB1371" s="39"/>
      <c r="DC1371" s="39"/>
      <c r="DD1371" s="39"/>
      <c r="DE1371" s="39"/>
      <c r="DF1371" s="39"/>
      <c r="DG1371" s="39"/>
      <c r="DL1371" s="44"/>
      <c r="DM1371" s="39"/>
    </row>
    <row r="1372" customFormat="false" ht="12.75" hidden="false" customHeight="false" outlineLevel="0" collapsed="false">
      <c r="AF1372" s="36"/>
      <c r="AG1372" s="37"/>
      <c r="AH1372" s="37"/>
      <c r="AI1372" s="37"/>
      <c r="AJ1372" s="37"/>
      <c r="AK1372" s="37"/>
      <c r="AL1372" s="37"/>
      <c r="AM1372" s="37"/>
      <c r="AN1372" s="37"/>
      <c r="AO1372" s="37"/>
      <c r="AP1372" s="37"/>
      <c r="AQ1372" s="37"/>
      <c r="AR1372" s="37"/>
      <c r="AS1372" s="37"/>
      <c r="AT1372" s="37"/>
      <c r="AU1372" s="37"/>
      <c r="AV1372" s="37"/>
      <c r="AW1372" s="37"/>
      <c r="AX1372" s="37"/>
      <c r="AY1372" s="37"/>
      <c r="AZ1372" s="37"/>
      <c r="BA1372" s="37"/>
      <c r="BB1372" s="37"/>
      <c r="BC1372" s="37"/>
      <c r="BD1372" s="37"/>
      <c r="BE1372" s="37"/>
      <c r="BF1372" s="37"/>
      <c r="BH1372" s="44"/>
      <c r="BI1372" s="39"/>
      <c r="BJ1372" s="39"/>
      <c r="BK1372" s="39"/>
      <c r="BL1372" s="36"/>
      <c r="BM1372" s="37"/>
      <c r="BN1372" s="37"/>
      <c r="BO1372" s="37"/>
      <c r="BP1372" s="37"/>
      <c r="BQ1372" s="37"/>
      <c r="BR1372" s="37"/>
      <c r="BS1372" s="37"/>
      <c r="BT1372" s="37"/>
      <c r="BU1372" s="37"/>
      <c r="BV1372" s="37"/>
      <c r="BW1372" s="37"/>
      <c r="BX1372" s="37"/>
      <c r="BY1372" s="37"/>
      <c r="BZ1372" s="37"/>
      <c r="CA1372" s="37"/>
      <c r="CB1372" s="37"/>
      <c r="CC1372" s="37"/>
      <c r="CD1372" s="37"/>
      <c r="CE1372" s="37"/>
      <c r="CF1372" s="37"/>
      <c r="CG1372" s="40"/>
      <c r="CH1372" s="40"/>
      <c r="CI1372" s="40"/>
      <c r="CJ1372" s="40"/>
      <c r="CK1372" s="40"/>
      <c r="CL1372" s="40"/>
      <c r="CM1372" s="39"/>
      <c r="CN1372" s="39"/>
      <c r="CO1372" s="39"/>
      <c r="CP1372" s="39"/>
      <c r="CQ1372" s="39"/>
      <c r="CR1372" s="39"/>
      <c r="CS1372" s="39"/>
      <c r="CT1372" s="39"/>
      <c r="CU1372" s="39"/>
      <c r="CV1372" s="39"/>
      <c r="CW1372" s="39"/>
      <c r="CX1372" s="39"/>
      <c r="CY1372" s="39"/>
      <c r="CZ1372" s="39"/>
      <c r="DA1372" s="39"/>
      <c r="DB1372" s="39"/>
      <c r="DC1372" s="39"/>
      <c r="DD1372" s="39"/>
      <c r="DE1372" s="39"/>
      <c r="DF1372" s="39"/>
      <c r="DG1372" s="39"/>
      <c r="DL1372" s="44"/>
      <c r="DM1372" s="39"/>
    </row>
    <row r="1373" customFormat="false" ht="12.75" hidden="false" customHeight="false" outlineLevel="0" collapsed="false">
      <c r="AF1373" s="36"/>
      <c r="AG1373" s="37"/>
      <c r="AH1373" s="37"/>
      <c r="AI1373" s="37"/>
      <c r="AJ1373" s="37"/>
      <c r="AK1373" s="37"/>
      <c r="AL1373" s="37"/>
      <c r="AM1373" s="37"/>
      <c r="AN1373" s="37"/>
      <c r="AO1373" s="37"/>
      <c r="AP1373" s="37"/>
      <c r="AQ1373" s="37"/>
      <c r="AR1373" s="37"/>
      <c r="AS1373" s="37"/>
      <c r="AT1373" s="37"/>
      <c r="AU1373" s="37"/>
      <c r="AV1373" s="37"/>
      <c r="AW1373" s="37"/>
      <c r="AX1373" s="37"/>
      <c r="AY1373" s="37"/>
      <c r="AZ1373" s="37"/>
      <c r="BA1373" s="37"/>
      <c r="BB1373" s="37"/>
      <c r="BC1373" s="37"/>
      <c r="BD1373" s="37"/>
      <c r="BE1373" s="37"/>
      <c r="BF1373" s="37"/>
      <c r="BH1373" s="44"/>
      <c r="BI1373" s="39"/>
      <c r="BJ1373" s="39"/>
      <c r="BK1373" s="39"/>
      <c r="BL1373" s="36"/>
      <c r="BM1373" s="37"/>
      <c r="BN1373" s="37"/>
      <c r="BO1373" s="37"/>
      <c r="BP1373" s="37"/>
      <c r="BQ1373" s="37"/>
      <c r="BR1373" s="37"/>
      <c r="BS1373" s="37"/>
      <c r="BT1373" s="37"/>
      <c r="BU1373" s="37"/>
      <c r="BV1373" s="37"/>
      <c r="BW1373" s="37"/>
      <c r="BX1373" s="37"/>
      <c r="BY1373" s="37"/>
      <c r="BZ1373" s="37"/>
      <c r="CA1373" s="37"/>
      <c r="CB1373" s="37"/>
      <c r="CC1373" s="37"/>
      <c r="CD1373" s="37"/>
      <c r="CE1373" s="37"/>
      <c r="CF1373" s="37"/>
      <c r="CG1373" s="40"/>
      <c r="CH1373" s="40"/>
      <c r="CI1373" s="40"/>
      <c r="CJ1373" s="40"/>
      <c r="CK1373" s="40"/>
      <c r="CL1373" s="40"/>
      <c r="CM1373" s="39"/>
      <c r="CN1373" s="39"/>
      <c r="CO1373" s="39"/>
      <c r="CP1373" s="39"/>
      <c r="CQ1373" s="39"/>
      <c r="CR1373" s="39"/>
      <c r="CS1373" s="39"/>
      <c r="CT1373" s="39"/>
      <c r="CU1373" s="39"/>
      <c r="CV1373" s="39"/>
      <c r="CW1373" s="39"/>
      <c r="CX1373" s="39"/>
      <c r="CY1373" s="39"/>
      <c r="CZ1373" s="39"/>
      <c r="DA1373" s="39"/>
      <c r="DB1373" s="39"/>
      <c r="DC1373" s="39"/>
      <c r="DD1373" s="39"/>
      <c r="DE1373" s="39"/>
      <c r="DF1373" s="39"/>
      <c r="DG1373" s="39"/>
      <c r="DL1373" s="44"/>
      <c r="DM1373" s="39"/>
    </row>
    <row r="1374" customFormat="false" ht="12.75" hidden="false" customHeight="false" outlineLevel="0" collapsed="false">
      <c r="AF1374" s="36"/>
      <c r="AG1374" s="37"/>
      <c r="AH1374" s="37"/>
      <c r="AI1374" s="37"/>
      <c r="AJ1374" s="37"/>
      <c r="AK1374" s="37"/>
      <c r="AL1374" s="37"/>
      <c r="AM1374" s="37"/>
      <c r="AN1374" s="37"/>
      <c r="AO1374" s="37"/>
      <c r="AP1374" s="37"/>
      <c r="AQ1374" s="37"/>
      <c r="AR1374" s="37"/>
      <c r="AS1374" s="37"/>
      <c r="AT1374" s="37"/>
      <c r="AU1374" s="37"/>
      <c r="AV1374" s="37"/>
      <c r="AW1374" s="37"/>
      <c r="AX1374" s="37"/>
      <c r="AY1374" s="37"/>
      <c r="AZ1374" s="37"/>
      <c r="BA1374" s="37"/>
      <c r="BB1374" s="37"/>
      <c r="BC1374" s="37"/>
      <c r="BD1374" s="37"/>
      <c r="BE1374" s="37"/>
      <c r="BF1374" s="37"/>
      <c r="BH1374" s="44"/>
      <c r="BI1374" s="39"/>
      <c r="BJ1374" s="39"/>
      <c r="BK1374" s="39"/>
      <c r="BL1374" s="36"/>
      <c r="BM1374" s="37"/>
      <c r="BN1374" s="37"/>
      <c r="BO1374" s="37"/>
      <c r="BP1374" s="37"/>
      <c r="BQ1374" s="37"/>
      <c r="BR1374" s="37"/>
      <c r="BS1374" s="37"/>
      <c r="BT1374" s="37"/>
      <c r="BU1374" s="37"/>
      <c r="BV1374" s="37"/>
      <c r="BW1374" s="37"/>
      <c r="BX1374" s="37"/>
      <c r="BY1374" s="37"/>
      <c r="BZ1374" s="37"/>
      <c r="CA1374" s="37"/>
      <c r="CB1374" s="37"/>
      <c r="CC1374" s="37"/>
      <c r="CD1374" s="37"/>
      <c r="CE1374" s="37"/>
      <c r="CF1374" s="37"/>
      <c r="CG1374" s="40"/>
      <c r="CH1374" s="40"/>
      <c r="CI1374" s="40"/>
      <c r="CJ1374" s="40"/>
      <c r="CK1374" s="40"/>
      <c r="CL1374" s="40"/>
      <c r="CM1374" s="39"/>
      <c r="CN1374" s="39"/>
      <c r="CO1374" s="39"/>
      <c r="CP1374" s="39"/>
      <c r="CQ1374" s="39"/>
      <c r="CR1374" s="39"/>
      <c r="CS1374" s="39"/>
      <c r="CT1374" s="39"/>
      <c r="CU1374" s="39"/>
      <c r="CV1374" s="39"/>
      <c r="CW1374" s="39"/>
      <c r="CX1374" s="39"/>
      <c r="CY1374" s="39"/>
      <c r="CZ1374" s="39"/>
      <c r="DA1374" s="39"/>
      <c r="DB1374" s="39"/>
      <c r="DC1374" s="39"/>
      <c r="DD1374" s="39"/>
      <c r="DE1374" s="39"/>
      <c r="DF1374" s="39"/>
      <c r="DG1374" s="39"/>
      <c r="DL1374" s="44"/>
      <c r="DM1374" s="39"/>
    </row>
    <row r="1375" customFormat="false" ht="12.75" hidden="false" customHeight="false" outlineLevel="0" collapsed="false">
      <c r="AF1375" s="36"/>
      <c r="AG1375" s="37"/>
      <c r="AH1375" s="37"/>
      <c r="AI1375" s="37"/>
      <c r="AJ1375" s="37"/>
      <c r="AK1375" s="37"/>
      <c r="AL1375" s="37"/>
      <c r="AM1375" s="37"/>
      <c r="AN1375" s="37"/>
      <c r="AO1375" s="37"/>
      <c r="AP1375" s="37"/>
      <c r="AQ1375" s="37"/>
      <c r="AR1375" s="37"/>
      <c r="AS1375" s="37"/>
      <c r="AT1375" s="37"/>
      <c r="AU1375" s="37"/>
      <c r="AV1375" s="37"/>
      <c r="AW1375" s="37"/>
      <c r="AX1375" s="37"/>
      <c r="AY1375" s="37"/>
      <c r="AZ1375" s="37"/>
      <c r="BA1375" s="37"/>
      <c r="BB1375" s="37"/>
      <c r="BC1375" s="37"/>
      <c r="BD1375" s="37"/>
      <c r="BE1375" s="37"/>
      <c r="BF1375" s="37"/>
      <c r="BH1375" s="44"/>
      <c r="BI1375" s="39"/>
      <c r="BJ1375" s="39"/>
      <c r="BK1375" s="39"/>
      <c r="BL1375" s="36"/>
      <c r="BM1375" s="37"/>
      <c r="BN1375" s="37"/>
      <c r="BO1375" s="37"/>
      <c r="BP1375" s="37"/>
      <c r="BQ1375" s="37"/>
      <c r="BR1375" s="37"/>
      <c r="BS1375" s="37"/>
      <c r="BT1375" s="37"/>
      <c r="BU1375" s="37"/>
      <c r="BV1375" s="37"/>
      <c r="BW1375" s="37"/>
      <c r="BX1375" s="37"/>
      <c r="BY1375" s="37"/>
      <c r="BZ1375" s="37"/>
      <c r="CA1375" s="37"/>
      <c r="CB1375" s="37"/>
      <c r="CC1375" s="37"/>
      <c r="CD1375" s="37"/>
      <c r="CE1375" s="37"/>
      <c r="CF1375" s="37"/>
      <c r="CG1375" s="40"/>
      <c r="CH1375" s="40"/>
      <c r="CI1375" s="40"/>
      <c r="CJ1375" s="40"/>
      <c r="CK1375" s="40"/>
      <c r="CL1375" s="40"/>
      <c r="CM1375" s="39"/>
      <c r="CN1375" s="39"/>
      <c r="CO1375" s="39"/>
      <c r="CP1375" s="39"/>
      <c r="CQ1375" s="39"/>
      <c r="CR1375" s="39"/>
      <c r="CS1375" s="39"/>
      <c r="CT1375" s="39"/>
      <c r="CU1375" s="39"/>
      <c r="CV1375" s="39"/>
      <c r="CW1375" s="39"/>
      <c r="CX1375" s="39"/>
      <c r="CY1375" s="39"/>
      <c r="CZ1375" s="39"/>
      <c r="DA1375" s="39"/>
      <c r="DB1375" s="39"/>
      <c r="DC1375" s="39"/>
      <c r="DD1375" s="39"/>
      <c r="DE1375" s="39"/>
      <c r="DF1375" s="39"/>
      <c r="DG1375" s="39"/>
      <c r="DL1375" s="44"/>
      <c r="DM1375" s="39"/>
    </row>
    <row r="1376" customFormat="false" ht="12.75" hidden="false" customHeight="false" outlineLevel="0" collapsed="false">
      <c r="AF1376" s="36"/>
      <c r="AG1376" s="37"/>
      <c r="AH1376" s="37"/>
      <c r="AI1376" s="37"/>
      <c r="AJ1376" s="37"/>
      <c r="AK1376" s="37"/>
      <c r="AL1376" s="37"/>
      <c r="AM1376" s="37"/>
      <c r="AN1376" s="37"/>
      <c r="AO1376" s="37"/>
      <c r="AP1376" s="37"/>
      <c r="AQ1376" s="37"/>
      <c r="AR1376" s="37"/>
      <c r="AS1376" s="37"/>
      <c r="AT1376" s="37"/>
      <c r="AU1376" s="37"/>
      <c r="AV1376" s="37"/>
      <c r="AW1376" s="37"/>
      <c r="AX1376" s="37"/>
      <c r="AY1376" s="37"/>
      <c r="AZ1376" s="37"/>
      <c r="BA1376" s="37"/>
      <c r="BB1376" s="37"/>
      <c r="BC1376" s="37"/>
      <c r="BD1376" s="37"/>
      <c r="BE1376" s="37"/>
      <c r="BF1376" s="37"/>
      <c r="BH1376" s="44"/>
      <c r="BI1376" s="39"/>
      <c r="BJ1376" s="39"/>
      <c r="BK1376" s="39"/>
      <c r="BL1376" s="36"/>
      <c r="BM1376" s="37"/>
      <c r="BN1376" s="37"/>
      <c r="BO1376" s="37"/>
      <c r="BP1376" s="37"/>
      <c r="BQ1376" s="37"/>
      <c r="BR1376" s="37"/>
      <c r="BS1376" s="37"/>
      <c r="BT1376" s="37"/>
      <c r="BU1376" s="37"/>
      <c r="BV1376" s="37"/>
      <c r="BW1376" s="37"/>
      <c r="BX1376" s="37"/>
      <c r="BY1376" s="37"/>
      <c r="BZ1376" s="37"/>
      <c r="CA1376" s="37"/>
      <c r="CB1376" s="37"/>
      <c r="CC1376" s="37"/>
      <c r="CD1376" s="37"/>
      <c r="CE1376" s="37"/>
      <c r="CF1376" s="37"/>
      <c r="CG1376" s="40"/>
      <c r="CH1376" s="40"/>
      <c r="CI1376" s="40"/>
      <c r="CJ1376" s="40"/>
      <c r="CK1376" s="40"/>
      <c r="CL1376" s="40"/>
      <c r="CM1376" s="39"/>
      <c r="CN1376" s="39"/>
      <c r="CO1376" s="39"/>
      <c r="CP1376" s="39"/>
      <c r="CQ1376" s="39"/>
      <c r="CR1376" s="39"/>
      <c r="CS1376" s="39"/>
      <c r="CT1376" s="39"/>
      <c r="CU1376" s="39"/>
      <c r="CV1376" s="39"/>
      <c r="CW1376" s="39"/>
      <c r="CX1376" s="39"/>
      <c r="CY1376" s="39"/>
      <c r="CZ1376" s="39"/>
      <c r="DA1376" s="39"/>
      <c r="DB1376" s="39"/>
      <c r="DC1376" s="39"/>
      <c r="DD1376" s="39"/>
      <c r="DE1376" s="39"/>
      <c r="DF1376" s="39"/>
      <c r="DG1376" s="39"/>
      <c r="DL1376" s="44"/>
      <c r="DM1376" s="39"/>
    </row>
    <row r="1377" customFormat="false" ht="12.75" hidden="false" customHeight="false" outlineLevel="0" collapsed="false">
      <c r="AF1377" s="36"/>
      <c r="AG1377" s="37"/>
      <c r="AH1377" s="37"/>
      <c r="AI1377" s="37"/>
      <c r="AJ1377" s="37"/>
      <c r="AK1377" s="37"/>
      <c r="AL1377" s="37"/>
      <c r="AM1377" s="37"/>
      <c r="AN1377" s="37"/>
      <c r="AO1377" s="37"/>
      <c r="AP1377" s="37"/>
      <c r="AQ1377" s="37"/>
      <c r="AR1377" s="37"/>
      <c r="AS1377" s="37"/>
      <c r="AT1377" s="37"/>
      <c r="AU1377" s="37"/>
      <c r="AV1377" s="37"/>
      <c r="AW1377" s="37"/>
      <c r="AX1377" s="37"/>
      <c r="AY1377" s="37"/>
      <c r="AZ1377" s="37"/>
      <c r="BA1377" s="37"/>
      <c r="BB1377" s="37"/>
      <c r="BC1377" s="37"/>
      <c r="BD1377" s="37"/>
      <c r="BE1377" s="37"/>
      <c r="BF1377" s="37"/>
      <c r="BH1377" s="44"/>
      <c r="BI1377" s="39"/>
      <c r="BJ1377" s="39"/>
      <c r="BK1377" s="39"/>
      <c r="BL1377" s="36"/>
      <c r="BM1377" s="37"/>
      <c r="BN1377" s="37"/>
      <c r="BO1377" s="37"/>
      <c r="BP1377" s="37"/>
      <c r="BQ1377" s="37"/>
      <c r="BR1377" s="37"/>
      <c r="BS1377" s="37"/>
      <c r="BT1377" s="37"/>
      <c r="BU1377" s="37"/>
      <c r="BV1377" s="37"/>
      <c r="BW1377" s="37"/>
      <c r="BX1377" s="37"/>
      <c r="BY1377" s="37"/>
      <c r="BZ1377" s="37"/>
      <c r="CA1377" s="37"/>
      <c r="CB1377" s="37"/>
      <c r="CC1377" s="37"/>
      <c r="CD1377" s="37"/>
      <c r="CE1377" s="37"/>
      <c r="CF1377" s="37"/>
      <c r="CG1377" s="40"/>
      <c r="CH1377" s="40"/>
      <c r="CI1377" s="40"/>
      <c r="CJ1377" s="40"/>
      <c r="CK1377" s="40"/>
      <c r="CL1377" s="40"/>
      <c r="CM1377" s="39"/>
      <c r="CN1377" s="39"/>
      <c r="CO1377" s="39"/>
      <c r="CP1377" s="39"/>
      <c r="CQ1377" s="39"/>
      <c r="CR1377" s="39"/>
      <c r="CS1377" s="39"/>
      <c r="CT1377" s="39"/>
      <c r="CU1377" s="39"/>
      <c r="CV1377" s="39"/>
      <c r="CW1377" s="39"/>
      <c r="CX1377" s="39"/>
      <c r="CY1377" s="39"/>
      <c r="CZ1377" s="39"/>
      <c r="DA1377" s="39"/>
      <c r="DB1377" s="39"/>
      <c r="DC1377" s="39"/>
      <c r="DD1377" s="39"/>
      <c r="DE1377" s="39"/>
      <c r="DF1377" s="39"/>
      <c r="DG1377" s="39"/>
      <c r="DL1377" s="44"/>
      <c r="DM1377" s="39"/>
    </row>
    <row r="1378" customFormat="false" ht="12.75" hidden="false" customHeight="false" outlineLevel="0" collapsed="false">
      <c r="AF1378" s="36"/>
      <c r="AG1378" s="37"/>
      <c r="AH1378" s="37"/>
      <c r="AI1378" s="37"/>
      <c r="AJ1378" s="37"/>
      <c r="AK1378" s="37"/>
      <c r="AL1378" s="37"/>
      <c r="AM1378" s="37"/>
      <c r="AN1378" s="37"/>
      <c r="AO1378" s="37"/>
      <c r="AP1378" s="37"/>
      <c r="AQ1378" s="37"/>
      <c r="AR1378" s="37"/>
      <c r="AS1378" s="37"/>
      <c r="AT1378" s="37"/>
      <c r="AU1378" s="37"/>
      <c r="AV1378" s="37"/>
      <c r="AW1378" s="37"/>
      <c r="AX1378" s="37"/>
      <c r="AY1378" s="37"/>
      <c r="AZ1378" s="37"/>
      <c r="BA1378" s="37"/>
      <c r="BB1378" s="37"/>
      <c r="BC1378" s="37"/>
      <c r="BD1378" s="37"/>
      <c r="BE1378" s="37"/>
      <c r="BF1378" s="37"/>
      <c r="BH1378" s="44"/>
      <c r="BI1378" s="39"/>
      <c r="BJ1378" s="39"/>
      <c r="BK1378" s="39"/>
      <c r="BL1378" s="36"/>
      <c r="BM1378" s="37"/>
      <c r="BN1378" s="37"/>
      <c r="BO1378" s="37"/>
      <c r="BP1378" s="37"/>
      <c r="BQ1378" s="37"/>
      <c r="BR1378" s="37"/>
      <c r="BS1378" s="37"/>
      <c r="BT1378" s="37"/>
      <c r="BU1378" s="37"/>
      <c r="BV1378" s="37"/>
      <c r="BW1378" s="37"/>
      <c r="BX1378" s="37"/>
      <c r="BY1378" s="37"/>
      <c r="BZ1378" s="37"/>
      <c r="CA1378" s="37"/>
      <c r="CB1378" s="37"/>
      <c r="CC1378" s="37"/>
      <c r="CD1378" s="37"/>
      <c r="CE1378" s="37"/>
      <c r="CF1378" s="37"/>
      <c r="CG1378" s="40"/>
      <c r="CH1378" s="40"/>
      <c r="CI1378" s="40"/>
      <c r="CJ1378" s="40"/>
      <c r="CK1378" s="40"/>
      <c r="CL1378" s="40"/>
      <c r="CM1378" s="39"/>
      <c r="CN1378" s="39"/>
      <c r="CO1378" s="39"/>
      <c r="CP1378" s="39"/>
      <c r="CQ1378" s="39"/>
      <c r="CR1378" s="39"/>
      <c r="CS1378" s="39"/>
      <c r="CT1378" s="39"/>
      <c r="CU1378" s="39"/>
      <c r="CV1378" s="39"/>
      <c r="CW1378" s="39"/>
      <c r="CX1378" s="39"/>
      <c r="CY1378" s="39"/>
      <c r="CZ1378" s="39"/>
      <c r="DA1378" s="39"/>
      <c r="DB1378" s="39"/>
      <c r="DC1378" s="39"/>
      <c r="DD1378" s="39"/>
      <c r="DE1378" s="39"/>
      <c r="DF1378" s="39"/>
      <c r="DG1378" s="39"/>
      <c r="DL1378" s="44"/>
      <c r="DM1378" s="39"/>
    </row>
    <row r="1379" customFormat="false" ht="12.75" hidden="false" customHeight="false" outlineLevel="0" collapsed="false">
      <c r="AF1379" s="36"/>
      <c r="AG1379" s="37"/>
      <c r="AH1379" s="37"/>
      <c r="AI1379" s="37"/>
      <c r="AJ1379" s="37"/>
      <c r="AK1379" s="37"/>
      <c r="AL1379" s="37"/>
      <c r="AM1379" s="37"/>
      <c r="AN1379" s="37"/>
      <c r="AO1379" s="37"/>
      <c r="AP1379" s="37"/>
      <c r="AQ1379" s="37"/>
      <c r="AR1379" s="37"/>
      <c r="AS1379" s="37"/>
      <c r="AT1379" s="37"/>
      <c r="AU1379" s="37"/>
      <c r="AV1379" s="37"/>
      <c r="AW1379" s="37"/>
      <c r="AX1379" s="37"/>
      <c r="AY1379" s="37"/>
      <c r="AZ1379" s="37"/>
      <c r="BA1379" s="37"/>
      <c r="BB1379" s="37"/>
      <c r="BC1379" s="37"/>
      <c r="BD1379" s="37"/>
      <c r="BE1379" s="37"/>
      <c r="BF1379" s="37"/>
      <c r="BH1379" s="44"/>
      <c r="BI1379" s="39"/>
      <c r="BJ1379" s="39"/>
      <c r="BK1379" s="39"/>
      <c r="BL1379" s="36"/>
      <c r="BM1379" s="37"/>
      <c r="BN1379" s="37"/>
      <c r="BO1379" s="37"/>
      <c r="BP1379" s="37"/>
      <c r="BQ1379" s="37"/>
      <c r="BR1379" s="37"/>
      <c r="BS1379" s="37"/>
      <c r="BT1379" s="37"/>
      <c r="BU1379" s="37"/>
      <c r="BV1379" s="37"/>
      <c r="BW1379" s="37"/>
      <c r="BX1379" s="37"/>
      <c r="BY1379" s="37"/>
      <c r="BZ1379" s="37"/>
      <c r="CA1379" s="37"/>
      <c r="CB1379" s="37"/>
      <c r="CC1379" s="37"/>
      <c r="CD1379" s="37"/>
      <c r="CE1379" s="37"/>
      <c r="CF1379" s="37"/>
      <c r="CG1379" s="40"/>
      <c r="CH1379" s="40"/>
      <c r="CI1379" s="40"/>
      <c r="CJ1379" s="40"/>
      <c r="CK1379" s="40"/>
      <c r="CL1379" s="40"/>
      <c r="CM1379" s="39"/>
      <c r="CN1379" s="39"/>
      <c r="CO1379" s="39"/>
      <c r="CP1379" s="39"/>
      <c r="CQ1379" s="39"/>
      <c r="CR1379" s="39"/>
      <c r="CS1379" s="39"/>
      <c r="CT1379" s="39"/>
      <c r="CU1379" s="39"/>
      <c r="CV1379" s="39"/>
      <c r="CW1379" s="39"/>
      <c r="CX1379" s="39"/>
      <c r="CY1379" s="39"/>
      <c r="CZ1379" s="39"/>
      <c r="DA1379" s="39"/>
      <c r="DB1379" s="39"/>
      <c r="DC1379" s="39"/>
      <c r="DD1379" s="39"/>
      <c r="DE1379" s="39"/>
      <c r="DF1379" s="39"/>
      <c r="DG1379" s="39"/>
      <c r="DL1379" s="44"/>
      <c r="DM1379" s="39"/>
    </row>
    <row r="1380" customFormat="false" ht="12.75" hidden="false" customHeight="false" outlineLevel="0" collapsed="false">
      <c r="AF1380" s="36"/>
      <c r="AG1380" s="37"/>
      <c r="AH1380" s="37"/>
      <c r="AI1380" s="37"/>
      <c r="AJ1380" s="37"/>
      <c r="AK1380" s="37"/>
      <c r="AL1380" s="37"/>
      <c r="AM1380" s="37"/>
      <c r="AN1380" s="37"/>
      <c r="AO1380" s="37"/>
      <c r="AP1380" s="37"/>
      <c r="AQ1380" s="37"/>
      <c r="AR1380" s="37"/>
      <c r="AS1380" s="37"/>
      <c r="AT1380" s="37"/>
      <c r="AU1380" s="37"/>
      <c r="AV1380" s="37"/>
      <c r="AW1380" s="37"/>
      <c r="AX1380" s="37"/>
      <c r="AY1380" s="37"/>
      <c r="AZ1380" s="37"/>
      <c r="BA1380" s="37"/>
      <c r="BB1380" s="37"/>
      <c r="BC1380" s="37"/>
      <c r="BD1380" s="37"/>
      <c r="BE1380" s="37"/>
      <c r="BF1380" s="37"/>
      <c r="BH1380" s="44"/>
      <c r="BI1380" s="39"/>
      <c r="BJ1380" s="39"/>
      <c r="BK1380" s="39"/>
      <c r="BL1380" s="36"/>
      <c r="BM1380" s="37"/>
      <c r="BN1380" s="37"/>
      <c r="BO1380" s="37"/>
      <c r="BP1380" s="37"/>
      <c r="BQ1380" s="37"/>
      <c r="BR1380" s="37"/>
      <c r="BS1380" s="37"/>
      <c r="BT1380" s="37"/>
      <c r="BU1380" s="37"/>
      <c r="BV1380" s="37"/>
      <c r="BW1380" s="37"/>
      <c r="BX1380" s="37"/>
      <c r="BY1380" s="37"/>
      <c r="BZ1380" s="37"/>
      <c r="CA1380" s="37"/>
      <c r="CB1380" s="37"/>
      <c r="CC1380" s="37"/>
      <c r="CD1380" s="37"/>
      <c r="CE1380" s="37"/>
      <c r="CF1380" s="37"/>
      <c r="CG1380" s="40"/>
      <c r="CH1380" s="40"/>
      <c r="CI1380" s="40"/>
      <c r="CJ1380" s="40"/>
      <c r="CK1380" s="40"/>
      <c r="CL1380" s="40"/>
      <c r="CM1380" s="39"/>
      <c r="CN1380" s="39"/>
      <c r="CO1380" s="39"/>
      <c r="CP1380" s="39"/>
      <c r="CQ1380" s="39"/>
      <c r="CR1380" s="39"/>
      <c r="CS1380" s="39"/>
      <c r="CT1380" s="39"/>
      <c r="CU1380" s="39"/>
      <c r="CV1380" s="39"/>
      <c r="CW1380" s="39"/>
      <c r="CX1380" s="39"/>
      <c r="CY1380" s="39"/>
      <c r="CZ1380" s="39"/>
      <c r="DA1380" s="39"/>
      <c r="DB1380" s="39"/>
      <c r="DC1380" s="39"/>
      <c r="DD1380" s="39"/>
      <c r="DE1380" s="39"/>
      <c r="DF1380" s="39"/>
      <c r="DG1380" s="39"/>
      <c r="DL1380" s="44"/>
      <c r="DM1380" s="39"/>
    </row>
    <row r="1381" customFormat="false" ht="12.75" hidden="false" customHeight="false" outlineLevel="0" collapsed="false">
      <c r="AF1381" s="36"/>
      <c r="AG1381" s="37"/>
      <c r="AH1381" s="37"/>
      <c r="AI1381" s="37"/>
      <c r="AJ1381" s="37"/>
      <c r="AK1381" s="37"/>
      <c r="AL1381" s="37"/>
      <c r="AM1381" s="37"/>
      <c r="AN1381" s="37"/>
      <c r="AO1381" s="37"/>
      <c r="AP1381" s="37"/>
      <c r="AQ1381" s="37"/>
      <c r="AR1381" s="37"/>
      <c r="AS1381" s="37"/>
      <c r="AT1381" s="37"/>
      <c r="AU1381" s="37"/>
      <c r="AV1381" s="37"/>
      <c r="AW1381" s="37"/>
      <c r="AX1381" s="37"/>
      <c r="AY1381" s="37"/>
      <c r="AZ1381" s="37"/>
      <c r="BA1381" s="37"/>
      <c r="BB1381" s="37"/>
      <c r="BC1381" s="37"/>
      <c r="BD1381" s="37"/>
      <c r="BE1381" s="37"/>
      <c r="BF1381" s="37"/>
      <c r="BH1381" s="44"/>
      <c r="BI1381" s="39"/>
      <c r="BJ1381" s="39"/>
      <c r="BK1381" s="39"/>
      <c r="BL1381" s="36"/>
      <c r="BM1381" s="37"/>
      <c r="BN1381" s="37"/>
      <c r="BO1381" s="37"/>
      <c r="BP1381" s="37"/>
      <c r="BQ1381" s="37"/>
      <c r="BR1381" s="37"/>
      <c r="BS1381" s="37"/>
      <c r="BT1381" s="37"/>
      <c r="BU1381" s="37"/>
      <c r="BV1381" s="37"/>
      <c r="BW1381" s="37"/>
      <c r="BX1381" s="37"/>
      <c r="BY1381" s="37"/>
      <c r="BZ1381" s="37"/>
      <c r="CA1381" s="37"/>
      <c r="CB1381" s="37"/>
      <c r="CC1381" s="37"/>
      <c r="CD1381" s="37"/>
      <c r="CE1381" s="37"/>
      <c r="CF1381" s="37"/>
      <c r="CG1381" s="40"/>
      <c r="CH1381" s="40"/>
      <c r="CI1381" s="40"/>
      <c r="CJ1381" s="40"/>
      <c r="CK1381" s="40"/>
      <c r="CL1381" s="40"/>
      <c r="CM1381" s="39"/>
      <c r="CN1381" s="39"/>
      <c r="CO1381" s="39"/>
      <c r="CP1381" s="39"/>
      <c r="CQ1381" s="39"/>
      <c r="CR1381" s="39"/>
      <c r="CS1381" s="39"/>
      <c r="CT1381" s="39"/>
      <c r="CU1381" s="39"/>
      <c r="CV1381" s="39"/>
      <c r="CW1381" s="39"/>
      <c r="CX1381" s="39"/>
      <c r="CY1381" s="39"/>
      <c r="CZ1381" s="39"/>
      <c r="DA1381" s="39"/>
      <c r="DB1381" s="39"/>
      <c r="DC1381" s="39"/>
      <c r="DD1381" s="39"/>
      <c r="DE1381" s="39"/>
      <c r="DF1381" s="39"/>
      <c r="DG1381" s="39"/>
      <c r="DL1381" s="44"/>
      <c r="DM1381" s="39"/>
    </row>
    <row r="1382" customFormat="false" ht="12.75" hidden="false" customHeight="false" outlineLevel="0" collapsed="false">
      <c r="AF1382" s="36"/>
      <c r="AG1382" s="37"/>
      <c r="AH1382" s="37"/>
      <c r="AI1382" s="37"/>
      <c r="AJ1382" s="37"/>
      <c r="AK1382" s="37"/>
      <c r="AL1382" s="37"/>
      <c r="AM1382" s="37"/>
      <c r="AN1382" s="37"/>
      <c r="AO1382" s="37"/>
      <c r="AP1382" s="37"/>
      <c r="AQ1382" s="37"/>
      <c r="AR1382" s="37"/>
      <c r="AS1382" s="37"/>
      <c r="AT1382" s="37"/>
      <c r="AU1382" s="37"/>
      <c r="AV1382" s="37"/>
      <c r="AW1382" s="37"/>
      <c r="AX1382" s="37"/>
      <c r="AY1382" s="37"/>
      <c r="AZ1382" s="37"/>
      <c r="BA1382" s="37"/>
      <c r="BB1382" s="37"/>
      <c r="BC1382" s="37"/>
      <c r="BD1382" s="37"/>
      <c r="BE1382" s="37"/>
      <c r="BF1382" s="37"/>
      <c r="BH1382" s="44"/>
      <c r="BI1382" s="39"/>
      <c r="BJ1382" s="39"/>
      <c r="BK1382" s="39"/>
      <c r="BL1382" s="36"/>
      <c r="BM1382" s="37"/>
      <c r="BN1382" s="37"/>
      <c r="BO1382" s="37"/>
      <c r="BP1382" s="37"/>
      <c r="BQ1382" s="37"/>
      <c r="BR1382" s="37"/>
      <c r="BS1382" s="37"/>
      <c r="BT1382" s="37"/>
      <c r="BU1382" s="37"/>
      <c r="BV1382" s="37"/>
      <c r="BW1382" s="37"/>
      <c r="BX1382" s="37"/>
      <c r="BY1382" s="37"/>
      <c r="BZ1382" s="37"/>
      <c r="CA1382" s="37"/>
      <c r="CB1382" s="37"/>
      <c r="CC1382" s="37"/>
      <c r="CD1382" s="37"/>
      <c r="CE1382" s="37"/>
      <c r="CF1382" s="37"/>
      <c r="CG1382" s="40"/>
      <c r="CH1382" s="40"/>
      <c r="CI1382" s="40"/>
      <c r="CJ1382" s="40"/>
      <c r="CK1382" s="40"/>
      <c r="CL1382" s="40"/>
      <c r="CM1382" s="39"/>
      <c r="CN1382" s="39"/>
      <c r="CO1382" s="39"/>
      <c r="CP1382" s="39"/>
      <c r="CQ1382" s="39"/>
      <c r="CR1382" s="39"/>
      <c r="CS1382" s="39"/>
      <c r="CT1382" s="39"/>
      <c r="CU1382" s="39"/>
      <c r="CV1382" s="39"/>
      <c r="CW1382" s="39"/>
      <c r="CX1382" s="39"/>
      <c r="CY1382" s="39"/>
      <c r="CZ1382" s="39"/>
      <c r="DA1382" s="39"/>
      <c r="DB1382" s="39"/>
      <c r="DC1382" s="39"/>
      <c r="DD1382" s="39"/>
      <c r="DE1382" s="39"/>
      <c r="DF1382" s="39"/>
      <c r="DG1382" s="39"/>
      <c r="DL1382" s="44"/>
      <c r="DM1382" s="39"/>
    </row>
    <row r="1383" customFormat="false" ht="12.75" hidden="false" customHeight="false" outlineLevel="0" collapsed="false">
      <c r="AF1383" s="36"/>
      <c r="AG1383" s="37"/>
      <c r="AH1383" s="37"/>
      <c r="AI1383" s="37"/>
      <c r="AJ1383" s="37"/>
      <c r="AK1383" s="37"/>
      <c r="AL1383" s="37"/>
      <c r="AM1383" s="37"/>
      <c r="AN1383" s="37"/>
      <c r="AO1383" s="37"/>
      <c r="AP1383" s="37"/>
      <c r="AQ1383" s="37"/>
      <c r="AR1383" s="37"/>
      <c r="AS1383" s="37"/>
      <c r="AT1383" s="37"/>
      <c r="AU1383" s="37"/>
      <c r="AV1383" s="37"/>
      <c r="AW1383" s="37"/>
      <c r="AX1383" s="37"/>
      <c r="AY1383" s="37"/>
      <c r="AZ1383" s="37"/>
      <c r="BA1383" s="37"/>
      <c r="BB1383" s="37"/>
      <c r="BC1383" s="37"/>
      <c r="BD1383" s="37"/>
      <c r="BE1383" s="37"/>
      <c r="BF1383" s="37"/>
      <c r="BH1383" s="44"/>
      <c r="BI1383" s="39"/>
      <c r="BJ1383" s="39"/>
      <c r="BK1383" s="39"/>
      <c r="BL1383" s="36"/>
      <c r="BM1383" s="37"/>
      <c r="BN1383" s="37"/>
      <c r="BO1383" s="37"/>
      <c r="BP1383" s="37"/>
      <c r="BQ1383" s="37"/>
      <c r="BR1383" s="37"/>
      <c r="BS1383" s="37"/>
      <c r="BT1383" s="37"/>
      <c r="BU1383" s="37"/>
      <c r="BV1383" s="37"/>
      <c r="BW1383" s="37"/>
      <c r="BX1383" s="37"/>
      <c r="BY1383" s="37"/>
      <c r="BZ1383" s="37"/>
      <c r="CA1383" s="37"/>
      <c r="CB1383" s="37"/>
      <c r="CC1383" s="37"/>
      <c r="CD1383" s="37"/>
      <c r="CE1383" s="37"/>
      <c r="CF1383" s="37"/>
      <c r="CG1383" s="40"/>
      <c r="CH1383" s="40"/>
      <c r="CI1383" s="40"/>
      <c r="CJ1383" s="40"/>
      <c r="CK1383" s="40"/>
      <c r="CL1383" s="40"/>
      <c r="CM1383" s="39"/>
      <c r="CN1383" s="39"/>
      <c r="CO1383" s="39"/>
      <c r="CP1383" s="39"/>
      <c r="CQ1383" s="39"/>
      <c r="CR1383" s="39"/>
      <c r="CS1383" s="39"/>
      <c r="CT1383" s="39"/>
      <c r="CU1383" s="39"/>
      <c r="CV1383" s="39"/>
      <c r="CW1383" s="39"/>
      <c r="CX1383" s="39"/>
      <c r="CY1383" s="39"/>
      <c r="CZ1383" s="39"/>
      <c r="DA1383" s="39"/>
      <c r="DB1383" s="39"/>
      <c r="DC1383" s="39"/>
      <c r="DD1383" s="39"/>
      <c r="DE1383" s="39"/>
      <c r="DF1383" s="39"/>
      <c r="DG1383" s="39"/>
      <c r="DL1383" s="44"/>
      <c r="DM1383" s="39"/>
    </row>
    <row r="1384" customFormat="false" ht="12.75" hidden="false" customHeight="false" outlineLevel="0" collapsed="false">
      <c r="AF1384" s="36"/>
      <c r="AG1384" s="37"/>
      <c r="AH1384" s="37"/>
      <c r="AI1384" s="37"/>
      <c r="AJ1384" s="37"/>
      <c r="AK1384" s="37"/>
      <c r="AL1384" s="37"/>
      <c r="AM1384" s="37"/>
      <c r="AN1384" s="37"/>
      <c r="AO1384" s="37"/>
      <c r="AP1384" s="37"/>
      <c r="AQ1384" s="37"/>
      <c r="AR1384" s="37"/>
      <c r="AS1384" s="37"/>
      <c r="AT1384" s="37"/>
      <c r="AU1384" s="37"/>
      <c r="AV1384" s="37"/>
      <c r="AW1384" s="37"/>
      <c r="AX1384" s="37"/>
      <c r="AY1384" s="37"/>
      <c r="AZ1384" s="37"/>
      <c r="BA1384" s="37"/>
      <c r="BB1384" s="37"/>
      <c r="BC1384" s="37"/>
      <c r="BD1384" s="37"/>
      <c r="BE1384" s="37"/>
      <c r="BF1384" s="37"/>
      <c r="BH1384" s="44"/>
      <c r="BI1384" s="39"/>
      <c r="BJ1384" s="39"/>
      <c r="BK1384" s="39"/>
      <c r="BL1384" s="36"/>
      <c r="BM1384" s="37"/>
      <c r="BN1384" s="37"/>
      <c r="BO1384" s="37"/>
      <c r="BP1384" s="37"/>
      <c r="BQ1384" s="37"/>
      <c r="BR1384" s="37"/>
      <c r="BS1384" s="37"/>
      <c r="BT1384" s="37"/>
      <c r="BU1384" s="37"/>
      <c r="BV1384" s="37"/>
      <c r="BW1384" s="37"/>
      <c r="BX1384" s="37"/>
      <c r="BY1384" s="37"/>
      <c r="BZ1384" s="37"/>
      <c r="CA1384" s="37"/>
      <c r="CB1384" s="37"/>
      <c r="CC1384" s="37"/>
      <c r="CD1384" s="37"/>
      <c r="CE1384" s="37"/>
      <c r="CF1384" s="37"/>
      <c r="CG1384" s="40"/>
      <c r="CH1384" s="40"/>
      <c r="CI1384" s="40"/>
      <c r="CJ1384" s="40"/>
      <c r="CK1384" s="40"/>
      <c r="CL1384" s="40"/>
      <c r="CM1384" s="39"/>
      <c r="CN1384" s="39"/>
      <c r="CO1384" s="39"/>
      <c r="CP1384" s="39"/>
      <c r="CQ1384" s="39"/>
      <c r="CR1384" s="39"/>
      <c r="CS1384" s="39"/>
      <c r="CT1384" s="39"/>
      <c r="CU1384" s="39"/>
      <c r="CV1384" s="39"/>
      <c r="CW1384" s="39"/>
      <c r="CX1384" s="39"/>
      <c r="CY1384" s="39"/>
      <c r="CZ1384" s="39"/>
      <c r="DA1384" s="39"/>
      <c r="DB1384" s="39"/>
      <c r="DC1384" s="39"/>
      <c r="DD1384" s="39"/>
      <c r="DE1384" s="39"/>
      <c r="DF1384" s="39"/>
      <c r="DG1384" s="39"/>
      <c r="DL1384" s="44"/>
      <c r="DM1384" s="39"/>
    </row>
    <row r="1385" customFormat="false" ht="12.75" hidden="false" customHeight="false" outlineLevel="0" collapsed="false">
      <c r="AF1385" s="36"/>
      <c r="AG1385" s="37"/>
      <c r="AH1385" s="37"/>
      <c r="AI1385" s="37"/>
      <c r="AJ1385" s="37"/>
      <c r="AK1385" s="37"/>
      <c r="AL1385" s="37"/>
      <c r="AM1385" s="37"/>
      <c r="AN1385" s="37"/>
      <c r="AO1385" s="37"/>
      <c r="AP1385" s="37"/>
      <c r="AQ1385" s="37"/>
      <c r="AR1385" s="37"/>
      <c r="AS1385" s="37"/>
      <c r="AT1385" s="37"/>
      <c r="AU1385" s="37"/>
      <c r="AV1385" s="37"/>
      <c r="AW1385" s="37"/>
      <c r="AX1385" s="37"/>
      <c r="AY1385" s="37"/>
      <c r="AZ1385" s="37"/>
      <c r="BA1385" s="37"/>
      <c r="BB1385" s="37"/>
      <c r="BC1385" s="37"/>
      <c r="BD1385" s="37"/>
      <c r="BE1385" s="37"/>
      <c r="BF1385" s="37"/>
      <c r="BH1385" s="44"/>
      <c r="BI1385" s="39"/>
      <c r="BJ1385" s="39"/>
      <c r="BK1385" s="39"/>
      <c r="BL1385" s="36"/>
      <c r="BM1385" s="37"/>
      <c r="BN1385" s="37"/>
      <c r="BO1385" s="37"/>
      <c r="BP1385" s="37"/>
      <c r="BQ1385" s="37"/>
      <c r="BR1385" s="37"/>
      <c r="BS1385" s="37"/>
      <c r="BT1385" s="37"/>
      <c r="BU1385" s="37"/>
      <c r="BV1385" s="37"/>
      <c r="BW1385" s="37"/>
      <c r="BX1385" s="37"/>
      <c r="BY1385" s="37"/>
      <c r="BZ1385" s="37"/>
      <c r="CA1385" s="37"/>
      <c r="CB1385" s="37"/>
      <c r="CC1385" s="37"/>
      <c r="CD1385" s="37"/>
      <c r="CE1385" s="37"/>
      <c r="CF1385" s="37"/>
      <c r="CG1385" s="40"/>
      <c r="CH1385" s="40"/>
      <c r="CI1385" s="40"/>
      <c r="CJ1385" s="40"/>
      <c r="CK1385" s="40"/>
      <c r="CL1385" s="40"/>
      <c r="CM1385" s="39"/>
      <c r="CN1385" s="39"/>
      <c r="CO1385" s="39"/>
      <c r="CP1385" s="39"/>
      <c r="CQ1385" s="39"/>
      <c r="CR1385" s="39"/>
      <c r="CS1385" s="39"/>
      <c r="CT1385" s="39"/>
      <c r="CU1385" s="39"/>
      <c r="CV1385" s="39"/>
      <c r="CW1385" s="39"/>
      <c r="CX1385" s="39"/>
      <c r="CY1385" s="39"/>
      <c r="CZ1385" s="39"/>
      <c r="DA1385" s="39"/>
      <c r="DB1385" s="39"/>
      <c r="DC1385" s="39"/>
      <c r="DD1385" s="39"/>
      <c r="DE1385" s="39"/>
      <c r="DF1385" s="39"/>
      <c r="DG1385" s="39"/>
      <c r="DL1385" s="44"/>
      <c r="DM1385" s="39"/>
    </row>
    <row r="1386" customFormat="false" ht="12.75" hidden="false" customHeight="false" outlineLevel="0" collapsed="false">
      <c r="AF1386" s="36"/>
      <c r="AG1386" s="37"/>
      <c r="AH1386" s="37"/>
      <c r="AI1386" s="37"/>
      <c r="AJ1386" s="37"/>
      <c r="AK1386" s="37"/>
      <c r="AL1386" s="37"/>
      <c r="AM1386" s="37"/>
      <c r="AN1386" s="37"/>
      <c r="AO1386" s="37"/>
      <c r="AP1386" s="37"/>
      <c r="AQ1386" s="37"/>
      <c r="AR1386" s="37"/>
      <c r="AS1386" s="37"/>
      <c r="AT1386" s="37"/>
      <c r="AU1386" s="37"/>
      <c r="AV1386" s="37"/>
      <c r="AW1386" s="37"/>
      <c r="AX1386" s="37"/>
      <c r="AY1386" s="37"/>
      <c r="AZ1386" s="37"/>
      <c r="BA1386" s="37"/>
      <c r="BB1386" s="37"/>
      <c r="BC1386" s="37"/>
      <c r="BD1386" s="37"/>
      <c r="BE1386" s="37"/>
      <c r="BF1386" s="37"/>
      <c r="BH1386" s="44"/>
      <c r="BI1386" s="39"/>
      <c r="BJ1386" s="39"/>
      <c r="BK1386" s="39"/>
      <c r="BL1386" s="36"/>
      <c r="BM1386" s="37"/>
      <c r="BN1386" s="37"/>
      <c r="BO1386" s="37"/>
      <c r="BP1386" s="37"/>
      <c r="BQ1386" s="37"/>
      <c r="BR1386" s="37"/>
      <c r="BS1386" s="37"/>
      <c r="BT1386" s="37"/>
      <c r="BU1386" s="37"/>
      <c r="BV1386" s="37"/>
      <c r="BW1386" s="37"/>
      <c r="BX1386" s="37"/>
      <c r="BY1386" s="37"/>
      <c r="BZ1386" s="37"/>
      <c r="CA1386" s="37"/>
      <c r="CB1386" s="37"/>
      <c r="CC1386" s="37"/>
      <c r="CD1386" s="37"/>
      <c r="CE1386" s="37"/>
      <c r="CF1386" s="37"/>
      <c r="CG1386" s="40"/>
      <c r="CH1386" s="40"/>
      <c r="CI1386" s="40"/>
      <c r="CJ1386" s="40"/>
      <c r="CK1386" s="40"/>
      <c r="CL1386" s="40"/>
      <c r="CM1386" s="39"/>
      <c r="CN1386" s="39"/>
      <c r="CO1386" s="39"/>
      <c r="CP1386" s="39"/>
      <c r="CQ1386" s="39"/>
      <c r="CR1386" s="39"/>
      <c r="CS1386" s="39"/>
      <c r="CT1386" s="39"/>
      <c r="CU1386" s="39"/>
      <c r="CV1386" s="39"/>
      <c r="CW1386" s="39"/>
      <c r="CX1386" s="39"/>
      <c r="CY1386" s="39"/>
      <c r="CZ1386" s="39"/>
      <c r="DA1386" s="39"/>
      <c r="DB1386" s="39"/>
      <c r="DC1386" s="39"/>
      <c r="DD1386" s="39"/>
      <c r="DE1386" s="39"/>
      <c r="DF1386" s="39"/>
      <c r="DG1386" s="39"/>
      <c r="DL1386" s="44"/>
      <c r="DM1386" s="39"/>
    </row>
    <row r="1387" customFormat="false" ht="12.75" hidden="false" customHeight="false" outlineLevel="0" collapsed="false">
      <c r="AF1387" s="36"/>
      <c r="AG1387" s="37"/>
      <c r="AH1387" s="37"/>
      <c r="AI1387" s="37"/>
      <c r="AJ1387" s="37"/>
      <c r="AK1387" s="37"/>
      <c r="AL1387" s="37"/>
      <c r="AM1387" s="37"/>
      <c r="AN1387" s="37"/>
      <c r="AO1387" s="37"/>
      <c r="AP1387" s="37"/>
      <c r="AQ1387" s="37"/>
      <c r="AR1387" s="37"/>
      <c r="AS1387" s="37"/>
      <c r="AT1387" s="37"/>
      <c r="AU1387" s="37"/>
      <c r="AV1387" s="37"/>
      <c r="AW1387" s="37"/>
      <c r="AX1387" s="37"/>
      <c r="AY1387" s="37"/>
      <c r="AZ1387" s="37"/>
      <c r="BA1387" s="37"/>
      <c r="BB1387" s="37"/>
      <c r="BC1387" s="37"/>
      <c r="BD1387" s="37"/>
      <c r="BE1387" s="37"/>
      <c r="BF1387" s="37"/>
      <c r="BH1387" s="44"/>
      <c r="BI1387" s="39"/>
      <c r="BJ1387" s="39"/>
      <c r="BK1387" s="39"/>
      <c r="BL1387" s="36"/>
      <c r="BM1387" s="37"/>
      <c r="BN1387" s="37"/>
      <c r="BO1387" s="37"/>
      <c r="BP1387" s="37"/>
      <c r="BQ1387" s="37"/>
      <c r="BR1387" s="37"/>
      <c r="BS1387" s="37"/>
      <c r="BT1387" s="37"/>
      <c r="BU1387" s="37"/>
      <c r="BV1387" s="37"/>
      <c r="BW1387" s="37"/>
      <c r="BX1387" s="37"/>
      <c r="BY1387" s="37"/>
      <c r="BZ1387" s="37"/>
      <c r="CA1387" s="37"/>
      <c r="CB1387" s="37"/>
      <c r="CC1387" s="37"/>
      <c r="CD1387" s="37"/>
      <c r="CE1387" s="37"/>
      <c r="CF1387" s="37"/>
      <c r="CG1387" s="40"/>
      <c r="CH1387" s="40"/>
      <c r="CI1387" s="40"/>
      <c r="CJ1387" s="40"/>
      <c r="CK1387" s="40"/>
      <c r="CL1387" s="40"/>
      <c r="CM1387" s="39"/>
      <c r="CN1387" s="39"/>
      <c r="CO1387" s="39"/>
      <c r="CP1387" s="39"/>
      <c r="CQ1387" s="39"/>
      <c r="CR1387" s="39"/>
      <c r="CS1387" s="39"/>
      <c r="CT1387" s="39"/>
      <c r="CU1387" s="39"/>
      <c r="CV1387" s="39"/>
      <c r="CW1387" s="39"/>
      <c r="CX1387" s="39"/>
      <c r="CY1387" s="39"/>
      <c r="CZ1387" s="39"/>
      <c r="DA1387" s="39"/>
      <c r="DB1387" s="39"/>
      <c r="DC1387" s="39"/>
      <c r="DD1387" s="39"/>
      <c r="DE1387" s="39"/>
      <c r="DF1387" s="39"/>
      <c r="DG1387" s="39"/>
      <c r="DL1387" s="44"/>
      <c r="DM1387" s="39"/>
    </row>
    <row r="1388" customFormat="false" ht="12.75" hidden="false" customHeight="false" outlineLevel="0" collapsed="false">
      <c r="AF1388" s="36"/>
      <c r="AG1388" s="37"/>
      <c r="AH1388" s="37"/>
      <c r="AI1388" s="37"/>
      <c r="AJ1388" s="37"/>
      <c r="AK1388" s="37"/>
      <c r="AL1388" s="37"/>
      <c r="AM1388" s="37"/>
      <c r="AN1388" s="37"/>
      <c r="AO1388" s="37"/>
      <c r="AP1388" s="37"/>
      <c r="AQ1388" s="37"/>
      <c r="AR1388" s="37"/>
      <c r="AS1388" s="37"/>
      <c r="AT1388" s="37"/>
      <c r="AU1388" s="37"/>
      <c r="AV1388" s="37"/>
      <c r="AW1388" s="37"/>
      <c r="AX1388" s="37"/>
      <c r="AY1388" s="37"/>
      <c r="AZ1388" s="37"/>
      <c r="BA1388" s="37"/>
      <c r="BB1388" s="37"/>
      <c r="BC1388" s="37"/>
      <c r="BD1388" s="37"/>
      <c r="BE1388" s="37"/>
      <c r="BF1388" s="37"/>
      <c r="BH1388" s="44"/>
      <c r="BI1388" s="39"/>
      <c r="BJ1388" s="39"/>
      <c r="BK1388" s="39"/>
      <c r="BL1388" s="36"/>
      <c r="BM1388" s="37"/>
      <c r="BN1388" s="37"/>
      <c r="BO1388" s="37"/>
      <c r="BP1388" s="37"/>
      <c r="BQ1388" s="37"/>
      <c r="BR1388" s="37"/>
      <c r="BS1388" s="37"/>
      <c r="BT1388" s="37"/>
      <c r="BU1388" s="37"/>
      <c r="BV1388" s="37"/>
      <c r="BW1388" s="37"/>
      <c r="BX1388" s="37"/>
      <c r="BY1388" s="37"/>
      <c r="BZ1388" s="37"/>
      <c r="CA1388" s="37"/>
      <c r="CB1388" s="37"/>
      <c r="CC1388" s="37"/>
      <c r="CD1388" s="37"/>
      <c r="CE1388" s="37"/>
      <c r="CF1388" s="37"/>
      <c r="CG1388" s="40"/>
      <c r="CH1388" s="40"/>
      <c r="CI1388" s="40"/>
      <c r="CJ1388" s="40"/>
      <c r="CK1388" s="40"/>
      <c r="CL1388" s="40"/>
      <c r="CM1388" s="39"/>
      <c r="CN1388" s="39"/>
      <c r="CO1388" s="39"/>
      <c r="CP1388" s="39"/>
      <c r="CQ1388" s="39"/>
      <c r="CR1388" s="39"/>
      <c r="CS1388" s="39"/>
      <c r="CT1388" s="39"/>
      <c r="CU1388" s="39"/>
      <c r="CV1388" s="39"/>
      <c r="CW1388" s="39"/>
      <c r="CX1388" s="39"/>
      <c r="CY1388" s="39"/>
      <c r="CZ1388" s="39"/>
      <c r="DA1388" s="39"/>
      <c r="DB1388" s="39"/>
      <c r="DC1388" s="39"/>
      <c r="DD1388" s="39"/>
      <c r="DE1388" s="39"/>
      <c r="DF1388" s="39"/>
      <c r="DG1388" s="39"/>
      <c r="DL1388" s="44"/>
      <c r="DM1388" s="39"/>
    </row>
    <row r="1389" customFormat="false" ht="12.75" hidden="false" customHeight="false" outlineLevel="0" collapsed="false">
      <c r="AF1389" s="36"/>
      <c r="AG1389" s="37"/>
      <c r="AH1389" s="37"/>
      <c r="AI1389" s="37"/>
      <c r="AJ1389" s="37"/>
      <c r="AK1389" s="37"/>
      <c r="AL1389" s="37"/>
      <c r="AM1389" s="37"/>
      <c r="AN1389" s="37"/>
      <c r="AO1389" s="37"/>
      <c r="AP1389" s="37"/>
      <c r="AQ1389" s="37"/>
      <c r="AR1389" s="37"/>
      <c r="AS1389" s="37"/>
      <c r="AT1389" s="37"/>
      <c r="AU1389" s="37"/>
      <c r="AV1389" s="37"/>
      <c r="AW1389" s="37"/>
      <c r="AX1389" s="37"/>
      <c r="AY1389" s="37"/>
      <c r="AZ1389" s="37"/>
      <c r="BA1389" s="37"/>
      <c r="BB1389" s="37"/>
      <c r="BC1389" s="37"/>
      <c r="BD1389" s="37"/>
      <c r="BE1389" s="37"/>
      <c r="BF1389" s="37"/>
      <c r="BH1389" s="44"/>
      <c r="BI1389" s="39"/>
      <c r="BJ1389" s="39"/>
      <c r="BK1389" s="39"/>
      <c r="BL1389" s="36"/>
      <c r="BM1389" s="37"/>
      <c r="BN1389" s="37"/>
      <c r="BO1389" s="37"/>
      <c r="BP1389" s="37"/>
      <c r="BQ1389" s="37"/>
      <c r="BR1389" s="37"/>
      <c r="BS1389" s="37"/>
      <c r="BT1389" s="37"/>
      <c r="BU1389" s="37"/>
      <c r="BV1389" s="37"/>
      <c r="BW1389" s="37"/>
      <c r="BX1389" s="37"/>
      <c r="BY1389" s="37"/>
      <c r="BZ1389" s="37"/>
      <c r="CA1389" s="37"/>
      <c r="CB1389" s="37"/>
      <c r="CC1389" s="37"/>
      <c r="CD1389" s="37"/>
      <c r="CE1389" s="37"/>
      <c r="CF1389" s="37"/>
      <c r="CG1389" s="40"/>
      <c r="CH1389" s="40"/>
      <c r="CI1389" s="40"/>
      <c r="CJ1389" s="40"/>
      <c r="CK1389" s="40"/>
      <c r="CL1389" s="40"/>
      <c r="CM1389" s="39"/>
      <c r="CN1389" s="39"/>
      <c r="CO1389" s="39"/>
      <c r="CP1389" s="39"/>
      <c r="CQ1389" s="39"/>
      <c r="CR1389" s="39"/>
      <c r="CS1389" s="39"/>
      <c r="CT1389" s="39"/>
      <c r="CU1389" s="39"/>
      <c r="CV1389" s="39"/>
      <c r="CW1389" s="39"/>
      <c r="CX1389" s="39"/>
      <c r="CY1389" s="39"/>
      <c r="CZ1389" s="39"/>
      <c r="DA1389" s="39"/>
      <c r="DB1389" s="39"/>
      <c r="DC1389" s="39"/>
      <c r="DD1389" s="39"/>
      <c r="DE1389" s="39"/>
      <c r="DF1389" s="39"/>
      <c r="DG1389" s="39"/>
      <c r="DL1389" s="44"/>
      <c r="DM1389" s="39"/>
    </row>
    <row r="1390" customFormat="false" ht="12.75" hidden="false" customHeight="false" outlineLevel="0" collapsed="false">
      <c r="AF1390" s="36"/>
      <c r="AG1390" s="37"/>
      <c r="AH1390" s="37"/>
      <c r="AI1390" s="37"/>
      <c r="AJ1390" s="37"/>
      <c r="AK1390" s="37"/>
      <c r="AL1390" s="37"/>
      <c r="AM1390" s="37"/>
      <c r="AN1390" s="37"/>
      <c r="AO1390" s="37"/>
      <c r="AP1390" s="37"/>
      <c r="AQ1390" s="37"/>
      <c r="AR1390" s="37"/>
      <c r="AS1390" s="37"/>
      <c r="AT1390" s="37"/>
      <c r="AU1390" s="37"/>
      <c r="AV1390" s="37"/>
      <c r="AW1390" s="37"/>
      <c r="AX1390" s="37"/>
      <c r="AY1390" s="37"/>
      <c r="AZ1390" s="37"/>
      <c r="BA1390" s="37"/>
      <c r="BB1390" s="37"/>
      <c r="BC1390" s="37"/>
      <c r="BD1390" s="37"/>
      <c r="BE1390" s="37"/>
      <c r="BF1390" s="37"/>
      <c r="BH1390" s="44"/>
      <c r="BI1390" s="39"/>
      <c r="BJ1390" s="39"/>
      <c r="BK1390" s="39"/>
      <c r="BL1390" s="36"/>
      <c r="BM1390" s="37"/>
      <c r="BN1390" s="37"/>
      <c r="BO1390" s="37"/>
      <c r="BP1390" s="37"/>
      <c r="BQ1390" s="37"/>
      <c r="BR1390" s="37"/>
      <c r="BS1390" s="37"/>
      <c r="BT1390" s="37"/>
      <c r="BU1390" s="37"/>
      <c r="BV1390" s="37"/>
      <c r="BW1390" s="37"/>
      <c r="BX1390" s="37"/>
      <c r="BY1390" s="37"/>
      <c r="BZ1390" s="37"/>
      <c r="CA1390" s="37"/>
      <c r="CB1390" s="37"/>
      <c r="CC1390" s="37"/>
      <c r="CD1390" s="37"/>
      <c r="CE1390" s="37"/>
      <c r="CF1390" s="37"/>
      <c r="CG1390" s="40"/>
      <c r="CH1390" s="40"/>
      <c r="CI1390" s="40"/>
      <c r="CJ1390" s="40"/>
      <c r="CK1390" s="40"/>
      <c r="CL1390" s="40"/>
      <c r="CM1390" s="39"/>
      <c r="CN1390" s="39"/>
      <c r="CO1390" s="39"/>
      <c r="CP1390" s="39"/>
      <c r="CQ1390" s="39"/>
      <c r="CR1390" s="39"/>
      <c r="CS1390" s="39"/>
      <c r="CT1390" s="39"/>
      <c r="CU1390" s="39"/>
      <c r="CV1390" s="39"/>
      <c r="CW1390" s="39"/>
      <c r="CX1390" s="39"/>
      <c r="CY1390" s="39"/>
      <c r="CZ1390" s="39"/>
      <c r="DA1390" s="39"/>
      <c r="DB1390" s="39"/>
      <c r="DC1390" s="39"/>
      <c r="DD1390" s="39"/>
      <c r="DE1390" s="39"/>
      <c r="DF1390" s="39"/>
      <c r="DG1390" s="39"/>
      <c r="DL1390" s="44"/>
      <c r="DM1390" s="39"/>
    </row>
    <row r="1391" customFormat="false" ht="12.75" hidden="false" customHeight="false" outlineLevel="0" collapsed="false">
      <c r="AF1391" s="36"/>
      <c r="AG1391" s="37"/>
      <c r="AH1391" s="37"/>
      <c r="AI1391" s="37"/>
      <c r="AJ1391" s="37"/>
      <c r="AK1391" s="37"/>
      <c r="AL1391" s="37"/>
      <c r="AM1391" s="37"/>
      <c r="AN1391" s="37"/>
      <c r="AO1391" s="37"/>
      <c r="AP1391" s="37"/>
      <c r="AQ1391" s="37"/>
      <c r="AR1391" s="37"/>
      <c r="AS1391" s="37"/>
      <c r="AT1391" s="37"/>
      <c r="AU1391" s="37"/>
      <c r="AV1391" s="37"/>
      <c r="AW1391" s="37"/>
      <c r="AX1391" s="37"/>
      <c r="AY1391" s="37"/>
      <c r="AZ1391" s="37"/>
      <c r="BA1391" s="37"/>
      <c r="BB1391" s="37"/>
      <c r="BC1391" s="37"/>
      <c r="BD1391" s="37"/>
      <c r="BE1391" s="37"/>
      <c r="BF1391" s="37"/>
      <c r="BH1391" s="44"/>
      <c r="BI1391" s="39"/>
      <c r="BJ1391" s="39"/>
      <c r="BK1391" s="39"/>
      <c r="BL1391" s="36"/>
      <c r="BM1391" s="37"/>
      <c r="BN1391" s="37"/>
      <c r="BO1391" s="37"/>
      <c r="BP1391" s="37"/>
      <c r="BQ1391" s="37"/>
      <c r="BR1391" s="37"/>
      <c r="BS1391" s="37"/>
      <c r="BT1391" s="37"/>
      <c r="BU1391" s="37"/>
      <c r="BV1391" s="37"/>
      <c r="BW1391" s="37"/>
      <c r="BX1391" s="37"/>
      <c r="BY1391" s="37"/>
      <c r="BZ1391" s="37"/>
      <c r="CA1391" s="37"/>
      <c r="CB1391" s="37"/>
      <c r="CC1391" s="37"/>
      <c r="CD1391" s="37"/>
      <c r="CE1391" s="37"/>
      <c r="CF1391" s="37"/>
      <c r="CG1391" s="40"/>
      <c r="CH1391" s="40"/>
      <c r="CI1391" s="40"/>
      <c r="CJ1391" s="40"/>
      <c r="CK1391" s="40"/>
      <c r="CL1391" s="40"/>
      <c r="CM1391" s="39"/>
      <c r="CN1391" s="39"/>
      <c r="CO1391" s="39"/>
      <c r="CP1391" s="39"/>
      <c r="CQ1391" s="39"/>
      <c r="CR1391" s="39"/>
      <c r="CS1391" s="39"/>
      <c r="CT1391" s="39"/>
      <c r="CU1391" s="39"/>
      <c r="CV1391" s="39"/>
      <c r="CW1391" s="39"/>
      <c r="CX1391" s="39"/>
      <c r="CY1391" s="39"/>
      <c r="CZ1391" s="39"/>
      <c r="DA1391" s="39"/>
      <c r="DB1391" s="39"/>
      <c r="DC1391" s="39"/>
      <c r="DD1391" s="39"/>
      <c r="DE1391" s="39"/>
      <c r="DF1391" s="39"/>
      <c r="DG1391" s="39"/>
      <c r="DL1391" s="44"/>
      <c r="DM1391" s="39"/>
    </row>
    <row r="1392" customFormat="false" ht="12.75" hidden="false" customHeight="false" outlineLevel="0" collapsed="false">
      <c r="AF1392" s="36"/>
      <c r="AG1392" s="37"/>
      <c r="AH1392" s="37"/>
      <c r="AI1392" s="37"/>
      <c r="AJ1392" s="37"/>
      <c r="AK1392" s="37"/>
      <c r="AL1392" s="37"/>
      <c r="AM1392" s="37"/>
      <c r="AN1392" s="37"/>
      <c r="AO1392" s="37"/>
      <c r="AP1392" s="37"/>
      <c r="AQ1392" s="37"/>
      <c r="AR1392" s="37"/>
      <c r="AS1392" s="37"/>
      <c r="AT1392" s="37"/>
      <c r="AU1392" s="37"/>
      <c r="AV1392" s="37"/>
      <c r="AW1392" s="37"/>
      <c r="AX1392" s="37"/>
      <c r="AY1392" s="37"/>
      <c r="AZ1392" s="37"/>
      <c r="BA1392" s="37"/>
      <c r="BB1392" s="37"/>
      <c r="BC1392" s="37"/>
      <c r="BD1392" s="37"/>
      <c r="BE1392" s="37"/>
      <c r="BF1392" s="37"/>
      <c r="BH1392" s="44"/>
      <c r="BI1392" s="39"/>
      <c r="BJ1392" s="39"/>
      <c r="BK1392" s="39"/>
      <c r="BL1392" s="36"/>
      <c r="BM1392" s="37"/>
      <c r="BN1392" s="37"/>
      <c r="BO1392" s="37"/>
      <c r="BP1392" s="37"/>
      <c r="BQ1392" s="37"/>
      <c r="BR1392" s="37"/>
      <c r="BS1392" s="37"/>
      <c r="BT1392" s="37"/>
      <c r="BU1392" s="37"/>
      <c r="BV1392" s="37"/>
      <c r="BW1392" s="37"/>
      <c r="BX1392" s="37"/>
      <c r="BY1392" s="37"/>
      <c r="BZ1392" s="37"/>
      <c r="CA1392" s="37"/>
      <c r="CB1392" s="37"/>
      <c r="CC1392" s="37"/>
      <c r="CD1392" s="37"/>
      <c r="CE1392" s="37"/>
      <c r="CF1392" s="37"/>
      <c r="CG1392" s="40"/>
      <c r="CH1392" s="40"/>
      <c r="CI1392" s="40"/>
      <c r="CJ1392" s="40"/>
      <c r="CK1392" s="40"/>
      <c r="CL1392" s="40"/>
      <c r="CM1392" s="39"/>
      <c r="CN1392" s="39"/>
      <c r="CO1392" s="39"/>
      <c r="CP1392" s="39"/>
      <c r="CQ1392" s="39"/>
      <c r="CR1392" s="39"/>
      <c r="CS1392" s="39"/>
      <c r="CT1392" s="39"/>
      <c r="CU1392" s="39"/>
      <c r="CV1392" s="39"/>
      <c r="CW1392" s="39"/>
      <c r="CX1392" s="39"/>
      <c r="CY1392" s="39"/>
      <c r="CZ1392" s="39"/>
      <c r="DA1392" s="39"/>
      <c r="DB1392" s="39"/>
      <c r="DC1392" s="39"/>
      <c r="DD1392" s="39"/>
      <c r="DE1392" s="39"/>
      <c r="DF1392" s="39"/>
      <c r="DG1392" s="39"/>
      <c r="DL1392" s="44"/>
      <c r="DM1392" s="39"/>
    </row>
    <row r="1393" customFormat="false" ht="12.75" hidden="false" customHeight="false" outlineLevel="0" collapsed="false">
      <c r="AF1393" s="36"/>
      <c r="AG1393" s="37"/>
      <c r="AH1393" s="37"/>
      <c r="AI1393" s="37"/>
      <c r="AJ1393" s="37"/>
      <c r="AK1393" s="37"/>
      <c r="AL1393" s="37"/>
      <c r="AM1393" s="37"/>
      <c r="AN1393" s="37"/>
      <c r="AO1393" s="37"/>
      <c r="AP1393" s="37"/>
      <c r="AQ1393" s="37"/>
      <c r="AR1393" s="37"/>
      <c r="AS1393" s="37"/>
      <c r="AT1393" s="37"/>
      <c r="AU1393" s="37"/>
      <c r="AV1393" s="37"/>
      <c r="AW1393" s="37"/>
      <c r="AX1393" s="37"/>
      <c r="AY1393" s="37"/>
      <c r="AZ1393" s="37"/>
      <c r="BA1393" s="37"/>
      <c r="BB1393" s="37"/>
      <c r="BC1393" s="37"/>
      <c r="BD1393" s="37"/>
      <c r="BE1393" s="37"/>
      <c r="BF1393" s="37"/>
      <c r="BH1393" s="44"/>
      <c r="BI1393" s="39"/>
      <c r="BJ1393" s="39"/>
      <c r="BK1393" s="39"/>
      <c r="BL1393" s="36"/>
      <c r="BM1393" s="37"/>
      <c r="BN1393" s="37"/>
      <c r="BO1393" s="37"/>
      <c r="BP1393" s="37"/>
      <c r="BQ1393" s="37"/>
      <c r="BR1393" s="37"/>
      <c r="BS1393" s="37"/>
      <c r="BT1393" s="37"/>
      <c r="BU1393" s="37"/>
      <c r="BV1393" s="37"/>
      <c r="BW1393" s="37"/>
      <c r="BX1393" s="37"/>
      <c r="BY1393" s="37"/>
      <c r="BZ1393" s="37"/>
      <c r="CA1393" s="37"/>
      <c r="CB1393" s="37"/>
      <c r="CC1393" s="37"/>
      <c r="CD1393" s="37"/>
      <c r="CE1393" s="37"/>
      <c r="CF1393" s="37"/>
      <c r="CG1393" s="40"/>
      <c r="CH1393" s="40"/>
      <c r="CI1393" s="40"/>
      <c r="CJ1393" s="40"/>
      <c r="CK1393" s="40"/>
      <c r="CL1393" s="40"/>
      <c r="CM1393" s="39"/>
      <c r="CN1393" s="39"/>
      <c r="CO1393" s="39"/>
      <c r="CP1393" s="39"/>
      <c r="CQ1393" s="39"/>
      <c r="CR1393" s="39"/>
      <c r="CS1393" s="39"/>
      <c r="CT1393" s="39"/>
      <c r="CU1393" s="39"/>
      <c r="CV1393" s="39"/>
      <c r="CW1393" s="39"/>
      <c r="CX1393" s="39"/>
      <c r="CY1393" s="39"/>
      <c r="CZ1393" s="39"/>
      <c r="DA1393" s="39"/>
      <c r="DB1393" s="39"/>
      <c r="DC1393" s="39"/>
      <c r="DD1393" s="39"/>
      <c r="DE1393" s="39"/>
      <c r="DF1393" s="39"/>
      <c r="DG1393" s="39"/>
      <c r="DL1393" s="44"/>
      <c r="DM1393" s="39"/>
    </row>
    <row r="1394" customFormat="false" ht="12.75" hidden="false" customHeight="false" outlineLevel="0" collapsed="false">
      <c r="AF1394" s="36"/>
      <c r="AG1394" s="37"/>
      <c r="AH1394" s="37"/>
      <c r="AI1394" s="37"/>
      <c r="AJ1394" s="37"/>
      <c r="AK1394" s="37"/>
      <c r="AL1394" s="37"/>
      <c r="AM1394" s="37"/>
      <c r="AN1394" s="37"/>
      <c r="AO1394" s="37"/>
      <c r="AP1394" s="37"/>
      <c r="AQ1394" s="37"/>
      <c r="AR1394" s="37"/>
      <c r="AS1394" s="37"/>
      <c r="AT1394" s="37"/>
      <c r="AU1394" s="37"/>
      <c r="AV1394" s="37"/>
      <c r="AW1394" s="37"/>
      <c r="AX1394" s="37"/>
      <c r="AY1394" s="37"/>
      <c r="AZ1394" s="37"/>
      <c r="BA1394" s="37"/>
      <c r="BB1394" s="37"/>
      <c r="BC1394" s="37"/>
      <c r="BD1394" s="37"/>
      <c r="BE1394" s="37"/>
      <c r="BF1394" s="37"/>
      <c r="BH1394" s="44"/>
      <c r="BI1394" s="39"/>
      <c r="BJ1394" s="39"/>
      <c r="BK1394" s="39"/>
      <c r="BL1394" s="36"/>
      <c r="BM1394" s="37"/>
      <c r="BN1394" s="37"/>
      <c r="BO1394" s="37"/>
      <c r="BP1394" s="37"/>
      <c r="BQ1394" s="37"/>
      <c r="BR1394" s="37"/>
      <c r="BS1394" s="37"/>
      <c r="BT1394" s="37"/>
      <c r="BU1394" s="37"/>
      <c r="BV1394" s="37"/>
      <c r="BW1394" s="37"/>
      <c r="BX1394" s="37"/>
      <c r="BY1394" s="37"/>
      <c r="BZ1394" s="37"/>
      <c r="CA1394" s="37"/>
      <c r="CB1394" s="37"/>
      <c r="CC1394" s="37"/>
      <c r="CD1394" s="37"/>
      <c r="CE1394" s="37"/>
      <c r="CF1394" s="37"/>
      <c r="CG1394" s="40"/>
      <c r="CH1394" s="40"/>
      <c r="CI1394" s="40"/>
      <c r="CJ1394" s="40"/>
      <c r="CK1394" s="40"/>
      <c r="CL1394" s="40"/>
      <c r="CM1394" s="39"/>
      <c r="CN1394" s="39"/>
      <c r="CO1394" s="39"/>
      <c r="CP1394" s="39"/>
      <c r="CQ1394" s="39"/>
      <c r="CR1394" s="39"/>
      <c r="CS1394" s="39"/>
      <c r="CT1394" s="39"/>
      <c r="CU1394" s="39"/>
      <c r="CV1394" s="39"/>
      <c r="CW1394" s="39"/>
      <c r="CX1394" s="39"/>
      <c r="CY1394" s="39"/>
      <c r="CZ1394" s="39"/>
      <c r="DA1394" s="39"/>
      <c r="DB1394" s="39"/>
      <c r="DC1394" s="39"/>
      <c r="DD1394" s="39"/>
      <c r="DE1394" s="39"/>
      <c r="DF1394" s="39"/>
      <c r="DG1394" s="39"/>
      <c r="DL1394" s="44"/>
      <c r="DM1394" s="39"/>
    </row>
    <row r="1395" customFormat="false" ht="12.75" hidden="false" customHeight="false" outlineLevel="0" collapsed="false">
      <c r="AF1395" s="36"/>
      <c r="AG1395" s="37"/>
      <c r="AH1395" s="37"/>
      <c r="AI1395" s="37"/>
      <c r="AJ1395" s="37"/>
      <c r="AK1395" s="37"/>
      <c r="AL1395" s="37"/>
      <c r="AM1395" s="37"/>
      <c r="AN1395" s="37"/>
      <c r="AO1395" s="37"/>
      <c r="AP1395" s="37"/>
      <c r="AQ1395" s="37"/>
      <c r="AR1395" s="37"/>
      <c r="AS1395" s="37"/>
      <c r="AT1395" s="37"/>
      <c r="AU1395" s="37"/>
      <c r="AV1395" s="37"/>
      <c r="AW1395" s="37"/>
      <c r="AX1395" s="37"/>
      <c r="AY1395" s="37"/>
      <c r="AZ1395" s="37"/>
      <c r="BA1395" s="37"/>
      <c r="BB1395" s="37"/>
      <c r="BC1395" s="37"/>
      <c r="BD1395" s="37"/>
      <c r="BE1395" s="37"/>
      <c r="BF1395" s="37"/>
      <c r="BH1395" s="44"/>
      <c r="BI1395" s="39"/>
      <c r="BJ1395" s="39"/>
      <c r="BK1395" s="39"/>
      <c r="BL1395" s="36"/>
      <c r="BM1395" s="37"/>
      <c r="BN1395" s="37"/>
      <c r="BO1395" s="37"/>
      <c r="BP1395" s="37"/>
      <c r="BQ1395" s="37"/>
      <c r="BR1395" s="37"/>
      <c r="BS1395" s="37"/>
      <c r="BT1395" s="37"/>
      <c r="BU1395" s="37"/>
      <c r="BV1395" s="37"/>
      <c r="BW1395" s="37"/>
      <c r="BX1395" s="37"/>
      <c r="BY1395" s="37"/>
      <c r="BZ1395" s="37"/>
      <c r="CA1395" s="37"/>
      <c r="CB1395" s="37"/>
      <c r="CC1395" s="37"/>
      <c r="CD1395" s="37"/>
      <c r="CE1395" s="37"/>
      <c r="CF1395" s="37"/>
      <c r="CG1395" s="40"/>
      <c r="CH1395" s="40"/>
      <c r="CI1395" s="40"/>
      <c r="CJ1395" s="40"/>
      <c r="CK1395" s="40"/>
      <c r="CL1395" s="40"/>
      <c r="CM1395" s="39"/>
      <c r="CN1395" s="39"/>
      <c r="CO1395" s="39"/>
      <c r="CP1395" s="39"/>
      <c r="CQ1395" s="39"/>
      <c r="CR1395" s="39"/>
      <c r="CS1395" s="39"/>
      <c r="CT1395" s="39"/>
      <c r="CU1395" s="39"/>
      <c r="CV1395" s="39"/>
      <c r="CW1395" s="39"/>
      <c r="CX1395" s="39"/>
      <c r="CY1395" s="39"/>
      <c r="CZ1395" s="39"/>
      <c r="DA1395" s="39"/>
      <c r="DB1395" s="39"/>
      <c r="DC1395" s="39"/>
      <c r="DD1395" s="39"/>
      <c r="DE1395" s="39"/>
      <c r="DF1395" s="39"/>
      <c r="DG1395" s="39"/>
      <c r="DL1395" s="44"/>
      <c r="DM1395" s="39"/>
    </row>
    <row r="1396" customFormat="false" ht="12.75" hidden="false" customHeight="false" outlineLevel="0" collapsed="false">
      <c r="AF1396" s="36"/>
      <c r="AG1396" s="37"/>
      <c r="AH1396" s="37"/>
      <c r="AI1396" s="37"/>
      <c r="AJ1396" s="37"/>
      <c r="AK1396" s="37"/>
      <c r="AL1396" s="37"/>
      <c r="AM1396" s="37"/>
      <c r="AN1396" s="37"/>
      <c r="AO1396" s="37"/>
      <c r="AP1396" s="37"/>
      <c r="AQ1396" s="37"/>
      <c r="AR1396" s="37"/>
      <c r="AS1396" s="37"/>
      <c r="AT1396" s="37"/>
      <c r="AU1396" s="37"/>
      <c r="AV1396" s="37"/>
      <c r="AW1396" s="37"/>
      <c r="AX1396" s="37"/>
      <c r="AY1396" s="37"/>
      <c r="AZ1396" s="37"/>
      <c r="BA1396" s="37"/>
      <c r="BB1396" s="37"/>
      <c r="BC1396" s="37"/>
      <c r="BD1396" s="37"/>
      <c r="BE1396" s="37"/>
      <c r="BF1396" s="37"/>
      <c r="BH1396" s="44"/>
      <c r="BI1396" s="39"/>
      <c r="BJ1396" s="39"/>
      <c r="BK1396" s="39"/>
      <c r="BL1396" s="36"/>
      <c r="BM1396" s="37"/>
      <c r="BN1396" s="37"/>
      <c r="BO1396" s="37"/>
      <c r="BP1396" s="37"/>
      <c r="BQ1396" s="37"/>
      <c r="BR1396" s="37"/>
      <c r="BS1396" s="37"/>
      <c r="BT1396" s="37"/>
      <c r="BU1396" s="37"/>
      <c r="BV1396" s="37"/>
      <c r="BW1396" s="37"/>
      <c r="BX1396" s="37"/>
      <c r="BY1396" s="37"/>
      <c r="BZ1396" s="37"/>
      <c r="CA1396" s="37"/>
      <c r="CB1396" s="37"/>
      <c r="CC1396" s="37"/>
      <c r="CD1396" s="37"/>
      <c r="CE1396" s="37"/>
      <c r="CF1396" s="37"/>
      <c r="CG1396" s="40"/>
      <c r="CH1396" s="40"/>
      <c r="CI1396" s="40"/>
      <c r="CJ1396" s="40"/>
      <c r="CK1396" s="40"/>
      <c r="CL1396" s="40"/>
      <c r="CM1396" s="39"/>
      <c r="CN1396" s="39"/>
      <c r="CO1396" s="39"/>
      <c r="CP1396" s="39"/>
      <c r="CQ1396" s="39"/>
      <c r="CR1396" s="39"/>
      <c r="CS1396" s="39"/>
      <c r="CT1396" s="39"/>
      <c r="CU1396" s="39"/>
      <c r="CV1396" s="39"/>
      <c r="CW1396" s="39"/>
      <c r="CX1396" s="39"/>
      <c r="CY1396" s="39"/>
      <c r="CZ1396" s="39"/>
      <c r="DA1396" s="39"/>
      <c r="DB1396" s="39"/>
      <c r="DC1396" s="39"/>
      <c r="DD1396" s="39"/>
      <c r="DE1396" s="39"/>
      <c r="DF1396" s="39"/>
      <c r="DG1396" s="39"/>
      <c r="DL1396" s="44"/>
      <c r="DM1396" s="39"/>
    </row>
    <row r="1397" customFormat="false" ht="12.75" hidden="false" customHeight="false" outlineLevel="0" collapsed="false">
      <c r="AF1397" s="36"/>
      <c r="AG1397" s="37"/>
      <c r="AH1397" s="37"/>
      <c r="AI1397" s="37"/>
      <c r="AJ1397" s="37"/>
      <c r="AK1397" s="37"/>
      <c r="AL1397" s="37"/>
      <c r="AM1397" s="37"/>
      <c r="AN1397" s="37"/>
      <c r="AO1397" s="37"/>
      <c r="AP1397" s="37"/>
      <c r="AQ1397" s="37"/>
      <c r="AR1397" s="37"/>
      <c r="AS1397" s="37"/>
      <c r="AT1397" s="37"/>
      <c r="AU1397" s="37"/>
      <c r="AV1397" s="37"/>
      <c r="AW1397" s="37"/>
      <c r="AX1397" s="37"/>
      <c r="AY1397" s="37"/>
      <c r="AZ1397" s="37"/>
      <c r="BA1397" s="37"/>
      <c r="BB1397" s="37"/>
      <c r="BC1397" s="37"/>
      <c r="BD1397" s="37"/>
      <c r="BE1397" s="37"/>
      <c r="BF1397" s="37"/>
      <c r="BH1397" s="44"/>
      <c r="BI1397" s="39"/>
      <c r="BJ1397" s="39"/>
      <c r="BK1397" s="39"/>
      <c r="BL1397" s="36"/>
      <c r="BM1397" s="37"/>
      <c r="BN1397" s="37"/>
      <c r="BO1397" s="37"/>
      <c r="BP1397" s="37"/>
      <c r="BQ1397" s="37"/>
      <c r="BR1397" s="37"/>
      <c r="BS1397" s="37"/>
      <c r="BT1397" s="37"/>
      <c r="BU1397" s="37"/>
      <c r="BV1397" s="37"/>
      <c r="BW1397" s="37"/>
      <c r="BX1397" s="37"/>
      <c r="BY1397" s="37"/>
      <c r="BZ1397" s="37"/>
      <c r="CA1397" s="37"/>
      <c r="CB1397" s="37"/>
      <c r="CC1397" s="37"/>
      <c r="CD1397" s="37"/>
      <c r="CE1397" s="37"/>
      <c r="CF1397" s="37"/>
      <c r="CG1397" s="40"/>
      <c r="CH1397" s="40"/>
      <c r="CI1397" s="40"/>
      <c r="CJ1397" s="40"/>
      <c r="CK1397" s="40"/>
      <c r="CL1397" s="40"/>
      <c r="CM1397" s="39"/>
      <c r="CN1397" s="39"/>
      <c r="CO1397" s="39"/>
      <c r="CP1397" s="39"/>
      <c r="CQ1397" s="39"/>
      <c r="CR1397" s="39"/>
      <c r="CS1397" s="39"/>
      <c r="CT1397" s="39"/>
      <c r="CU1397" s="39"/>
      <c r="CV1397" s="39"/>
      <c r="CW1397" s="39"/>
      <c r="CX1397" s="39"/>
      <c r="CY1397" s="39"/>
      <c r="CZ1397" s="39"/>
      <c r="DA1397" s="39"/>
      <c r="DB1397" s="39"/>
      <c r="DC1397" s="39"/>
      <c r="DD1397" s="39"/>
      <c r="DE1397" s="39"/>
      <c r="DF1397" s="39"/>
      <c r="DG1397" s="39"/>
      <c r="DL1397" s="44"/>
      <c r="DM1397" s="39"/>
    </row>
    <row r="1398" customFormat="false" ht="12.75" hidden="false" customHeight="false" outlineLevel="0" collapsed="false">
      <c r="AF1398" s="36"/>
      <c r="AG1398" s="37"/>
      <c r="AH1398" s="37"/>
      <c r="AI1398" s="37"/>
      <c r="AJ1398" s="37"/>
      <c r="AK1398" s="37"/>
      <c r="AL1398" s="37"/>
      <c r="AM1398" s="37"/>
      <c r="AN1398" s="37"/>
      <c r="AO1398" s="37"/>
      <c r="AP1398" s="37"/>
      <c r="AQ1398" s="37"/>
      <c r="AR1398" s="37"/>
      <c r="AS1398" s="37"/>
      <c r="AT1398" s="37"/>
      <c r="AU1398" s="37"/>
      <c r="AV1398" s="37"/>
      <c r="AW1398" s="37"/>
      <c r="AX1398" s="37"/>
      <c r="AY1398" s="37"/>
      <c r="AZ1398" s="37"/>
      <c r="BA1398" s="37"/>
      <c r="BB1398" s="37"/>
      <c r="BC1398" s="37"/>
      <c r="BD1398" s="37"/>
      <c r="BE1398" s="37"/>
      <c r="BF1398" s="37"/>
      <c r="BH1398" s="44"/>
      <c r="BI1398" s="39"/>
      <c r="BJ1398" s="39"/>
      <c r="BK1398" s="39"/>
      <c r="BL1398" s="36"/>
      <c r="BM1398" s="37"/>
      <c r="BN1398" s="37"/>
      <c r="BO1398" s="37"/>
      <c r="BP1398" s="37"/>
      <c r="BQ1398" s="37"/>
      <c r="BR1398" s="37"/>
      <c r="BS1398" s="37"/>
      <c r="BT1398" s="37"/>
      <c r="BU1398" s="37"/>
      <c r="BV1398" s="37"/>
      <c r="BW1398" s="37"/>
      <c r="BX1398" s="37"/>
      <c r="BY1398" s="37"/>
      <c r="BZ1398" s="37"/>
      <c r="CA1398" s="37"/>
      <c r="CB1398" s="37"/>
      <c r="CC1398" s="37"/>
      <c r="CD1398" s="37"/>
      <c r="CE1398" s="37"/>
      <c r="CF1398" s="37"/>
      <c r="CG1398" s="40"/>
      <c r="CH1398" s="40"/>
      <c r="CI1398" s="40"/>
      <c r="CJ1398" s="40"/>
      <c r="CK1398" s="40"/>
      <c r="CL1398" s="40"/>
      <c r="CM1398" s="39"/>
      <c r="CN1398" s="39"/>
      <c r="CO1398" s="39"/>
      <c r="CP1398" s="39"/>
      <c r="CQ1398" s="39"/>
      <c r="CR1398" s="39"/>
      <c r="CS1398" s="39"/>
      <c r="CT1398" s="39"/>
      <c r="CU1398" s="39"/>
      <c r="CV1398" s="39"/>
      <c r="CW1398" s="39"/>
      <c r="CX1398" s="39"/>
      <c r="CY1398" s="39"/>
      <c r="CZ1398" s="39"/>
      <c r="DA1398" s="39"/>
      <c r="DB1398" s="39"/>
      <c r="DC1398" s="39"/>
      <c r="DD1398" s="39"/>
      <c r="DE1398" s="39"/>
      <c r="DF1398" s="39"/>
      <c r="DG1398" s="39"/>
      <c r="DL1398" s="44"/>
      <c r="DM1398" s="39"/>
    </row>
    <row r="1399" customFormat="false" ht="12.75" hidden="false" customHeight="false" outlineLevel="0" collapsed="false">
      <c r="AF1399" s="36"/>
      <c r="AG1399" s="37"/>
      <c r="AH1399" s="37"/>
      <c r="AI1399" s="37"/>
      <c r="AJ1399" s="37"/>
      <c r="AK1399" s="37"/>
      <c r="AL1399" s="37"/>
      <c r="AM1399" s="37"/>
      <c r="AN1399" s="37"/>
      <c r="AO1399" s="37"/>
      <c r="AP1399" s="37"/>
      <c r="AQ1399" s="37"/>
      <c r="AR1399" s="37"/>
      <c r="AS1399" s="37"/>
      <c r="AT1399" s="37"/>
      <c r="AU1399" s="37"/>
      <c r="AV1399" s="37"/>
      <c r="AW1399" s="37"/>
      <c r="AX1399" s="37"/>
      <c r="AY1399" s="37"/>
      <c r="AZ1399" s="37"/>
      <c r="BA1399" s="37"/>
      <c r="BB1399" s="37"/>
      <c r="BC1399" s="37"/>
      <c r="BD1399" s="37"/>
      <c r="BE1399" s="37"/>
      <c r="BF1399" s="37"/>
      <c r="BH1399" s="44"/>
      <c r="BI1399" s="39"/>
      <c r="BJ1399" s="39"/>
      <c r="BK1399" s="39"/>
      <c r="BL1399" s="36"/>
      <c r="BM1399" s="37"/>
      <c r="BN1399" s="37"/>
      <c r="BO1399" s="37"/>
      <c r="BP1399" s="37"/>
      <c r="BQ1399" s="37"/>
      <c r="BR1399" s="37"/>
      <c r="BS1399" s="37"/>
      <c r="BT1399" s="37"/>
      <c r="BU1399" s="37"/>
      <c r="BV1399" s="37"/>
      <c r="BW1399" s="37"/>
      <c r="BX1399" s="37"/>
      <c r="BY1399" s="37"/>
      <c r="BZ1399" s="37"/>
      <c r="CA1399" s="37"/>
      <c r="CB1399" s="37"/>
      <c r="CC1399" s="37"/>
      <c r="CD1399" s="37"/>
      <c r="CE1399" s="37"/>
      <c r="CF1399" s="37"/>
      <c r="CG1399" s="40"/>
      <c r="CH1399" s="40"/>
      <c r="CI1399" s="40"/>
      <c r="CJ1399" s="40"/>
      <c r="CK1399" s="40"/>
      <c r="CL1399" s="40"/>
      <c r="CM1399" s="39"/>
      <c r="CN1399" s="39"/>
      <c r="CO1399" s="39"/>
      <c r="CP1399" s="39"/>
      <c r="CQ1399" s="39"/>
      <c r="CR1399" s="39"/>
      <c r="CS1399" s="39"/>
      <c r="CT1399" s="39"/>
      <c r="CU1399" s="39"/>
      <c r="CV1399" s="39"/>
      <c r="CW1399" s="39"/>
      <c r="CX1399" s="39"/>
      <c r="CY1399" s="39"/>
      <c r="CZ1399" s="39"/>
      <c r="DA1399" s="39"/>
      <c r="DB1399" s="39"/>
      <c r="DC1399" s="39"/>
      <c r="DD1399" s="39"/>
      <c r="DE1399" s="39"/>
      <c r="DF1399" s="39"/>
      <c r="DG1399" s="39"/>
      <c r="DL1399" s="44"/>
      <c r="DM1399" s="39"/>
    </row>
    <row r="1400" customFormat="false" ht="12.75" hidden="false" customHeight="false" outlineLevel="0" collapsed="false">
      <c r="AF1400" s="36"/>
      <c r="AG1400" s="37"/>
      <c r="AH1400" s="37"/>
      <c r="AI1400" s="37"/>
      <c r="AJ1400" s="37"/>
      <c r="AK1400" s="37"/>
      <c r="AL1400" s="37"/>
      <c r="AM1400" s="37"/>
      <c r="AN1400" s="37"/>
      <c r="AO1400" s="37"/>
      <c r="AP1400" s="37"/>
      <c r="AQ1400" s="37"/>
      <c r="AR1400" s="37"/>
      <c r="AS1400" s="37"/>
      <c r="AT1400" s="37"/>
      <c r="AU1400" s="37"/>
      <c r="AV1400" s="37"/>
      <c r="AW1400" s="37"/>
      <c r="AX1400" s="37"/>
      <c r="AY1400" s="37"/>
      <c r="AZ1400" s="37"/>
      <c r="BA1400" s="37"/>
      <c r="BB1400" s="37"/>
      <c r="BC1400" s="37"/>
      <c r="BD1400" s="37"/>
      <c r="BE1400" s="37"/>
      <c r="BF1400" s="37"/>
      <c r="BH1400" s="44"/>
      <c r="BI1400" s="39"/>
      <c r="BJ1400" s="39"/>
      <c r="BK1400" s="39"/>
      <c r="BL1400" s="36"/>
      <c r="BM1400" s="37"/>
      <c r="BN1400" s="37"/>
      <c r="BO1400" s="37"/>
      <c r="BP1400" s="37"/>
      <c r="BQ1400" s="37"/>
      <c r="BR1400" s="37"/>
      <c r="BS1400" s="37"/>
      <c r="BT1400" s="37"/>
      <c r="BU1400" s="37"/>
      <c r="BV1400" s="37"/>
      <c r="BW1400" s="37"/>
      <c r="BX1400" s="37"/>
      <c r="BY1400" s="37"/>
      <c r="BZ1400" s="37"/>
      <c r="CA1400" s="37"/>
      <c r="CB1400" s="37"/>
      <c r="CC1400" s="37"/>
      <c r="CD1400" s="37"/>
      <c r="CE1400" s="37"/>
      <c r="CF1400" s="37"/>
      <c r="CG1400" s="40"/>
      <c r="CH1400" s="40"/>
      <c r="CI1400" s="40"/>
      <c r="CJ1400" s="40"/>
      <c r="CK1400" s="40"/>
      <c r="CL1400" s="40"/>
      <c r="CM1400" s="39"/>
      <c r="CN1400" s="39"/>
      <c r="CO1400" s="39"/>
      <c r="CP1400" s="39"/>
      <c r="CQ1400" s="39"/>
      <c r="CR1400" s="39"/>
      <c r="CS1400" s="39"/>
      <c r="CT1400" s="39"/>
      <c r="CU1400" s="39"/>
      <c r="CV1400" s="39"/>
      <c r="CW1400" s="39"/>
      <c r="CX1400" s="39"/>
      <c r="CY1400" s="39"/>
      <c r="CZ1400" s="39"/>
      <c r="DA1400" s="39"/>
      <c r="DB1400" s="39"/>
      <c r="DC1400" s="39"/>
      <c r="DD1400" s="39"/>
      <c r="DE1400" s="39"/>
      <c r="DF1400" s="39"/>
      <c r="DG1400" s="39"/>
      <c r="DL1400" s="44"/>
      <c r="DM1400" s="39"/>
    </row>
    <row r="1401" customFormat="false" ht="12.75" hidden="false" customHeight="false" outlineLevel="0" collapsed="false">
      <c r="AF1401" s="36"/>
      <c r="AG1401" s="37"/>
      <c r="AH1401" s="37"/>
      <c r="AI1401" s="37"/>
      <c r="AJ1401" s="37"/>
      <c r="AK1401" s="37"/>
      <c r="AL1401" s="37"/>
      <c r="AM1401" s="37"/>
      <c r="AN1401" s="37"/>
      <c r="AO1401" s="37"/>
      <c r="AP1401" s="37"/>
      <c r="AQ1401" s="37"/>
      <c r="AR1401" s="37"/>
      <c r="AS1401" s="37"/>
      <c r="AT1401" s="37"/>
      <c r="AU1401" s="37"/>
      <c r="AV1401" s="37"/>
      <c r="AW1401" s="37"/>
      <c r="AX1401" s="37"/>
      <c r="AY1401" s="37"/>
      <c r="AZ1401" s="37"/>
      <c r="BA1401" s="37"/>
      <c r="BB1401" s="37"/>
      <c r="BC1401" s="37"/>
      <c r="BD1401" s="37"/>
      <c r="BE1401" s="37"/>
      <c r="BF1401" s="37"/>
      <c r="BH1401" s="44"/>
      <c r="BI1401" s="39"/>
      <c r="BJ1401" s="39"/>
      <c r="BK1401" s="39"/>
      <c r="BL1401" s="36"/>
      <c r="BM1401" s="37"/>
      <c r="BN1401" s="37"/>
      <c r="BO1401" s="37"/>
      <c r="BP1401" s="37"/>
      <c r="BQ1401" s="37"/>
      <c r="BR1401" s="37"/>
      <c r="BS1401" s="37"/>
      <c r="BT1401" s="37"/>
      <c r="BU1401" s="37"/>
      <c r="BV1401" s="37"/>
      <c r="BW1401" s="37"/>
      <c r="BX1401" s="37"/>
      <c r="BY1401" s="37"/>
      <c r="BZ1401" s="37"/>
      <c r="CA1401" s="37"/>
      <c r="CB1401" s="37"/>
      <c r="CC1401" s="37"/>
      <c r="CD1401" s="37"/>
      <c r="CE1401" s="37"/>
      <c r="CF1401" s="37"/>
      <c r="CG1401" s="40"/>
      <c r="CH1401" s="40"/>
      <c r="CI1401" s="40"/>
      <c r="CJ1401" s="40"/>
      <c r="CK1401" s="40"/>
      <c r="CL1401" s="40"/>
      <c r="CM1401" s="39"/>
      <c r="CN1401" s="39"/>
      <c r="CO1401" s="39"/>
      <c r="CP1401" s="39"/>
      <c r="CQ1401" s="39"/>
      <c r="CR1401" s="39"/>
      <c r="CS1401" s="39"/>
      <c r="CT1401" s="39"/>
      <c r="CU1401" s="39"/>
      <c r="CV1401" s="39"/>
      <c r="CW1401" s="39"/>
      <c r="CX1401" s="39"/>
      <c r="CY1401" s="39"/>
      <c r="CZ1401" s="39"/>
      <c r="DA1401" s="39"/>
      <c r="DB1401" s="39"/>
      <c r="DC1401" s="39"/>
      <c r="DD1401" s="39"/>
      <c r="DE1401" s="39"/>
      <c r="DF1401" s="39"/>
      <c r="DG1401" s="39"/>
      <c r="DL1401" s="44"/>
      <c r="DM1401" s="39"/>
    </row>
    <row r="1402" customFormat="false" ht="12.75" hidden="false" customHeight="false" outlineLevel="0" collapsed="false">
      <c r="AF1402" s="36"/>
      <c r="AG1402" s="37"/>
      <c r="AH1402" s="37"/>
      <c r="AI1402" s="37"/>
      <c r="AJ1402" s="37"/>
      <c r="AK1402" s="37"/>
      <c r="AL1402" s="37"/>
      <c r="AM1402" s="37"/>
      <c r="AN1402" s="37"/>
      <c r="AO1402" s="37"/>
      <c r="AP1402" s="37"/>
      <c r="AQ1402" s="37"/>
      <c r="AR1402" s="37"/>
      <c r="AS1402" s="37"/>
      <c r="AT1402" s="37"/>
      <c r="AU1402" s="37"/>
      <c r="AV1402" s="37"/>
      <c r="AW1402" s="37"/>
      <c r="AX1402" s="37"/>
      <c r="AY1402" s="37"/>
      <c r="AZ1402" s="37"/>
      <c r="BA1402" s="37"/>
      <c r="BB1402" s="37"/>
      <c r="BC1402" s="37"/>
      <c r="BD1402" s="37"/>
      <c r="BE1402" s="37"/>
      <c r="BF1402" s="37"/>
      <c r="BH1402" s="44"/>
      <c r="BI1402" s="39"/>
      <c r="BJ1402" s="39"/>
      <c r="BK1402" s="39"/>
      <c r="BL1402" s="36"/>
      <c r="BM1402" s="37"/>
      <c r="BN1402" s="37"/>
      <c r="BO1402" s="37"/>
      <c r="BP1402" s="37"/>
      <c r="BQ1402" s="37"/>
      <c r="BR1402" s="37"/>
      <c r="BS1402" s="37"/>
      <c r="BT1402" s="37"/>
      <c r="BU1402" s="37"/>
      <c r="BV1402" s="37"/>
      <c r="BW1402" s="37"/>
      <c r="BX1402" s="37"/>
      <c r="BY1402" s="37"/>
      <c r="BZ1402" s="37"/>
      <c r="CA1402" s="37"/>
      <c r="CB1402" s="37"/>
      <c r="CC1402" s="37"/>
      <c r="CD1402" s="37"/>
      <c r="CE1402" s="37"/>
      <c r="CF1402" s="37"/>
      <c r="CG1402" s="40"/>
      <c r="CH1402" s="40"/>
      <c r="CI1402" s="40"/>
      <c r="CJ1402" s="40"/>
      <c r="CK1402" s="40"/>
      <c r="CL1402" s="40"/>
      <c r="CM1402" s="39"/>
      <c r="CN1402" s="39"/>
      <c r="CO1402" s="39"/>
      <c r="CP1402" s="39"/>
      <c r="CQ1402" s="39"/>
      <c r="CR1402" s="39"/>
      <c r="CS1402" s="39"/>
      <c r="CT1402" s="39"/>
      <c r="CU1402" s="39"/>
      <c r="CV1402" s="39"/>
      <c r="CW1402" s="39"/>
      <c r="CX1402" s="39"/>
      <c r="CY1402" s="39"/>
      <c r="CZ1402" s="39"/>
      <c r="DA1402" s="39"/>
      <c r="DB1402" s="39"/>
      <c r="DC1402" s="39"/>
      <c r="DD1402" s="39"/>
      <c r="DE1402" s="39"/>
      <c r="DF1402" s="39"/>
      <c r="DG1402" s="39"/>
      <c r="DL1402" s="44"/>
      <c r="DM1402" s="39"/>
    </row>
    <row r="1403" customFormat="false" ht="12.75" hidden="false" customHeight="false" outlineLevel="0" collapsed="false">
      <c r="AF1403" s="36"/>
      <c r="AG1403" s="37"/>
      <c r="AH1403" s="37"/>
      <c r="AI1403" s="37"/>
      <c r="AJ1403" s="37"/>
      <c r="AK1403" s="37"/>
      <c r="AL1403" s="37"/>
      <c r="AM1403" s="37"/>
      <c r="AN1403" s="37"/>
      <c r="AO1403" s="37"/>
      <c r="AP1403" s="37"/>
      <c r="AQ1403" s="37"/>
      <c r="AR1403" s="37"/>
      <c r="AS1403" s="37"/>
      <c r="AT1403" s="37"/>
      <c r="AU1403" s="37"/>
      <c r="AV1403" s="37"/>
      <c r="AW1403" s="37"/>
      <c r="AX1403" s="37"/>
      <c r="AY1403" s="37"/>
      <c r="AZ1403" s="37"/>
      <c r="BA1403" s="37"/>
      <c r="BB1403" s="37"/>
      <c r="BC1403" s="37"/>
      <c r="BD1403" s="37"/>
      <c r="BE1403" s="37"/>
      <c r="BF1403" s="37"/>
      <c r="BH1403" s="44"/>
      <c r="BI1403" s="39"/>
      <c r="BJ1403" s="39"/>
      <c r="BK1403" s="39"/>
      <c r="BL1403" s="36"/>
      <c r="BM1403" s="37"/>
      <c r="BN1403" s="37"/>
      <c r="BO1403" s="37"/>
      <c r="BP1403" s="37"/>
      <c r="BQ1403" s="37"/>
      <c r="BR1403" s="37"/>
      <c r="BS1403" s="37"/>
      <c r="BT1403" s="37"/>
      <c r="BU1403" s="37"/>
      <c r="BV1403" s="37"/>
      <c r="BW1403" s="37"/>
      <c r="BX1403" s="37"/>
      <c r="BY1403" s="37"/>
      <c r="BZ1403" s="37"/>
      <c r="CA1403" s="37"/>
      <c r="CB1403" s="37"/>
      <c r="CC1403" s="37"/>
      <c r="CD1403" s="37"/>
      <c r="CE1403" s="37"/>
      <c r="CF1403" s="37"/>
      <c r="CG1403" s="40"/>
      <c r="CH1403" s="40"/>
      <c r="CI1403" s="40"/>
      <c r="CJ1403" s="40"/>
      <c r="CK1403" s="40"/>
      <c r="CL1403" s="40"/>
      <c r="CM1403" s="39"/>
      <c r="CN1403" s="39"/>
      <c r="CO1403" s="39"/>
      <c r="CP1403" s="39"/>
      <c r="CQ1403" s="39"/>
      <c r="CR1403" s="39"/>
      <c r="CS1403" s="39"/>
      <c r="CT1403" s="39"/>
      <c r="CU1403" s="39"/>
      <c r="CV1403" s="39"/>
      <c r="CW1403" s="39"/>
      <c r="CX1403" s="39"/>
      <c r="CY1403" s="39"/>
      <c r="CZ1403" s="39"/>
      <c r="DA1403" s="39"/>
      <c r="DB1403" s="39"/>
      <c r="DC1403" s="39"/>
      <c r="DD1403" s="39"/>
      <c r="DE1403" s="39"/>
      <c r="DF1403" s="39"/>
      <c r="DG1403" s="39"/>
      <c r="DL1403" s="44"/>
      <c r="DM1403" s="39"/>
    </row>
    <row r="1404" customFormat="false" ht="12.75" hidden="false" customHeight="false" outlineLevel="0" collapsed="false">
      <c r="AF1404" s="36"/>
      <c r="AG1404" s="37"/>
      <c r="AH1404" s="37"/>
      <c r="AI1404" s="37"/>
      <c r="AJ1404" s="37"/>
      <c r="AK1404" s="37"/>
      <c r="AL1404" s="37"/>
      <c r="AM1404" s="37"/>
      <c r="AN1404" s="37"/>
      <c r="AO1404" s="37"/>
      <c r="AP1404" s="37"/>
      <c r="AQ1404" s="37"/>
      <c r="AR1404" s="37"/>
      <c r="AS1404" s="37"/>
      <c r="AT1404" s="37"/>
      <c r="AU1404" s="37"/>
      <c r="AV1404" s="37"/>
      <c r="AW1404" s="37"/>
      <c r="AX1404" s="37"/>
      <c r="AY1404" s="37"/>
      <c r="AZ1404" s="37"/>
      <c r="BA1404" s="37"/>
      <c r="BB1404" s="37"/>
      <c r="BC1404" s="37"/>
      <c r="BD1404" s="37"/>
      <c r="BE1404" s="37"/>
      <c r="BF1404" s="37"/>
      <c r="BH1404" s="44"/>
      <c r="BI1404" s="39"/>
      <c r="BJ1404" s="39"/>
      <c r="BK1404" s="39"/>
      <c r="BL1404" s="36"/>
      <c r="BM1404" s="37"/>
      <c r="BN1404" s="37"/>
      <c r="BO1404" s="37"/>
      <c r="BP1404" s="37"/>
      <c r="BQ1404" s="37"/>
      <c r="BR1404" s="37"/>
      <c r="BS1404" s="37"/>
      <c r="BT1404" s="37"/>
      <c r="BU1404" s="37"/>
      <c r="BV1404" s="37"/>
      <c r="BW1404" s="37"/>
      <c r="BX1404" s="37"/>
      <c r="BY1404" s="37"/>
      <c r="BZ1404" s="37"/>
      <c r="CA1404" s="37"/>
      <c r="CB1404" s="37"/>
      <c r="CC1404" s="37"/>
      <c r="CD1404" s="37"/>
      <c r="CE1404" s="37"/>
      <c r="CF1404" s="37"/>
      <c r="CG1404" s="40"/>
      <c r="CH1404" s="40"/>
      <c r="CI1404" s="40"/>
      <c r="CJ1404" s="40"/>
      <c r="CK1404" s="40"/>
      <c r="CL1404" s="40"/>
      <c r="CM1404" s="39"/>
      <c r="CN1404" s="39"/>
      <c r="CO1404" s="39"/>
      <c r="CP1404" s="39"/>
      <c r="CQ1404" s="39"/>
      <c r="CR1404" s="39"/>
      <c r="CS1404" s="39"/>
      <c r="CT1404" s="39"/>
      <c r="CU1404" s="39"/>
      <c r="CV1404" s="39"/>
      <c r="CW1404" s="39"/>
      <c r="CX1404" s="39"/>
      <c r="CY1404" s="39"/>
      <c r="CZ1404" s="39"/>
      <c r="DA1404" s="39"/>
      <c r="DB1404" s="39"/>
      <c r="DC1404" s="39"/>
      <c r="DD1404" s="39"/>
      <c r="DE1404" s="39"/>
      <c r="DF1404" s="39"/>
      <c r="DG1404" s="39"/>
      <c r="DL1404" s="44"/>
      <c r="DM1404" s="39"/>
    </row>
    <row r="1405" customFormat="false" ht="12.75" hidden="false" customHeight="false" outlineLevel="0" collapsed="false">
      <c r="AF1405" s="36"/>
      <c r="AG1405" s="37"/>
      <c r="AH1405" s="37"/>
      <c r="AI1405" s="37"/>
      <c r="AJ1405" s="37"/>
      <c r="AK1405" s="37"/>
      <c r="AL1405" s="37"/>
      <c r="AM1405" s="37"/>
      <c r="AN1405" s="37"/>
      <c r="AO1405" s="37"/>
      <c r="AP1405" s="37"/>
      <c r="AQ1405" s="37"/>
      <c r="AR1405" s="37"/>
      <c r="AS1405" s="37"/>
      <c r="AT1405" s="37"/>
      <c r="AU1405" s="37"/>
      <c r="AV1405" s="37"/>
      <c r="AW1405" s="37"/>
      <c r="AX1405" s="37"/>
      <c r="AY1405" s="37"/>
      <c r="AZ1405" s="37"/>
      <c r="BA1405" s="37"/>
      <c r="BB1405" s="37"/>
      <c r="BC1405" s="37"/>
      <c r="BD1405" s="37"/>
      <c r="BE1405" s="37"/>
      <c r="BF1405" s="37"/>
      <c r="BH1405" s="44"/>
      <c r="BI1405" s="39"/>
      <c r="BJ1405" s="39"/>
      <c r="BK1405" s="39"/>
      <c r="BL1405" s="36"/>
      <c r="BM1405" s="37"/>
      <c r="BN1405" s="37"/>
      <c r="BO1405" s="37"/>
      <c r="BP1405" s="37"/>
      <c r="BQ1405" s="37"/>
      <c r="BR1405" s="37"/>
      <c r="BS1405" s="37"/>
      <c r="BT1405" s="37"/>
      <c r="BU1405" s="37"/>
      <c r="BV1405" s="37"/>
      <c r="BW1405" s="37"/>
      <c r="BX1405" s="37"/>
      <c r="BY1405" s="37"/>
      <c r="BZ1405" s="37"/>
      <c r="CA1405" s="37"/>
      <c r="CB1405" s="37"/>
      <c r="CC1405" s="37"/>
      <c r="CD1405" s="37"/>
      <c r="CE1405" s="37"/>
      <c r="CF1405" s="37"/>
      <c r="CG1405" s="40"/>
      <c r="CH1405" s="40"/>
      <c r="CI1405" s="40"/>
      <c r="CJ1405" s="40"/>
      <c r="CK1405" s="40"/>
      <c r="CL1405" s="40"/>
      <c r="CM1405" s="39"/>
      <c r="CN1405" s="39"/>
      <c r="CO1405" s="39"/>
      <c r="CP1405" s="39"/>
      <c r="CQ1405" s="39"/>
      <c r="CR1405" s="39"/>
      <c r="CS1405" s="39"/>
      <c r="CT1405" s="39"/>
      <c r="CU1405" s="39"/>
      <c r="CV1405" s="39"/>
      <c r="CW1405" s="39"/>
      <c r="CX1405" s="39"/>
      <c r="CY1405" s="39"/>
      <c r="CZ1405" s="39"/>
      <c r="DA1405" s="39"/>
      <c r="DB1405" s="39"/>
      <c r="DC1405" s="39"/>
      <c r="DD1405" s="39"/>
      <c r="DE1405" s="39"/>
      <c r="DF1405" s="39"/>
      <c r="DG1405" s="39"/>
      <c r="DL1405" s="44"/>
      <c r="DM1405" s="39"/>
    </row>
    <row r="1406" customFormat="false" ht="12.75" hidden="false" customHeight="false" outlineLevel="0" collapsed="false">
      <c r="AF1406" s="36"/>
      <c r="AG1406" s="37"/>
      <c r="AH1406" s="37"/>
      <c r="AI1406" s="37"/>
      <c r="AJ1406" s="37"/>
      <c r="AK1406" s="37"/>
      <c r="AL1406" s="37"/>
      <c r="AM1406" s="37"/>
      <c r="AN1406" s="37"/>
      <c r="AO1406" s="37"/>
      <c r="AP1406" s="37"/>
      <c r="AQ1406" s="37"/>
      <c r="AR1406" s="37"/>
      <c r="AS1406" s="37"/>
      <c r="AT1406" s="37"/>
      <c r="AU1406" s="37"/>
      <c r="AV1406" s="37"/>
      <c r="AW1406" s="37"/>
      <c r="AX1406" s="37"/>
      <c r="AY1406" s="37"/>
      <c r="AZ1406" s="37"/>
      <c r="BA1406" s="37"/>
      <c r="BB1406" s="37"/>
      <c r="BC1406" s="37"/>
      <c r="BD1406" s="37"/>
      <c r="BE1406" s="37"/>
      <c r="BF1406" s="37"/>
      <c r="BH1406" s="44"/>
      <c r="BI1406" s="39"/>
      <c r="BJ1406" s="39"/>
      <c r="BK1406" s="39"/>
      <c r="BL1406" s="36"/>
      <c r="BM1406" s="37"/>
      <c r="BN1406" s="37"/>
      <c r="BO1406" s="37"/>
      <c r="BP1406" s="37"/>
      <c r="BQ1406" s="37"/>
      <c r="BR1406" s="37"/>
      <c r="BS1406" s="37"/>
      <c r="BT1406" s="37"/>
      <c r="BU1406" s="37"/>
      <c r="BV1406" s="37"/>
      <c r="BW1406" s="37"/>
      <c r="BX1406" s="37"/>
      <c r="BY1406" s="37"/>
      <c r="BZ1406" s="37"/>
      <c r="CA1406" s="37"/>
      <c r="CB1406" s="37"/>
      <c r="CC1406" s="37"/>
      <c r="CD1406" s="37"/>
      <c r="CE1406" s="37"/>
      <c r="CF1406" s="37"/>
      <c r="CG1406" s="40"/>
      <c r="CH1406" s="40"/>
      <c r="CI1406" s="40"/>
      <c r="CJ1406" s="40"/>
      <c r="CK1406" s="40"/>
      <c r="CL1406" s="40"/>
      <c r="CM1406" s="39"/>
      <c r="CN1406" s="39"/>
      <c r="CO1406" s="39"/>
      <c r="CP1406" s="39"/>
      <c r="CQ1406" s="39"/>
      <c r="CR1406" s="39"/>
      <c r="CS1406" s="39"/>
      <c r="CT1406" s="39"/>
      <c r="CU1406" s="39"/>
      <c r="CV1406" s="39"/>
      <c r="CW1406" s="39"/>
      <c r="CX1406" s="39"/>
      <c r="CY1406" s="39"/>
      <c r="CZ1406" s="39"/>
      <c r="DA1406" s="39"/>
      <c r="DB1406" s="39"/>
      <c r="DC1406" s="39"/>
      <c r="DD1406" s="39"/>
      <c r="DE1406" s="39"/>
      <c r="DF1406" s="39"/>
      <c r="DG1406" s="39"/>
      <c r="DL1406" s="44"/>
      <c r="DM1406" s="39"/>
    </row>
    <row r="1407" customFormat="false" ht="12.75" hidden="false" customHeight="false" outlineLevel="0" collapsed="false">
      <c r="AF1407" s="36"/>
      <c r="AG1407" s="37"/>
      <c r="AH1407" s="37"/>
      <c r="AI1407" s="37"/>
      <c r="AJ1407" s="37"/>
      <c r="AK1407" s="37"/>
      <c r="AL1407" s="37"/>
      <c r="AM1407" s="37"/>
      <c r="AN1407" s="37"/>
      <c r="AO1407" s="37"/>
      <c r="AP1407" s="37"/>
      <c r="AQ1407" s="37"/>
      <c r="AR1407" s="37"/>
      <c r="AS1407" s="37"/>
      <c r="AT1407" s="37"/>
      <c r="AU1407" s="37"/>
      <c r="AV1407" s="37"/>
      <c r="AW1407" s="37"/>
      <c r="AX1407" s="37"/>
      <c r="AY1407" s="37"/>
      <c r="AZ1407" s="37"/>
      <c r="BA1407" s="37"/>
      <c r="BB1407" s="37"/>
      <c r="BC1407" s="37"/>
      <c r="BD1407" s="37"/>
      <c r="BE1407" s="37"/>
      <c r="BF1407" s="37"/>
      <c r="BH1407" s="44"/>
      <c r="BI1407" s="39"/>
      <c r="BJ1407" s="39"/>
      <c r="BK1407" s="39"/>
      <c r="BL1407" s="36"/>
      <c r="BM1407" s="37"/>
      <c r="BN1407" s="37"/>
      <c r="BO1407" s="37"/>
      <c r="BP1407" s="37"/>
      <c r="BQ1407" s="37"/>
      <c r="BR1407" s="37"/>
      <c r="BS1407" s="37"/>
      <c r="BT1407" s="37"/>
      <c r="BU1407" s="37"/>
      <c r="BV1407" s="37"/>
      <c r="BW1407" s="37"/>
      <c r="BX1407" s="37"/>
      <c r="BY1407" s="37"/>
      <c r="BZ1407" s="37"/>
      <c r="CA1407" s="37"/>
      <c r="CB1407" s="37"/>
      <c r="CC1407" s="37"/>
      <c r="CD1407" s="37"/>
      <c r="CE1407" s="37"/>
      <c r="CF1407" s="37"/>
      <c r="CG1407" s="40"/>
      <c r="CH1407" s="40"/>
      <c r="CI1407" s="40"/>
      <c r="CJ1407" s="40"/>
      <c r="CK1407" s="40"/>
      <c r="CL1407" s="40"/>
      <c r="CM1407" s="39"/>
      <c r="CN1407" s="39"/>
      <c r="CO1407" s="39"/>
      <c r="CP1407" s="39"/>
      <c r="CQ1407" s="39"/>
      <c r="CR1407" s="39"/>
      <c r="CS1407" s="39"/>
      <c r="CT1407" s="39"/>
      <c r="CU1407" s="39"/>
      <c r="CV1407" s="39"/>
      <c r="CW1407" s="39"/>
      <c r="CX1407" s="39"/>
      <c r="CY1407" s="39"/>
      <c r="CZ1407" s="39"/>
      <c r="DA1407" s="39"/>
      <c r="DB1407" s="39"/>
      <c r="DC1407" s="39"/>
      <c r="DD1407" s="39"/>
      <c r="DE1407" s="39"/>
      <c r="DF1407" s="39"/>
      <c r="DG1407" s="39"/>
      <c r="DL1407" s="44"/>
      <c r="DM1407" s="39"/>
    </row>
    <row r="1408" customFormat="false" ht="12.75" hidden="false" customHeight="false" outlineLevel="0" collapsed="false">
      <c r="AF1408" s="36"/>
      <c r="AG1408" s="37"/>
      <c r="AH1408" s="37"/>
      <c r="AI1408" s="37"/>
      <c r="AJ1408" s="37"/>
      <c r="AK1408" s="37"/>
      <c r="AL1408" s="37"/>
      <c r="AM1408" s="37"/>
      <c r="AN1408" s="37"/>
      <c r="AO1408" s="37"/>
      <c r="AP1408" s="37"/>
      <c r="AQ1408" s="37"/>
      <c r="AR1408" s="37"/>
      <c r="AS1408" s="37"/>
      <c r="AT1408" s="37"/>
      <c r="AU1408" s="37"/>
      <c r="AV1408" s="37"/>
      <c r="AW1408" s="37"/>
      <c r="AX1408" s="37"/>
      <c r="AY1408" s="37"/>
      <c r="AZ1408" s="37"/>
      <c r="BA1408" s="37"/>
      <c r="BB1408" s="37"/>
      <c r="BC1408" s="37"/>
      <c r="BD1408" s="37"/>
      <c r="BE1408" s="37"/>
      <c r="BF1408" s="37"/>
      <c r="BH1408" s="44"/>
      <c r="BI1408" s="39"/>
      <c r="BJ1408" s="39"/>
      <c r="BK1408" s="39"/>
      <c r="BL1408" s="36"/>
      <c r="BM1408" s="37"/>
      <c r="BN1408" s="37"/>
      <c r="BO1408" s="37"/>
      <c r="BP1408" s="37"/>
      <c r="BQ1408" s="37"/>
      <c r="BR1408" s="37"/>
      <c r="BS1408" s="37"/>
      <c r="BT1408" s="37"/>
      <c r="BU1408" s="37"/>
      <c r="BV1408" s="37"/>
      <c r="BW1408" s="37"/>
      <c r="BX1408" s="37"/>
      <c r="BY1408" s="37"/>
      <c r="BZ1408" s="37"/>
      <c r="CA1408" s="37"/>
      <c r="CB1408" s="37"/>
      <c r="CC1408" s="37"/>
      <c r="CD1408" s="37"/>
      <c r="CE1408" s="37"/>
      <c r="CF1408" s="37"/>
      <c r="CG1408" s="40"/>
      <c r="CH1408" s="40"/>
      <c r="CI1408" s="40"/>
      <c r="CJ1408" s="40"/>
      <c r="CK1408" s="40"/>
      <c r="CL1408" s="40"/>
      <c r="CM1408" s="39"/>
      <c r="CN1408" s="39"/>
      <c r="CO1408" s="39"/>
      <c r="CP1408" s="39"/>
      <c r="CQ1408" s="39"/>
      <c r="CR1408" s="39"/>
      <c r="CS1408" s="39"/>
      <c r="CT1408" s="39"/>
      <c r="CU1408" s="39"/>
      <c r="CV1408" s="39"/>
      <c r="CW1408" s="39"/>
      <c r="CX1408" s="39"/>
      <c r="CY1408" s="39"/>
      <c r="CZ1408" s="39"/>
      <c r="DA1408" s="39"/>
      <c r="DB1408" s="39"/>
      <c r="DC1408" s="39"/>
      <c r="DD1408" s="39"/>
      <c r="DE1408" s="39"/>
      <c r="DF1408" s="39"/>
      <c r="DG1408" s="39"/>
      <c r="DL1408" s="44"/>
      <c r="DM1408" s="39"/>
    </row>
    <row r="1409" customFormat="false" ht="12.75" hidden="false" customHeight="false" outlineLevel="0" collapsed="false">
      <c r="AF1409" s="36"/>
      <c r="AG1409" s="37"/>
      <c r="AH1409" s="37"/>
      <c r="AI1409" s="37"/>
      <c r="AJ1409" s="37"/>
      <c r="AK1409" s="37"/>
      <c r="AL1409" s="37"/>
      <c r="AM1409" s="37"/>
      <c r="AN1409" s="37"/>
      <c r="AO1409" s="37"/>
      <c r="AP1409" s="37"/>
      <c r="AQ1409" s="37"/>
      <c r="AR1409" s="37"/>
      <c r="AS1409" s="37"/>
      <c r="AT1409" s="37"/>
      <c r="AU1409" s="37"/>
      <c r="AV1409" s="37"/>
      <c r="AW1409" s="37"/>
      <c r="AX1409" s="37"/>
      <c r="AY1409" s="37"/>
      <c r="AZ1409" s="37"/>
      <c r="BA1409" s="37"/>
      <c r="BB1409" s="37"/>
      <c r="BC1409" s="37"/>
      <c r="BD1409" s="37"/>
      <c r="BE1409" s="37"/>
      <c r="BF1409" s="37"/>
      <c r="BH1409" s="44"/>
      <c r="BI1409" s="39"/>
      <c r="BJ1409" s="39"/>
      <c r="BK1409" s="39"/>
      <c r="BL1409" s="36"/>
      <c r="BM1409" s="37"/>
      <c r="BN1409" s="37"/>
      <c r="BO1409" s="37"/>
      <c r="BP1409" s="37"/>
      <c r="BQ1409" s="37"/>
      <c r="BR1409" s="37"/>
      <c r="BS1409" s="37"/>
      <c r="BT1409" s="37"/>
      <c r="BU1409" s="37"/>
      <c r="BV1409" s="37"/>
      <c r="BW1409" s="37"/>
      <c r="BX1409" s="37"/>
      <c r="BY1409" s="37"/>
      <c r="BZ1409" s="37"/>
      <c r="CA1409" s="37"/>
      <c r="CB1409" s="37"/>
      <c r="CC1409" s="37"/>
      <c r="CD1409" s="37"/>
      <c r="CE1409" s="37"/>
      <c r="CF1409" s="37"/>
      <c r="CG1409" s="40"/>
      <c r="CH1409" s="40"/>
      <c r="CI1409" s="40"/>
      <c r="CJ1409" s="40"/>
      <c r="CK1409" s="40"/>
      <c r="CL1409" s="40"/>
      <c r="CM1409" s="39"/>
      <c r="CN1409" s="39"/>
      <c r="CO1409" s="39"/>
      <c r="CP1409" s="39"/>
      <c r="CQ1409" s="39"/>
      <c r="CR1409" s="39"/>
      <c r="CS1409" s="39"/>
      <c r="CT1409" s="39"/>
      <c r="CU1409" s="39"/>
      <c r="CV1409" s="39"/>
      <c r="CW1409" s="39"/>
      <c r="CX1409" s="39"/>
      <c r="CY1409" s="39"/>
      <c r="CZ1409" s="39"/>
      <c r="DA1409" s="39"/>
      <c r="DB1409" s="39"/>
      <c r="DC1409" s="39"/>
      <c r="DD1409" s="39"/>
      <c r="DE1409" s="39"/>
      <c r="DF1409" s="39"/>
      <c r="DG1409" s="39"/>
      <c r="DL1409" s="44"/>
      <c r="DM1409" s="39"/>
    </row>
    <row r="1410" customFormat="false" ht="12.75" hidden="false" customHeight="false" outlineLevel="0" collapsed="false">
      <c r="AF1410" s="36"/>
      <c r="AG1410" s="37"/>
      <c r="AH1410" s="37"/>
      <c r="AI1410" s="37"/>
      <c r="AJ1410" s="37"/>
      <c r="AK1410" s="37"/>
      <c r="AL1410" s="37"/>
      <c r="AM1410" s="37"/>
      <c r="AN1410" s="37"/>
      <c r="AO1410" s="37"/>
      <c r="AP1410" s="37"/>
      <c r="AQ1410" s="37"/>
      <c r="AR1410" s="37"/>
      <c r="AS1410" s="37"/>
      <c r="AT1410" s="37"/>
      <c r="AU1410" s="37"/>
      <c r="AV1410" s="37"/>
      <c r="AW1410" s="37"/>
      <c r="AX1410" s="37"/>
      <c r="AY1410" s="37"/>
      <c r="AZ1410" s="37"/>
      <c r="BA1410" s="37"/>
      <c r="BB1410" s="37"/>
      <c r="BC1410" s="37"/>
      <c r="BD1410" s="37"/>
      <c r="BE1410" s="37"/>
      <c r="BF1410" s="37"/>
      <c r="BH1410" s="44"/>
      <c r="BI1410" s="39"/>
      <c r="BJ1410" s="39"/>
      <c r="BK1410" s="39"/>
      <c r="BL1410" s="36"/>
      <c r="BM1410" s="37"/>
      <c r="BN1410" s="37"/>
      <c r="BO1410" s="37"/>
      <c r="BP1410" s="37"/>
      <c r="BQ1410" s="37"/>
      <c r="BR1410" s="37"/>
      <c r="BS1410" s="37"/>
      <c r="BT1410" s="37"/>
      <c r="BU1410" s="37"/>
      <c r="BV1410" s="37"/>
      <c r="BW1410" s="37"/>
      <c r="BX1410" s="37"/>
      <c r="BY1410" s="37"/>
      <c r="BZ1410" s="37"/>
      <c r="CA1410" s="37"/>
      <c r="CB1410" s="37"/>
      <c r="CC1410" s="37"/>
      <c r="CD1410" s="37"/>
      <c r="CE1410" s="37"/>
      <c r="CF1410" s="37"/>
      <c r="CG1410" s="40"/>
      <c r="CH1410" s="40"/>
      <c r="CI1410" s="40"/>
      <c r="CJ1410" s="40"/>
      <c r="CK1410" s="40"/>
      <c r="CL1410" s="40"/>
      <c r="CM1410" s="39"/>
      <c r="CN1410" s="39"/>
      <c r="CO1410" s="39"/>
      <c r="CP1410" s="39"/>
      <c r="CQ1410" s="39"/>
      <c r="CR1410" s="39"/>
      <c r="CS1410" s="39"/>
      <c r="CT1410" s="39"/>
      <c r="CU1410" s="39"/>
      <c r="CV1410" s="39"/>
      <c r="CW1410" s="39"/>
      <c r="CX1410" s="39"/>
      <c r="CY1410" s="39"/>
      <c r="CZ1410" s="39"/>
      <c r="DA1410" s="39"/>
      <c r="DB1410" s="39"/>
      <c r="DC1410" s="39"/>
      <c r="DD1410" s="39"/>
      <c r="DE1410" s="39"/>
      <c r="DF1410" s="39"/>
      <c r="DG1410" s="39"/>
      <c r="DL1410" s="44"/>
      <c r="DM1410" s="39"/>
    </row>
    <row r="1411" customFormat="false" ht="12.75" hidden="false" customHeight="false" outlineLevel="0" collapsed="false">
      <c r="AF1411" s="36"/>
      <c r="AG1411" s="37"/>
      <c r="AH1411" s="37"/>
      <c r="AI1411" s="37"/>
      <c r="AJ1411" s="37"/>
      <c r="AK1411" s="37"/>
      <c r="AL1411" s="37"/>
      <c r="AM1411" s="37"/>
      <c r="AN1411" s="37"/>
      <c r="AO1411" s="37"/>
      <c r="AP1411" s="37"/>
      <c r="AQ1411" s="37"/>
      <c r="AR1411" s="37"/>
      <c r="AS1411" s="37"/>
      <c r="AT1411" s="37"/>
      <c r="AU1411" s="37"/>
      <c r="AV1411" s="37"/>
      <c r="AW1411" s="37"/>
      <c r="AX1411" s="37"/>
      <c r="AY1411" s="37"/>
      <c r="AZ1411" s="37"/>
      <c r="BA1411" s="37"/>
      <c r="BB1411" s="37"/>
      <c r="BC1411" s="37"/>
      <c r="BD1411" s="37"/>
      <c r="BE1411" s="37"/>
      <c r="BF1411" s="37"/>
      <c r="BH1411" s="44"/>
      <c r="BI1411" s="39"/>
      <c r="BJ1411" s="39"/>
      <c r="BK1411" s="39"/>
      <c r="BL1411" s="36"/>
      <c r="BM1411" s="37"/>
      <c r="BN1411" s="37"/>
      <c r="BO1411" s="37"/>
      <c r="BP1411" s="37"/>
      <c r="BQ1411" s="37"/>
      <c r="BR1411" s="37"/>
      <c r="BS1411" s="37"/>
      <c r="BT1411" s="37"/>
      <c r="BU1411" s="37"/>
      <c r="BV1411" s="37"/>
      <c r="BW1411" s="37"/>
      <c r="BX1411" s="37"/>
      <c r="BY1411" s="37"/>
      <c r="BZ1411" s="37"/>
      <c r="CA1411" s="37"/>
      <c r="CB1411" s="37"/>
      <c r="CC1411" s="37"/>
      <c r="CD1411" s="37"/>
      <c r="CE1411" s="37"/>
      <c r="CF1411" s="37"/>
      <c r="CG1411" s="40"/>
      <c r="CH1411" s="40"/>
      <c r="CI1411" s="40"/>
      <c r="CJ1411" s="40"/>
      <c r="CK1411" s="40"/>
      <c r="CL1411" s="40"/>
      <c r="CM1411" s="39"/>
      <c r="CN1411" s="39"/>
      <c r="CO1411" s="39"/>
      <c r="CP1411" s="39"/>
      <c r="CQ1411" s="39"/>
      <c r="CR1411" s="39"/>
      <c r="CS1411" s="39"/>
      <c r="CT1411" s="39"/>
      <c r="CU1411" s="39"/>
      <c r="CV1411" s="39"/>
      <c r="CW1411" s="39"/>
      <c r="CX1411" s="39"/>
      <c r="CY1411" s="39"/>
      <c r="CZ1411" s="39"/>
      <c r="DA1411" s="39"/>
      <c r="DB1411" s="39"/>
      <c r="DC1411" s="39"/>
      <c r="DD1411" s="39"/>
      <c r="DE1411" s="39"/>
      <c r="DF1411" s="39"/>
      <c r="DG1411" s="39"/>
      <c r="DL1411" s="44"/>
      <c r="DM1411" s="39"/>
    </row>
    <row r="1412" customFormat="false" ht="12.75" hidden="false" customHeight="false" outlineLevel="0" collapsed="false">
      <c r="AF1412" s="36"/>
      <c r="AG1412" s="37"/>
      <c r="AH1412" s="37"/>
      <c r="AI1412" s="37"/>
      <c r="AJ1412" s="37"/>
      <c r="AK1412" s="37"/>
      <c r="AL1412" s="37"/>
      <c r="AM1412" s="37"/>
      <c r="AN1412" s="37"/>
      <c r="AO1412" s="37"/>
      <c r="AP1412" s="37"/>
      <c r="AQ1412" s="37"/>
      <c r="AR1412" s="37"/>
      <c r="AS1412" s="37"/>
      <c r="AT1412" s="37"/>
      <c r="AU1412" s="37"/>
      <c r="AV1412" s="37"/>
      <c r="AW1412" s="37"/>
      <c r="AX1412" s="37"/>
      <c r="AY1412" s="37"/>
      <c r="AZ1412" s="37"/>
      <c r="BA1412" s="37"/>
      <c r="BB1412" s="37"/>
      <c r="BC1412" s="37"/>
      <c r="BD1412" s="37"/>
      <c r="BE1412" s="37"/>
      <c r="BF1412" s="37"/>
      <c r="BH1412" s="44"/>
      <c r="BI1412" s="39"/>
      <c r="BJ1412" s="39"/>
      <c r="BK1412" s="39"/>
      <c r="BL1412" s="36"/>
      <c r="BM1412" s="37"/>
      <c r="BN1412" s="37"/>
      <c r="BO1412" s="37"/>
      <c r="BP1412" s="37"/>
      <c r="BQ1412" s="37"/>
      <c r="BR1412" s="37"/>
      <c r="BS1412" s="37"/>
      <c r="BT1412" s="37"/>
      <c r="BU1412" s="37"/>
      <c r="BV1412" s="37"/>
      <c r="BW1412" s="37"/>
      <c r="BX1412" s="37"/>
      <c r="BY1412" s="37"/>
      <c r="BZ1412" s="37"/>
      <c r="CA1412" s="37"/>
      <c r="CB1412" s="37"/>
      <c r="CC1412" s="37"/>
      <c r="CD1412" s="37"/>
      <c r="CE1412" s="37"/>
      <c r="CF1412" s="37"/>
      <c r="CG1412" s="40"/>
      <c r="CH1412" s="40"/>
      <c r="CI1412" s="40"/>
      <c r="CJ1412" s="40"/>
      <c r="CK1412" s="40"/>
      <c r="CL1412" s="40"/>
      <c r="CM1412" s="39"/>
      <c r="CN1412" s="39"/>
      <c r="CO1412" s="39"/>
      <c r="CP1412" s="39"/>
      <c r="CQ1412" s="39"/>
      <c r="CR1412" s="39"/>
      <c r="CS1412" s="39"/>
      <c r="CT1412" s="39"/>
      <c r="CU1412" s="39"/>
      <c r="CV1412" s="39"/>
      <c r="CW1412" s="39"/>
      <c r="CX1412" s="39"/>
      <c r="CY1412" s="39"/>
      <c r="CZ1412" s="39"/>
      <c r="DA1412" s="39"/>
      <c r="DB1412" s="39"/>
      <c r="DC1412" s="39"/>
      <c r="DD1412" s="39"/>
      <c r="DE1412" s="39"/>
      <c r="DF1412" s="39"/>
      <c r="DG1412" s="39"/>
      <c r="DL1412" s="44"/>
      <c r="DM1412" s="39"/>
    </row>
    <row r="1413" customFormat="false" ht="12.75" hidden="false" customHeight="false" outlineLevel="0" collapsed="false">
      <c r="AF1413" s="36"/>
      <c r="AG1413" s="37"/>
      <c r="AH1413" s="37"/>
      <c r="AI1413" s="37"/>
      <c r="AJ1413" s="37"/>
      <c r="AK1413" s="37"/>
      <c r="AL1413" s="37"/>
      <c r="AM1413" s="37"/>
      <c r="AN1413" s="37"/>
      <c r="AO1413" s="37"/>
      <c r="AP1413" s="37"/>
      <c r="AQ1413" s="37"/>
      <c r="AR1413" s="37"/>
      <c r="AS1413" s="37"/>
      <c r="AT1413" s="37"/>
      <c r="AU1413" s="37"/>
      <c r="AV1413" s="37"/>
      <c r="AW1413" s="37"/>
      <c r="AX1413" s="37"/>
      <c r="AY1413" s="37"/>
      <c r="AZ1413" s="37"/>
      <c r="BA1413" s="37"/>
      <c r="BB1413" s="37"/>
      <c r="BC1413" s="37"/>
      <c r="BD1413" s="37"/>
      <c r="BE1413" s="37"/>
      <c r="BF1413" s="37"/>
      <c r="BH1413" s="44"/>
      <c r="BI1413" s="39"/>
      <c r="BJ1413" s="39"/>
      <c r="BK1413" s="39"/>
      <c r="BL1413" s="36"/>
      <c r="BM1413" s="37"/>
      <c r="BN1413" s="37"/>
      <c r="BO1413" s="37"/>
      <c r="BP1413" s="37"/>
      <c r="BQ1413" s="37"/>
      <c r="BR1413" s="37"/>
      <c r="BS1413" s="37"/>
      <c r="BT1413" s="37"/>
      <c r="BU1413" s="37"/>
      <c r="BV1413" s="37"/>
      <c r="BW1413" s="37"/>
      <c r="BX1413" s="37"/>
      <c r="BY1413" s="37"/>
      <c r="BZ1413" s="37"/>
      <c r="CA1413" s="37"/>
      <c r="CB1413" s="37"/>
      <c r="CC1413" s="37"/>
      <c r="CD1413" s="37"/>
      <c r="CE1413" s="37"/>
      <c r="CF1413" s="37"/>
      <c r="CG1413" s="40"/>
      <c r="CH1413" s="40"/>
      <c r="CI1413" s="40"/>
      <c r="CJ1413" s="40"/>
      <c r="CK1413" s="40"/>
      <c r="CL1413" s="40"/>
      <c r="CM1413" s="39"/>
      <c r="CN1413" s="39"/>
      <c r="CO1413" s="39"/>
      <c r="CP1413" s="39"/>
      <c r="CQ1413" s="39"/>
      <c r="CR1413" s="39"/>
      <c r="CS1413" s="39"/>
      <c r="CT1413" s="39"/>
      <c r="CU1413" s="39"/>
      <c r="CV1413" s="39"/>
      <c r="CW1413" s="39"/>
      <c r="CX1413" s="39"/>
      <c r="CY1413" s="39"/>
      <c r="CZ1413" s="39"/>
      <c r="DA1413" s="39"/>
      <c r="DB1413" s="39"/>
      <c r="DC1413" s="39"/>
      <c r="DD1413" s="39"/>
      <c r="DE1413" s="39"/>
      <c r="DF1413" s="39"/>
      <c r="DG1413" s="39"/>
      <c r="DL1413" s="44"/>
      <c r="DM1413" s="39"/>
    </row>
    <row r="1414" customFormat="false" ht="12.75" hidden="false" customHeight="false" outlineLevel="0" collapsed="false">
      <c r="AF1414" s="36"/>
      <c r="AG1414" s="37"/>
      <c r="AH1414" s="37"/>
      <c r="AI1414" s="37"/>
      <c r="AJ1414" s="37"/>
      <c r="AK1414" s="37"/>
      <c r="AL1414" s="37"/>
      <c r="AM1414" s="37"/>
      <c r="AN1414" s="37"/>
      <c r="AO1414" s="37"/>
      <c r="AP1414" s="37"/>
      <c r="AQ1414" s="37"/>
      <c r="AR1414" s="37"/>
      <c r="AS1414" s="37"/>
      <c r="AT1414" s="37"/>
      <c r="AU1414" s="37"/>
      <c r="AV1414" s="37"/>
      <c r="AW1414" s="37"/>
      <c r="AX1414" s="37"/>
      <c r="AY1414" s="37"/>
      <c r="AZ1414" s="37"/>
      <c r="BA1414" s="37"/>
      <c r="BB1414" s="37"/>
      <c r="BC1414" s="37"/>
      <c r="BD1414" s="37"/>
      <c r="BE1414" s="37"/>
      <c r="BF1414" s="37"/>
      <c r="BH1414" s="44"/>
      <c r="BI1414" s="39"/>
      <c r="BJ1414" s="39"/>
      <c r="BK1414" s="39"/>
      <c r="BL1414" s="36"/>
      <c r="BM1414" s="37"/>
      <c r="BN1414" s="37"/>
      <c r="BO1414" s="37"/>
      <c r="BP1414" s="37"/>
      <c r="BQ1414" s="37"/>
      <c r="BR1414" s="37"/>
      <c r="BS1414" s="37"/>
      <c r="BT1414" s="37"/>
      <c r="BU1414" s="37"/>
      <c r="BV1414" s="37"/>
      <c r="BW1414" s="37"/>
      <c r="BX1414" s="37"/>
      <c r="BY1414" s="37"/>
      <c r="BZ1414" s="37"/>
      <c r="CA1414" s="37"/>
      <c r="CB1414" s="37"/>
      <c r="CC1414" s="37"/>
      <c r="CD1414" s="37"/>
      <c r="CE1414" s="37"/>
      <c r="CF1414" s="37"/>
      <c r="CG1414" s="40"/>
      <c r="CH1414" s="40"/>
      <c r="CI1414" s="40"/>
      <c r="CJ1414" s="40"/>
      <c r="CK1414" s="40"/>
      <c r="CL1414" s="40"/>
      <c r="CM1414" s="39"/>
      <c r="CN1414" s="39"/>
      <c r="CO1414" s="39"/>
      <c r="CP1414" s="39"/>
      <c r="CQ1414" s="39"/>
      <c r="CR1414" s="39"/>
      <c r="CS1414" s="39"/>
      <c r="CT1414" s="39"/>
      <c r="CU1414" s="39"/>
      <c r="CV1414" s="39"/>
      <c r="CW1414" s="39"/>
      <c r="CX1414" s="39"/>
      <c r="CY1414" s="39"/>
      <c r="CZ1414" s="39"/>
      <c r="DA1414" s="39"/>
      <c r="DB1414" s="39"/>
      <c r="DC1414" s="39"/>
      <c r="DD1414" s="39"/>
      <c r="DE1414" s="39"/>
      <c r="DF1414" s="39"/>
      <c r="DG1414" s="39"/>
      <c r="DL1414" s="44"/>
      <c r="DM1414" s="39"/>
    </row>
    <row r="1415" customFormat="false" ht="12.75" hidden="false" customHeight="false" outlineLevel="0" collapsed="false">
      <c r="AF1415" s="36"/>
      <c r="AG1415" s="37"/>
      <c r="AH1415" s="37"/>
      <c r="AI1415" s="37"/>
      <c r="AJ1415" s="37"/>
      <c r="AK1415" s="37"/>
      <c r="AL1415" s="37"/>
      <c r="AM1415" s="37"/>
      <c r="AN1415" s="37"/>
      <c r="AO1415" s="37"/>
      <c r="AP1415" s="37"/>
      <c r="AQ1415" s="37"/>
      <c r="AR1415" s="37"/>
      <c r="AS1415" s="37"/>
      <c r="AT1415" s="37"/>
      <c r="AU1415" s="37"/>
      <c r="AV1415" s="37"/>
      <c r="AW1415" s="37"/>
      <c r="AX1415" s="37"/>
      <c r="AY1415" s="37"/>
      <c r="AZ1415" s="37"/>
      <c r="BA1415" s="37"/>
      <c r="BB1415" s="37"/>
      <c r="BC1415" s="37"/>
      <c r="BD1415" s="37"/>
      <c r="BE1415" s="37"/>
      <c r="BF1415" s="37"/>
      <c r="BH1415" s="44"/>
      <c r="BI1415" s="39"/>
      <c r="BJ1415" s="39"/>
      <c r="BK1415" s="39"/>
      <c r="BL1415" s="36"/>
      <c r="BM1415" s="37"/>
      <c r="BN1415" s="37"/>
      <c r="BO1415" s="37"/>
      <c r="BP1415" s="37"/>
      <c r="BQ1415" s="37"/>
      <c r="BR1415" s="37"/>
      <c r="BS1415" s="37"/>
      <c r="BT1415" s="37"/>
      <c r="BU1415" s="37"/>
      <c r="BV1415" s="37"/>
      <c r="BW1415" s="37"/>
      <c r="BX1415" s="37"/>
      <c r="BY1415" s="37"/>
      <c r="BZ1415" s="37"/>
      <c r="CA1415" s="37"/>
      <c r="CB1415" s="37"/>
      <c r="CC1415" s="37"/>
      <c r="CD1415" s="37"/>
      <c r="CE1415" s="37"/>
      <c r="CF1415" s="37"/>
      <c r="CG1415" s="40"/>
      <c r="CH1415" s="40"/>
      <c r="CI1415" s="40"/>
      <c r="CJ1415" s="40"/>
      <c r="CK1415" s="40"/>
      <c r="CL1415" s="40"/>
      <c r="CM1415" s="39"/>
      <c r="CN1415" s="39"/>
      <c r="CO1415" s="39"/>
      <c r="CP1415" s="39"/>
      <c r="CQ1415" s="39"/>
      <c r="CR1415" s="39"/>
      <c r="CS1415" s="39"/>
      <c r="CT1415" s="39"/>
      <c r="CU1415" s="39"/>
      <c r="CV1415" s="39"/>
      <c r="CW1415" s="39"/>
      <c r="CX1415" s="39"/>
      <c r="CY1415" s="39"/>
      <c r="CZ1415" s="39"/>
      <c r="DA1415" s="39"/>
      <c r="DB1415" s="39"/>
      <c r="DC1415" s="39"/>
      <c r="DD1415" s="39"/>
      <c r="DE1415" s="39"/>
      <c r="DF1415" s="39"/>
      <c r="DG1415" s="39"/>
      <c r="DL1415" s="44"/>
      <c r="DM1415" s="39"/>
    </row>
    <row r="1416" customFormat="false" ht="12.75" hidden="false" customHeight="false" outlineLevel="0" collapsed="false">
      <c r="AF1416" s="36"/>
      <c r="AG1416" s="37"/>
      <c r="AH1416" s="37"/>
      <c r="AI1416" s="37"/>
      <c r="AJ1416" s="37"/>
      <c r="AK1416" s="37"/>
      <c r="AL1416" s="37"/>
      <c r="AM1416" s="37"/>
      <c r="AN1416" s="37"/>
      <c r="AO1416" s="37"/>
      <c r="AP1416" s="37"/>
      <c r="AQ1416" s="37"/>
      <c r="AR1416" s="37"/>
      <c r="AS1416" s="37"/>
      <c r="AT1416" s="37"/>
      <c r="AU1416" s="37"/>
      <c r="AV1416" s="37"/>
      <c r="AW1416" s="37"/>
      <c r="AX1416" s="37"/>
      <c r="AY1416" s="37"/>
      <c r="AZ1416" s="37"/>
      <c r="BA1416" s="37"/>
      <c r="BB1416" s="37"/>
      <c r="BC1416" s="37"/>
      <c r="BD1416" s="37"/>
      <c r="BE1416" s="37"/>
      <c r="BF1416" s="37"/>
      <c r="BH1416" s="44"/>
      <c r="BI1416" s="39"/>
      <c r="BJ1416" s="39"/>
      <c r="BK1416" s="39"/>
      <c r="BL1416" s="36"/>
      <c r="BM1416" s="37"/>
      <c r="BN1416" s="37"/>
      <c r="BO1416" s="37"/>
      <c r="BP1416" s="37"/>
      <c r="BQ1416" s="37"/>
      <c r="BR1416" s="37"/>
      <c r="BS1416" s="37"/>
      <c r="BT1416" s="37"/>
      <c r="BU1416" s="37"/>
      <c r="BV1416" s="37"/>
      <c r="BW1416" s="37"/>
      <c r="BX1416" s="37"/>
      <c r="BY1416" s="37"/>
      <c r="BZ1416" s="37"/>
      <c r="CA1416" s="37"/>
      <c r="CB1416" s="37"/>
      <c r="CC1416" s="37"/>
      <c r="CD1416" s="37"/>
      <c r="CE1416" s="37"/>
      <c r="CF1416" s="37"/>
      <c r="CG1416" s="40"/>
      <c r="CH1416" s="40"/>
      <c r="CI1416" s="40"/>
      <c r="CJ1416" s="40"/>
      <c r="CK1416" s="40"/>
      <c r="CL1416" s="40"/>
      <c r="CM1416" s="39"/>
      <c r="CN1416" s="39"/>
      <c r="CO1416" s="39"/>
      <c r="CP1416" s="39"/>
      <c r="CQ1416" s="39"/>
      <c r="CR1416" s="39"/>
      <c r="CS1416" s="39"/>
      <c r="CT1416" s="39"/>
      <c r="CU1416" s="39"/>
      <c r="CV1416" s="39"/>
      <c r="CW1416" s="39"/>
      <c r="CX1416" s="39"/>
      <c r="CY1416" s="39"/>
      <c r="CZ1416" s="39"/>
      <c r="DA1416" s="39"/>
      <c r="DB1416" s="39"/>
      <c r="DC1416" s="39"/>
      <c r="DD1416" s="39"/>
      <c r="DE1416" s="39"/>
      <c r="DF1416" s="39"/>
      <c r="DG1416" s="39"/>
      <c r="DL1416" s="44"/>
      <c r="DM1416" s="39"/>
    </row>
    <row r="1417" customFormat="false" ht="12.75" hidden="false" customHeight="false" outlineLevel="0" collapsed="false">
      <c r="AF1417" s="36"/>
      <c r="AG1417" s="37"/>
      <c r="AH1417" s="37"/>
      <c r="AI1417" s="37"/>
      <c r="AJ1417" s="37"/>
      <c r="AK1417" s="37"/>
      <c r="AL1417" s="37"/>
      <c r="AM1417" s="37"/>
      <c r="AN1417" s="37"/>
      <c r="AO1417" s="37"/>
      <c r="AP1417" s="37"/>
      <c r="AQ1417" s="37"/>
      <c r="AR1417" s="37"/>
      <c r="AS1417" s="37"/>
      <c r="AT1417" s="37"/>
      <c r="AU1417" s="37"/>
      <c r="AV1417" s="37"/>
      <c r="AW1417" s="37"/>
      <c r="AX1417" s="37"/>
      <c r="AY1417" s="37"/>
      <c r="AZ1417" s="37"/>
      <c r="BA1417" s="37"/>
      <c r="BB1417" s="37"/>
      <c r="BC1417" s="37"/>
      <c r="BD1417" s="37"/>
      <c r="BE1417" s="37"/>
      <c r="BF1417" s="37"/>
      <c r="BH1417" s="44"/>
      <c r="BI1417" s="39"/>
      <c r="BJ1417" s="39"/>
      <c r="BK1417" s="39"/>
      <c r="BL1417" s="36"/>
      <c r="BM1417" s="37"/>
      <c r="BN1417" s="37"/>
      <c r="BO1417" s="37"/>
      <c r="BP1417" s="37"/>
      <c r="BQ1417" s="37"/>
      <c r="BR1417" s="37"/>
      <c r="BS1417" s="37"/>
      <c r="BT1417" s="37"/>
      <c r="BU1417" s="37"/>
      <c r="BV1417" s="37"/>
      <c r="BW1417" s="37"/>
      <c r="BX1417" s="37"/>
      <c r="BY1417" s="37"/>
      <c r="BZ1417" s="37"/>
      <c r="CA1417" s="37"/>
      <c r="CB1417" s="37"/>
      <c r="CC1417" s="37"/>
      <c r="CD1417" s="37"/>
      <c r="CE1417" s="37"/>
      <c r="CF1417" s="37"/>
      <c r="CG1417" s="40"/>
      <c r="CH1417" s="40"/>
      <c r="CI1417" s="40"/>
      <c r="CJ1417" s="40"/>
      <c r="CK1417" s="40"/>
      <c r="CL1417" s="40"/>
      <c r="CM1417" s="39"/>
      <c r="CN1417" s="39"/>
      <c r="CO1417" s="39"/>
      <c r="CP1417" s="39"/>
      <c r="CQ1417" s="39"/>
      <c r="CR1417" s="39"/>
      <c r="CS1417" s="39"/>
      <c r="CT1417" s="39"/>
      <c r="CU1417" s="39"/>
      <c r="CV1417" s="39"/>
      <c r="CW1417" s="39"/>
      <c r="CX1417" s="39"/>
      <c r="CY1417" s="39"/>
      <c r="CZ1417" s="39"/>
      <c r="DA1417" s="39"/>
      <c r="DB1417" s="39"/>
      <c r="DC1417" s="39"/>
      <c r="DD1417" s="39"/>
      <c r="DE1417" s="39"/>
      <c r="DF1417" s="39"/>
      <c r="DG1417" s="39"/>
      <c r="DL1417" s="44"/>
      <c r="DM1417" s="39"/>
    </row>
    <row r="1418" customFormat="false" ht="12.75" hidden="false" customHeight="false" outlineLevel="0" collapsed="false">
      <c r="AF1418" s="36"/>
      <c r="AG1418" s="37"/>
      <c r="AH1418" s="37"/>
      <c r="AI1418" s="37"/>
      <c r="AJ1418" s="37"/>
      <c r="AK1418" s="37"/>
      <c r="AL1418" s="37"/>
      <c r="AM1418" s="37"/>
      <c r="AN1418" s="37"/>
      <c r="AO1418" s="37"/>
      <c r="AP1418" s="37"/>
      <c r="AQ1418" s="37"/>
      <c r="AR1418" s="37"/>
      <c r="AS1418" s="37"/>
      <c r="AT1418" s="37"/>
      <c r="AU1418" s="37"/>
      <c r="AV1418" s="37"/>
      <c r="AW1418" s="37"/>
      <c r="AX1418" s="37"/>
      <c r="AY1418" s="37"/>
      <c r="AZ1418" s="37"/>
      <c r="BA1418" s="37"/>
      <c r="BB1418" s="37"/>
      <c r="BC1418" s="37"/>
      <c r="BD1418" s="37"/>
      <c r="BE1418" s="37"/>
      <c r="BF1418" s="37"/>
      <c r="BH1418" s="44"/>
      <c r="BI1418" s="39"/>
      <c r="BJ1418" s="39"/>
      <c r="BK1418" s="39"/>
      <c r="BL1418" s="36"/>
      <c r="BM1418" s="37"/>
      <c r="BN1418" s="37"/>
      <c r="BO1418" s="37"/>
      <c r="BP1418" s="37"/>
      <c r="BQ1418" s="37"/>
      <c r="BR1418" s="37"/>
      <c r="BS1418" s="37"/>
      <c r="BT1418" s="37"/>
      <c r="BU1418" s="37"/>
      <c r="BV1418" s="37"/>
      <c r="BW1418" s="37"/>
      <c r="BX1418" s="37"/>
      <c r="BY1418" s="37"/>
      <c r="BZ1418" s="37"/>
      <c r="CA1418" s="37"/>
      <c r="CB1418" s="37"/>
      <c r="CC1418" s="37"/>
      <c r="CD1418" s="37"/>
      <c r="CE1418" s="37"/>
      <c r="CF1418" s="37"/>
      <c r="CG1418" s="40"/>
      <c r="CH1418" s="40"/>
      <c r="CI1418" s="40"/>
      <c r="CJ1418" s="40"/>
      <c r="CK1418" s="40"/>
      <c r="CL1418" s="40"/>
      <c r="CM1418" s="39"/>
      <c r="CN1418" s="39"/>
      <c r="CO1418" s="39"/>
      <c r="CP1418" s="39"/>
      <c r="CQ1418" s="39"/>
      <c r="CR1418" s="39"/>
      <c r="CS1418" s="39"/>
      <c r="CT1418" s="39"/>
      <c r="CU1418" s="39"/>
      <c r="CV1418" s="39"/>
      <c r="CW1418" s="39"/>
      <c r="CX1418" s="39"/>
      <c r="CY1418" s="39"/>
      <c r="CZ1418" s="39"/>
      <c r="DA1418" s="39"/>
      <c r="DB1418" s="39"/>
      <c r="DC1418" s="39"/>
      <c r="DD1418" s="39"/>
      <c r="DE1418" s="39"/>
      <c r="DF1418" s="39"/>
      <c r="DG1418" s="39"/>
      <c r="DL1418" s="44"/>
      <c r="DM1418" s="39"/>
    </row>
    <row r="1419" customFormat="false" ht="12.75" hidden="false" customHeight="false" outlineLevel="0" collapsed="false">
      <c r="AF1419" s="36"/>
      <c r="AG1419" s="37"/>
      <c r="AH1419" s="37"/>
      <c r="AI1419" s="37"/>
      <c r="AJ1419" s="37"/>
      <c r="AK1419" s="37"/>
      <c r="AL1419" s="37"/>
      <c r="AM1419" s="37"/>
      <c r="AN1419" s="37"/>
      <c r="AO1419" s="37"/>
      <c r="AP1419" s="37"/>
      <c r="AQ1419" s="37"/>
      <c r="AR1419" s="37"/>
      <c r="AS1419" s="37"/>
      <c r="AT1419" s="37"/>
      <c r="AU1419" s="37"/>
      <c r="AV1419" s="37"/>
      <c r="AW1419" s="37"/>
      <c r="AX1419" s="37"/>
      <c r="AY1419" s="37"/>
      <c r="AZ1419" s="37"/>
      <c r="BA1419" s="37"/>
      <c r="BB1419" s="37"/>
      <c r="BC1419" s="37"/>
      <c r="BD1419" s="37"/>
      <c r="BE1419" s="37"/>
      <c r="BF1419" s="37"/>
      <c r="BH1419" s="44"/>
      <c r="BI1419" s="39"/>
      <c r="BJ1419" s="39"/>
      <c r="BK1419" s="39"/>
      <c r="BL1419" s="36"/>
      <c r="BM1419" s="37"/>
      <c r="BN1419" s="37"/>
      <c r="BO1419" s="37"/>
      <c r="BP1419" s="37"/>
      <c r="BQ1419" s="37"/>
      <c r="BR1419" s="37"/>
      <c r="BS1419" s="37"/>
      <c r="BT1419" s="37"/>
      <c r="BU1419" s="37"/>
      <c r="BV1419" s="37"/>
      <c r="BW1419" s="37"/>
      <c r="BX1419" s="37"/>
      <c r="BY1419" s="37"/>
      <c r="BZ1419" s="37"/>
      <c r="CA1419" s="37"/>
      <c r="CB1419" s="37"/>
      <c r="CC1419" s="37"/>
      <c r="CD1419" s="37"/>
      <c r="CE1419" s="37"/>
      <c r="CF1419" s="37"/>
      <c r="CG1419" s="40"/>
      <c r="CH1419" s="40"/>
      <c r="CI1419" s="40"/>
      <c r="CJ1419" s="40"/>
      <c r="CK1419" s="40"/>
      <c r="CL1419" s="40"/>
      <c r="CM1419" s="39"/>
      <c r="CN1419" s="39"/>
      <c r="CO1419" s="39"/>
      <c r="CP1419" s="39"/>
      <c r="CQ1419" s="39"/>
      <c r="CR1419" s="39"/>
      <c r="CS1419" s="39"/>
      <c r="CT1419" s="39"/>
      <c r="CU1419" s="39"/>
      <c r="CV1419" s="39"/>
      <c r="CW1419" s="39"/>
      <c r="CX1419" s="39"/>
      <c r="CY1419" s="39"/>
      <c r="CZ1419" s="39"/>
      <c r="DA1419" s="39"/>
      <c r="DB1419" s="39"/>
      <c r="DC1419" s="39"/>
      <c r="DD1419" s="39"/>
      <c r="DE1419" s="39"/>
      <c r="DF1419" s="39"/>
      <c r="DG1419" s="39"/>
      <c r="DL1419" s="44"/>
      <c r="DM1419" s="39"/>
    </row>
    <row r="1420" customFormat="false" ht="12.75" hidden="false" customHeight="false" outlineLevel="0" collapsed="false">
      <c r="AF1420" s="36"/>
      <c r="AG1420" s="37"/>
      <c r="AH1420" s="37"/>
      <c r="AI1420" s="37"/>
      <c r="AJ1420" s="37"/>
      <c r="AK1420" s="37"/>
      <c r="AL1420" s="37"/>
      <c r="AM1420" s="37"/>
      <c r="AN1420" s="37"/>
      <c r="AO1420" s="37"/>
      <c r="AP1420" s="37"/>
      <c r="AQ1420" s="37"/>
      <c r="AR1420" s="37"/>
      <c r="AS1420" s="37"/>
      <c r="AT1420" s="37"/>
      <c r="AU1420" s="37"/>
      <c r="AV1420" s="37"/>
      <c r="AW1420" s="37"/>
      <c r="AX1420" s="37"/>
      <c r="AY1420" s="37"/>
      <c r="AZ1420" s="37"/>
      <c r="BA1420" s="37"/>
      <c r="BB1420" s="37"/>
      <c r="BC1420" s="37"/>
      <c r="BD1420" s="37"/>
      <c r="BE1420" s="37"/>
      <c r="BF1420" s="37"/>
      <c r="BH1420" s="44"/>
      <c r="BI1420" s="39"/>
      <c r="BJ1420" s="39"/>
      <c r="BK1420" s="39"/>
      <c r="BL1420" s="36"/>
      <c r="BM1420" s="37"/>
      <c r="BN1420" s="37"/>
      <c r="BO1420" s="37"/>
      <c r="BP1420" s="37"/>
      <c r="BQ1420" s="37"/>
      <c r="BR1420" s="37"/>
      <c r="BS1420" s="37"/>
      <c r="BT1420" s="37"/>
      <c r="BU1420" s="37"/>
      <c r="BV1420" s="37"/>
      <c r="BW1420" s="37"/>
      <c r="BX1420" s="37"/>
      <c r="BY1420" s="37"/>
      <c r="BZ1420" s="37"/>
      <c r="CA1420" s="37"/>
      <c r="CB1420" s="37"/>
      <c r="CC1420" s="37"/>
      <c r="CD1420" s="37"/>
      <c r="CE1420" s="37"/>
      <c r="CF1420" s="37"/>
      <c r="CG1420" s="40"/>
      <c r="CH1420" s="40"/>
      <c r="CI1420" s="40"/>
      <c r="CJ1420" s="40"/>
      <c r="CK1420" s="40"/>
      <c r="CL1420" s="40"/>
      <c r="CM1420" s="39"/>
      <c r="CN1420" s="39"/>
      <c r="CO1420" s="39"/>
      <c r="CP1420" s="39"/>
      <c r="CQ1420" s="39"/>
      <c r="CR1420" s="39"/>
      <c r="CS1420" s="39"/>
      <c r="CT1420" s="39"/>
      <c r="CU1420" s="39"/>
      <c r="CV1420" s="39"/>
      <c r="CW1420" s="39"/>
      <c r="CX1420" s="39"/>
      <c r="CY1420" s="39"/>
      <c r="CZ1420" s="39"/>
      <c r="DA1420" s="39"/>
      <c r="DB1420" s="39"/>
      <c r="DC1420" s="39"/>
      <c r="DD1420" s="39"/>
      <c r="DE1420" s="39"/>
      <c r="DF1420" s="39"/>
      <c r="DG1420" s="39"/>
      <c r="DL1420" s="44"/>
      <c r="DM1420" s="39"/>
    </row>
    <row r="1421" customFormat="false" ht="12.75" hidden="false" customHeight="false" outlineLevel="0" collapsed="false">
      <c r="AF1421" s="36"/>
      <c r="AG1421" s="37"/>
      <c r="AH1421" s="37"/>
      <c r="AI1421" s="37"/>
      <c r="AJ1421" s="37"/>
      <c r="AK1421" s="37"/>
      <c r="AL1421" s="37"/>
      <c r="AM1421" s="37"/>
      <c r="AN1421" s="37"/>
      <c r="AO1421" s="37"/>
      <c r="AP1421" s="37"/>
      <c r="AQ1421" s="37"/>
      <c r="AR1421" s="37"/>
      <c r="AS1421" s="37"/>
      <c r="AT1421" s="37"/>
      <c r="AU1421" s="37"/>
      <c r="AV1421" s="37"/>
      <c r="AW1421" s="37"/>
      <c r="AX1421" s="37"/>
      <c r="AY1421" s="37"/>
      <c r="AZ1421" s="37"/>
      <c r="BA1421" s="37"/>
      <c r="BB1421" s="37"/>
      <c r="BC1421" s="37"/>
      <c r="BD1421" s="37"/>
      <c r="BE1421" s="37"/>
      <c r="BF1421" s="37"/>
      <c r="BH1421" s="44"/>
      <c r="BI1421" s="39"/>
      <c r="BJ1421" s="39"/>
      <c r="BK1421" s="39"/>
      <c r="BL1421" s="36"/>
      <c r="BM1421" s="37"/>
      <c r="BN1421" s="37"/>
      <c r="BO1421" s="37"/>
      <c r="BP1421" s="37"/>
      <c r="BQ1421" s="37"/>
      <c r="BR1421" s="37"/>
      <c r="BS1421" s="37"/>
      <c r="BT1421" s="37"/>
      <c r="BU1421" s="37"/>
      <c r="BV1421" s="37"/>
      <c r="BW1421" s="37"/>
      <c r="BX1421" s="37"/>
      <c r="BY1421" s="37"/>
      <c r="BZ1421" s="37"/>
      <c r="CA1421" s="37"/>
      <c r="CB1421" s="37"/>
      <c r="CC1421" s="37"/>
      <c r="CD1421" s="37"/>
      <c r="CE1421" s="37"/>
      <c r="CF1421" s="37"/>
      <c r="CG1421" s="40"/>
      <c r="CH1421" s="40"/>
      <c r="CI1421" s="40"/>
      <c r="CJ1421" s="40"/>
      <c r="CK1421" s="40"/>
      <c r="CL1421" s="40"/>
      <c r="CM1421" s="39"/>
      <c r="CN1421" s="39"/>
      <c r="CO1421" s="39"/>
      <c r="CP1421" s="39"/>
      <c r="CQ1421" s="39"/>
      <c r="CR1421" s="39"/>
      <c r="CS1421" s="39"/>
      <c r="CT1421" s="39"/>
      <c r="CU1421" s="39"/>
      <c r="CV1421" s="39"/>
      <c r="CW1421" s="39"/>
      <c r="CX1421" s="39"/>
      <c r="CY1421" s="39"/>
      <c r="CZ1421" s="39"/>
      <c r="DA1421" s="39"/>
      <c r="DB1421" s="39"/>
      <c r="DC1421" s="39"/>
      <c r="DD1421" s="39"/>
      <c r="DE1421" s="39"/>
      <c r="DF1421" s="39"/>
      <c r="DG1421" s="39"/>
      <c r="DL1421" s="44"/>
      <c r="DM1421" s="39"/>
    </row>
    <row r="1422" customFormat="false" ht="12.75" hidden="false" customHeight="false" outlineLevel="0" collapsed="false">
      <c r="AF1422" s="36"/>
      <c r="AG1422" s="37"/>
      <c r="AH1422" s="37"/>
      <c r="AI1422" s="37"/>
      <c r="AJ1422" s="37"/>
      <c r="AK1422" s="37"/>
      <c r="AL1422" s="37"/>
      <c r="AM1422" s="37"/>
      <c r="AN1422" s="37"/>
      <c r="AO1422" s="37"/>
      <c r="AP1422" s="37"/>
      <c r="AQ1422" s="37"/>
      <c r="AR1422" s="37"/>
      <c r="AS1422" s="37"/>
      <c r="AT1422" s="37"/>
      <c r="AU1422" s="37"/>
      <c r="AV1422" s="37"/>
      <c r="AW1422" s="37"/>
      <c r="AX1422" s="37"/>
      <c r="AY1422" s="37"/>
      <c r="AZ1422" s="37"/>
      <c r="BA1422" s="37"/>
      <c r="BB1422" s="37"/>
      <c r="BC1422" s="37"/>
      <c r="BD1422" s="37"/>
      <c r="BE1422" s="37"/>
      <c r="BF1422" s="37"/>
      <c r="BH1422" s="44"/>
      <c r="BI1422" s="39"/>
      <c r="BJ1422" s="39"/>
      <c r="BK1422" s="39"/>
      <c r="BL1422" s="36"/>
      <c r="BM1422" s="37"/>
      <c r="BN1422" s="37"/>
      <c r="BO1422" s="37"/>
      <c r="BP1422" s="37"/>
      <c r="BQ1422" s="37"/>
      <c r="BR1422" s="37"/>
      <c r="BS1422" s="37"/>
      <c r="BT1422" s="37"/>
      <c r="BU1422" s="37"/>
      <c r="BV1422" s="37"/>
      <c r="BW1422" s="37"/>
      <c r="BX1422" s="37"/>
      <c r="BY1422" s="37"/>
      <c r="BZ1422" s="37"/>
      <c r="CA1422" s="37"/>
      <c r="CB1422" s="37"/>
      <c r="CC1422" s="37"/>
      <c r="CD1422" s="37"/>
      <c r="CE1422" s="37"/>
      <c r="CF1422" s="37"/>
      <c r="CG1422" s="40"/>
      <c r="CH1422" s="40"/>
      <c r="CI1422" s="40"/>
      <c r="CJ1422" s="40"/>
      <c r="CK1422" s="40"/>
      <c r="CL1422" s="40"/>
      <c r="CM1422" s="39"/>
      <c r="CN1422" s="39"/>
      <c r="CO1422" s="39"/>
      <c r="CP1422" s="39"/>
      <c r="CQ1422" s="39"/>
      <c r="CR1422" s="39"/>
      <c r="CS1422" s="39"/>
      <c r="CT1422" s="39"/>
      <c r="CU1422" s="39"/>
      <c r="CV1422" s="39"/>
      <c r="CW1422" s="39"/>
      <c r="CX1422" s="39"/>
      <c r="CY1422" s="39"/>
      <c r="CZ1422" s="39"/>
      <c r="DA1422" s="39"/>
      <c r="DB1422" s="39"/>
      <c r="DC1422" s="39"/>
      <c r="DD1422" s="39"/>
      <c r="DE1422" s="39"/>
      <c r="DF1422" s="39"/>
      <c r="DG1422" s="39"/>
      <c r="DL1422" s="44"/>
      <c r="DM1422" s="39"/>
    </row>
    <row r="1423" customFormat="false" ht="12.75" hidden="false" customHeight="false" outlineLevel="0" collapsed="false">
      <c r="AF1423" s="36"/>
      <c r="AG1423" s="37"/>
      <c r="AH1423" s="37"/>
      <c r="AI1423" s="37"/>
      <c r="AJ1423" s="37"/>
      <c r="AK1423" s="37"/>
      <c r="AL1423" s="37"/>
      <c r="AM1423" s="37"/>
      <c r="AN1423" s="37"/>
      <c r="AO1423" s="37"/>
      <c r="AP1423" s="37"/>
      <c r="AQ1423" s="37"/>
      <c r="AR1423" s="37"/>
      <c r="AS1423" s="37"/>
      <c r="AT1423" s="37"/>
      <c r="AU1423" s="37"/>
      <c r="AV1423" s="37"/>
      <c r="AW1423" s="37"/>
      <c r="AX1423" s="37"/>
      <c r="AY1423" s="37"/>
      <c r="AZ1423" s="37"/>
      <c r="BA1423" s="37"/>
      <c r="BB1423" s="37"/>
      <c r="BC1423" s="37"/>
      <c r="BD1423" s="37"/>
      <c r="BE1423" s="37"/>
      <c r="BF1423" s="37"/>
      <c r="BH1423" s="44"/>
      <c r="BI1423" s="39"/>
      <c r="BJ1423" s="39"/>
      <c r="BK1423" s="39"/>
      <c r="BL1423" s="36"/>
      <c r="BM1423" s="37"/>
      <c r="BN1423" s="37"/>
      <c r="BO1423" s="37"/>
      <c r="BP1423" s="37"/>
      <c r="BQ1423" s="37"/>
      <c r="BR1423" s="37"/>
      <c r="BS1423" s="37"/>
      <c r="BT1423" s="37"/>
      <c r="BU1423" s="37"/>
      <c r="BV1423" s="37"/>
      <c r="BW1423" s="37"/>
      <c r="BX1423" s="37"/>
      <c r="BY1423" s="37"/>
      <c r="BZ1423" s="37"/>
      <c r="CA1423" s="37"/>
      <c r="CB1423" s="37"/>
      <c r="CC1423" s="37"/>
      <c r="CD1423" s="37"/>
      <c r="CE1423" s="37"/>
      <c r="CF1423" s="37"/>
      <c r="CG1423" s="40"/>
      <c r="CH1423" s="40"/>
      <c r="CI1423" s="40"/>
      <c r="CJ1423" s="40"/>
      <c r="CK1423" s="40"/>
      <c r="CL1423" s="40"/>
      <c r="CM1423" s="39"/>
      <c r="CN1423" s="39"/>
      <c r="CO1423" s="39"/>
      <c r="CP1423" s="39"/>
      <c r="CQ1423" s="39"/>
      <c r="CR1423" s="39"/>
      <c r="CS1423" s="39"/>
      <c r="CT1423" s="39"/>
      <c r="CU1423" s="39"/>
      <c r="CV1423" s="39"/>
      <c r="CW1423" s="39"/>
      <c r="CX1423" s="39"/>
      <c r="CY1423" s="39"/>
      <c r="CZ1423" s="39"/>
      <c r="DA1423" s="39"/>
      <c r="DB1423" s="39"/>
      <c r="DC1423" s="39"/>
      <c r="DD1423" s="39"/>
      <c r="DE1423" s="39"/>
      <c r="DF1423" s="39"/>
      <c r="DG1423" s="39"/>
      <c r="DL1423" s="44"/>
      <c r="DM1423" s="39"/>
    </row>
    <row r="1424" customFormat="false" ht="12.75" hidden="false" customHeight="false" outlineLevel="0" collapsed="false">
      <c r="AF1424" s="36"/>
      <c r="AG1424" s="37"/>
      <c r="AH1424" s="37"/>
      <c r="AI1424" s="37"/>
      <c r="AJ1424" s="37"/>
      <c r="AK1424" s="37"/>
      <c r="AL1424" s="37"/>
      <c r="AM1424" s="37"/>
      <c r="AN1424" s="37"/>
      <c r="AO1424" s="37"/>
      <c r="AP1424" s="37"/>
      <c r="AQ1424" s="37"/>
      <c r="AR1424" s="37"/>
      <c r="AS1424" s="37"/>
      <c r="AT1424" s="37"/>
      <c r="AU1424" s="37"/>
      <c r="AV1424" s="37"/>
      <c r="AW1424" s="37"/>
      <c r="AX1424" s="37"/>
      <c r="AY1424" s="37"/>
      <c r="AZ1424" s="37"/>
      <c r="BA1424" s="37"/>
      <c r="BB1424" s="37"/>
      <c r="BC1424" s="37"/>
      <c r="BD1424" s="37"/>
      <c r="BE1424" s="37"/>
      <c r="BF1424" s="37"/>
      <c r="BH1424" s="44"/>
      <c r="BI1424" s="39"/>
      <c r="BJ1424" s="39"/>
      <c r="BK1424" s="39"/>
      <c r="BL1424" s="36"/>
      <c r="BM1424" s="37"/>
      <c r="BN1424" s="37"/>
      <c r="BO1424" s="37"/>
      <c r="BP1424" s="37"/>
      <c r="BQ1424" s="37"/>
      <c r="BR1424" s="37"/>
      <c r="BS1424" s="37"/>
      <c r="BT1424" s="37"/>
      <c r="BU1424" s="37"/>
      <c r="BV1424" s="37"/>
      <c r="BW1424" s="37"/>
      <c r="BX1424" s="37"/>
      <c r="BY1424" s="37"/>
      <c r="BZ1424" s="37"/>
      <c r="CA1424" s="37"/>
      <c r="CB1424" s="37"/>
      <c r="CC1424" s="37"/>
      <c r="CD1424" s="37"/>
      <c r="CE1424" s="37"/>
      <c r="CF1424" s="37"/>
      <c r="CG1424" s="40"/>
      <c r="CH1424" s="40"/>
      <c r="CI1424" s="40"/>
      <c r="CJ1424" s="40"/>
      <c r="CK1424" s="40"/>
      <c r="CL1424" s="40"/>
      <c r="CM1424" s="39"/>
      <c r="CN1424" s="39"/>
      <c r="CO1424" s="39"/>
      <c r="CP1424" s="39"/>
      <c r="CQ1424" s="39"/>
      <c r="CR1424" s="39"/>
      <c r="CS1424" s="39"/>
      <c r="CT1424" s="39"/>
      <c r="CU1424" s="39"/>
      <c r="CV1424" s="39"/>
      <c r="CW1424" s="39"/>
      <c r="CX1424" s="39"/>
      <c r="CY1424" s="39"/>
      <c r="CZ1424" s="39"/>
      <c r="DA1424" s="39"/>
      <c r="DB1424" s="39"/>
      <c r="DC1424" s="39"/>
      <c r="DD1424" s="39"/>
      <c r="DE1424" s="39"/>
      <c r="DF1424" s="39"/>
      <c r="DG1424" s="39"/>
      <c r="DL1424" s="44"/>
      <c r="DM1424" s="39"/>
    </row>
    <row r="1425" customFormat="false" ht="12.75" hidden="false" customHeight="false" outlineLevel="0" collapsed="false">
      <c r="AF1425" s="36"/>
      <c r="AG1425" s="37"/>
      <c r="AH1425" s="37"/>
      <c r="AI1425" s="37"/>
      <c r="AJ1425" s="37"/>
      <c r="AK1425" s="37"/>
      <c r="AL1425" s="37"/>
      <c r="AM1425" s="37"/>
      <c r="AN1425" s="37"/>
      <c r="AO1425" s="37"/>
      <c r="AP1425" s="37"/>
      <c r="AQ1425" s="37"/>
      <c r="AR1425" s="37"/>
      <c r="AS1425" s="37"/>
      <c r="AT1425" s="37"/>
      <c r="AU1425" s="37"/>
      <c r="AV1425" s="37"/>
      <c r="AW1425" s="37"/>
      <c r="AX1425" s="37"/>
      <c r="AY1425" s="37"/>
      <c r="AZ1425" s="37"/>
      <c r="BA1425" s="37"/>
      <c r="BB1425" s="37"/>
      <c r="BC1425" s="37"/>
      <c r="BD1425" s="37"/>
      <c r="BE1425" s="37"/>
      <c r="BF1425" s="37"/>
      <c r="BH1425" s="44"/>
      <c r="BI1425" s="39"/>
      <c r="BJ1425" s="39"/>
      <c r="BK1425" s="39"/>
      <c r="BL1425" s="36"/>
      <c r="BM1425" s="37"/>
      <c r="BN1425" s="37"/>
      <c r="BO1425" s="37"/>
      <c r="BP1425" s="37"/>
      <c r="BQ1425" s="37"/>
      <c r="BR1425" s="37"/>
      <c r="BS1425" s="37"/>
      <c r="BT1425" s="37"/>
      <c r="BU1425" s="37"/>
      <c r="BV1425" s="37"/>
      <c r="BW1425" s="37"/>
      <c r="BX1425" s="37"/>
      <c r="BY1425" s="37"/>
      <c r="BZ1425" s="37"/>
      <c r="CA1425" s="37"/>
      <c r="CB1425" s="37"/>
      <c r="CC1425" s="37"/>
      <c r="CD1425" s="37"/>
      <c r="CE1425" s="37"/>
      <c r="CF1425" s="37"/>
      <c r="CG1425" s="40"/>
      <c r="CH1425" s="40"/>
      <c r="CI1425" s="40"/>
      <c r="CJ1425" s="40"/>
      <c r="CK1425" s="40"/>
      <c r="CL1425" s="40"/>
      <c r="CM1425" s="39"/>
      <c r="CN1425" s="39"/>
      <c r="CO1425" s="39"/>
      <c r="CP1425" s="39"/>
      <c r="CQ1425" s="39"/>
      <c r="CR1425" s="39"/>
      <c r="CS1425" s="39"/>
      <c r="CT1425" s="39"/>
      <c r="CU1425" s="39"/>
      <c r="CV1425" s="39"/>
      <c r="CW1425" s="39"/>
      <c r="CX1425" s="39"/>
      <c r="CY1425" s="39"/>
      <c r="CZ1425" s="39"/>
      <c r="DA1425" s="39"/>
      <c r="DB1425" s="39"/>
      <c r="DC1425" s="39"/>
      <c r="DD1425" s="39"/>
      <c r="DE1425" s="39"/>
      <c r="DF1425" s="39"/>
      <c r="DG1425" s="39"/>
      <c r="DL1425" s="44"/>
      <c r="DM1425" s="39"/>
    </row>
    <row r="1426" customFormat="false" ht="12.75" hidden="false" customHeight="false" outlineLevel="0" collapsed="false">
      <c r="AF1426" s="36"/>
      <c r="AG1426" s="37"/>
      <c r="AH1426" s="37"/>
      <c r="AI1426" s="37"/>
      <c r="AJ1426" s="37"/>
      <c r="AK1426" s="37"/>
      <c r="AL1426" s="37"/>
      <c r="AM1426" s="37"/>
      <c r="AN1426" s="37"/>
      <c r="AO1426" s="37"/>
      <c r="AP1426" s="37"/>
      <c r="AQ1426" s="37"/>
      <c r="AR1426" s="37"/>
      <c r="AS1426" s="37"/>
      <c r="AT1426" s="37"/>
      <c r="AU1426" s="37"/>
      <c r="AV1426" s="37"/>
      <c r="AW1426" s="37"/>
      <c r="AX1426" s="37"/>
      <c r="AY1426" s="37"/>
      <c r="AZ1426" s="37"/>
      <c r="BA1426" s="37"/>
      <c r="BB1426" s="37"/>
      <c r="BC1426" s="37"/>
      <c r="BD1426" s="37"/>
      <c r="BE1426" s="37"/>
      <c r="BF1426" s="37"/>
      <c r="BH1426" s="44"/>
      <c r="BI1426" s="39"/>
      <c r="BJ1426" s="39"/>
      <c r="BK1426" s="39"/>
      <c r="BL1426" s="36"/>
      <c r="BM1426" s="37"/>
      <c r="BN1426" s="37"/>
      <c r="BO1426" s="37"/>
      <c r="BP1426" s="37"/>
      <c r="BQ1426" s="37"/>
      <c r="BR1426" s="37"/>
      <c r="BS1426" s="37"/>
      <c r="BT1426" s="37"/>
      <c r="BU1426" s="37"/>
      <c r="BV1426" s="37"/>
      <c r="BW1426" s="37"/>
      <c r="BX1426" s="37"/>
      <c r="BY1426" s="37"/>
      <c r="BZ1426" s="37"/>
      <c r="CA1426" s="37"/>
      <c r="CB1426" s="37"/>
      <c r="CC1426" s="37"/>
      <c r="CD1426" s="37"/>
      <c r="CE1426" s="37"/>
      <c r="CF1426" s="37"/>
      <c r="CG1426" s="40"/>
      <c r="CH1426" s="40"/>
      <c r="CI1426" s="40"/>
      <c r="CJ1426" s="40"/>
      <c r="CK1426" s="40"/>
      <c r="CL1426" s="40"/>
      <c r="CM1426" s="39"/>
      <c r="CN1426" s="39"/>
      <c r="CO1426" s="39"/>
      <c r="CP1426" s="39"/>
      <c r="CQ1426" s="39"/>
      <c r="CR1426" s="39"/>
      <c r="CS1426" s="39"/>
      <c r="CT1426" s="39"/>
      <c r="CU1426" s="39"/>
      <c r="CV1426" s="39"/>
      <c r="CW1426" s="39"/>
      <c r="CX1426" s="39"/>
      <c r="CY1426" s="39"/>
      <c r="CZ1426" s="39"/>
      <c r="DA1426" s="39"/>
      <c r="DB1426" s="39"/>
      <c r="DC1426" s="39"/>
      <c r="DD1426" s="39"/>
      <c r="DE1426" s="39"/>
      <c r="DF1426" s="39"/>
      <c r="DG1426" s="39"/>
      <c r="DL1426" s="44"/>
      <c r="DM1426" s="39"/>
    </row>
    <row r="1427" customFormat="false" ht="12.75" hidden="false" customHeight="false" outlineLevel="0" collapsed="false">
      <c r="AF1427" s="36"/>
      <c r="AG1427" s="37"/>
      <c r="AH1427" s="37"/>
      <c r="AI1427" s="37"/>
      <c r="AJ1427" s="37"/>
      <c r="AK1427" s="37"/>
      <c r="AL1427" s="37"/>
      <c r="AM1427" s="37"/>
      <c r="AN1427" s="37"/>
      <c r="AO1427" s="37"/>
      <c r="AP1427" s="37"/>
      <c r="AQ1427" s="37"/>
      <c r="AR1427" s="37"/>
      <c r="AS1427" s="37"/>
      <c r="AT1427" s="37"/>
      <c r="AU1427" s="37"/>
      <c r="AV1427" s="37"/>
      <c r="AW1427" s="37"/>
      <c r="AX1427" s="37"/>
      <c r="AY1427" s="37"/>
      <c r="AZ1427" s="37"/>
      <c r="BA1427" s="37"/>
      <c r="BB1427" s="37"/>
      <c r="BC1427" s="37"/>
      <c r="BD1427" s="37"/>
      <c r="BE1427" s="37"/>
      <c r="BF1427" s="37"/>
      <c r="BH1427" s="44"/>
      <c r="BI1427" s="39"/>
      <c r="BJ1427" s="39"/>
      <c r="BK1427" s="39"/>
      <c r="BL1427" s="36"/>
      <c r="BM1427" s="37"/>
      <c r="BN1427" s="37"/>
      <c r="BO1427" s="37"/>
      <c r="BP1427" s="37"/>
      <c r="BQ1427" s="37"/>
      <c r="BR1427" s="37"/>
      <c r="BS1427" s="37"/>
      <c r="BT1427" s="37"/>
      <c r="BU1427" s="37"/>
      <c r="BV1427" s="37"/>
      <c r="BW1427" s="37"/>
      <c r="BX1427" s="37"/>
      <c r="BY1427" s="37"/>
      <c r="BZ1427" s="37"/>
      <c r="CA1427" s="37"/>
      <c r="CB1427" s="37"/>
      <c r="CC1427" s="37"/>
      <c r="CD1427" s="37"/>
      <c r="CE1427" s="37"/>
      <c r="CF1427" s="37"/>
      <c r="CG1427" s="40"/>
      <c r="CH1427" s="40"/>
      <c r="CI1427" s="40"/>
      <c r="CJ1427" s="40"/>
      <c r="CK1427" s="40"/>
      <c r="CL1427" s="40"/>
      <c r="CM1427" s="39"/>
      <c r="CN1427" s="39"/>
      <c r="CO1427" s="39"/>
      <c r="CP1427" s="39"/>
      <c r="CQ1427" s="39"/>
      <c r="CR1427" s="39"/>
      <c r="CS1427" s="39"/>
      <c r="CT1427" s="39"/>
      <c r="CU1427" s="39"/>
      <c r="CV1427" s="39"/>
      <c r="CW1427" s="39"/>
      <c r="CX1427" s="39"/>
      <c r="CY1427" s="39"/>
      <c r="CZ1427" s="39"/>
      <c r="DA1427" s="39"/>
      <c r="DB1427" s="39"/>
      <c r="DC1427" s="39"/>
      <c r="DD1427" s="39"/>
      <c r="DE1427" s="39"/>
      <c r="DF1427" s="39"/>
      <c r="DG1427" s="39"/>
      <c r="DL1427" s="44"/>
      <c r="DM1427" s="39"/>
    </row>
    <row r="1428" customFormat="false" ht="12.75" hidden="false" customHeight="false" outlineLevel="0" collapsed="false">
      <c r="AF1428" s="36"/>
      <c r="AG1428" s="37"/>
      <c r="AH1428" s="37"/>
      <c r="AI1428" s="37"/>
      <c r="AJ1428" s="37"/>
      <c r="AK1428" s="37"/>
      <c r="AL1428" s="37"/>
      <c r="AM1428" s="37"/>
      <c r="AN1428" s="37"/>
      <c r="AO1428" s="37"/>
      <c r="AP1428" s="37"/>
      <c r="AQ1428" s="37"/>
      <c r="AR1428" s="37"/>
      <c r="AS1428" s="37"/>
      <c r="AT1428" s="37"/>
      <c r="AU1428" s="37"/>
      <c r="AV1428" s="37"/>
      <c r="AW1428" s="37"/>
      <c r="AX1428" s="37"/>
      <c r="AY1428" s="37"/>
      <c r="AZ1428" s="37"/>
      <c r="BA1428" s="37"/>
      <c r="BB1428" s="37"/>
      <c r="BC1428" s="37"/>
      <c r="BD1428" s="37"/>
      <c r="BE1428" s="37"/>
      <c r="BF1428" s="37"/>
      <c r="BH1428" s="44"/>
      <c r="BI1428" s="39"/>
      <c r="BJ1428" s="39"/>
      <c r="BK1428" s="39"/>
      <c r="BL1428" s="36"/>
      <c r="BM1428" s="37"/>
      <c r="BN1428" s="37"/>
      <c r="BO1428" s="37"/>
      <c r="BP1428" s="37"/>
      <c r="BQ1428" s="37"/>
      <c r="BR1428" s="37"/>
      <c r="BS1428" s="37"/>
      <c r="BT1428" s="37"/>
      <c r="BU1428" s="37"/>
      <c r="BV1428" s="37"/>
      <c r="BW1428" s="37"/>
      <c r="BX1428" s="37"/>
      <c r="BY1428" s="37"/>
      <c r="BZ1428" s="37"/>
      <c r="CA1428" s="37"/>
      <c r="CB1428" s="37"/>
      <c r="CC1428" s="37"/>
      <c r="CD1428" s="37"/>
      <c r="CE1428" s="37"/>
      <c r="CF1428" s="37"/>
      <c r="CG1428" s="40"/>
      <c r="CH1428" s="40"/>
      <c r="CI1428" s="40"/>
      <c r="CJ1428" s="40"/>
      <c r="CK1428" s="40"/>
      <c r="CL1428" s="40"/>
      <c r="CM1428" s="39"/>
      <c r="CN1428" s="39"/>
      <c r="CO1428" s="39"/>
      <c r="CP1428" s="39"/>
      <c r="CQ1428" s="39"/>
      <c r="CR1428" s="39"/>
      <c r="CS1428" s="39"/>
      <c r="CT1428" s="39"/>
      <c r="CU1428" s="39"/>
      <c r="CV1428" s="39"/>
      <c r="CW1428" s="39"/>
      <c r="CX1428" s="39"/>
      <c r="CY1428" s="39"/>
      <c r="CZ1428" s="39"/>
      <c r="DA1428" s="39"/>
      <c r="DB1428" s="39"/>
      <c r="DC1428" s="39"/>
      <c r="DD1428" s="39"/>
      <c r="DE1428" s="39"/>
      <c r="DF1428" s="39"/>
      <c r="DG1428" s="39"/>
      <c r="DL1428" s="44"/>
      <c r="DM1428" s="39"/>
    </row>
    <row r="1429" customFormat="false" ht="12.75" hidden="false" customHeight="false" outlineLevel="0" collapsed="false">
      <c r="AF1429" s="36"/>
      <c r="AG1429" s="37"/>
      <c r="AH1429" s="37"/>
      <c r="AI1429" s="37"/>
      <c r="AJ1429" s="37"/>
      <c r="AK1429" s="37"/>
      <c r="AL1429" s="37"/>
      <c r="AM1429" s="37"/>
      <c r="AN1429" s="37"/>
      <c r="AO1429" s="37"/>
      <c r="AP1429" s="37"/>
      <c r="AQ1429" s="37"/>
      <c r="AR1429" s="37"/>
      <c r="AS1429" s="37"/>
      <c r="AT1429" s="37"/>
      <c r="AU1429" s="37"/>
      <c r="AV1429" s="37"/>
      <c r="AW1429" s="37"/>
      <c r="AX1429" s="37"/>
      <c r="AY1429" s="37"/>
      <c r="AZ1429" s="37"/>
      <c r="BA1429" s="37"/>
      <c r="BB1429" s="37"/>
      <c r="BC1429" s="37"/>
      <c r="BD1429" s="37"/>
      <c r="BE1429" s="37"/>
      <c r="BF1429" s="37"/>
      <c r="BH1429" s="44"/>
      <c r="BI1429" s="39"/>
      <c r="BJ1429" s="39"/>
      <c r="BK1429" s="39"/>
      <c r="BL1429" s="36"/>
      <c r="BM1429" s="37"/>
      <c r="BN1429" s="37"/>
      <c r="BO1429" s="37"/>
      <c r="BP1429" s="37"/>
      <c r="BQ1429" s="37"/>
      <c r="BR1429" s="37"/>
      <c r="BS1429" s="37"/>
      <c r="BT1429" s="37"/>
      <c r="BU1429" s="37"/>
      <c r="BV1429" s="37"/>
      <c r="BW1429" s="37"/>
      <c r="BX1429" s="37"/>
      <c r="BY1429" s="37"/>
      <c r="BZ1429" s="37"/>
      <c r="CA1429" s="37"/>
      <c r="CB1429" s="37"/>
      <c r="CC1429" s="37"/>
      <c r="CD1429" s="37"/>
      <c r="CE1429" s="37"/>
      <c r="CF1429" s="37"/>
      <c r="CG1429" s="40"/>
      <c r="CH1429" s="40"/>
      <c r="CI1429" s="40"/>
      <c r="CJ1429" s="40"/>
      <c r="CK1429" s="40"/>
      <c r="CL1429" s="40"/>
      <c r="CM1429" s="39"/>
      <c r="CN1429" s="39"/>
      <c r="CO1429" s="39"/>
      <c r="CP1429" s="39"/>
      <c r="CQ1429" s="39"/>
      <c r="CR1429" s="39"/>
      <c r="CS1429" s="39"/>
      <c r="CT1429" s="39"/>
      <c r="CU1429" s="39"/>
      <c r="CV1429" s="39"/>
      <c r="CW1429" s="39"/>
      <c r="CX1429" s="39"/>
      <c r="CY1429" s="39"/>
      <c r="CZ1429" s="39"/>
      <c r="DA1429" s="39"/>
      <c r="DB1429" s="39"/>
      <c r="DC1429" s="39"/>
      <c r="DD1429" s="39"/>
      <c r="DE1429" s="39"/>
      <c r="DF1429" s="39"/>
      <c r="DG1429" s="39"/>
      <c r="DL1429" s="44"/>
      <c r="DM1429" s="39"/>
    </row>
    <row r="1430" customFormat="false" ht="12.75" hidden="false" customHeight="false" outlineLevel="0" collapsed="false">
      <c r="AF1430" s="36"/>
      <c r="AG1430" s="37"/>
      <c r="AH1430" s="37"/>
      <c r="AI1430" s="37"/>
      <c r="AJ1430" s="37"/>
      <c r="AK1430" s="37"/>
      <c r="AL1430" s="37"/>
      <c r="AM1430" s="37"/>
      <c r="AN1430" s="37"/>
      <c r="AO1430" s="37"/>
      <c r="AP1430" s="37"/>
      <c r="AQ1430" s="37"/>
      <c r="AR1430" s="37"/>
      <c r="AS1430" s="37"/>
      <c r="AT1430" s="37"/>
      <c r="AU1430" s="37"/>
      <c r="AV1430" s="37"/>
      <c r="AW1430" s="37"/>
      <c r="AX1430" s="37"/>
      <c r="AY1430" s="37"/>
      <c r="AZ1430" s="37"/>
      <c r="BA1430" s="37"/>
      <c r="BB1430" s="37"/>
      <c r="BC1430" s="37"/>
      <c r="BD1430" s="37"/>
      <c r="BE1430" s="37"/>
      <c r="BF1430" s="37"/>
      <c r="BH1430" s="44"/>
      <c r="BI1430" s="39"/>
      <c r="BJ1430" s="39"/>
      <c r="BK1430" s="39"/>
      <c r="BL1430" s="36"/>
      <c r="BM1430" s="37"/>
      <c r="BN1430" s="37"/>
      <c r="BO1430" s="37"/>
      <c r="BP1430" s="37"/>
      <c r="BQ1430" s="37"/>
      <c r="BR1430" s="37"/>
      <c r="BS1430" s="37"/>
      <c r="BT1430" s="37"/>
      <c r="BU1430" s="37"/>
      <c r="BV1430" s="37"/>
      <c r="BW1430" s="37"/>
      <c r="BX1430" s="37"/>
      <c r="BY1430" s="37"/>
      <c r="BZ1430" s="37"/>
      <c r="CA1430" s="37"/>
      <c r="CB1430" s="37"/>
      <c r="CC1430" s="37"/>
      <c r="CD1430" s="37"/>
      <c r="CE1430" s="37"/>
      <c r="CF1430" s="37"/>
      <c r="CG1430" s="40"/>
      <c r="CH1430" s="40"/>
      <c r="CI1430" s="40"/>
      <c r="CJ1430" s="40"/>
      <c r="CK1430" s="40"/>
      <c r="CL1430" s="40"/>
      <c r="CM1430" s="39"/>
      <c r="CN1430" s="39"/>
      <c r="CO1430" s="39"/>
      <c r="CP1430" s="39"/>
      <c r="CQ1430" s="39"/>
      <c r="CR1430" s="39"/>
      <c r="CS1430" s="39"/>
      <c r="CT1430" s="39"/>
      <c r="CU1430" s="39"/>
      <c r="CV1430" s="39"/>
      <c r="CW1430" s="39"/>
      <c r="CX1430" s="39"/>
      <c r="CY1430" s="39"/>
      <c r="CZ1430" s="39"/>
      <c r="DA1430" s="39"/>
      <c r="DB1430" s="39"/>
      <c r="DC1430" s="39"/>
      <c r="DD1430" s="39"/>
      <c r="DE1430" s="39"/>
      <c r="DF1430" s="39"/>
      <c r="DG1430" s="39"/>
      <c r="DL1430" s="44"/>
      <c r="DM1430" s="39"/>
    </row>
    <row r="1431" customFormat="false" ht="12.75" hidden="false" customHeight="false" outlineLevel="0" collapsed="false">
      <c r="AF1431" s="36"/>
      <c r="AG1431" s="37"/>
      <c r="AH1431" s="37"/>
      <c r="AI1431" s="37"/>
      <c r="AJ1431" s="37"/>
      <c r="AK1431" s="37"/>
      <c r="AL1431" s="37"/>
      <c r="AM1431" s="37"/>
      <c r="AN1431" s="37"/>
      <c r="AO1431" s="37"/>
      <c r="AP1431" s="37"/>
      <c r="AQ1431" s="37"/>
      <c r="AR1431" s="37"/>
      <c r="AS1431" s="37"/>
      <c r="AT1431" s="37"/>
      <c r="AU1431" s="37"/>
      <c r="AV1431" s="37"/>
      <c r="AW1431" s="37"/>
      <c r="AX1431" s="37"/>
      <c r="AY1431" s="37"/>
      <c r="AZ1431" s="37"/>
      <c r="BA1431" s="37"/>
      <c r="BB1431" s="37"/>
      <c r="BC1431" s="37"/>
      <c r="BD1431" s="37"/>
      <c r="BE1431" s="37"/>
      <c r="BF1431" s="37"/>
      <c r="BH1431" s="44"/>
      <c r="BI1431" s="39"/>
      <c r="BJ1431" s="39"/>
      <c r="BK1431" s="39"/>
      <c r="BL1431" s="36"/>
      <c r="BM1431" s="37"/>
      <c r="BN1431" s="37"/>
      <c r="BO1431" s="37"/>
      <c r="BP1431" s="37"/>
      <c r="BQ1431" s="37"/>
      <c r="BR1431" s="37"/>
      <c r="BS1431" s="37"/>
      <c r="BT1431" s="37"/>
      <c r="BU1431" s="37"/>
      <c r="BV1431" s="37"/>
      <c r="BW1431" s="37"/>
      <c r="BX1431" s="37"/>
      <c r="BY1431" s="37"/>
      <c r="BZ1431" s="37"/>
      <c r="CA1431" s="37"/>
      <c r="CB1431" s="37"/>
      <c r="CC1431" s="37"/>
      <c r="CD1431" s="37"/>
      <c r="CE1431" s="37"/>
      <c r="CF1431" s="37"/>
      <c r="CG1431" s="40"/>
      <c r="CH1431" s="40"/>
      <c r="CI1431" s="40"/>
      <c r="CJ1431" s="40"/>
      <c r="CK1431" s="40"/>
      <c r="CL1431" s="40"/>
      <c r="CM1431" s="39"/>
      <c r="CN1431" s="39"/>
      <c r="CO1431" s="39"/>
      <c r="CP1431" s="39"/>
      <c r="CQ1431" s="39"/>
      <c r="CR1431" s="39"/>
      <c r="CS1431" s="39"/>
      <c r="CT1431" s="39"/>
      <c r="CU1431" s="39"/>
      <c r="CV1431" s="39"/>
      <c r="CW1431" s="39"/>
      <c r="CX1431" s="39"/>
      <c r="CY1431" s="39"/>
      <c r="CZ1431" s="39"/>
      <c r="DA1431" s="39"/>
      <c r="DB1431" s="39"/>
      <c r="DC1431" s="39"/>
      <c r="DD1431" s="39"/>
      <c r="DE1431" s="39"/>
      <c r="DF1431" s="39"/>
      <c r="DG1431" s="39"/>
      <c r="DL1431" s="44"/>
      <c r="DM1431" s="39"/>
    </row>
    <row r="1432" customFormat="false" ht="12.75" hidden="false" customHeight="false" outlineLevel="0" collapsed="false">
      <c r="AF1432" s="36"/>
      <c r="AG1432" s="37"/>
      <c r="AH1432" s="37"/>
      <c r="AI1432" s="37"/>
      <c r="AJ1432" s="37"/>
      <c r="AK1432" s="37"/>
      <c r="AL1432" s="37"/>
      <c r="AM1432" s="37"/>
      <c r="AN1432" s="37"/>
      <c r="AO1432" s="37"/>
      <c r="AP1432" s="37"/>
      <c r="AQ1432" s="37"/>
      <c r="AR1432" s="37"/>
      <c r="AS1432" s="37"/>
      <c r="AT1432" s="37"/>
      <c r="AU1432" s="37"/>
      <c r="AV1432" s="37"/>
      <c r="AW1432" s="37"/>
      <c r="AX1432" s="37"/>
      <c r="AY1432" s="37"/>
      <c r="AZ1432" s="37"/>
      <c r="BA1432" s="37"/>
      <c r="BB1432" s="37"/>
      <c r="BC1432" s="37"/>
      <c r="BD1432" s="37"/>
      <c r="BE1432" s="37"/>
      <c r="BF1432" s="37"/>
      <c r="BH1432" s="44"/>
      <c r="BI1432" s="39"/>
      <c r="BJ1432" s="39"/>
      <c r="BK1432" s="39"/>
      <c r="BL1432" s="36"/>
      <c r="BM1432" s="37"/>
      <c r="BN1432" s="37"/>
      <c r="BO1432" s="37"/>
      <c r="BP1432" s="37"/>
      <c r="BQ1432" s="37"/>
      <c r="BR1432" s="37"/>
      <c r="BS1432" s="37"/>
      <c r="BT1432" s="37"/>
      <c r="BU1432" s="37"/>
      <c r="BV1432" s="37"/>
      <c r="BW1432" s="37"/>
      <c r="BX1432" s="37"/>
      <c r="BY1432" s="37"/>
      <c r="BZ1432" s="37"/>
      <c r="CA1432" s="37"/>
      <c r="CB1432" s="37"/>
      <c r="CC1432" s="37"/>
      <c r="CD1432" s="37"/>
      <c r="CE1432" s="37"/>
      <c r="CF1432" s="37"/>
      <c r="CG1432" s="40"/>
      <c r="CH1432" s="40"/>
      <c r="CI1432" s="40"/>
      <c r="CJ1432" s="40"/>
      <c r="CK1432" s="40"/>
      <c r="CL1432" s="40"/>
      <c r="CM1432" s="39"/>
      <c r="CN1432" s="39"/>
      <c r="CO1432" s="39"/>
      <c r="CP1432" s="39"/>
      <c r="CQ1432" s="39"/>
      <c r="CR1432" s="39"/>
      <c r="CS1432" s="39"/>
      <c r="CT1432" s="39"/>
      <c r="CU1432" s="39"/>
      <c r="CV1432" s="39"/>
      <c r="CW1432" s="39"/>
      <c r="CX1432" s="39"/>
      <c r="CY1432" s="39"/>
      <c r="CZ1432" s="39"/>
      <c r="DA1432" s="39"/>
      <c r="DB1432" s="39"/>
      <c r="DC1432" s="39"/>
      <c r="DD1432" s="39"/>
      <c r="DE1432" s="39"/>
      <c r="DF1432" s="39"/>
      <c r="DG1432" s="39"/>
      <c r="DL1432" s="44"/>
      <c r="DM1432" s="39"/>
    </row>
    <row r="1433" customFormat="false" ht="12.75" hidden="false" customHeight="false" outlineLevel="0" collapsed="false">
      <c r="AF1433" s="36"/>
      <c r="AG1433" s="37"/>
      <c r="AH1433" s="37"/>
      <c r="AI1433" s="37"/>
      <c r="AJ1433" s="37"/>
      <c r="AK1433" s="37"/>
      <c r="AL1433" s="37"/>
      <c r="AM1433" s="37"/>
      <c r="AN1433" s="37"/>
      <c r="AO1433" s="37"/>
      <c r="AP1433" s="37"/>
      <c r="AQ1433" s="37"/>
      <c r="AR1433" s="37"/>
      <c r="AS1433" s="37"/>
      <c r="AT1433" s="37"/>
      <c r="AU1433" s="37"/>
      <c r="AV1433" s="37"/>
      <c r="AW1433" s="37"/>
      <c r="AX1433" s="37"/>
      <c r="AY1433" s="37"/>
      <c r="AZ1433" s="37"/>
      <c r="BA1433" s="37"/>
      <c r="BB1433" s="37"/>
      <c r="BC1433" s="37"/>
      <c r="BD1433" s="37"/>
      <c r="BE1433" s="37"/>
      <c r="BF1433" s="37"/>
      <c r="BH1433" s="44"/>
      <c r="BI1433" s="39"/>
      <c r="BJ1433" s="39"/>
      <c r="BK1433" s="39"/>
      <c r="BL1433" s="36"/>
      <c r="BM1433" s="37"/>
      <c r="BN1433" s="37"/>
      <c r="BO1433" s="37"/>
      <c r="BP1433" s="37"/>
      <c r="BQ1433" s="37"/>
      <c r="BR1433" s="37"/>
      <c r="BS1433" s="37"/>
      <c r="BT1433" s="37"/>
      <c r="BU1433" s="37"/>
      <c r="BV1433" s="37"/>
      <c r="BW1433" s="37"/>
      <c r="BX1433" s="37"/>
      <c r="BY1433" s="37"/>
      <c r="BZ1433" s="37"/>
      <c r="CA1433" s="37"/>
      <c r="CB1433" s="37"/>
      <c r="CC1433" s="37"/>
      <c r="CD1433" s="37"/>
      <c r="CE1433" s="37"/>
      <c r="CF1433" s="37"/>
      <c r="CG1433" s="40"/>
      <c r="CH1433" s="40"/>
      <c r="CI1433" s="40"/>
      <c r="CJ1433" s="40"/>
      <c r="CK1433" s="40"/>
      <c r="CL1433" s="40"/>
      <c r="CM1433" s="39"/>
      <c r="CN1433" s="39"/>
      <c r="CO1433" s="39"/>
      <c r="CP1433" s="39"/>
      <c r="CQ1433" s="39"/>
      <c r="CR1433" s="39"/>
      <c r="CS1433" s="39"/>
      <c r="CT1433" s="39"/>
      <c r="CU1433" s="39"/>
      <c r="CV1433" s="39"/>
      <c r="CW1433" s="39"/>
      <c r="CX1433" s="39"/>
      <c r="CY1433" s="39"/>
      <c r="CZ1433" s="39"/>
      <c r="DA1433" s="39"/>
      <c r="DB1433" s="39"/>
      <c r="DC1433" s="39"/>
      <c r="DD1433" s="39"/>
      <c r="DE1433" s="39"/>
      <c r="DF1433" s="39"/>
      <c r="DG1433" s="39"/>
      <c r="DL1433" s="44"/>
      <c r="DM1433" s="39"/>
    </row>
    <row r="1434" customFormat="false" ht="12.75" hidden="false" customHeight="false" outlineLevel="0" collapsed="false">
      <c r="AF1434" s="36"/>
      <c r="AG1434" s="37"/>
      <c r="AH1434" s="37"/>
      <c r="AI1434" s="37"/>
      <c r="AJ1434" s="37"/>
      <c r="AK1434" s="37"/>
      <c r="AL1434" s="37"/>
      <c r="AM1434" s="37"/>
      <c r="AN1434" s="37"/>
      <c r="AO1434" s="37"/>
      <c r="AP1434" s="37"/>
      <c r="AQ1434" s="37"/>
      <c r="AR1434" s="37"/>
      <c r="AS1434" s="37"/>
      <c r="AT1434" s="37"/>
      <c r="AU1434" s="37"/>
      <c r="AV1434" s="37"/>
      <c r="AW1434" s="37"/>
      <c r="AX1434" s="37"/>
      <c r="AY1434" s="37"/>
      <c r="AZ1434" s="37"/>
      <c r="BA1434" s="37"/>
      <c r="BB1434" s="37"/>
      <c r="BC1434" s="37"/>
      <c r="BD1434" s="37"/>
      <c r="BE1434" s="37"/>
      <c r="BF1434" s="37"/>
      <c r="BH1434" s="44"/>
      <c r="BI1434" s="39"/>
      <c r="BJ1434" s="39"/>
      <c r="BK1434" s="39"/>
      <c r="BL1434" s="36"/>
      <c r="BM1434" s="37"/>
      <c r="BN1434" s="37"/>
      <c r="BO1434" s="37"/>
      <c r="BP1434" s="37"/>
      <c r="BQ1434" s="37"/>
      <c r="BR1434" s="37"/>
      <c r="BS1434" s="37"/>
      <c r="BT1434" s="37"/>
      <c r="BU1434" s="37"/>
      <c r="BV1434" s="37"/>
      <c r="BW1434" s="37"/>
      <c r="BX1434" s="37"/>
      <c r="BY1434" s="37"/>
      <c r="BZ1434" s="37"/>
      <c r="CA1434" s="37"/>
      <c r="CB1434" s="37"/>
      <c r="CC1434" s="37"/>
      <c r="CD1434" s="37"/>
      <c r="CE1434" s="37"/>
      <c r="CF1434" s="37"/>
      <c r="CG1434" s="40"/>
      <c r="CH1434" s="40"/>
      <c r="CI1434" s="40"/>
      <c r="CJ1434" s="40"/>
      <c r="CK1434" s="40"/>
      <c r="CL1434" s="40"/>
      <c r="CM1434" s="39"/>
      <c r="CN1434" s="39"/>
      <c r="CO1434" s="39"/>
      <c r="CP1434" s="39"/>
      <c r="CQ1434" s="39"/>
      <c r="CR1434" s="39"/>
      <c r="CS1434" s="39"/>
      <c r="CT1434" s="39"/>
      <c r="CU1434" s="39"/>
      <c r="CV1434" s="39"/>
      <c r="CW1434" s="39"/>
      <c r="CX1434" s="39"/>
      <c r="CY1434" s="39"/>
      <c r="CZ1434" s="39"/>
      <c r="DA1434" s="39"/>
      <c r="DB1434" s="39"/>
      <c r="DC1434" s="39"/>
      <c r="DD1434" s="39"/>
      <c r="DE1434" s="39"/>
      <c r="DF1434" s="39"/>
      <c r="DG1434" s="39"/>
      <c r="DL1434" s="44"/>
      <c r="DM1434" s="39"/>
    </row>
    <row r="1435" customFormat="false" ht="12.75" hidden="false" customHeight="false" outlineLevel="0" collapsed="false">
      <c r="AF1435" s="36"/>
      <c r="AG1435" s="37"/>
      <c r="AH1435" s="37"/>
      <c r="AI1435" s="37"/>
      <c r="AJ1435" s="37"/>
      <c r="AK1435" s="37"/>
      <c r="AL1435" s="37"/>
      <c r="AM1435" s="37"/>
      <c r="AN1435" s="37"/>
      <c r="AO1435" s="37"/>
      <c r="AP1435" s="37"/>
      <c r="AQ1435" s="37"/>
      <c r="AR1435" s="37"/>
      <c r="AS1435" s="37"/>
      <c r="AT1435" s="37"/>
      <c r="AU1435" s="37"/>
      <c r="AV1435" s="37"/>
      <c r="AW1435" s="37"/>
      <c r="AX1435" s="37"/>
      <c r="AY1435" s="37"/>
      <c r="AZ1435" s="37"/>
      <c r="BA1435" s="37"/>
      <c r="BB1435" s="37"/>
      <c r="BC1435" s="37"/>
      <c r="BD1435" s="37"/>
      <c r="BE1435" s="37"/>
      <c r="BF1435" s="37"/>
      <c r="BH1435" s="44"/>
      <c r="BI1435" s="39"/>
      <c r="BJ1435" s="39"/>
      <c r="BK1435" s="39"/>
      <c r="BL1435" s="36"/>
      <c r="BM1435" s="37"/>
      <c r="BN1435" s="37"/>
      <c r="BO1435" s="37"/>
      <c r="BP1435" s="37"/>
      <c r="BQ1435" s="37"/>
      <c r="BR1435" s="37"/>
      <c r="BS1435" s="37"/>
      <c r="BT1435" s="37"/>
      <c r="BU1435" s="37"/>
      <c r="BV1435" s="37"/>
      <c r="BW1435" s="37"/>
      <c r="BX1435" s="37"/>
      <c r="BY1435" s="37"/>
      <c r="BZ1435" s="37"/>
      <c r="CA1435" s="37"/>
      <c r="CB1435" s="37"/>
      <c r="CC1435" s="37"/>
      <c r="CD1435" s="37"/>
      <c r="CE1435" s="37"/>
      <c r="CF1435" s="37"/>
      <c r="CG1435" s="40"/>
      <c r="CH1435" s="40"/>
      <c r="CI1435" s="40"/>
      <c r="CJ1435" s="40"/>
      <c r="CK1435" s="40"/>
      <c r="CL1435" s="40"/>
      <c r="CM1435" s="39"/>
      <c r="CN1435" s="39"/>
      <c r="CO1435" s="39"/>
      <c r="CP1435" s="39"/>
      <c r="CQ1435" s="39"/>
      <c r="CR1435" s="39"/>
      <c r="CS1435" s="39"/>
      <c r="CT1435" s="39"/>
      <c r="CU1435" s="39"/>
      <c r="CV1435" s="39"/>
      <c r="CW1435" s="39"/>
      <c r="CX1435" s="39"/>
      <c r="CY1435" s="39"/>
      <c r="CZ1435" s="39"/>
      <c r="DA1435" s="39"/>
      <c r="DB1435" s="39"/>
      <c r="DC1435" s="39"/>
      <c r="DD1435" s="39"/>
      <c r="DE1435" s="39"/>
      <c r="DF1435" s="39"/>
      <c r="DG1435" s="39"/>
      <c r="DL1435" s="44"/>
      <c r="DM1435" s="39"/>
    </row>
    <row r="1436" customFormat="false" ht="12.75" hidden="false" customHeight="false" outlineLevel="0" collapsed="false">
      <c r="AF1436" s="36"/>
      <c r="AG1436" s="37"/>
      <c r="AH1436" s="37"/>
      <c r="AI1436" s="37"/>
      <c r="AJ1436" s="37"/>
      <c r="AK1436" s="37"/>
      <c r="AL1436" s="37"/>
      <c r="AM1436" s="37"/>
      <c r="AN1436" s="37"/>
      <c r="AO1436" s="37"/>
      <c r="AP1436" s="37"/>
      <c r="AQ1436" s="37"/>
      <c r="AR1436" s="37"/>
      <c r="AS1436" s="37"/>
      <c r="AT1436" s="37"/>
      <c r="AU1436" s="37"/>
      <c r="AV1436" s="37"/>
      <c r="AW1436" s="37"/>
      <c r="AX1436" s="37"/>
      <c r="AY1436" s="37"/>
      <c r="AZ1436" s="37"/>
      <c r="BA1436" s="37"/>
      <c r="BB1436" s="37"/>
      <c r="BC1436" s="37"/>
      <c r="BD1436" s="37"/>
      <c r="BE1436" s="37"/>
      <c r="BF1436" s="37"/>
      <c r="BH1436" s="44"/>
      <c r="BI1436" s="39"/>
      <c r="BJ1436" s="39"/>
      <c r="BK1436" s="39"/>
      <c r="BL1436" s="36"/>
      <c r="BM1436" s="37"/>
      <c r="BN1436" s="37"/>
      <c r="BO1436" s="37"/>
      <c r="BP1436" s="37"/>
      <c r="BQ1436" s="37"/>
      <c r="BR1436" s="37"/>
      <c r="BS1436" s="37"/>
      <c r="BT1436" s="37"/>
      <c r="BU1436" s="37"/>
      <c r="BV1436" s="37"/>
      <c r="BW1436" s="37"/>
      <c r="BX1436" s="37"/>
      <c r="BY1436" s="37"/>
      <c r="BZ1436" s="37"/>
      <c r="CA1436" s="37"/>
      <c r="CB1436" s="37"/>
      <c r="CC1436" s="37"/>
      <c r="CD1436" s="37"/>
      <c r="CE1436" s="37"/>
      <c r="CF1436" s="37"/>
      <c r="CG1436" s="40"/>
      <c r="CH1436" s="40"/>
      <c r="CI1436" s="40"/>
      <c r="CJ1436" s="40"/>
      <c r="CK1436" s="40"/>
      <c r="CL1436" s="40"/>
      <c r="CM1436" s="39"/>
      <c r="CN1436" s="39"/>
      <c r="CO1436" s="39"/>
      <c r="CP1436" s="39"/>
      <c r="CQ1436" s="39"/>
      <c r="CR1436" s="39"/>
      <c r="CS1436" s="39"/>
      <c r="CT1436" s="39"/>
      <c r="CU1436" s="39"/>
      <c r="CV1436" s="39"/>
      <c r="CW1436" s="39"/>
      <c r="CX1436" s="39"/>
      <c r="CY1436" s="39"/>
      <c r="CZ1436" s="39"/>
      <c r="DA1436" s="39"/>
      <c r="DB1436" s="39"/>
      <c r="DC1436" s="39"/>
      <c r="DD1436" s="39"/>
      <c r="DE1436" s="39"/>
      <c r="DF1436" s="39"/>
      <c r="DG1436" s="39"/>
      <c r="DL1436" s="44"/>
      <c r="DM1436" s="39"/>
    </row>
    <row r="1437" customFormat="false" ht="12.75" hidden="false" customHeight="false" outlineLevel="0" collapsed="false">
      <c r="AF1437" s="36"/>
      <c r="AG1437" s="37"/>
      <c r="AH1437" s="37"/>
      <c r="AI1437" s="37"/>
      <c r="AJ1437" s="37"/>
      <c r="AK1437" s="37"/>
      <c r="AL1437" s="37"/>
      <c r="AM1437" s="37"/>
      <c r="AN1437" s="37"/>
      <c r="AO1437" s="37"/>
      <c r="AP1437" s="37"/>
      <c r="AQ1437" s="37"/>
      <c r="AR1437" s="37"/>
      <c r="AS1437" s="37"/>
      <c r="AT1437" s="37"/>
      <c r="AU1437" s="37"/>
      <c r="AV1437" s="37"/>
      <c r="AW1437" s="37"/>
      <c r="AX1437" s="37"/>
      <c r="AY1437" s="37"/>
      <c r="AZ1437" s="37"/>
      <c r="BA1437" s="37"/>
      <c r="BB1437" s="37"/>
      <c r="BC1437" s="37"/>
      <c r="BD1437" s="37"/>
      <c r="BE1437" s="37"/>
      <c r="BF1437" s="37"/>
      <c r="BH1437" s="44"/>
      <c r="BI1437" s="39"/>
      <c r="BJ1437" s="39"/>
      <c r="BK1437" s="39"/>
      <c r="BL1437" s="36"/>
      <c r="BM1437" s="37"/>
      <c r="BN1437" s="37"/>
      <c r="BO1437" s="37"/>
      <c r="BP1437" s="37"/>
      <c r="BQ1437" s="37"/>
      <c r="BR1437" s="37"/>
      <c r="BS1437" s="37"/>
      <c r="BT1437" s="37"/>
      <c r="BU1437" s="37"/>
      <c r="BV1437" s="37"/>
      <c r="BW1437" s="37"/>
      <c r="BX1437" s="37"/>
      <c r="BY1437" s="37"/>
      <c r="BZ1437" s="37"/>
      <c r="CA1437" s="37"/>
      <c r="CB1437" s="37"/>
      <c r="CC1437" s="37"/>
      <c r="CD1437" s="37"/>
      <c r="CE1437" s="37"/>
      <c r="CF1437" s="37"/>
      <c r="CG1437" s="40"/>
      <c r="CH1437" s="40"/>
      <c r="CI1437" s="40"/>
      <c r="CJ1437" s="40"/>
      <c r="CK1437" s="40"/>
      <c r="CL1437" s="40"/>
      <c r="CM1437" s="39"/>
      <c r="CN1437" s="39"/>
      <c r="CO1437" s="39"/>
      <c r="CP1437" s="39"/>
      <c r="CQ1437" s="39"/>
      <c r="CR1437" s="39"/>
      <c r="CS1437" s="39"/>
      <c r="CT1437" s="39"/>
      <c r="CU1437" s="39"/>
      <c r="CV1437" s="39"/>
      <c r="CW1437" s="39"/>
      <c r="CX1437" s="39"/>
      <c r="CY1437" s="39"/>
      <c r="CZ1437" s="39"/>
      <c r="DA1437" s="39"/>
      <c r="DB1437" s="39"/>
      <c r="DC1437" s="39"/>
      <c r="DD1437" s="39"/>
      <c r="DE1437" s="39"/>
      <c r="DF1437" s="39"/>
      <c r="DG1437" s="39"/>
      <c r="DL1437" s="44"/>
      <c r="DM1437" s="39"/>
    </row>
    <row r="1438" customFormat="false" ht="12.75" hidden="false" customHeight="false" outlineLevel="0" collapsed="false">
      <c r="AF1438" s="36"/>
      <c r="AG1438" s="37"/>
      <c r="AH1438" s="37"/>
      <c r="AI1438" s="37"/>
      <c r="AJ1438" s="37"/>
      <c r="AK1438" s="37"/>
      <c r="AL1438" s="37"/>
      <c r="AM1438" s="37"/>
      <c r="AN1438" s="37"/>
      <c r="AO1438" s="37"/>
      <c r="AP1438" s="37"/>
      <c r="AQ1438" s="37"/>
      <c r="AR1438" s="37"/>
      <c r="AS1438" s="37"/>
      <c r="AT1438" s="37"/>
      <c r="AU1438" s="37"/>
      <c r="AV1438" s="37"/>
      <c r="AW1438" s="37"/>
      <c r="AX1438" s="37"/>
      <c r="AY1438" s="37"/>
      <c r="AZ1438" s="37"/>
      <c r="BA1438" s="37"/>
      <c r="BB1438" s="37"/>
      <c r="BC1438" s="37"/>
      <c r="BD1438" s="37"/>
      <c r="BE1438" s="37"/>
      <c r="BF1438" s="37"/>
      <c r="BH1438" s="44"/>
      <c r="BI1438" s="39"/>
      <c r="BJ1438" s="39"/>
      <c r="BK1438" s="39"/>
      <c r="BL1438" s="36"/>
      <c r="BM1438" s="37"/>
      <c r="BN1438" s="37"/>
      <c r="BO1438" s="37"/>
      <c r="BP1438" s="37"/>
      <c r="BQ1438" s="37"/>
      <c r="BR1438" s="37"/>
      <c r="BS1438" s="37"/>
      <c r="BT1438" s="37"/>
      <c r="BU1438" s="37"/>
      <c r="BV1438" s="37"/>
      <c r="BW1438" s="37"/>
      <c r="BX1438" s="37"/>
      <c r="BY1438" s="37"/>
      <c r="BZ1438" s="37"/>
      <c r="CA1438" s="37"/>
      <c r="CB1438" s="37"/>
      <c r="CC1438" s="37"/>
      <c r="CD1438" s="37"/>
      <c r="CE1438" s="37"/>
      <c r="CF1438" s="37"/>
      <c r="CG1438" s="40"/>
      <c r="CH1438" s="40"/>
      <c r="CI1438" s="40"/>
      <c r="CJ1438" s="40"/>
      <c r="CK1438" s="40"/>
      <c r="CL1438" s="40"/>
      <c r="CM1438" s="39"/>
      <c r="CN1438" s="39"/>
      <c r="CO1438" s="39"/>
      <c r="CP1438" s="39"/>
      <c r="CQ1438" s="39"/>
      <c r="CR1438" s="39"/>
      <c r="CS1438" s="39"/>
      <c r="CT1438" s="39"/>
      <c r="CU1438" s="39"/>
      <c r="CV1438" s="39"/>
      <c r="CW1438" s="39"/>
      <c r="CX1438" s="39"/>
      <c r="CY1438" s="39"/>
      <c r="CZ1438" s="39"/>
      <c r="DA1438" s="39"/>
      <c r="DB1438" s="39"/>
      <c r="DC1438" s="39"/>
      <c r="DD1438" s="39"/>
      <c r="DE1438" s="39"/>
      <c r="DF1438" s="39"/>
      <c r="DG1438" s="39"/>
      <c r="DL1438" s="44"/>
      <c r="DM1438" s="39"/>
    </row>
    <row r="1439" customFormat="false" ht="12.75" hidden="false" customHeight="false" outlineLevel="0" collapsed="false">
      <c r="AF1439" s="36"/>
      <c r="AG1439" s="37"/>
      <c r="AH1439" s="37"/>
      <c r="AI1439" s="37"/>
      <c r="AJ1439" s="37"/>
      <c r="AK1439" s="37"/>
      <c r="AL1439" s="37"/>
      <c r="AM1439" s="37"/>
      <c r="AN1439" s="37"/>
      <c r="AO1439" s="37"/>
      <c r="AP1439" s="37"/>
      <c r="AQ1439" s="37"/>
      <c r="AR1439" s="37"/>
      <c r="AS1439" s="37"/>
      <c r="AT1439" s="37"/>
      <c r="AU1439" s="37"/>
      <c r="AV1439" s="37"/>
      <c r="AW1439" s="37"/>
      <c r="AX1439" s="37"/>
      <c r="AY1439" s="37"/>
      <c r="AZ1439" s="37"/>
      <c r="BA1439" s="37"/>
      <c r="BB1439" s="37"/>
      <c r="BC1439" s="37"/>
      <c r="BD1439" s="37"/>
      <c r="BE1439" s="37"/>
      <c r="BF1439" s="37"/>
      <c r="BH1439" s="44"/>
      <c r="BI1439" s="39"/>
      <c r="BJ1439" s="39"/>
      <c r="BK1439" s="39"/>
      <c r="BL1439" s="36"/>
      <c r="BM1439" s="37"/>
      <c r="BN1439" s="37"/>
      <c r="BO1439" s="37"/>
      <c r="BP1439" s="37"/>
      <c r="BQ1439" s="37"/>
      <c r="BR1439" s="37"/>
      <c r="BS1439" s="37"/>
      <c r="BT1439" s="37"/>
      <c r="BU1439" s="37"/>
      <c r="BV1439" s="37"/>
      <c r="BW1439" s="37"/>
      <c r="BX1439" s="37"/>
      <c r="BY1439" s="37"/>
      <c r="BZ1439" s="37"/>
      <c r="CA1439" s="37"/>
      <c r="CB1439" s="37"/>
      <c r="CC1439" s="37"/>
      <c r="CD1439" s="37"/>
      <c r="CE1439" s="37"/>
      <c r="CF1439" s="37"/>
      <c r="CG1439" s="40"/>
      <c r="CH1439" s="40"/>
      <c r="CI1439" s="40"/>
      <c r="CJ1439" s="40"/>
      <c r="CK1439" s="40"/>
      <c r="CL1439" s="40"/>
      <c r="CM1439" s="39"/>
      <c r="CN1439" s="39"/>
      <c r="CO1439" s="39"/>
      <c r="CP1439" s="39"/>
      <c r="CQ1439" s="39"/>
      <c r="CR1439" s="39"/>
      <c r="CS1439" s="39"/>
      <c r="CT1439" s="39"/>
      <c r="CU1439" s="39"/>
      <c r="CV1439" s="39"/>
      <c r="CW1439" s="39"/>
      <c r="CX1439" s="39"/>
      <c r="CY1439" s="39"/>
      <c r="CZ1439" s="39"/>
      <c r="DA1439" s="39"/>
      <c r="DB1439" s="39"/>
      <c r="DC1439" s="39"/>
      <c r="DD1439" s="39"/>
      <c r="DE1439" s="39"/>
      <c r="DF1439" s="39"/>
      <c r="DG1439" s="39"/>
      <c r="DL1439" s="44"/>
      <c r="DM1439" s="39"/>
    </row>
    <row r="1440" customFormat="false" ht="12.75" hidden="false" customHeight="false" outlineLevel="0" collapsed="false">
      <c r="AF1440" s="36"/>
      <c r="AG1440" s="37"/>
      <c r="AH1440" s="37"/>
      <c r="AI1440" s="37"/>
      <c r="AJ1440" s="37"/>
      <c r="AK1440" s="37"/>
      <c r="AL1440" s="37"/>
      <c r="AM1440" s="37"/>
      <c r="AN1440" s="37"/>
      <c r="AO1440" s="37"/>
      <c r="AP1440" s="37"/>
      <c r="AQ1440" s="37"/>
      <c r="AR1440" s="37"/>
      <c r="AS1440" s="37"/>
      <c r="AT1440" s="37"/>
      <c r="AU1440" s="37"/>
      <c r="AV1440" s="37"/>
      <c r="AW1440" s="37"/>
      <c r="AX1440" s="37"/>
      <c r="AY1440" s="37"/>
      <c r="AZ1440" s="37"/>
      <c r="BA1440" s="37"/>
      <c r="BB1440" s="37"/>
      <c r="BC1440" s="37"/>
      <c r="BD1440" s="37"/>
      <c r="BE1440" s="37"/>
      <c r="BF1440" s="37"/>
      <c r="BH1440" s="44"/>
      <c r="BI1440" s="39"/>
      <c r="BJ1440" s="39"/>
      <c r="BK1440" s="39"/>
      <c r="BL1440" s="36"/>
      <c r="BM1440" s="37"/>
      <c r="BN1440" s="37"/>
      <c r="BO1440" s="37"/>
      <c r="BP1440" s="37"/>
      <c r="BQ1440" s="37"/>
      <c r="BR1440" s="37"/>
      <c r="BS1440" s="37"/>
      <c r="BT1440" s="37"/>
      <c r="BU1440" s="37"/>
      <c r="BV1440" s="37"/>
      <c r="BW1440" s="37"/>
      <c r="BX1440" s="37"/>
      <c r="BY1440" s="37"/>
      <c r="BZ1440" s="37"/>
      <c r="CA1440" s="37"/>
      <c r="CB1440" s="37"/>
      <c r="CC1440" s="37"/>
      <c r="CD1440" s="37"/>
      <c r="CE1440" s="37"/>
      <c r="CF1440" s="37"/>
      <c r="CG1440" s="40"/>
      <c r="CH1440" s="40"/>
      <c r="CI1440" s="40"/>
      <c r="CJ1440" s="40"/>
      <c r="CK1440" s="40"/>
      <c r="CL1440" s="40"/>
      <c r="CM1440" s="39"/>
      <c r="CN1440" s="39"/>
      <c r="CO1440" s="39"/>
      <c r="CP1440" s="39"/>
      <c r="CQ1440" s="39"/>
      <c r="CR1440" s="39"/>
      <c r="CS1440" s="39"/>
      <c r="CT1440" s="39"/>
      <c r="CU1440" s="39"/>
      <c r="CV1440" s="39"/>
      <c r="CW1440" s="39"/>
      <c r="CX1440" s="39"/>
      <c r="CY1440" s="39"/>
      <c r="CZ1440" s="39"/>
      <c r="DA1440" s="39"/>
      <c r="DB1440" s="39"/>
      <c r="DC1440" s="39"/>
      <c r="DD1440" s="39"/>
      <c r="DE1440" s="39"/>
      <c r="DF1440" s="39"/>
      <c r="DG1440" s="39"/>
      <c r="DL1440" s="44"/>
      <c r="DM1440" s="39"/>
    </row>
    <row r="1441" customFormat="false" ht="12.75" hidden="false" customHeight="false" outlineLevel="0" collapsed="false">
      <c r="AF1441" s="36"/>
      <c r="AG1441" s="37"/>
      <c r="AH1441" s="37"/>
      <c r="AI1441" s="37"/>
      <c r="AJ1441" s="37"/>
      <c r="AK1441" s="37"/>
      <c r="AL1441" s="37"/>
      <c r="AM1441" s="37"/>
      <c r="AN1441" s="37"/>
      <c r="AO1441" s="37"/>
      <c r="AP1441" s="37"/>
      <c r="AQ1441" s="37"/>
      <c r="AR1441" s="37"/>
      <c r="AS1441" s="37"/>
      <c r="AT1441" s="37"/>
      <c r="AU1441" s="37"/>
      <c r="AV1441" s="37"/>
      <c r="AW1441" s="37"/>
      <c r="AX1441" s="37"/>
      <c r="AY1441" s="37"/>
      <c r="AZ1441" s="37"/>
      <c r="BA1441" s="37"/>
      <c r="BB1441" s="37"/>
      <c r="BC1441" s="37"/>
      <c r="BD1441" s="37"/>
      <c r="BE1441" s="37"/>
      <c r="BF1441" s="37"/>
      <c r="BH1441" s="44"/>
      <c r="BI1441" s="39"/>
      <c r="BJ1441" s="39"/>
      <c r="BK1441" s="39"/>
      <c r="BL1441" s="36"/>
      <c r="BM1441" s="37"/>
      <c r="BN1441" s="37"/>
      <c r="BO1441" s="37"/>
      <c r="BP1441" s="37"/>
      <c r="BQ1441" s="37"/>
      <c r="BR1441" s="37"/>
      <c r="BS1441" s="37"/>
      <c r="BT1441" s="37"/>
      <c r="BU1441" s="37"/>
      <c r="BV1441" s="37"/>
      <c r="BW1441" s="37"/>
      <c r="BX1441" s="37"/>
      <c r="BY1441" s="37"/>
      <c r="BZ1441" s="37"/>
      <c r="CA1441" s="37"/>
      <c r="CB1441" s="37"/>
      <c r="CC1441" s="37"/>
      <c r="CD1441" s="37"/>
      <c r="CE1441" s="37"/>
      <c r="CF1441" s="37"/>
      <c r="CG1441" s="40"/>
      <c r="CH1441" s="40"/>
      <c r="CI1441" s="40"/>
      <c r="CJ1441" s="40"/>
      <c r="CK1441" s="40"/>
      <c r="CL1441" s="40"/>
      <c r="CM1441" s="39"/>
      <c r="CN1441" s="39"/>
      <c r="CO1441" s="39"/>
      <c r="CP1441" s="39"/>
      <c r="CQ1441" s="39"/>
      <c r="CR1441" s="39"/>
      <c r="CS1441" s="39"/>
      <c r="CT1441" s="39"/>
      <c r="CU1441" s="39"/>
      <c r="CV1441" s="39"/>
      <c r="CW1441" s="39"/>
      <c r="CX1441" s="39"/>
      <c r="CY1441" s="39"/>
      <c r="CZ1441" s="39"/>
      <c r="DA1441" s="39"/>
      <c r="DB1441" s="39"/>
      <c r="DC1441" s="39"/>
      <c r="DD1441" s="39"/>
      <c r="DE1441" s="39"/>
      <c r="DF1441" s="39"/>
      <c r="DG1441" s="39"/>
      <c r="DL1441" s="44"/>
      <c r="DM1441" s="39"/>
    </row>
    <row r="1442" customFormat="false" ht="12.75" hidden="false" customHeight="false" outlineLevel="0" collapsed="false">
      <c r="AF1442" s="36"/>
      <c r="AG1442" s="37"/>
      <c r="AH1442" s="37"/>
      <c r="AI1442" s="37"/>
      <c r="AJ1442" s="37"/>
      <c r="AK1442" s="37"/>
      <c r="AL1442" s="37"/>
      <c r="AM1442" s="37"/>
      <c r="AN1442" s="37"/>
      <c r="AO1442" s="37"/>
      <c r="AP1442" s="37"/>
      <c r="AQ1442" s="37"/>
      <c r="AR1442" s="37"/>
      <c r="AS1442" s="37"/>
      <c r="AT1442" s="37"/>
      <c r="AU1442" s="37"/>
      <c r="AV1442" s="37"/>
      <c r="AW1442" s="37"/>
      <c r="AX1442" s="37"/>
      <c r="AY1442" s="37"/>
      <c r="AZ1442" s="37"/>
      <c r="BA1442" s="37"/>
      <c r="BB1442" s="37"/>
      <c r="BC1442" s="37"/>
      <c r="BD1442" s="37"/>
      <c r="BE1442" s="37"/>
      <c r="BF1442" s="37"/>
      <c r="BH1442" s="44"/>
      <c r="BI1442" s="39"/>
      <c r="BJ1442" s="39"/>
      <c r="BK1442" s="39"/>
      <c r="BL1442" s="36"/>
      <c r="BM1442" s="37"/>
      <c r="BN1442" s="37"/>
      <c r="BO1442" s="37"/>
      <c r="BP1442" s="37"/>
      <c r="BQ1442" s="37"/>
      <c r="BR1442" s="37"/>
      <c r="BS1442" s="37"/>
      <c r="BT1442" s="37"/>
      <c r="BU1442" s="37"/>
      <c r="BV1442" s="37"/>
      <c r="BW1442" s="37"/>
      <c r="BX1442" s="37"/>
      <c r="BY1442" s="37"/>
      <c r="BZ1442" s="37"/>
      <c r="CA1442" s="37"/>
      <c r="CB1442" s="37"/>
      <c r="CC1442" s="37"/>
      <c r="CD1442" s="37"/>
      <c r="CE1442" s="37"/>
      <c r="CF1442" s="37"/>
      <c r="CG1442" s="40"/>
      <c r="CH1442" s="40"/>
      <c r="CI1442" s="40"/>
      <c r="CJ1442" s="40"/>
      <c r="CK1442" s="40"/>
      <c r="CL1442" s="40"/>
      <c r="CM1442" s="39"/>
      <c r="CN1442" s="39"/>
      <c r="CO1442" s="39"/>
      <c r="CP1442" s="39"/>
      <c r="CQ1442" s="39"/>
      <c r="CR1442" s="39"/>
      <c r="CS1442" s="39"/>
      <c r="CT1442" s="39"/>
      <c r="CU1442" s="39"/>
      <c r="CV1442" s="39"/>
      <c r="CW1442" s="39"/>
      <c r="CX1442" s="39"/>
      <c r="CY1442" s="39"/>
      <c r="CZ1442" s="39"/>
      <c r="DA1442" s="39"/>
      <c r="DB1442" s="39"/>
      <c r="DC1442" s="39"/>
      <c r="DD1442" s="39"/>
      <c r="DE1442" s="39"/>
      <c r="DF1442" s="39"/>
      <c r="DG1442" s="39"/>
      <c r="DL1442" s="44"/>
      <c r="DM1442" s="39"/>
    </row>
    <row r="1443" customFormat="false" ht="12.75" hidden="false" customHeight="false" outlineLevel="0" collapsed="false">
      <c r="AF1443" s="36"/>
      <c r="AG1443" s="37"/>
      <c r="AH1443" s="37"/>
      <c r="AI1443" s="37"/>
      <c r="AJ1443" s="37"/>
      <c r="AK1443" s="37"/>
      <c r="AL1443" s="37"/>
      <c r="AM1443" s="37"/>
      <c r="AN1443" s="37"/>
      <c r="AO1443" s="37"/>
      <c r="AP1443" s="37"/>
      <c r="AQ1443" s="37"/>
      <c r="AR1443" s="37"/>
      <c r="AS1443" s="37"/>
      <c r="AT1443" s="37"/>
      <c r="AU1443" s="37"/>
      <c r="AV1443" s="37"/>
      <c r="AW1443" s="37"/>
      <c r="AX1443" s="37"/>
      <c r="AY1443" s="37"/>
      <c r="AZ1443" s="37"/>
      <c r="BA1443" s="37"/>
      <c r="BB1443" s="37"/>
      <c r="BC1443" s="37"/>
      <c r="BD1443" s="37"/>
      <c r="BE1443" s="37"/>
      <c r="BF1443" s="37"/>
      <c r="BH1443" s="44"/>
      <c r="BI1443" s="39"/>
      <c r="BJ1443" s="39"/>
      <c r="BK1443" s="39"/>
      <c r="BL1443" s="36"/>
      <c r="BM1443" s="37"/>
      <c r="BN1443" s="37"/>
      <c r="BO1443" s="37"/>
      <c r="BP1443" s="37"/>
      <c r="BQ1443" s="37"/>
      <c r="BR1443" s="37"/>
      <c r="BS1443" s="37"/>
      <c r="BT1443" s="37"/>
      <c r="BU1443" s="37"/>
      <c r="BV1443" s="37"/>
      <c r="BW1443" s="37"/>
      <c r="BX1443" s="37"/>
      <c r="BY1443" s="37"/>
      <c r="BZ1443" s="37"/>
      <c r="CA1443" s="37"/>
      <c r="CB1443" s="37"/>
      <c r="CC1443" s="37"/>
      <c r="CD1443" s="37"/>
      <c r="CE1443" s="37"/>
      <c r="CF1443" s="37"/>
      <c r="CG1443" s="40"/>
      <c r="CH1443" s="40"/>
      <c r="CI1443" s="40"/>
      <c r="CJ1443" s="40"/>
      <c r="CK1443" s="40"/>
      <c r="CL1443" s="40"/>
      <c r="CM1443" s="39"/>
      <c r="CN1443" s="39"/>
      <c r="CO1443" s="39"/>
      <c r="CP1443" s="39"/>
      <c r="CQ1443" s="39"/>
      <c r="CR1443" s="39"/>
      <c r="CS1443" s="39"/>
      <c r="CT1443" s="39"/>
      <c r="CU1443" s="39"/>
      <c r="CV1443" s="39"/>
      <c r="CW1443" s="39"/>
      <c r="CX1443" s="39"/>
      <c r="CY1443" s="39"/>
      <c r="CZ1443" s="39"/>
      <c r="DA1443" s="39"/>
      <c r="DB1443" s="39"/>
      <c r="DC1443" s="39"/>
      <c r="DD1443" s="39"/>
      <c r="DE1443" s="39"/>
      <c r="DF1443" s="39"/>
      <c r="DG1443" s="39"/>
      <c r="DL1443" s="44"/>
      <c r="DM1443" s="39"/>
    </row>
    <row r="1444" customFormat="false" ht="12.75" hidden="false" customHeight="false" outlineLevel="0" collapsed="false">
      <c r="AF1444" s="36"/>
      <c r="AG1444" s="37"/>
      <c r="AH1444" s="37"/>
      <c r="AI1444" s="37"/>
      <c r="AJ1444" s="37"/>
      <c r="AK1444" s="37"/>
      <c r="AL1444" s="37"/>
      <c r="AM1444" s="37"/>
      <c r="AN1444" s="37"/>
      <c r="AO1444" s="37"/>
      <c r="AP1444" s="37"/>
      <c r="AQ1444" s="37"/>
      <c r="AR1444" s="37"/>
      <c r="AS1444" s="37"/>
      <c r="AT1444" s="37"/>
      <c r="AU1444" s="37"/>
      <c r="AV1444" s="37"/>
      <c r="AW1444" s="37"/>
      <c r="AX1444" s="37"/>
      <c r="AY1444" s="37"/>
      <c r="AZ1444" s="37"/>
      <c r="BA1444" s="37"/>
      <c r="BB1444" s="37"/>
      <c r="BC1444" s="37"/>
      <c r="BD1444" s="37"/>
      <c r="BE1444" s="37"/>
      <c r="BF1444" s="37"/>
      <c r="BH1444" s="44"/>
      <c r="BI1444" s="39"/>
      <c r="BJ1444" s="39"/>
      <c r="BK1444" s="39"/>
      <c r="BL1444" s="36"/>
      <c r="BM1444" s="37"/>
      <c r="BN1444" s="37"/>
      <c r="BO1444" s="37"/>
      <c r="BP1444" s="37"/>
      <c r="BQ1444" s="37"/>
      <c r="BR1444" s="37"/>
      <c r="BS1444" s="37"/>
      <c r="BT1444" s="37"/>
      <c r="BU1444" s="37"/>
      <c r="BV1444" s="37"/>
      <c r="BW1444" s="37"/>
      <c r="BX1444" s="37"/>
      <c r="BY1444" s="37"/>
      <c r="BZ1444" s="37"/>
      <c r="CA1444" s="37"/>
      <c r="CB1444" s="37"/>
      <c r="CC1444" s="37"/>
      <c r="CD1444" s="37"/>
      <c r="CE1444" s="37"/>
      <c r="CF1444" s="37"/>
      <c r="CG1444" s="40"/>
      <c r="CH1444" s="40"/>
      <c r="CI1444" s="40"/>
      <c r="CJ1444" s="40"/>
      <c r="CK1444" s="40"/>
      <c r="CL1444" s="40"/>
      <c r="CM1444" s="39"/>
      <c r="CN1444" s="39"/>
      <c r="CO1444" s="39"/>
      <c r="CP1444" s="39"/>
      <c r="CQ1444" s="39"/>
      <c r="CR1444" s="39"/>
      <c r="CS1444" s="39"/>
      <c r="CT1444" s="39"/>
      <c r="CU1444" s="39"/>
      <c r="CV1444" s="39"/>
      <c r="CW1444" s="39"/>
      <c r="CX1444" s="39"/>
      <c r="CY1444" s="39"/>
      <c r="CZ1444" s="39"/>
      <c r="DA1444" s="39"/>
      <c r="DB1444" s="39"/>
      <c r="DC1444" s="39"/>
      <c r="DD1444" s="39"/>
      <c r="DE1444" s="39"/>
      <c r="DF1444" s="39"/>
      <c r="DG1444" s="39"/>
      <c r="DL1444" s="44"/>
      <c r="DM1444" s="39"/>
    </row>
    <row r="1445" customFormat="false" ht="12.75" hidden="false" customHeight="false" outlineLevel="0" collapsed="false">
      <c r="AF1445" s="36"/>
      <c r="AG1445" s="37"/>
      <c r="AH1445" s="37"/>
      <c r="AI1445" s="37"/>
      <c r="AJ1445" s="37"/>
      <c r="AK1445" s="37"/>
      <c r="AL1445" s="37"/>
      <c r="AM1445" s="37"/>
      <c r="AN1445" s="37"/>
      <c r="AO1445" s="37"/>
      <c r="AP1445" s="37"/>
      <c r="AQ1445" s="37"/>
      <c r="AR1445" s="37"/>
      <c r="AS1445" s="37"/>
      <c r="AT1445" s="37"/>
      <c r="AU1445" s="37"/>
      <c r="AV1445" s="37"/>
      <c r="AW1445" s="37"/>
      <c r="AX1445" s="37"/>
      <c r="AY1445" s="37"/>
      <c r="AZ1445" s="37"/>
      <c r="BA1445" s="37"/>
      <c r="BB1445" s="37"/>
      <c r="BC1445" s="37"/>
      <c r="BD1445" s="37"/>
      <c r="BE1445" s="37"/>
      <c r="BF1445" s="37"/>
      <c r="BH1445" s="44"/>
      <c r="BI1445" s="39"/>
      <c r="BJ1445" s="39"/>
      <c r="BK1445" s="39"/>
      <c r="BL1445" s="36"/>
      <c r="BM1445" s="37"/>
      <c r="BN1445" s="37"/>
      <c r="BO1445" s="37"/>
      <c r="BP1445" s="37"/>
      <c r="BQ1445" s="37"/>
      <c r="BR1445" s="37"/>
      <c r="BS1445" s="37"/>
      <c r="BT1445" s="37"/>
      <c r="BU1445" s="37"/>
      <c r="BV1445" s="37"/>
      <c r="BW1445" s="37"/>
      <c r="BX1445" s="37"/>
      <c r="BY1445" s="37"/>
      <c r="BZ1445" s="37"/>
      <c r="CA1445" s="37"/>
      <c r="CB1445" s="37"/>
      <c r="CC1445" s="37"/>
      <c r="CD1445" s="37"/>
      <c r="CE1445" s="37"/>
      <c r="CF1445" s="37"/>
      <c r="CG1445" s="40"/>
      <c r="CH1445" s="40"/>
      <c r="CI1445" s="40"/>
      <c r="CJ1445" s="40"/>
      <c r="CK1445" s="40"/>
      <c r="CL1445" s="40"/>
      <c r="CM1445" s="39"/>
      <c r="CN1445" s="39"/>
      <c r="CO1445" s="39"/>
      <c r="CP1445" s="39"/>
      <c r="CQ1445" s="39"/>
      <c r="CR1445" s="39"/>
      <c r="CS1445" s="39"/>
      <c r="CT1445" s="39"/>
      <c r="CU1445" s="39"/>
      <c r="CV1445" s="39"/>
      <c r="CW1445" s="39"/>
      <c r="CX1445" s="39"/>
      <c r="CY1445" s="39"/>
      <c r="CZ1445" s="39"/>
      <c r="DA1445" s="39"/>
      <c r="DB1445" s="39"/>
      <c r="DC1445" s="39"/>
      <c r="DD1445" s="39"/>
      <c r="DE1445" s="39"/>
      <c r="DF1445" s="39"/>
      <c r="DG1445" s="39"/>
      <c r="DL1445" s="44"/>
      <c r="DM1445" s="39"/>
    </row>
    <row r="1446" customFormat="false" ht="12.75" hidden="false" customHeight="false" outlineLevel="0" collapsed="false">
      <c r="AF1446" s="36"/>
      <c r="AG1446" s="37"/>
      <c r="AH1446" s="37"/>
      <c r="AI1446" s="37"/>
      <c r="AJ1446" s="37"/>
      <c r="AK1446" s="37"/>
      <c r="AL1446" s="37"/>
      <c r="AM1446" s="37"/>
      <c r="AN1446" s="37"/>
      <c r="AO1446" s="37"/>
      <c r="AP1446" s="37"/>
      <c r="AQ1446" s="37"/>
      <c r="AR1446" s="37"/>
      <c r="AS1446" s="37"/>
      <c r="AT1446" s="37"/>
      <c r="AU1446" s="37"/>
      <c r="AV1446" s="37"/>
      <c r="AW1446" s="37"/>
      <c r="AX1446" s="37"/>
      <c r="AY1446" s="37"/>
      <c r="AZ1446" s="37"/>
      <c r="BA1446" s="37"/>
      <c r="BB1446" s="37"/>
      <c r="BC1446" s="37"/>
      <c r="BD1446" s="37"/>
      <c r="BE1446" s="37"/>
      <c r="BF1446" s="37"/>
      <c r="BH1446" s="44"/>
      <c r="BI1446" s="39"/>
      <c r="BJ1446" s="39"/>
      <c r="BK1446" s="39"/>
      <c r="BL1446" s="36"/>
      <c r="BM1446" s="37"/>
      <c r="BN1446" s="37"/>
      <c r="BO1446" s="37"/>
      <c r="BP1446" s="37"/>
      <c r="BQ1446" s="37"/>
      <c r="BR1446" s="37"/>
      <c r="BS1446" s="37"/>
      <c r="BT1446" s="37"/>
      <c r="BU1446" s="37"/>
      <c r="BV1446" s="37"/>
      <c r="BW1446" s="37"/>
      <c r="BX1446" s="37"/>
      <c r="BY1446" s="37"/>
      <c r="BZ1446" s="37"/>
      <c r="CA1446" s="37"/>
      <c r="CB1446" s="37"/>
      <c r="CC1446" s="37"/>
      <c r="CD1446" s="37"/>
      <c r="CE1446" s="37"/>
      <c r="CF1446" s="37"/>
      <c r="CG1446" s="40"/>
      <c r="CH1446" s="40"/>
      <c r="CI1446" s="40"/>
      <c r="CJ1446" s="40"/>
      <c r="CK1446" s="40"/>
      <c r="CL1446" s="40"/>
      <c r="CM1446" s="39"/>
      <c r="CN1446" s="39"/>
      <c r="CO1446" s="39"/>
      <c r="CP1446" s="39"/>
      <c r="CQ1446" s="39"/>
      <c r="CR1446" s="39"/>
      <c r="CS1446" s="39"/>
      <c r="CT1446" s="39"/>
      <c r="CU1446" s="39"/>
      <c r="CV1446" s="39"/>
      <c r="CW1446" s="39"/>
      <c r="CX1446" s="39"/>
      <c r="CY1446" s="39"/>
      <c r="CZ1446" s="39"/>
      <c r="DA1446" s="39"/>
      <c r="DB1446" s="39"/>
      <c r="DC1446" s="39"/>
      <c r="DD1446" s="39"/>
      <c r="DE1446" s="39"/>
      <c r="DF1446" s="39"/>
      <c r="DG1446" s="39"/>
      <c r="DL1446" s="44"/>
      <c r="DM1446" s="39"/>
    </row>
    <row r="1447" customFormat="false" ht="12.75" hidden="false" customHeight="false" outlineLevel="0" collapsed="false">
      <c r="AF1447" s="36"/>
      <c r="AG1447" s="37"/>
      <c r="AH1447" s="37"/>
      <c r="AI1447" s="37"/>
      <c r="AJ1447" s="37"/>
      <c r="AK1447" s="37"/>
      <c r="AL1447" s="37"/>
      <c r="AM1447" s="37"/>
      <c r="AN1447" s="37"/>
      <c r="AO1447" s="37"/>
      <c r="AP1447" s="37"/>
      <c r="AQ1447" s="37"/>
      <c r="AR1447" s="37"/>
      <c r="AS1447" s="37"/>
      <c r="AT1447" s="37"/>
      <c r="AU1447" s="37"/>
      <c r="AV1447" s="37"/>
      <c r="AW1447" s="37"/>
      <c r="AX1447" s="37"/>
      <c r="AY1447" s="37"/>
      <c r="AZ1447" s="37"/>
      <c r="BA1447" s="37"/>
      <c r="BB1447" s="37"/>
      <c r="BC1447" s="37"/>
      <c r="BD1447" s="37"/>
      <c r="BE1447" s="37"/>
      <c r="BF1447" s="37"/>
      <c r="BH1447" s="44"/>
      <c r="BI1447" s="39"/>
      <c r="BJ1447" s="39"/>
      <c r="BK1447" s="39"/>
      <c r="BL1447" s="36"/>
      <c r="BM1447" s="37"/>
      <c r="BN1447" s="37"/>
      <c r="BO1447" s="37"/>
      <c r="BP1447" s="37"/>
      <c r="BQ1447" s="37"/>
      <c r="BR1447" s="37"/>
      <c r="BS1447" s="37"/>
      <c r="BT1447" s="37"/>
      <c r="BU1447" s="37"/>
      <c r="BV1447" s="37"/>
      <c r="BW1447" s="37"/>
      <c r="BX1447" s="37"/>
      <c r="BY1447" s="37"/>
      <c r="BZ1447" s="37"/>
      <c r="CA1447" s="37"/>
      <c r="CB1447" s="37"/>
      <c r="CC1447" s="37"/>
      <c r="CD1447" s="37"/>
      <c r="CE1447" s="37"/>
      <c r="CF1447" s="37"/>
      <c r="CG1447" s="40"/>
      <c r="CH1447" s="40"/>
      <c r="CI1447" s="40"/>
      <c r="CJ1447" s="40"/>
      <c r="CK1447" s="40"/>
      <c r="CL1447" s="40"/>
      <c r="CM1447" s="39"/>
      <c r="CN1447" s="39"/>
      <c r="CO1447" s="39"/>
      <c r="CP1447" s="39"/>
      <c r="CQ1447" s="39"/>
      <c r="CR1447" s="39"/>
      <c r="CS1447" s="39"/>
      <c r="CT1447" s="39"/>
      <c r="CU1447" s="39"/>
      <c r="CV1447" s="39"/>
      <c r="CW1447" s="39"/>
      <c r="CX1447" s="39"/>
      <c r="CY1447" s="39"/>
      <c r="CZ1447" s="39"/>
      <c r="DA1447" s="39"/>
      <c r="DB1447" s="39"/>
      <c r="DC1447" s="39"/>
      <c r="DD1447" s="39"/>
      <c r="DE1447" s="39"/>
      <c r="DF1447" s="39"/>
      <c r="DG1447" s="39"/>
      <c r="DL1447" s="44"/>
      <c r="DM1447" s="39"/>
    </row>
    <row r="1448" customFormat="false" ht="12.75" hidden="false" customHeight="false" outlineLevel="0" collapsed="false">
      <c r="AF1448" s="36"/>
      <c r="AG1448" s="37"/>
      <c r="AH1448" s="37"/>
      <c r="AI1448" s="37"/>
      <c r="AJ1448" s="37"/>
      <c r="AK1448" s="37"/>
      <c r="AL1448" s="37"/>
      <c r="AM1448" s="37"/>
      <c r="AN1448" s="37"/>
      <c r="AO1448" s="37"/>
      <c r="AP1448" s="37"/>
      <c r="AQ1448" s="37"/>
      <c r="AR1448" s="37"/>
      <c r="AS1448" s="37"/>
      <c r="AT1448" s="37"/>
      <c r="AU1448" s="37"/>
      <c r="AV1448" s="37"/>
      <c r="AW1448" s="37"/>
      <c r="AX1448" s="37"/>
      <c r="AY1448" s="37"/>
      <c r="AZ1448" s="37"/>
      <c r="BA1448" s="37"/>
      <c r="BB1448" s="37"/>
      <c r="BC1448" s="37"/>
      <c r="BD1448" s="37"/>
      <c r="BE1448" s="37"/>
      <c r="BF1448" s="37"/>
      <c r="BH1448" s="44"/>
      <c r="BI1448" s="39"/>
      <c r="BJ1448" s="39"/>
      <c r="BK1448" s="39"/>
      <c r="BL1448" s="36"/>
      <c r="BM1448" s="37"/>
      <c r="BN1448" s="37"/>
      <c r="BO1448" s="37"/>
      <c r="BP1448" s="37"/>
      <c r="BQ1448" s="37"/>
      <c r="BR1448" s="37"/>
      <c r="BS1448" s="37"/>
      <c r="BT1448" s="37"/>
      <c r="BU1448" s="37"/>
      <c r="BV1448" s="37"/>
      <c r="BW1448" s="37"/>
      <c r="BX1448" s="37"/>
      <c r="BY1448" s="37"/>
      <c r="BZ1448" s="37"/>
      <c r="CA1448" s="37"/>
      <c r="CB1448" s="37"/>
      <c r="CC1448" s="37"/>
      <c r="CD1448" s="37"/>
      <c r="CE1448" s="37"/>
      <c r="CF1448" s="37"/>
      <c r="CG1448" s="40"/>
      <c r="CH1448" s="40"/>
      <c r="CI1448" s="40"/>
      <c r="CJ1448" s="40"/>
      <c r="CK1448" s="40"/>
      <c r="CL1448" s="40"/>
      <c r="CM1448" s="39"/>
      <c r="CN1448" s="39"/>
      <c r="CO1448" s="39"/>
      <c r="CP1448" s="39"/>
      <c r="CQ1448" s="39"/>
      <c r="CR1448" s="39"/>
      <c r="CS1448" s="39"/>
      <c r="CT1448" s="39"/>
      <c r="CU1448" s="39"/>
      <c r="CV1448" s="39"/>
      <c r="CW1448" s="39"/>
      <c r="CX1448" s="39"/>
      <c r="CY1448" s="39"/>
      <c r="CZ1448" s="39"/>
      <c r="DA1448" s="39"/>
      <c r="DB1448" s="39"/>
      <c r="DC1448" s="39"/>
      <c r="DD1448" s="39"/>
      <c r="DE1448" s="39"/>
      <c r="DF1448" s="39"/>
      <c r="DG1448" s="39"/>
      <c r="DL1448" s="44"/>
      <c r="DM1448" s="39"/>
    </row>
    <row r="1449" customFormat="false" ht="12.75" hidden="false" customHeight="false" outlineLevel="0" collapsed="false">
      <c r="AF1449" s="36"/>
      <c r="AG1449" s="37"/>
      <c r="AH1449" s="37"/>
      <c r="AI1449" s="37"/>
      <c r="AJ1449" s="37"/>
      <c r="AK1449" s="37"/>
      <c r="AL1449" s="37"/>
      <c r="AM1449" s="37"/>
      <c r="AN1449" s="37"/>
      <c r="AO1449" s="37"/>
      <c r="AP1449" s="37"/>
      <c r="AQ1449" s="37"/>
      <c r="AR1449" s="37"/>
      <c r="AS1449" s="37"/>
      <c r="AT1449" s="37"/>
      <c r="AU1449" s="37"/>
      <c r="AV1449" s="37"/>
      <c r="AW1449" s="37"/>
      <c r="AX1449" s="37"/>
      <c r="AY1449" s="37"/>
      <c r="AZ1449" s="37"/>
      <c r="BA1449" s="37"/>
      <c r="BB1449" s="37"/>
      <c r="BC1449" s="37"/>
      <c r="BD1449" s="37"/>
      <c r="BE1449" s="37"/>
      <c r="BF1449" s="37"/>
      <c r="BH1449" s="44"/>
      <c r="BI1449" s="39"/>
      <c r="BJ1449" s="39"/>
      <c r="BK1449" s="39"/>
      <c r="BL1449" s="36"/>
      <c r="BM1449" s="37"/>
      <c r="BN1449" s="37"/>
      <c r="BO1449" s="37"/>
      <c r="BP1449" s="37"/>
      <c r="BQ1449" s="37"/>
      <c r="BR1449" s="37"/>
      <c r="BS1449" s="37"/>
      <c r="BT1449" s="37"/>
      <c r="BU1449" s="37"/>
      <c r="BV1449" s="37"/>
      <c r="BW1449" s="37"/>
      <c r="BX1449" s="37"/>
      <c r="BY1449" s="37"/>
      <c r="BZ1449" s="37"/>
      <c r="CA1449" s="37"/>
      <c r="CB1449" s="37"/>
      <c r="CC1449" s="37"/>
      <c r="CD1449" s="37"/>
      <c r="CE1449" s="37"/>
      <c r="CF1449" s="37"/>
      <c r="CG1449" s="40"/>
      <c r="CH1449" s="40"/>
      <c r="CI1449" s="40"/>
      <c r="CJ1449" s="40"/>
      <c r="CK1449" s="40"/>
      <c r="CL1449" s="40"/>
      <c r="CM1449" s="39"/>
      <c r="CN1449" s="39"/>
      <c r="CO1449" s="39"/>
      <c r="CP1449" s="39"/>
      <c r="CQ1449" s="39"/>
      <c r="CR1449" s="39"/>
      <c r="CS1449" s="39"/>
      <c r="CT1449" s="39"/>
      <c r="CU1449" s="39"/>
      <c r="CV1449" s="39"/>
      <c r="CW1449" s="39"/>
      <c r="CX1449" s="39"/>
      <c r="CY1449" s="39"/>
      <c r="CZ1449" s="39"/>
      <c r="DA1449" s="39"/>
      <c r="DB1449" s="39"/>
      <c r="DC1449" s="39"/>
      <c r="DD1449" s="39"/>
      <c r="DE1449" s="39"/>
      <c r="DF1449" s="39"/>
      <c r="DG1449" s="39"/>
      <c r="DL1449" s="44"/>
      <c r="DM1449" s="39"/>
    </row>
    <row r="1450" customFormat="false" ht="12.75" hidden="false" customHeight="false" outlineLevel="0" collapsed="false">
      <c r="AF1450" s="36"/>
      <c r="AG1450" s="37"/>
      <c r="AH1450" s="37"/>
      <c r="AI1450" s="37"/>
      <c r="AJ1450" s="37"/>
      <c r="AK1450" s="37"/>
      <c r="AL1450" s="37"/>
      <c r="AM1450" s="37"/>
      <c r="AN1450" s="37"/>
      <c r="AO1450" s="37"/>
      <c r="AP1450" s="37"/>
      <c r="AQ1450" s="37"/>
      <c r="AR1450" s="37"/>
      <c r="AS1450" s="37"/>
      <c r="AT1450" s="37"/>
      <c r="AU1450" s="37"/>
      <c r="AV1450" s="37"/>
      <c r="AW1450" s="37"/>
      <c r="AX1450" s="37"/>
      <c r="AY1450" s="37"/>
      <c r="AZ1450" s="37"/>
      <c r="BA1450" s="37"/>
      <c r="BB1450" s="37"/>
      <c r="BC1450" s="37"/>
      <c r="BD1450" s="37"/>
      <c r="BE1450" s="37"/>
      <c r="BF1450" s="37"/>
      <c r="BH1450" s="44"/>
      <c r="BI1450" s="39"/>
      <c r="BJ1450" s="39"/>
      <c r="BK1450" s="39"/>
      <c r="BL1450" s="36"/>
      <c r="BM1450" s="37"/>
      <c r="BN1450" s="37"/>
      <c r="BO1450" s="37"/>
      <c r="BP1450" s="37"/>
      <c r="BQ1450" s="37"/>
      <c r="BR1450" s="37"/>
      <c r="BS1450" s="37"/>
      <c r="BT1450" s="37"/>
      <c r="BU1450" s="37"/>
      <c r="BV1450" s="37"/>
      <c r="BW1450" s="37"/>
      <c r="BX1450" s="37"/>
      <c r="BY1450" s="37"/>
      <c r="BZ1450" s="37"/>
      <c r="CA1450" s="37"/>
      <c r="CB1450" s="37"/>
      <c r="CC1450" s="37"/>
      <c r="CD1450" s="37"/>
      <c r="CE1450" s="37"/>
      <c r="CF1450" s="37"/>
      <c r="CG1450" s="40"/>
      <c r="CH1450" s="40"/>
      <c r="CI1450" s="40"/>
      <c r="CJ1450" s="40"/>
      <c r="CK1450" s="40"/>
      <c r="CL1450" s="40"/>
      <c r="CM1450" s="39"/>
      <c r="CN1450" s="39"/>
      <c r="CO1450" s="39"/>
      <c r="CP1450" s="39"/>
      <c r="CQ1450" s="39"/>
      <c r="CR1450" s="39"/>
      <c r="CS1450" s="39"/>
      <c r="CT1450" s="39"/>
      <c r="CU1450" s="39"/>
      <c r="CV1450" s="39"/>
      <c r="CW1450" s="39"/>
      <c r="CX1450" s="39"/>
      <c r="CY1450" s="39"/>
      <c r="CZ1450" s="39"/>
      <c r="DA1450" s="39"/>
      <c r="DB1450" s="39"/>
      <c r="DC1450" s="39"/>
      <c r="DD1450" s="39"/>
      <c r="DE1450" s="39"/>
      <c r="DF1450" s="39"/>
      <c r="DG1450" s="39"/>
      <c r="DL1450" s="44"/>
      <c r="DM1450" s="39"/>
    </row>
    <row r="1451" customFormat="false" ht="12.75" hidden="false" customHeight="false" outlineLevel="0" collapsed="false">
      <c r="AF1451" s="36"/>
      <c r="AG1451" s="37"/>
      <c r="AH1451" s="37"/>
      <c r="AI1451" s="37"/>
      <c r="AJ1451" s="37"/>
      <c r="AK1451" s="37"/>
      <c r="AL1451" s="37"/>
      <c r="AM1451" s="37"/>
      <c r="AN1451" s="37"/>
      <c r="AO1451" s="37"/>
      <c r="AP1451" s="37"/>
      <c r="AQ1451" s="37"/>
      <c r="AR1451" s="37"/>
      <c r="AS1451" s="37"/>
      <c r="AT1451" s="37"/>
      <c r="AU1451" s="37"/>
      <c r="AV1451" s="37"/>
      <c r="AW1451" s="37"/>
      <c r="AX1451" s="37"/>
      <c r="AY1451" s="37"/>
      <c r="AZ1451" s="37"/>
      <c r="BA1451" s="37"/>
      <c r="BB1451" s="37"/>
      <c r="BC1451" s="37"/>
      <c r="BD1451" s="37"/>
      <c r="BE1451" s="37"/>
      <c r="BF1451" s="37"/>
      <c r="BH1451" s="44"/>
      <c r="BI1451" s="39"/>
      <c r="BJ1451" s="39"/>
      <c r="BK1451" s="39"/>
      <c r="BL1451" s="36"/>
      <c r="BM1451" s="37"/>
      <c r="BN1451" s="37"/>
      <c r="BO1451" s="37"/>
      <c r="BP1451" s="37"/>
      <c r="BQ1451" s="37"/>
      <c r="BR1451" s="37"/>
      <c r="BS1451" s="37"/>
      <c r="BT1451" s="37"/>
      <c r="BU1451" s="37"/>
      <c r="BV1451" s="37"/>
      <c r="BW1451" s="37"/>
      <c r="BX1451" s="37"/>
      <c r="BY1451" s="37"/>
      <c r="BZ1451" s="37"/>
      <c r="CA1451" s="37"/>
      <c r="CB1451" s="37"/>
      <c r="CC1451" s="37"/>
      <c r="CD1451" s="37"/>
      <c r="CE1451" s="37"/>
      <c r="CF1451" s="37"/>
      <c r="CG1451" s="40"/>
      <c r="CH1451" s="40"/>
      <c r="CI1451" s="40"/>
      <c r="CJ1451" s="40"/>
      <c r="CK1451" s="40"/>
      <c r="CL1451" s="40"/>
      <c r="CM1451" s="39"/>
      <c r="CN1451" s="39"/>
      <c r="CO1451" s="39"/>
      <c r="CP1451" s="39"/>
      <c r="CQ1451" s="39"/>
      <c r="CR1451" s="39"/>
      <c r="CS1451" s="39"/>
      <c r="CT1451" s="39"/>
      <c r="CU1451" s="39"/>
      <c r="CV1451" s="39"/>
      <c r="CW1451" s="39"/>
      <c r="CX1451" s="39"/>
      <c r="CY1451" s="39"/>
      <c r="CZ1451" s="39"/>
      <c r="DA1451" s="39"/>
      <c r="DB1451" s="39"/>
      <c r="DC1451" s="39"/>
      <c r="DD1451" s="39"/>
      <c r="DE1451" s="39"/>
      <c r="DF1451" s="39"/>
      <c r="DG1451" s="39"/>
      <c r="DL1451" s="44"/>
      <c r="DM1451" s="39"/>
    </row>
    <row r="1452" customFormat="false" ht="12.75" hidden="false" customHeight="false" outlineLevel="0" collapsed="false">
      <c r="AF1452" s="36"/>
      <c r="AG1452" s="37"/>
      <c r="AH1452" s="37"/>
      <c r="AI1452" s="37"/>
      <c r="AJ1452" s="37"/>
      <c r="AK1452" s="37"/>
      <c r="AL1452" s="37"/>
      <c r="AM1452" s="37"/>
      <c r="AN1452" s="37"/>
      <c r="AO1452" s="37"/>
      <c r="AP1452" s="37"/>
      <c r="AQ1452" s="37"/>
      <c r="AR1452" s="37"/>
      <c r="AS1452" s="37"/>
      <c r="AT1452" s="37"/>
      <c r="AU1452" s="37"/>
      <c r="AV1452" s="37"/>
      <c r="AW1452" s="37"/>
      <c r="AX1452" s="37"/>
      <c r="AY1452" s="37"/>
      <c r="AZ1452" s="37"/>
      <c r="BA1452" s="37"/>
      <c r="BB1452" s="37"/>
      <c r="BC1452" s="37"/>
      <c r="BD1452" s="37"/>
      <c r="BE1452" s="37"/>
      <c r="BF1452" s="37"/>
      <c r="BH1452" s="44"/>
      <c r="BI1452" s="39"/>
      <c r="BJ1452" s="39"/>
      <c r="BK1452" s="39"/>
      <c r="BL1452" s="36"/>
      <c r="BM1452" s="37"/>
      <c r="BN1452" s="37"/>
      <c r="BO1452" s="37"/>
      <c r="BP1452" s="37"/>
      <c r="BQ1452" s="37"/>
      <c r="BR1452" s="37"/>
      <c r="BS1452" s="37"/>
      <c r="BT1452" s="37"/>
      <c r="BU1452" s="37"/>
      <c r="BV1452" s="37"/>
      <c r="BW1452" s="37"/>
      <c r="BX1452" s="37"/>
      <c r="BY1452" s="37"/>
      <c r="BZ1452" s="37"/>
      <c r="CA1452" s="37"/>
      <c r="CB1452" s="37"/>
      <c r="CC1452" s="37"/>
      <c r="CD1452" s="37"/>
      <c r="CE1452" s="37"/>
      <c r="CF1452" s="37"/>
      <c r="CG1452" s="40"/>
      <c r="CH1452" s="40"/>
      <c r="CI1452" s="40"/>
      <c r="CJ1452" s="40"/>
      <c r="CK1452" s="40"/>
      <c r="CL1452" s="40"/>
      <c r="CM1452" s="39"/>
      <c r="CN1452" s="39"/>
      <c r="CO1452" s="39"/>
      <c r="CP1452" s="39"/>
      <c r="CQ1452" s="39"/>
      <c r="CR1452" s="39"/>
      <c r="CS1452" s="39"/>
      <c r="CT1452" s="39"/>
      <c r="CU1452" s="39"/>
      <c r="CV1452" s="39"/>
      <c r="CW1452" s="39"/>
      <c r="CX1452" s="39"/>
      <c r="CY1452" s="39"/>
      <c r="CZ1452" s="39"/>
      <c r="DA1452" s="39"/>
      <c r="DB1452" s="39"/>
      <c r="DC1452" s="39"/>
      <c r="DD1452" s="39"/>
      <c r="DE1452" s="39"/>
      <c r="DF1452" s="39"/>
      <c r="DG1452" s="39"/>
      <c r="DL1452" s="44"/>
      <c r="DM1452" s="39"/>
    </row>
    <row r="1453" customFormat="false" ht="12.75" hidden="false" customHeight="false" outlineLevel="0" collapsed="false">
      <c r="AF1453" s="36"/>
      <c r="AG1453" s="37"/>
      <c r="AH1453" s="37"/>
      <c r="AI1453" s="37"/>
      <c r="AJ1453" s="37"/>
      <c r="AK1453" s="37"/>
      <c r="AL1453" s="37"/>
      <c r="AM1453" s="37"/>
      <c r="AN1453" s="37"/>
      <c r="AO1453" s="37"/>
      <c r="AP1453" s="37"/>
      <c r="AQ1453" s="37"/>
      <c r="AR1453" s="37"/>
      <c r="AS1453" s="37"/>
      <c r="AT1453" s="37"/>
      <c r="AU1453" s="37"/>
      <c r="AV1453" s="37"/>
      <c r="AW1453" s="37"/>
      <c r="AX1453" s="37"/>
      <c r="AY1453" s="37"/>
      <c r="AZ1453" s="37"/>
      <c r="BA1453" s="37"/>
      <c r="BB1453" s="37"/>
      <c r="BC1453" s="37"/>
      <c r="BD1453" s="37"/>
      <c r="BE1453" s="37"/>
      <c r="BF1453" s="37"/>
      <c r="BH1453" s="44"/>
      <c r="BI1453" s="39"/>
      <c r="BJ1453" s="39"/>
      <c r="BK1453" s="39"/>
      <c r="BL1453" s="36"/>
      <c r="BM1453" s="37"/>
      <c r="BN1453" s="37"/>
      <c r="BO1453" s="37"/>
      <c r="BP1453" s="37"/>
      <c r="BQ1453" s="37"/>
      <c r="BR1453" s="37"/>
      <c r="BS1453" s="37"/>
      <c r="BT1453" s="37"/>
      <c r="BU1453" s="37"/>
      <c r="BV1453" s="37"/>
      <c r="BW1453" s="37"/>
      <c r="BX1453" s="37"/>
      <c r="BY1453" s="37"/>
      <c r="BZ1453" s="37"/>
      <c r="CA1453" s="37"/>
      <c r="CB1453" s="37"/>
      <c r="CC1453" s="37"/>
      <c r="CD1453" s="37"/>
      <c r="CE1453" s="37"/>
      <c r="CF1453" s="37"/>
      <c r="CG1453" s="40"/>
      <c r="CH1453" s="40"/>
      <c r="CI1453" s="40"/>
      <c r="CJ1453" s="40"/>
      <c r="CK1453" s="40"/>
      <c r="CL1453" s="40"/>
      <c r="CM1453" s="39"/>
      <c r="CN1453" s="39"/>
      <c r="CO1453" s="39"/>
      <c r="CP1453" s="39"/>
      <c r="CQ1453" s="39"/>
      <c r="CR1453" s="39"/>
      <c r="CS1453" s="39"/>
      <c r="CT1453" s="39"/>
      <c r="CU1453" s="39"/>
      <c r="CV1453" s="39"/>
      <c r="CW1453" s="39"/>
      <c r="CX1453" s="39"/>
      <c r="CY1453" s="39"/>
      <c r="CZ1453" s="39"/>
      <c r="DA1453" s="39"/>
      <c r="DB1453" s="39"/>
      <c r="DC1453" s="39"/>
      <c r="DD1453" s="39"/>
      <c r="DE1453" s="39"/>
      <c r="DF1453" s="39"/>
      <c r="DG1453" s="39"/>
      <c r="DL1453" s="44"/>
      <c r="DM1453" s="39"/>
    </row>
    <row r="1454" customFormat="false" ht="12.75" hidden="false" customHeight="false" outlineLevel="0" collapsed="false">
      <c r="AF1454" s="36"/>
      <c r="AG1454" s="37"/>
      <c r="AH1454" s="37"/>
      <c r="AI1454" s="37"/>
      <c r="AJ1454" s="37"/>
      <c r="AK1454" s="37"/>
      <c r="AL1454" s="37"/>
      <c r="AM1454" s="37"/>
      <c r="AN1454" s="37"/>
      <c r="AO1454" s="37"/>
      <c r="AP1454" s="37"/>
      <c r="AQ1454" s="37"/>
      <c r="AR1454" s="37"/>
      <c r="AS1454" s="37"/>
      <c r="AT1454" s="37"/>
      <c r="AU1454" s="37"/>
      <c r="AV1454" s="37"/>
      <c r="AW1454" s="37"/>
      <c r="AX1454" s="37"/>
      <c r="AY1454" s="37"/>
      <c r="AZ1454" s="37"/>
      <c r="BA1454" s="37"/>
      <c r="BB1454" s="37"/>
      <c r="BC1454" s="37"/>
      <c r="BD1454" s="37"/>
      <c r="BE1454" s="37"/>
      <c r="BF1454" s="37"/>
      <c r="BH1454" s="44"/>
      <c r="BI1454" s="39"/>
      <c r="BJ1454" s="39"/>
      <c r="BK1454" s="39"/>
      <c r="BL1454" s="36"/>
      <c r="BM1454" s="37"/>
      <c r="BN1454" s="37"/>
      <c r="BO1454" s="37"/>
      <c r="BP1454" s="37"/>
      <c r="BQ1454" s="37"/>
      <c r="BR1454" s="37"/>
      <c r="BS1454" s="37"/>
      <c r="BT1454" s="37"/>
      <c r="BU1454" s="37"/>
      <c r="BV1454" s="37"/>
      <c r="BW1454" s="37"/>
      <c r="BX1454" s="37"/>
      <c r="BY1454" s="37"/>
      <c r="BZ1454" s="37"/>
      <c r="CA1454" s="37"/>
      <c r="CB1454" s="37"/>
      <c r="CC1454" s="37"/>
      <c r="CD1454" s="37"/>
      <c r="CE1454" s="37"/>
      <c r="CF1454" s="37"/>
      <c r="CG1454" s="40"/>
      <c r="CH1454" s="40"/>
      <c r="CI1454" s="40"/>
      <c r="CJ1454" s="40"/>
      <c r="CK1454" s="40"/>
      <c r="CL1454" s="40"/>
      <c r="CM1454" s="39"/>
      <c r="CN1454" s="39"/>
      <c r="CO1454" s="39"/>
      <c r="CP1454" s="39"/>
      <c r="CQ1454" s="39"/>
      <c r="CR1454" s="39"/>
      <c r="CS1454" s="39"/>
      <c r="CT1454" s="39"/>
      <c r="CU1454" s="39"/>
      <c r="CV1454" s="39"/>
      <c r="CW1454" s="39"/>
      <c r="CX1454" s="39"/>
      <c r="CY1454" s="39"/>
      <c r="CZ1454" s="39"/>
      <c r="DA1454" s="39"/>
      <c r="DB1454" s="39"/>
      <c r="DC1454" s="39"/>
      <c r="DD1454" s="39"/>
      <c r="DE1454" s="39"/>
      <c r="DF1454" s="39"/>
      <c r="DG1454" s="39"/>
      <c r="DL1454" s="44"/>
      <c r="DM1454" s="39"/>
    </row>
    <row r="1455" customFormat="false" ht="12.75" hidden="false" customHeight="false" outlineLevel="0" collapsed="false">
      <c r="AF1455" s="36"/>
      <c r="AG1455" s="37"/>
      <c r="AH1455" s="37"/>
      <c r="AI1455" s="37"/>
      <c r="AJ1455" s="37"/>
      <c r="AK1455" s="37"/>
      <c r="AL1455" s="37"/>
      <c r="AM1455" s="37"/>
      <c r="AN1455" s="37"/>
      <c r="AO1455" s="37"/>
      <c r="AP1455" s="37"/>
      <c r="AQ1455" s="37"/>
      <c r="AR1455" s="37"/>
      <c r="AS1455" s="37"/>
      <c r="AT1455" s="37"/>
      <c r="AU1455" s="37"/>
      <c r="AV1455" s="37"/>
      <c r="AW1455" s="37"/>
      <c r="AX1455" s="37"/>
      <c r="AY1455" s="37"/>
      <c r="AZ1455" s="37"/>
      <c r="BA1455" s="37"/>
      <c r="BB1455" s="37"/>
      <c r="BC1455" s="37"/>
      <c r="BD1455" s="37"/>
      <c r="BE1455" s="37"/>
      <c r="BF1455" s="37"/>
      <c r="BH1455" s="44"/>
      <c r="BI1455" s="39"/>
      <c r="BJ1455" s="39"/>
      <c r="BK1455" s="39"/>
      <c r="BL1455" s="36"/>
      <c r="BM1455" s="37"/>
      <c r="BN1455" s="37"/>
      <c r="BO1455" s="37"/>
      <c r="BP1455" s="37"/>
      <c r="BQ1455" s="37"/>
      <c r="BR1455" s="37"/>
      <c r="BS1455" s="37"/>
      <c r="BT1455" s="37"/>
      <c r="BU1455" s="37"/>
      <c r="BV1455" s="37"/>
      <c r="BW1455" s="37"/>
      <c r="BX1455" s="37"/>
      <c r="BY1455" s="37"/>
      <c r="BZ1455" s="37"/>
      <c r="CA1455" s="37"/>
      <c r="CB1455" s="37"/>
      <c r="CC1455" s="37"/>
      <c r="CD1455" s="37"/>
      <c r="CE1455" s="37"/>
      <c r="CF1455" s="37"/>
      <c r="CG1455" s="40"/>
      <c r="CH1455" s="40"/>
      <c r="CI1455" s="40"/>
      <c r="CJ1455" s="40"/>
      <c r="CK1455" s="40"/>
      <c r="CL1455" s="40"/>
      <c r="CM1455" s="39"/>
      <c r="CN1455" s="39"/>
      <c r="CO1455" s="39"/>
      <c r="CP1455" s="39"/>
      <c r="CQ1455" s="39"/>
      <c r="CR1455" s="39"/>
      <c r="CS1455" s="39"/>
      <c r="CT1455" s="39"/>
      <c r="CU1455" s="39"/>
      <c r="CV1455" s="39"/>
      <c r="CW1455" s="39"/>
      <c r="CX1455" s="39"/>
      <c r="CY1455" s="39"/>
      <c r="CZ1455" s="39"/>
      <c r="DA1455" s="39"/>
      <c r="DB1455" s="39"/>
      <c r="DC1455" s="39"/>
      <c r="DD1455" s="39"/>
      <c r="DE1455" s="39"/>
      <c r="DF1455" s="39"/>
      <c r="DG1455" s="39"/>
      <c r="DL1455" s="44"/>
      <c r="DM1455" s="39"/>
    </row>
    <row r="1456" customFormat="false" ht="12.75" hidden="false" customHeight="false" outlineLevel="0" collapsed="false">
      <c r="AF1456" s="36"/>
      <c r="AG1456" s="37"/>
      <c r="AH1456" s="37"/>
      <c r="AI1456" s="37"/>
      <c r="AJ1456" s="37"/>
      <c r="AK1456" s="37"/>
      <c r="AL1456" s="37"/>
      <c r="AM1456" s="37"/>
      <c r="AN1456" s="37"/>
      <c r="AO1456" s="37"/>
      <c r="AP1456" s="37"/>
      <c r="AQ1456" s="37"/>
      <c r="AR1456" s="37"/>
      <c r="AS1456" s="37"/>
      <c r="AT1456" s="37"/>
      <c r="AU1456" s="37"/>
      <c r="AV1456" s="37"/>
      <c r="AW1456" s="37"/>
      <c r="AX1456" s="37"/>
      <c r="AY1456" s="37"/>
      <c r="AZ1456" s="37"/>
      <c r="BA1456" s="37"/>
      <c r="BB1456" s="37"/>
      <c r="BC1456" s="37"/>
      <c r="BD1456" s="37"/>
      <c r="BE1456" s="37"/>
      <c r="BF1456" s="37"/>
      <c r="BH1456" s="44"/>
      <c r="BI1456" s="39"/>
      <c r="BJ1456" s="39"/>
      <c r="BK1456" s="39"/>
      <c r="BL1456" s="36"/>
      <c r="BM1456" s="37"/>
      <c r="BN1456" s="37"/>
      <c r="BO1456" s="37"/>
      <c r="BP1456" s="37"/>
      <c r="BQ1456" s="37"/>
      <c r="BR1456" s="37"/>
      <c r="BS1456" s="37"/>
      <c r="BT1456" s="37"/>
      <c r="BU1456" s="37"/>
      <c r="BV1456" s="37"/>
      <c r="BW1456" s="37"/>
      <c r="BX1456" s="37"/>
      <c r="BY1456" s="37"/>
      <c r="BZ1456" s="37"/>
      <c r="CA1456" s="37"/>
      <c r="CB1456" s="37"/>
      <c r="CC1456" s="37"/>
      <c r="CD1456" s="37"/>
      <c r="CE1456" s="37"/>
      <c r="CF1456" s="37"/>
      <c r="CG1456" s="40"/>
      <c r="CH1456" s="40"/>
      <c r="CI1456" s="40"/>
      <c r="CJ1456" s="40"/>
      <c r="CK1456" s="40"/>
      <c r="CL1456" s="40"/>
      <c r="CM1456" s="39"/>
      <c r="CN1456" s="39"/>
      <c r="CO1456" s="39"/>
      <c r="CP1456" s="39"/>
      <c r="CQ1456" s="39"/>
      <c r="CR1456" s="39"/>
      <c r="CS1456" s="39"/>
      <c r="CT1456" s="39"/>
      <c r="CU1456" s="39"/>
      <c r="CV1456" s="39"/>
      <c r="CW1456" s="39"/>
      <c r="CX1456" s="39"/>
      <c r="CY1456" s="39"/>
      <c r="CZ1456" s="39"/>
      <c r="DA1456" s="39"/>
      <c r="DB1456" s="39"/>
      <c r="DC1456" s="39"/>
      <c r="DD1456" s="39"/>
      <c r="DE1456" s="39"/>
      <c r="DF1456" s="39"/>
      <c r="DG1456" s="39"/>
      <c r="DL1456" s="44"/>
      <c r="DM1456" s="39"/>
    </row>
    <row r="1457" customFormat="false" ht="12.75" hidden="false" customHeight="false" outlineLevel="0" collapsed="false">
      <c r="AF1457" s="36"/>
      <c r="AG1457" s="37"/>
      <c r="AH1457" s="37"/>
      <c r="AI1457" s="37"/>
      <c r="AJ1457" s="37"/>
      <c r="AK1457" s="37"/>
      <c r="AL1457" s="37"/>
      <c r="AM1457" s="37"/>
      <c r="AN1457" s="37"/>
      <c r="AO1457" s="37"/>
      <c r="AP1457" s="37"/>
      <c r="AQ1457" s="37"/>
      <c r="AR1457" s="37"/>
      <c r="AS1457" s="37"/>
      <c r="AT1457" s="37"/>
      <c r="AU1457" s="37"/>
      <c r="AV1457" s="37"/>
      <c r="AW1457" s="37"/>
      <c r="AX1457" s="37"/>
      <c r="AY1457" s="37"/>
      <c r="AZ1457" s="37"/>
      <c r="BA1457" s="37"/>
      <c r="BB1457" s="37"/>
      <c r="BC1457" s="37"/>
      <c r="BD1457" s="37"/>
      <c r="BE1457" s="37"/>
      <c r="BF1457" s="37"/>
      <c r="BH1457" s="44"/>
      <c r="BI1457" s="39"/>
      <c r="BJ1457" s="39"/>
      <c r="BK1457" s="39"/>
      <c r="BL1457" s="36"/>
      <c r="BM1457" s="37"/>
      <c r="BN1457" s="37"/>
      <c r="BO1457" s="37"/>
      <c r="BP1457" s="37"/>
      <c r="BQ1457" s="37"/>
      <c r="BR1457" s="37"/>
      <c r="BS1457" s="37"/>
      <c r="BT1457" s="37"/>
      <c r="BU1457" s="37"/>
      <c r="BV1457" s="37"/>
      <c r="BW1457" s="37"/>
      <c r="BX1457" s="37"/>
      <c r="BY1457" s="37"/>
      <c r="BZ1457" s="37"/>
      <c r="CA1457" s="37"/>
      <c r="CB1457" s="37"/>
      <c r="CC1457" s="37"/>
      <c r="CD1457" s="37"/>
      <c r="CE1457" s="37"/>
      <c r="CF1457" s="37"/>
      <c r="CG1457" s="40"/>
      <c r="CH1457" s="40"/>
      <c r="CI1457" s="40"/>
      <c r="CJ1457" s="40"/>
      <c r="CK1457" s="40"/>
      <c r="CL1457" s="40"/>
      <c r="CM1457" s="39"/>
      <c r="CN1457" s="39"/>
      <c r="CO1457" s="39"/>
      <c r="CP1457" s="39"/>
      <c r="CQ1457" s="39"/>
      <c r="CR1457" s="39"/>
      <c r="CS1457" s="39"/>
      <c r="CT1457" s="39"/>
      <c r="CU1457" s="39"/>
      <c r="CV1457" s="39"/>
      <c r="CW1457" s="39"/>
      <c r="CX1457" s="39"/>
      <c r="CY1457" s="39"/>
      <c r="CZ1457" s="39"/>
      <c r="DA1457" s="39"/>
      <c r="DB1457" s="39"/>
      <c r="DC1457" s="39"/>
      <c r="DD1457" s="39"/>
      <c r="DE1457" s="39"/>
      <c r="DF1457" s="39"/>
      <c r="DG1457" s="39"/>
      <c r="DL1457" s="44"/>
      <c r="DM1457" s="39"/>
    </row>
    <row r="1458" customFormat="false" ht="12.75" hidden="false" customHeight="false" outlineLevel="0" collapsed="false">
      <c r="AF1458" s="36"/>
      <c r="AG1458" s="37"/>
      <c r="AH1458" s="37"/>
      <c r="AI1458" s="37"/>
      <c r="AJ1458" s="37"/>
      <c r="AK1458" s="37"/>
      <c r="AL1458" s="37"/>
      <c r="AM1458" s="37"/>
      <c r="AN1458" s="37"/>
      <c r="AO1458" s="37"/>
      <c r="AP1458" s="37"/>
      <c r="AQ1458" s="37"/>
      <c r="AR1458" s="37"/>
      <c r="AS1458" s="37"/>
      <c r="AT1458" s="37"/>
      <c r="AU1458" s="37"/>
      <c r="AV1458" s="37"/>
      <c r="AW1458" s="37"/>
      <c r="AX1458" s="37"/>
      <c r="AY1458" s="37"/>
      <c r="AZ1458" s="37"/>
      <c r="BA1458" s="37"/>
      <c r="BB1458" s="37"/>
      <c r="BC1458" s="37"/>
      <c r="BD1458" s="37"/>
      <c r="BE1458" s="37"/>
      <c r="BF1458" s="37"/>
      <c r="BH1458" s="44"/>
      <c r="BI1458" s="39"/>
      <c r="BJ1458" s="39"/>
      <c r="BK1458" s="39"/>
      <c r="BL1458" s="36"/>
      <c r="BM1458" s="37"/>
      <c r="BN1458" s="37"/>
      <c r="BO1458" s="37"/>
      <c r="BP1458" s="37"/>
      <c r="BQ1458" s="37"/>
      <c r="BR1458" s="37"/>
      <c r="BS1458" s="37"/>
      <c r="BT1458" s="37"/>
      <c r="BU1458" s="37"/>
      <c r="BV1458" s="37"/>
      <c r="BW1458" s="37"/>
      <c r="BX1458" s="37"/>
      <c r="BY1458" s="37"/>
      <c r="BZ1458" s="37"/>
      <c r="CA1458" s="37"/>
      <c r="CB1458" s="37"/>
      <c r="CC1458" s="37"/>
      <c r="CD1458" s="37"/>
      <c r="CE1458" s="37"/>
      <c r="CF1458" s="37"/>
      <c r="CG1458" s="40"/>
      <c r="CH1458" s="40"/>
      <c r="CI1458" s="40"/>
      <c r="CJ1458" s="40"/>
      <c r="CK1458" s="40"/>
      <c r="CL1458" s="40"/>
      <c r="CM1458" s="39"/>
      <c r="CN1458" s="39"/>
      <c r="CO1458" s="39"/>
      <c r="CP1458" s="39"/>
      <c r="CQ1458" s="39"/>
      <c r="CR1458" s="39"/>
      <c r="CS1458" s="39"/>
      <c r="CT1458" s="39"/>
      <c r="CU1458" s="39"/>
      <c r="CV1458" s="39"/>
      <c r="CW1458" s="39"/>
      <c r="CX1458" s="39"/>
      <c r="CY1458" s="39"/>
      <c r="CZ1458" s="39"/>
      <c r="DA1458" s="39"/>
      <c r="DB1458" s="39"/>
      <c r="DC1458" s="39"/>
      <c r="DD1458" s="39"/>
      <c r="DE1458" s="39"/>
      <c r="DF1458" s="39"/>
      <c r="DG1458" s="39"/>
      <c r="DL1458" s="44"/>
      <c r="DM1458" s="39"/>
    </row>
    <row r="1459" customFormat="false" ht="12.75" hidden="false" customHeight="false" outlineLevel="0" collapsed="false">
      <c r="AF1459" s="36"/>
      <c r="AG1459" s="37"/>
      <c r="AH1459" s="37"/>
      <c r="AI1459" s="37"/>
      <c r="AJ1459" s="37"/>
      <c r="AK1459" s="37"/>
      <c r="AL1459" s="37"/>
      <c r="AM1459" s="37"/>
      <c r="AN1459" s="37"/>
      <c r="AO1459" s="37"/>
      <c r="AP1459" s="37"/>
      <c r="AQ1459" s="37"/>
      <c r="AR1459" s="37"/>
      <c r="AS1459" s="37"/>
      <c r="AT1459" s="37"/>
      <c r="AU1459" s="37"/>
      <c r="AV1459" s="37"/>
      <c r="AW1459" s="37"/>
      <c r="AX1459" s="37"/>
      <c r="AY1459" s="37"/>
      <c r="AZ1459" s="37"/>
      <c r="BA1459" s="37"/>
      <c r="BB1459" s="37"/>
      <c r="BC1459" s="37"/>
      <c r="BD1459" s="37"/>
      <c r="BE1459" s="37"/>
      <c r="BF1459" s="37"/>
      <c r="BH1459" s="44"/>
      <c r="BI1459" s="39"/>
      <c r="BJ1459" s="39"/>
      <c r="BK1459" s="39"/>
      <c r="BL1459" s="36"/>
      <c r="BM1459" s="37"/>
      <c r="BN1459" s="37"/>
      <c r="BO1459" s="37"/>
      <c r="BP1459" s="37"/>
      <c r="BQ1459" s="37"/>
      <c r="BR1459" s="37"/>
      <c r="BS1459" s="37"/>
      <c r="BT1459" s="37"/>
      <c r="BU1459" s="37"/>
      <c r="BV1459" s="37"/>
      <c r="BW1459" s="37"/>
      <c r="BX1459" s="37"/>
      <c r="BY1459" s="37"/>
      <c r="BZ1459" s="37"/>
      <c r="CA1459" s="37"/>
      <c r="CB1459" s="37"/>
      <c r="CC1459" s="37"/>
      <c r="CD1459" s="37"/>
      <c r="CE1459" s="37"/>
      <c r="CF1459" s="37"/>
      <c r="CG1459" s="40"/>
      <c r="CH1459" s="40"/>
      <c r="CI1459" s="40"/>
      <c r="CJ1459" s="40"/>
      <c r="CK1459" s="40"/>
      <c r="CL1459" s="40"/>
      <c r="CM1459" s="39"/>
      <c r="CN1459" s="39"/>
      <c r="CO1459" s="39"/>
      <c r="CP1459" s="39"/>
      <c r="CQ1459" s="39"/>
      <c r="CR1459" s="39"/>
      <c r="CS1459" s="39"/>
      <c r="CT1459" s="39"/>
      <c r="CU1459" s="39"/>
      <c r="CV1459" s="39"/>
      <c r="CW1459" s="39"/>
      <c r="CX1459" s="39"/>
      <c r="CY1459" s="39"/>
      <c r="CZ1459" s="39"/>
      <c r="DA1459" s="39"/>
      <c r="DB1459" s="39"/>
      <c r="DC1459" s="39"/>
      <c r="DD1459" s="39"/>
      <c r="DE1459" s="39"/>
      <c r="DF1459" s="39"/>
      <c r="DG1459" s="39"/>
      <c r="DL1459" s="44"/>
      <c r="DM1459" s="39"/>
    </row>
    <row r="1460" customFormat="false" ht="12.75" hidden="false" customHeight="false" outlineLevel="0" collapsed="false">
      <c r="AF1460" s="36"/>
      <c r="AG1460" s="37"/>
      <c r="AH1460" s="37"/>
      <c r="AI1460" s="37"/>
      <c r="AJ1460" s="37"/>
      <c r="AK1460" s="37"/>
      <c r="AL1460" s="37"/>
      <c r="AM1460" s="37"/>
      <c r="AN1460" s="37"/>
      <c r="AO1460" s="37"/>
      <c r="AP1460" s="37"/>
      <c r="AQ1460" s="37"/>
      <c r="AR1460" s="37"/>
      <c r="AS1460" s="37"/>
      <c r="AT1460" s="37"/>
      <c r="AU1460" s="37"/>
      <c r="AV1460" s="37"/>
      <c r="AW1460" s="37"/>
      <c r="AX1460" s="37"/>
      <c r="AY1460" s="37"/>
      <c r="AZ1460" s="37"/>
      <c r="BA1460" s="37"/>
      <c r="BB1460" s="37"/>
      <c r="BC1460" s="37"/>
      <c r="BD1460" s="37"/>
      <c r="BE1460" s="37"/>
      <c r="BF1460" s="37"/>
      <c r="BH1460" s="44"/>
      <c r="BI1460" s="39"/>
      <c r="BJ1460" s="39"/>
      <c r="BK1460" s="39"/>
      <c r="BL1460" s="36"/>
      <c r="BM1460" s="37"/>
      <c r="BN1460" s="37"/>
      <c r="BO1460" s="37"/>
      <c r="BP1460" s="37"/>
      <c r="BQ1460" s="37"/>
      <c r="BR1460" s="37"/>
      <c r="BS1460" s="37"/>
      <c r="BT1460" s="37"/>
      <c r="BU1460" s="37"/>
      <c r="BV1460" s="37"/>
      <c r="BW1460" s="37"/>
      <c r="BX1460" s="37"/>
      <c r="BY1460" s="37"/>
      <c r="BZ1460" s="37"/>
      <c r="CA1460" s="37"/>
      <c r="CB1460" s="37"/>
      <c r="CC1460" s="37"/>
      <c r="CD1460" s="37"/>
      <c r="CE1460" s="37"/>
      <c r="CF1460" s="37"/>
      <c r="CG1460" s="40"/>
      <c r="CH1460" s="40"/>
      <c r="CI1460" s="40"/>
      <c r="CJ1460" s="40"/>
      <c r="CK1460" s="40"/>
      <c r="CL1460" s="40"/>
      <c r="CM1460" s="39"/>
      <c r="CN1460" s="39"/>
      <c r="CO1460" s="39"/>
      <c r="CP1460" s="39"/>
      <c r="CQ1460" s="39"/>
      <c r="CR1460" s="39"/>
      <c r="CS1460" s="39"/>
      <c r="CT1460" s="39"/>
      <c r="CU1460" s="39"/>
      <c r="CV1460" s="39"/>
      <c r="CW1460" s="39"/>
      <c r="CX1460" s="39"/>
      <c r="CY1460" s="39"/>
      <c r="CZ1460" s="39"/>
      <c r="DA1460" s="39"/>
      <c r="DB1460" s="39"/>
      <c r="DC1460" s="39"/>
      <c r="DD1460" s="39"/>
      <c r="DE1460" s="39"/>
      <c r="DF1460" s="39"/>
      <c r="DG1460" s="39"/>
      <c r="DL1460" s="44"/>
      <c r="DM1460" s="39"/>
    </row>
    <row r="1461" customFormat="false" ht="12.75" hidden="false" customHeight="false" outlineLevel="0" collapsed="false">
      <c r="AF1461" s="36"/>
      <c r="AG1461" s="37"/>
      <c r="AH1461" s="37"/>
      <c r="AI1461" s="37"/>
      <c r="AJ1461" s="37"/>
      <c r="AK1461" s="37"/>
      <c r="AL1461" s="37"/>
      <c r="AM1461" s="37"/>
      <c r="AN1461" s="37"/>
      <c r="AO1461" s="37"/>
      <c r="AP1461" s="37"/>
      <c r="AQ1461" s="37"/>
      <c r="AR1461" s="37"/>
      <c r="AS1461" s="37"/>
      <c r="AT1461" s="37"/>
      <c r="AU1461" s="37"/>
      <c r="AV1461" s="37"/>
      <c r="AW1461" s="37"/>
      <c r="AX1461" s="37"/>
      <c r="AY1461" s="37"/>
      <c r="AZ1461" s="37"/>
      <c r="BA1461" s="37"/>
      <c r="BB1461" s="37"/>
      <c r="BC1461" s="37"/>
      <c r="BD1461" s="37"/>
      <c r="BE1461" s="37"/>
      <c r="BF1461" s="37"/>
      <c r="BH1461" s="44"/>
      <c r="BI1461" s="39"/>
      <c r="BJ1461" s="39"/>
      <c r="BK1461" s="39"/>
      <c r="BL1461" s="36"/>
      <c r="BM1461" s="37"/>
      <c r="BN1461" s="37"/>
      <c r="BO1461" s="37"/>
      <c r="BP1461" s="37"/>
      <c r="BQ1461" s="37"/>
      <c r="BR1461" s="37"/>
      <c r="BS1461" s="37"/>
      <c r="BT1461" s="37"/>
      <c r="BU1461" s="37"/>
      <c r="BV1461" s="37"/>
      <c r="BW1461" s="37"/>
      <c r="BX1461" s="37"/>
      <c r="BY1461" s="37"/>
      <c r="BZ1461" s="37"/>
      <c r="CA1461" s="37"/>
      <c r="CB1461" s="37"/>
      <c r="CC1461" s="37"/>
      <c r="CD1461" s="37"/>
      <c r="CE1461" s="37"/>
      <c r="CF1461" s="37"/>
      <c r="CG1461" s="40"/>
      <c r="CH1461" s="40"/>
      <c r="CI1461" s="40"/>
      <c r="CJ1461" s="40"/>
      <c r="CK1461" s="40"/>
      <c r="CL1461" s="40"/>
      <c r="CM1461" s="39"/>
      <c r="CN1461" s="39"/>
      <c r="CO1461" s="39"/>
      <c r="CP1461" s="39"/>
      <c r="CQ1461" s="39"/>
      <c r="CR1461" s="39"/>
      <c r="CS1461" s="39"/>
      <c r="CT1461" s="39"/>
      <c r="CU1461" s="39"/>
      <c r="CV1461" s="39"/>
      <c r="CW1461" s="39"/>
      <c r="CX1461" s="39"/>
      <c r="CY1461" s="39"/>
      <c r="CZ1461" s="39"/>
      <c r="DA1461" s="39"/>
      <c r="DB1461" s="39"/>
      <c r="DC1461" s="39"/>
      <c r="DD1461" s="39"/>
      <c r="DE1461" s="39"/>
      <c r="DF1461" s="39"/>
      <c r="DG1461" s="39"/>
      <c r="DL1461" s="44"/>
      <c r="DM1461" s="39"/>
    </row>
    <row r="1462" customFormat="false" ht="12.75" hidden="false" customHeight="false" outlineLevel="0" collapsed="false">
      <c r="AF1462" s="36"/>
      <c r="AG1462" s="37"/>
      <c r="AH1462" s="37"/>
      <c r="AI1462" s="37"/>
      <c r="AJ1462" s="37"/>
      <c r="AK1462" s="37"/>
      <c r="AL1462" s="37"/>
      <c r="AM1462" s="37"/>
      <c r="AN1462" s="37"/>
      <c r="AO1462" s="37"/>
      <c r="AP1462" s="37"/>
      <c r="AQ1462" s="37"/>
      <c r="AR1462" s="37"/>
      <c r="AS1462" s="37"/>
      <c r="AT1462" s="37"/>
      <c r="AU1462" s="37"/>
      <c r="AV1462" s="37"/>
      <c r="AW1462" s="37"/>
      <c r="AX1462" s="37"/>
      <c r="AY1462" s="37"/>
      <c r="AZ1462" s="37"/>
      <c r="BA1462" s="37"/>
      <c r="BB1462" s="37"/>
      <c r="BC1462" s="37"/>
      <c r="BD1462" s="37"/>
      <c r="BE1462" s="37"/>
      <c r="BF1462" s="37"/>
      <c r="BH1462" s="44"/>
      <c r="BI1462" s="39"/>
      <c r="BJ1462" s="39"/>
      <c r="BK1462" s="39"/>
      <c r="BL1462" s="36"/>
      <c r="BM1462" s="37"/>
      <c r="BN1462" s="37"/>
      <c r="BO1462" s="37"/>
      <c r="BP1462" s="37"/>
      <c r="BQ1462" s="37"/>
      <c r="BR1462" s="37"/>
      <c r="BS1462" s="37"/>
      <c r="BT1462" s="37"/>
      <c r="BU1462" s="37"/>
      <c r="BV1462" s="37"/>
      <c r="BW1462" s="37"/>
      <c r="BX1462" s="37"/>
      <c r="BY1462" s="37"/>
      <c r="BZ1462" s="37"/>
      <c r="CA1462" s="37"/>
      <c r="CB1462" s="37"/>
      <c r="CC1462" s="37"/>
      <c r="CD1462" s="37"/>
      <c r="CE1462" s="37"/>
      <c r="CF1462" s="37"/>
      <c r="CG1462" s="40"/>
      <c r="CH1462" s="40"/>
      <c r="CI1462" s="40"/>
      <c r="CJ1462" s="40"/>
      <c r="CK1462" s="40"/>
      <c r="CL1462" s="40"/>
      <c r="CM1462" s="39"/>
      <c r="CN1462" s="39"/>
      <c r="CO1462" s="39"/>
      <c r="CP1462" s="39"/>
      <c r="CQ1462" s="39"/>
      <c r="CR1462" s="39"/>
      <c r="CS1462" s="39"/>
      <c r="CT1462" s="39"/>
      <c r="CU1462" s="39"/>
      <c r="CV1462" s="39"/>
      <c r="CW1462" s="39"/>
      <c r="CX1462" s="39"/>
      <c r="CY1462" s="39"/>
      <c r="CZ1462" s="39"/>
      <c r="DA1462" s="39"/>
      <c r="DB1462" s="39"/>
      <c r="DC1462" s="39"/>
      <c r="DD1462" s="39"/>
      <c r="DE1462" s="39"/>
      <c r="DF1462" s="39"/>
      <c r="DG1462" s="39"/>
      <c r="DL1462" s="44"/>
      <c r="DM1462" s="39"/>
    </row>
    <row r="1463" customFormat="false" ht="12.75" hidden="false" customHeight="false" outlineLevel="0" collapsed="false">
      <c r="AF1463" s="36"/>
      <c r="AG1463" s="37"/>
      <c r="AH1463" s="37"/>
      <c r="AI1463" s="37"/>
      <c r="AJ1463" s="37"/>
      <c r="AK1463" s="37"/>
      <c r="AL1463" s="37"/>
      <c r="AM1463" s="37"/>
      <c r="AN1463" s="37"/>
      <c r="AO1463" s="37"/>
      <c r="AP1463" s="37"/>
      <c r="AQ1463" s="37"/>
      <c r="AR1463" s="37"/>
      <c r="AS1463" s="37"/>
      <c r="AT1463" s="37"/>
      <c r="AU1463" s="37"/>
      <c r="AV1463" s="37"/>
      <c r="AW1463" s="37"/>
      <c r="AX1463" s="37"/>
      <c r="AY1463" s="37"/>
      <c r="AZ1463" s="37"/>
      <c r="BA1463" s="37"/>
      <c r="BB1463" s="37"/>
      <c r="BC1463" s="37"/>
      <c r="BD1463" s="37"/>
      <c r="BE1463" s="37"/>
      <c r="BF1463" s="37"/>
      <c r="BH1463" s="44"/>
      <c r="BI1463" s="39"/>
      <c r="BJ1463" s="39"/>
      <c r="BK1463" s="39"/>
      <c r="BL1463" s="36"/>
      <c r="BM1463" s="37"/>
      <c r="BN1463" s="37"/>
      <c r="BO1463" s="37"/>
      <c r="BP1463" s="37"/>
      <c r="BQ1463" s="37"/>
      <c r="BR1463" s="37"/>
      <c r="BS1463" s="37"/>
      <c r="BT1463" s="37"/>
      <c r="BU1463" s="37"/>
      <c r="BV1463" s="37"/>
      <c r="BW1463" s="37"/>
      <c r="BX1463" s="37"/>
      <c r="BY1463" s="37"/>
      <c r="BZ1463" s="37"/>
      <c r="CA1463" s="37"/>
      <c r="CB1463" s="37"/>
      <c r="CC1463" s="37"/>
      <c r="CD1463" s="37"/>
      <c r="CE1463" s="37"/>
      <c r="CF1463" s="37"/>
      <c r="CG1463" s="40"/>
      <c r="CH1463" s="40"/>
      <c r="CI1463" s="40"/>
      <c r="CJ1463" s="40"/>
      <c r="CK1463" s="40"/>
      <c r="CL1463" s="40"/>
      <c r="CM1463" s="39"/>
      <c r="CN1463" s="39"/>
      <c r="CO1463" s="39"/>
      <c r="CP1463" s="39"/>
      <c r="CQ1463" s="39"/>
      <c r="CR1463" s="39"/>
      <c r="CS1463" s="39"/>
      <c r="CT1463" s="39"/>
      <c r="CU1463" s="39"/>
      <c r="CV1463" s="39"/>
      <c r="CW1463" s="39"/>
      <c r="CX1463" s="39"/>
      <c r="CY1463" s="39"/>
      <c r="CZ1463" s="39"/>
      <c r="DA1463" s="39"/>
      <c r="DB1463" s="39"/>
      <c r="DC1463" s="39"/>
      <c r="DD1463" s="39"/>
      <c r="DE1463" s="39"/>
      <c r="DF1463" s="39"/>
      <c r="DG1463" s="39"/>
      <c r="DL1463" s="44"/>
      <c r="DM1463" s="39"/>
    </row>
    <row r="1464" customFormat="false" ht="12.75" hidden="false" customHeight="false" outlineLevel="0" collapsed="false">
      <c r="AF1464" s="36"/>
      <c r="AG1464" s="37"/>
      <c r="AH1464" s="37"/>
      <c r="AI1464" s="37"/>
      <c r="AJ1464" s="37"/>
      <c r="AK1464" s="37"/>
      <c r="AL1464" s="37"/>
      <c r="AM1464" s="37"/>
      <c r="AN1464" s="37"/>
      <c r="AO1464" s="37"/>
      <c r="AP1464" s="37"/>
      <c r="AQ1464" s="37"/>
      <c r="AR1464" s="37"/>
      <c r="AS1464" s="37"/>
      <c r="AT1464" s="37"/>
      <c r="AU1464" s="37"/>
      <c r="AV1464" s="37"/>
      <c r="AW1464" s="37"/>
      <c r="AX1464" s="37"/>
      <c r="AY1464" s="37"/>
      <c r="AZ1464" s="37"/>
      <c r="BA1464" s="37"/>
      <c r="BB1464" s="37"/>
      <c r="BC1464" s="37"/>
      <c r="BD1464" s="37"/>
      <c r="BE1464" s="37"/>
      <c r="BF1464" s="37"/>
      <c r="BH1464" s="44"/>
      <c r="BI1464" s="39"/>
      <c r="BJ1464" s="39"/>
      <c r="BK1464" s="39"/>
      <c r="BL1464" s="36"/>
      <c r="BM1464" s="37"/>
      <c r="BN1464" s="37"/>
      <c r="BO1464" s="37"/>
      <c r="BP1464" s="37"/>
      <c r="BQ1464" s="37"/>
      <c r="BR1464" s="37"/>
      <c r="BS1464" s="37"/>
      <c r="BT1464" s="37"/>
      <c r="BU1464" s="37"/>
      <c r="BV1464" s="37"/>
      <c r="BW1464" s="37"/>
      <c r="BX1464" s="37"/>
      <c r="BY1464" s="37"/>
      <c r="BZ1464" s="37"/>
      <c r="CA1464" s="37"/>
      <c r="CB1464" s="37"/>
      <c r="CC1464" s="37"/>
      <c r="CD1464" s="37"/>
      <c r="CE1464" s="37"/>
      <c r="CF1464" s="37"/>
      <c r="CG1464" s="40"/>
      <c r="CH1464" s="40"/>
      <c r="CI1464" s="40"/>
      <c r="CJ1464" s="40"/>
      <c r="CK1464" s="40"/>
      <c r="CL1464" s="40"/>
      <c r="CM1464" s="39"/>
      <c r="CN1464" s="39"/>
      <c r="CO1464" s="39"/>
      <c r="CP1464" s="39"/>
      <c r="CQ1464" s="39"/>
      <c r="CR1464" s="39"/>
      <c r="CS1464" s="39"/>
      <c r="CT1464" s="39"/>
      <c r="CU1464" s="39"/>
      <c r="CV1464" s="39"/>
      <c r="CW1464" s="39"/>
      <c r="CX1464" s="39"/>
      <c r="CY1464" s="39"/>
      <c r="CZ1464" s="39"/>
      <c r="DA1464" s="39"/>
      <c r="DB1464" s="39"/>
      <c r="DC1464" s="39"/>
      <c r="DD1464" s="39"/>
      <c r="DE1464" s="39"/>
      <c r="DF1464" s="39"/>
      <c r="DG1464" s="39"/>
      <c r="DL1464" s="44"/>
      <c r="DM1464" s="39"/>
    </row>
    <row r="1465" customFormat="false" ht="12.75" hidden="false" customHeight="false" outlineLevel="0" collapsed="false">
      <c r="AF1465" s="36"/>
      <c r="AG1465" s="37"/>
      <c r="AH1465" s="37"/>
      <c r="AI1465" s="37"/>
      <c r="AJ1465" s="37"/>
      <c r="AK1465" s="37"/>
      <c r="AL1465" s="37"/>
      <c r="AM1465" s="37"/>
      <c r="AN1465" s="37"/>
      <c r="AO1465" s="37"/>
      <c r="AP1465" s="37"/>
      <c r="AQ1465" s="37"/>
      <c r="AR1465" s="37"/>
      <c r="AS1465" s="37"/>
      <c r="AT1465" s="37"/>
      <c r="AU1465" s="37"/>
      <c r="AV1465" s="37"/>
      <c r="AW1465" s="37"/>
      <c r="AX1465" s="37"/>
      <c r="AY1465" s="37"/>
      <c r="AZ1465" s="37"/>
      <c r="BA1465" s="37"/>
      <c r="BB1465" s="37"/>
      <c r="BC1465" s="37"/>
      <c r="BD1465" s="37"/>
      <c r="BE1465" s="37"/>
      <c r="BF1465" s="37"/>
      <c r="BH1465" s="44"/>
      <c r="BI1465" s="39"/>
      <c r="BJ1465" s="39"/>
      <c r="BK1465" s="39"/>
      <c r="BL1465" s="36"/>
      <c r="BM1465" s="37"/>
      <c r="BN1465" s="37"/>
      <c r="BO1465" s="37"/>
      <c r="BP1465" s="37"/>
      <c r="BQ1465" s="37"/>
      <c r="BR1465" s="37"/>
      <c r="BS1465" s="37"/>
      <c r="BT1465" s="37"/>
      <c r="BU1465" s="37"/>
      <c r="BV1465" s="37"/>
      <c r="BW1465" s="37"/>
      <c r="BX1465" s="37"/>
      <c r="BY1465" s="37"/>
      <c r="BZ1465" s="37"/>
      <c r="CA1465" s="37"/>
      <c r="CB1465" s="37"/>
      <c r="CC1465" s="37"/>
      <c r="CD1465" s="37"/>
      <c r="CE1465" s="37"/>
      <c r="CF1465" s="37"/>
      <c r="CG1465" s="40"/>
      <c r="CH1465" s="40"/>
      <c r="CI1465" s="40"/>
      <c r="CJ1465" s="40"/>
      <c r="CK1465" s="40"/>
      <c r="CL1465" s="40"/>
      <c r="CM1465" s="39"/>
      <c r="CN1465" s="39"/>
      <c r="CO1465" s="39"/>
      <c r="CP1465" s="39"/>
      <c r="CQ1465" s="39"/>
      <c r="CR1465" s="39"/>
      <c r="CS1465" s="39"/>
      <c r="CT1465" s="39"/>
      <c r="CU1465" s="39"/>
      <c r="CV1465" s="39"/>
      <c r="CW1465" s="39"/>
      <c r="CX1465" s="39"/>
      <c r="CY1465" s="39"/>
      <c r="CZ1465" s="39"/>
      <c r="DA1465" s="39"/>
      <c r="DB1465" s="39"/>
      <c r="DC1465" s="39"/>
      <c r="DD1465" s="39"/>
      <c r="DE1465" s="39"/>
      <c r="DF1465" s="39"/>
      <c r="DG1465" s="39"/>
      <c r="DL1465" s="44"/>
      <c r="DM1465" s="39"/>
    </row>
    <row r="1466" customFormat="false" ht="12.75" hidden="false" customHeight="false" outlineLevel="0" collapsed="false">
      <c r="AF1466" s="36"/>
      <c r="AG1466" s="37"/>
      <c r="AH1466" s="37"/>
      <c r="AI1466" s="37"/>
      <c r="AJ1466" s="37"/>
      <c r="AK1466" s="37"/>
      <c r="AL1466" s="37"/>
      <c r="AM1466" s="37"/>
      <c r="AN1466" s="37"/>
      <c r="AO1466" s="37"/>
      <c r="AP1466" s="37"/>
      <c r="AQ1466" s="37"/>
      <c r="AR1466" s="37"/>
      <c r="AS1466" s="37"/>
      <c r="AT1466" s="37"/>
      <c r="AU1466" s="37"/>
      <c r="AV1466" s="37"/>
      <c r="AW1466" s="37"/>
      <c r="AX1466" s="37"/>
      <c r="AY1466" s="37"/>
      <c r="AZ1466" s="37"/>
      <c r="BA1466" s="37"/>
      <c r="BB1466" s="37"/>
      <c r="BC1466" s="37"/>
      <c r="BD1466" s="37"/>
      <c r="BE1466" s="37"/>
      <c r="BF1466" s="37"/>
      <c r="BH1466" s="44"/>
      <c r="BI1466" s="39"/>
      <c r="BJ1466" s="39"/>
      <c r="BK1466" s="39"/>
      <c r="BL1466" s="36"/>
      <c r="BM1466" s="37"/>
      <c r="BN1466" s="37"/>
      <c r="BO1466" s="37"/>
      <c r="BP1466" s="37"/>
      <c r="BQ1466" s="37"/>
      <c r="BR1466" s="37"/>
      <c r="BS1466" s="37"/>
      <c r="BT1466" s="37"/>
      <c r="BU1466" s="37"/>
      <c r="BV1466" s="37"/>
      <c r="BW1466" s="37"/>
      <c r="BX1466" s="37"/>
      <c r="BY1466" s="37"/>
      <c r="BZ1466" s="37"/>
      <c r="CA1466" s="37"/>
      <c r="CB1466" s="37"/>
      <c r="CC1466" s="37"/>
      <c r="CD1466" s="37"/>
      <c r="CE1466" s="37"/>
      <c r="CF1466" s="37"/>
      <c r="CG1466" s="40"/>
      <c r="CH1466" s="40"/>
      <c r="CI1466" s="40"/>
      <c r="CJ1466" s="40"/>
      <c r="CK1466" s="40"/>
      <c r="CL1466" s="40"/>
      <c r="CM1466" s="39"/>
      <c r="CN1466" s="39"/>
      <c r="CO1466" s="39"/>
      <c r="CP1466" s="39"/>
      <c r="CQ1466" s="39"/>
      <c r="CR1466" s="39"/>
      <c r="CS1466" s="39"/>
      <c r="CT1466" s="39"/>
      <c r="CU1466" s="39"/>
      <c r="CV1466" s="39"/>
      <c r="CW1466" s="39"/>
      <c r="CX1466" s="39"/>
      <c r="CY1466" s="39"/>
      <c r="CZ1466" s="39"/>
      <c r="DA1466" s="39"/>
      <c r="DB1466" s="39"/>
      <c r="DC1466" s="39"/>
      <c r="DD1466" s="39"/>
      <c r="DE1466" s="39"/>
      <c r="DF1466" s="39"/>
      <c r="DG1466" s="39"/>
      <c r="DL1466" s="44"/>
      <c r="DM1466" s="39"/>
    </row>
    <row r="1467" customFormat="false" ht="12.75" hidden="false" customHeight="false" outlineLevel="0" collapsed="false">
      <c r="AF1467" s="36"/>
      <c r="AG1467" s="37"/>
      <c r="AH1467" s="37"/>
      <c r="AI1467" s="37"/>
      <c r="AJ1467" s="37"/>
      <c r="AK1467" s="37"/>
      <c r="AL1467" s="37"/>
      <c r="AM1467" s="37"/>
      <c r="AN1467" s="37"/>
      <c r="AO1467" s="37"/>
      <c r="AP1467" s="37"/>
      <c r="AQ1467" s="37"/>
      <c r="AR1467" s="37"/>
      <c r="AS1467" s="37"/>
      <c r="AT1467" s="37"/>
      <c r="AU1467" s="37"/>
      <c r="AV1467" s="37"/>
      <c r="AW1467" s="37"/>
      <c r="AX1467" s="37"/>
      <c r="AY1467" s="37"/>
      <c r="AZ1467" s="37"/>
      <c r="BA1467" s="37"/>
      <c r="BB1467" s="37"/>
      <c r="BC1467" s="37"/>
      <c r="BD1467" s="37"/>
      <c r="BE1467" s="37"/>
      <c r="BF1467" s="37"/>
      <c r="BH1467" s="44"/>
      <c r="BI1467" s="39"/>
      <c r="BJ1467" s="39"/>
      <c r="BK1467" s="39"/>
      <c r="BL1467" s="36"/>
      <c r="BM1467" s="37"/>
      <c r="BN1467" s="37"/>
      <c r="BO1467" s="37"/>
      <c r="BP1467" s="37"/>
      <c r="BQ1467" s="37"/>
      <c r="BR1467" s="37"/>
      <c r="BS1467" s="37"/>
      <c r="BT1467" s="37"/>
      <c r="BU1467" s="37"/>
      <c r="BV1467" s="37"/>
      <c r="BW1467" s="37"/>
      <c r="BX1467" s="37"/>
      <c r="BY1467" s="37"/>
      <c r="BZ1467" s="37"/>
      <c r="CA1467" s="37"/>
      <c r="CB1467" s="37"/>
      <c r="CC1467" s="37"/>
      <c r="CD1467" s="37"/>
      <c r="CE1467" s="37"/>
      <c r="CF1467" s="37"/>
      <c r="CG1467" s="40"/>
      <c r="CH1467" s="40"/>
      <c r="CI1467" s="40"/>
      <c r="CJ1467" s="40"/>
      <c r="CK1467" s="40"/>
      <c r="CL1467" s="40"/>
      <c r="CM1467" s="39"/>
      <c r="CN1467" s="39"/>
      <c r="CO1467" s="39"/>
      <c r="CP1467" s="39"/>
      <c r="CQ1467" s="39"/>
      <c r="CR1467" s="39"/>
      <c r="CS1467" s="39"/>
      <c r="CT1467" s="39"/>
      <c r="CU1467" s="39"/>
      <c r="CV1467" s="39"/>
      <c r="CW1467" s="39"/>
      <c r="CX1467" s="39"/>
      <c r="CY1467" s="39"/>
      <c r="CZ1467" s="39"/>
      <c r="DA1467" s="39"/>
      <c r="DB1467" s="39"/>
      <c r="DC1467" s="39"/>
      <c r="DD1467" s="39"/>
      <c r="DE1467" s="39"/>
      <c r="DF1467" s="39"/>
      <c r="DG1467" s="39"/>
      <c r="DL1467" s="44"/>
      <c r="DM1467" s="39"/>
    </row>
    <row r="1468" customFormat="false" ht="12.75" hidden="false" customHeight="false" outlineLevel="0" collapsed="false">
      <c r="AF1468" s="36"/>
      <c r="AG1468" s="37"/>
      <c r="AH1468" s="37"/>
      <c r="AI1468" s="37"/>
      <c r="AJ1468" s="37"/>
      <c r="AK1468" s="37"/>
      <c r="AL1468" s="37"/>
      <c r="AM1468" s="37"/>
      <c r="AN1468" s="37"/>
      <c r="AO1468" s="37"/>
      <c r="AP1468" s="37"/>
      <c r="AQ1468" s="37"/>
      <c r="AR1468" s="37"/>
      <c r="AS1468" s="37"/>
      <c r="AT1468" s="37"/>
      <c r="AU1468" s="37"/>
      <c r="AV1468" s="37"/>
      <c r="AW1468" s="37"/>
      <c r="AX1468" s="37"/>
      <c r="AY1468" s="37"/>
      <c r="AZ1468" s="37"/>
      <c r="BA1468" s="37"/>
      <c r="BB1468" s="37"/>
      <c r="BC1468" s="37"/>
      <c r="BD1468" s="37"/>
      <c r="BE1468" s="37"/>
      <c r="BF1468" s="37"/>
      <c r="BH1468" s="44"/>
      <c r="BI1468" s="39"/>
      <c r="BJ1468" s="39"/>
      <c r="BK1468" s="39"/>
      <c r="BL1468" s="36"/>
      <c r="BM1468" s="37"/>
      <c r="BN1468" s="37"/>
      <c r="BO1468" s="37"/>
      <c r="BP1468" s="37"/>
      <c r="BQ1468" s="37"/>
      <c r="BR1468" s="37"/>
      <c r="BS1468" s="37"/>
      <c r="BT1468" s="37"/>
      <c r="BU1468" s="37"/>
      <c r="BV1468" s="37"/>
      <c r="BW1468" s="37"/>
      <c r="BX1468" s="37"/>
      <c r="BY1468" s="37"/>
      <c r="BZ1468" s="37"/>
      <c r="CA1468" s="37"/>
      <c r="CB1468" s="37"/>
      <c r="CC1468" s="37"/>
      <c r="CD1468" s="37"/>
      <c r="CE1468" s="37"/>
      <c r="CF1468" s="37"/>
      <c r="CG1468" s="40"/>
      <c r="CH1468" s="40"/>
      <c r="CI1468" s="40"/>
      <c r="CJ1468" s="40"/>
      <c r="CK1468" s="40"/>
      <c r="CL1468" s="40"/>
      <c r="CM1468" s="39"/>
      <c r="CN1468" s="39"/>
      <c r="CO1468" s="39"/>
      <c r="CP1468" s="39"/>
      <c r="CQ1468" s="39"/>
      <c r="CR1468" s="39"/>
      <c r="CS1468" s="39"/>
      <c r="CT1468" s="39"/>
      <c r="CU1468" s="39"/>
      <c r="CV1468" s="39"/>
      <c r="CW1468" s="39"/>
      <c r="CX1468" s="39"/>
      <c r="CY1468" s="39"/>
      <c r="CZ1468" s="39"/>
      <c r="DA1468" s="39"/>
      <c r="DB1468" s="39"/>
      <c r="DC1468" s="39"/>
      <c r="DD1468" s="39"/>
      <c r="DE1468" s="39"/>
      <c r="DF1468" s="39"/>
      <c r="DG1468" s="39"/>
      <c r="DL1468" s="44"/>
      <c r="DM1468" s="39"/>
    </row>
    <row r="1469" customFormat="false" ht="12.75" hidden="false" customHeight="false" outlineLevel="0" collapsed="false">
      <c r="AF1469" s="36"/>
      <c r="AG1469" s="37"/>
      <c r="AH1469" s="37"/>
      <c r="AI1469" s="37"/>
      <c r="AJ1469" s="37"/>
      <c r="AK1469" s="37"/>
      <c r="AL1469" s="37"/>
      <c r="AM1469" s="37"/>
      <c r="AN1469" s="37"/>
      <c r="AO1469" s="37"/>
      <c r="AP1469" s="37"/>
      <c r="AQ1469" s="37"/>
      <c r="AR1469" s="37"/>
      <c r="AS1469" s="37"/>
      <c r="AT1469" s="37"/>
      <c r="AU1469" s="37"/>
      <c r="AV1469" s="37"/>
      <c r="AW1469" s="37"/>
      <c r="AX1469" s="37"/>
      <c r="AY1469" s="37"/>
      <c r="AZ1469" s="37"/>
      <c r="BA1469" s="37"/>
      <c r="BB1469" s="37"/>
      <c r="BC1469" s="37"/>
      <c r="BD1469" s="37"/>
      <c r="BE1469" s="37"/>
      <c r="BF1469" s="37"/>
      <c r="BH1469" s="44"/>
      <c r="BI1469" s="39"/>
      <c r="BJ1469" s="39"/>
      <c r="BK1469" s="39"/>
      <c r="BL1469" s="36"/>
      <c r="BM1469" s="37"/>
      <c r="BN1469" s="37"/>
      <c r="BO1469" s="37"/>
      <c r="BP1469" s="37"/>
      <c r="BQ1469" s="37"/>
      <c r="BR1469" s="37"/>
      <c r="BS1469" s="37"/>
      <c r="BT1469" s="37"/>
      <c r="BU1469" s="37"/>
      <c r="BV1469" s="37"/>
      <c r="BW1469" s="37"/>
      <c r="BX1469" s="37"/>
      <c r="BY1469" s="37"/>
      <c r="BZ1469" s="37"/>
      <c r="CA1469" s="37"/>
      <c r="CB1469" s="37"/>
      <c r="CC1469" s="37"/>
      <c r="CD1469" s="37"/>
      <c r="CE1469" s="37"/>
      <c r="CF1469" s="37"/>
      <c r="CG1469" s="40"/>
      <c r="CH1469" s="40"/>
      <c r="CI1469" s="40"/>
      <c r="CJ1469" s="40"/>
      <c r="CK1469" s="40"/>
      <c r="CL1469" s="40"/>
      <c r="CM1469" s="39"/>
      <c r="CN1469" s="39"/>
      <c r="CO1469" s="39"/>
      <c r="CP1469" s="39"/>
      <c r="CQ1469" s="39"/>
      <c r="CR1469" s="39"/>
      <c r="CS1469" s="39"/>
      <c r="CT1469" s="39"/>
      <c r="CU1469" s="39"/>
      <c r="CV1469" s="39"/>
      <c r="CW1469" s="39"/>
      <c r="CX1469" s="39"/>
      <c r="CY1469" s="39"/>
      <c r="CZ1469" s="39"/>
      <c r="DA1469" s="39"/>
      <c r="DB1469" s="39"/>
      <c r="DC1469" s="39"/>
      <c r="DD1469" s="39"/>
      <c r="DE1469" s="39"/>
      <c r="DF1469" s="39"/>
      <c r="DG1469" s="39"/>
      <c r="DL1469" s="44"/>
      <c r="DM1469" s="39"/>
    </row>
    <row r="1470" customFormat="false" ht="12.75" hidden="false" customHeight="false" outlineLevel="0" collapsed="false">
      <c r="AF1470" s="36"/>
      <c r="AG1470" s="37"/>
      <c r="AH1470" s="37"/>
      <c r="AI1470" s="37"/>
      <c r="AJ1470" s="37"/>
      <c r="AK1470" s="37"/>
      <c r="AL1470" s="37"/>
      <c r="AM1470" s="37"/>
      <c r="AN1470" s="37"/>
      <c r="AO1470" s="37"/>
      <c r="AP1470" s="37"/>
      <c r="AQ1470" s="37"/>
      <c r="AR1470" s="37"/>
      <c r="AS1470" s="37"/>
      <c r="AT1470" s="37"/>
      <c r="AU1470" s="37"/>
      <c r="AV1470" s="37"/>
      <c r="AW1470" s="37"/>
      <c r="AX1470" s="37"/>
      <c r="AY1470" s="37"/>
      <c r="AZ1470" s="37"/>
      <c r="BA1470" s="37"/>
      <c r="BB1470" s="37"/>
      <c r="BC1470" s="37"/>
      <c r="BD1470" s="37"/>
      <c r="BE1470" s="37"/>
      <c r="BF1470" s="37"/>
      <c r="BH1470" s="44"/>
      <c r="BI1470" s="39"/>
      <c r="BJ1470" s="39"/>
      <c r="BK1470" s="39"/>
      <c r="BL1470" s="36"/>
      <c r="BM1470" s="37"/>
      <c r="BN1470" s="37"/>
      <c r="BO1470" s="37"/>
      <c r="BP1470" s="37"/>
      <c r="BQ1470" s="37"/>
      <c r="BR1470" s="37"/>
      <c r="BS1470" s="37"/>
      <c r="BT1470" s="37"/>
      <c r="BU1470" s="37"/>
      <c r="BV1470" s="37"/>
      <c r="BW1470" s="37"/>
      <c r="BX1470" s="37"/>
      <c r="BY1470" s="37"/>
      <c r="BZ1470" s="37"/>
      <c r="CA1470" s="37"/>
      <c r="CB1470" s="37"/>
      <c r="CC1470" s="37"/>
      <c r="CD1470" s="37"/>
      <c r="CE1470" s="37"/>
      <c r="CF1470" s="37"/>
      <c r="CG1470" s="40"/>
      <c r="CH1470" s="40"/>
      <c r="CI1470" s="40"/>
      <c r="CJ1470" s="40"/>
      <c r="CK1470" s="40"/>
      <c r="CL1470" s="40"/>
      <c r="CM1470" s="39"/>
      <c r="CN1470" s="39"/>
      <c r="CO1470" s="39"/>
      <c r="CP1470" s="39"/>
      <c r="CQ1470" s="39"/>
      <c r="CR1470" s="39"/>
      <c r="CS1470" s="39"/>
      <c r="CT1470" s="39"/>
      <c r="CU1470" s="39"/>
      <c r="CV1470" s="39"/>
      <c r="CW1470" s="39"/>
      <c r="CX1470" s="39"/>
      <c r="CY1470" s="39"/>
      <c r="CZ1470" s="39"/>
      <c r="DA1470" s="39"/>
      <c r="DB1470" s="39"/>
      <c r="DC1470" s="39"/>
      <c r="DD1470" s="39"/>
      <c r="DE1470" s="39"/>
      <c r="DF1470" s="39"/>
      <c r="DG1470" s="39"/>
      <c r="DL1470" s="44"/>
      <c r="DM1470" s="39"/>
    </row>
    <row r="1471" customFormat="false" ht="12.75" hidden="false" customHeight="false" outlineLevel="0" collapsed="false">
      <c r="AF1471" s="36"/>
      <c r="AG1471" s="37"/>
      <c r="AH1471" s="37"/>
      <c r="AI1471" s="37"/>
      <c r="AJ1471" s="37"/>
      <c r="AK1471" s="37"/>
      <c r="AL1471" s="37"/>
      <c r="AM1471" s="37"/>
      <c r="AN1471" s="37"/>
      <c r="AO1471" s="37"/>
      <c r="AP1471" s="37"/>
      <c r="AQ1471" s="37"/>
      <c r="AR1471" s="37"/>
      <c r="AS1471" s="37"/>
      <c r="AT1471" s="37"/>
      <c r="AU1471" s="37"/>
      <c r="AV1471" s="37"/>
      <c r="AW1471" s="37"/>
      <c r="AX1471" s="37"/>
      <c r="AY1471" s="37"/>
      <c r="AZ1471" s="37"/>
      <c r="BA1471" s="37"/>
      <c r="BB1471" s="37"/>
      <c r="BC1471" s="37"/>
      <c r="BD1471" s="37"/>
      <c r="BE1471" s="37"/>
      <c r="BF1471" s="37"/>
      <c r="BH1471" s="44"/>
      <c r="BI1471" s="39"/>
      <c r="BJ1471" s="39"/>
      <c r="BK1471" s="39"/>
      <c r="BL1471" s="36"/>
      <c r="BM1471" s="37"/>
      <c r="BN1471" s="37"/>
      <c r="BO1471" s="37"/>
      <c r="BP1471" s="37"/>
      <c r="BQ1471" s="37"/>
      <c r="BR1471" s="37"/>
      <c r="BS1471" s="37"/>
      <c r="BT1471" s="37"/>
      <c r="BU1471" s="37"/>
      <c r="BV1471" s="37"/>
      <c r="BW1471" s="37"/>
      <c r="BX1471" s="37"/>
      <c r="BY1471" s="37"/>
      <c r="BZ1471" s="37"/>
      <c r="CA1471" s="37"/>
      <c r="CB1471" s="37"/>
      <c r="CC1471" s="37"/>
      <c r="CD1471" s="37"/>
      <c r="CE1471" s="37"/>
      <c r="CF1471" s="37"/>
      <c r="CG1471" s="40"/>
      <c r="CH1471" s="40"/>
      <c r="CI1471" s="40"/>
      <c r="CJ1471" s="40"/>
      <c r="CK1471" s="40"/>
      <c r="CL1471" s="40"/>
      <c r="CM1471" s="39"/>
      <c r="CN1471" s="39"/>
      <c r="CO1471" s="39"/>
      <c r="CP1471" s="39"/>
      <c r="CQ1471" s="39"/>
      <c r="CR1471" s="39"/>
      <c r="CS1471" s="39"/>
      <c r="CT1471" s="39"/>
      <c r="CU1471" s="39"/>
      <c r="CV1471" s="39"/>
      <c r="CW1471" s="39"/>
      <c r="CX1471" s="39"/>
      <c r="CY1471" s="39"/>
      <c r="CZ1471" s="39"/>
      <c r="DA1471" s="39"/>
      <c r="DB1471" s="39"/>
      <c r="DC1471" s="39"/>
      <c r="DD1471" s="39"/>
      <c r="DE1471" s="39"/>
      <c r="DF1471" s="39"/>
      <c r="DG1471" s="39"/>
      <c r="DL1471" s="44"/>
      <c r="DM1471" s="39"/>
    </row>
    <row r="1472" customFormat="false" ht="12.75" hidden="false" customHeight="false" outlineLevel="0" collapsed="false">
      <c r="AF1472" s="36"/>
      <c r="AG1472" s="37"/>
      <c r="AH1472" s="37"/>
      <c r="AI1472" s="37"/>
      <c r="AJ1472" s="37"/>
      <c r="AK1472" s="37"/>
      <c r="AL1472" s="37"/>
      <c r="AM1472" s="37"/>
      <c r="AN1472" s="37"/>
      <c r="AO1472" s="37"/>
      <c r="AP1472" s="37"/>
      <c r="AQ1472" s="37"/>
      <c r="AR1472" s="37"/>
      <c r="AS1472" s="37"/>
      <c r="AT1472" s="37"/>
      <c r="AU1472" s="37"/>
      <c r="AV1472" s="37"/>
      <c r="AW1472" s="37"/>
      <c r="AX1472" s="37"/>
      <c r="AY1472" s="37"/>
      <c r="AZ1472" s="37"/>
      <c r="BA1472" s="37"/>
      <c r="BB1472" s="37"/>
      <c r="BC1472" s="37"/>
      <c r="BD1472" s="37"/>
      <c r="BE1472" s="37"/>
      <c r="BF1472" s="37"/>
      <c r="BH1472" s="44"/>
      <c r="BI1472" s="39"/>
      <c r="BJ1472" s="39"/>
      <c r="BK1472" s="39"/>
      <c r="BL1472" s="36"/>
      <c r="BM1472" s="37"/>
      <c r="BN1472" s="37"/>
      <c r="BO1472" s="37"/>
      <c r="BP1472" s="37"/>
      <c r="BQ1472" s="37"/>
      <c r="BR1472" s="37"/>
      <c r="BS1472" s="37"/>
      <c r="BT1472" s="37"/>
      <c r="BU1472" s="37"/>
      <c r="BV1472" s="37"/>
      <c r="BW1472" s="37"/>
      <c r="BX1472" s="37"/>
      <c r="BY1472" s="37"/>
      <c r="BZ1472" s="37"/>
      <c r="CA1472" s="37"/>
      <c r="CB1472" s="37"/>
      <c r="CC1472" s="37"/>
      <c r="CD1472" s="37"/>
      <c r="CE1472" s="37"/>
      <c r="CF1472" s="37"/>
      <c r="CG1472" s="40"/>
      <c r="CH1472" s="40"/>
      <c r="CI1472" s="40"/>
      <c r="CJ1472" s="40"/>
      <c r="CK1472" s="40"/>
      <c r="CL1472" s="40"/>
      <c r="CM1472" s="39"/>
      <c r="CN1472" s="39"/>
      <c r="CO1472" s="39"/>
      <c r="CP1472" s="39"/>
      <c r="CQ1472" s="39"/>
      <c r="CR1472" s="39"/>
      <c r="CS1472" s="39"/>
      <c r="CT1472" s="39"/>
      <c r="CU1472" s="39"/>
      <c r="CV1472" s="39"/>
      <c r="CW1472" s="39"/>
      <c r="CX1472" s="39"/>
      <c r="CY1472" s="39"/>
      <c r="CZ1472" s="39"/>
      <c r="DA1472" s="39"/>
      <c r="DB1472" s="39"/>
      <c r="DC1472" s="39"/>
      <c r="DD1472" s="39"/>
      <c r="DE1472" s="39"/>
      <c r="DF1472" s="39"/>
      <c r="DG1472" s="39"/>
      <c r="DL1472" s="44"/>
      <c r="DM1472" s="39"/>
    </row>
    <row r="1473" customFormat="false" ht="12.75" hidden="false" customHeight="false" outlineLevel="0" collapsed="false">
      <c r="AF1473" s="36"/>
      <c r="AG1473" s="37"/>
      <c r="AH1473" s="37"/>
      <c r="AI1473" s="37"/>
      <c r="AJ1473" s="37"/>
      <c r="AK1473" s="37"/>
      <c r="AL1473" s="37"/>
      <c r="AM1473" s="37"/>
      <c r="AN1473" s="37"/>
      <c r="AO1473" s="37"/>
      <c r="AP1473" s="37"/>
      <c r="AQ1473" s="37"/>
      <c r="AR1473" s="37"/>
      <c r="AS1473" s="37"/>
      <c r="AT1473" s="37"/>
      <c r="AU1473" s="37"/>
      <c r="AV1473" s="37"/>
      <c r="AW1473" s="37"/>
      <c r="AX1473" s="37"/>
      <c r="AY1473" s="37"/>
      <c r="AZ1473" s="37"/>
      <c r="BA1473" s="37"/>
      <c r="BB1473" s="37"/>
      <c r="BC1473" s="37"/>
      <c r="BD1473" s="37"/>
      <c r="BE1473" s="37"/>
      <c r="BF1473" s="37"/>
      <c r="BH1473" s="44"/>
      <c r="BI1473" s="39"/>
      <c r="BJ1473" s="39"/>
      <c r="BK1473" s="39"/>
      <c r="BL1473" s="36"/>
      <c r="BM1473" s="37"/>
      <c r="BN1473" s="37"/>
      <c r="BO1473" s="37"/>
      <c r="BP1473" s="37"/>
      <c r="BQ1473" s="37"/>
      <c r="BR1473" s="37"/>
      <c r="BS1473" s="37"/>
      <c r="BT1473" s="37"/>
      <c r="BU1473" s="37"/>
      <c r="BV1473" s="37"/>
      <c r="BW1473" s="37"/>
      <c r="BX1473" s="37"/>
      <c r="BY1473" s="37"/>
      <c r="BZ1473" s="37"/>
      <c r="CA1473" s="37"/>
      <c r="CB1473" s="37"/>
      <c r="CC1473" s="37"/>
      <c r="CD1473" s="37"/>
      <c r="CE1473" s="37"/>
      <c r="CF1473" s="37"/>
      <c r="CG1473" s="40"/>
      <c r="CH1473" s="40"/>
      <c r="CI1473" s="40"/>
      <c r="CJ1473" s="40"/>
      <c r="CK1473" s="40"/>
      <c r="CL1473" s="40"/>
      <c r="CM1473" s="39"/>
      <c r="CN1473" s="39"/>
      <c r="CO1473" s="39"/>
      <c r="CP1473" s="39"/>
      <c r="CQ1473" s="39"/>
      <c r="CR1473" s="39"/>
      <c r="CS1473" s="39"/>
      <c r="CT1473" s="39"/>
      <c r="CU1473" s="39"/>
      <c r="CV1473" s="39"/>
      <c r="CW1473" s="39"/>
      <c r="CX1473" s="39"/>
      <c r="CY1473" s="39"/>
      <c r="CZ1473" s="39"/>
      <c r="DA1473" s="39"/>
      <c r="DB1473" s="39"/>
      <c r="DC1473" s="39"/>
      <c r="DD1473" s="39"/>
      <c r="DE1473" s="39"/>
      <c r="DF1473" s="39"/>
      <c r="DG1473" s="39"/>
      <c r="DL1473" s="44"/>
      <c r="DM1473" s="39"/>
    </row>
    <row r="1474" customFormat="false" ht="12.75" hidden="false" customHeight="false" outlineLevel="0" collapsed="false">
      <c r="AF1474" s="36"/>
      <c r="AG1474" s="37"/>
      <c r="AH1474" s="37"/>
      <c r="AI1474" s="37"/>
      <c r="AJ1474" s="37"/>
      <c r="AK1474" s="37"/>
      <c r="AL1474" s="37"/>
      <c r="AM1474" s="37"/>
      <c r="AN1474" s="37"/>
      <c r="AO1474" s="37"/>
      <c r="AP1474" s="37"/>
      <c r="AQ1474" s="37"/>
      <c r="AR1474" s="37"/>
      <c r="AS1474" s="37"/>
      <c r="AT1474" s="37"/>
      <c r="AU1474" s="37"/>
      <c r="AV1474" s="37"/>
      <c r="AW1474" s="37"/>
      <c r="AX1474" s="37"/>
      <c r="AY1474" s="37"/>
      <c r="AZ1474" s="37"/>
      <c r="BA1474" s="37"/>
      <c r="BB1474" s="37"/>
      <c r="BC1474" s="37"/>
      <c r="BD1474" s="37"/>
      <c r="BE1474" s="37"/>
      <c r="BF1474" s="37"/>
      <c r="BH1474" s="44"/>
      <c r="BI1474" s="39"/>
      <c r="BJ1474" s="39"/>
      <c r="BK1474" s="39"/>
      <c r="BL1474" s="36"/>
      <c r="BM1474" s="37"/>
      <c r="BN1474" s="37"/>
      <c r="BO1474" s="37"/>
      <c r="BP1474" s="37"/>
      <c r="BQ1474" s="37"/>
      <c r="BR1474" s="37"/>
      <c r="BS1474" s="37"/>
      <c r="BT1474" s="37"/>
      <c r="BU1474" s="37"/>
      <c r="BV1474" s="37"/>
      <c r="BW1474" s="37"/>
      <c r="BX1474" s="37"/>
      <c r="BY1474" s="37"/>
      <c r="BZ1474" s="37"/>
      <c r="CA1474" s="37"/>
      <c r="CB1474" s="37"/>
      <c r="CC1474" s="37"/>
      <c r="CD1474" s="37"/>
      <c r="CE1474" s="37"/>
      <c r="CF1474" s="37"/>
      <c r="CG1474" s="40"/>
      <c r="CH1474" s="40"/>
      <c r="CI1474" s="40"/>
      <c r="CJ1474" s="40"/>
      <c r="CK1474" s="40"/>
      <c r="CL1474" s="40"/>
      <c r="CM1474" s="39"/>
      <c r="CN1474" s="39"/>
      <c r="CO1474" s="39"/>
      <c r="CP1474" s="39"/>
      <c r="CQ1474" s="39"/>
      <c r="CR1474" s="39"/>
      <c r="CS1474" s="39"/>
      <c r="CT1474" s="39"/>
      <c r="CU1474" s="39"/>
      <c r="CV1474" s="39"/>
      <c r="CW1474" s="39"/>
      <c r="CX1474" s="39"/>
      <c r="CY1474" s="39"/>
      <c r="CZ1474" s="39"/>
      <c r="DA1474" s="39"/>
      <c r="DB1474" s="39"/>
      <c r="DC1474" s="39"/>
      <c r="DD1474" s="39"/>
      <c r="DE1474" s="39"/>
      <c r="DF1474" s="39"/>
      <c r="DG1474" s="39"/>
      <c r="DL1474" s="44"/>
      <c r="DM1474" s="39"/>
    </row>
    <row r="1475" customFormat="false" ht="12.75" hidden="false" customHeight="false" outlineLevel="0" collapsed="false">
      <c r="AF1475" s="36"/>
      <c r="AG1475" s="37"/>
      <c r="AH1475" s="37"/>
      <c r="AI1475" s="37"/>
      <c r="AJ1475" s="37"/>
      <c r="AK1475" s="37"/>
      <c r="AL1475" s="37"/>
      <c r="AM1475" s="37"/>
      <c r="AN1475" s="37"/>
      <c r="AO1475" s="37"/>
      <c r="AP1475" s="37"/>
      <c r="AQ1475" s="37"/>
      <c r="AR1475" s="37"/>
      <c r="AS1475" s="37"/>
      <c r="AT1475" s="37"/>
      <c r="AU1475" s="37"/>
      <c r="AV1475" s="37"/>
      <c r="AW1475" s="37"/>
      <c r="AX1475" s="37"/>
      <c r="AY1475" s="37"/>
      <c r="AZ1475" s="37"/>
      <c r="BA1475" s="37"/>
      <c r="BB1475" s="37"/>
      <c r="BC1475" s="37"/>
      <c r="BD1475" s="37"/>
      <c r="BE1475" s="37"/>
      <c r="BF1475" s="37"/>
      <c r="BH1475" s="44"/>
      <c r="BI1475" s="39"/>
      <c r="BJ1475" s="39"/>
      <c r="BK1475" s="39"/>
      <c r="BL1475" s="36"/>
      <c r="BM1475" s="37"/>
      <c r="BN1475" s="37"/>
      <c r="BO1475" s="37"/>
      <c r="BP1475" s="37"/>
      <c r="BQ1475" s="37"/>
      <c r="BR1475" s="37"/>
      <c r="BS1475" s="37"/>
      <c r="BT1475" s="37"/>
      <c r="BU1475" s="37"/>
      <c r="BV1475" s="37"/>
      <c r="BW1475" s="37"/>
      <c r="BX1475" s="37"/>
      <c r="BY1475" s="37"/>
      <c r="BZ1475" s="37"/>
      <c r="CA1475" s="37"/>
      <c r="CB1475" s="37"/>
      <c r="CC1475" s="37"/>
      <c r="CD1475" s="37"/>
      <c r="CE1475" s="37"/>
      <c r="CF1475" s="37"/>
      <c r="CG1475" s="40"/>
      <c r="CH1475" s="40"/>
      <c r="CI1475" s="40"/>
      <c r="CJ1475" s="40"/>
      <c r="CK1475" s="40"/>
      <c r="CL1475" s="40"/>
      <c r="CM1475" s="39"/>
      <c r="CN1475" s="39"/>
      <c r="CO1475" s="39"/>
      <c r="CP1475" s="39"/>
      <c r="CQ1475" s="39"/>
      <c r="CR1475" s="39"/>
      <c r="CS1475" s="39"/>
      <c r="CT1475" s="39"/>
      <c r="CU1475" s="39"/>
      <c r="CV1475" s="39"/>
      <c r="CW1475" s="39"/>
      <c r="CX1475" s="39"/>
      <c r="CY1475" s="39"/>
      <c r="CZ1475" s="39"/>
      <c r="DA1475" s="39"/>
      <c r="DB1475" s="39"/>
      <c r="DC1475" s="39"/>
      <c r="DD1475" s="39"/>
      <c r="DE1475" s="39"/>
      <c r="DF1475" s="39"/>
      <c r="DG1475" s="39"/>
      <c r="DL1475" s="44"/>
      <c r="DM1475" s="39"/>
    </row>
    <row r="1476" customFormat="false" ht="12.75" hidden="false" customHeight="false" outlineLevel="0" collapsed="false">
      <c r="AF1476" s="36"/>
      <c r="AG1476" s="37"/>
      <c r="AH1476" s="37"/>
      <c r="AI1476" s="37"/>
      <c r="AJ1476" s="37"/>
      <c r="AK1476" s="37"/>
      <c r="AL1476" s="37"/>
      <c r="AM1476" s="37"/>
      <c r="AN1476" s="37"/>
      <c r="AO1476" s="37"/>
      <c r="AP1476" s="37"/>
      <c r="AQ1476" s="37"/>
      <c r="AR1476" s="37"/>
      <c r="AS1476" s="37"/>
      <c r="AT1476" s="37"/>
      <c r="AU1476" s="37"/>
      <c r="AV1476" s="37"/>
      <c r="AW1476" s="37"/>
      <c r="AX1476" s="37"/>
      <c r="AY1476" s="37"/>
      <c r="AZ1476" s="37"/>
      <c r="BA1476" s="37"/>
      <c r="BB1476" s="37"/>
      <c r="BC1476" s="37"/>
      <c r="BD1476" s="37"/>
      <c r="BE1476" s="37"/>
      <c r="BF1476" s="37"/>
      <c r="BH1476" s="44"/>
      <c r="BI1476" s="39"/>
      <c r="BJ1476" s="39"/>
      <c r="BK1476" s="39"/>
      <c r="BL1476" s="36"/>
      <c r="BM1476" s="37"/>
      <c r="BN1476" s="37"/>
      <c r="BO1476" s="37"/>
      <c r="BP1476" s="37"/>
      <c r="BQ1476" s="37"/>
      <c r="BR1476" s="37"/>
      <c r="BS1476" s="37"/>
      <c r="BT1476" s="37"/>
      <c r="BU1476" s="37"/>
      <c r="BV1476" s="37"/>
      <c r="BW1476" s="37"/>
      <c r="BX1476" s="37"/>
      <c r="BY1476" s="37"/>
      <c r="BZ1476" s="37"/>
      <c r="CA1476" s="37"/>
      <c r="CB1476" s="37"/>
      <c r="CC1476" s="37"/>
      <c r="CD1476" s="37"/>
      <c r="CE1476" s="37"/>
      <c r="CF1476" s="37"/>
      <c r="CG1476" s="40"/>
      <c r="CH1476" s="40"/>
      <c r="CI1476" s="40"/>
      <c r="CJ1476" s="40"/>
      <c r="CK1476" s="40"/>
      <c r="CL1476" s="40"/>
      <c r="CM1476" s="39"/>
      <c r="CN1476" s="39"/>
      <c r="CO1476" s="39"/>
      <c r="CP1476" s="39"/>
      <c r="CQ1476" s="39"/>
      <c r="CR1476" s="39"/>
      <c r="CS1476" s="39"/>
      <c r="CT1476" s="39"/>
      <c r="CU1476" s="39"/>
      <c r="CV1476" s="39"/>
      <c r="CW1476" s="39"/>
      <c r="CX1476" s="39"/>
      <c r="CY1476" s="39"/>
      <c r="CZ1476" s="39"/>
      <c r="DA1476" s="39"/>
      <c r="DB1476" s="39"/>
      <c r="DC1476" s="39"/>
      <c r="DD1476" s="39"/>
      <c r="DE1476" s="39"/>
      <c r="DF1476" s="39"/>
      <c r="DG1476" s="39"/>
      <c r="DL1476" s="44"/>
      <c r="DM1476" s="39"/>
    </row>
    <row r="1477" customFormat="false" ht="12.75" hidden="false" customHeight="false" outlineLevel="0" collapsed="false">
      <c r="AF1477" s="36"/>
      <c r="AG1477" s="37"/>
      <c r="AH1477" s="37"/>
      <c r="AI1477" s="37"/>
      <c r="AJ1477" s="37"/>
      <c r="AK1477" s="37"/>
      <c r="AL1477" s="37"/>
      <c r="AM1477" s="37"/>
      <c r="AN1477" s="37"/>
      <c r="AO1477" s="37"/>
      <c r="AP1477" s="37"/>
      <c r="AQ1477" s="37"/>
      <c r="AR1477" s="37"/>
      <c r="AS1477" s="37"/>
      <c r="AT1477" s="37"/>
      <c r="AU1477" s="37"/>
      <c r="AV1477" s="37"/>
      <c r="AW1477" s="37"/>
      <c r="AX1477" s="37"/>
      <c r="AY1477" s="37"/>
      <c r="AZ1477" s="37"/>
      <c r="BA1477" s="37"/>
      <c r="BB1477" s="37"/>
      <c r="BC1477" s="37"/>
      <c r="BD1477" s="37"/>
      <c r="BE1477" s="37"/>
      <c r="BF1477" s="37"/>
      <c r="BH1477" s="44"/>
      <c r="BI1477" s="39"/>
      <c r="BJ1477" s="39"/>
      <c r="BK1477" s="39"/>
      <c r="BL1477" s="36"/>
      <c r="BM1477" s="37"/>
      <c r="BN1477" s="37"/>
      <c r="BO1477" s="37"/>
      <c r="BP1477" s="37"/>
      <c r="BQ1477" s="37"/>
      <c r="BR1477" s="37"/>
      <c r="BS1477" s="37"/>
      <c r="BT1477" s="37"/>
      <c r="BU1477" s="37"/>
      <c r="BV1477" s="37"/>
      <c r="BW1477" s="37"/>
      <c r="BX1477" s="37"/>
      <c r="BY1477" s="37"/>
      <c r="BZ1477" s="37"/>
      <c r="CA1477" s="37"/>
      <c r="CB1477" s="37"/>
      <c r="CC1477" s="37"/>
      <c r="CD1477" s="37"/>
      <c r="CE1477" s="37"/>
      <c r="CF1477" s="37"/>
      <c r="CG1477" s="40"/>
      <c r="CH1477" s="40"/>
      <c r="CI1477" s="40"/>
      <c r="CJ1477" s="40"/>
      <c r="CK1477" s="40"/>
      <c r="CL1477" s="40"/>
      <c r="CM1477" s="39"/>
      <c r="CN1477" s="39"/>
      <c r="CO1477" s="39"/>
      <c r="CP1477" s="39"/>
      <c r="CQ1477" s="39"/>
      <c r="CR1477" s="39"/>
      <c r="CS1477" s="39"/>
      <c r="CT1477" s="39"/>
      <c r="CU1477" s="39"/>
      <c r="CV1477" s="39"/>
      <c r="CW1477" s="39"/>
      <c r="CX1477" s="39"/>
      <c r="CY1477" s="39"/>
      <c r="CZ1477" s="39"/>
      <c r="DA1477" s="39"/>
      <c r="DB1477" s="39"/>
      <c r="DC1477" s="39"/>
      <c r="DD1477" s="39"/>
      <c r="DE1477" s="39"/>
      <c r="DF1477" s="39"/>
      <c r="DG1477" s="39"/>
      <c r="DL1477" s="44"/>
      <c r="DM1477" s="39"/>
    </row>
    <row r="1478" customFormat="false" ht="12.75" hidden="false" customHeight="false" outlineLevel="0" collapsed="false">
      <c r="AF1478" s="36"/>
      <c r="AG1478" s="37"/>
      <c r="AH1478" s="37"/>
      <c r="AI1478" s="37"/>
      <c r="AJ1478" s="37"/>
      <c r="AK1478" s="37"/>
      <c r="AL1478" s="37"/>
      <c r="AM1478" s="37"/>
      <c r="AN1478" s="37"/>
      <c r="AO1478" s="37"/>
      <c r="AP1478" s="37"/>
      <c r="AQ1478" s="37"/>
      <c r="AR1478" s="37"/>
      <c r="AS1478" s="37"/>
      <c r="AT1478" s="37"/>
      <c r="AU1478" s="37"/>
      <c r="AV1478" s="37"/>
      <c r="AW1478" s="37"/>
      <c r="AX1478" s="37"/>
      <c r="AY1478" s="37"/>
      <c r="AZ1478" s="37"/>
      <c r="BA1478" s="37"/>
      <c r="BB1478" s="37"/>
      <c r="BC1478" s="37"/>
      <c r="BD1478" s="37"/>
      <c r="BE1478" s="37"/>
      <c r="BF1478" s="37"/>
      <c r="BH1478" s="44"/>
      <c r="BI1478" s="39"/>
      <c r="BJ1478" s="39"/>
      <c r="BK1478" s="39"/>
      <c r="BL1478" s="36"/>
      <c r="BM1478" s="37"/>
      <c r="BN1478" s="37"/>
      <c r="BO1478" s="37"/>
      <c r="BP1478" s="37"/>
      <c r="BQ1478" s="37"/>
      <c r="BR1478" s="37"/>
      <c r="BS1478" s="37"/>
      <c r="BT1478" s="37"/>
      <c r="BU1478" s="37"/>
      <c r="BV1478" s="37"/>
      <c r="BW1478" s="37"/>
      <c r="BX1478" s="37"/>
      <c r="BY1478" s="37"/>
      <c r="BZ1478" s="37"/>
      <c r="CA1478" s="37"/>
      <c r="CB1478" s="37"/>
      <c r="CC1478" s="37"/>
      <c r="CD1478" s="37"/>
      <c r="CE1478" s="37"/>
      <c r="CF1478" s="37"/>
      <c r="CG1478" s="40"/>
      <c r="CH1478" s="40"/>
      <c r="CI1478" s="40"/>
      <c r="CJ1478" s="40"/>
      <c r="CK1478" s="40"/>
      <c r="CL1478" s="40"/>
      <c r="CM1478" s="39"/>
      <c r="CN1478" s="39"/>
      <c r="CO1478" s="39"/>
      <c r="CP1478" s="39"/>
      <c r="CQ1478" s="39"/>
      <c r="CR1478" s="39"/>
      <c r="CS1478" s="39"/>
      <c r="CT1478" s="39"/>
      <c r="CU1478" s="39"/>
      <c r="CV1478" s="39"/>
      <c r="CW1478" s="39"/>
      <c r="CX1478" s="39"/>
      <c r="CY1478" s="39"/>
      <c r="CZ1478" s="39"/>
      <c r="DA1478" s="39"/>
      <c r="DB1478" s="39"/>
      <c r="DC1478" s="39"/>
      <c r="DD1478" s="39"/>
      <c r="DE1478" s="39"/>
      <c r="DF1478" s="39"/>
      <c r="DG1478" s="39"/>
      <c r="DL1478" s="44"/>
      <c r="DM1478" s="39"/>
    </row>
    <row r="1479" customFormat="false" ht="12.75" hidden="false" customHeight="false" outlineLevel="0" collapsed="false">
      <c r="AF1479" s="36"/>
      <c r="AG1479" s="37"/>
      <c r="AH1479" s="37"/>
      <c r="AI1479" s="37"/>
      <c r="AJ1479" s="37"/>
      <c r="AK1479" s="37"/>
      <c r="AL1479" s="37"/>
      <c r="AM1479" s="37"/>
      <c r="AN1479" s="37"/>
      <c r="AO1479" s="37"/>
      <c r="AP1479" s="37"/>
      <c r="AQ1479" s="37"/>
      <c r="AR1479" s="37"/>
      <c r="AS1479" s="37"/>
      <c r="AT1479" s="37"/>
      <c r="AU1479" s="37"/>
      <c r="AV1479" s="37"/>
      <c r="AW1479" s="37"/>
      <c r="AX1479" s="37"/>
      <c r="AY1479" s="37"/>
      <c r="AZ1479" s="37"/>
      <c r="BA1479" s="37"/>
      <c r="BB1479" s="37"/>
      <c r="BC1479" s="37"/>
      <c r="BD1479" s="37"/>
      <c r="BE1479" s="37"/>
      <c r="BF1479" s="37"/>
      <c r="BH1479" s="44"/>
      <c r="BI1479" s="39"/>
      <c r="BJ1479" s="39"/>
      <c r="BK1479" s="39"/>
      <c r="BL1479" s="36"/>
      <c r="BM1479" s="37"/>
      <c r="BN1479" s="37"/>
      <c r="BO1479" s="37"/>
      <c r="BP1479" s="37"/>
      <c r="BQ1479" s="37"/>
      <c r="BR1479" s="37"/>
      <c r="BS1479" s="37"/>
      <c r="BT1479" s="37"/>
      <c r="BU1479" s="37"/>
      <c r="BV1479" s="37"/>
      <c r="BW1479" s="37"/>
      <c r="BX1479" s="37"/>
      <c r="BY1479" s="37"/>
      <c r="BZ1479" s="37"/>
      <c r="CA1479" s="37"/>
      <c r="CB1479" s="37"/>
      <c r="CC1479" s="37"/>
      <c r="CD1479" s="37"/>
      <c r="CE1479" s="37"/>
      <c r="CF1479" s="37"/>
      <c r="CG1479" s="40"/>
      <c r="CH1479" s="40"/>
      <c r="CI1479" s="40"/>
      <c r="CJ1479" s="40"/>
      <c r="CK1479" s="40"/>
      <c r="CL1479" s="40"/>
      <c r="CM1479" s="39"/>
      <c r="CN1479" s="39"/>
      <c r="CO1479" s="39"/>
      <c r="CP1479" s="39"/>
      <c r="CQ1479" s="39"/>
      <c r="CR1479" s="39"/>
      <c r="CS1479" s="39"/>
      <c r="CT1479" s="39"/>
      <c r="CU1479" s="39"/>
      <c r="CV1479" s="39"/>
      <c r="CW1479" s="39"/>
      <c r="CX1479" s="39"/>
      <c r="CY1479" s="39"/>
      <c r="CZ1479" s="39"/>
      <c r="DA1479" s="39"/>
      <c r="DB1479" s="39"/>
      <c r="DC1479" s="39"/>
      <c r="DD1479" s="39"/>
      <c r="DE1479" s="39"/>
      <c r="DF1479" s="39"/>
      <c r="DG1479" s="39"/>
      <c r="DL1479" s="44"/>
      <c r="DM1479" s="39"/>
    </row>
    <row r="1480" customFormat="false" ht="12.75" hidden="false" customHeight="false" outlineLevel="0" collapsed="false">
      <c r="AF1480" s="36"/>
      <c r="AG1480" s="37"/>
      <c r="AH1480" s="37"/>
      <c r="AI1480" s="37"/>
      <c r="AJ1480" s="37"/>
      <c r="AK1480" s="37"/>
      <c r="AL1480" s="37"/>
      <c r="AM1480" s="37"/>
      <c r="AN1480" s="37"/>
      <c r="AO1480" s="37"/>
      <c r="AP1480" s="37"/>
      <c r="AQ1480" s="37"/>
      <c r="AR1480" s="37"/>
      <c r="AS1480" s="37"/>
      <c r="AT1480" s="37"/>
      <c r="AU1480" s="37"/>
      <c r="AV1480" s="37"/>
      <c r="AW1480" s="37"/>
      <c r="AX1480" s="37"/>
      <c r="AY1480" s="37"/>
      <c r="AZ1480" s="37"/>
      <c r="BA1480" s="37"/>
      <c r="BB1480" s="37"/>
      <c r="BC1480" s="37"/>
      <c r="BD1480" s="37"/>
      <c r="BE1480" s="37"/>
      <c r="BF1480" s="37"/>
      <c r="BH1480" s="44"/>
      <c r="BI1480" s="39"/>
      <c r="BJ1480" s="39"/>
      <c r="BK1480" s="39"/>
      <c r="BL1480" s="36"/>
      <c r="BM1480" s="37"/>
      <c r="BN1480" s="37"/>
      <c r="BO1480" s="37"/>
      <c r="BP1480" s="37"/>
      <c r="BQ1480" s="37"/>
      <c r="BR1480" s="37"/>
      <c r="BS1480" s="37"/>
      <c r="BT1480" s="37"/>
      <c r="BU1480" s="37"/>
      <c r="BV1480" s="37"/>
      <c r="BW1480" s="37"/>
      <c r="BX1480" s="37"/>
      <c r="BY1480" s="37"/>
      <c r="BZ1480" s="37"/>
      <c r="CA1480" s="37"/>
      <c r="CB1480" s="37"/>
      <c r="CC1480" s="37"/>
      <c r="CD1480" s="37"/>
      <c r="CE1480" s="37"/>
      <c r="CF1480" s="37"/>
      <c r="CG1480" s="40"/>
      <c r="CH1480" s="40"/>
      <c r="CI1480" s="40"/>
      <c r="CJ1480" s="40"/>
      <c r="CK1480" s="40"/>
      <c r="CL1480" s="40"/>
      <c r="CM1480" s="39"/>
      <c r="CN1480" s="39"/>
      <c r="CO1480" s="39"/>
      <c r="CP1480" s="39"/>
      <c r="CQ1480" s="39"/>
      <c r="CR1480" s="39"/>
      <c r="CS1480" s="39"/>
      <c r="CT1480" s="39"/>
      <c r="CU1480" s="39"/>
      <c r="CV1480" s="39"/>
      <c r="CW1480" s="39"/>
      <c r="CX1480" s="39"/>
      <c r="CY1480" s="39"/>
      <c r="CZ1480" s="39"/>
      <c r="DA1480" s="39"/>
      <c r="DB1480" s="39"/>
      <c r="DC1480" s="39"/>
      <c r="DD1480" s="39"/>
      <c r="DE1480" s="39"/>
      <c r="DF1480" s="39"/>
      <c r="DG1480" s="39"/>
      <c r="DL1480" s="44"/>
      <c r="DM1480" s="39"/>
    </row>
    <row r="1481" customFormat="false" ht="12.75" hidden="false" customHeight="false" outlineLevel="0" collapsed="false">
      <c r="AF1481" s="36"/>
      <c r="AG1481" s="37"/>
      <c r="AH1481" s="37"/>
      <c r="AI1481" s="37"/>
      <c r="AJ1481" s="37"/>
      <c r="AK1481" s="37"/>
      <c r="AL1481" s="37"/>
      <c r="AM1481" s="37"/>
      <c r="AN1481" s="37"/>
      <c r="AO1481" s="37"/>
      <c r="AP1481" s="37"/>
      <c r="AQ1481" s="37"/>
      <c r="AR1481" s="37"/>
      <c r="AS1481" s="37"/>
      <c r="AT1481" s="37"/>
      <c r="AU1481" s="37"/>
      <c r="AV1481" s="37"/>
      <c r="AW1481" s="37"/>
      <c r="AX1481" s="37"/>
      <c r="AY1481" s="37"/>
      <c r="AZ1481" s="37"/>
      <c r="BA1481" s="37"/>
      <c r="BB1481" s="37"/>
      <c r="BC1481" s="37"/>
      <c r="BD1481" s="37"/>
      <c r="BE1481" s="37"/>
      <c r="BF1481" s="37"/>
      <c r="BH1481" s="44"/>
      <c r="BI1481" s="39"/>
      <c r="BJ1481" s="39"/>
      <c r="BK1481" s="39"/>
      <c r="BL1481" s="36"/>
      <c r="BM1481" s="37"/>
      <c r="BN1481" s="37"/>
      <c r="BO1481" s="37"/>
      <c r="BP1481" s="37"/>
      <c r="BQ1481" s="37"/>
      <c r="BR1481" s="37"/>
      <c r="BS1481" s="37"/>
      <c r="BT1481" s="37"/>
      <c r="BU1481" s="37"/>
      <c r="BV1481" s="37"/>
      <c r="BW1481" s="37"/>
      <c r="BX1481" s="37"/>
      <c r="BY1481" s="37"/>
      <c r="BZ1481" s="37"/>
      <c r="CA1481" s="37"/>
      <c r="CB1481" s="37"/>
      <c r="CC1481" s="37"/>
      <c r="CD1481" s="37"/>
      <c r="CE1481" s="37"/>
      <c r="CF1481" s="37"/>
      <c r="CG1481" s="40"/>
      <c r="CH1481" s="40"/>
      <c r="CI1481" s="40"/>
      <c r="CJ1481" s="40"/>
      <c r="CK1481" s="40"/>
      <c r="CL1481" s="40"/>
      <c r="CM1481" s="39"/>
      <c r="CN1481" s="39"/>
      <c r="CO1481" s="39"/>
      <c r="CP1481" s="39"/>
      <c r="CQ1481" s="39"/>
      <c r="CR1481" s="39"/>
      <c r="CS1481" s="39"/>
      <c r="CT1481" s="39"/>
      <c r="CU1481" s="39"/>
      <c r="CV1481" s="39"/>
      <c r="CW1481" s="39"/>
      <c r="CX1481" s="39"/>
      <c r="CY1481" s="39"/>
      <c r="CZ1481" s="39"/>
      <c r="DA1481" s="39"/>
      <c r="DB1481" s="39"/>
      <c r="DC1481" s="39"/>
      <c r="DD1481" s="39"/>
      <c r="DE1481" s="39"/>
      <c r="DF1481" s="39"/>
      <c r="DG1481" s="39"/>
      <c r="DL1481" s="44"/>
      <c r="DM1481" s="39"/>
    </row>
    <row r="1482" customFormat="false" ht="12.75" hidden="false" customHeight="false" outlineLevel="0" collapsed="false">
      <c r="AF1482" s="36"/>
      <c r="AG1482" s="37"/>
      <c r="AH1482" s="37"/>
      <c r="AI1482" s="37"/>
      <c r="AJ1482" s="37"/>
      <c r="AK1482" s="37"/>
      <c r="AL1482" s="37"/>
      <c r="AM1482" s="37"/>
      <c r="AN1482" s="37"/>
      <c r="AO1482" s="37"/>
      <c r="AP1482" s="37"/>
      <c r="AQ1482" s="37"/>
      <c r="AR1482" s="37"/>
      <c r="AS1482" s="37"/>
      <c r="AT1482" s="37"/>
      <c r="AU1482" s="37"/>
      <c r="AV1482" s="37"/>
      <c r="AW1482" s="37"/>
      <c r="AX1482" s="37"/>
      <c r="AY1482" s="37"/>
      <c r="AZ1482" s="37"/>
      <c r="BA1482" s="37"/>
      <c r="BB1482" s="37"/>
      <c r="BC1482" s="37"/>
      <c r="BD1482" s="37"/>
      <c r="BE1482" s="37"/>
      <c r="BF1482" s="37"/>
      <c r="BH1482" s="44"/>
      <c r="BI1482" s="39"/>
      <c r="BJ1482" s="39"/>
      <c r="BK1482" s="39"/>
      <c r="BL1482" s="36"/>
      <c r="BM1482" s="37"/>
      <c r="BN1482" s="37"/>
      <c r="BO1482" s="37"/>
      <c r="BP1482" s="37"/>
      <c r="BQ1482" s="37"/>
      <c r="BR1482" s="37"/>
      <c r="BS1482" s="37"/>
      <c r="BT1482" s="37"/>
      <c r="BU1482" s="37"/>
      <c r="BV1482" s="37"/>
      <c r="BW1482" s="37"/>
      <c r="BX1482" s="37"/>
      <c r="BY1482" s="37"/>
      <c r="BZ1482" s="37"/>
      <c r="CA1482" s="37"/>
      <c r="CB1482" s="37"/>
      <c r="CC1482" s="37"/>
      <c r="CD1482" s="37"/>
      <c r="CE1482" s="37"/>
      <c r="CF1482" s="37"/>
      <c r="CG1482" s="40"/>
      <c r="CH1482" s="40"/>
      <c r="CI1482" s="40"/>
      <c r="CJ1482" s="40"/>
      <c r="CK1482" s="40"/>
      <c r="CL1482" s="40"/>
      <c r="CM1482" s="39"/>
      <c r="CN1482" s="39"/>
      <c r="CO1482" s="39"/>
      <c r="CP1482" s="39"/>
      <c r="CQ1482" s="39"/>
      <c r="CR1482" s="39"/>
      <c r="CS1482" s="39"/>
      <c r="CT1482" s="39"/>
      <c r="CU1482" s="39"/>
      <c r="CV1482" s="39"/>
      <c r="CW1482" s="39"/>
      <c r="CX1482" s="39"/>
      <c r="CY1482" s="39"/>
      <c r="CZ1482" s="39"/>
      <c r="DA1482" s="39"/>
      <c r="DB1482" s="39"/>
      <c r="DC1482" s="39"/>
      <c r="DD1482" s="39"/>
      <c r="DE1482" s="39"/>
      <c r="DF1482" s="39"/>
      <c r="DG1482" s="39"/>
      <c r="DL1482" s="44"/>
      <c r="DM1482" s="39"/>
    </row>
    <row r="1483" customFormat="false" ht="12.75" hidden="false" customHeight="false" outlineLevel="0" collapsed="false">
      <c r="AF1483" s="36"/>
      <c r="AG1483" s="37"/>
      <c r="AH1483" s="37"/>
      <c r="AI1483" s="37"/>
      <c r="AJ1483" s="37"/>
      <c r="AK1483" s="37"/>
      <c r="AL1483" s="37"/>
      <c r="AM1483" s="37"/>
      <c r="AN1483" s="37"/>
      <c r="AO1483" s="37"/>
      <c r="AP1483" s="37"/>
      <c r="AQ1483" s="37"/>
      <c r="AR1483" s="37"/>
      <c r="AS1483" s="37"/>
      <c r="AT1483" s="37"/>
      <c r="AU1483" s="37"/>
      <c r="AV1483" s="37"/>
      <c r="AW1483" s="37"/>
      <c r="AX1483" s="37"/>
      <c r="AY1483" s="37"/>
      <c r="AZ1483" s="37"/>
      <c r="BA1483" s="37"/>
      <c r="BB1483" s="37"/>
      <c r="BC1483" s="37"/>
      <c r="BD1483" s="37"/>
      <c r="BE1483" s="37"/>
      <c r="BF1483" s="37"/>
      <c r="BH1483" s="44"/>
      <c r="BI1483" s="39"/>
      <c r="BJ1483" s="39"/>
      <c r="BK1483" s="39"/>
      <c r="BL1483" s="36"/>
      <c r="BM1483" s="37"/>
      <c r="BN1483" s="37"/>
      <c r="BO1483" s="37"/>
      <c r="BP1483" s="37"/>
      <c r="BQ1483" s="37"/>
      <c r="BR1483" s="37"/>
      <c r="BS1483" s="37"/>
      <c r="BT1483" s="37"/>
      <c r="BU1483" s="37"/>
      <c r="BV1483" s="37"/>
      <c r="BW1483" s="37"/>
      <c r="BX1483" s="37"/>
      <c r="BY1483" s="37"/>
      <c r="BZ1483" s="37"/>
      <c r="CA1483" s="37"/>
      <c r="CB1483" s="37"/>
      <c r="CC1483" s="37"/>
      <c r="CD1483" s="37"/>
      <c r="CE1483" s="37"/>
      <c r="CF1483" s="37"/>
      <c r="CG1483" s="40"/>
      <c r="CH1483" s="40"/>
      <c r="CI1483" s="40"/>
      <c r="CJ1483" s="40"/>
      <c r="CK1483" s="40"/>
      <c r="CL1483" s="40"/>
      <c r="CM1483" s="39"/>
      <c r="CN1483" s="39"/>
      <c r="CO1483" s="39"/>
      <c r="CP1483" s="39"/>
      <c r="CQ1483" s="39"/>
      <c r="CR1483" s="39"/>
      <c r="CS1483" s="39"/>
      <c r="CT1483" s="39"/>
      <c r="CU1483" s="39"/>
      <c r="CV1483" s="39"/>
      <c r="CW1483" s="39"/>
      <c r="CX1483" s="39"/>
      <c r="CY1483" s="39"/>
      <c r="CZ1483" s="39"/>
      <c r="DA1483" s="39"/>
      <c r="DB1483" s="39"/>
      <c r="DC1483" s="39"/>
      <c r="DD1483" s="39"/>
      <c r="DE1483" s="39"/>
      <c r="DF1483" s="39"/>
      <c r="DG1483" s="39"/>
      <c r="DL1483" s="44"/>
      <c r="DM1483" s="39"/>
    </row>
    <row r="1484" customFormat="false" ht="12.75" hidden="false" customHeight="false" outlineLevel="0" collapsed="false">
      <c r="AF1484" s="36"/>
      <c r="AG1484" s="37"/>
      <c r="AH1484" s="37"/>
      <c r="AI1484" s="37"/>
      <c r="AJ1484" s="37"/>
      <c r="AK1484" s="37"/>
      <c r="AL1484" s="37"/>
      <c r="AM1484" s="37"/>
      <c r="AN1484" s="37"/>
      <c r="AO1484" s="37"/>
      <c r="AP1484" s="37"/>
      <c r="AQ1484" s="37"/>
      <c r="AR1484" s="37"/>
      <c r="AS1484" s="37"/>
      <c r="AT1484" s="37"/>
      <c r="AU1484" s="37"/>
      <c r="AV1484" s="37"/>
      <c r="AW1484" s="37"/>
      <c r="AX1484" s="37"/>
      <c r="AY1484" s="37"/>
      <c r="AZ1484" s="37"/>
      <c r="BA1484" s="37"/>
      <c r="BB1484" s="37"/>
      <c r="BC1484" s="37"/>
      <c r="BD1484" s="37"/>
      <c r="BE1484" s="37"/>
      <c r="BF1484" s="37"/>
      <c r="BH1484" s="44"/>
      <c r="BI1484" s="39"/>
      <c r="BJ1484" s="39"/>
      <c r="BK1484" s="39"/>
      <c r="BL1484" s="36"/>
      <c r="BM1484" s="37"/>
      <c r="BN1484" s="37"/>
      <c r="BO1484" s="37"/>
      <c r="BP1484" s="37"/>
      <c r="BQ1484" s="37"/>
      <c r="BR1484" s="37"/>
      <c r="BS1484" s="37"/>
      <c r="BT1484" s="37"/>
      <c r="BU1484" s="37"/>
      <c r="BV1484" s="37"/>
      <c r="BW1484" s="37"/>
      <c r="BX1484" s="37"/>
      <c r="BY1484" s="37"/>
      <c r="BZ1484" s="37"/>
      <c r="CA1484" s="37"/>
      <c r="CB1484" s="37"/>
      <c r="CC1484" s="37"/>
      <c r="CD1484" s="37"/>
      <c r="CE1484" s="37"/>
      <c r="CF1484" s="37"/>
      <c r="CG1484" s="40"/>
      <c r="CH1484" s="40"/>
      <c r="CI1484" s="40"/>
      <c r="CJ1484" s="40"/>
      <c r="CK1484" s="40"/>
      <c r="CL1484" s="40"/>
      <c r="CM1484" s="39"/>
      <c r="CN1484" s="39"/>
      <c r="CO1484" s="39"/>
      <c r="CP1484" s="39"/>
      <c r="CQ1484" s="39"/>
      <c r="CR1484" s="39"/>
      <c r="CS1484" s="39"/>
      <c r="CT1484" s="39"/>
      <c r="CU1484" s="39"/>
      <c r="CV1484" s="39"/>
      <c r="CW1484" s="39"/>
      <c r="CX1484" s="39"/>
      <c r="CY1484" s="39"/>
      <c r="CZ1484" s="39"/>
      <c r="DA1484" s="39"/>
      <c r="DB1484" s="39"/>
      <c r="DC1484" s="39"/>
      <c r="DD1484" s="39"/>
      <c r="DE1484" s="39"/>
      <c r="DF1484" s="39"/>
      <c r="DG1484" s="39"/>
      <c r="DL1484" s="44"/>
      <c r="DM1484" s="39"/>
    </row>
    <row r="1485" customFormat="false" ht="12.75" hidden="false" customHeight="false" outlineLevel="0" collapsed="false">
      <c r="AF1485" s="36"/>
      <c r="AG1485" s="37"/>
      <c r="AH1485" s="37"/>
      <c r="AI1485" s="37"/>
      <c r="AJ1485" s="37"/>
      <c r="AK1485" s="37"/>
      <c r="AL1485" s="37"/>
      <c r="AM1485" s="37"/>
      <c r="AN1485" s="37"/>
      <c r="AO1485" s="37"/>
      <c r="AP1485" s="37"/>
      <c r="AQ1485" s="37"/>
      <c r="AR1485" s="37"/>
      <c r="AS1485" s="37"/>
      <c r="AT1485" s="37"/>
      <c r="AU1485" s="37"/>
      <c r="AV1485" s="37"/>
      <c r="AW1485" s="37"/>
      <c r="AX1485" s="37"/>
      <c r="AY1485" s="37"/>
      <c r="AZ1485" s="37"/>
      <c r="BA1485" s="37"/>
      <c r="BB1485" s="37"/>
      <c r="BC1485" s="37"/>
      <c r="BD1485" s="37"/>
      <c r="BE1485" s="37"/>
      <c r="BF1485" s="37"/>
      <c r="BH1485" s="44"/>
      <c r="BI1485" s="39"/>
      <c r="BJ1485" s="39"/>
      <c r="BK1485" s="39"/>
      <c r="BL1485" s="36"/>
      <c r="BM1485" s="37"/>
      <c r="BN1485" s="37"/>
      <c r="BO1485" s="37"/>
      <c r="BP1485" s="37"/>
      <c r="BQ1485" s="37"/>
      <c r="BR1485" s="37"/>
      <c r="BS1485" s="37"/>
      <c r="BT1485" s="37"/>
      <c r="BU1485" s="37"/>
      <c r="BV1485" s="37"/>
      <c r="BW1485" s="37"/>
      <c r="BX1485" s="37"/>
      <c r="BY1485" s="37"/>
      <c r="BZ1485" s="37"/>
      <c r="CA1485" s="37"/>
      <c r="CB1485" s="37"/>
      <c r="CC1485" s="37"/>
      <c r="CD1485" s="37"/>
      <c r="CE1485" s="37"/>
      <c r="CF1485" s="37"/>
      <c r="CG1485" s="40"/>
      <c r="CH1485" s="40"/>
      <c r="CI1485" s="40"/>
      <c r="CJ1485" s="40"/>
      <c r="CK1485" s="40"/>
      <c r="CL1485" s="40"/>
      <c r="CM1485" s="39"/>
      <c r="CN1485" s="39"/>
      <c r="CO1485" s="39"/>
      <c r="CP1485" s="39"/>
      <c r="CQ1485" s="39"/>
      <c r="CR1485" s="39"/>
      <c r="CS1485" s="39"/>
      <c r="CT1485" s="39"/>
      <c r="CU1485" s="39"/>
      <c r="CV1485" s="39"/>
      <c r="CW1485" s="39"/>
      <c r="CX1485" s="39"/>
      <c r="CY1485" s="39"/>
      <c r="CZ1485" s="39"/>
      <c r="DA1485" s="39"/>
      <c r="DB1485" s="39"/>
      <c r="DC1485" s="39"/>
      <c r="DD1485" s="39"/>
      <c r="DE1485" s="39"/>
      <c r="DF1485" s="39"/>
      <c r="DG1485" s="39"/>
      <c r="DL1485" s="44"/>
      <c r="DM1485" s="39"/>
    </row>
    <row r="1486" customFormat="false" ht="12.75" hidden="false" customHeight="false" outlineLevel="0" collapsed="false">
      <c r="AF1486" s="36"/>
      <c r="AG1486" s="37"/>
      <c r="AH1486" s="37"/>
      <c r="AI1486" s="37"/>
      <c r="AJ1486" s="37"/>
      <c r="AK1486" s="37"/>
      <c r="AL1486" s="37"/>
      <c r="AM1486" s="37"/>
      <c r="AN1486" s="37"/>
      <c r="AO1486" s="37"/>
      <c r="AP1486" s="37"/>
      <c r="AQ1486" s="37"/>
      <c r="AR1486" s="37"/>
      <c r="AS1486" s="37"/>
      <c r="AT1486" s="37"/>
      <c r="AU1486" s="37"/>
      <c r="AV1486" s="37"/>
      <c r="AW1486" s="37"/>
      <c r="AX1486" s="37"/>
      <c r="AY1486" s="37"/>
      <c r="AZ1486" s="37"/>
      <c r="BA1486" s="37"/>
      <c r="BB1486" s="37"/>
      <c r="BC1486" s="37"/>
      <c r="BD1486" s="37"/>
      <c r="BE1486" s="37"/>
      <c r="BF1486" s="37"/>
      <c r="BH1486" s="44"/>
      <c r="BI1486" s="39"/>
      <c r="BJ1486" s="39"/>
      <c r="BK1486" s="39"/>
      <c r="BL1486" s="36"/>
      <c r="BM1486" s="37"/>
      <c r="BN1486" s="37"/>
      <c r="BO1486" s="37"/>
      <c r="BP1486" s="37"/>
      <c r="BQ1486" s="37"/>
      <c r="BR1486" s="37"/>
      <c r="BS1486" s="37"/>
      <c r="BT1486" s="37"/>
      <c r="BU1486" s="37"/>
      <c r="BV1486" s="37"/>
      <c r="BW1486" s="37"/>
      <c r="BX1486" s="37"/>
      <c r="BY1486" s="37"/>
      <c r="BZ1486" s="37"/>
      <c r="CA1486" s="37"/>
      <c r="CB1486" s="37"/>
      <c r="CC1486" s="37"/>
      <c r="CD1486" s="37"/>
      <c r="CE1486" s="37"/>
      <c r="CF1486" s="37"/>
      <c r="CG1486" s="40"/>
      <c r="CH1486" s="40"/>
      <c r="CI1486" s="40"/>
      <c r="CJ1486" s="40"/>
      <c r="CK1486" s="40"/>
      <c r="CL1486" s="40"/>
      <c r="CM1486" s="39"/>
      <c r="CN1486" s="39"/>
      <c r="CO1486" s="39"/>
      <c r="CP1486" s="39"/>
      <c r="CQ1486" s="39"/>
      <c r="CR1486" s="39"/>
      <c r="CS1486" s="39"/>
      <c r="CT1486" s="39"/>
      <c r="CU1486" s="39"/>
      <c r="CV1486" s="39"/>
      <c r="CW1486" s="39"/>
      <c r="CX1486" s="39"/>
      <c r="CY1486" s="39"/>
      <c r="CZ1486" s="39"/>
      <c r="DA1486" s="39"/>
      <c r="DB1486" s="39"/>
      <c r="DC1486" s="39"/>
      <c r="DD1486" s="39"/>
      <c r="DE1486" s="39"/>
      <c r="DF1486" s="39"/>
      <c r="DG1486" s="39"/>
      <c r="DL1486" s="44"/>
      <c r="DM1486" s="39"/>
    </row>
    <row r="1487" customFormat="false" ht="12.75" hidden="false" customHeight="false" outlineLevel="0" collapsed="false">
      <c r="AF1487" s="36"/>
      <c r="AG1487" s="37"/>
      <c r="AH1487" s="37"/>
      <c r="AI1487" s="37"/>
      <c r="AJ1487" s="37"/>
      <c r="AK1487" s="37"/>
      <c r="AL1487" s="37"/>
      <c r="AM1487" s="37"/>
      <c r="AN1487" s="37"/>
      <c r="AO1487" s="37"/>
      <c r="AP1487" s="37"/>
      <c r="AQ1487" s="37"/>
      <c r="AR1487" s="37"/>
      <c r="AS1487" s="37"/>
      <c r="AT1487" s="37"/>
      <c r="AU1487" s="37"/>
      <c r="AV1487" s="37"/>
      <c r="AW1487" s="37"/>
      <c r="AX1487" s="37"/>
      <c r="AY1487" s="37"/>
      <c r="AZ1487" s="37"/>
      <c r="BA1487" s="37"/>
      <c r="BB1487" s="37"/>
      <c r="BC1487" s="37"/>
      <c r="BD1487" s="37"/>
      <c r="BE1487" s="37"/>
      <c r="BF1487" s="37"/>
      <c r="BH1487" s="44"/>
      <c r="BI1487" s="39"/>
      <c r="BJ1487" s="39"/>
      <c r="BK1487" s="39"/>
      <c r="BL1487" s="36"/>
      <c r="BM1487" s="37"/>
      <c r="BN1487" s="37"/>
      <c r="BO1487" s="37"/>
      <c r="BP1487" s="37"/>
      <c r="BQ1487" s="37"/>
      <c r="BR1487" s="37"/>
      <c r="BS1487" s="37"/>
      <c r="BT1487" s="37"/>
      <c r="BU1487" s="37"/>
      <c r="BV1487" s="37"/>
      <c r="BW1487" s="37"/>
      <c r="BX1487" s="37"/>
      <c r="BY1487" s="37"/>
      <c r="BZ1487" s="37"/>
      <c r="CA1487" s="37"/>
      <c r="CB1487" s="37"/>
      <c r="CC1487" s="37"/>
      <c r="CD1487" s="37"/>
      <c r="CE1487" s="37"/>
      <c r="CF1487" s="37"/>
      <c r="CG1487" s="40"/>
      <c r="CH1487" s="40"/>
      <c r="CI1487" s="40"/>
      <c r="CJ1487" s="40"/>
      <c r="CK1487" s="40"/>
      <c r="CL1487" s="40"/>
      <c r="CM1487" s="39"/>
      <c r="CN1487" s="39"/>
      <c r="CO1487" s="39"/>
      <c r="CP1487" s="39"/>
      <c r="CQ1487" s="39"/>
      <c r="CR1487" s="39"/>
      <c r="CS1487" s="39"/>
      <c r="CT1487" s="39"/>
      <c r="CU1487" s="39"/>
      <c r="CV1487" s="39"/>
      <c r="CW1487" s="39"/>
      <c r="CX1487" s="39"/>
      <c r="CY1487" s="39"/>
      <c r="CZ1487" s="39"/>
      <c r="DA1487" s="39"/>
      <c r="DB1487" s="39"/>
      <c r="DC1487" s="39"/>
      <c r="DD1487" s="39"/>
      <c r="DE1487" s="39"/>
      <c r="DF1487" s="39"/>
      <c r="DG1487" s="39"/>
      <c r="DL1487" s="44"/>
      <c r="DM1487" s="39"/>
    </row>
    <row r="1488" customFormat="false" ht="12.75" hidden="false" customHeight="false" outlineLevel="0" collapsed="false">
      <c r="AF1488" s="36"/>
      <c r="AG1488" s="37"/>
      <c r="AH1488" s="37"/>
      <c r="AI1488" s="37"/>
      <c r="AJ1488" s="37"/>
      <c r="AK1488" s="37"/>
      <c r="AL1488" s="37"/>
      <c r="AM1488" s="37"/>
      <c r="AN1488" s="37"/>
      <c r="AO1488" s="37"/>
      <c r="AP1488" s="37"/>
      <c r="AQ1488" s="37"/>
      <c r="AR1488" s="37"/>
      <c r="AS1488" s="37"/>
      <c r="AT1488" s="37"/>
      <c r="AU1488" s="37"/>
      <c r="AV1488" s="37"/>
      <c r="AW1488" s="37"/>
      <c r="AX1488" s="37"/>
      <c r="AY1488" s="37"/>
      <c r="AZ1488" s="37"/>
      <c r="BA1488" s="37"/>
      <c r="BB1488" s="37"/>
      <c r="BC1488" s="37"/>
      <c r="BD1488" s="37"/>
      <c r="BE1488" s="37"/>
      <c r="BF1488" s="37"/>
      <c r="BH1488" s="44"/>
      <c r="BI1488" s="39"/>
      <c r="BJ1488" s="39"/>
      <c r="BK1488" s="39"/>
      <c r="BL1488" s="36"/>
      <c r="BM1488" s="37"/>
      <c r="BN1488" s="37"/>
      <c r="BO1488" s="37"/>
      <c r="BP1488" s="37"/>
      <c r="BQ1488" s="37"/>
      <c r="BR1488" s="37"/>
      <c r="BS1488" s="37"/>
      <c r="BT1488" s="37"/>
      <c r="BU1488" s="37"/>
      <c r="BV1488" s="37"/>
      <c r="BW1488" s="37"/>
      <c r="BX1488" s="37"/>
      <c r="BY1488" s="37"/>
      <c r="BZ1488" s="37"/>
      <c r="CA1488" s="37"/>
      <c r="CB1488" s="37"/>
      <c r="CC1488" s="37"/>
      <c r="CD1488" s="37"/>
      <c r="CE1488" s="37"/>
      <c r="CF1488" s="37"/>
      <c r="CG1488" s="40"/>
      <c r="CH1488" s="40"/>
      <c r="CI1488" s="40"/>
      <c r="CJ1488" s="40"/>
      <c r="CK1488" s="40"/>
      <c r="CL1488" s="40"/>
      <c r="CM1488" s="39"/>
      <c r="CN1488" s="39"/>
      <c r="CO1488" s="39"/>
      <c r="CP1488" s="39"/>
      <c r="CQ1488" s="39"/>
      <c r="CR1488" s="39"/>
      <c r="CS1488" s="39"/>
      <c r="CT1488" s="39"/>
      <c r="CU1488" s="39"/>
      <c r="CV1488" s="39"/>
      <c r="CW1488" s="39"/>
      <c r="CX1488" s="39"/>
      <c r="CY1488" s="39"/>
      <c r="CZ1488" s="39"/>
      <c r="DA1488" s="39"/>
      <c r="DB1488" s="39"/>
      <c r="DC1488" s="39"/>
      <c r="DD1488" s="39"/>
      <c r="DE1488" s="39"/>
      <c r="DF1488" s="39"/>
      <c r="DG1488" s="39"/>
      <c r="DL1488" s="44"/>
      <c r="DM1488" s="39"/>
    </row>
    <row r="1489" customFormat="false" ht="12.75" hidden="false" customHeight="false" outlineLevel="0" collapsed="false">
      <c r="AF1489" s="36"/>
      <c r="AG1489" s="37"/>
      <c r="AH1489" s="37"/>
      <c r="AI1489" s="37"/>
      <c r="AJ1489" s="37"/>
      <c r="AK1489" s="37"/>
      <c r="AL1489" s="37"/>
      <c r="AM1489" s="37"/>
      <c r="AN1489" s="37"/>
      <c r="AO1489" s="37"/>
      <c r="AP1489" s="37"/>
      <c r="AQ1489" s="37"/>
      <c r="AR1489" s="37"/>
      <c r="AS1489" s="37"/>
      <c r="AT1489" s="37"/>
      <c r="AU1489" s="37"/>
      <c r="AV1489" s="37"/>
      <c r="AW1489" s="37"/>
      <c r="AX1489" s="37"/>
      <c r="AY1489" s="37"/>
      <c r="AZ1489" s="37"/>
      <c r="BA1489" s="37"/>
      <c r="BB1489" s="37"/>
      <c r="BC1489" s="37"/>
      <c r="BD1489" s="37"/>
      <c r="BE1489" s="37"/>
      <c r="BF1489" s="37"/>
      <c r="BH1489" s="44"/>
      <c r="BI1489" s="39"/>
      <c r="BJ1489" s="39"/>
      <c r="BK1489" s="39"/>
      <c r="BL1489" s="36"/>
      <c r="BM1489" s="37"/>
      <c r="BN1489" s="37"/>
      <c r="BO1489" s="37"/>
      <c r="BP1489" s="37"/>
      <c r="BQ1489" s="37"/>
      <c r="BR1489" s="37"/>
      <c r="BS1489" s="37"/>
      <c r="BT1489" s="37"/>
      <c r="BU1489" s="37"/>
      <c r="BV1489" s="37"/>
      <c r="BW1489" s="37"/>
      <c r="BX1489" s="37"/>
      <c r="BY1489" s="37"/>
      <c r="BZ1489" s="37"/>
      <c r="CA1489" s="37"/>
      <c r="CB1489" s="37"/>
      <c r="CC1489" s="37"/>
      <c r="CD1489" s="37"/>
      <c r="CE1489" s="37"/>
      <c r="CF1489" s="37"/>
      <c r="CG1489" s="40"/>
      <c r="CH1489" s="40"/>
      <c r="CI1489" s="40"/>
      <c r="CJ1489" s="40"/>
      <c r="CK1489" s="40"/>
      <c r="CL1489" s="40"/>
      <c r="CM1489" s="39"/>
      <c r="CN1489" s="39"/>
      <c r="CO1489" s="39"/>
      <c r="CP1489" s="39"/>
      <c r="CQ1489" s="39"/>
      <c r="CR1489" s="39"/>
      <c r="CS1489" s="39"/>
      <c r="CT1489" s="39"/>
      <c r="CU1489" s="39"/>
      <c r="CV1489" s="39"/>
      <c r="CW1489" s="39"/>
      <c r="CX1489" s="39"/>
      <c r="CY1489" s="39"/>
      <c r="CZ1489" s="39"/>
      <c r="DA1489" s="39"/>
      <c r="DB1489" s="39"/>
      <c r="DC1489" s="39"/>
      <c r="DD1489" s="39"/>
      <c r="DE1489" s="39"/>
      <c r="DF1489" s="39"/>
      <c r="DG1489" s="39"/>
      <c r="DL1489" s="44"/>
      <c r="DM1489" s="39"/>
    </row>
    <row r="1490" customFormat="false" ht="12.75" hidden="false" customHeight="false" outlineLevel="0" collapsed="false">
      <c r="AF1490" s="36"/>
      <c r="AG1490" s="37"/>
      <c r="AH1490" s="37"/>
      <c r="AI1490" s="37"/>
      <c r="AJ1490" s="37"/>
      <c r="AK1490" s="37"/>
      <c r="AL1490" s="37"/>
      <c r="AM1490" s="37"/>
      <c r="AN1490" s="37"/>
      <c r="AO1490" s="37"/>
      <c r="AP1490" s="37"/>
      <c r="AQ1490" s="37"/>
      <c r="AR1490" s="37"/>
      <c r="AS1490" s="37"/>
      <c r="AT1490" s="37"/>
      <c r="AU1490" s="37"/>
      <c r="AV1490" s="37"/>
      <c r="AW1490" s="37"/>
      <c r="AX1490" s="37"/>
      <c r="AY1490" s="37"/>
      <c r="AZ1490" s="37"/>
      <c r="BA1490" s="37"/>
      <c r="BB1490" s="37"/>
      <c r="BC1490" s="37"/>
      <c r="BD1490" s="37"/>
      <c r="BE1490" s="37"/>
      <c r="BF1490" s="37"/>
      <c r="BH1490" s="44"/>
      <c r="BI1490" s="39"/>
      <c r="BJ1490" s="39"/>
      <c r="BK1490" s="39"/>
      <c r="BL1490" s="36"/>
      <c r="BM1490" s="37"/>
      <c r="BN1490" s="37"/>
      <c r="BO1490" s="37"/>
      <c r="BP1490" s="37"/>
      <c r="BQ1490" s="37"/>
      <c r="BR1490" s="37"/>
      <c r="BS1490" s="37"/>
      <c r="BT1490" s="37"/>
      <c r="BU1490" s="37"/>
      <c r="BV1490" s="37"/>
      <c r="BW1490" s="37"/>
      <c r="BX1490" s="37"/>
      <c r="BY1490" s="37"/>
      <c r="BZ1490" s="37"/>
      <c r="CA1490" s="37"/>
      <c r="CB1490" s="37"/>
      <c r="CC1490" s="37"/>
      <c r="CD1490" s="37"/>
      <c r="CE1490" s="37"/>
      <c r="CF1490" s="37"/>
      <c r="CG1490" s="40"/>
      <c r="CH1490" s="40"/>
      <c r="CI1490" s="40"/>
      <c r="CJ1490" s="40"/>
      <c r="CK1490" s="40"/>
      <c r="CL1490" s="40"/>
      <c r="CM1490" s="39"/>
      <c r="CN1490" s="39"/>
      <c r="CO1490" s="39"/>
      <c r="CP1490" s="39"/>
      <c r="CQ1490" s="39"/>
      <c r="CR1490" s="39"/>
      <c r="CS1490" s="39"/>
      <c r="CT1490" s="39"/>
      <c r="CU1490" s="39"/>
      <c r="CV1490" s="39"/>
      <c r="CW1490" s="39"/>
      <c r="CX1490" s="39"/>
      <c r="CY1490" s="39"/>
      <c r="CZ1490" s="39"/>
      <c r="DA1490" s="39"/>
      <c r="DB1490" s="39"/>
      <c r="DC1490" s="39"/>
      <c r="DD1490" s="39"/>
      <c r="DE1490" s="39"/>
      <c r="DF1490" s="39"/>
      <c r="DG1490" s="39"/>
      <c r="DL1490" s="44"/>
      <c r="DM1490" s="39"/>
    </row>
    <row r="1491" customFormat="false" ht="12.75" hidden="false" customHeight="false" outlineLevel="0" collapsed="false">
      <c r="AF1491" s="36"/>
      <c r="AG1491" s="37"/>
      <c r="AH1491" s="37"/>
      <c r="AI1491" s="37"/>
      <c r="AJ1491" s="37"/>
      <c r="AK1491" s="37"/>
      <c r="AL1491" s="37"/>
      <c r="AM1491" s="37"/>
      <c r="AN1491" s="37"/>
      <c r="AO1491" s="37"/>
      <c r="AP1491" s="37"/>
      <c r="AQ1491" s="37"/>
      <c r="AR1491" s="37"/>
      <c r="AS1491" s="37"/>
      <c r="AT1491" s="37"/>
      <c r="AU1491" s="37"/>
      <c r="AV1491" s="37"/>
      <c r="AW1491" s="37"/>
      <c r="AX1491" s="37"/>
      <c r="AY1491" s="37"/>
      <c r="AZ1491" s="37"/>
      <c r="BA1491" s="37"/>
      <c r="BB1491" s="37"/>
      <c r="BC1491" s="37"/>
      <c r="BD1491" s="37"/>
      <c r="BE1491" s="37"/>
      <c r="BF1491" s="37"/>
      <c r="BH1491" s="44"/>
      <c r="BI1491" s="39"/>
      <c r="BJ1491" s="39"/>
      <c r="BK1491" s="39"/>
      <c r="BL1491" s="36"/>
      <c r="BM1491" s="37"/>
      <c r="BN1491" s="37"/>
      <c r="BO1491" s="37"/>
      <c r="BP1491" s="37"/>
      <c r="BQ1491" s="37"/>
      <c r="BR1491" s="37"/>
      <c r="BS1491" s="37"/>
      <c r="BT1491" s="37"/>
      <c r="BU1491" s="37"/>
      <c r="BV1491" s="37"/>
      <c r="BW1491" s="37"/>
      <c r="BX1491" s="37"/>
      <c r="BY1491" s="37"/>
      <c r="BZ1491" s="37"/>
      <c r="CA1491" s="37"/>
      <c r="CB1491" s="37"/>
      <c r="CC1491" s="37"/>
      <c r="CD1491" s="37"/>
      <c r="CE1491" s="37"/>
      <c r="CF1491" s="37"/>
      <c r="CG1491" s="40"/>
      <c r="CH1491" s="40"/>
      <c r="CI1491" s="40"/>
      <c r="CJ1491" s="40"/>
      <c r="CK1491" s="40"/>
      <c r="CL1491" s="40"/>
      <c r="CM1491" s="39"/>
      <c r="CN1491" s="39"/>
      <c r="CO1491" s="39"/>
      <c r="CP1491" s="39"/>
      <c r="CQ1491" s="39"/>
      <c r="CR1491" s="39"/>
      <c r="CS1491" s="39"/>
      <c r="CT1491" s="39"/>
      <c r="CU1491" s="39"/>
      <c r="CV1491" s="39"/>
      <c r="CW1491" s="39"/>
      <c r="CX1491" s="39"/>
      <c r="CY1491" s="39"/>
      <c r="CZ1491" s="39"/>
      <c r="DA1491" s="39"/>
      <c r="DB1491" s="39"/>
      <c r="DC1491" s="39"/>
      <c r="DD1491" s="39"/>
      <c r="DE1491" s="39"/>
      <c r="DF1491" s="39"/>
      <c r="DG1491" s="39"/>
      <c r="DL1491" s="44"/>
      <c r="DM1491" s="39"/>
    </row>
    <row r="1492" customFormat="false" ht="12.75" hidden="false" customHeight="false" outlineLevel="0" collapsed="false">
      <c r="AF1492" s="36"/>
      <c r="AG1492" s="37"/>
      <c r="AH1492" s="37"/>
      <c r="AI1492" s="37"/>
      <c r="AJ1492" s="37"/>
      <c r="AK1492" s="37"/>
      <c r="AL1492" s="37"/>
      <c r="AM1492" s="37"/>
      <c r="AN1492" s="37"/>
      <c r="AO1492" s="37"/>
      <c r="AP1492" s="37"/>
      <c r="AQ1492" s="37"/>
      <c r="AR1492" s="37"/>
      <c r="AS1492" s="37"/>
      <c r="AT1492" s="37"/>
      <c r="AU1492" s="37"/>
      <c r="AV1492" s="37"/>
      <c r="AW1492" s="37"/>
      <c r="AX1492" s="37"/>
      <c r="AY1492" s="37"/>
      <c r="AZ1492" s="37"/>
      <c r="BA1492" s="37"/>
      <c r="BB1492" s="37"/>
      <c r="BC1492" s="37"/>
      <c r="BD1492" s="37"/>
      <c r="BE1492" s="37"/>
      <c r="BF1492" s="37"/>
      <c r="BH1492" s="44"/>
      <c r="BI1492" s="39"/>
      <c r="BJ1492" s="39"/>
      <c r="BK1492" s="39"/>
      <c r="BL1492" s="36"/>
      <c r="BM1492" s="37"/>
      <c r="BN1492" s="37"/>
      <c r="BO1492" s="37"/>
      <c r="BP1492" s="37"/>
      <c r="BQ1492" s="37"/>
      <c r="BR1492" s="37"/>
      <c r="BS1492" s="37"/>
      <c r="BT1492" s="37"/>
      <c r="BU1492" s="37"/>
      <c r="BV1492" s="37"/>
      <c r="BW1492" s="37"/>
      <c r="BX1492" s="37"/>
      <c r="BY1492" s="37"/>
      <c r="BZ1492" s="37"/>
      <c r="CA1492" s="37"/>
      <c r="CB1492" s="37"/>
      <c r="CC1492" s="37"/>
      <c r="CD1492" s="37"/>
      <c r="CE1492" s="37"/>
      <c r="CF1492" s="37"/>
      <c r="CG1492" s="40"/>
      <c r="CH1492" s="40"/>
      <c r="CI1492" s="40"/>
      <c r="CJ1492" s="40"/>
      <c r="CK1492" s="40"/>
      <c r="CL1492" s="40"/>
      <c r="CM1492" s="39"/>
      <c r="CN1492" s="39"/>
      <c r="CO1492" s="39"/>
      <c r="CP1492" s="39"/>
      <c r="CQ1492" s="39"/>
      <c r="CR1492" s="39"/>
      <c r="CS1492" s="39"/>
      <c r="CT1492" s="39"/>
      <c r="CU1492" s="39"/>
      <c r="CV1492" s="39"/>
      <c r="CW1492" s="39"/>
      <c r="CX1492" s="39"/>
      <c r="CY1492" s="39"/>
      <c r="CZ1492" s="39"/>
      <c r="DA1492" s="39"/>
      <c r="DB1492" s="39"/>
      <c r="DC1492" s="39"/>
      <c r="DD1492" s="39"/>
      <c r="DE1492" s="39"/>
      <c r="DF1492" s="39"/>
      <c r="DG1492" s="39"/>
      <c r="DL1492" s="44"/>
      <c r="DM1492" s="39"/>
    </row>
    <row r="1493" customFormat="false" ht="12.75" hidden="false" customHeight="false" outlineLevel="0" collapsed="false">
      <c r="AF1493" s="36"/>
      <c r="AG1493" s="37"/>
      <c r="AH1493" s="37"/>
      <c r="AI1493" s="37"/>
      <c r="AJ1493" s="37"/>
      <c r="AK1493" s="37"/>
      <c r="AL1493" s="37"/>
      <c r="AM1493" s="37"/>
      <c r="AN1493" s="37"/>
      <c r="AO1493" s="37"/>
      <c r="AP1493" s="37"/>
      <c r="AQ1493" s="37"/>
      <c r="AR1493" s="37"/>
      <c r="AS1493" s="37"/>
      <c r="AT1493" s="37"/>
      <c r="AU1493" s="37"/>
      <c r="AV1493" s="37"/>
      <c r="AW1493" s="37"/>
      <c r="AX1493" s="37"/>
      <c r="AY1493" s="37"/>
      <c r="AZ1493" s="37"/>
      <c r="BA1493" s="37"/>
      <c r="BB1493" s="37"/>
      <c r="BC1493" s="37"/>
      <c r="BD1493" s="37"/>
      <c r="BE1493" s="37"/>
      <c r="BF1493" s="37"/>
      <c r="BH1493" s="44"/>
      <c r="BI1493" s="39"/>
      <c r="BJ1493" s="39"/>
      <c r="BK1493" s="39"/>
      <c r="BL1493" s="36"/>
      <c r="BM1493" s="37"/>
      <c r="BN1493" s="37"/>
      <c r="BO1493" s="37"/>
      <c r="BP1493" s="37"/>
      <c r="BQ1493" s="37"/>
      <c r="BR1493" s="37"/>
      <c r="BS1493" s="37"/>
      <c r="BT1493" s="37"/>
      <c r="BU1493" s="37"/>
      <c r="BV1493" s="37"/>
      <c r="BW1493" s="37"/>
      <c r="BX1493" s="37"/>
      <c r="BY1493" s="37"/>
      <c r="BZ1493" s="37"/>
      <c r="CA1493" s="37"/>
      <c r="CB1493" s="37"/>
      <c r="CC1493" s="37"/>
      <c r="CD1493" s="37"/>
      <c r="CE1493" s="37"/>
      <c r="CF1493" s="37"/>
      <c r="CG1493" s="40"/>
      <c r="CH1493" s="40"/>
      <c r="CI1493" s="40"/>
      <c r="CJ1493" s="40"/>
      <c r="CK1493" s="40"/>
      <c r="CL1493" s="40"/>
      <c r="CM1493" s="39"/>
      <c r="CN1493" s="39"/>
      <c r="CO1493" s="39"/>
      <c r="CP1493" s="39"/>
      <c r="CQ1493" s="39"/>
      <c r="CR1493" s="39"/>
      <c r="CS1493" s="39"/>
      <c r="CT1493" s="39"/>
      <c r="CU1493" s="39"/>
      <c r="CV1493" s="39"/>
      <c r="CW1493" s="39"/>
      <c r="CX1493" s="39"/>
      <c r="CY1493" s="39"/>
      <c r="CZ1493" s="39"/>
      <c r="DA1493" s="39"/>
      <c r="DB1493" s="39"/>
      <c r="DC1493" s="39"/>
      <c r="DD1493" s="39"/>
      <c r="DE1493" s="39"/>
      <c r="DF1493" s="39"/>
      <c r="DG1493" s="39"/>
      <c r="DL1493" s="44"/>
      <c r="DM1493" s="39"/>
    </row>
    <row r="1494" customFormat="false" ht="12.75" hidden="false" customHeight="false" outlineLevel="0" collapsed="false">
      <c r="AF1494" s="36"/>
      <c r="AG1494" s="37"/>
      <c r="AH1494" s="37"/>
      <c r="AI1494" s="37"/>
      <c r="AJ1494" s="37"/>
      <c r="AK1494" s="37"/>
      <c r="AL1494" s="37"/>
      <c r="AM1494" s="37"/>
      <c r="AN1494" s="37"/>
      <c r="AO1494" s="37"/>
      <c r="AP1494" s="37"/>
      <c r="AQ1494" s="37"/>
      <c r="AR1494" s="37"/>
      <c r="AS1494" s="37"/>
      <c r="AT1494" s="37"/>
      <c r="AU1494" s="37"/>
      <c r="AV1494" s="37"/>
      <c r="AW1494" s="37"/>
      <c r="AX1494" s="37"/>
      <c r="AY1494" s="37"/>
      <c r="AZ1494" s="37"/>
      <c r="BA1494" s="37"/>
      <c r="BB1494" s="37"/>
      <c r="BC1494" s="37"/>
      <c r="BD1494" s="37"/>
      <c r="BE1494" s="37"/>
      <c r="BF1494" s="37"/>
      <c r="BH1494" s="44"/>
      <c r="BI1494" s="39"/>
      <c r="BJ1494" s="39"/>
      <c r="BK1494" s="39"/>
      <c r="BL1494" s="36"/>
      <c r="BM1494" s="37"/>
      <c r="BN1494" s="37"/>
      <c r="BO1494" s="37"/>
      <c r="BP1494" s="37"/>
      <c r="BQ1494" s="37"/>
      <c r="BR1494" s="37"/>
      <c r="BS1494" s="37"/>
      <c r="BT1494" s="37"/>
      <c r="BU1494" s="37"/>
      <c r="BV1494" s="37"/>
      <c r="BW1494" s="37"/>
      <c r="BX1494" s="37"/>
      <c r="BY1494" s="37"/>
      <c r="BZ1494" s="37"/>
      <c r="CA1494" s="37"/>
      <c r="CB1494" s="37"/>
      <c r="CC1494" s="37"/>
      <c r="CD1494" s="37"/>
      <c r="CE1494" s="37"/>
      <c r="CF1494" s="37"/>
      <c r="CG1494" s="40"/>
      <c r="CH1494" s="40"/>
      <c r="CI1494" s="40"/>
      <c r="CJ1494" s="40"/>
      <c r="CK1494" s="40"/>
      <c r="CL1494" s="40"/>
      <c r="CM1494" s="39"/>
      <c r="CN1494" s="39"/>
      <c r="CO1494" s="39"/>
      <c r="CP1494" s="39"/>
      <c r="CQ1494" s="39"/>
      <c r="CR1494" s="39"/>
      <c r="CS1494" s="39"/>
      <c r="CT1494" s="39"/>
      <c r="CU1494" s="39"/>
      <c r="CV1494" s="39"/>
      <c r="CW1494" s="39"/>
      <c r="CX1494" s="39"/>
      <c r="CY1494" s="39"/>
      <c r="CZ1494" s="39"/>
      <c r="DA1494" s="39"/>
      <c r="DB1494" s="39"/>
      <c r="DC1494" s="39"/>
      <c r="DD1494" s="39"/>
      <c r="DE1494" s="39"/>
      <c r="DF1494" s="39"/>
      <c r="DG1494" s="39"/>
      <c r="DL1494" s="44"/>
      <c r="DM1494" s="39"/>
    </row>
    <row r="1495" customFormat="false" ht="12.75" hidden="false" customHeight="false" outlineLevel="0" collapsed="false">
      <c r="AF1495" s="36"/>
      <c r="AG1495" s="37"/>
      <c r="AH1495" s="37"/>
      <c r="AI1495" s="37"/>
      <c r="AJ1495" s="37"/>
      <c r="AK1495" s="37"/>
      <c r="AL1495" s="37"/>
      <c r="AM1495" s="37"/>
      <c r="AN1495" s="37"/>
      <c r="AO1495" s="37"/>
      <c r="AP1495" s="37"/>
      <c r="AQ1495" s="37"/>
      <c r="AR1495" s="37"/>
      <c r="AS1495" s="37"/>
      <c r="AT1495" s="37"/>
      <c r="AU1495" s="37"/>
      <c r="AV1495" s="37"/>
      <c r="AW1495" s="37"/>
      <c r="AX1495" s="37"/>
      <c r="AY1495" s="37"/>
      <c r="AZ1495" s="37"/>
      <c r="BA1495" s="37"/>
      <c r="BB1495" s="37"/>
      <c r="BC1495" s="37"/>
      <c r="BD1495" s="37"/>
      <c r="BE1495" s="37"/>
      <c r="BF1495" s="37"/>
      <c r="BH1495" s="44"/>
      <c r="BI1495" s="39"/>
      <c r="BJ1495" s="39"/>
      <c r="BK1495" s="39"/>
      <c r="BL1495" s="36"/>
      <c r="BM1495" s="37"/>
      <c r="BN1495" s="37"/>
      <c r="BO1495" s="37"/>
      <c r="BP1495" s="37"/>
      <c r="BQ1495" s="37"/>
      <c r="BR1495" s="37"/>
      <c r="BS1495" s="37"/>
      <c r="BT1495" s="37"/>
      <c r="BU1495" s="37"/>
      <c r="BV1495" s="37"/>
      <c r="BW1495" s="37"/>
      <c r="BX1495" s="37"/>
      <c r="BY1495" s="37"/>
      <c r="BZ1495" s="37"/>
      <c r="CA1495" s="37"/>
      <c r="CB1495" s="37"/>
      <c r="CC1495" s="37"/>
      <c r="CD1495" s="37"/>
      <c r="CE1495" s="37"/>
      <c r="CF1495" s="37"/>
      <c r="CG1495" s="40"/>
      <c r="CH1495" s="40"/>
      <c r="CI1495" s="40"/>
      <c r="CJ1495" s="40"/>
      <c r="CK1495" s="40"/>
      <c r="CL1495" s="40"/>
      <c r="CM1495" s="39"/>
      <c r="CN1495" s="39"/>
      <c r="CO1495" s="39"/>
      <c r="CP1495" s="39"/>
      <c r="CQ1495" s="39"/>
      <c r="CR1495" s="39"/>
      <c r="CS1495" s="39"/>
      <c r="CT1495" s="39"/>
      <c r="CU1495" s="39"/>
      <c r="CV1495" s="39"/>
      <c r="CW1495" s="39"/>
      <c r="CX1495" s="39"/>
      <c r="CY1495" s="39"/>
      <c r="CZ1495" s="39"/>
      <c r="DA1495" s="39"/>
      <c r="DB1495" s="39"/>
      <c r="DC1495" s="39"/>
      <c r="DD1495" s="39"/>
      <c r="DE1495" s="39"/>
      <c r="DF1495" s="39"/>
      <c r="DG1495" s="39"/>
      <c r="DL1495" s="44"/>
      <c r="DM1495" s="39"/>
    </row>
    <row r="1496" customFormat="false" ht="12.75" hidden="false" customHeight="false" outlineLevel="0" collapsed="false">
      <c r="AF1496" s="36"/>
      <c r="AG1496" s="37"/>
      <c r="AH1496" s="37"/>
      <c r="AI1496" s="37"/>
      <c r="AJ1496" s="37"/>
      <c r="AK1496" s="37"/>
      <c r="AL1496" s="37"/>
      <c r="AM1496" s="37"/>
      <c r="AN1496" s="37"/>
      <c r="AO1496" s="37"/>
      <c r="AP1496" s="37"/>
      <c r="AQ1496" s="37"/>
      <c r="AR1496" s="37"/>
      <c r="AS1496" s="37"/>
      <c r="AT1496" s="37"/>
      <c r="AU1496" s="37"/>
      <c r="AV1496" s="37"/>
      <c r="AW1496" s="37"/>
      <c r="AX1496" s="37"/>
      <c r="AY1496" s="37"/>
      <c r="AZ1496" s="37"/>
      <c r="BA1496" s="37"/>
      <c r="BB1496" s="37"/>
      <c r="BC1496" s="37"/>
      <c r="BD1496" s="37"/>
      <c r="BE1496" s="37"/>
      <c r="BF1496" s="37"/>
      <c r="BH1496" s="44"/>
      <c r="BI1496" s="39"/>
      <c r="BJ1496" s="39"/>
      <c r="BK1496" s="39"/>
      <c r="BL1496" s="36"/>
      <c r="BM1496" s="37"/>
      <c r="BN1496" s="37"/>
      <c r="BO1496" s="37"/>
      <c r="BP1496" s="37"/>
      <c r="BQ1496" s="37"/>
      <c r="BR1496" s="37"/>
      <c r="BS1496" s="37"/>
      <c r="BT1496" s="37"/>
      <c r="BU1496" s="37"/>
      <c r="BV1496" s="37"/>
      <c r="BW1496" s="37"/>
      <c r="BX1496" s="37"/>
      <c r="BY1496" s="37"/>
      <c r="BZ1496" s="37"/>
      <c r="CA1496" s="37"/>
      <c r="CB1496" s="37"/>
      <c r="CC1496" s="37"/>
      <c r="CD1496" s="37"/>
      <c r="CE1496" s="37"/>
      <c r="CF1496" s="37"/>
      <c r="CG1496" s="40"/>
      <c r="CH1496" s="40"/>
      <c r="CI1496" s="40"/>
      <c r="CJ1496" s="40"/>
      <c r="CK1496" s="40"/>
      <c r="CL1496" s="40"/>
      <c r="CM1496" s="39"/>
      <c r="CN1496" s="39"/>
      <c r="CO1496" s="39"/>
      <c r="CP1496" s="39"/>
      <c r="CQ1496" s="39"/>
      <c r="CR1496" s="39"/>
      <c r="CS1496" s="39"/>
      <c r="CT1496" s="39"/>
      <c r="CU1496" s="39"/>
      <c r="CV1496" s="39"/>
      <c r="CW1496" s="39"/>
      <c r="CX1496" s="39"/>
      <c r="CY1496" s="39"/>
      <c r="CZ1496" s="39"/>
      <c r="DA1496" s="39"/>
      <c r="DB1496" s="39"/>
      <c r="DC1496" s="39"/>
      <c r="DD1496" s="39"/>
      <c r="DE1496" s="39"/>
      <c r="DF1496" s="39"/>
      <c r="DG1496" s="39"/>
      <c r="DL1496" s="44"/>
      <c r="DM1496" s="39"/>
    </row>
    <row r="1497" customFormat="false" ht="12.75" hidden="false" customHeight="false" outlineLevel="0" collapsed="false">
      <c r="AF1497" s="36"/>
      <c r="AG1497" s="37"/>
      <c r="AH1497" s="37"/>
      <c r="AI1497" s="37"/>
      <c r="AJ1497" s="37"/>
      <c r="AK1497" s="37"/>
      <c r="AL1497" s="37"/>
      <c r="AM1497" s="37"/>
      <c r="AN1497" s="37"/>
      <c r="AO1497" s="37"/>
      <c r="AP1497" s="37"/>
      <c r="AQ1497" s="37"/>
      <c r="AR1497" s="37"/>
      <c r="AS1497" s="37"/>
      <c r="AT1497" s="37"/>
      <c r="AU1497" s="37"/>
      <c r="AV1497" s="37"/>
      <c r="AW1497" s="37"/>
      <c r="AX1497" s="37"/>
      <c r="AY1497" s="37"/>
      <c r="AZ1497" s="37"/>
      <c r="BA1497" s="37"/>
      <c r="BB1497" s="37"/>
      <c r="BC1497" s="37"/>
      <c r="BD1497" s="37"/>
      <c r="BE1497" s="37"/>
      <c r="BF1497" s="37"/>
      <c r="BH1497" s="44"/>
      <c r="BI1497" s="39"/>
      <c r="BJ1497" s="39"/>
      <c r="BK1497" s="39"/>
      <c r="BL1497" s="36"/>
      <c r="BM1497" s="37"/>
      <c r="BN1497" s="37"/>
      <c r="BO1497" s="37"/>
      <c r="BP1497" s="37"/>
      <c r="BQ1497" s="37"/>
      <c r="BR1497" s="37"/>
      <c r="BS1497" s="37"/>
      <c r="BT1497" s="37"/>
      <c r="BU1497" s="37"/>
      <c r="BV1497" s="37"/>
      <c r="BW1497" s="37"/>
      <c r="BX1497" s="37"/>
      <c r="BY1497" s="37"/>
      <c r="BZ1497" s="37"/>
      <c r="CA1497" s="37"/>
      <c r="CB1497" s="37"/>
      <c r="CC1497" s="37"/>
      <c r="CD1497" s="37"/>
      <c r="CE1497" s="37"/>
      <c r="CF1497" s="37"/>
      <c r="CG1497" s="40"/>
      <c r="CH1497" s="40"/>
      <c r="CI1497" s="40"/>
      <c r="CJ1497" s="40"/>
      <c r="CK1497" s="40"/>
      <c r="CL1497" s="40"/>
      <c r="CM1497" s="39"/>
      <c r="CN1497" s="39"/>
      <c r="CO1497" s="39"/>
      <c r="CP1497" s="39"/>
      <c r="CQ1497" s="39"/>
      <c r="CR1497" s="39"/>
      <c r="CS1497" s="39"/>
      <c r="CT1497" s="39"/>
      <c r="CU1497" s="39"/>
      <c r="CV1497" s="39"/>
      <c r="CW1497" s="39"/>
      <c r="CX1497" s="39"/>
      <c r="CY1497" s="39"/>
      <c r="CZ1497" s="39"/>
      <c r="DA1497" s="39"/>
      <c r="DB1497" s="39"/>
      <c r="DC1497" s="39"/>
      <c r="DD1497" s="39"/>
      <c r="DE1497" s="39"/>
      <c r="DF1497" s="39"/>
      <c r="DG1497" s="39"/>
      <c r="DL1497" s="44"/>
      <c r="DM1497" s="39"/>
    </row>
    <row r="1498" customFormat="false" ht="12.75" hidden="false" customHeight="false" outlineLevel="0" collapsed="false">
      <c r="AF1498" s="36"/>
      <c r="AG1498" s="37"/>
      <c r="AH1498" s="37"/>
      <c r="AI1498" s="37"/>
      <c r="AJ1498" s="37"/>
      <c r="AK1498" s="37"/>
      <c r="AL1498" s="37"/>
      <c r="AM1498" s="37"/>
      <c r="AN1498" s="37"/>
      <c r="AO1498" s="37"/>
      <c r="AP1498" s="37"/>
      <c r="AQ1498" s="37"/>
      <c r="AR1498" s="37"/>
      <c r="AS1498" s="37"/>
      <c r="AT1498" s="37"/>
      <c r="AU1498" s="37"/>
      <c r="AV1498" s="37"/>
      <c r="AW1498" s="37"/>
      <c r="AX1498" s="37"/>
      <c r="AY1498" s="37"/>
      <c r="AZ1498" s="37"/>
      <c r="BA1498" s="37"/>
      <c r="BB1498" s="37"/>
      <c r="BC1498" s="37"/>
      <c r="BD1498" s="37"/>
      <c r="BE1498" s="37"/>
      <c r="BF1498" s="37"/>
      <c r="BH1498" s="44"/>
      <c r="BI1498" s="39"/>
      <c r="BJ1498" s="39"/>
      <c r="BK1498" s="39"/>
      <c r="BL1498" s="36"/>
      <c r="BM1498" s="37"/>
      <c r="BN1498" s="37"/>
      <c r="BO1498" s="37"/>
      <c r="BP1498" s="37"/>
      <c r="BQ1498" s="37"/>
      <c r="BR1498" s="37"/>
      <c r="BS1498" s="37"/>
      <c r="BT1498" s="37"/>
      <c r="BU1498" s="37"/>
      <c r="BV1498" s="37"/>
      <c r="BW1498" s="37"/>
      <c r="BX1498" s="37"/>
      <c r="BY1498" s="37"/>
      <c r="BZ1498" s="37"/>
      <c r="CA1498" s="37"/>
      <c r="CB1498" s="37"/>
      <c r="CC1498" s="37"/>
      <c r="CD1498" s="37"/>
      <c r="CE1498" s="37"/>
      <c r="CF1498" s="37"/>
      <c r="CG1498" s="40"/>
      <c r="CH1498" s="40"/>
      <c r="CI1498" s="40"/>
      <c r="CJ1498" s="40"/>
      <c r="CK1498" s="40"/>
      <c r="CL1498" s="40"/>
      <c r="CM1498" s="39"/>
      <c r="CN1498" s="39"/>
      <c r="CO1498" s="39"/>
      <c r="CP1498" s="39"/>
      <c r="CQ1498" s="39"/>
      <c r="CR1498" s="39"/>
      <c r="CS1498" s="39"/>
      <c r="CT1498" s="39"/>
      <c r="CU1498" s="39"/>
      <c r="CV1498" s="39"/>
      <c r="CW1498" s="39"/>
      <c r="CX1498" s="39"/>
      <c r="CY1498" s="39"/>
      <c r="CZ1498" s="39"/>
      <c r="DA1498" s="39"/>
      <c r="DB1498" s="39"/>
      <c r="DC1498" s="39"/>
      <c r="DD1498" s="39"/>
      <c r="DE1498" s="39"/>
      <c r="DF1498" s="39"/>
      <c r="DG1498" s="39"/>
      <c r="DL1498" s="44"/>
      <c r="DM1498" s="39"/>
    </row>
    <row r="1499" customFormat="false" ht="12.75" hidden="false" customHeight="false" outlineLevel="0" collapsed="false">
      <c r="AF1499" s="36"/>
      <c r="AG1499" s="37"/>
      <c r="AH1499" s="37"/>
      <c r="AI1499" s="37"/>
      <c r="AJ1499" s="37"/>
      <c r="AK1499" s="37"/>
      <c r="AL1499" s="37"/>
      <c r="AM1499" s="37"/>
      <c r="AN1499" s="37"/>
      <c r="AO1499" s="37"/>
      <c r="AP1499" s="37"/>
      <c r="AQ1499" s="37"/>
      <c r="AR1499" s="37"/>
      <c r="AS1499" s="37"/>
      <c r="AT1499" s="37"/>
      <c r="AU1499" s="37"/>
      <c r="AV1499" s="37"/>
      <c r="AW1499" s="37"/>
      <c r="AX1499" s="37"/>
      <c r="AY1499" s="37"/>
      <c r="AZ1499" s="37"/>
      <c r="BA1499" s="37"/>
      <c r="BB1499" s="37"/>
      <c r="BC1499" s="37"/>
      <c r="BD1499" s="37"/>
      <c r="BE1499" s="37"/>
      <c r="BF1499" s="37"/>
      <c r="BH1499" s="44"/>
      <c r="BI1499" s="39"/>
      <c r="BJ1499" s="39"/>
      <c r="BK1499" s="39"/>
      <c r="BL1499" s="36"/>
      <c r="BM1499" s="37"/>
      <c r="BN1499" s="37"/>
      <c r="BO1499" s="37"/>
      <c r="BP1499" s="37"/>
      <c r="BQ1499" s="37"/>
      <c r="BR1499" s="37"/>
      <c r="BS1499" s="37"/>
      <c r="BT1499" s="37"/>
      <c r="BU1499" s="37"/>
      <c r="BV1499" s="37"/>
      <c r="BW1499" s="37"/>
      <c r="BX1499" s="37"/>
      <c r="BY1499" s="37"/>
      <c r="BZ1499" s="37"/>
      <c r="CA1499" s="37"/>
      <c r="CB1499" s="37"/>
      <c r="CC1499" s="37"/>
      <c r="CD1499" s="37"/>
      <c r="CE1499" s="37"/>
      <c r="CF1499" s="37"/>
      <c r="CG1499" s="40"/>
      <c r="CH1499" s="40"/>
      <c r="CI1499" s="40"/>
      <c r="CJ1499" s="40"/>
      <c r="CK1499" s="40"/>
      <c r="CL1499" s="40"/>
      <c r="CM1499" s="39"/>
      <c r="CN1499" s="39"/>
      <c r="CO1499" s="39"/>
      <c r="CP1499" s="39"/>
      <c r="CQ1499" s="39"/>
      <c r="CR1499" s="39"/>
      <c r="CS1499" s="39"/>
      <c r="CT1499" s="39"/>
      <c r="CU1499" s="39"/>
      <c r="CV1499" s="39"/>
      <c r="CW1499" s="39"/>
      <c r="CX1499" s="39"/>
      <c r="CY1499" s="39"/>
      <c r="CZ1499" s="39"/>
      <c r="DA1499" s="39"/>
      <c r="DB1499" s="39"/>
      <c r="DC1499" s="39"/>
      <c r="DD1499" s="39"/>
      <c r="DE1499" s="39"/>
      <c r="DF1499" s="39"/>
      <c r="DG1499" s="39"/>
      <c r="DL1499" s="44"/>
      <c r="DM1499" s="39"/>
    </row>
    <row r="1500" customFormat="false" ht="12.75" hidden="false" customHeight="false" outlineLevel="0" collapsed="false">
      <c r="AF1500" s="36"/>
      <c r="AG1500" s="37"/>
      <c r="AH1500" s="37"/>
      <c r="AI1500" s="37"/>
      <c r="AJ1500" s="37"/>
      <c r="AK1500" s="37"/>
      <c r="AL1500" s="37"/>
      <c r="AM1500" s="37"/>
      <c r="AN1500" s="37"/>
      <c r="AO1500" s="37"/>
      <c r="AP1500" s="37"/>
      <c r="AQ1500" s="37"/>
      <c r="AR1500" s="37"/>
      <c r="AS1500" s="37"/>
      <c r="AT1500" s="37"/>
      <c r="AU1500" s="37"/>
      <c r="AV1500" s="37"/>
      <c r="AW1500" s="37"/>
      <c r="AX1500" s="37"/>
      <c r="AY1500" s="37"/>
      <c r="AZ1500" s="37"/>
      <c r="BA1500" s="37"/>
      <c r="BB1500" s="37"/>
      <c r="BC1500" s="37"/>
      <c r="BD1500" s="37"/>
      <c r="BE1500" s="37"/>
      <c r="BF1500" s="37"/>
      <c r="BH1500" s="44"/>
      <c r="BI1500" s="39"/>
      <c r="BJ1500" s="39"/>
      <c r="BK1500" s="39"/>
      <c r="BL1500" s="36"/>
      <c r="BM1500" s="37"/>
      <c r="BN1500" s="37"/>
      <c r="BO1500" s="37"/>
      <c r="BP1500" s="37"/>
      <c r="BQ1500" s="37"/>
      <c r="BR1500" s="37"/>
      <c r="BS1500" s="37"/>
      <c r="BT1500" s="37"/>
      <c r="BU1500" s="37"/>
      <c r="BV1500" s="37"/>
      <c r="BW1500" s="37"/>
      <c r="BX1500" s="37"/>
      <c r="BY1500" s="37"/>
      <c r="BZ1500" s="37"/>
      <c r="CA1500" s="37"/>
      <c r="CB1500" s="37"/>
      <c r="CC1500" s="37"/>
      <c r="CD1500" s="37"/>
      <c r="CE1500" s="37"/>
      <c r="CF1500" s="37"/>
      <c r="CG1500" s="40"/>
      <c r="CH1500" s="40"/>
      <c r="CI1500" s="40"/>
      <c r="CJ1500" s="40"/>
      <c r="CK1500" s="40"/>
      <c r="CL1500" s="40"/>
      <c r="CM1500" s="39"/>
      <c r="CN1500" s="39"/>
      <c r="CO1500" s="39"/>
      <c r="CP1500" s="39"/>
      <c r="CQ1500" s="39"/>
      <c r="CR1500" s="39"/>
      <c r="CS1500" s="39"/>
      <c r="CT1500" s="39"/>
      <c r="CU1500" s="39"/>
      <c r="CV1500" s="39"/>
      <c r="CW1500" s="39"/>
      <c r="CX1500" s="39"/>
      <c r="CY1500" s="39"/>
      <c r="CZ1500" s="39"/>
      <c r="DA1500" s="39"/>
      <c r="DB1500" s="39"/>
      <c r="DC1500" s="39"/>
      <c r="DD1500" s="39"/>
      <c r="DE1500" s="39"/>
      <c r="DF1500" s="39"/>
      <c r="DG1500" s="39"/>
      <c r="DL1500" s="44"/>
      <c r="DM1500" s="39"/>
    </row>
    <row r="1501" customFormat="false" ht="12.75" hidden="false" customHeight="false" outlineLevel="0" collapsed="false">
      <c r="AF1501" s="36"/>
      <c r="AG1501" s="37"/>
      <c r="AH1501" s="37"/>
      <c r="AI1501" s="37"/>
      <c r="AJ1501" s="37"/>
      <c r="AK1501" s="37"/>
      <c r="AL1501" s="37"/>
      <c r="AM1501" s="37"/>
      <c r="AN1501" s="37"/>
      <c r="AO1501" s="37"/>
      <c r="AP1501" s="37"/>
      <c r="AQ1501" s="37"/>
      <c r="AR1501" s="37"/>
      <c r="AS1501" s="37"/>
      <c r="AT1501" s="37"/>
      <c r="AU1501" s="37"/>
      <c r="AV1501" s="37"/>
      <c r="AW1501" s="37"/>
      <c r="AX1501" s="37"/>
      <c r="AY1501" s="37"/>
      <c r="AZ1501" s="37"/>
      <c r="BA1501" s="37"/>
      <c r="BB1501" s="37"/>
      <c r="BC1501" s="37"/>
      <c r="BD1501" s="37"/>
      <c r="BE1501" s="37"/>
      <c r="BF1501" s="37"/>
      <c r="BH1501" s="44"/>
      <c r="BI1501" s="39"/>
      <c r="BJ1501" s="39"/>
      <c r="BK1501" s="39"/>
      <c r="BL1501" s="36"/>
      <c r="BM1501" s="37"/>
      <c r="BN1501" s="37"/>
      <c r="BO1501" s="37"/>
      <c r="BP1501" s="37"/>
      <c r="BQ1501" s="37"/>
      <c r="BR1501" s="37"/>
      <c r="BS1501" s="37"/>
      <c r="BT1501" s="37"/>
      <c r="BU1501" s="37"/>
      <c r="BV1501" s="37"/>
      <c r="BW1501" s="37"/>
      <c r="BX1501" s="37"/>
      <c r="BY1501" s="37"/>
      <c r="BZ1501" s="37"/>
      <c r="CA1501" s="37"/>
      <c r="CB1501" s="37"/>
      <c r="CC1501" s="37"/>
      <c r="CD1501" s="37"/>
      <c r="CE1501" s="37"/>
      <c r="CF1501" s="37"/>
      <c r="CG1501" s="40"/>
      <c r="CH1501" s="40"/>
      <c r="CI1501" s="40"/>
      <c r="CJ1501" s="40"/>
      <c r="CK1501" s="40"/>
      <c r="CL1501" s="40"/>
      <c r="CM1501" s="39"/>
      <c r="CN1501" s="39"/>
      <c r="CO1501" s="39"/>
      <c r="CP1501" s="39"/>
      <c r="CQ1501" s="39"/>
      <c r="CR1501" s="39"/>
      <c r="CS1501" s="39"/>
      <c r="CT1501" s="39"/>
      <c r="CU1501" s="39"/>
      <c r="CV1501" s="39"/>
      <c r="CW1501" s="39"/>
      <c r="CX1501" s="39"/>
      <c r="CY1501" s="39"/>
      <c r="CZ1501" s="39"/>
      <c r="DA1501" s="39"/>
      <c r="DB1501" s="39"/>
      <c r="DC1501" s="39"/>
      <c r="DD1501" s="39"/>
      <c r="DE1501" s="39"/>
      <c r="DF1501" s="39"/>
      <c r="DG1501" s="39"/>
      <c r="DL1501" s="44"/>
      <c r="DM1501" s="39"/>
    </row>
    <row r="1502" customFormat="false" ht="12.75" hidden="false" customHeight="false" outlineLevel="0" collapsed="false">
      <c r="AF1502" s="36"/>
      <c r="AG1502" s="37"/>
      <c r="AH1502" s="37"/>
      <c r="AI1502" s="37"/>
      <c r="AJ1502" s="37"/>
      <c r="AK1502" s="37"/>
      <c r="AL1502" s="37"/>
      <c r="AM1502" s="37"/>
      <c r="AN1502" s="37"/>
      <c r="AO1502" s="37"/>
      <c r="AP1502" s="37"/>
      <c r="AQ1502" s="37"/>
      <c r="AR1502" s="37"/>
      <c r="AS1502" s="37"/>
      <c r="AT1502" s="37"/>
      <c r="AU1502" s="37"/>
      <c r="AV1502" s="37"/>
      <c r="AW1502" s="37"/>
      <c r="AX1502" s="37"/>
      <c r="AY1502" s="37"/>
      <c r="AZ1502" s="37"/>
      <c r="BA1502" s="37"/>
      <c r="BB1502" s="37"/>
      <c r="BC1502" s="37"/>
      <c r="BD1502" s="37"/>
      <c r="BE1502" s="37"/>
      <c r="BF1502" s="37"/>
      <c r="BH1502" s="44"/>
      <c r="BI1502" s="39"/>
      <c r="BJ1502" s="39"/>
      <c r="BK1502" s="39"/>
      <c r="BL1502" s="36"/>
      <c r="BM1502" s="37"/>
      <c r="BN1502" s="37"/>
      <c r="BO1502" s="37"/>
      <c r="BP1502" s="37"/>
      <c r="BQ1502" s="37"/>
      <c r="BR1502" s="37"/>
      <c r="BS1502" s="37"/>
      <c r="BT1502" s="37"/>
      <c r="BU1502" s="37"/>
      <c r="BV1502" s="37"/>
      <c r="BW1502" s="37"/>
      <c r="BX1502" s="37"/>
      <c r="BY1502" s="37"/>
      <c r="BZ1502" s="37"/>
      <c r="CA1502" s="37"/>
      <c r="CB1502" s="37"/>
      <c r="CC1502" s="37"/>
      <c r="CD1502" s="37"/>
      <c r="CE1502" s="37"/>
      <c r="CF1502" s="37"/>
      <c r="CG1502" s="40"/>
      <c r="CH1502" s="40"/>
      <c r="CI1502" s="40"/>
      <c r="CJ1502" s="40"/>
      <c r="CK1502" s="40"/>
      <c r="CL1502" s="40"/>
      <c r="CM1502" s="39"/>
      <c r="CN1502" s="39"/>
      <c r="CO1502" s="39"/>
      <c r="CP1502" s="39"/>
      <c r="CQ1502" s="39"/>
      <c r="CR1502" s="39"/>
      <c r="CS1502" s="39"/>
      <c r="CT1502" s="39"/>
      <c r="CU1502" s="39"/>
      <c r="CV1502" s="39"/>
      <c r="CW1502" s="39"/>
      <c r="CX1502" s="39"/>
      <c r="CY1502" s="39"/>
      <c r="CZ1502" s="39"/>
      <c r="DA1502" s="39"/>
      <c r="DB1502" s="39"/>
      <c r="DC1502" s="39"/>
      <c r="DD1502" s="39"/>
      <c r="DE1502" s="39"/>
      <c r="DF1502" s="39"/>
      <c r="DG1502" s="39"/>
      <c r="DL1502" s="44"/>
      <c r="DM1502" s="39"/>
    </row>
    <row r="1503" customFormat="false" ht="12.75" hidden="false" customHeight="false" outlineLevel="0" collapsed="false">
      <c r="AF1503" s="36"/>
      <c r="AG1503" s="37"/>
      <c r="AH1503" s="37"/>
      <c r="AI1503" s="37"/>
      <c r="AJ1503" s="37"/>
      <c r="AK1503" s="37"/>
      <c r="AL1503" s="37"/>
      <c r="AM1503" s="37"/>
      <c r="AN1503" s="37"/>
      <c r="AO1503" s="37"/>
      <c r="AP1503" s="37"/>
      <c r="AQ1503" s="37"/>
      <c r="AR1503" s="37"/>
      <c r="AS1503" s="37"/>
      <c r="AT1503" s="37"/>
      <c r="AU1503" s="37"/>
      <c r="AV1503" s="37"/>
      <c r="AW1503" s="37"/>
      <c r="AX1503" s="37"/>
      <c r="AY1503" s="37"/>
      <c r="AZ1503" s="37"/>
      <c r="BA1503" s="37"/>
      <c r="BB1503" s="37"/>
      <c r="BC1503" s="37"/>
      <c r="BD1503" s="37"/>
      <c r="BE1503" s="37"/>
      <c r="BF1503" s="37"/>
      <c r="BH1503" s="44"/>
      <c r="BI1503" s="39"/>
      <c r="BJ1503" s="39"/>
      <c r="BK1503" s="39"/>
      <c r="BL1503" s="36"/>
      <c r="BM1503" s="37"/>
      <c r="BN1503" s="37"/>
      <c r="BO1503" s="37"/>
      <c r="BP1503" s="37"/>
      <c r="BQ1503" s="37"/>
      <c r="BR1503" s="37"/>
      <c r="BS1503" s="37"/>
      <c r="BT1503" s="37"/>
      <c r="BU1503" s="37"/>
      <c r="BV1503" s="37"/>
      <c r="BW1503" s="37"/>
      <c r="BX1503" s="37"/>
      <c r="BY1503" s="37"/>
      <c r="BZ1503" s="37"/>
      <c r="CA1503" s="37"/>
      <c r="CB1503" s="37"/>
      <c r="CC1503" s="37"/>
      <c r="CD1503" s="37"/>
      <c r="CE1503" s="37"/>
      <c r="CF1503" s="37"/>
      <c r="CG1503" s="40"/>
      <c r="CH1503" s="40"/>
      <c r="CI1503" s="40"/>
      <c r="CJ1503" s="40"/>
      <c r="CK1503" s="40"/>
      <c r="CL1503" s="40"/>
      <c r="CM1503" s="39"/>
      <c r="CN1503" s="39"/>
      <c r="CO1503" s="39"/>
      <c r="CP1503" s="39"/>
      <c r="CQ1503" s="39"/>
      <c r="CR1503" s="39"/>
      <c r="CS1503" s="39"/>
      <c r="CT1503" s="39"/>
      <c r="CU1503" s="39"/>
      <c r="CV1503" s="39"/>
      <c r="CW1503" s="39"/>
      <c r="CX1503" s="39"/>
      <c r="CY1503" s="39"/>
      <c r="CZ1503" s="39"/>
      <c r="DA1503" s="39"/>
      <c r="DB1503" s="39"/>
      <c r="DC1503" s="39"/>
      <c r="DD1503" s="39"/>
      <c r="DE1503" s="39"/>
      <c r="DF1503" s="39"/>
      <c r="DG1503" s="39"/>
      <c r="DL1503" s="44"/>
      <c r="DM1503" s="39"/>
    </row>
    <row r="1504" customFormat="false" ht="12.75" hidden="false" customHeight="false" outlineLevel="0" collapsed="false">
      <c r="AF1504" s="36"/>
      <c r="AG1504" s="37"/>
      <c r="AH1504" s="37"/>
      <c r="AI1504" s="37"/>
      <c r="AJ1504" s="37"/>
      <c r="AK1504" s="37"/>
      <c r="AL1504" s="37"/>
      <c r="AM1504" s="37"/>
      <c r="AN1504" s="37"/>
      <c r="AO1504" s="37"/>
      <c r="AP1504" s="37"/>
      <c r="AQ1504" s="37"/>
      <c r="AR1504" s="37"/>
      <c r="AS1504" s="37"/>
      <c r="AT1504" s="37"/>
      <c r="AU1504" s="37"/>
      <c r="AV1504" s="37"/>
      <c r="AW1504" s="37"/>
      <c r="AX1504" s="37"/>
      <c r="AY1504" s="37"/>
      <c r="AZ1504" s="37"/>
      <c r="BA1504" s="37"/>
      <c r="BB1504" s="37"/>
      <c r="BC1504" s="37"/>
      <c r="BD1504" s="37"/>
      <c r="BE1504" s="37"/>
      <c r="BF1504" s="37"/>
      <c r="BH1504" s="44"/>
      <c r="BI1504" s="39"/>
      <c r="BJ1504" s="39"/>
      <c r="BK1504" s="39"/>
      <c r="BL1504" s="36"/>
      <c r="BM1504" s="37"/>
      <c r="BN1504" s="37"/>
      <c r="BO1504" s="37"/>
      <c r="BP1504" s="37"/>
      <c r="BQ1504" s="37"/>
      <c r="BR1504" s="37"/>
      <c r="BS1504" s="37"/>
      <c r="BT1504" s="37"/>
      <c r="BU1504" s="37"/>
      <c r="BV1504" s="37"/>
      <c r="BW1504" s="37"/>
      <c r="BX1504" s="37"/>
      <c r="BY1504" s="37"/>
      <c r="BZ1504" s="37"/>
      <c r="CA1504" s="37"/>
      <c r="CB1504" s="37"/>
      <c r="CC1504" s="37"/>
      <c r="CD1504" s="37"/>
      <c r="CE1504" s="37"/>
      <c r="CF1504" s="37"/>
      <c r="CG1504" s="40"/>
      <c r="CH1504" s="40"/>
      <c r="CI1504" s="40"/>
      <c r="CJ1504" s="40"/>
      <c r="CK1504" s="40"/>
      <c r="CL1504" s="40"/>
      <c r="CM1504" s="39"/>
      <c r="CN1504" s="39"/>
      <c r="CO1504" s="39"/>
      <c r="CP1504" s="39"/>
      <c r="CQ1504" s="39"/>
      <c r="CR1504" s="39"/>
      <c r="CS1504" s="39"/>
      <c r="CT1504" s="39"/>
      <c r="CU1504" s="39"/>
      <c r="CV1504" s="39"/>
      <c r="CW1504" s="39"/>
      <c r="CX1504" s="39"/>
      <c r="CY1504" s="39"/>
      <c r="CZ1504" s="39"/>
      <c r="DA1504" s="39"/>
      <c r="DB1504" s="39"/>
      <c r="DC1504" s="39"/>
      <c r="DD1504" s="39"/>
      <c r="DE1504" s="39"/>
      <c r="DF1504" s="39"/>
      <c r="DG1504" s="39"/>
      <c r="DL1504" s="44"/>
      <c r="DM1504" s="39"/>
    </row>
    <row r="1505" customFormat="false" ht="12.75" hidden="false" customHeight="false" outlineLevel="0" collapsed="false">
      <c r="AF1505" s="36"/>
      <c r="AG1505" s="37"/>
      <c r="AH1505" s="37"/>
      <c r="AI1505" s="37"/>
      <c r="AJ1505" s="37"/>
      <c r="AK1505" s="37"/>
      <c r="AL1505" s="37"/>
      <c r="AM1505" s="37"/>
      <c r="AN1505" s="37"/>
      <c r="AO1505" s="37"/>
      <c r="AP1505" s="37"/>
      <c r="AQ1505" s="37"/>
      <c r="AR1505" s="37"/>
      <c r="AS1505" s="37"/>
      <c r="AT1505" s="37"/>
      <c r="AU1505" s="37"/>
      <c r="AV1505" s="37"/>
      <c r="AW1505" s="37"/>
      <c r="AX1505" s="37"/>
      <c r="AY1505" s="37"/>
      <c r="AZ1505" s="37"/>
      <c r="BA1505" s="37"/>
      <c r="BB1505" s="37"/>
      <c r="BC1505" s="37"/>
      <c r="BD1505" s="37"/>
      <c r="BE1505" s="37"/>
      <c r="BF1505" s="37"/>
      <c r="BH1505" s="44"/>
      <c r="BI1505" s="39"/>
      <c r="BJ1505" s="39"/>
      <c r="BK1505" s="39"/>
      <c r="BL1505" s="36"/>
      <c r="BM1505" s="37"/>
      <c r="BN1505" s="37"/>
      <c r="BO1505" s="37"/>
      <c r="BP1505" s="37"/>
      <c r="BQ1505" s="37"/>
      <c r="BR1505" s="37"/>
      <c r="BS1505" s="37"/>
      <c r="BT1505" s="37"/>
      <c r="BU1505" s="37"/>
      <c r="BV1505" s="37"/>
      <c r="BW1505" s="37"/>
      <c r="BX1505" s="37"/>
      <c r="BY1505" s="37"/>
      <c r="BZ1505" s="37"/>
      <c r="CA1505" s="37"/>
      <c r="CB1505" s="37"/>
      <c r="CC1505" s="37"/>
      <c r="CD1505" s="37"/>
      <c r="CE1505" s="37"/>
      <c r="CF1505" s="37"/>
      <c r="CG1505" s="40"/>
      <c r="CH1505" s="40"/>
      <c r="CI1505" s="40"/>
      <c r="CJ1505" s="40"/>
      <c r="CK1505" s="40"/>
      <c r="CL1505" s="40"/>
      <c r="CM1505" s="39"/>
      <c r="CN1505" s="39"/>
      <c r="CO1505" s="39"/>
      <c r="CP1505" s="39"/>
      <c r="CQ1505" s="39"/>
      <c r="CR1505" s="39"/>
      <c r="CS1505" s="39"/>
      <c r="CT1505" s="39"/>
      <c r="CU1505" s="39"/>
      <c r="CV1505" s="39"/>
      <c r="CW1505" s="39"/>
      <c r="CX1505" s="39"/>
      <c r="CY1505" s="39"/>
      <c r="CZ1505" s="39"/>
      <c r="DA1505" s="39"/>
      <c r="DB1505" s="39"/>
      <c r="DC1505" s="39"/>
      <c r="DD1505" s="39"/>
      <c r="DE1505" s="39"/>
      <c r="DF1505" s="39"/>
      <c r="DG1505" s="39"/>
      <c r="DL1505" s="44"/>
      <c r="DM1505" s="39"/>
    </row>
    <row r="1506" customFormat="false" ht="12.75" hidden="false" customHeight="false" outlineLevel="0" collapsed="false">
      <c r="AF1506" s="36"/>
      <c r="AG1506" s="37"/>
      <c r="AH1506" s="37"/>
      <c r="AI1506" s="37"/>
      <c r="AJ1506" s="37"/>
      <c r="AK1506" s="37"/>
      <c r="AL1506" s="37"/>
      <c r="AM1506" s="37"/>
      <c r="AN1506" s="37"/>
      <c r="AO1506" s="37"/>
      <c r="AP1506" s="37"/>
      <c r="AQ1506" s="37"/>
      <c r="AR1506" s="37"/>
      <c r="AS1506" s="37"/>
      <c r="AT1506" s="37"/>
      <c r="AU1506" s="37"/>
      <c r="AV1506" s="37"/>
      <c r="AW1506" s="37"/>
      <c r="AX1506" s="37"/>
      <c r="AY1506" s="37"/>
      <c r="AZ1506" s="37"/>
      <c r="BA1506" s="37"/>
      <c r="BB1506" s="37"/>
      <c r="BC1506" s="37"/>
      <c r="BD1506" s="37"/>
      <c r="BE1506" s="37"/>
      <c r="BF1506" s="37"/>
      <c r="BH1506" s="44"/>
      <c r="BI1506" s="39"/>
      <c r="BJ1506" s="39"/>
      <c r="BK1506" s="39"/>
      <c r="BL1506" s="36"/>
      <c r="BM1506" s="37"/>
      <c r="BN1506" s="37"/>
      <c r="BO1506" s="37"/>
      <c r="BP1506" s="37"/>
      <c r="BQ1506" s="37"/>
      <c r="BR1506" s="37"/>
      <c r="BS1506" s="37"/>
      <c r="BT1506" s="37"/>
      <c r="BU1506" s="37"/>
      <c r="BV1506" s="37"/>
      <c r="BW1506" s="37"/>
      <c r="BX1506" s="37"/>
      <c r="BY1506" s="37"/>
      <c r="BZ1506" s="37"/>
      <c r="CA1506" s="37"/>
      <c r="CB1506" s="37"/>
      <c r="CC1506" s="37"/>
      <c r="CD1506" s="37"/>
      <c r="CE1506" s="37"/>
      <c r="CF1506" s="37"/>
      <c r="CG1506" s="40"/>
      <c r="CH1506" s="40"/>
      <c r="CI1506" s="40"/>
      <c r="CJ1506" s="40"/>
      <c r="CK1506" s="40"/>
      <c r="CL1506" s="40"/>
      <c r="CM1506" s="39"/>
      <c r="CN1506" s="39"/>
      <c r="CO1506" s="39"/>
      <c r="CP1506" s="39"/>
      <c r="CQ1506" s="39"/>
      <c r="CR1506" s="39"/>
      <c r="CS1506" s="39"/>
      <c r="CT1506" s="39"/>
      <c r="CU1506" s="39"/>
      <c r="CV1506" s="39"/>
      <c r="CW1506" s="39"/>
      <c r="CX1506" s="39"/>
      <c r="CY1506" s="39"/>
      <c r="CZ1506" s="39"/>
      <c r="DA1506" s="39"/>
      <c r="DB1506" s="39"/>
      <c r="DC1506" s="39"/>
      <c r="DD1506" s="39"/>
      <c r="DE1506" s="39"/>
      <c r="DF1506" s="39"/>
      <c r="DG1506" s="39"/>
      <c r="DL1506" s="44"/>
      <c r="DM1506" s="39"/>
    </row>
    <row r="1507" customFormat="false" ht="12.75" hidden="false" customHeight="false" outlineLevel="0" collapsed="false">
      <c r="AF1507" s="36"/>
      <c r="AG1507" s="37"/>
      <c r="AH1507" s="37"/>
      <c r="AI1507" s="37"/>
      <c r="AJ1507" s="37"/>
      <c r="AK1507" s="37"/>
      <c r="AL1507" s="37"/>
      <c r="AM1507" s="37"/>
      <c r="AN1507" s="37"/>
      <c r="AO1507" s="37"/>
      <c r="AP1507" s="37"/>
      <c r="AQ1507" s="37"/>
      <c r="AR1507" s="37"/>
      <c r="AS1507" s="37"/>
      <c r="AT1507" s="37"/>
      <c r="AU1507" s="37"/>
      <c r="AV1507" s="37"/>
      <c r="AW1507" s="37"/>
      <c r="AX1507" s="37"/>
      <c r="AY1507" s="37"/>
      <c r="AZ1507" s="37"/>
      <c r="BA1507" s="37"/>
      <c r="BB1507" s="37"/>
      <c r="BC1507" s="37"/>
      <c r="BD1507" s="37"/>
      <c r="BE1507" s="37"/>
      <c r="BF1507" s="37"/>
      <c r="BH1507" s="44"/>
      <c r="BI1507" s="39"/>
      <c r="BJ1507" s="39"/>
      <c r="BK1507" s="39"/>
      <c r="BL1507" s="36"/>
      <c r="BM1507" s="37"/>
      <c r="BN1507" s="37"/>
      <c r="BO1507" s="37"/>
      <c r="BP1507" s="37"/>
      <c r="BQ1507" s="37"/>
      <c r="BR1507" s="37"/>
      <c r="BS1507" s="37"/>
      <c r="BT1507" s="37"/>
      <c r="BU1507" s="37"/>
      <c r="BV1507" s="37"/>
      <c r="BW1507" s="37"/>
      <c r="BX1507" s="37"/>
      <c r="BY1507" s="37"/>
      <c r="BZ1507" s="37"/>
      <c r="CA1507" s="37"/>
      <c r="CB1507" s="37"/>
      <c r="CC1507" s="37"/>
      <c r="CD1507" s="37"/>
      <c r="CE1507" s="37"/>
      <c r="CF1507" s="37"/>
      <c r="CG1507" s="40"/>
      <c r="CH1507" s="40"/>
      <c r="CI1507" s="40"/>
      <c r="CJ1507" s="40"/>
      <c r="CK1507" s="40"/>
      <c r="CL1507" s="40"/>
      <c r="CM1507" s="39"/>
      <c r="CN1507" s="39"/>
      <c r="CO1507" s="39"/>
      <c r="CP1507" s="39"/>
      <c r="CQ1507" s="39"/>
      <c r="CR1507" s="39"/>
      <c r="CS1507" s="39"/>
      <c r="CT1507" s="39"/>
      <c r="CU1507" s="39"/>
      <c r="CV1507" s="39"/>
      <c r="CW1507" s="39"/>
      <c r="CX1507" s="39"/>
      <c r="CY1507" s="39"/>
      <c r="CZ1507" s="39"/>
      <c r="DA1507" s="39"/>
      <c r="DB1507" s="39"/>
      <c r="DC1507" s="39"/>
      <c r="DD1507" s="39"/>
      <c r="DE1507" s="39"/>
      <c r="DF1507" s="39"/>
      <c r="DG1507" s="39"/>
      <c r="DL1507" s="44"/>
      <c r="DM1507" s="39"/>
    </row>
    <row r="1508" customFormat="false" ht="12.75" hidden="false" customHeight="false" outlineLevel="0" collapsed="false">
      <c r="AF1508" s="36"/>
      <c r="AG1508" s="37"/>
      <c r="AH1508" s="37"/>
      <c r="AI1508" s="37"/>
      <c r="AJ1508" s="37"/>
      <c r="AK1508" s="37"/>
      <c r="AL1508" s="37"/>
      <c r="AM1508" s="37"/>
      <c r="AN1508" s="37"/>
      <c r="AO1508" s="37"/>
      <c r="AP1508" s="37"/>
      <c r="AQ1508" s="37"/>
      <c r="AR1508" s="37"/>
      <c r="AS1508" s="37"/>
      <c r="AT1508" s="37"/>
      <c r="AU1508" s="37"/>
      <c r="AV1508" s="37"/>
      <c r="AW1508" s="37"/>
      <c r="AX1508" s="37"/>
      <c r="AY1508" s="37"/>
      <c r="AZ1508" s="37"/>
      <c r="BA1508" s="37"/>
      <c r="BB1508" s="37"/>
      <c r="BC1508" s="37"/>
      <c r="BD1508" s="37"/>
      <c r="BE1508" s="37"/>
      <c r="BF1508" s="37"/>
      <c r="BH1508" s="44"/>
      <c r="BI1508" s="39"/>
      <c r="BJ1508" s="39"/>
      <c r="BK1508" s="39"/>
      <c r="BL1508" s="36"/>
      <c r="BM1508" s="37"/>
      <c r="BN1508" s="37"/>
      <c r="BO1508" s="37"/>
      <c r="BP1508" s="37"/>
      <c r="BQ1508" s="37"/>
      <c r="BR1508" s="37"/>
      <c r="BS1508" s="37"/>
      <c r="BT1508" s="37"/>
      <c r="BU1508" s="37"/>
      <c r="BV1508" s="37"/>
      <c r="BW1508" s="37"/>
      <c r="BX1508" s="37"/>
      <c r="BY1508" s="37"/>
      <c r="BZ1508" s="37"/>
      <c r="CA1508" s="37"/>
      <c r="CB1508" s="37"/>
      <c r="CC1508" s="37"/>
      <c r="CD1508" s="37"/>
      <c r="CE1508" s="37"/>
      <c r="CF1508" s="37"/>
      <c r="CG1508" s="40"/>
      <c r="CH1508" s="40"/>
      <c r="CI1508" s="40"/>
      <c r="CJ1508" s="40"/>
      <c r="CK1508" s="40"/>
      <c r="CL1508" s="40"/>
      <c r="CM1508" s="39"/>
      <c r="CN1508" s="39"/>
      <c r="CO1508" s="39"/>
      <c r="CP1508" s="39"/>
      <c r="CQ1508" s="39"/>
      <c r="CR1508" s="39"/>
      <c r="CS1508" s="39"/>
      <c r="CT1508" s="39"/>
      <c r="CU1508" s="39"/>
      <c r="CV1508" s="39"/>
      <c r="CW1508" s="39"/>
      <c r="CX1508" s="39"/>
      <c r="CY1508" s="39"/>
      <c r="CZ1508" s="39"/>
      <c r="DA1508" s="39"/>
      <c r="DB1508" s="39"/>
      <c r="DC1508" s="39"/>
      <c r="DD1508" s="39"/>
      <c r="DE1508" s="39"/>
      <c r="DF1508" s="39"/>
      <c r="DG1508" s="39"/>
      <c r="DL1508" s="44"/>
      <c r="DM1508" s="39"/>
    </row>
    <row r="1509" customFormat="false" ht="12.75" hidden="false" customHeight="false" outlineLevel="0" collapsed="false">
      <c r="AF1509" s="36"/>
      <c r="AG1509" s="37"/>
      <c r="AH1509" s="37"/>
      <c r="AI1509" s="37"/>
      <c r="AJ1509" s="37"/>
      <c r="AK1509" s="37"/>
      <c r="AL1509" s="37"/>
      <c r="AM1509" s="37"/>
      <c r="AN1509" s="37"/>
      <c r="AO1509" s="37"/>
      <c r="AP1509" s="37"/>
      <c r="AQ1509" s="37"/>
      <c r="AR1509" s="37"/>
      <c r="AS1509" s="37"/>
      <c r="AT1509" s="37"/>
      <c r="AU1509" s="37"/>
      <c r="AV1509" s="37"/>
      <c r="AW1509" s="37"/>
      <c r="AX1509" s="37"/>
      <c r="AY1509" s="37"/>
      <c r="AZ1509" s="37"/>
      <c r="BA1509" s="37"/>
      <c r="BB1509" s="37"/>
      <c r="BC1509" s="37"/>
      <c r="BD1509" s="37"/>
      <c r="BE1509" s="37"/>
      <c r="BF1509" s="37"/>
      <c r="BH1509" s="44"/>
      <c r="BI1509" s="39"/>
      <c r="BJ1509" s="39"/>
      <c r="BK1509" s="39"/>
      <c r="BL1509" s="36"/>
      <c r="BM1509" s="37"/>
      <c r="BN1509" s="37"/>
      <c r="BO1509" s="37"/>
      <c r="BP1509" s="37"/>
      <c r="BQ1509" s="37"/>
      <c r="BR1509" s="37"/>
      <c r="BS1509" s="37"/>
      <c r="BT1509" s="37"/>
      <c r="BU1509" s="37"/>
      <c r="BV1509" s="37"/>
      <c r="BW1509" s="37"/>
      <c r="BX1509" s="37"/>
      <c r="BY1509" s="37"/>
      <c r="BZ1509" s="37"/>
      <c r="CA1509" s="37"/>
      <c r="CB1509" s="37"/>
      <c r="CC1509" s="37"/>
      <c r="CD1509" s="37"/>
      <c r="CE1509" s="37"/>
      <c r="CF1509" s="37"/>
      <c r="CG1509" s="40"/>
      <c r="CH1509" s="40"/>
      <c r="CI1509" s="40"/>
      <c r="CJ1509" s="40"/>
      <c r="CK1509" s="40"/>
      <c r="CL1509" s="40"/>
      <c r="CM1509" s="39"/>
      <c r="CN1509" s="39"/>
      <c r="CO1509" s="39"/>
      <c r="CP1509" s="39"/>
      <c r="CQ1509" s="39"/>
      <c r="CR1509" s="39"/>
      <c r="CS1509" s="39"/>
      <c r="CT1509" s="39"/>
      <c r="CU1509" s="39"/>
      <c r="CV1509" s="39"/>
      <c r="CW1509" s="39"/>
      <c r="CX1509" s="39"/>
      <c r="CY1509" s="39"/>
      <c r="CZ1509" s="39"/>
      <c r="DA1509" s="39"/>
      <c r="DB1509" s="39"/>
      <c r="DC1509" s="39"/>
      <c r="DD1509" s="39"/>
      <c r="DE1509" s="39"/>
      <c r="DF1509" s="39"/>
      <c r="DG1509" s="39"/>
      <c r="DL1509" s="44"/>
      <c r="DM1509" s="39"/>
    </row>
    <row r="1510" customFormat="false" ht="12.75" hidden="false" customHeight="false" outlineLevel="0" collapsed="false">
      <c r="AF1510" s="36"/>
      <c r="AG1510" s="37"/>
      <c r="AH1510" s="37"/>
      <c r="AI1510" s="37"/>
      <c r="AJ1510" s="37"/>
      <c r="AK1510" s="37"/>
      <c r="AL1510" s="37"/>
      <c r="AM1510" s="37"/>
      <c r="AN1510" s="37"/>
      <c r="AO1510" s="37"/>
      <c r="AP1510" s="37"/>
      <c r="AQ1510" s="37"/>
      <c r="AR1510" s="37"/>
      <c r="AS1510" s="37"/>
      <c r="AT1510" s="37"/>
      <c r="AU1510" s="37"/>
      <c r="AV1510" s="37"/>
      <c r="AW1510" s="37"/>
      <c r="AX1510" s="37"/>
      <c r="AY1510" s="37"/>
      <c r="AZ1510" s="37"/>
      <c r="BA1510" s="37"/>
      <c r="BB1510" s="37"/>
      <c r="BC1510" s="37"/>
      <c r="BD1510" s="37"/>
      <c r="BE1510" s="37"/>
      <c r="BF1510" s="37"/>
      <c r="BH1510" s="44"/>
      <c r="BI1510" s="39"/>
      <c r="BJ1510" s="39"/>
      <c r="BK1510" s="39"/>
      <c r="BL1510" s="36"/>
      <c r="BM1510" s="37"/>
      <c r="BN1510" s="37"/>
      <c r="BO1510" s="37"/>
      <c r="BP1510" s="37"/>
      <c r="BQ1510" s="37"/>
      <c r="BR1510" s="37"/>
      <c r="BS1510" s="37"/>
      <c r="BT1510" s="37"/>
      <c r="BU1510" s="37"/>
      <c r="BV1510" s="37"/>
      <c r="BW1510" s="37"/>
      <c r="BX1510" s="37"/>
      <c r="BY1510" s="37"/>
      <c r="BZ1510" s="37"/>
      <c r="CA1510" s="37"/>
      <c r="CB1510" s="37"/>
      <c r="CC1510" s="37"/>
      <c r="CD1510" s="37"/>
      <c r="CE1510" s="37"/>
      <c r="CF1510" s="37"/>
      <c r="CG1510" s="40"/>
      <c r="CH1510" s="40"/>
      <c r="CI1510" s="40"/>
      <c r="CJ1510" s="40"/>
      <c r="CK1510" s="40"/>
      <c r="CL1510" s="40"/>
      <c r="CM1510" s="39"/>
      <c r="CN1510" s="39"/>
      <c r="CO1510" s="39"/>
      <c r="CP1510" s="39"/>
      <c r="CQ1510" s="39"/>
      <c r="CR1510" s="39"/>
      <c r="CS1510" s="39"/>
      <c r="CT1510" s="39"/>
      <c r="CU1510" s="39"/>
      <c r="CV1510" s="39"/>
      <c r="CW1510" s="39"/>
      <c r="CX1510" s="39"/>
      <c r="CY1510" s="39"/>
      <c r="CZ1510" s="39"/>
      <c r="DA1510" s="39"/>
      <c r="DB1510" s="39"/>
      <c r="DC1510" s="39"/>
      <c r="DD1510" s="39"/>
      <c r="DE1510" s="39"/>
      <c r="DF1510" s="39"/>
      <c r="DG1510" s="39"/>
      <c r="DL1510" s="44"/>
      <c r="DM1510" s="39"/>
    </row>
    <row r="1511" customFormat="false" ht="12.75" hidden="false" customHeight="false" outlineLevel="0" collapsed="false">
      <c r="AF1511" s="36"/>
      <c r="AG1511" s="37"/>
      <c r="AH1511" s="37"/>
      <c r="AI1511" s="37"/>
      <c r="AJ1511" s="37"/>
      <c r="AK1511" s="37"/>
      <c r="AL1511" s="37"/>
      <c r="AM1511" s="37"/>
      <c r="AN1511" s="37"/>
      <c r="AO1511" s="37"/>
      <c r="AP1511" s="37"/>
      <c r="AQ1511" s="37"/>
      <c r="AR1511" s="37"/>
      <c r="AS1511" s="37"/>
      <c r="AT1511" s="37"/>
      <c r="AU1511" s="37"/>
      <c r="AV1511" s="37"/>
      <c r="AW1511" s="37"/>
      <c r="AX1511" s="37"/>
      <c r="AY1511" s="37"/>
      <c r="AZ1511" s="37"/>
      <c r="BA1511" s="37"/>
      <c r="BB1511" s="37"/>
      <c r="BC1511" s="37"/>
      <c r="BD1511" s="37"/>
      <c r="BE1511" s="37"/>
      <c r="BF1511" s="37"/>
      <c r="BH1511" s="44"/>
      <c r="BI1511" s="39"/>
      <c r="BJ1511" s="39"/>
      <c r="BK1511" s="39"/>
      <c r="BL1511" s="36"/>
      <c r="BM1511" s="37"/>
      <c r="BN1511" s="37"/>
      <c r="BO1511" s="37"/>
      <c r="BP1511" s="37"/>
      <c r="BQ1511" s="37"/>
      <c r="BR1511" s="37"/>
      <c r="BS1511" s="37"/>
      <c r="BT1511" s="37"/>
      <c r="BU1511" s="37"/>
      <c r="BV1511" s="37"/>
      <c r="BW1511" s="37"/>
      <c r="BX1511" s="37"/>
      <c r="BY1511" s="37"/>
      <c r="BZ1511" s="37"/>
      <c r="CA1511" s="37"/>
      <c r="CB1511" s="37"/>
      <c r="CC1511" s="37"/>
      <c r="CD1511" s="37"/>
      <c r="CE1511" s="37"/>
      <c r="CF1511" s="37"/>
      <c r="CG1511" s="40"/>
      <c r="CH1511" s="40"/>
      <c r="CI1511" s="40"/>
      <c r="CJ1511" s="40"/>
      <c r="CK1511" s="40"/>
      <c r="CL1511" s="40"/>
      <c r="CM1511" s="39"/>
      <c r="CN1511" s="39"/>
      <c r="CO1511" s="39"/>
      <c r="CP1511" s="39"/>
      <c r="CQ1511" s="39"/>
      <c r="CR1511" s="39"/>
      <c r="CS1511" s="39"/>
      <c r="CT1511" s="39"/>
      <c r="CU1511" s="39"/>
      <c r="CV1511" s="39"/>
      <c r="CW1511" s="39"/>
      <c r="CX1511" s="39"/>
      <c r="CY1511" s="39"/>
      <c r="CZ1511" s="39"/>
      <c r="DA1511" s="39"/>
      <c r="DB1511" s="39"/>
      <c r="DC1511" s="39"/>
      <c r="DD1511" s="39"/>
      <c r="DE1511" s="39"/>
      <c r="DF1511" s="39"/>
      <c r="DG1511" s="39"/>
      <c r="DL1511" s="44"/>
      <c r="DM1511" s="39"/>
    </row>
    <row r="1512" customFormat="false" ht="12.75" hidden="false" customHeight="false" outlineLevel="0" collapsed="false">
      <c r="AF1512" s="36"/>
      <c r="AG1512" s="37"/>
      <c r="AH1512" s="37"/>
      <c r="AI1512" s="37"/>
      <c r="AJ1512" s="37"/>
      <c r="AK1512" s="37"/>
      <c r="AL1512" s="37"/>
      <c r="AM1512" s="37"/>
      <c r="AN1512" s="37"/>
      <c r="AO1512" s="37"/>
      <c r="AP1512" s="37"/>
      <c r="AQ1512" s="37"/>
      <c r="AR1512" s="37"/>
      <c r="AS1512" s="37"/>
      <c r="AT1512" s="37"/>
      <c r="AU1512" s="37"/>
      <c r="AV1512" s="37"/>
      <c r="AW1512" s="37"/>
      <c r="AX1512" s="37"/>
      <c r="AY1512" s="37"/>
      <c r="AZ1512" s="37"/>
      <c r="BA1512" s="37"/>
      <c r="BB1512" s="37"/>
      <c r="BC1512" s="37"/>
      <c r="BD1512" s="37"/>
      <c r="BE1512" s="37"/>
      <c r="BF1512" s="37"/>
      <c r="BH1512" s="44"/>
      <c r="BI1512" s="39"/>
      <c r="BJ1512" s="39"/>
      <c r="BK1512" s="39"/>
      <c r="BL1512" s="36"/>
      <c r="BM1512" s="37"/>
      <c r="BN1512" s="37"/>
      <c r="BO1512" s="37"/>
      <c r="BP1512" s="37"/>
      <c r="BQ1512" s="37"/>
      <c r="BR1512" s="37"/>
      <c r="BS1512" s="37"/>
      <c r="BT1512" s="37"/>
      <c r="BU1512" s="37"/>
      <c r="BV1512" s="37"/>
      <c r="BW1512" s="37"/>
      <c r="BX1512" s="37"/>
      <c r="BY1512" s="37"/>
      <c r="BZ1512" s="37"/>
      <c r="CA1512" s="37"/>
      <c r="CB1512" s="37"/>
      <c r="CC1512" s="37"/>
      <c r="CD1512" s="37"/>
      <c r="CE1512" s="37"/>
      <c r="CF1512" s="37"/>
      <c r="CG1512" s="40"/>
      <c r="CH1512" s="40"/>
      <c r="CI1512" s="40"/>
      <c r="CJ1512" s="40"/>
      <c r="CK1512" s="40"/>
      <c r="CL1512" s="40"/>
      <c r="CM1512" s="39"/>
      <c r="CN1512" s="39"/>
      <c r="CO1512" s="39"/>
      <c r="CP1512" s="39"/>
      <c r="CQ1512" s="39"/>
      <c r="CR1512" s="39"/>
      <c r="CS1512" s="39"/>
      <c r="CT1512" s="39"/>
      <c r="CU1512" s="39"/>
      <c r="CV1512" s="39"/>
      <c r="CW1512" s="39"/>
      <c r="CX1512" s="39"/>
      <c r="CY1512" s="39"/>
      <c r="CZ1512" s="39"/>
      <c r="DA1512" s="39"/>
      <c r="DB1512" s="39"/>
      <c r="DC1512" s="39"/>
      <c r="DD1512" s="39"/>
      <c r="DE1512" s="39"/>
      <c r="DF1512" s="39"/>
      <c r="DG1512" s="39"/>
      <c r="DL1512" s="44"/>
      <c r="DM1512" s="39"/>
    </row>
    <row r="1513" customFormat="false" ht="12.75" hidden="false" customHeight="false" outlineLevel="0" collapsed="false">
      <c r="AF1513" s="36"/>
      <c r="AG1513" s="37"/>
      <c r="AH1513" s="37"/>
      <c r="AI1513" s="37"/>
      <c r="AJ1513" s="37"/>
      <c r="AK1513" s="37"/>
      <c r="AL1513" s="37"/>
      <c r="AM1513" s="37"/>
      <c r="AN1513" s="37"/>
      <c r="AO1513" s="37"/>
      <c r="AP1513" s="37"/>
      <c r="AQ1513" s="37"/>
      <c r="AR1513" s="37"/>
      <c r="AS1513" s="37"/>
      <c r="AT1513" s="37"/>
      <c r="AU1513" s="37"/>
      <c r="AV1513" s="37"/>
      <c r="AW1513" s="37"/>
      <c r="AX1513" s="37"/>
      <c r="AY1513" s="37"/>
      <c r="AZ1513" s="37"/>
      <c r="BA1513" s="37"/>
      <c r="BB1513" s="37"/>
      <c r="BC1513" s="37"/>
      <c r="BD1513" s="37"/>
      <c r="BE1513" s="37"/>
      <c r="BF1513" s="37"/>
      <c r="BH1513" s="44"/>
      <c r="BI1513" s="39"/>
      <c r="BJ1513" s="39"/>
      <c r="BK1513" s="39"/>
      <c r="BL1513" s="36"/>
      <c r="BM1513" s="37"/>
      <c r="BN1513" s="37"/>
      <c r="BO1513" s="37"/>
      <c r="BP1513" s="37"/>
      <c r="BQ1513" s="37"/>
      <c r="BR1513" s="37"/>
      <c r="BS1513" s="37"/>
      <c r="BT1513" s="37"/>
      <c r="BU1513" s="37"/>
      <c r="BV1513" s="37"/>
      <c r="BW1513" s="37"/>
      <c r="BX1513" s="37"/>
      <c r="BY1513" s="37"/>
      <c r="BZ1513" s="37"/>
      <c r="CA1513" s="37"/>
      <c r="CB1513" s="37"/>
      <c r="CC1513" s="37"/>
      <c r="CD1513" s="37"/>
      <c r="CE1513" s="37"/>
      <c r="CF1513" s="37"/>
      <c r="CG1513" s="40"/>
      <c r="CH1513" s="40"/>
      <c r="CI1513" s="40"/>
      <c r="CJ1513" s="40"/>
      <c r="CK1513" s="40"/>
      <c r="CL1513" s="40"/>
      <c r="CM1513" s="39"/>
      <c r="CN1513" s="39"/>
      <c r="CO1513" s="39"/>
      <c r="CP1513" s="39"/>
      <c r="CQ1513" s="39"/>
      <c r="CR1513" s="39"/>
      <c r="CS1513" s="39"/>
      <c r="CT1513" s="39"/>
      <c r="CU1513" s="39"/>
      <c r="CV1513" s="39"/>
      <c r="CW1513" s="39"/>
      <c r="CX1513" s="39"/>
      <c r="CY1513" s="39"/>
      <c r="CZ1513" s="39"/>
      <c r="DA1513" s="39"/>
      <c r="DB1513" s="39"/>
      <c r="DC1513" s="39"/>
      <c r="DD1513" s="39"/>
      <c r="DE1513" s="39"/>
      <c r="DF1513" s="39"/>
      <c r="DG1513" s="39"/>
      <c r="DL1513" s="44"/>
      <c r="DM1513" s="39"/>
    </row>
    <row r="1514" customFormat="false" ht="12.75" hidden="false" customHeight="false" outlineLevel="0" collapsed="false">
      <c r="AF1514" s="36"/>
      <c r="AG1514" s="37"/>
      <c r="AH1514" s="37"/>
      <c r="AI1514" s="37"/>
      <c r="AJ1514" s="37"/>
      <c r="AK1514" s="37"/>
      <c r="AL1514" s="37"/>
      <c r="AM1514" s="37"/>
      <c r="AN1514" s="37"/>
      <c r="AO1514" s="37"/>
      <c r="AP1514" s="37"/>
      <c r="AQ1514" s="37"/>
      <c r="AR1514" s="37"/>
      <c r="AS1514" s="37"/>
      <c r="AT1514" s="37"/>
      <c r="AU1514" s="37"/>
      <c r="AV1514" s="37"/>
      <c r="AW1514" s="37"/>
      <c r="AX1514" s="37"/>
      <c r="AY1514" s="37"/>
      <c r="AZ1514" s="37"/>
      <c r="BA1514" s="37"/>
      <c r="BB1514" s="37"/>
      <c r="BC1514" s="37"/>
      <c r="BD1514" s="37"/>
      <c r="BE1514" s="37"/>
      <c r="BF1514" s="37"/>
      <c r="BH1514" s="44"/>
      <c r="BI1514" s="39"/>
      <c r="BJ1514" s="39"/>
      <c r="BK1514" s="39"/>
      <c r="BL1514" s="36"/>
      <c r="BM1514" s="37"/>
      <c r="BN1514" s="37"/>
      <c r="BO1514" s="37"/>
      <c r="BP1514" s="37"/>
      <c r="BQ1514" s="37"/>
      <c r="BR1514" s="37"/>
      <c r="BS1514" s="37"/>
      <c r="BT1514" s="37"/>
      <c r="BU1514" s="37"/>
      <c r="BV1514" s="37"/>
      <c r="BW1514" s="37"/>
      <c r="BX1514" s="37"/>
      <c r="BY1514" s="37"/>
      <c r="BZ1514" s="37"/>
      <c r="CA1514" s="37"/>
      <c r="CB1514" s="37"/>
      <c r="CC1514" s="37"/>
      <c r="CD1514" s="37"/>
      <c r="CE1514" s="37"/>
      <c r="CF1514" s="37"/>
      <c r="CG1514" s="40"/>
      <c r="CH1514" s="40"/>
      <c r="CI1514" s="40"/>
      <c r="CJ1514" s="40"/>
      <c r="CK1514" s="40"/>
      <c r="CL1514" s="40"/>
      <c r="CM1514" s="39"/>
      <c r="CN1514" s="39"/>
      <c r="CO1514" s="39"/>
      <c r="CP1514" s="39"/>
      <c r="CQ1514" s="39"/>
      <c r="CR1514" s="39"/>
      <c r="CS1514" s="39"/>
      <c r="CT1514" s="39"/>
      <c r="CU1514" s="39"/>
      <c r="CV1514" s="39"/>
      <c r="CW1514" s="39"/>
      <c r="CX1514" s="39"/>
      <c r="CY1514" s="39"/>
      <c r="CZ1514" s="39"/>
      <c r="DA1514" s="39"/>
      <c r="DB1514" s="39"/>
      <c r="DC1514" s="39"/>
      <c r="DD1514" s="39"/>
      <c r="DE1514" s="39"/>
      <c r="DF1514" s="39"/>
      <c r="DG1514" s="39"/>
      <c r="DL1514" s="44"/>
      <c r="DM1514" s="39"/>
    </row>
    <row r="1515" customFormat="false" ht="12.75" hidden="false" customHeight="false" outlineLevel="0" collapsed="false">
      <c r="AF1515" s="36"/>
      <c r="AG1515" s="37"/>
      <c r="AH1515" s="37"/>
      <c r="AI1515" s="37"/>
      <c r="AJ1515" s="37"/>
      <c r="AK1515" s="37"/>
      <c r="AL1515" s="37"/>
      <c r="AM1515" s="37"/>
      <c r="AN1515" s="37"/>
      <c r="AO1515" s="37"/>
      <c r="AP1515" s="37"/>
      <c r="AQ1515" s="37"/>
      <c r="AR1515" s="37"/>
      <c r="AS1515" s="37"/>
      <c r="AT1515" s="37"/>
      <c r="AU1515" s="37"/>
      <c r="AV1515" s="37"/>
      <c r="AW1515" s="37"/>
      <c r="AX1515" s="37"/>
      <c r="AY1515" s="37"/>
      <c r="AZ1515" s="37"/>
      <c r="BA1515" s="37"/>
      <c r="BB1515" s="37"/>
      <c r="BC1515" s="37"/>
      <c r="BD1515" s="37"/>
      <c r="BE1515" s="37"/>
      <c r="BF1515" s="37"/>
      <c r="BH1515" s="44"/>
      <c r="BI1515" s="39"/>
      <c r="BJ1515" s="39"/>
      <c r="BK1515" s="39"/>
      <c r="BL1515" s="36"/>
      <c r="BM1515" s="37"/>
      <c r="BN1515" s="37"/>
      <c r="BO1515" s="37"/>
      <c r="BP1515" s="37"/>
      <c r="BQ1515" s="37"/>
      <c r="BR1515" s="37"/>
      <c r="BS1515" s="37"/>
      <c r="BT1515" s="37"/>
      <c r="BU1515" s="37"/>
      <c r="BV1515" s="37"/>
      <c r="BW1515" s="37"/>
      <c r="BX1515" s="37"/>
      <c r="BY1515" s="37"/>
      <c r="BZ1515" s="37"/>
      <c r="CA1515" s="37"/>
      <c r="CB1515" s="37"/>
      <c r="CC1515" s="37"/>
      <c r="CD1515" s="37"/>
      <c r="CE1515" s="37"/>
      <c r="CF1515" s="37"/>
      <c r="CG1515" s="40"/>
      <c r="CH1515" s="40"/>
      <c r="CI1515" s="40"/>
      <c r="CJ1515" s="40"/>
      <c r="CK1515" s="40"/>
      <c r="CL1515" s="40"/>
      <c r="CM1515" s="39"/>
      <c r="CN1515" s="39"/>
      <c r="CO1515" s="39"/>
      <c r="CP1515" s="39"/>
      <c r="CQ1515" s="39"/>
      <c r="CR1515" s="39"/>
      <c r="CS1515" s="39"/>
      <c r="CT1515" s="39"/>
      <c r="CU1515" s="39"/>
      <c r="CV1515" s="39"/>
      <c r="CW1515" s="39"/>
      <c r="CX1515" s="39"/>
      <c r="CY1515" s="39"/>
      <c r="CZ1515" s="39"/>
      <c r="DA1515" s="39"/>
      <c r="DB1515" s="39"/>
      <c r="DC1515" s="39"/>
      <c r="DD1515" s="39"/>
      <c r="DE1515" s="39"/>
      <c r="DF1515" s="39"/>
      <c r="DG1515" s="39"/>
      <c r="DL1515" s="44"/>
      <c r="DM1515" s="39"/>
    </row>
    <row r="1516" customFormat="false" ht="12.75" hidden="false" customHeight="false" outlineLevel="0" collapsed="false">
      <c r="AF1516" s="36"/>
      <c r="AG1516" s="37"/>
      <c r="AH1516" s="37"/>
      <c r="AI1516" s="37"/>
      <c r="AJ1516" s="37"/>
      <c r="AK1516" s="37"/>
      <c r="AL1516" s="37"/>
      <c r="AM1516" s="37"/>
      <c r="AN1516" s="37"/>
      <c r="AO1516" s="37"/>
      <c r="AP1516" s="37"/>
      <c r="AQ1516" s="37"/>
      <c r="AR1516" s="37"/>
      <c r="AS1516" s="37"/>
      <c r="AT1516" s="37"/>
      <c r="AU1516" s="37"/>
      <c r="AV1516" s="37"/>
      <c r="AW1516" s="37"/>
      <c r="AX1516" s="37"/>
      <c r="AY1516" s="37"/>
      <c r="AZ1516" s="37"/>
      <c r="BA1516" s="37"/>
      <c r="BB1516" s="37"/>
      <c r="BC1516" s="37"/>
      <c r="BD1516" s="37"/>
      <c r="BE1516" s="37"/>
      <c r="BF1516" s="37"/>
      <c r="BH1516" s="44"/>
      <c r="BI1516" s="39"/>
      <c r="BJ1516" s="39"/>
      <c r="BK1516" s="39"/>
      <c r="BL1516" s="36"/>
      <c r="BM1516" s="37"/>
      <c r="BN1516" s="37"/>
      <c r="BO1516" s="37"/>
      <c r="BP1516" s="37"/>
      <c r="BQ1516" s="37"/>
      <c r="BR1516" s="37"/>
      <c r="BS1516" s="37"/>
      <c r="BT1516" s="37"/>
      <c r="BU1516" s="37"/>
      <c r="BV1516" s="37"/>
      <c r="BW1516" s="37"/>
      <c r="BX1516" s="37"/>
      <c r="BY1516" s="37"/>
      <c r="BZ1516" s="37"/>
      <c r="CA1516" s="37"/>
      <c r="CB1516" s="37"/>
      <c r="CC1516" s="37"/>
      <c r="CD1516" s="37"/>
      <c r="CE1516" s="37"/>
      <c r="CF1516" s="37"/>
      <c r="CG1516" s="40"/>
      <c r="CH1516" s="40"/>
      <c r="CI1516" s="40"/>
      <c r="CJ1516" s="40"/>
      <c r="CK1516" s="40"/>
      <c r="CL1516" s="40"/>
      <c r="CM1516" s="39"/>
      <c r="CN1516" s="39"/>
      <c r="CO1516" s="39"/>
      <c r="CP1516" s="39"/>
      <c r="CQ1516" s="39"/>
      <c r="CR1516" s="39"/>
      <c r="CS1516" s="39"/>
      <c r="CT1516" s="39"/>
      <c r="CU1516" s="39"/>
      <c r="CV1516" s="39"/>
      <c r="CW1516" s="39"/>
      <c r="CX1516" s="39"/>
      <c r="CY1516" s="39"/>
      <c r="CZ1516" s="39"/>
      <c r="DA1516" s="39"/>
      <c r="DB1516" s="39"/>
      <c r="DC1516" s="39"/>
      <c r="DD1516" s="39"/>
      <c r="DE1516" s="39"/>
      <c r="DF1516" s="39"/>
      <c r="DG1516" s="39"/>
      <c r="DL1516" s="44"/>
      <c r="DM1516" s="39"/>
    </row>
    <row r="1517" customFormat="false" ht="12.75" hidden="false" customHeight="false" outlineLevel="0" collapsed="false">
      <c r="AF1517" s="36"/>
      <c r="AG1517" s="37"/>
      <c r="AH1517" s="37"/>
      <c r="AI1517" s="37"/>
      <c r="AJ1517" s="37"/>
      <c r="AK1517" s="37"/>
      <c r="AL1517" s="37"/>
      <c r="AM1517" s="37"/>
      <c r="AN1517" s="37"/>
      <c r="AO1517" s="37"/>
      <c r="AP1517" s="37"/>
      <c r="AQ1517" s="37"/>
      <c r="AR1517" s="37"/>
      <c r="AS1517" s="37"/>
      <c r="AT1517" s="37"/>
      <c r="AU1517" s="37"/>
      <c r="AV1517" s="37"/>
      <c r="AW1517" s="37"/>
      <c r="AX1517" s="37"/>
      <c r="AY1517" s="37"/>
      <c r="AZ1517" s="37"/>
      <c r="BA1517" s="37"/>
      <c r="BB1517" s="37"/>
      <c r="BC1517" s="37"/>
      <c r="BD1517" s="37"/>
      <c r="BE1517" s="37"/>
      <c r="BF1517" s="37"/>
      <c r="BH1517" s="44"/>
      <c r="BI1517" s="39"/>
      <c r="BJ1517" s="39"/>
      <c r="BK1517" s="39"/>
      <c r="BL1517" s="36"/>
      <c r="BM1517" s="37"/>
      <c r="BN1517" s="37"/>
      <c r="BO1517" s="37"/>
      <c r="BP1517" s="37"/>
      <c r="BQ1517" s="37"/>
      <c r="BR1517" s="37"/>
      <c r="BS1517" s="37"/>
      <c r="BT1517" s="37"/>
      <c r="BU1517" s="37"/>
      <c r="BV1517" s="37"/>
      <c r="BW1517" s="37"/>
      <c r="BX1517" s="37"/>
      <c r="BY1517" s="37"/>
      <c r="BZ1517" s="37"/>
      <c r="CA1517" s="37"/>
      <c r="CB1517" s="37"/>
      <c r="CC1517" s="37"/>
      <c r="CD1517" s="37"/>
      <c r="CE1517" s="37"/>
      <c r="CF1517" s="37"/>
      <c r="CG1517" s="40"/>
      <c r="CH1517" s="40"/>
      <c r="CI1517" s="40"/>
      <c r="CJ1517" s="40"/>
      <c r="CK1517" s="40"/>
      <c r="CL1517" s="40"/>
      <c r="CM1517" s="39"/>
      <c r="CN1517" s="39"/>
      <c r="CO1517" s="39"/>
      <c r="CP1517" s="39"/>
      <c r="CQ1517" s="39"/>
      <c r="CR1517" s="39"/>
      <c r="CS1517" s="39"/>
      <c r="CT1517" s="39"/>
      <c r="CU1517" s="39"/>
      <c r="CV1517" s="39"/>
      <c r="CW1517" s="39"/>
      <c r="CX1517" s="39"/>
      <c r="CY1517" s="39"/>
      <c r="CZ1517" s="39"/>
      <c r="DA1517" s="39"/>
      <c r="DB1517" s="39"/>
      <c r="DC1517" s="39"/>
      <c r="DD1517" s="39"/>
      <c r="DE1517" s="39"/>
      <c r="DF1517" s="39"/>
      <c r="DG1517" s="39"/>
      <c r="DL1517" s="44"/>
      <c r="DM1517" s="39"/>
    </row>
    <row r="1518" customFormat="false" ht="12.75" hidden="false" customHeight="false" outlineLevel="0" collapsed="false">
      <c r="AF1518" s="36"/>
      <c r="AG1518" s="37"/>
      <c r="AH1518" s="37"/>
      <c r="AI1518" s="37"/>
      <c r="AJ1518" s="37"/>
      <c r="AK1518" s="37"/>
      <c r="AL1518" s="37"/>
      <c r="AM1518" s="37"/>
      <c r="AN1518" s="37"/>
      <c r="AO1518" s="37"/>
      <c r="AP1518" s="37"/>
      <c r="AQ1518" s="37"/>
      <c r="AR1518" s="37"/>
      <c r="AS1518" s="37"/>
      <c r="AT1518" s="37"/>
      <c r="AU1518" s="37"/>
      <c r="AV1518" s="37"/>
      <c r="AW1518" s="37"/>
      <c r="AX1518" s="37"/>
      <c r="AY1518" s="37"/>
      <c r="AZ1518" s="37"/>
      <c r="BA1518" s="37"/>
      <c r="BB1518" s="37"/>
      <c r="BC1518" s="37"/>
      <c r="BD1518" s="37"/>
      <c r="BE1518" s="37"/>
      <c r="BF1518" s="37"/>
      <c r="BH1518" s="44"/>
      <c r="BI1518" s="39"/>
      <c r="BJ1518" s="39"/>
      <c r="BK1518" s="39"/>
      <c r="BL1518" s="36"/>
      <c r="BM1518" s="37"/>
      <c r="BN1518" s="37"/>
      <c r="BO1518" s="37"/>
      <c r="BP1518" s="37"/>
      <c r="BQ1518" s="37"/>
      <c r="BR1518" s="37"/>
      <c r="BS1518" s="37"/>
      <c r="BT1518" s="37"/>
      <c r="BU1518" s="37"/>
      <c r="BV1518" s="37"/>
      <c r="BW1518" s="37"/>
      <c r="BX1518" s="37"/>
      <c r="BY1518" s="37"/>
      <c r="BZ1518" s="37"/>
      <c r="CA1518" s="37"/>
      <c r="CB1518" s="37"/>
      <c r="CC1518" s="37"/>
      <c r="CD1518" s="37"/>
      <c r="CE1518" s="37"/>
      <c r="CF1518" s="37"/>
      <c r="CG1518" s="40"/>
      <c r="CH1518" s="40"/>
      <c r="CI1518" s="40"/>
      <c r="CJ1518" s="40"/>
      <c r="CK1518" s="40"/>
      <c r="CL1518" s="40"/>
      <c r="CM1518" s="39"/>
      <c r="CN1518" s="39"/>
      <c r="CO1518" s="39"/>
      <c r="CP1518" s="39"/>
      <c r="CQ1518" s="39"/>
      <c r="CR1518" s="39"/>
      <c r="CS1518" s="39"/>
      <c r="CT1518" s="39"/>
      <c r="CU1518" s="39"/>
      <c r="CV1518" s="39"/>
      <c r="CW1518" s="39"/>
      <c r="CX1518" s="39"/>
      <c r="CY1518" s="39"/>
      <c r="CZ1518" s="39"/>
      <c r="DA1518" s="39"/>
      <c r="DB1518" s="39"/>
      <c r="DC1518" s="39"/>
      <c r="DD1518" s="39"/>
      <c r="DE1518" s="39"/>
      <c r="DF1518" s="39"/>
      <c r="DG1518" s="39"/>
      <c r="DL1518" s="44"/>
      <c r="DM1518" s="39"/>
    </row>
    <row r="1519" customFormat="false" ht="12.75" hidden="false" customHeight="false" outlineLevel="0" collapsed="false">
      <c r="AF1519" s="36"/>
      <c r="AG1519" s="37"/>
      <c r="AH1519" s="37"/>
      <c r="AI1519" s="37"/>
      <c r="AJ1519" s="37"/>
      <c r="AK1519" s="37"/>
      <c r="AL1519" s="37"/>
      <c r="AM1519" s="37"/>
      <c r="AN1519" s="37"/>
      <c r="AO1519" s="37"/>
      <c r="AP1519" s="37"/>
      <c r="AQ1519" s="37"/>
      <c r="AR1519" s="37"/>
      <c r="AS1519" s="37"/>
      <c r="AT1519" s="37"/>
      <c r="AU1519" s="37"/>
      <c r="AV1519" s="37"/>
      <c r="AW1519" s="37"/>
      <c r="AX1519" s="37"/>
      <c r="AY1519" s="37"/>
      <c r="AZ1519" s="37"/>
      <c r="BA1519" s="37"/>
      <c r="BB1519" s="37"/>
      <c r="BC1519" s="37"/>
      <c r="BD1519" s="37"/>
      <c r="BE1519" s="37"/>
      <c r="BF1519" s="37"/>
      <c r="BH1519" s="44"/>
      <c r="BI1519" s="39"/>
      <c r="BJ1519" s="39"/>
      <c r="BK1519" s="39"/>
      <c r="BL1519" s="36"/>
      <c r="BM1519" s="37"/>
      <c r="BN1519" s="37"/>
      <c r="BO1519" s="37"/>
      <c r="BP1519" s="37"/>
      <c r="BQ1519" s="37"/>
      <c r="BR1519" s="37"/>
      <c r="BS1519" s="37"/>
      <c r="BT1519" s="37"/>
      <c r="BU1519" s="37"/>
      <c r="BV1519" s="37"/>
      <c r="BW1519" s="37"/>
      <c r="BX1519" s="37"/>
      <c r="BY1519" s="37"/>
      <c r="BZ1519" s="37"/>
      <c r="CA1519" s="37"/>
      <c r="CB1519" s="37"/>
      <c r="CC1519" s="37"/>
      <c r="CD1519" s="37"/>
      <c r="CE1519" s="37"/>
      <c r="CF1519" s="37"/>
      <c r="CG1519" s="40"/>
      <c r="CH1519" s="40"/>
      <c r="CI1519" s="40"/>
      <c r="CJ1519" s="40"/>
      <c r="CK1519" s="40"/>
      <c r="CL1519" s="40"/>
      <c r="CM1519" s="39"/>
      <c r="CN1519" s="39"/>
      <c r="CO1519" s="39"/>
      <c r="CP1519" s="39"/>
      <c r="CQ1519" s="39"/>
      <c r="CR1519" s="39"/>
      <c r="CS1519" s="39"/>
      <c r="CT1519" s="39"/>
      <c r="CU1519" s="39"/>
      <c r="CV1519" s="39"/>
      <c r="CW1519" s="39"/>
      <c r="CX1519" s="39"/>
      <c r="CY1519" s="39"/>
      <c r="CZ1519" s="39"/>
      <c r="DA1519" s="39"/>
      <c r="DB1519" s="39"/>
      <c r="DC1519" s="39"/>
      <c r="DD1519" s="39"/>
      <c r="DE1519" s="39"/>
      <c r="DF1519" s="39"/>
      <c r="DG1519" s="39"/>
      <c r="DL1519" s="44"/>
      <c r="DM1519" s="39"/>
    </row>
    <row r="1520" customFormat="false" ht="12.75" hidden="false" customHeight="false" outlineLevel="0" collapsed="false">
      <c r="AF1520" s="36"/>
      <c r="AG1520" s="37"/>
      <c r="AH1520" s="37"/>
      <c r="AI1520" s="37"/>
      <c r="AJ1520" s="37"/>
      <c r="AK1520" s="37"/>
      <c r="AL1520" s="37"/>
      <c r="AM1520" s="37"/>
      <c r="AN1520" s="37"/>
      <c r="AO1520" s="37"/>
      <c r="AP1520" s="37"/>
      <c r="AQ1520" s="37"/>
      <c r="AR1520" s="37"/>
      <c r="AS1520" s="37"/>
      <c r="AT1520" s="37"/>
      <c r="AU1520" s="37"/>
      <c r="AV1520" s="37"/>
      <c r="AW1520" s="37"/>
      <c r="AX1520" s="37"/>
      <c r="AY1520" s="37"/>
      <c r="AZ1520" s="37"/>
      <c r="BA1520" s="37"/>
      <c r="BB1520" s="37"/>
      <c r="BC1520" s="37"/>
      <c r="BD1520" s="37"/>
      <c r="BE1520" s="37"/>
      <c r="BF1520" s="37"/>
      <c r="BH1520" s="44"/>
      <c r="BI1520" s="39"/>
      <c r="BJ1520" s="39"/>
      <c r="BK1520" s="39"/>
      <c r="BL1520" s="36"/>
      <c r="BM1520" s="37"/>
      <c r="BN1520" s="37"/>
      <c r="BO1520" s="37"/>
      <c r="BP1520" s="37"/>
      <c r="BQ1520" s="37"/>
      <c r="BR1520" s="37"/>
      <c r="BS1520" s="37"/>
      <c r="BT1520" s="37"/>
      <c r="BU1520" s="37"/>
      <c r="BV1520" s="37"/>
      <c r="BW1520" s="37"/>
      <c r="BX1520" s="37"/>
      <c r="BY1520" s="37"/>
      <c r="BZ1520" s="37"/>
      <c r="CA1520" s="37"/>
      <c r="CB1520" s="37"/>
      <c r="CC1520" s="37"/>
      <c r="CD1520" s="37"/>
      <c r="CE1520" s="37"/>
      <c r="CF1520" s="37"/>
      <c r="CG1520" s="40"/>
      <c r="CH1520" s="40"/>
      <c r="CI1520" s="40"/>
      <c r="CJ1520" s="40"/>
      <c r="CK1520" s="40"/>
      <c r="CL1520" s="40"/>
      <c r="CM1520" s="39"/>
      <c r="CN1520" s="39"/>
      <c r="CO1520" s="39"/>
      <c r="CP1520" s="39"/>
      <c r="CQ1520" s="39"/>
      <c r="CR1520" s="39"/>
      <c r="CS1520" s="39"/>
      <c r="CT1520" s="39"/>
      <c r="CU1520" s="39"/>
      <c r="CV1520" s="39"/>
      <c r="CW1520" s="39"/>
      <c r="CX1520" s="39"/>
      <c r="CY1520" s="39"/>
      <c r="CZ1520" s="39"/>
      <c r="DA1520" s="39"/>
      <c r="DB1520" s="39"/>
      <c r="DC1520" s="39"/>
      <c r="DD1520" s="39"/>
      <c r="DE1520" s="39"/>
      <c r="DF1520" s="39"/>
      <c r="DG1520" s="39"/>
      <c r="DL1520" s="44"/>
      <c r="DM1520" s="39"/>
    </row>
    <row r="1521" customFormat="false" ht="12.75" hidden="false" customHeight="false" outlineLevel="0" collapsed="false">
      <c r="AF1521" s="36"/>
      <c r="AG1521" s="37"/>
      <c r="AH1521" s="37"/>
      <c r="AI1521" s="37"/>
      <c r="AJ1521" s="37"/>
      <c r="AK1521" s="37"/>
      <c r="AL1521" s="37"/>
      <c r="AM1521" s="37"/>
      <c r="AN1521" s="37"/>
      <c r="AO1521" s="37"/>
      <c r="AP1521" s="37"/>
      <c r="AQ1521" s="37"/>
      <c r="AR1521" s="37"/>
      <c r="AS1521" s="37"/>
      <c r="AT1521" s="37"/>
      <c r="AU1521" s="37"/>
      <c r="AV1521" s="37"/>
      <c r="AW1521" s="37"/>
      <c r="AX1521" s="37"/>
      <c r="AY1521" s="37"/>
      <c r="AZ1521" s="37"/>
      <c r="BA1521" s="37"/>
      <c r="BB1521" s="37"/>
      <c r="BC1521" s="37"/>
      <c r="BD1521" s="37"/>
      <c r="BE1521" s="37"/>
      <c r="BF1521" s="37"/>
      <c r="BH1521" s="44"/>
      <c r="BI1521" s="39"/>
      <c r="BJ1521" s="39"/>
      <c r="BK1521" s="39"/>
      <c r="BL1521" s="36"/>
      <c r="BM1521" s="37"/>
      <c r="BN1521" s="37"/>
      <c r="BO1521" s="37"/>
      <c r="BP1521" s="37"/>
      <c r="BQ1521" s="37"/>
      <c r="BR1521" s="37"/>
      <c r="BS1521" s="37"/>
      <c r="BT1521" s="37"/>
      <c r="BU1521" s="37"/>
      <c r="BV1521" s="37"/>
      <c r="BW1521" s="37"/>
      <c r="BX1521" s="37"/>
      <c r="BY1521" s="37"/>
      <c r="BZ1521" s="37"/>
      <c r="CA1521" s="37"/>
      <c r="CB1521" s="37"/>
      <c r="CC1521" s="37"/>
      <c r="CD1521" s="37"/>
      <c r="CE1521" s="37"/>
      <c r="CF1521" s="37"/>
      <c r="CG1521" s="40"/>
      <c r="CH1521" s="40"/>
      <c r="CI1521" s="40"/>
      <c r="CJ1521" s="40"/>
      <c r="CK1521" s="40"/>
      <c r="CL1521" s="40"/>
      <c r="CM1521" s="39"/>
      <c r="CN1521" s="39"/>
      <c r="CO1521" s="39"/>
      <c r="CP1521" s="39"/>
      <c r="CQ1521" s="39"/>
      <c r="CR1521" s="39"/>
      <c r="CS1521" s="39"/>
      <c r="CT1521" s="39"/>
      <c r="CU1521" s="39"/>
      <c r="CV1521" s="39"/>
      <c r="CW1521" s="39"/>
      <c r="CX1521" s="39"/>
      <c r="CY1521" s="39"/>
      <c r="CZ1521" s="39"/>
      <c r="DA1521" s="39"/>
      <c r="DB1521" s="39"/>
      <c r="DC1521" s="39"/>
      <c r="DD1521" s="39"/>
      <c r="DE1521" s="39"/>
      <c r="DF1521" s="39"/>
      <c r="DG1521" s="39"/>
      <c r="DL1521" s="44"/>
      <c r="DM1521" s="39"/>
    </row>
    <row r="1522" customFormat="false" ht="12.75" hidden="false" customHeight="false" outlineLevel="0" collapsed="false">
      <c r="AF1522" s="36"/>
      <c r="AG1522" s="37"/>
      <c r="AH1522" s="37"/>
      <c r="AI1522" s="37"/>
      <c r="AJ1522" s="37"/>
      <c r="AK1522" s="37"/>
      <c r="AL1522" s="37"/>
      <c r="AM1522" s="37"/>
      <c r="AN1522" s="37"/>
      <c r="AO1522" s="37"/>
      <c r="AP1522" s="37"/>
      <c r="AQ1522" s="37"/>
      <c r="AR1522" s="37"/>
      <c r="AS1522" s="37"/>
      <c r="AT1522" s="37"/>
      <c r="AU1522" s="37"/>
      <c r="AV1522" s="37"/>
      <c r="AW1522" s="37"/>
      <c r="AX1522" s="37"/>
      <c r="AY1522" s="37"/>
      <c r="AZ1522" s="37"/>
      <c r="BA1522" s="37"/>
      <c r="BB1522" s="37"/>
      <c r="BC1522" s="37"/>
      <c r="BD1522" s="37"/>
      <c r="BE1522" s="37"/>
      <c r="BF1522" s="37"/>
      <c r="BH1522" s="44"/>
      <c r="BI1522" s="39"/>
      <c r="BJ1522" s="39"/>
      <c r="BK1522" s="39"/>
      <c r="BL1522" s="36"/>
      <c r="BM1522" s="37"/>
      <c r="BN1522" s="37"/>
      <c r="BO1522" s="37"/>
      <c r="BP1522" s="37"/>
      <c r="BQ1522" s="37"/>
      <c r="BR1522" s="37"/>
      <c r="BS1522" s="37"/>
      <c r="BT1522" s="37"/>
      <c r="BU1522" s="37"/>
      <c r="BV1522" s="37"/>
      <c r="BW1522" s="37"/>
      <c r="BX1522" s="37"/>
      <c r="BY1522" s="37"/>
      <c r="BZ1522" s="37"/>
      <c r="CA1522" s="37"/>
      <c r="CB1522" s="37"/>
      <c r="CC1522" s="37"/>
      <c r="CD1522" s="37"/>
      <c r="CE1522" s="37"/>
      <c r="CF1522" s="37"/>
      <c r="CG1522" s="40"/>
      <c r="CH1522" s="40"/>
      <c r="CI1522" s="40"/>
      <c r="CJ1522" s="40"/>
      <c r="CK1522" s="40"/>
      <c r="CL1522" s="40"/>
      <c r="CM1522" s="39"/>
      <c r="CN1522" s="39"/>
      <c r="CO1522" s="39"/>
      <c r="CP1522" s="39"/>
      <c r="CQ1522" s="39"/>
      <c r="CR1522" s="39"/>
      <c r="CS1522" s="39"/>
      <c r="CT1522" s="39"/>
      <c r="CU1522" s="39"/>
      <c r="CV1522" s="39"/>
      <c r="CW1522" s="39"/>
      <c r="CX1522" s="39"/>
      <c r="CY1522" s="39"/>
      <c r="CZ1522" s="39"/>
      <c r="DA1522" s="39"/>
      <c r="DB1522" s="39"/>
      <c r="DC1522" s="39"/>
      <c r="DD1522" s="39"/>
      <c r="DE1522" s="39"/>
      <c r="DF1522" s="39"/>
      <c r="DG1522" s="39"/>
      <c r="DL1522" s="44"/>
      <c r="DM1522" s="39"/>
    </row>
    <row r="1523" customFormat="false" ht="12.75" hidden="false" customHeight="false" outlineLevel="0" collapsed="false">
      <c r="AF1523" s="36"/>
      <c r="AG1523" s="37"/>
      <c r="AH1523" s="37"/>
      <c r="AI1523" s="37"/>
      <c r="AJ1523" s="37"/>
      <c r="AK1523" s="37"/>
      <c r="AL1523" s="37"/>
      <c r="AM1523" s="37"/>
      <c r="AN1523" s="37"/>
      <c r="AO1523" s="37"/>
      <c r="AP1523" s="37"/>
      <c r="AQ1523" s="37"/>
      <c r="AR1523" s="37"/>
      <c r="AS1523" s="37"/>
      <c r="AT1523" s="37"/>
      <c r="AU1523" s="37"/>
      <c r="AV1523" s="37"/>
      <c r="AW1523" s="37"/>
      <c r="AX1523" s="37"/>
      <c r="AY1523" s="37"/>
      <c r="AZ1523" s="37"/>
      <c r="BA1523" s="37"/>
      <c r="BB1523" s="37"/>
      <c r="BC1523" s="37"/>
      <c r="BD1523" s="37"/>
      <c r="BE1523" s="37"/>
      <c r="BF1523" s="37"/>
      <c r="BH1523" s="44"/>
      <c r="BI1523" s="39"/>
      <c r="BJ1523" s="39"/>
      <c r="BK1523" s="39"/>
      <c r="BL1523" s="36"/>
      <c r="BM1523" s="37"/>
      <c r="BN1523" s="37"/>
      <c r="BO1523" s="37"/>
      <c r="BP1523" s="37"/>
      <c r="BQ1523" s="37"/>
      <c r="BR1523" s="37"/>
      <c r="BS1523" s="37"/>
      <c r="BT1523" s="37"/>
      <c r="BU1523" s="37"/>
      <c r="BV1523" s="37"/>
      <c r="BW1523" s="37"/>
      <c r="BX1523" s="37"/>
      <c r="BY1523" s="37"/>
      <c r="BZ1523" s="37"/>
      <c r="CA1523" s="37"/>
      <c r="CB1523" s="37"/>
      <c r="CC1523" s="37"/>
      <c r="CD1523" s="37"/>
      <c r="CE1523" s="37"/>
      <c r="CF1523" s="37"/>
      <c r="CG1523" s="40"/>
      <c r="CH1523" s="40"/>
      <c r="CI1523" s="40"/>
      <c r="CJ1523" s="40"/>
      <c r="CK1523" s="40"/>
      <c r="CL1523" s="40"/>
      <c r="CM1523" s="39"/>
      <c r="CN1523" s="39"/>
      <c r="CO1523" s="39"/>
      <c r="CP1523" s="39"/>
      <c r="CQ1523" s="39"/>
      <c r="CR1523" s="39"/>
      <c r="CS1523" s="39"/>
      <c r="CT1523" s="39"/>
      <c r="CU1523" s="39"/>
      <c r="CV1523" s="39"/>
      <c r="CW1523" s="39"/>
      <c r="CX1523" s="39"/>
      <c r="CY1523" s="39"/>
      <c r="CZ1523" s="39"/>
      <c r="DA1523" s="39"/>
      <c r="DB1523" s="39"/>
      <c r="DC1523" s="39"/>
      <c r="DD1523" s="39"/>
      <c r="DE1523" s="39"/>
      <c r="DF1523" s="39"/>
      <c r="DG1523" s="39"/>
      <c r="DL1523" s="44"/>
      <c r="DM1523" s="39"/>
    </row>
    <row r="1524" customFormat="false" ht="12.75" hidden="false" customHeight="false" outlineLevel="0" collapsed="false">
      <c r="AF1524" s="36"/>
      <c r="AG1524" s="37"/>
      <c r="AH1524" s="37"/>
      <c r="AI1524" s="37"/>
      <c r="AJ1524" s="37"/>
      <c r="AK1524" s="37"/>
      <c r="AL1524" s="37"/>
      <c r="AM1524" s="37"/>
      <c r="AN1524" s="37"/>
      <c r="AO1524" s="37"/>
      <c r="AP1524" s="37"/>
      <c r="AQ1524" s="37"/>
      <c r="AR1524" s="37"/>
      <c r="AS1524" s="37"/>
      <c r="AT1524" s="37"/>
      <c r="AU1524" s="37"/>
      <c r="AV1524" s="37"/>
      <c r="AW1524" s="37"/>
      <c r="AX1524" s="37"/>
      <c r="AY1524" s="37"/>
      <c r="AZ1524" s="37"/>
      <c r="BA1524" s="37"/>
      <c r="BB1524" s="37"/>
      <c r="BC1524" s="37"/>
      <c r="BD1524" s="37"/>
      <c r="BE1524" s="37"/>
      <c r="BF1524" s="37"/>
      <c r="BH1524" s="44"/>
      <c r="BI1524" s="39"/>
      <c r="BJ1524" s="39"/>
      <c r="BK1524" s="39"/>
      <c r="BL1524" s="36"/>
      <c r="BM1524" s="37"/>
      <c r="BN1524" s="37"/>
      <c r="BO1524" s="37"/>
      <c r="BP1524" s="37"/>
      <c r="BQ1524" s="37"/>
      <c r="BR1524" s="37"/>
      <c r="BS1524" s="37"/>
      <c r="BT1524" s="37"/>
      <c r="BU1524" s="37"/>
      <c r="BV1524" s="37"/>
      <c r="BW1524" s="37"/>
      <c r="BX1524" s="37"/>
      <c r="BY1524" s="37"/>
      <c r="BZ1524" s="37"/>
      <c r="CA1524" s="37"/>
      <c r="CB1524" s="37"/>
      <c r="CC1524" s="37"/>
      <c r="CD1524" s="37"/>
      <c r="CE1524" s="37"/>
      <c r="CF1524" s="37"/>
      <c r="CG1524" s="40"/>
      <c r="CH1524" s="40"/>
      <c r="CI1524" s="40"/>
      <c r="CJ1524" s="40"/>
      <c r="CK1524" s="40"/>
      <c r="CL1524" s="40"/>
      <c r="CM1524" s="39"/>
      <c r="CN1524" s="39"/>
      <c r="CO1524" s="39"/>
      <c r="CP1524" s="39"/>
      <c r="CQ1524" s="39"/>
      <c r="CR1524" s="39"/>
      <c r="CS1524" s="39"/>
      <c r="CT1524" s="39"/>
      <c r="CU1524" s="39"/>
      <c r="CV1524" s="39"/>
      <c r="CW1524" s="39"/>
      <c r="CX1524" s="39"/>
      <c r="CY1524" s="39"/>
      <c r="CZ1524" s="39"/>
      <c r="DA1524" s="39"/>
      <c r="DB1524" s="39"/>
      <c r="DC1524" s="39"/>
      <c r="DD1524" s="39"/>
      <c r="DE1524" s="39"/>
      <c r="DF1524" s="39"/>
      <c r="DG1524" s="39"/>
      <c r="DL1524" s="44"/>
      <c r="DM1524" s="39"/>
    </row>
    <row r="1525" customFormat="false" ht="12.75" hidden="false" customHeight="false" outlineLevel="0" collapsed="false">
      <c r="AF1525" s="36"/>
      <c r="AG1525" s="37"/>
      <c r="AH1525" s="37"/>
      <c r="AI1525" s="37"/>
      <c r="AJ1525" s="37"/>
      <c r="AK1525" s="37"/>
      <c r="AL1525" s="37"/>
      <c r="AM1525" s="37"/>
      <c r="AN1525" s="37"/>
      <c r="AO1525" s="37"/>
      <c r="AP1525" s="37"/>
      <c r="AQ1525" s="37"/>
      <c r="AR1525" s="37"/>
      <c r="AS1525" s="37"/>
      <c r="AT1525" s="37"/>
      <c r="AU1525" s="37"/>
      <c r="AV1525" s="37"/>
      <c r="AW1525" s="37"/>
      <c r="AX1525" s="37"/>
      <c r="AY1525" s="37"/>
      <c r="AZ1525" s="37"/>
      <c r="BA1525" s="37"/>
      <c r="BB1525" s="37"/>
      <c r="BC1525" s="37"/>
      <c r="BD1525" s="37"/>
      <c r="BE1525" s="37"/>
      <c r="BF1525" s="37"/>
      <c r="BH1525" s="44"/>
      <c r="BI1525" s="39"/>
      <c r="BJ1525" s="39"/>
      <c r="BK1525" s="39"/>
      <c r="BL1525" s="36"/>
      <c r="BM1525" s="37"/>
      <c r="BN1525" s="37"/>
      <c r="BO1525" s="37"/>
      <c r="BP1525" s="37"/>
      <c r="BQ1525" s="37"/>
      <c r="BR1525" s="37"/>
      <c r="BS1525" s="37"/>
      <c r="BT1525" s="37"/>
      <c r="BU1525" s="37"/>
      <c r="BV1525" s="37"/>
      <c r="BW1525" s="37"/>
      <c r="BX1525" s="37"/>
      <c r="BY1525" s="37"/>
      <c r="BZ1525" s="37"/>
      <c r="CA1525" s="37"/>
      <c r="CB1525" s="37"/>
      <c r="CC1525" s="37"/>
      <c r="CD1525" s="37"/>
      <c r="CE1525" s="37"/>
      <c r="CF1525" s="37"/>
      <c r="CG1525" s="40"/>
      <c r="CH1525" s="40"/>
      <c r="CI1525" s="40"/>
      <c r="CJ1525" s="40"/>
      <c r="CK1525" s="40"/>
      <c r="CL1525" s="40"/>
      <c r="CM1525" s="39"/>
      <c r="CN1525" s="39"/>
      <c r="CO1525" s="39"/>
      <c r="CP1525" s="39"/>
      <c r="CQ1525" s="39"/>
      <c r="CR1525" s="39"/>
      <c r="CS1525" s="39"/>
      <c r="CT1525" s="39"/>
      <c r="CU1525" s="39"/>
      <c r="CV1525" s="39"/>
      <c r="CW1525" s="39"/>
      <c r="CX1525" s="39"/>
      <c r="CY1525" s="39"/>
      <c r="CZ1525" s="39"/>
      <c r="DA1525" s="39"/>
      <c r="DB1525" s="39"/>
      <c r="DC1525" s="39"/>
      <c r="DD1525" s="39"/>
      <c r="DE1525" s="39"/>
      <c r="DF1525" s="39"/>
      <c r="DG1525" s="39"/>
      <c r="DL1525" s="44"/>
      <c r="DM1525" s="39"/>
    </row>
    <row r="1526" customFormat="false" ht="12.75" hidden="false" customHeight="false" outlineLevel="0" collapsed="false">
      <c r="AF1526" s="36"/>
      <c r="AG1526" s="37"/>
      <c r="AH1526" s="37"/>
      <c r="AI1526" s="37"/>
      <c r="AJ1526" s="37"/>
      <c r="AK1526" s="37"/>
      <c r="AL1526" s="37"/>
      <c r="AM1526" s="37"/>
      <c r="AN1526" s="37"/>
      <c r="AO1526" s="37"/>
      <c r="AP1526" s="37"/>
      <c r="AQ1526" s="37"/>
      <c r="AR1526" s="37"/>
      <c r="AS1526" s="37"/>
      <c r="AT1526" s="37"/>
      <c r="AU1526" s="37"/>
      <c r="AV1526" s="37"/>
      <c r="AW1526" s="37"/>
      <c r="AX1526" s="37"/>
      <c r="AY1526" s="37"/>
      <c r="AZ1526" s="37"/>
      <c r="BA1526" s="37"/>
      <c r="BB1526" s="37"/>
      <c r="BC1526" s="37"/>
      <c r="BD1526" s="37"/>
      <c r="BE1526" s="37"/>
      <c r="BF1526" s="37"/>
      <c r="BH1526" s="44"/>
      <c r="BI1526" s="39"/>
      <c r="BJ1526" s="39"/>
      <c r="BK1526" s="39"/>
      <c r="BL1526" s="36"/>
      <c r="BM1526" s="37"/>
      <c r="BN1526" s="37"/>
      <c r="BO1526" s="37"/>
      <c r="BP1526" s="37"/>
      <c r="BQ1526" s="37"/>
      <c r="BR1526" s="37"/>
      <c r="BS1526" s="37"/>
      <c r="BT1526" s="37"/>
      <c r="BU1526" s="37"/>
      <c r="BV1526" s="37"/>
      <c r="BW1526" s="37"/>
      <c r="BX1526" s="37"/>
      <c r="BY1526" s="37"/>
      <c r="BZ1526" s="37"/>
      <c r="CA1526" s="37"/>
      <c r="CB1526" s="37"/>
      <c r="CC1526" s="37"/>
      <c r="CD1526" s="37"/>
      <c r="CE1526" s="37"/>
      <c r="CF1526" s="37"/>
      <c r="CG1526" s="40"/>
      <c r="CH1526" s="40"/>
      <c r="CI1526" s="40"/>
      <c r="CJ1526" s="40"/>
      <c r="CK1526" s="40"/>
      <c r="CL1526" s="40"/>
      <c r="CM1526" s="39"/>
      <c r="CN1526" s="39"/>
      <c r="CO1526" s="39"/>
      <c r="CP1526" s="39"/>
      <c r="CQ1526" s="39"/>
      <c r="CR1526" s="39"/>
      <c r="CS1526" s="39"/>
      <c r="CT1526" s="39"/>
      <c r="CU1526" s="39"/>
      <c r="CV1526" s="39"/>
      <c r="CW1526" s="39"/>
      <c r="CX1526" s="39"/>
      <c r="CY1526" s="39"/>
      <c r="CZ1526" s="39"/>
      <c r="DA1526" s="39"/>
      <c r="DB1526" s="39"/>
      <c r="DC1526" s="39"/>
      <c r="DD1526" s="39"/>
      <c r="DE1526" s="39"/>
      <c r="DF1526" s="39"/>
      <c r="DG1526" s="39"/>
      <c r="DL1526" s="44"/>
      <c r="DM1526" s="39"/>
    </row>
    <row r="1527" customFormat="false" ht="12.75" hidden="false" customHeight="false" outlineLevel="0" collapsed="false">
      <c r="AF1527" s="36"/>
      <c r="AG1527" s="37"/>
      <c r="AH1527" s="37"/>
      <c r="AI1527" s="37"/>
      <c r="AJ1527" s="37"/>
      <c r="AK1527" s="37"/>
      <c r="AL1527" s="37"/>
      <c r="AM1527" s="37"/>
      <c r="AN1527" s="37"/>
      <c r="AO1527" s="37"/>
      <c r="AP1527" s="37"/>
      <c r="AQ1527" s="37"/>
      <c r="AR1527" s="37"/>
      <c r="AS1527" s="37"/>
      <c r="AT1527" s="37"/>
      <c r="AU1527" s="37"/>
      <c r="AV1527" s="37"/>
      <c r="AW1527" s="37"/>
      <c r="AX1527" s="37"/>
      <c r="AY1527" s="37"/>
      <c r="AZ1527" s="37"/>
      <c r="BA1527" s="37"/>
      <c r="BB1527" s="37"/>
      <c r="BC1527" s="37"/>
      <c r="BD1527" s="37"/>
      <c r="BE1527" s="37"/>
      <c r="BF1527" s="37"/>
      <c r="BH1527" s="44"/>
      <c r="BI1527" s="39"/>
      <c r="BJ1527" s="39"/>
      <c r="BK1527" s="39"/>
      <c r="BL1527" s="36"/>
      <c r="BM1527" s="37"/>
      <c r="BN1527" s="37"/>
      <c r="BO1527" s="37"/>
      <c r="BP1527" s="37"/>
      <c r="BQ1527" s="37"/>
      <c r="BR1527" s="37"/>
      <c r="BS1527" s="37"/>
      <c r="BT1527" s="37"/>
      <c r="BU1527" s="37"/>
      <c r="BV1527" s="37"/>
      <c r="BW1527" s="37"/>
      <c r="BX1527" s="37"/>
      <c r="BY1527" s="37"/>
      <c r="BZ1527" s="37"/>
      <c r="CA1527" s="37"/>
      <c r="CB1527" s="37"/>
      <c r="CC1527" s="37"/>
      <c r="CD1527" s="37"/>
      <c r="CE1527" s="37"/>
      <c r="CF1527" s="37"/>
      <c r="CG1527" s="40"/>
      <c r="CH1527" s="40"/>
      <c r="CI1527" s="40"/>
      <c r="CJ1527" s="40"/>
      <c r="CK1527" s="40"/>
      <c r="CL1527" s="40"/>
      <c r="CM1527" s="39"/>
      <c r="CN1527" s="39"/>
      <c r="CO1527" s="39"/>
      <c r="CP1527" s="39"/>
      <c r="CQ1527" s="39"/>
      <c r="CR1527" s="39"/>
      <c r="CS1527" s="39"/>
      <c r="CT1527" s="39"/>
      <c r="CU1527" s="39"/>
      <c r="CV1527" s="39"/>
      <c r="CW1527" s="39"/>
      <c r="CX1527" s="39"/>
      <c r="CY1527" s="39"/>
      <c r="CZ1527" s="39"/>
      <c r="DA1527" s="39"/>
      <c r="DB1527" s="39"/>
      <c r="DC1527" s="39"/>
      <c r="DD1527" s="39"/>
      <c r="DE1527" s="39"/>
      <c r="DF1527" s="39"/>
      <c r="DG1527" s="39"/>
      <c r="DL1527" s="44"/>
      <c r="DM1527" s="39"/>
    </row>
    <row r="1528" customFormat="false" ht="12.75" hidden="false" customHeight="false" outlineLevel="0" collapsed="false">
      <c r="AF1528" s="36"/>
      <c r="AG1528" s="37"/>
      <c r="AH1528" s="37"/>
      <c r="AI1528" s="37"/>
      <c r="AJ1528" s="37"/>
      <c r="AK1528" s="37"/>
      <c r="AL1528" s="37"/>
      <c r="AM1528" s="37"/>
      <c r="AN1528" s="37"/>
      <c r="AO1528" s="37"/>
      <c r="AP1528" s="37"/>
      <c r="AQ1528" s="37"/>
      <c r="AR1528" s="37"/>
      <c r="AS1528" s="37"/>
      <c r="AT1528" s="37"/>
      <c r="AU1528" s="37"/>
      <c r="AV1528" s="37"/>
      <c r="AW1528" s="37"/>
      <c r="AX1528" s="37"/>
      <c r="AY1528" s="37"/>
      <c r="AZ1528" s="37"/>
      <c r="BA1528" s="37"/>
      <c r="BB1528" s="37"/>
      <c r="BC1528" s="37"/>
      <c r="BD1528" s="37"/>
      <c r="BE1528" s="37"/>
      <c r="BF1528" s="37"/>
      <c r="BH1528" s="44"/>
      <c r="BI1528" s="39"/>
      <c r="BJ1528" s="39"/>
      <c r="BK1528" s="39"/>
      <c r="BL1528" s="36"/>
      <c r="BM1528" s="37"/>
      <c r="BN1528" s="37"/>
      <c r="BO1528" s="37"/>
      <c r="BP1528" s="37"/>
      <c r="BQ1528" s="37"/>
      <c r="BR1528" s="37"/>
      <c r="BS1528" s="37"/>
      <c r="BT1528" s="37"/>
      <c r="BU1528" s="37"/>
      <c r="BV1528" s="37"/>
      <c r="BW1528" s="37"/>
      <c r="BX1528" s="37"/>
      <c r="BY1528" s="37"/>
      <c r="BZ1528" s="37"/>
      <c r="CA1528" s="37"/>
      <c r="CB1528" s="37"/>
      <c r="CC1528" s="37"/>
      <c r="CD1528" s="37"/>
      <c r="CE1528" s="37"/>
      <c r="CF1528" s="37"/>
      <c r="CG1528" s="40"/>
      <c r="CH1528" s="40"/>
      <c r="CI1528" s="40"/>
      <c r="CJ1528" s="40"/>
      <c r="CK1528" s="40"/>
      <c r="CL1528" s="40"/>
      <c r="CM1528" s="39"/>
      <c r="CN1528" s="39"/>
      <c r="CO1528" s="39"/>
      <c r="CP1528" s="39"/>
      <c r="CQ1528" s="39"/>
      <c r="CR1528" s="39"/>
      <c r="CS1528" s="39"/>
      <c r="CT1528" s="39"/>
      <c r="CU1528" s="39"/>
      <c r="CV1528" s="39"/>
      <c r="CW1528" s="39"/>
      <c r="CX1528" s="39"/>
      <c r="CY1528" s="39"/>
      <c r="CZ1528" s="39"/>
      <c r="DA1528" s="39"/>
      <c r="DB1528" s="39"/>
      <c r="DC1528" s="39"/>
      <c r="DD1528" s="39"/>
      <c r="DE1528" s="39"/>
      <c r="DF1528" s="39"/>
      <c r="DG1528" s="39"/>
      <c r="DL1528" s="44"/>
      <c r="DM1528" s="39"/>
    </row>
    <row r="1529" customFormat="false" ht="12.75" hidden="false" customHeight="false" outlineLevel="0" collapsed="false">
      <c r="AF1529" s="36"/>
      <c r="AG1529" s="37"/>
      <c r="AH1529" s="37"/>
      <c r="AI1529" s="37"/>
      <c r="AJ1529" s="37"/>
      <c r="AK1529" s="37"/>
      <c r="AL1529" s="37"/>
      <c r="AM1529" s="37"/>
      <c r="AN1529" s="37"/>
      <c r="AO1529" s="37"/>
      <c r="AP1529" s="37"/>
      <c r="AQ1529" s="37"/>
      <c r="AR1529" s="37"/>
      <c r="AS1529" s="37"/>
      <c r="AT1529" s="37"/>
      <c r="AU1529" s="37"/>
      <c r="AV1529" s="37"/>
      <c r="AW1529" s="37"/>
      <c r="AX1529" s="37"/>
      <c r="AY1529" s="37"/>
      <c r="AZ1529" s="37"/>
      <c r="BA1529" s="37"/>
      <c r="BB1529" s="37"/>
      <c r="BC1529" s="37"/>
      <c r="BD1529" s="37"/>
      <c r="BE1529" s="37"/>
      <c r="BF1529" s="37"/>
      <c r="BH1529" s="44"/>
      <c r="BI1529" s="39"/>
      <c r="BJ1529" s="39"/>
      <c r="BK1529" s="39"/>
      <c r="BL1529" s="36"/>
      <c r="BM1529" s="37"/>
      <c r="BN1529" s="37"/>
      <c r="BO1529" s="37"/>
      <c r="BP1529" s="37"/>
      <c r="BQ1529" s="37"/>
      <c r="BR1529" s="37"/>
      <c r="BS1529" s="37"/>
      <c r="BT1529" s="37"/>
      <c r="BU1529" s="37"/>
      <c r="BV1529" s="37"/>
      <c r="BW1529" s="37"/>
      <c r="BX1529" s="37"/>
      <c r="BY1529" s="37"/>
      <c r="BZ1529" s="37"/>
      <c r="CA1529" s="37"/>
      <c r="CB1529" s="37"/>
      <c r="CC1529" s="37"/>
      <c r="CD1529" s="37"/>
      <c r="CE1529" s="37"/>
      <c r="CF1529" s="37"/>
      <c r="CG1529" s="40"/>
      <c r="CH1529" s="40"/>
      <c r="CI1529" s="40"/>
      <c r="CJ1529" s="40"/>
      <c r="CK1529" s="40"/>
      <c r="CL1529" s="40"/>
      <c r="CM1529" s="39"/>
      <c r="CN1529" s="39"/>
      <c r="CO1529" s="39"/>
      <c r="CP1529" s="39"/>
      <c r="CQ1529" s="39"/>
      <c r="CR1529" s="39"/>
      <c r="CS1529" s="39"/>
      <c r="CT1529" s="39"/>
      <c r="CU1529" s="39"/>
      <c r="CV1529" s="39"/>
      <c r="CW1529" s="39"/>
      <c r="CX1529" s="39"/>
      <c r="CY1529" s="39"/>
      <c r="CZ1529" s="39"/>
      <c r="DA1529" s="39"/>
      <c r="DB1529" s="39"/>
      <c r="DC1529" s="39"/>
      <c r="DD1529" s="39"/>
      <c r="DE1529" s="39"/>
      <c r="DF1529" s="39"/>
      <c r="DG1529" s="39"/>
      <c r="DL1529" s="44"/>
      <c r="DM1529" s="39"/>
    </row>
    <row r="1530" customFormat="false" ht="12.75" hidden="false" customHeight="false" outlineLevel="0" collapsed="false">
      <c r="AF1530" s="36"/>
      <c r="AG1530" s="37"/>
      <c r="AH1530" s="37"/>
      <c r="AI1530" s="37"/>
      <c r="AJ1530" s="37"/>
      <c r="AK1530" s="37"/>
      <c r="AL1530" s="37"/>
      <c r="AM1530" s="37"/>
      <c r="AN1530" s="37"/>
      <c r="AO1530" s="37"/>
      <c r="AP1530" s="37"/>
      <c r="AQ1530" s="37"/>
      <c r="AR1530" s="37"/>
      <c r="AS1530" s="37"/>
      <c r="AT1530" s="37"/>
      <c r="AU1530" s="37"/>
      <c r="AV1530" s="37"/>
      <c r="AW1530" s="37"/>
      <c r="AX1530" s="37"/>
      <c r="AY1530" s="37"/>
      <c r="AZ1530" s="37"/>
      <c r="BA1530" s="37"/>
      <c r="BB1530" s="37"/>
      <c r="BC1530" s="37"/>
      <c r="BD1530" s="37"/>
      <c r="BE1530" s="37"/>
      <c r="BF1530" s="37"/>
      <c r="BH1530" s="44"/>
      <c r="BI1530" s="39"/>
      <c r="BJ1530" s="39"/>
      <c r="BK1530" s="39"/>
      <c r="BL1530" s="36"/>
      <c r="BM1530" s="37"/>
      <c r="BN1530" s="37"/>
      <c r="BO1530" s="37"/>
      <c r="BP1530" s="37"/>
      <c r="BQ1530" s="37"/>
      <c r="BR1530" s="37"/>
      <c r="BS1530" s="37"/>
      <c r="BT1530" s="37"/>
      <c r="BU1530" s="37"/>
      <c r="BV1530" s="37"/>
      <c r="BW1530" s="37"/>
      <c r="BX1530" s="37"/>
      <c r="BY1530" s="37"/>
      <c r="BZ1530" s="37"/>
      <c r="CA1530" s="37"/>
      <c r="CB1530" s="37"/>
      <c r="CC1530" s="37"/>
      <c r="CD1530" s="37"/>
      <c r="CE1530" s="37"/>
      <c r="CF1530" s="37"/>
      <c r="CG1530" s="40"/>
      <c r="CH1530" s="40"/>
      <c r="CI1530" s="40"/>
      <c r="CJ1530" s="40"/>
      <c r="CK1530" s="40"/>
      <c r="CL1530" s="40"/>
      <c r="CM1530" s="39"/>
      <c r="CN1530" s="39"/>
      <c r="CO1530" s="39"/>
      <c r="CP1530" s="39"/>
      <c r="CQ1530" s="39"/>
      <c r="CR1530" s="39"/>
      <c r="CS1530" s="39"/>
      <c r="CT1530" s="39"/>
      <c r="CU1530" s="39"/>
      <c r="CV1530" s="39"/>
      <c r="CW1530" s="39"/>
      <c r="CX1530" s="39"/>
      <c r="CY1530" s="39"/>
      <c r="CZ1530" s="39"/>
      <c r="DA1530" s="39"/>
      <c r="DB1530" s="39"/>
      <c r="DC1530" s="39"/>
      <c r="DD1530" s="39"/>
      <c r="DE1530" s="39"/>
      <c r="DF1530" s="39"/>
      <c r="DG1530" s="39"/>
      <c r="DL1530" s="44"/>
      <c r="DM1530" s="39"/>
    </row>
    <row r="1531" customFormat="false" ht="12.75" hidden="false" customHeight="false" outlineLevel="0" collapsed="false">
      <c r="AF1531" s="36"/>
      <c r="AG1531" s="37"/>
      <c r="AH1531" s="37"/>
      <c r="AI1531" s="37"/>
      <c r="AJ1531" s="37"/>
      <c r="AK1531" s="37"/>
      <c r="AL1531" s="37"/>
      <c r="AM1531" s="37"/>
      <c r="AN1531" s="37"/>
      <c r="AO1531" s="37"/>
      <c r="AP1531" s="37"/>
      <c r="AQ1531" s="37"/>
      <c r="AR1531" s="37"/>
      <c r="AS1531" s="37"/>
      <c r="AT1531" s="37"/>
      <c r="AU1531" s="37"/>
      <c r="AV1531" s="37"/>
      <c r="AW1531" s="37"/>
      <c r="AX1531" s="37"/>
      <c r="AY1531" s="37"/>
      <c r="AZ1531" s="37"/>
      <c r="BA1531" s="37"/>
      <c r="BB1531" s="37"/>
      <c r="BC1531" s="37"/>
      <c r="BD1531" s="37"/>
      <c r="BE1531" s="37"/>
      <c r="BF1531" s="37"/>
      <c r="BH1531" s="44"/>
      <c r="BI1531" s="39"/>
      <c r="BJ1531" s="39"/>
      <c r="BK1531" s="39"/>
      <c r="BL1531" s="36"/>
      <c r="BM1531" s="37"/>
      <c r="BN1531" s="37"/>
      <c r="BO1531" s="37"/>
      <c r="BP1531" s="37"/>
      <c r="BQ1531" s="37"/>
      <c r="BR1531" s="37"/>
      <c r="BS1531" s="37"/>
      <c r="BT1531" s="37"/>
      <c r="BU1531" s="37"/>
      <c r="BV1531" s="37"/>
      <c r="BW1531" s="37"/>
      <c r="BX1531" s="37"/>
      <c r="BY1531" s="37"/>
      <c r="BZ1531" s="37"/>
      <c r="CA1531" s="37"/>
      <c r="CB1531" s="37"/>
      <c r="CC1531" s="37"/>
      <c r="CD1531" s="37"/>
      <c r="CE1531" s="37"/>
      <c r="CF1531" s="37"/>
      <c r="CG1531" s="40"/>
      <c r="CH1531" s="40"/>
      <c r="CI1531" s="40"/>
      <c r="CJ1531" s="40"/>
      <c r="CK1531" s="40"/>
      <c r="CL1531" s="40"/>
      <c r="CM1531" s="39"/>
      <c r="CN1531" s="39"/>
      <c r="CO1531" s="39"/>
      <c r="CP1531" s="39"/>
      <c r="CQ1531" s="39"/>
      <c r="CR1531" s="39"/>
      <c r="CS1531" s="39"/>
      <c r="CT1531" s="39"/>
      <c r="CU1531" s="39"/>
      <c r="CV1531" s="39"/>
      <c r="CW1531" s="39"/>
      <c r="CX1531" s="39"/>
      <c r="CY1531" s="39"/>
      <c r="CZ1531" s="39"/>
      <c r="DA1531" s="39"/>
      <c r="DB1531" s="39"/>
      <c r="DC1531" s="39"/>
      <c r="DD1531" s="39"/>
      <c r="DE1531" s="39"/>
      <c r="DF1531" s="39"/>
      <c r="DG1531" s="39"/>
      <c r="DL1531" s="44"/>
      <c r="DM1531" s="39"/>
    </row>
    <row r="1532" customFormat="false" ht="12.75" hidden="false" customHeight="false" outlineLevel="0" collapsed="false">
      <c r="AF1532" s="36"/>
      <c r="AG1532" s="37"/>
      <c r="AH1532" s="37"/>
      <c r="AI1532" s="37"/>
      <c r="AJ1532" s="37"/>
      <c r="AK1532" s="37"/>
      <c r="AL1532" s="37"/>
      <c r="AM1532" s="37"/>
      <c r="AN1532" s="37"/>
      <c r="AO1532" s="37"/>
      <c r="AP1532" s="37"/>
      <c r="AQ1532" s="37"/>
      <c r="AR1532" s="37"/>
      <c r="AS1532" s="37"/>
      <c r="AT1532" s="37"/>
      <c r="AU1532" s="37"/>
      <c r="AV1532" s="37"/>
      <c r="AW1532" s="37"/>
      <c r="AX1532" s="37"/>
      <c r="AY1532" s="37"/>
      <c r="AZ1532" s="37"/>
      <c r="BA1532" s="37"/>
      <c r="BB1532" s="37"/>
      <c r="BC1532" s="37"/>
      <c r="BD1532" s="37"/>
      <c r="BE1532" s="37"/>
      <c r="BF1532" s="37"/>
      <c r="BH1532" s="44"/>
      <c r="BI1532" s="39"/>
      <c r="BJ1532" s="39"/>
      <c r="BK1532" s="39"/>
      <c r="BL1532" s="36"/>
      <c r="BM1532" s="37"/>
      <c r="BN1532" s="37"/>
      <c r="BO1532" s="37"/>
      <c r="BP1532" s="37"/>
      <c r="BQ1532" s="37"/>
      <c r="BR1532" s="37"/>
      <c r="BS1532" s="37"/>
      <c r="BT1532" s="37"/>
      <c r="BU1532" s="37"/>
      <c r="BV1532" s="37"/>
      <c r="BW1532" s="37"/>
      <c r="BX1532" s="37"/>
      <c r="BY1532" s="37"/>
      <c r="BZ1532" s="37"/>
      <c r="CA1532" s="37"/>
      <c r="CB1532" s="37"/>
      <c r="CC1532" s="37"/>
      <c r="CD1532" s="37"/>
      <c r="CE1532" s="37"/>
      <c r="CF1532" s="37"/>
      <c r="CG1532" s="40"/>
      <c r="CH1532" s="40"/>
      <c r="CI1532" s="40"/>
      <c r="CJ1532" s="40"/>
      <c r="CK1532" s="40"/>
      <c r="CL1532" s="40"/>
      <c r="CM1532" s="39"/>
      <c r="CN1532" s="39"/>
      <c r="CO1532" s="39"/>
      <c r="CP1532" s="39"/>
      <c r="CQ1532" s="39"/>
      <c r="CR1532" s="39"/>
      <c r="CS1532" s="39"/>
      <c r="CT1532" s="39"/>
      <c r="CU1532" s="39"/>
      <c r="CV1532" s="39"/>
      <c r="CW1532" s="39"/>
      <c r="CX1532" s="39"/>
      <c r="CY1532" s="39"/>
      <c r="CZ1532" s="39"/>
      <c r="DA1532" s="39"/>
      <c r="DB1532" s="39"/>
      <c r="DC1532" s="39"/>
      <c r="DD1532" s="39"/>
      <c r="DE1532" s="39"/>
      <c r="DF1532" s="39"/>
      <c r="DG1532" s="39"/>
      <c r="DL1532" s="44"/>
      <c r="DM1532" s="39"/>
    </row>
    <row r="1533" customFormat="false" ht="12.75" hidden="false" customHeight="false" outlineLevel="0" collapsed="false">
      <c r="AF1533" s="36"/>
      <c r="AG1533" s="37"/>
      <c r="AH1533" s="37"/>
      <c r="AI1533" s="37"/>
      <c r="AJ1533" s="37"/>
      <c r="AK1533" s="37"/>
      <c r="AL1533" s="37"/>
      <c r="AM1533" s="37"/>
      <c r="AN1533" s="37"/>
      <c r="AO1533" s="37"/>
      <c r="AP1533" s="37"/>
      <c r="AQ1533" s="37"/>
      <c r="AR1533" s="37"/>
      <c r="AS1533" s="37"/>
      <c r="AT1533" s="37"/>
      <c r="AU1533" s="37"/>
      <c r="AV1533" s="37"/>
      <c r="AW1533" s="37"/>
      <c r="AX1533" s="37"/>
      <c r="AY1533" s="37"/>
      <c r="AZ1533" s="37"/>
      <c r="BA1533" s="37"/>
      <c r="BB1533" s="37"/>
      <c r="BC1533" s="37"/>
      <c r="BD1533" s="37"/>
      <c r="BE1533" s="37"/>
      <c r="BF1533" s="37"/>
      <c r="BH1533" s="44"/>
      <c r="BI1533" s="39"/>
      <c r="BJ1533" s="39"/>
      <c r="BK1533" s="39"/>
      <c r="BL1533" s="36"/>
      <c r="BM1533" s="37"/>
      <c r="BN1533" s="37"/>
      <c r="BO1533" s="37"/>
      <c r="BP1533" s="37"/>
      <c r="BQ1533" s="37"/>
      <c r="BR1533" s="37"/>
      <c r="BS1533" s="37"/>
      <c r="BT1533" s="37"/>
      <c r="BU1533" s="37"/>
      <c r="BV1533" s="37"/>
      <c r="BW1533" s="37"/>
      <c r="BX1533" s="37"/>
      <c r="BY1533" s="37"/>
      <c r="BZ1533" s="37"/>
      <c r="CA1533" s="37"/>
      <c r="CB1533" s="37"/>
      <c r="CC1533" s="37"/>
      <c r="CD1533" s="37"/>
      <c r="CE1533" s="37"/>
      <c r="CF1533" s="37"/>
      <c r="CG1533" s="40"/>
      <c r="CH1533" s="40"/>
      <c r="CI1533" s="40"/>
      <c r="CJ1533" s="40"/>
      <c r="CK1533" s="40"/>
      <c r="CL1533" s="40"/>
      <c r="CM1533" s="39"/>
      <c r="CN1533" s="39"/>
      <c r="CO1533" s="39"/>
      <c r="CP1533" s="39"/>
      <c r="CQ1533" s="39"/>
      <c r="CR1533" s="39"/>
      <c r="CS1533" s="39"/>
      <c r="CT1533" s="39"/>
      <c r="CU1533" s="39"/>
      <c r="CV1533" s="39"/>
      <c r="CW1533" s="39"/>
      <c r="CX1533" s="39"/>
      <c r="CY1533" s="39"/>
      <c r="CZ1533" s="39"/>
      <c r="DA1533" s="39"/>
      <c r="DB1533" s="39"/>
      <c r="DC1533" s="39"/>
      <c r="DD1533" s="39"/>
      <c r="DE1533" s="39"/>
      <c r="DF1533" s="39"/>
      <c r="DG1533" s="39"/>
      <c r="DL1533" s="44"/>
      <c r="DM1533" s="39"/>
    </row>
    <row r="1534" customFormat="false" ht="12.75" hidden="false" customHeight="false" outlineLevel="0" collapsed="false">
      <c r="AF1534" s="36"/>
      <c r="AG1534" s="37"/>
      <c r="AH1534" s="37"/>
      <c r="AI1534" s="37"/>
      <c r="AJ1534" s="37"/>
      <c r="AK1534" s="37"/>
      <c r="AL1534" s="37"/>
      <c r="AM1534" s="37"/>
      <c r="AN1534" s="37"/>
      <c r="AO1534" s="37"/>
      <c r="AP1534" s="37"/>
      <c r="AQ1534" s="37"/>
      <c r="AR1534" s="37"/>
      <c r="AS1534" s="37"/>
      <c r="AT1534" s="37"/>
      <c r="AU1534" s="37"/>
      <c r="AV1534" s="37"/>
      <c r="AW1534" s="37"/>
      <c r="AX1534" s="37"/>
      <c r="AY1534" s="37"/>
      <c r="AZ1534" s="37"/>
      <c r="BA1534" s="37"/>
      <c r="BB1534" s="37"/>
      <c r="BC1534" s="37"/>
      <c r="BD1534" s="37"/>
      <c r="BE1534" s="37"/>
      <c r="BF1534" s="37"/>
      <c r="BH1534" s="44"/>
      <c r="BI1534" s="39"/>
      <c r="BJ1534" s="39"/>
      <c r="BK1534" s="39"/>
      <c r="BL1534" s="36"/>
      <c r="BM1534" s="37"/>
      <c r="BN1534" s="37"/>
      <c r="BO1534" s="37"/>
      <c r="BP1534" s="37"/>
      <c r="BQ1534" s="37"/>
      <c r="BR1534" s="37"/>
      <c r="BS1534" s="37"/>
      <c r="BT1534" s="37"/>
      <c r="BU1534" s="37"/>
      <c r="BV1534" s="37"/>
      <c r="BW1534" s="37"/>
      <c r="BX1534" s="37"/>
      <c r="BY1534" s="37"/>
      <c r="BZ1534" s="37"/>
      <c r="CA1534" s="37"/>
      <c r="CB1534" s="37"/>
      <c r="CC1534" s="37"/>
      <c r="CD1534" s="37"/>
      <c r="CE1534" s="37"/>
      <c r="CF1534" s="37"/>
      <c r="CG1534" s="40"/>
      <c r="CH1534" s="40"/>
      <c r="CI1534" s="40"/>
      <c r="CJ1534" s="40"/>
      <c r="CK1534" s="40"/>
      <c r="CL1534" s="40"/>
      <c r="CM1534" s="39"/>
      <c r="CN1534" s="39"/>
      <c r="CO1534" s="39"/>
      <c r="CP1534" s="39"/>
      <c r="CQ1534" s="39"/>
      <c r="CR1534" s="39"/>
      <c r="CS1534" s="39"/>
      <c r="CT1534" s="39"/>
      <c r="CU1534" s="39"/>
      <c r="CV1534" s="39"/>
      <c r="CW1534" s="39"/>
      <c r="CX1534" s="39"/>
      <c r="CY1534" s="39"/>
      <c r="CZ1534" s="39"/>
      <c r="DA1534" s="39"/>
      <c r="DB1534" s="39"/>
      <c r="DC1534" s="39"/>
      <c r="DD1534" s="39"/>
      <c r="DE1534" s="39"/>
      <c r="DF1534" s="39"/>
      <c r="DG1534" s="39"/>
      <c r="DL1534" s="44"/>
      <c r="DM1534" s="39"/>
    </row>
    <row r="1535" customFormat="false" ht="12.75" hidden="false" customHeight="false" outlineLevel="0" collapsed="false">
      <c r="AF1535" s="36"/>
      <c r="AG1535" s="37"/>
      <c r="AH1535" s="37"/>
      <c r="AI1535" s="37"/>
      <c r="AJ1535" s="37"/>
      <c r="AK1535" s="37"/>
      <c r="AL1535" s="37"/>
      <c r="AM1535" s="37"/>
      <c r="AN1535" s="37"/>
      <c r="AO1535" s="37"/>
      <c r="AP1535" s="37"/>
      <c r="AQ1535" s="37"/>
      <c r="AR1535" s="37"/>
      <c r="AS1535" s="37"/>
      <c r="AT1535" s="37"/>
      <c r="AU1535" s="37"/>
      <c r="AV1535" s="37"/>
      <c r="AW1535" s="37"/>
      <c r="AX1535" s="37"/>
      <c r="AY1535" s="37"/>
      <c r="AZ1535" s="37"/>
      <c r="BA1535" s="37"/>
      <c r="BB1535" s="37"/>
      <c r="BC1535" s="37"/>
      <c r="BD1535" s="37"/>
      <c r="BE1535" s="37"/>
      <c r="BF1535" s="37"/>
      <c r="BH1535" s="44"/>
      <c r="BI1535" s="39"/>
      <c r="BJ1535" s="39"/>
      <c r="BK1535" s="39"/>
      <c r="BL1535" s="36"/>
      <c r="BM1535" s="37"/>
      <c r="BN1535" s="37"/>
      <c r="BO1535" s="37"/>
      <c r="BP1535" s="37"/>
      <c r="BQ1535" s="37"/>
      <c r="BR1535" s="37"/>
      <c r="BS1535" s="37"/>
      <c r="BT1535" s="37"/>
      <c r="BU1535" s="37"/>
      <c r="BV1535" s="37"/>
      <c r="BW1535" s="37"/>
      <c r="BX1535" s="37"/>
      <c r="BY1535" s="37"/>
      <c r="BZ1535" s="37"/>
      <c r="CA1535" s="37"/>
      <c r="CB1535" s="37"/>
      <c r="CC1535" s="37"/>
      <c r="CD1535" s="37"/>
      <c r="CE1535" s="37"/>
      <c r="CF1535" s="37"/>
      <c r="CG1535" s="40"/>
      <c r="CH1535" s="40"/>
      <c r="CI1535" s="40"/>
      <c r="CJ1535" s="40"/>
      <c r="CK1535" s="40"/>
      <c r="CL1535" s="40"/>
      <c r="CM1535" s="39"/>
      <c r="CN1535" s="39"/>
      <c r="CO1535" s="39"/>
      <c r="CP1535" s="39"/>
      <c r="CQ1535" s="39"/>
      <c r="CR1535" s="39"/>
      <c r="CS1535" s="39"/>
      <c r="CT1535" s="39"/>
      <c r="CU1535" s="39"/>
      <c r="CV1535" s="39"/>
      <c r="CW1535" s="39"/>
      <c r="CX1535" s="39"/>
      <c r="CY1535" s="39"/>
      <c r="CZ1535" s="39"/>
      <c r="DA1535" s="39"/>
      <c r="DB1535" s="39"/>
      <c r="DC1535" s="39"/>
      <c r="DD1535" s="39"/>
      <c r="DE1535" s="39"/>
      <c r="DF1535" s="39"/>
      <c r="DG1535" s="39"/>
      <c r="DL1535" s="44"/>
      <c r="DM1535" s="39"/>
    </row>
    <row r="1536" customFormat="false" ht="12.75" hidden="false" customHeight="false" outlineLevel="0" collapsed="false">
      <c r="AF1536" s="36"/>
      <c r="AG1536" s="37"/>
      <c r="AH1536" s="37"/>
      <c r="AI1536" s="37"/>
      <c r="AJ1536" s="37"/>
      <c r="AK1536" s="37"/>
      <c r="AL1536" s="37"/>
      <c r="AM1536" s="37"/>
      <c r="AN1536" s="37"/>
      <c r="AO1536" s="37"/>
      <c r="AP1536" s="37"/>
      <c r="AQ1536" s="37"/>
      <c r="AR1536" s="37"/>
      <c r="AS1536" s="37"/>
      <c r="AT1536" s="37"/>
      <c r="AU1536" s="37"/>
      <c r="AV1536" s="37"/>
      <c r="AW1536" s="37"/>
      <c r="AX1536" s="37"/>
      <c r="AY1536" s="37"/>
      <c r="AZ1536" s="37"/>
      <c r="BA1536" s="37"/>
      <c r="BB1536" s="37"/>
      <c r="BC1536" s="37"/>
      <c r="BD1536" s="37"/>
      <c r="BE1536" s="37"/>
      <c r="BF1536" s="37"/>
      <c r="BH1536" s="44"/>
      <c r="BI1536" s="39"/>
      <c r="BJ1536" s="39"/>
      <c r="BK1536" s="39"/>
      <c r="BL1536" s="36"/>
      <c r="BM1536" s="37"/>
      <c r="BN1536" s="37"/>
      <c r="BO1536" s="37"/>
      <c r="BP1536" s="37"/>
      <c r="BQ1536" s="37"/>
      <c r="BR1536" s="37"/>
      <c r="BS1536" s="37"/>
      <c r="BT1536" s="37"/>
      <c r="BU1536" s="37"/>
      <c r="BV1536" s="37"/>
      <c r="BW1536" s="37"/>
      <c r="BX1536" s="37"/>
      <c r="BY1536" s="37"/>
      <c r="BZ1536" s="37"/>
      <c r="CA1536" s="37"/>
      <c r="CB1536" s="37"/>
      <c r="CC1536" s="37"/>
      <c r="CD1536" s="37"/>
      <c r="CE1536" s="37"/>
      <c r="CF1536" s="37"/>
      <c r="CG1536" s="40"/>
      <c r="CH1536" s="40"/>
      <c r="CI1536" s="40"/>
      <c r="CJ1536" s="40"/>
      <c r="CK1536" s="40"/>
      <c r="CL1536" s="40"/>
      <c r="CM1536" s="39"/>
      <c r="CN1536" s="39"/>
      <c r="CO1536" s="39"/>
      <c r="CP1536" s="39"/>
      <c r="CQ1536" s="39"/>
      <c r="CR1536" s="39"/>
      <c r="CS1536" s="39"/>
      <c r="CT1536" s="39"/>
      <c r="CU1536" s="39"/>
      <c r="CV1536" s="39"/>
      <c r="CW1536" s="39"/>
      <c r="CX1536" s="39"/>
      <c r="CY1536" s="39"/>
      <c r="CZ1536" s="39"/>
      <c r="DA1536" s="39"/>
      <c r="DB1536" s="39"/>
      <c r="DC1536" s="39"/>
      <c r="DD1536" s="39"/>
      <c r="DE1536" s="39"/>
      <c r="DF1536" s="39"/>
      <c r="DG1536" s="39"/>
      <c r="DL1536" s="44"/>
      <c r="DM1536" s="39"/>
    </row>
    <row r="1537" customFormat="false" ht="12.75" hidden="false" customHeight="false" outlineLevel="0" collapsed="false">
      <c r="AF1537" s="36"/>
      <c r="AG1537" s="37"/>
      <c r="AH1537" s="37"/>
      <c r="AI1537" s="37"/>
      <c r="AJ1537" s="37"/>
      <c r="AK1537" s="37"/>
      <c r="AL1537" s="37"/>
      <c r="AM1537" s="37"/>
      <c r="AN1537" s="37"/>
      <c r="AO1537" s="37"/>
      <c r="AP1537" s="37"/>
      <c r="AQ1537" s="37"/>
      <c r="AR1537" s="37"/>
      <c r="AS1537" s="37"/>
      <c r="AT1537" s="37"/>
      <c r="AU1537" s="37"/>
      <c r="AV1537" s="37"/>
      <c r="AW1537" s="37"/>
      <c r="AX1537" s="37"/>
      <c r="AY1537" s="37"/>
      <c r="AZ1537" s="37"/>
      <c r="BA1537" s="37"/>
      <c r="BB1537" s="37"/>
      <c r="BC1537" s="37"/>
      <c r="BD1537" s="37"/>
      <c r="BE1537" s="37"/>
      <c r="BF1537" s="37"/>
      <c r="BH1537" s="44"/>
      <c r="BI1537" s="39"/>
      <c r="BJ1537" s="39"/>
      <c r="BK1537" s="39"/>
      <c r="BL1537" s="36"/>
      <c r="BM1537" s="37"/>
      <c r="BN1537" s="37"/>
      <c r="BO1537" s="37"/>
      <c r="BP1537" s="37"/>
      <c r="BQ1537" s="37"/>
      <c r="BR1537" s="37"/>
      <c r="BS1537" s="37"/>
      <c r="BT1537" s="37"/>
      <c r="BU1537" s="37"/>
      <c r="BV1537" s="37"/>
      <c r="BW1537" s="37"/>
      <c r="BX1537" s="37"/>
      <c r="BY1537" s="37"/>
      <c r="BZ1537" s="37"/>
      <c r="CA1537" s="37"/>
      <c r="CB1537" s="37"/>
      <c r="CC1537" s="37"/>
      <c r="CD1537" s="37"/>
      <c r="CE1537" s="37"/>
      <c r="CF1537" s="37"/>
      <c r="CG1537" s="40"/>
      <c r="CH1537" s="40"/>
      <c r="CI1537" s="40"/>
      <c r="CJ1537" s="40"/>
      <c r="CK1537" s="40"/>
      <c r="CL1537" s="40"/>
      <c r="CM1537" s="39"/>
      <c r="CN1537" s="39"/>
      <c r="CO1537" s="39"/>
      <c r="CP1537" s="39"/>
      <c r="CQ1537" s="39"/>
      <c r="CR1537" s="39"/>
      <c r="CS1537" s="39"/>
      <c r="CT1537" s="39"/>
      <c r="CU1537" s="39"/>
      <c r="CV1537" s="39"/>
      <c r="CW1537" s="39"/>
      <c r="CX1537" s="39"/>
      <c r="CY1537" s="39"/>
      <c r="CZ1537" s="39"/>
      <c r="DA1537" s="39"/>
      <c r="DB1537" s="39"/>
      <c r="DC1537" s="39"/>
      <c r="DD1537" s="39"/>
      <c r="DE1537" s="39"/>
      <c r="DF1537" s="39"/>
      <c r="DG1537" s="39"/>
      <c r="DL1537" s="44"/>
      <c r="DM1537" s="39"/>
    </row>
    <row r="1538" customFormat="false" ht="12.75" hidden="false" customHeight="false" outlineLevel="0" collapsed="false">
      <c r="AF1538" s="36"/>
      <c r="AG1538" s="37"/>
      <c r="AH1538" s="37"/>
      <c r="AI1538" s="37"/>
      <c r="AJ1538" s="37"/>
      <c r="AK1538" s="37"/>
      <c r="AL1538" s="37"/>
      <c r="AM1538" s="37"/>
      <c r="AN1538" s="37"/>
      <c r="AO1538" s="37"/>
      <c r="AP1538" s="37"/>
      <c r="AQ1538" s="37"/>
      <c r="AR1538" s="37"/>
      <c r="AS1538" s="37"/>
      <c r="AT1538" s="37"/>
      <c r="AU1538" s="37"/>
      <c r="AV1538" s="37"/>
      <c r="AW1538" s="37"/>
      <c r="AX1538" s="37"/>
      <c r="AY1538" s="37"/>
      <c r="AZ1538" s="37"/>
      <c r="BA1538" s="37"/>
      <c r="BB1538" s="37"/>
      <c r="BC1538" s="37"/>
      <c r="BD1538" s="37"/>
      <c r="BE1538" s="37"/>
      <c r="BF1538" s="37"/>
      <c r="BH1538" s="44"/>
      <c r="BI1538" s="39"/>
      <c r="BJ1538" s="39"/>
      <c r="BK1538" s="39"/>
      <c r="BL1538" s="36"/>
      <c r="BM1538" s="37"/>
      <c r="BN1538" s="37"/>
      <c r="BO1538" s="37"/>
      <c r="BP1538" s="37"/>
      <c r="BQ1538" s="37"/>
      <c r="BR1538" s="37"/>
      <c r="BS1538" s="37"/>
      <c r="BT1538" s="37"/>
      <c r="BU1538" s="37"/>
      <c r="BV1538" s="37"/>
      <c r="BW1538" s="37"/>
      <c r="BX1538" s="37"/>
      <c r="BY1538" s="37"/>
      <c r="BZ1538" s="37"/>
      <c r="CA1538" s="37"/>
      <c r="CB1538" s="37"/>
      <c r="CC1538" s="37"/>
      <c r="CD1538" s="37"/>
      <c r="CE1538" s="37"/>
      <c r="CF1538" s="37"/>
      <c r="CG1538" s="40"/>
      <c r="CH1538" s="40"/>
      <c r="CI1538" s="40"/>
      <c r="CJ1538" s="40"/>
      <c r="CK1538" s="40"/>
      <c r="CL1538" s="40"/>
      <c r="CM1538" s="39"/>
      <c r="CN1538" s="39"/>
      <c r="CO1538" s="39"/>
      <c r="CP1538" s="39"/>
      <c r="CQ1538" s="39"/>
      <c r="CR1538" s="39"/>
      <c r="CS1538" s="39"/>
      <c r="CT1538" s="39"/>
      <c r="CU1538" s="39"/>
      <c r="CV1538" s="39"/>
      <c r="CW1538" s="39"/>
      <c r="CX1538" s="39"/>
      <c r="CY1538" s="39"/>
      <c r="CZ1538" s="39"/>
      <c r="DA1538" s="39"/>
      <c r="DB1538" s="39"/>
      <c r="DC1538" s="39"/>
      <c r="DD1538" s="39"/>
      <c r="DE1538" s="39"/>
      <c r="DF1538" s="39"/>
      <c r="DG1538" s="39"/>
      <c r="DL1538" s="44"/>
      <c r="DM1538" s="39"/>
    </row>
    <row r="1539" customFormat="false" ht="12.75" hidden="false" customHeight="false" outlineLevel="0" collapsed="false">
      <c r="AF1539" s="36"/>
      <c r="AG1539" s="37"/>
      <c r="AH1539" s="37"/>
      <c r="AI1539" s="37"/>
      <c r="AJ1539" s="37"/>
      <c r="AK1539" s="37"/>
      <c r="AL1539" s="37"/>
      <c r="AM1539" s="37"/>
      <c r="AN1539" s="37"/>
      <c r="AO1539" s="37"/>
      <c r="AP1539" s="37"/>
      <c r="AQ1539" s="37"/>
      <c r="AR1539" s="37"/>
      <c r="AS1539" s="37"/>
      <c r="AT1539" s="37"/>
      <c r="AU1539" s="37"/>
      <c r="AV1539" s="37"/>
      <c r="AW1539" s="37"/>
      <c r="AX1539" s="37"/>
      <c r="AY1539" s="37"/>
      <c r="AZ1539" s="37"/>
      <c r="BA1539" s="37"/>
      <c r="BB1539" s="37"/>
      <c r="BC1539" s="37"/>
      <c r="BD1539" s="37"/>
      <c r="BE1539" s="37"/>
      <c r="BF1539" s="37"/>
      <c r="BH1539" s="44"/>
      <c r="BI1539" s="39"/>
      <c r="BJ1539" s="39"/>
      <c r="BK1539" s="39"/>
      <c r="BL1539" s="36"/>
      <c r="BM1539" s="37"/>
      <c r="BN1539" s="37"/>
      <c r="BO1539" s="37"/>
      <c r="BP1539" s="37"/>
      <c r="BQ1539" s="37"/>
      <c r="BR1539" s="37"/>
      <c r="BS1539" s="37"/>
      <c r="BT1539" s="37"/>
      <c r="BU1539" s="37"/>
      <c r="BV1539" s="37"/>
      <c r="BW1539" s="37"/>
      <c r="BX1539" s="37"/>
      <c r="BY1539" s="37"/>
      <c r="BZ1539" s="37"/>
      <c r="CA1539" s="37"/>
      <c r="CB1539" s="37"/>
      <c r="CC1539" s="37"/>
      <c r="CD1539" s="37"/>
      <c r="CE1539" s="37"/>
      <c r="CF1539" s="37"/>
      <c r="CG1539" s="40"/>
      <c r="CH1539" s="40"/>
      <c r="CI1539" s="40"/>
      <c r="CJ1539" s="40"/>
      <c r="CK1539" s="40"/>
      <c r="CL1539" s="40"/>
      <c r="CM1539" s="39"/>
      <c r="CN1539" s="39"/>
      <c r="CO1539" s="39"/>
      <c r="CP1539" s="39"/>
      <c r="CQ1539" s="39"/>
      <c r="CR1539" s="39"/>
      <c r="CS1539" s="39"/>
      <c r="CT1539" s="39"/>
      <c r="CU1539" s="39"/>
      <c r="CV1539" s="39"/>
      <c r="CW1539" s="39"/>
      <c r="CX1539" s="39"/>
      <c r="CY1539" s="39"/>
      <c r="CZ1539" s="39"/>
      <c r="DA1539" s="39"/>
      <c r="DB1539" s="39"/>
      <c r="DC1539" s="39"/>
      <c r="DD1539" s="39"/>
      <c r="DE1539" s="39"/>
      <c r="DF1539" s="39"/>
      <c r="DG1539" s="39"/>
      <c r="DL1539" s="44"/>
      <c r="DM1539" s="39"/>
    </row>
    <row r="1540" customFormat="false" ht="12.75" hidden="false" customHeight="false" outlineLevel="0" collapsed="false">
      <c r="AF1540" s="36"/>
      <c r="AG1540" s="37"/>
      <c r="AH1540" s="37"/>
      <c r="AI1540" s="37"/>
      <c r="AJ1540" s="37"/>
      <c r="AK1540" s="37"/>
      <c r="AL1540" s="37"/>
      <c r="AM1540" s="37"/>
      <c r="AN1540" s="37"/>
      <c r="AO1540" s="37"/>
      <c r="AP1540" s="37"/>
      <c r="AQ1540" s="37"/>
      <c r="AR1540" s="37"/>
      <c r="AS1540" s="37"/>
      <c r="AT1540" s="37"/>
      <c r="AU1540" s="37"/>
      <c r="AV1540" s="37"/>
      <c r="AW1540" s="37"/>
      <c r="AX1540" s="37"/>
      <c r="AY1540" s="37"/>
      <c r="AZ1540" s="37"/>
      <c r="BA1540" s="37"/>
      <c r="BB1540" s="37"/>
      <c r="BC1540" s="37"/>
      <c r="BD1540" s="37"/>
      <c r="BE1540" s="37"/>
      <c r="BF1540" s="37"/>
      <c r="BH1540" s="44"/>
      <c r="BI1540" s="39"/>
      <c r="BJ1540" s="39"/>
      <c r="BK1540" s="39"/>
      <c r="BL1540" s="36"/>
      <c r="BM1540" s="37"/>
      <c r="BN1540" s="37"/>
      <c r="BO1540" s="37"/>
      <c r="BP1540" s="37"/>
      <c r="BQ1540" s="37"/>
      <c r="BR1540" s="37"/>
      <c r="BS1540" s="37"/>
      <c r="BT1540" s="37"/>
      <c r="BU1540" s="37"/>
      <c r="BV1540" s="37"/>
      <c r="BW1540" s="37"/>
      <c r="BX1540" s="37"/>
      <c r="BY1540" s="37"/>
      <c r="BZ1540" s="37"/>
      <c r="CA1540" s="37"/>
      <c r="CB1540" s="37"/>
      <c r="CC1540" s="37"/>
      <c r="CD1540" s="37"/>
      <c r="CE1540" s="37"/>
      <c r="CF1540" s="37"/>
      <c r="CG1540" s="40"/>
      <c r="CH1540" s="40"/>
      <c r="CI1540" s="40"/>
      <c r="CJ1540" s="40"/>
      <c r="CK1540" s="40"/>
      <c r="CL1540" s="40"/>
      <c r="CM1540" s="39"/>
      <c r="CN1540" s="39"/>
      <c r="CO1540" s="39"/>
      <c r="CP1540" s="39"/>
      <c r="CQ1540" s="39"/>
      <c r="CR1540" s="39"/>
      <c r="CS1540" s="39"/>
      <c r="CT1540" s="39"/>
      <c r="CU1540" s="39"/>
      <c r="CV1540" s="39"/>
      <c r="CW1540" s="39"/>
      <c r="CX1540" s="39"/>
      <c r="CY1540" s="39"/>
      <c r="CZ1540" s="39"/>
      <c r="DA1540" s="39"/>
      <c r="DB1540" s="39"/>
      <c r="DC1540" s="39"/>
      <c r="DD1540" s="39"/>
      <c r="DE1540" s="39"/>
      <c r="DF1540" s="39"/>
      <c r="DG1540" s="39"/>
      <c r="DL1540" s="44"/>
      <c r="DM1540" s="39"/>
    </row>
    <row r="1541" customFormat="false" ht="12.75" hidden="false" customHeight="false" outlineLevel="0" collapsed="false">
      <c r="AF1541" s="36"/>
      <c r="AG1541" s="37"/>
      <c r="AH1541" s="37"/>
      <c r="AI1541" s="37"/>
      <c r="AJ1541" s="37"/>
      <c r="AK1541" s="37"/>
      <c r="AL1541" s="37"/>
      <c r="AM1541" s="37"/>
      <c r="AN1541" s="37"/>
      <c r="AO1541" s="37"/>
      <c r="AP1541" s="37"/>
      <c r="AQ1541" s="37"/>
      <c r="AR1541" s="37"/>
      <c r="AS1541" s="37"/>
      <c r="AT1541" s="37"/>
      <c r="AU1541" s="37"/>
      <c r="AV1541" s="37"/>
      <c r="AW1541" s="37"/>
      <c r="AX1541" s="37"/>
      <c r="AY1541" s="37"/>
      <c r="AZ1541" s="37"/>
      <c r="BA1541" s="37"/>
      <c r="BB1541" s="37"/>
      <c r="BC1541" s="37"/>
      <c r="BD1541" s="37"/>
      <c r="BE1541" s="37"/>
      <c r="BF1541" s="37"/>
      <c r="BH1541" s="44"/>
      <c r="BI1541" s="39"/>
      <c r="BJ1541" s="39"/>
      <c r="BK1541" s="39"/>
      <c r="BL1541" s="36"/>
      <c r="BM1541" s="37"/>
      <c r="BN1541" s="37"/>
      <c r="BO1541" s="37"/>
      <c r="BP1541" s="37"/>
      <c r="BQ1541" s="37"/>
      <c r="BR1541" s="37"/>
      <c r="BS1541" s="37"/>
      <c r="BT1541" s="37"/>
      <c r="BU1541" s="37"/>
      <c r="BV1541" s="37"/>
      <c r="BW1541" s="37"/>
      <c r="BX1541" s="37"/>
      <c r="BY1541" s="37"/>
      <c r="BZ1541" s="37"/>
      <c r="CA1541" s="37"/>
      <c r="CB1541" s="37"/>
      <c r="CC1541" s="37"/>
      <c r="CD1541" s="37"/>
      <c r="CE1541" s="37"/>
      <c r="CF1541" s="37"/>
      <c r="CG1541" s="40"/>
      <c r="CH1541" s="40"/>
      <c r="CI1541" s="40"/>
      <c r="CJ1541" s="40"/>
      <c r="CK1541" s="40"/>
      <c r="CL1541" s="40"/>
      <c r="CM1541" s="39"/>
      <c r="CN1541" s="39"/>
      <c r="CO1541" s="39"/>
      <c r="CP1541" s="39"/>
      <c r="CQ1541" s="39"/>
      <c r="CR1541" s="39"/>
      <c r="CS1541" s="39"/>
      <c r="CT1541" s="39"/>
      <c r="CU1541" s="39"/>
      <c r="CV1541" s="39"/>
      <c r="CW1541" s="39"/>
      <c r="CX1541" s="39"/>
      <c r="CY1541" s="39"/>
      <c r="CZ1541" s="39"/>
      <c r="DA1541" s="39"/>
      <c r="DB1541" s="39"/>
      <c r="DC1541" s="39"/>
      <c r="DD1541" s="39"/>
      <c r="DE1541" s="39"/>
      <c r="DF1541" s="39"/>
      <c r="DG1541" s="39"/>
      <c r="DL1541" s="44"/>
      <c r="DM1541" s="39"/>
    </row>
    <row r="1542" customFormat="false" ht="12.75" hidden="false" customHeight="false" outlineLevel="0" collapsed="false">
      <c r="AF1542" s="36"/>
      <c r="AG1542" s="37"/>
      <c r="AH1542" s="37"/>
      <c r="AI1542" s="37"/>
      <c r="AJ1542" s="37"/>
      <c r="AK1542" s="37"/>
      <c r="AL1542" s="37"/>
      <c r="AM1542" s="37"/>
      <c r="AN1542" s="37"/>
      <c r="AO1542" s="37"/>
      <c r="AP1542" s="37"/>
      <c r="AQ1542" s="37"/>
      <c r="AR1542" s="37"/>
      <c r="AS1542" s="37"/>
      <c r="AT1542" s="37"/>
      <c r="AU1542" s="37"/>
      <c r="AV1542" s="37"/>
      <c r="AW1542" s="37"/>
      <c r="AX1542" s="37"/>
      <c r="AY1542" s="37"/>
      <c r="AZ1542" s="37"/>
      <c r="BA1542" s="37"/>
      <c r="BB1542" s="37"/>
      <c r="BC1542" s="37"/>
      <c r="BD1542" s="37"/>
      <c r="BE1542" s="37"/>
      <c r="BF1542" s="37"/>
      <c r="BH1542" s="44"/>
      <c r="BI1542" s="39"/>
      <c r="BJ1542" s="39"/>
      <c r="BK1542" s="39"/>
      <c r="BL1542" s="36"/>
      <c r="BM1542" s="37"/>
      <c r="BN1542" s="37"/>
      <c r="BO1542" s="37"/>
      <c r="BP1542" s="37"/>
      <c r="BQ1542" s="37"/>
      <c r="BR1542" s="37"/>
      <c r="BS1542" s="37"/>
      <c r="BT1542" s="37"/>
      <c r="BU1542" s="37"/>
      <c r="BV1542" s="37"/>
      <c r="BW1542" s="37"/>
      <c r="BX1542" s="37"/>
      <c r="BY1542" s="37"/>
      <c r="BZ1542" s="37"/>
      <c r="CA1542" s="37"/>
      <c r="CB1542" s="37"/>
      <c r="CC1542" s="37"/>
      <c r="CD1542" s="37"/>
      <c r="CE1542" s="37"/>
      <c r="CF1542" s="37"/>
      <c r="CG1542" s="40"/>
      <c r="CH1542" s="40"/>
      <c r="CI1542" s="40"/>
      <c r="CJ1542" s="40"/>
      <c r="CK1542" s="40"/>
      <c r="CL1542" s="40"/>
      <c r="CM1542" s="39"/>
      <c r="CN1542" s="39"/>
      <c r="CO1542" s="39"/>
      <c r="CP1542" s="39"/>
      <c r="CQ1542" s="39"/>
      <c r="CR1542" s="39"/>
      <c r="CS1542" s="39"/>
      <c r="CT1542" s="39"/>
      <c r="CU1542" s="39"/>
      <c r="CV1542" s="39"/>
      <c r="CW1542" s="39"/>
      <c r="CX1542" s="39"/>
      <c r="CY1542" s="39"/>
      <c r="CZ1542" s="39"/>
      <c r="DA1542" s="39"/>
      <c r="DB1542" s="39"/>
      <c r="DC1542" s="39"/>
      <c r="DD1542" s="39"/>
      <c r="DE1542" s="39"/>
      <c r="DF1542" s="39"/>
      <c r="DG1542" s="39"/>
      <c r="DL1542" s="44"/>
      <c r="DM1542" s="39"/>
    </row>
    <row r="1543" customFormat="false" ht="12.75" hidden="false" customHeight="false" outlineLevel="0" collapsed="false">
      <c r="AF1543" s="36"/>
      <c r="AG1543" s="37"/>
      <c r="AH1543" s="37"/>
      <c r="AI1543" s="37"/>
      <c r="AJ1543" s="37"/>
      <c r="AK1543" s="37"/>
      <c r="AL1543" s="37"/>
      <c r="AM1543" s="37"/>
      <c r="AN1543" s="37"/>
      <c r="AO1543" s="37"/>
      <c r="AP1543" s="37"/>
      <c r="AQ1543" s="37"/>
      <c r="AR1543" s="37"/>
      <c r="AS1543" s="37"/>
      <c r="AT1543" s="37"/>
      <c r="AU1543" s="37"/>
      <c r="AV1543" s="37"/>
      <c r="AW1543" s="37"/>
      <c r="AX1543" s="37"/>
      <c r="AY1543" s="37"/>
      <c r="AZ1543" s="37"/>
      <c r="BA1543" s="37"/>
      <c r="BB1543" s="37"/>
      <c r="BC1543" s="37"/>
      <c r="BD1543" s="37"/>
      <c r="BE1543" s="37"/>
      <c r="BF1543" s="37"/>
      <c r="BH1543" s="44"/>
      <c r="BI1543" s="39"/>
      <c r="BJ1543" s="39"/>
      <c r="BK1543" s="39"/>
      <c r="BL1543" s="36"/>
      <c r="BM1543" s="37"/>
      <c r="BN1543" s="37"/>
      <c r="BO1543" s="37"/>
      <c r="BP1543" s="37"/>
      <c r="BQ1543" s="37"/>
      <c r="BR1543" s="37"/>
      <c r="BS1543" s="37"/>
      <c r="BT1543" s="37"/>
      <c r="BU1543" s="37"/>
      <c r="BV1543" s="37"/>
      <c r="BW1543" s="37"/>
      <c r="BX1543" s="37"/>
      <c r="BY1543" s="37"/>
      <c r="BZ1543" s="37"/>
      <c r="CA1543" s="37"/>
      <c r="CB1543" s="37"/>
      <c r="CC1543" s="37"/>
      <c r="CD1543" s="37"/>
      <c r="CE1543" s="37"/>
      <c r="CF1543" s="37"/>
      <c r="CG1543" s="40"/>
      <c r="CH1543" s="40"/>
      <c r="CI1543" s="40"/>
      <c r="CJ1543" s="40"/>
      <c r="CK1543" s="40"/>
      <c r="CL1543" s="40"/>
      <c r="CM1543" s="39"/>
      <c r="CN1543" s="39"/>
      <c r="CO1543" s="39"/>
      <c r="CP1543" s="39"/>
      <c r="CQ1543" s="39"/>
      <c r="CR1543" s="39"/>
      <c r="CS1543" s="39"/>
      <c r="CT1543" s="39"/>
      <c r="CU1543" s="39"/>
      <c r="CV1543" s="39"/>
      <c r="CW1543" s="39"/>
      <c r="CX1543" s="39"/>
      <c r="CY1543" s="39"/>
      <c r="CZ1543" s="39"/>
      <c r="DA1543" s="39"/>
      <c r="DB1543" s="39"/>
      <c r="DC1543" s="39"/>
      <c r="DD1543" s="39"/>
      <c r="DE1543" s="39"/>
      <c r="DF1543" s="39"/>
      <c r="DG1543" s="39"/>
      <c r="DL1543" s="44"/>
      <c r="DM1543" s="39"/>
    </row>
    <row r="1544" customFormat="false" ht="12.75" hidden="false" customHeight="false" outlineLevel="0" collapsed="false">
      <c r="AF1544" s="36"/>
      <c r="AG1544" s="37"/>
      <c r="AH1544" s="37"/>
      <c r="AI1544" s="37"/>
      <c r="AJ1544" s="37"/>
      <c r="AK1544" s="37"/>
      <c r="AL1544" s="37"/>
      <c r="AM1544" s="37"/>
      <c r="AN1544" s="37"/>
      <c r="AO1544" s="37"/>
      <c r="AP1544" s="37"/>
      <c r="AQ1544" s="37"/>
      <c r="AR1544" s="37"/>
      <c r="AS1544" s="37"/>
      <c r="AT1544" s="37"/>
      <c r="AU1544" s="37"/>
      <c r="AV1544" s="37"/>
      <c r="AW1544" s="37"/>
      <c r="AX1544" s="37"/>
      <c r="AY1544" s="37"/>
      <c r="AZ1544" s="37"/>
      <c r="BA1544" s="37"/>
      <c r="BB1544" s="37"/>
      <c r="BC1544" s="37"/>
      <c r="BD1544" s="37"/>
      <c r="BE1544" s="37"/>
      <c r="BF1544" s="37"/>
      <c r="BH1544" s="44"/>
      <c r="BI1544" s="39"/>
      <c r="BJ1544" s="39"/>
      <c r="BK1544" s="39"/>
      <c r="BL1544" s="36"/>
      <c r="BM1544" s="37"/>
      <c r="BN1544" s="37"/>
      <c r="BO1544" s="37"/>
      <c r="BP1544" s="37"/>
      <c r="BQ1544" s="37"/>
      <c r="BR1544" s="37"/>
      <c r="BS1544" s="37"/>
      <c r="BT1544" s="37"/>
      <c r="BU1544" s="37"/>
      <c r="BV1544" s="37"/>
      <c r="BW1544" s="37"/>
      <c r="BX1544" s="37"/>
      <c r="BY1544" s="37"/>
      <c r="BZ1544" s="37"/>
      <c r="CA1544" s="37"/>
      <c r="CB1544" s="37"/>
      <c r="CC1544" s="37"/>
      <c r="CD1544" s="37"/>
      <c r="CE1544" s="37"/>
      <c r="CF1544" s="37"/>
      <c r="CG1544" s="40"/>
      <c r="CH1544" s="40"/>
      <c r="CI1544" s="40"/>
      <c r="CJ1544" s="40"/>
      <c r="CK1544" s="40"/>
      <c r="CL1544" s="40"/>
      <c r="CM1544" s="39"/>
      <c r="CN1544" s="39"/>
      <c r="CO1544" s="39"/>
      <c r="CP1544" s="39"/>
      <c r="CQ1544" s="39"/>
      <c r="CR1544" s="39"/>
      <c r="CS1544" s="39"/>
      <c r="CT1544" s="39"/>
      <c r="CU1544" s="39"/>
      <c r="CV1544" s="39"/>
      <c r="CW1544" s="39"/>
      <c r="CX1544" s="39"/>
      <c r="CY1544" s="39"/>
      <c r="CZ1544" s="39"/>
      <c r="DA1544" s="39"/>
      <c r="DB1544" s="39"/>
      <c r="DC1544" s="39"/>
      <c r="DD1544" s="39"/>
      <c r="DE1544" s="39"/>
      <c r="DF1544" s="39"/>
      <c r="DG1544" s="39"/>
      <c r="DL1544" s="44"/>
      <c r="DM1544" s="39"/>
    </row>
    <row r="1545" customFormat="false" ht="12.75" hidden="false" customHeight="false" outlineLevel="0" collapsed="false">
      <c r="AF1545" s="36"/>
      <c r="AG1545" s="37"/>
      <c r="AH1545" s="37"/>
      <c r="AI1545" s="37"/>
      <c r="AJ1545" s="37"/>
      <c r="AK1545" s="37"/>
      <c r="AL1545" s="37"/>
      <c r="AM1545" s="37"/>
      <c r="AN1545" s="37"/>
      <c r="AO1545" s="37"/>
      <c r="AP1545" s="37"/>
      <c r="AQ1545" s="37"/>
      <c r="AR1545" s="37"/>
      <c r="AS1545" s="37"/>
      <c r="AT1545" s="37"/>
      <c r="AU1545" s="37"/>
      <c r="AV1545" s="37"/>
      <c r="AW1545" s="37"/>
      <c r="AX1545" s="37"/>
      <c r="AY1545" s="37"/>
      <c r="AZ1545" s="37"/>
      <c r="BA1545" s="37"/>
      <c r="BB1545" s="37"/>
      <c r="BC1545" s="37"/>
      <c r="BD1545" s="37"/>
      <c r="BE1545" s="37"/>
      <c r="BF1545" s="37"/>
      <c r="BH1545" s="44"/>
      <c r="BI1545" s="39"/>
      <c r="BJ1545" s="39"/>
      <c r="BK1545" s="39"/>
      <c r="BL1545" s="36"/>
      <c r="BM1545" s="37"/>
      <c r="BN1545" s="37"/>
      <c r="BO1545" s="37"/>
      <c r="BP1545" s="37"/>
      <c r="BQ1545" s="37"/>
      <c r="BR1545" s="37"/>
      <c r="BS1545" s="37"/>
      <c r="BT1545" s="37"/>
      <c r="BU1545" s="37"/>
      <c r="BV1545" s="37"/>
      <c r="BW1545" s="37"/>
      <c r="BX1545" s="37"/>
      <c r="BY1545" s="37"/>
      <c r="BZ1545" s="37"/>
      <c r="CA1545" s="37"/>
      <c r="CB1545" s="37"/>
      <c r="CC1545" s="37"/>
      <c r="CD1545" s="37"/>
      <c r="CE1545" s="37"/>
      <c r="CF1545" s="37"/>
      <c r="CG1545" s="40"/>
      <c r="CH1545" s="40"/>
      <c r="CI1545" s="40"/>
      <c r="CJ1545" s="40"/>
      <c r="CK1545" s="40"/>
      <c r="CL1545" s="40"/>
      <c r="CM1545" s="39"/>
      <c r="CN1545" s="39"/>
      <c r="CO1545" s="39"/>
      <c r="CP1545" s="39"/>
      <c r="CQ1545" s="39"/>
      <c r="CR1545" s="39"/>
      <c r="CS1545" s="39"/>
      <c r="CT1545" s="39"/>
      <c r="CU1545" s="39"/>
      <c r="CV1545" s="39"/>
      <c r="CW1545" s="39"/>
      <c r="CX1545" s="39"/>
      <c r="CY1545" s="39"/>
      <c r="CZ1545" s="39"/>
      <c r="DA1545" s="39"/>
      <c r="DB1545" s="39"/>
      <c r="DC1545" s="39"/>
      <c r="DD1545" s="39"/>
      <c r="DE1545" s="39"/>
      <c r="DF1545" s="39"/>
      <c r="DG1545" s="39"/>
      <c r="DL1545" s="44"/>
      <c r="DM1545" s="39"/>
    </row>
    <row r="1546" customFormat="false" ht="12.75" hidden="false" customHeight="false" outlineLevel="0" collapsed="false">
      <c r="AF1546" s="36"/>
      <c r="AG1546" s="37"/>
      <c r="AH1546" s="37"/>
      <c r="AI1546" s="37"/>
      <c r="AJ1546" s="37"/>
      <c r="AK1546" s="37"/>
      <c r="AL1546" s="37"/>
      <c r="AM1546" s="37"/>
      <c r="AN1546" s="37"/>
      <c r="AO1546" s="37"/>
      <c r="AP1546" s="37"/>
      <c r="AQ1546" s="37"/>
      <c r="AR1546" s="37"/>
      <c r="AS1546" s="37"/>
      <c r="AT1546" s="37"/>
      <c r="AU1546" s="37"/>
      <c r="AV1546" s="37"/>
      <c r="AW1546" s="37"/>
      <c r="AX1546" s="37"/>
      <c r="AY1546" s="37"/>
      <c r="AZ1546" s="37"/>
      <c r="BA1546" s="37"/>
      <c r="BB1546" s="37"/>
      <c r="BC1546" s="37"/>
      <c r="BD1546" s="37"/>
      <c r="BE1546" s="37"/>
      <c r="BF1546" s="37"/>
      <c r="BH1546" s="44"/>
      <c r="BI1546" s="39"/>
      <c r="BJ1546" s="39"/>
      <c r="BK1546" s="39"/>
      <c r="BL1546" s="36"/>
      <c r="BM1546" s="37"/>
      <c r="BN1546" s="37"/>
      <c r="BO1546" s="37"/>
      <c r="BP1546" s="37"/>
      <c r="BQ1546" s="37"/>
      <c r="BR1546" s="37"/>
      <c r="BS1546" s="37"/>
      <c r="BT1546" s="37"/>
      <c r="BU1546" s="37"/>
      <c r="BV1546" s="37"/>
      <c r="BW1546" s="37"/>
      <c r="BX1546" s="37"/>
      <c r="BY1546" s="37"/>
      <c r="BZ1546" s="37"/>
      <c r="CA1546" s="37"/>
      <c r="CB1546" s="37"/>
      <c r="CC1546" s="37"/>
      <c r="CD1546" s="37"/>
      <c r="CE1546" s="37"/>
      <c r="CF1546" s="37"/>
      <c r="CG1546" s="40"/>
      <c r="CH1546" s="40"/>
      <c r="CI1546" s="40"/>
      <c r="CJ1546" s="40"/>
      <c r="CK1546" s="40"/>
      <c r="CL1546" s="40"/>
      <c r="CM1546" s="39"/>
      <c r="CN1546" s="39"/>
      <c r="CO1546" s="39"/>
      <c r="CP1546" s="39"/>
      <c r="CQ1546" s="39"/>
      <c r="CR1546" s="39"/>
      <c r="CS1546" s="39"/>
      <c r="CT1546" s="39"/>
      <c r="CU1546" s="39"/>
      <c r="CV1546" s="39"/>
      <c r="CW1546" s="39"/>
      <c r="CX1546" s="39"/>
      <c r="CY1546" s="39"/>
      <c r="CZ1546" s="39"/>
      <c r="DA1546" s="39"/>
      <c r="DB1546" s="39"/>
      <c r="DC1546" s="39"/>
      <c r="DD1546" s="39"/>
      <c r="DE1546" s="39"/>
      <c r="DF1546" s="39"/>
      <c r="DG1546" s="39"/>
      <c r="DL1546" s="44"/>
      <c r="DM1546" s="39"/>
    </row>
    <row r="1547" customFormat="false" ht="12.75" hidden="false" customHeight="false" outlineLevel="0" collapsed="false">
      <c r="AF1547" s="36"/>
      <c r="AG1547" s="37"/>
      <c r="AH1547" s="37"/>
      <c r="AI1547" s="37"/>
      <c r="AJ1547" s="37"/>
      <c r="AK1547" s="37"/>
      <c r="AL1547" s="37"/>
      <c r="AM1547" s="37"/>
      <c r="AN1547" s="37"/>
      <c r="AO1547" s="37"/>
      <c r="AP1547" s="37"/>
      <c r="AQ1547" s="37"/>
      <c r="AR1547" s="37"/>
      <c r="AS1547" s="37"/>
      <c r="AT1547" s="37"/>
      <c r="AU1547" s="37"/>
      <c r="AV1547" s="37"/>
      <c r="AW1547" s="37"/>
      <c r="AX1547" s="37"/>
      <c r="AY1547" s="37"/>
      <c r="AZ1547" s="37"/>
      <c r="BA1547" s="37"/>
      <c r="BB1547" s="37"/>
      <c r="BC1547" s="37"/>
      <c r="BD1547" s="37"/>
      <c r="BE1547" s="37"/>
      <c r="BF1547" s="37"/>
      <c r="BH1547" s="44"/>
      <c r="BI1547" s="39"/>
      <c r="BJ1547" s="39"/>
      <c r="BK1547" s="39"/>
      <c r="BL1547" s="36"/>
      <c r="BM1547" s="37"/>
      <c r="BN1547" s="37"/>
      <c r="BO1547" s="37"/>
      <c r="BP1547" s="37"/>
      <c r="BQ1547" s="37"/>
      <c r="BR1547" s="37"/>
      <c r="BS1547" s="37"/>
      <c r="BT1547" s="37"/>
      <c r="BU1547" s="37"/>
      <c r="BV1547" s="37"/>
      <c r="BW1547" s="37"/>
      <c r="BX1547" s="37"/>
      <c r="BY1547" s="37"/>
      <c r="BZ1547" s="37"/>
      <c r="CA1547" s="37"/>
      <c r="CB1547" s="37"/>
      <c r="CC1547" s="37"/>
      <c r="CD1547" s="37"/>
      <c r="CE1547" s="37"/>
      <c r="CF1547" s="37"/>
      <c r="CG1547" s="40"/>
      <c r="CH1547" s="40"/>
      <c r="CI1547" s="40"/>
      <c r="CJ1547" s="40"/>
      <c r="CK1547" s="40"/>
      <c r="CL1547" s="40"/>
      <c r="CM1547" s="39"/>
      <c r="CN1547" s="39"/>
      <c r="CO1547" s="39"/>
      <c r="CP1547" s="39"/>
      <c r="CQ1547" s="39"/>
      <c r="CR1547" s="39"/>
      <c r="CS1547" s="39"/>
      <c r="CT1547" s="39"/>
      <c r="CU1547" s="39"/>
      <c r="CV1547" s="39"/>
      <c r="CW1547" s="39"/>
      <c r="CX1547" s="39"/>
      <c r="CY1547" s="39"/>
      <c r="CZ1547" s="39"/>
      <c r="DA1547" s="39"/>
      <c r="DB1547" s="39"/>
      <c r="DC1547" s="39"/>
      <c r="DD1547" s="39"/>
      <c r="DE1547" s="39"/>
      <c r="DF1547" s="39"/>
      <c r="DG1547" s="39"/>
      <c r="DL1547" s="44"/>
      <c r="DM1547" s="39"/>
    </row>
    <row r="1548" customFormat="false" ht="12.75" hidden="false" customHeight="false" outlineLevel="0" collapsed="false">
      <c r="AF1548" s="36"/>
      <c r="AG1548" s="37"/>
      <c r="AH1548" s="37"/>
      <c r="AI1548" s="37"/>
      <c r="AJ1548" s="37"/>
      <c r="AK1548" s="37"/>
      <c r="AL1548" s="37"/>
      <c r="AM1548" s="37"/>
      <c r="AN1548" s="37"/>
      <c r="AO1548" s="37"/>
      <c r="AP1548" s="37"/>
      <c r="AQ1548" s="37"/>
      <c r="AR1548" s="37"/>
      <c r="AS1548" s="37"/>
      <c r="AT1548" s="37"/>
      <c r="AU1548" s="37"/>
      <c r="AV1548" s="37"/>
      <c r="AW1548" s="37"/>
      <c r="AX1548" s="37"/>
      <c r="AY1548" s="37"/>
      <c r="AZ1548" s="37"/>
      <c r="BA1548" s="37"/>
      <c r="BB1548" s="37"/>
      <c r="BC1548" s="37"/>
      <c r="BD1548" s="37"/>
      <c r="BE1548" s="37"/>
      <c r="BF1548" s="37"/>
      <c r="BH1548" s="44"/>
      <c r="BI1548" s="39"/>
      <c r="BJ1548" s="39"/>
      <c r="BK1548" s="39"/>
      <c r="BL1548" s="36"/>
      <c r="BM1548" s="37"/>
      <c r="BN1548" s="37"/>
      <c r="BO1548" s="37"/>
      <c r="BP1548" s="37"/>
      <c r="BQ1548" s="37"/>
      <c r="BR1548" s="37"/>
      <c r="BS1548" s="37"/>
      <c r="BT1548" s="37"/>
      <c r="BU1548" s="37"/>
      <c r="BV1548" s="37"/>
      <c r="BW1548" s="37"/>
      <c r="BX1548" s="37"/>
      <c r="BY1548" s="37"/>
      <c r="BZ1548" s="37"/>
      <c r="CA1548" s="37"/>
      <c r="CB1548" s="37"/>
      <c r="CC1548" s="37"/>
      <c r="CD1548" s="37"/>
      <c r="CE1548" s="37"/>
      <c r="CF1548" s="37"/>
      <c r="CG1548" s="40"/>
      <c r="CH1548" s="40"/>
      <c r="CI1548" s="40"/>
      <c r="CJ1548" s="40"/>
      <c r="CK1548" s="40"/>
      <c r="CL1548" s="40"/>
      <c r="CM1548" s="39"/>
      <c r="CN1548" s="39"/>
      <c r="CO1548" s="39"/>
      <c r="CP1548" s="39"/>
      <c r="CQ1548" s="39"/>
      <c r="CR1548" s="39"/>
      <c r="CS1548" s="39"/>
      <c r="CT1548" s="39"/>
      <c r="CU1548" s="39"/>
      <c r="CV1548" s="39"/>
      <c r="CW1548" s="39"/>
      <c r="CX1548" s="39"/>
      <c r="CY1548" s="39"/>
      <c r="CZ1548" s="39"/>
      <c r="DA1548" s="39"/>
      <c r="DB1548" s="39"/>
      <c r="DC1548" s="39"/>
      <c r="DD1548" s="39"/>
      <c r="DE1548" s="39"/>
      <c r="DF1548" s="39"/>
      <c r="DG1548" s="39"/>
      <c r="DL1548" s="44"/>
      <c r="DM1548" s="39"/>
    </row>
    <row r="1549" customFormat="false" ht="12.75" hidden="false" customHeight="false" outlineLevel="0" collapsed="false">
      <c r="AF1549" s="36"/>
      <c r="AG1549" s="37"/>
      <c r="AH1549" s="37"/>
      <c r="AI1549" s="37"/>
      <c r="AJ1549" s="37"/>
      <c r="AK1549" s="37"/>
      <c r="AL1549" s="37"/>
      <c r="AM1549" s="37"/>
      <c r="AN1549" s="37"/>
      <c r="AO1549" s="37"/>
      <c r="AP1549" s="37"/>
      <c r="AQ1549" s="37"/>
      <c r="AR1549" s="37"/>
      <c r="AS1549" s="37"/>
      <c r="AT1549" s="37"/>
      <c r="AU1549" s="37"/>
      <c r="AV1549" s="37"/>
      <c r="AW1549" s="37"/>
      <c r="AX1549" s="37"/>
      <c r="AY1549" s="37"/>
      <c r="AZ1549" s="37"/>
      <c r="BA1549" s="37"/>
      <c r="BB1549" s="37"/>
      <c r="BC1549" s="37"/>
      <c r="BD1549" s="37"/>
      <c r="BE1549" s="37"/>
      <c r="BF1549" s="37"/>
      <c r="BH1549" s="44"/>
      <c r="BI1549" s="39"/>
      <c r="BJ1549" s="39"/>
      <c r="BK1549" s="39"/>
      <c r="BL1549" s="36"/>
      <c r="BM1549" s="37"/>
      <c r="BN1549" s="37"/>
      <c r="BO1549" s="37"/>
      <c r="BP1549" s="37"/>
      <c r="BQ1549" s="37"/>
      <c r="BR1549" s="37"/>
      <c r="BS1549" s="37"/>
      <c r="BT1549" s="37"/>
      <c r="BU1549" s="37"/>
      <c r="BV1549" s="37"/>
      <c r="BW1549" s="37"/>
      <c r="BX1549" s="37"/>
      <c r="BY1549" s="37"/>
      <c r="BZ1549" s="37"/>
      <c r="CA1549" s="37"/>
      <c r="CB1549" s="37"/>
      <c r="CC1549" s="37"/>
      <c r="CD1549" s="37"/>
      <c r="CE1549" s="37"/>
      <c r="CF1549" s="37"/>
      <c r="CG1549" s="40"/>
      <c r="CH1549" s="40"/>
      <c r="CI1549" s="40"/>
      <c r="CJ1549" s="40"/>
      <c r="CK1549" s="40"/>
      <c r="CL1549" s="40"/>
      <c r="CM1549" s="39"/>
      <c r="CN1549" s="39"/>
      <c r="CO1549" s="39"/>
      <c r="CP1549" s="39"/>
      <c r="CQ1549" s="39"/>
      <c r="CR1549" s="39"/>
      <c r="CS1549" s="39"/>
      <c r="CT1549" s="39"/>
      <c r="CU1549" s="39"/>
      <c r="CV1549" s="39"/>
      <c r="CW1549" s="39"/>
      <c r="CX1549" s="39"/>
      <c r="CY1549" s="39"/>
      <c r="CZ1549" s="39"/>
      <c r="DA1549" s="39"/>
      <c r="DB1549" s="39"/>
      <c r="DC1549" s="39"/>
      <c r="DD1549" s="39"/>
      <c r="DE1549" s="39"/>
      <c r="DF1549" s="39"/>
      <c r="DG1549" s="39"/>
      <c r="DL1549" s="44"/>
      <c r="DM1549" s="39"/>
    </row>
    <row r="1550" customFormat="false" ht="12.75" hidden="false" customHeight="false" outlineLevel="0" collapsed="false">
      <c r="AF1550" s="36"/>
      <c r="AG1550" s="37"/>
      <c r="AH1550" s="37"/>
      <c r="AI1550" s="37"/>
      <c r="AJ1550" s="37"/>
      <c r="AK1550" s="37"/>
      <c r="AL1550" s="37"/>
      <c r="AM1550" s="37"/>
      <c r="AN1550" s="37"/>
      <c r="AO1550" s="37"/>
      <c r="AP1550" s="37"/>
      <c r="AQ1550" s="37"/>
      <c r="AR1550" s="37"/>
      <c r="AS1550" s="37"/>
      <c r="AT1550" s="37"/>
      <c r="AU1550" s="37"/>
      <c r="AV1550" s="37"/>
      <c r="AW1550" s="37"/>
      <c r="AX1550" s="37"/>
      <c r="AY1550" s="37"/>
      <c r="AZ1550" s="37"/>
      <c r="BA1550" s="37"/>
      <c r="BB1550" s="37"/>
      <c r="BC1550" s="37"/>
      <c r="BD1550" s="37"/>
      <c r="BE1550" s="37"/>
      <c r="BF1550" s="37"/>
      <c r="BH1550" s="44"/>
      <c r="BI1550" s="39"/>
      <c r="BJ1550" s="39"/>
      <c r="BK1550" s="39"/>
      <c r="BL1550" s="36"/>
      <c r="BM1550" s="37"/>
      <c r="BN1550" s="37"/>
      <c r="BO1550" s="37"/>
      <c r="BP1550" s="37"/>
      <c r="BQ1550" s="37"/>
      <c r="BR1550" s="37"/>
      <c r="BS1550" s="37"/>
      <c r="BT1550" s="37"/>
      <c r="BU1550" s="37"/>
      <c r="BV1550" s="37"/>
      <c r="BW1550" s="37"/>
      <c r="BX1550" s="37"/>
      <c r="BY1550" s="37"/>
      <c r="BZ1550" s="37"/>
      <c r="CA1550" s="37"/>
      <c r="CB1550" s="37"/>
      <c r="CC1550" s="37"/>
      <c r="CD1550" s="37"/>
      <c r="CE1550" s="37"/>
      <c r="CF1550" s="37"/>
      <c r="CG1550" s="40"/>
      <c r="CH1550" s="40"/>
      <c r="CI1550" s="40"/>
      <c r="CJ1550" s="40"/>
      <c r="CK1550" s="40"/>
      <c r="CL1550" s="40"/>
      <c r="CM1550" s="39"/>
      <c r="CN1550" s="39"/>
      <c r="CO1550" s="39"/>
      <c r="CP1550" s="39"/>
      <c r="CQ1550" s="39"/>
      <c r="CR1550" s="39"/>
      <c r="CS1550" s="39"/>
      <c r="CT1550" s="39"/>
      <c r="CU1550" s="39"/>
      <c r="CV1550" s="39"/>
      <c r="CW1550" s="39"/>
      <c r="CX1550" s="39"/>
      <c r="CY1550" s="39"/>
      <c r="CZ1550" s="39"/>
      <c r="DA1550" s="39"/>
      <c r="DB1550" s="39"/>
      <c r="DC1550" s="39"/>
      <c r="DD1550" s="39"/>
      <c r="DE1550" s="39"/>
      <c r="DF1550" s="39"/>
      <c r="DG1550" s="39"/>
      <c r="DL1550" s="44"/>
      <c r="DM1550" s="39"/>
    </row>
    <row r="1551" customFormat="false" ht="12.75" hidden="false" customHeight="false" outlineLevel="0" collapsed="false">
      <c r="AF1551" s="36"/>
      <c r="AG1551" s="37"/>
      <c r="AH1551" s="37"/>
      <c r="AI1551" s="37"/>
      <c r="AJ1551" s="37"/>
      <c r="AK1551" s="37"/>
      <c r="AL1551" s="37"/>
      <c r="AM1551" s="37"/>
      <c r="AN1551" s="37"/>
      <c r="AO1551" s="37"/>
      <c r="AP1551" s="37"/>
      <c r="AQ1551" s="37"/>
      <c r="AR1551" s="37"/>
      <c r="AS1551" s="37"/>
      <c r="AT1551" s="37"/>
      <c r="AU1551" s="37"/>
      <c r="AV1551" s="37"/>
      <c r="AW1551" s="37"/>
      <c r="AX1551" s="37"/>
      <c r="AY1551" s="37"/>
      <c r="AZ1551" s="37"/>
      <c r="BA1551" s="37"/>
      <c r="BB1551" s="37"/>
      <c r="BC1551" s="37"/>
      <c r="BD1551" s="37"/>
      <c r="BE1551" s="37"/>
      <c r="BF1551" s="37"/>
      <c r="BH1551" s="44"/>
      <c r="BI1551" s="39"/>
      <c r="BJ1551" s="39"/>
      <c r="BK1551" s="39"/>
      <c r="BL1551" s="36"/>
      <c r="BM1551" s="37"/>
      <c r="BN1551" s="37"/>
      <c r="BO1551" s="37"/>
      <c r="BP1551" s="37"/>
      <c r="BQ1551" s="37"/>
      <c r="BR1551" s="37"/>
      <c r="BS1551" s="37"/>
      <c r="BT1551" s="37"/>
      <c r="BU1551" s="37"/>
      <c r="BV1551" s="37"/>
      <c r="BW1551" s="37"/>
      <c r="BX1551" s="37"/>
      <c r="BY1551" s="37"/>
      <c r="BZ1551" s="37"/>
      <c r="CA1551" s="37"/>
      <c r="CB1551" s="37"/>
      <c r="CC1551" s="37"/>
      <c r="CD1551" s="37"/>
      <c r="CE1551" s="37"/>
      <c r="CF1551" s="37"/>
      <c r="CG1551" s="40"/>
      <c r="CH1551" s="40"/>
      <c r="CI1551" s="40"/>
      <c r="CJ1551" s="40"/>
      <c r="CK1551" s="40"/>
      <c r="CL1551" s="40"/>
      <c r="CM1551" s="39"/>
      <c r="CN1551" s="39"/>
      <c r="CO1551" s="39"/>
      <c r="CP1551" s="39"/>
      <c r="CQ1551" s="39"/>
      <c r="CR1551" s="39"/>
      <c r="CS1551" s="39"/>
      <c r="CT1551" s="39"/>
      <c r="CU1551" s="39"/>
      <c r="CV1551" s="39"/>
      <c r="CW1551" s="39"/>
      <c r="CX1551" s="39"/>
      <c r="CY1551" s="39"/>
      <c r="CZ1551" s="39"/>
      <c r="DA1551" s="39"/>
      <c r="DB1551" s="39"/>
      <c r="DC1551" s="39"/>
      <c r="DD1551" s="39"/>
      <c r="DE1551" s="39"/>
      <c r="DF1551" s="39"/>
      <c r="DG1551" s="39"/>
      <c r="DL1551" s="44"/>
      <c r="DM1551" s="39"/>
    </row>
    <row r="1552" customFormat="false" ht="12.75" hidden="false" customHeight="false" outlineLevel="0" collapsed="false">
      <c r="AF1552" s="36"/>
      <c r="AG1552" s="37"/>
      <c r="AH1552" s="37"/>
      <c r="AI1552" s="37"/>
      <c r="AJ1552" s="37"/>
      <c r="AK1552" s="37"/>
      <c r="AL1552" s="37"/>
      <c r="AM1552" s="37"/>
      <c r="AN1552" s="37"/>
      <c r="AO1552" s="37"/>
      <c r="AP1552" s="37"/>
      <c r="AQ1552" s="37"/>
      <c r="AR1552" s="37"/>
      <c r="AS1552" s="37"/>
      <c r="AT1552" s="37"/>
      <c r="AU1552" s="37"/>
      <c r="AV1552" s="37"/>
      <c r="AW1552" s="37"/>
      <c r="AX1552" s="37"/>
      <c r="AY1552" s="37"/>
      <c r="AZ1552" s="37"/>
      <c r="BA1552" s="37"/>
      <c r="BB1552" s="37"/>
      <c r="BC1552" s="37"/>
      <c r="BD1552" s="37"/>
      <c r="BE1552" s="37"/>
      <c r="BF1552" s="37"/>
      <c r="BH1552" s="44"/>
      <c r="BI1552" s="39"/>
      <c r="BJ1552" s="39"/>
      <c r="BK1552" s="39"/>
      <c r="BL1552" s="36"/>
      <c r="BM1552" s="37"/>
      <c r="BN1552" s="37"/>
      <c r="BO1552" s="37"/>
      <c r="BP1552" s="37"/>
      <c r="BQ1552" s="37"/>
      <c r="BR1552" s="37"/>
      <c r="BS1552" s="37"/>
      <c r="BT1552" s="37"/>
      <c r="BU1552" s="37"/>
      <c r="BV1552" s="37"/>
      <c r="BW1552" s="37"/>
      <c r="BX1552" s="37"/>
      <c r="BY1552" s="37"/>
      <c r="BZ1552" s="37"/>
      <c r="CA1552" s="37"/>
      <c r="CB1552" s="37"/>
      <c r="CC1552" s="37"/>
      <c r="CD1552" s="37"/>
      <c r="CE1552" s="37"/>
      <c r="CF1552" s="37"/>
      <c r="CG1552" s="40"/>
      <c r="CH1552" s="40"/>
      <c r="CI1552" s="40"/>
      <c r="CJ1552" s="40"/>
      <c r="CK1552" s="40"/>
      <c r="CL1552" s="40"/>
      <c r="CM1552" s="39"/>
      <c r="CN1552" s="39"/>
      <c r="CO1552" s="39"/>
      <c r="CP1552" s="39"/>
      <c r="CQ1552" s="39"/>
      <c r="CR1552" s="39"/>
      <c r="CS1552" s="39"/>
      <c r="CT1552" s="39"/>
      <c r="CU1552" s="39"/>
      <c r="CV1552" s="39"/>
      <c r="CW1552" s="39"/>
      <c r="CX1552" s="39"/>
      <c r="CY1552" s="39"/>
      <c r="CZ1552" s="39"/>
      <c r="DA1552" s="39"/>
      <c r="DB1552" s="39"/>
      <c r="DC1552" s="39"/>
      <c r="DD1552" s="39"/>
      <c r="DE1552" s="39"/>
      <c r="DF1552" s="39"/>
      <c r="DG1552" s="39"/>
      <c r="DL1552" s="44"/>
      <c r="DM1552" s="39"/>
    </row>
    <row r="1553" customFormat="false" ht="12.75" hidden="false" customHeight="false" outlineLevel="0" collapsed="false">
      <c r="AF1553" s="36"/>
      <c r="AG1553" s="37"/>
      <c r="AH1553" s="37"/>
      <c r="AI1553" s="37"/>
      <c r="AJ1553" s="37"/>
      <c r="AK1553" s="37"/>
      <c r="AL1553" s="37"/>
      <c r="AM1553" s="37"/>
      <c r="AN1553" s="37"/>
      <c r="AO1553" s="37"/>
      <c r="AP1553" s="37"/>
      <c r="AQ1553" s="37"/>
      <c r="AR1553" s="37"/>
      <c r="AS1553" s="37"/>
      <c r="AT1553" s="37"/>
      <c r="AU1553" s="37"/>
      <c r="AV1553" s="37"/>
      <c r="AW1553" s="37"/>
      <c r="AX1553" s="37"/>
      <c r="AY1553" s="37"/>
      <c r="AZ1553" s="37"/>
      <c r="BA1553" s="37"/>
      <c r="BB1553" s="37"/>
      <c r="BC1553" s="37"/>
      <c r="BD1553" s="37"/>
      <c r="BE1553" s="37"/>
      <c r="BF1553" s="37"/>
      <c r="BH1553" s="44"/>
      <c r="BI1553" s="39"/>
      <c r="BJ1553" s="39"/>
      <c r="BK1553" s="39"/>
      <c r="BL1553" s="36"/>
      <c r="BM1553" s="37"/>
      <c r="BN1553" s="37"/>
      <c r="BO1553" s="37"/>
      <c r="BP1553" s="37"/>
      <c r="BQ1553" s="37"/>
      <c r="BR1553" s="37"/>
      <c r="BS1553" s="37"/>
      <c r="BT1553" s="37"/>
      <c r="BU1553" s="37"/>
      <c r="BV1553" s="37"/>
      <c r="BW1553" s="37"/>
      <c r="BX1553" s="37"/>
      <c r="BY1553" s="37"/>
      <c r="BZ1553" s="37"/>
      <c r="CA1553" s="37"/>
      <c r="CB1553" s="37"/>
      <c r="CC1553" s="37"/>
      <c r="CD1553" s="37"/>
      <c r="CE1553" s="37"/>
      <c r="CF1553" s="37"/>
      <c r="CG1553" s="40"/>
      <c r="CH1553" s="40"/>
      <c r="CI1553" s="40"/>
      <c r="CJ1553" s="40"/>
      <c r="CK1553" s="40"/>
      <c r="CL1553" s="40"/>
      <c r="CM1553" s="39"/>
      <c r="CN1553" s="39"/>
      <c r="CO1553" s="39"/>
      <c r="CP1553" s="39"/>
      <c r="CQ1553" s="39"/>
      <c r="CR1553" s="39"/>
      <c r="CS1553" s="39"/>
      <c r="CT1553" s="39"/>
      <c r="CU1553" s="39"/>
      <c r="CV1553" s="39"/>
      <c r="CW1553" s="39"/>
      <c r="CX1553" s="39"/>
      <c r="CY1553" s="39"/>
      <c r="CZ1553" s="39"/>
      <c r="DA1553" s="39"/>
      <c r="DB1553" s="39"/>
      <c r="DC1553" s="39"/>
      <c r="DD1553" s="39"/>
      <c r="DE1553" s="39"/>
      <c r="DF1553" s="39"/>
      <c r="DG1553" s="39"/>
      <c r="DL1553" s="44"/>
      <c r="DM1553" s="39"/>
    </row>
    <row r="1554" customFormat="false" ht="12.75" hidden="false" customHeight="false" outlineLevel="0" collapsed="false">
      <c r="AF1554" s="36"/>
      <c r="AG1554" s="37"/>
      <c r="AH1554" s="37"/>
      <c r="AI1554" s="37"/>
      <c r="AJ1554" s="37"/>
      <c r="AK1554" s="37"/>
      <c r="AL1554" s="37"/>
      <c r="AM1554" s="37"/>
      <c r="AN1554" s="37"/>
      <c r="AO1554" s="37"/>
      <c r="AP1554" s="37"/>
      <c r="AQ1554" s="37"/>
      <c r="AR1554" s="37"/>
      <c r="AS1554" s="37"/>
      <c r="AT1554" s="37"/>
      <c r="AU1554" s="37"/>
      <c r="AV1554" s="37"/>
      <c r="AW1554" s="37"/>
      <c r="AX1554" s="37"/>
      <c r="AY1554" s="37"/>
      <c r="AZ1554" s="37"/>
      <c r="BA1554" s="37"/>
      <c r="BB1554" s="37"/>
      <c r="BC1554" s="37"/>
      <c r="BD1554" s="37"/>
      <c r="BE1554" s="37"/>
      <c r="BF1554" s="37"/>
      <c r="BH1554" s="44"/>
      <c r="BI1554" s="39"/>
      <c r="BJ1554" s="39"/>
      <c r="BK1554" s="39"/>
      <c r="BL1554" s="36"/>
      <c r="BM1554" s="37"/>
      <c r="BN1554" s="37"/>
      <c r="BO1554" s="37"/>
      <c r="BP1554" s="37"/>
      <c r="BQ1554" s="37"/>
      <c r="BR1554" s="37"/>
      <c r="BS1554" s="37"/>
      <c r="BT1554" s="37"/>
      <c r="BU1554" s="37"/>
      <c r="BV1554" s="37"/>
      <c r="BW1554" s="37"/>
      <c r="BX1554" s="37"/>
      <c r="BY1554" s="37"/>
      <c r="BZ1554" s="37"/>
      <c r="CA1554" s="37"/>
      <c r="CB1554" s="37"/>
      <c r="CC1554" s="37"/>
      <c r="CD1554" s="37"/>
      <c r="CE1554" s="37"/>
      <c r="CF1554" s="37"/>
      <c r="CG1554" s="40"/>
      <c r="CH1554" s="40"/>
      <c r="CI1554" s="40"/>
      <c r="CJ1554" s="40"/>
      <c r="CK1554" s="40"/>
      <c r="CL1554" s="40"/>
      <c r="CM1554" s="39"/>
      <c r="CN1554" s="39"/>
      <c r="CO1554" s="39"/>
      <c r="CP1554" s="39"/>
      <c r="CQ1554" s="39"/>
      <c r="CR1554" s="39"/>
      <c r="CS1554" s="39"/>
      <c r="CT1554" s="39"/>
      <c r="CU1554" s="39"/>
      <c r="CV1554" s="39"/>
      <c r="CW1554" s="39"/>
      <c r="CX1554" s="39"/>
      <c r="CY1554" s="39"/>
      <c r="CZ1554" s="39"/>
      <c r="DA1554" s="39"/>
      <c r="DB1554" s="39"/>
      <c r="DC1554" s="39"/>
      <c r="DD1554" s="39"/>
      <c r="DE1554" s="39"/>
      <c r="DF1554" s="39"/>
      <c r="DG1554" s="39"/>
      <c r="DL1554" s="44"/>
      <c r="DM1554" s="39"/>
    </row>
    <row r="1555" customFormat="false" ht="12.75" hidden="false" customHeight="false" outlineLevel="0" collapsed="false">
      <c r="AF1555" s="36"/>
      <c r="AG1555" s="37"/>
      <c r="AH1555" s="37"/>
      <c r="AI1555" s="37"/>
      <c r="AJ1555" s="37"/>
      <c r="AK1555" s="37"/>
      <c r="AL1555" s="37"/>
      <c r="AM1555" s="37"/>
      <c r="AN1555" s="37"/>
      <c r="AO1555" s="37"/>
      <c r="AP1555" s="37"/>
      <c r="AQ1555" s="37"/>
      <c r="AR1555" s="37"/>
      <c r="AS1555" s="37"/>
      <c r="AT1555" s="37"/>
      <c r="AU1555" s="37"/>
      <c r="AV1555" s="37"/>
      <c r="AW1555" s="37"/>
      <c r="AX1555" s="37"/>
      <c r="AY1555" s="37"/>
      <c r="AZ1555" s="37"/>
      <c r="BA1555" s="37"/>
      <c r="BB1555" s="37"/>
      <c r="BC1555" s="37"/>
      <c r="BD1555" s="37"/>
      <c r="BE1555" s="37"/>
      <c r="BF1555" s="37"/>
      <c r="BH1555" s="44"/>
      <c r="BI1555" s="39"/>
      <c r="BJ1555" s="39"/>
      <c r="BK1555" s="39"/>
      <c r="BL1555" s="36"/>
      <c r="BM1555" s="37"/>
      <c r="BN1555" s="37"/>
      <c r="BO1555" s="37"/>
      <c r="BP1555" s="37"/>
      <c r="BQ1555" s="37"/>
      <c r="BR1555" s="37"/>
      <c r="BS1555" s="37"/>
      <c r="BT1555" s="37"/>
      <c r="BU1555" s="37"/>
      <c r="BV1555" s="37"/>
      <c r="BW1555" s="37"/>
      <c r="BX1555" s="37"/>
      <c r="BY1555" s="37"/>
      <c r="BZ1555" s="37"/>
      <c r="CA1555" s="37"/>
      <c r="CB1555" s="37"/>
      <c r="CC1555" s="37"/>
      <c r="CD1555" s="37"/>
      <c r="CE1555" s="37"/>
      <c r="CF1555" s="37"/>
      <c r="CG1555" s="40"/>
      <c r="CH1555" s="40"/>
      <c r="CI1555" s="40"/>
      <c r="CJ1555" s="40"/>
      <c r="CK1555" s="40"/>
      <c r="CL1555" s="40"/>
      <c r="CM1555" s="39"/>
      <c r="CN1555" s="39"/>
      <c r="CO1555" s="39"/>
      <c r="CP1555" s="39"/>
      <c r="CQ1555" s="39"/>
      <c r="CR1555" s="39"/>
      <c r="CS1555" s="39"/>
      <c r="CT1555" s="39"/>
      <c r="CU1555" s="39"/>
      <c r="CV1555" s="39"/>
      <c r="CW1555" s="39"/>
      <c r="CX1555" s="39"/>
      <c r="CY1555" s="39"/>
      <c r="CZ1555" s="39"/>
      <c r="DA1555" s="39"/>
      <c r="DB1555" s="39"/>
      <c r="DC1555" s="39"/>
      <c r="DD1555" s="39"/>
      <c r="DE1555" s="39"/>
      <c r="DF1555" s="39"/>
      <c r="DG1555" s="39"/>
      <c r="DL1555" s="44"/>
      <c r="DM1555" s="39"/>
    </row>
    <row r="1556" customFormat="false" ht="12.75" hidden="false" customHeight="false" outlineLevel="0" collapsed="false">
      <c r="AF1556" s="36"/>
      <c r="AG1556" s="37"/>
      <c r="AH1556" s="37"/>
      <c r="AI1556" s="37"/>
      <c r="AJ1556" s="37"/>
      <c r="AK1556" s="37"/>
      <c r="AL1556" s="37"/>
      <c r="AM1556" s="37"/>
      <c r="AN1556" s="37"/>
      <c r="AO1556" s="37"/>
      <c r="AP1556" s="37"/>
      <c r="AQ1556" s="37"/>
      <c r="AR1556" s="37"/>
      <c r="AS1556" s="37"/>
      <c r="AT1556" s="37"/>
      <c r="AU1556" s="37"/>
      <c r="AV1556" s="37"/>
      <c r="AW1556" s="37"/>
      <c r="AX1556" s="37"/>
      <c r="AY1556" s="37"/>
      <c r="AZ1556" s="37"/>
      <c r="BA1556" s="37"/>
      <c r="BB1556" s="37"/>
      <c r="BC1556" s="37"/>
      <c r="BD1556" s="37"/>
      <c r="BE1556" s="37"/>
      <c r="BF1556" s="37"/>
      <c r="BH1556" s="44"/>
      <c r="BI1556" s="39"/>
      <c r="BJ1556" s="39"/>
      <c r="BK1556" s="39"/>
      <c r="BL1556" s="36"/>
      <c r="BM1556" s="37"/>
      <c r="BN1556" s="37"/>
      <c r="BO1556" s="37"/>
      <c r="BP1556" s="37"/>
      <c r="BQ1556" s="37"/>
      <c r="BR1556" s="37"/>
      <c r="BS1556" s="37"/>
      <c r="BT1556" s="37"/>
      <c r="BU1556" s="37"/>
      <c r="BV1556" s="37"/>
      <c r="BW1556" s="37"/>
      <c r="BX1556" s="37"/>
      <c r="BY1556" s="37"/>
      <c r="BZ1556" s="37"/>
      <c r="CA1556" s="37"/>
      <c r="CB1556" s="37"/>
      <c r="CC1556" s="37"/>
      <c r="CD1556" s="37"/>
      <c r="CE1556" s="37"/>
      <c r="CF1556" s="37"/>
      <c r="CG1556" s="40"/>
      <c r="CH1556" s="40"/>
      <c r="CI1556" s="40"/>
      <c r="CJ1556" s="40"/>
      <c r="CK1556" s="40"/>
      <c r="CL1556" s="40"/>
      <c r="CM1556" s="39"/>
      <c r="CN1556" s="39"/>
      <c r="CO1556" s="39"/>
      <c r="CP1556" s="39"/>
      <c r="CQ1556" s="39"/>
      <c r="CR1556" s="39"/>
      <c r="CS1556" s="39"/>
      <c r="CT1556" s="39"/>
      <c r="CU1556" s="39"/>
      <c r="CV1556" s="39"/>
      <c r="CW1556" s="39"/>
      <c r="CX1556" s="39"/>
      <c r="CY1556" s="39"/>
      <c r="CZ1556" s="39"/>
      <c r="DA1556" s="39"/>
      <c r="DB1556" s="39"/>
      <c r="DC1556" s="39"/>
      <c r="DD1556" s="39"/>
      <c r="DE1556" s="39"/>
      <c r="DF1556" s="39"/>
      <c r="DG1556" s="39"/>
      <c r="DL1556" s="44"/>
      <c r="DM1556" s="39"/>
    </row>
    <row r="1557" customFormat="false" ht="12.75" hidden="false" customHeight="false" outlineLevel="0" collapsed="false">
      <c r="AF1557" s="36"/>
      <c r="AG1557" s="37"/>
      <c r="AH1557" s="37"/>
      <c r="AI1557" s="37"/>
      <c r="AJ1557" s="37"/>
      <c r="AK1557" s="37"/>
      <c r="AL1557" s="37"/>
      <c r="AM1557" s="37"/>
      <c r="AN1557" s="37"/>
      <c r="AO1557" s="37"/>
      <c r="AP1557" s="37"/>
      <c r="AQ1557" s="37"/>
      <c r="AR1557" s="37"/>
      <c r="AS1557" s="37"/>
      <c r="AT1557" s="37"/>
      <c r="AU1557" s="37"/>
      <c r="AV1557" s="37"/>
      <c r="AW1557" s="37"/>
      <c r="AX1557" s="37"/>
      <c r="AY1557" s="37"/>
      <c r="AZ1557" s="37"/>
      <c r="BA1557" s="37"/>
      <c r="BB1557" s="37"/>
      <c r="BC1557" s="37"/>
      <c r="BD1557" s="37"/>
      <c r="BE1557" s="37"/>
      <c r="BF1557" s="37"/>
      <c r="BH1557" s="44"/>
      <c r="BI1557" s="39"/>
      <c r="BJ1557" s="39"/>
      <c r="BK1557" s="39"/>
      <c r="BL1557" s="36"/>
      <c r="BM1557" s="37"/>
      <c r="BN1557" s="37"/>
      <c r="BO1557" s="37"/>
      <c r="BP1557" s="37"/>
      <c r="BQ1557" s="37"/>
      <c r="BR1557" s="37"/>
      <c r="BS1557" s="37"/>
      <c r="BT1557" s="37"/>
      <c r="BU1557" s="37"/>
      <c r="BV1557" s="37"/>
      <c r="BW1557" s="37"/>
      <c r="BX1557" s="37"/>
      <c r="BY1557" s="37"/>
      <c r="BZ1557" s="37"/>
      <c r="CA1557" s="37"/>
      <c r="CB1557" s="37"/>
      <c r="CC1557" s="37"/>
      <c r="CD1557" s="37"/>
      <c r="CE1557" s="37"/>
      <c r="CF1557" s="37"/>
      <c r="CG1557" s="40"/>
      <c r="CH1557" s="40"/>
      <c r="CI1557" s="40"/>
      <c r="CJ1557" s="40"/>
      <c r="CK1557" s="40"/>
      <c r="CL1557" s="40"/>
      <c r="CM1557" s="39"/>
      <c r="CN1557" s="39"/>
      <c r="CO1557" s="39"/>
      <c r="CP1557" s="39"/>
      <c r="CQ1557" s="39"/>
      <c r="CR1557" s="39"/>
      <c r="CS1557" s="39"/>
      <c r="CT1557" s="39"/>
      <c r="CU1557" s="39"/>
      <c r="CV1557" s="39"/>
      <c r="CW1557" s="39"/>
      <c r="CX1557" s="39"/>
      <c r="CY1557" s="39"/>
      <c r="CZ1557" s="39"/>
      <c r="DA1557" s="39"/>
      <c r="DB1557" s="39"/>
      <c r="DC1557" s="39"/>
      <c r="DD1557" s="39"/>
      <c r="DE1557" s="39"/>
      <c r="DF1557" s="39"/>
      <c r="DG1557" s="39"/>
      <c r="DL1557" s="44"/>
      <c r="DM1557" s="39"/>
    </row>
    <row r="1558" customFormat="false" ht="12.75" hidden="false" customHeight="false" outlineLevel="0" collapsed="false">
      <c r="AF1558" s="36"/>
      <c r="AG1558" s="37"/>
      <c r="AH1558" s="37"/>
      <c r="AI1558" s="37"/>
      <c r="AJ1558" s="37"/>
      <c r="AK1558" s="37"/>
      <c r="AL1558" s="37"/>
      <c r="AM1558" s="37"/>
      <c r="AN1558" s="37"/>
      <c r="AO1558" s="37"/>
      <c r="AP1558" s="37"/>
      <c r="AQ1558" s="37"/>
      <c r="AR1558" s="37"/>
      <c r="AS1558" s="37"/>
      <c r="AT1558" s="37"/>
      <c r="AU1558" s="37"/>
      <c r="AV1558" s="37"/>
      <c r="AW1558" s="37"/>
      <c r="AX1558" s="37"/>
      <c r="AY1558" s="37"/>
      <c r="AZ1558" s="37"/>
      <c r="BA1558" s="37"/>
      <c r="BB1558" s="37"/>
      <c r="BC1558" s="37"/>
      <c r="BD1558" s="37"/>
      <c r="BE1558" s="37"/>
      <c r="BF1558" s="37"/>
      <c r="BH1558" s="44"/>
      <c r="BI1558" s="39"/>
      <c r="BJ1558" s="39"/>
      <c r="BK1558" s="39"/>
      <c r="BL1558" s="36"/>
      <c r="BM1558" s="37"/>
      <c r="BN1558" s="37"/>
      <c r="BO1558" s="37"/>
      <c r="BP1558" s="37"/>
      <c r="BQ1558" s="37"/>
      <c r="BR1558" s="37"/>
      <c r="BS1558" s="37"/>
      <c r="BT1558" s="37"/>
      <c r="BU1558" s="37"/>
      <c r="BV1558" s="37"/>
      <c r="BW1558" s="37"/>
      <c r="BX1558" s="37"/>
      <c r="BY1558" s="37"/>
      <c r="BZ1558" s="37"/>
      <c r="CA1558" s="37"/>
      <c r="CB1558" s="37"/>
      <c r="CC1558" s="37"/>
      <c r="CD1558" s="37"/>
      <c r="CE1558" s="37"/>
      <c r="CF1558" s="37"/>
      <c r="CG1558" s="40"/>
      <c r="CH1558" s="40"/>
      <c r="CI1558" s="40"/>
      <c r="CJ1558" s="40"/>
      <c r="CK1558" s="40"/>
      <c r="CL1558" s="40"/>
      <c r="CM1558" s="39"/>
      <c r="CN1558" s="39"/>
      <c r="CO1558" s="39"/>
      <c r="CP1558" s="39"/>
      <c r="CQ1558" s="39"/>
      <c r="CR1558" s="39"/>
      <c r="CS1558" s="39"/>
      <c r="CT1558" s="39"/>
      <c r="CU1558" s="39"/>
      <c r="CV1558" s="39"/>
      <c r="CW1558" s="39"/>
      <c r="CX1558" s="39"/>
      <c r="CY1558" s="39"/>
      <c r="CZ1558" s="39"/>
      <c r="DA1558" s="39"/>
      <c r="DB1558" s="39"/>
      <c r="DC1558" s="39"/>
      <c r="DD1558" s="39"/>
      <c r="DE1558" s="39"/>
      <c r="DF1558" s="39"/>
      <c r="DG1558" s="39"/>
      <c r="DL1558" s="44"/>
      <c r="DM1558" s="39"/>
    </row>
    <row r="1559" customFormat="false" ht="12.75" hidden="false" customHeight="false" outlineLevel="0" collapsed="false">
      <c r="AF1559" s="36"/>
      <c r="AG1559" s="37"/>
      <c r="AH1559" s="37"/>
      <c r="AI1559" s="37"/>
      <c r="AJ1559" s="37"/>
      <c r="AK1559" s="37"/>
      <c r="AL1559" s="37"/>
      <c r="AM1559" s="37"/>
      <c r="AN1559" s="37"/>
      <c r="AO1559" s="37"/>
      <c r="AP1559" s="37"/>
      <c r="AQ1559" s="37"/>
      <c r="AR1559" s="37"/>
      <c r="AS1559" s="37"/>
      <c r="AT1559" s="37"/>
      <c r="AU1559" s="37"/>
      <c r="AV1559" s="37"/>
      <c r="AW1559" s="37"/>
      <c r="AX1559" s="37"/>
      <c r="AY1559" s="37"/>
      <c r="AZ1559" s="37"/>
      <c r="BA1559" s="37"/>
      <c r="BB1559" s="37"/>
      <c r="BC1559" s="37"/>
      <c r="BD1559" s="37"/>
      <c r="BE1559" s="37"/>
      <c r="BF1559" s="37"/>
      <c r="BH1559" s="44"/>
      <c r="BI1559" s="39"/>
      <c r="BJ1559" s="39"/>
      <c r="BK1559" s="39"/>
      <c r="BL1559" s="36"/>
      <c r="BM1559" s="37"/>
      <c r="BN1559" s="37"/>
      <c r="BO1559" s="37"/>
      <c r="BP1559" s="37"/>
      <c r="BQ1559" s="37"/>
      <c r="BR1559" s="37"/>
      <c r="BS1559" s="37"/>
      <c r="BT1559" s="37"/>
      <c r="BU1559" s="37"/>
      <c r="BV1559" s="37"/>
      <c r="BW1559" s="37"/>
      <c r="BX1559" s="37"/>
      <c r="BY1559" s="37"/>
      <c r="BZ1559" s="37"/>
      <c r="CA1559" s="37"/>
      <c r="CB1559" s="37"/>
      <c r="CC1559" s="37"/>
      <c r="CD1559" s="37"/>
      <c r="CE1559" s="37"/>
      <c r="CF1559" s="37"/>
      <c r="CG1559" s="40"/>
      <c r="CH1559" s="40"/>
      <c r="CI1559" s="40"/>
      <c r="CJ1559" s="40"/>
      <c r="CK1559" s="40"/>
      <c r="CL1559" s="40"/>
      <c r="CM1559" s="39"/>
      <c r="CN1559" s="39"/>
      <c r="CO1559" s="39"/>
      <c r="CP1559" s="39"/>
      <c r="CQ1559" s="39"/>
      <c r="CR1559" s="39"/>
      <c r="CS1559" s="39"/>
      <c r="CT1559" s="39"/>
      <c r="CU1559" s="39"/>
      <c r="CV1559" s="39"/>
      <c r="CW1559" s="39"/>
      <c r="CX1559" s="39"/>
      <c r="CY1559" s="39"/>
      <c r="CZ1559" s="39"/>
      <c r="DA1559" s="39"/>
      <c r="DB1559" s="39"/>
      <c r="DC1559" s="39"/>
      <c r="DD1559" s="39"/>
      <c r="DE1559" s="39"/>
      <c r="DF1559" s="39"/>
      <c r="DG1559" s="39"/>
      <c r="DL1559" s="44"/>
      <c r="DM1559" s="39"/>
    </row>
    <row r="1560" customFormat="false" ht="12.75" hidden="false" customHeight="false" outlineLevel="0" collapsed="false">
      <c r="AF1560" s="36"/>
      <c r="AG1560" s="37"/>
      <c r="AH1560" s="37"/>
      <c r="AI1560" s="37"/>
      <c r="AJ1560" s="37"/>
      <c r="AK1560" s="37"/>
      <c r="AL1560" s="37"/>
      <c r="AM1560" s="37"/>
      <c r="AN1560" s="37"/>
      <c r="AO1560" s="37"/>
      <c r="AP1560" s="37"/>
      <c r="AQ1560" s="37"/>
      <c r="AR1560" s="37"/>
      <c r="AS1560" s="37"/>
      <c r="AT1560" s="37"/>
      <c r="AU1560" s="37"/>
      <c r="AV1560" s="37"/>
      <c r="AW1560" s="37"/>
      <c r="AX1560" s="37"/>
      <c r="AY1560" s="37"/>
      <c r="AZ1560" s="37"/>
      <c r="BA1560" s="37"/>
      <c r="BB1560" s="37"/>
      <c r="BC1560" s="37"/>
      <c r="BD1560" s="37"/>
      <c r="BE1560" s="37"/>
      <c r="BF1560" s="37"/>
      <c r="BH1560" s="44"/>
      <c r="BI1560" s="39"/>
      <c r="BJ1560" s="39"/>
      <c r="BK1560" s="39"/>
      <c r="BL1560" s="36"/>
      <c r="BM1560" s="37"/>
      <c r="BN1560" s="37"/>
      <c r="BO1560" s="37"/>
      <c r="BP1560" s="37"/>
      <c r="BQ1560" s="37"/>
      <c r="BR1560" s="37"/>
      <c r="BS1560" s="37"/>
      <c r="BT1560" s="37"/>
      <c r="BU1560" s="37"/>
      <c r="BV1560" s="37"/>
      <c r="BW1560" s="37"/>
      <c r="BX1560" s="37"/>
      <c r="BY1560" s="37"/>
      <c r="BZ1560" s="37"/>
      <c r="CA1560" s="37"/>
      <c r="CB1560" s="37"/>
      <c r="CC1560" s="37"/>
      <c r="CD1560" s="37"/>
      <c r="CE1560" s="37"/>
      <c r="CF1560" s="37"/>
      <c r="CG1560" s="40"/>
      <c r="CH1560" s="40"/>
      <c r="CI1560" s="40"/>
      <c r="CJ1560" s="40"/>
      <c r="CK1560" s="40"/>
      <c r="CL1560" s="40"/>
      <c r="CM1560" s="39"/>
      <c r="CN1560" s="39"/>
      <c r="CO1560" s="39"/>
      <c r="CP1560" s="39"/>
      <c r="CQ1560" s="39"/>
      <c r="CR1560" s="39"/>
      <c r="CS1560" s="39"/>
      <c r="CT1560" s="39"/>
      <c r="CU1560" s="39"/>
      <c r="CV1560" s="39"/>
      <c r="CW1560" s="39"/>
      <c r="CX1560" s="39"/>
      <c r="CY1560" s="39"/>
      <c r="CZ1560" s="39"/>
      <c r="DA1560" s="39"/>
      <c r="DB1560" s="39"/>
      <c r="DC1560" s="39"/>
      <c r="DD1560" s="39"/>
      <c r="DE1560" s="39"/>
      <c r="DF1560" s="39"/>
      <c r="DG1560" s="39"/>
      <c r="DL1560" s="44"/>
      <c r="DM1560" s="39"/>
    </row>
    <row r="1561" customFormat="false" ht="12.75" hidden="false" customHeight="false" outlineLevel="0" collapsed="false">
      <c r="AF1561" s="36"/>
      <c r="AG1561" s="37"/>
      <c r="AH1561" s="37"/>
      <c r="AI1561" s="37"/>
      <c r="AJ1561" s="37"/>
      <c r="AK1561" s="37"/>
      <c r="AL1561" s="37"/>
      <c r="AM1561" s="37"/>
      <c r="AN1561" s="37"/>
      <c r="AO1561" s="37"/>
      <c r="AP1561" s="37"/>
      <c r="AQ1561" s="37"/>
      <c r="AR1561" s="37"/>
      <c r="AS1561" s="37"/>
      <c r="AT1561" s="37"/>
      <c r="AU1561" s="37"/>
      <c r="AV1561" s="37"/>
      <c r="AW1561" s="37"/>
      <c r="AX1561" s="37"/>
      <c r="AY1561" s="37"/>
      <c r="AZ1561" s="37"/>
      <c r="BA1561" s="37"/>
      <c r="BB1561" s="37"/>
      <c r="BC1561" s="37"/>
      <c r="BD1561" s="37"/>
      <c r="BE1561" s="37"/>
      <c r="BF1561" s="37"/>
      <c r="BH1561" s="44"/>
      <c r="BI1561" s="39"/>
      <c r="BJ1561" s="39"/>
      <c r="BK1561" s="39"/>
      <c r="BL1561" s="36"/>
      <c r="BM1561" s="37"/>
      <c r="BN1561" s="37"/>
      <c r="BO1561" s="37"/>
      <c r="BP1561" s="37"/>
      <c r="BQ1561" s="37"/>
      <c r="BR1561" s="37"/>
      <c r="BS1561" s="37"/>
      <c r="BT1561" s="37"/>
      <c r="BU1561" s="37"/>
      <c r="BV1561" s="37"/>
      <c r="BW1561" s="37"/>
      <c r="BX1561" s="37"/>
      <c r="BY1561" s="37"/>
      <c r="BZ1561" s="37"/>
      <c r="CA1561" s="37"/>
      <c r="CB1561" s="37"/>
      <c r="CC1561" s="37"/>
      <c r="CD1561" s="37"/>
      <c r="CE1561" s="37"/>
      <c r="CF1561" s="37"/>
      <c r="CG1561" s="40"/>
      <c r="CH1561" s="40"/>
      <c r="CI1561" s="40"/>
      <c r="CJ1561" s="40"/>
      <c r="CK1561" s="40"/>
      <c r="CL1561" s="40"/>
      <c r="CM1561" s="39"/>
      <c r="CN1561" s="39"/>
      <c r="CO1561" s="39"/>
      <c r="CP1561" s="39"/>
      <c r="CQ1561" s="39"/>
      <c r="CR1561" s="39"/>
      <c r="CS1561" s="39"/>
      <c r="CT1561" s="39"/>
      <c r="CU1561" s="39"/>
      <c r="CV1561" s="39"/>
      <c r="CW1561" s="39"/>
      <c r="CX1561" s="39"/>
      <c r="CY1561" s="39"/>
      <c r="CZ1561" s="39"/>
      <c r="DA1561" s="39"/>
      <c r="DB1561" s="39"/>
      <c r="DC1561" s="39"/>
      <c r="DD1561" s="39"/>
      <c r="DE1561" s="39"/>
      <c r="DF1561" s="39"/>
      <c r="DG1561" s="39"/>
      <c r="DL1561" s="44"/>
      <c r="DM1561" s="39"/>
    </row>
    <row r="1562" customFormat="false" ht="12.75" hidden="false" customHeight="false" outlineLevel="0" collapsed="false">
      <c r="AF1562" s="36"/>
      <c r="AG1562" s="37"/>
      <c r="AH1562" s="37"/>
      <c r="AI1562" s="37"/>
      <c r="AJ1562" s="37"/>
      <c r="AK1562" s="37"/>
      <c r="AL1562" s="37"/>
      <c r="AM1562" s="37"/>
      <c r="AN1562" s="37"/>
      <c r="AO1562" s="37"/>
      <c r="AP1562" s="37"/>
      <c r="AQ1562" s="37"/>
      <c r="AR1562" s="37"/>
      <c r="AS1562" s="37"/>
      <c r="AT1562" s="37"/>
      <c r="AU1562" s="37"/>
      <c r="AV1562" s="37"/>
      <c r="AW1562" s="37"/>
      <c r="AX1562" s="37"/>
      <c r="AY1562" s="37"/>
      <c r="AZ1562" s="37"/>
      <c r="BA1562" s="37"/>
      <c r="BB1562" s="37"/>
      <c r="BC1562" s="37"/>
      <c r="BD1562" s="37"/>
      <c r="BE1562" s="37"/>
      <c r="BF1562" s="37"/>
      <c r="BH1562" s="44"/>
      <c r="BI1562" s="39"/>
      <c r="BJ1562" s="39"/>
      <c r="BK1562" s="39"/>
      <c r="BL1562" s="36"/>
      <c r="BM1562" s="37"/>
      <c r="BN1562" s="37"/>
      <c r="BO1562" s="37"/>
      <c r="BP1562" s="37"/>
      <c r="BQ1562" s="37"/>
      <c r="BR1562" s="37"/>
      <c r="BS1562" s="37"/>
      <c r="BT1562" s="37"/>
      <c r="BU1562" s="37"/>
      <c r="BV1562" s="37"/>
      <c r="BW1562" s="37"/>
      <c r="BX1562" s="37"/>
      <c r="BY1562" s="37"/>
      <c r="BZ1562" s="37"/>
      <c r="CA1562" s="37"/>
      <c r="CB1562" s="37"/>
      <c r="CC1562" s="37"/>
      <c r="CD1562" s="37"/>
      <c r="CE1562" s="37"/>
      <c r="CF1562" s="37"/>
      <c r="CG1562" s="40"/>
      <c r="CH1562" s="40"/>
      <c r="CI1562" s="40"/>
      <c r="CJ1562" s="40"/>
      <c r="CK1562" s="40"/>
      <c r="CL1562" s="40"/>
      <c r="CM1562" s="39"/>
      <c r="CN1562" s="39"/>
      <c r="CO1562" s="39"/>
      <c r="CP1562" s="39"/>
      <c r="CQ1562" s="39"/>
      <c r="CR1562" s="39"/>
      <c r="CS1562" s="39"/>
      <c r="CT1562" s="39"/>
      <c r="CU1562" s="39"/>
      <c r="CV1562" s="39"/>
      <c r="CW1562" s="39"/>
      <c r="CX1562" s="39"/>
      <c r="CY1562" s="39"/>
      <c r="CZ1562" s="39"/>
      <c r="DA1562" s="39"/>
      <c r="DB1562" s="39"/>
      <c r="DC1562" s="39"/>
      <c r="DD1562" s="39"/>
      <c r="DE1562" s="39"/>
      <c r="DF1562" s="39"/>
      <c r="DG1562" s="39"/>
      <c r="DL1562" s="44"/>
      <c r="DM1562" s="39"/>
    </row>
    <row r="1563" customFormat="false" ht="12.75" hidden="false" customHeight="false" outlineLevel="0" collapsed="false">
      <c r="AF1563" s="36"/>
      <c r="AG1563" s="37"/>
      <c r="AH1563" s="37"/>
      <c r="AI1563" s="37"/>
      <c r="AJ1563" s="37"/>
      <c r="AK1563" s="37"/>
      <c r="AL1563" s="37"/>
      <c r="AM1563" s="37"/>
      <c r="AN1563" s="37"/>
      <c r="AO1563" s="37"/>
      <c r="AP1563" s="37"/>
      <c r="AQ1563" s="37"/>
      <c r="AR1563" s="37"/>
      <c r="AS1563" s="37"/>
      <c r="AT1563" s="37"/>
      <c r="AU1563" s="37"/>
      <c r="AV1563" s="37"/>
      <c r="AW1563" s="37"/>
      <c r="AX1563" s="37"/>
      <c r="AY1563" s="37"/>
      <c r="AZ1563" s="37"/>
      <c r="BA1563" s="37"/>
      <c r="BB1563" s="37"/>
      <c r="BC1563" s="37"/>
      <c r="BD1563" s="37"/>
      <c r="BE1563" s="37"/>
      <c r="BF1563" s="37"/>
      <c r="BH1563" s="44"/>
      <c r="BI1563" s="39"/>
      <c r="BJ1563" s="39"/>
      <c r="BK1563" s="39"/>
      <c r="BL1563" s="36"/>
      <c r="BM1563" s="37"/>
      <c r="BN1563" s="37"/>
      <c r="BO1563" s="37"/>
      <c r="BP1563" s="37"/>
      <c r="BQ1563" s="37"/>
      <c r="BR1563" s="37"/>
      <c r="BS1563" s="37"/>
      <c r="BT1563" s="37"/>
      <c r="BU1563" s="37"/>
      <c r="BV1563" s="37"/>
      <c r="BW1563" s="37"/>
      <c r="BX1563" s="37"/>
      <c r="BY1563" s="37"/>
      <c r="BZ1563" s="37"/>
      <c r="CA1563" s="37"/>
      <c r="CB1563" s="37"/>
      <c r="CC1563" s="37"/>
      <c r="CD1563" s="37"/>
      <c r="CE1563" s="37"/>
      <c r="CF1563" s="37"/>
      <c r="CG1563" s="40"/>
      <c r="CH1563" s="40"/>
      <c r="CI1563" s="40"/>
      <c r="CJ1563" s="40"/>
      <c r="CK1563" s="40"/>
      <c r="CL1563" s="40"/>
      <c r="CM1563" s="39"/>
      <c r="CN1563" s="39"/>
      <c r="CO1563" s="39"/>
      <c r="CP1563" s="39"/>
      <c r="CQ1563" s="39"/>
      <c r="CR1563" s="39"/>
      <c r="CS1563" s="39"/>
      <c r="CT1563" s="39"/>
      <c r="CU1563" s="39"/>
      <c r="CV1563" s="39"/>
      <c r="CW1563" s="39"/>
      <c r="CX1563" s="39"/>
      <c r="CY1563" s="39"/>
      <c r="CZ1563" s="39"/>
      <c r="DA1563" s="39"/>
      <c r="DB1563" s="39"/>
      <c r="DC1563" s="39"/>
      <c r="DD1563" s="39"/>
      <c r="DE1563" s="39"/>
      <c r="DF1563" s="39"/>
      <c r="DG1563" s="39"/>
      <c r="DL1563" s="44"/>
      <c r="DM1563" s="39"/>
    </row>
    <row r="1564" customFormat="false" ht="12.75" hidden="false" customHeight="false" outlineLevel="0" collapsed="false">
      <c r="AF1564" s="36"/>
      <c r="AG1564" s="37"/>
      <c r="AH1564" s="37"/>
      <c r="AI1564" s="37"/>
      <c r="AJ1564" s="37"/>
      <c r="AK1564" s="37"/>
      <c r="AL1564" s="37"/>
      <c r="AM1564" s="37"/>
      <c r="AN1564" s="37"/>
      <c r="AO1564" s="37"/>
      <c r="AP1564" s="37"/>
      <c r="AQ1564" s="37"/>
      <c r="AR1564" s="37"/>
      <c r="AS1564" s="37"/>
      <c r="AT1564" s="37"/>
      <c r="AU1564" s="37"/>
      <c r="AV1564" s="37"/>
      <c r="AW1564" s="37"/>
      <c r="AX1564" s="37"/>
      <c r="AY1564" s="37"/>
      <c r="AZ1564" s="37"/>
      <c r="BA1564" s="37"/>
      <c r="BB1564" s="37"/>
      <c r="BC1564" s="37"/>
      <c r="BD1564" s="37"/>
      <c r="BE1564" s="37"/>
      <c r="BF1564" s="37"/>
      <c r="BH1564" s="44"/>
      <c r="BI1564" s="39"/>
      <c r="BJ1564" s="39"/>
      <c r="BK1564" s="39"/>
      <c r="BL1564" s="36"/>
      <c r="BM1564" s="37"/>
      <c r="BN1564" s="37"/>
      <c r="BO1564" s="37"/>
      <c r="BP1564" s="37"/>
      <c r="BQ1564" s="37"/>
      <c r="BR1564" s="37"/>
      <c r="BS1564" s="37"/>
      <c r="BT1564" s="37"/>
      <c r="BU1564" s="37"/>
      <c r="BV1564" s="37"/>
      <c r="BW1564" s="37"/>
      <c r="BX1564" s="37"/>
      <c r="BY1564" s="37"/>
      <c r="BZ1564" s="37"/>
      <c r="CA1564" s="37"/>
      <c r="CB1564" s="37"/>
      <c r="CC1564" s="37"/>
      <c r="CD1564" s="37"/>
      <c r="CE1564" s="37"/>
      <c r="CF1564" s="37"/>
      <c r="CG1564" s="40"/>
      <c r="CH1564" s="40"/>
      <c r="CI1564" s="40"/>
      <c r="CJ1564" s="40"/>
      <c r="CK1564" s="40"/>
      <c r="CL1564" s="40"/>
      <c r="CM1564" s="39"/>
      <c r="CN1564" s="39"/>
      <c r="CO1564" s="39"/>
      <c r="CP1564" s="39"/>
      <c r="CQ1564" s="39"/>
      <c r="CR1564" s="39"/>
      <c r="CS1564" s="39"/>
      <c r="CT1564" s="39"/>
      <c r="CU1564" s="39"/>
      <c r="CV1564" s="39"/>
      <c r="CW1564" s="39"/>
      <c r="CX1564" s="39"/>
      <c r="CY1564" s="39"/>
      <c r="CZ1564" s="39"/>
      <c r="DA1564" s="39"/>
      <c r="DB1564" s="39"/>
      <c r="DC1564" s="39"/>
      <c r="DD1564" s="39"/>
      <c r="DE1564" s="39"/>
      <c r="DF1564" s="39"/>
      <c r="DG1564" s="39"/>
      <c r="DL1564" s="44"/>
      <c r="DM1564" s="39"/>
    </row>
    <row r="1565" customFormat="false" ht="12.75" hidden="false" customHeight="false" outlineLevel="0" collapsed="false">
      <c r="AF1565" s="36"/>
      <c r="AG1565" s="37"/>
      <c r="AH1565" s="37"/>
      <c r="AI1565" s="37"/>
      <c r="AJ1565" s="37"/>
      <c r="AK1565" s="37"/>
      <c r="AL1565" s="37"/>
      <c r="AM1565" s="37"/>
      <c r="AN1565" s="37"/>
      <c r="AO1565" s="37"/>
      <c r="AP1565" s="37"/>
      <c r="AQ1565" s="37"/>
      <c r="AR1565" s="37"/>
      <c r="AS1565" s="37"/>
      <c r="AT1565" s="37"/>
      <c r="AU1565" s="37"/>
      <c r="AV1565" s="37"/>
      <c r="AW1565" s="37"/>
      <c r="AX1565" s="37"/>
      <c r="AY1565" s="37"/>
      <c r="AZ1565" s="37"/>
      <c r="BA1565" s="37"/>
      <c r="BB1565" s="37"/>
      <c r="BC1565" s="37"/>
      <c r="BD1565" s="37"/>
      <c r="BE1565" s="37"/>
      <c r="BF1565" s="37"/>
      <c r="BH1565" s="44"/>
      <c r="BI1565" s="39"/>
      <c r="BJ1565" s="39"/>
      <c r="BK1565" s="39"/>
      <c r="BL1565" s="36"/>
      <c r="BM1565" s="37"/>
      <c r="BN1565" s="37"/>
      <c r="BO1565" s="37"/>
      <c r="BP1565" s="37"/>
      <c r="BQ1565" s="37"/>
      <c r="BR1565" s="37"/>
      <c r="BS1565" s="37"/>
      <c r="BT1565" s="37"/>
      <c r="BU1565" s="37"/>
      <c r="BV1565" s="37"/>
      <c r="BW1565" s="37"/>
      <c r="BX1565" s="37"/>
      <c r="BY1565" s="37"/>
      <c r="BZ1565" s="37"/>
      <c r="CA1565" s="37"/>
      <c r="CB1565" s="37"/>
      <c r="CC1565" s="37"/>
      <c r="CD1565" s="37"/>
      <c r="CE1565" s="37"/>
      <c r="CF1565" s="37"/>
      <c r="CG1565" s="40"/>
      <c r="CH1565" s="40"/>
      <c r="CI1565" s="40"/>
      <c r="CJ1565" s="40"/>
      <c r="CK1565" s="40"/>
      <c r="CL1565" s="40"/>
      <c r="CM1565" s="39"/>
      <c r="CN1565" s="39"/>
      <c r="CO1565" s="39"/>
      <c r="CP1565" s="39"/>
      <c r="CQ1565" s="39"/>
      <c r="CR1565" s="39"/>
      <c r="CS1565" s="39"/>
      <c r="CT1565" s="39"/>
      <c r="CU1565" s="39"/>
      <c r="CV1565" s="39"/>
      <c r="CW1565" s="39"/>
      <c r="CX1565" s="39"/>
      <c r="CY1565" s="39"/>
      <c r="CZ1565" s="39"/>
      <c r="DA1565" s="39"/>
      <c r="DB1565" s="39"/>
      <c r="DC1565" s="39"/>
      <c r="DD1565" s="39"/>
      <c r="DE1565" s="39"/>
      <c r="DF1565" s="39"/>
      <c r="DG1565" s="39"/>
      <c r="DL1565" s="44"/>
      <c r="DM1565" s="39"/>
    </row>
    <row r="1566" customFormat="false" ht="12.75" hidden="false" customHeight="false" outlineLevel="0" collapsed="false">
      <c r="AF1566" s="36"/>
      <c r="AG1566" s="37"/>
      <c r="AH1566" s="37"/>
      <c r="AI1566" s="37"/>
      <c r="AJ1566" s="37"/>
      <c r="AK1566" s="37"/>
      <c r="AL1566" s="37"/>
      <c r="AM1566" s="37"/>
      <c r="AN1566" s="37"/>
      <c r="AO1566" s="37"/>
      <c r="AP1566" s="37"/>
      <c r="AQ1566" s="37"/>
      <c r="AR1566" s="37"/>
      <c r="AS1566" s="37"/>
      <c r="AT1566" s="37"/>
      <c r="AU1566" s="37"/>
      <c r="AV1566" s="37"/>
      <c r="AW1566" s="37"/>
      <c r="AX1566" s="37"/>
      <c r="AY1566" s="37"/>
      <c r="AZ1566" s="37"/>
      <c r="BA1566" s="37"/>
      <c r="BB1566" s="37"/>
      <c r="BC1566" s="37"/>
      <c r="BD1566" s="37"/>
      <c r="BE1566" s="37"/>
      <c r="BF1566" s="37"/>
      <c r="BH1566" s="44"/>
      <c r="BI1566" s="39"/>
      <c r="BJ1566" s="39"/>
      <c r="BK1566" s="39"/>
      <c r="BL1566" s="36"/>
      <c r="BM1566" s="37"/>
      <c r="BN1566" s="37"/>
      <c r="BO1566" s="37"/>
      <c r="BP1566" s="37"/>
      <c r="BQ1566" s="37"/>
      <c r="BR1566" s="37"/>
      <c r="BS1566" s="37"/>
      <c r="BT1566" s="37"/>
      <c r="BU1566" s="37"/>
      <c r="BV1566" s="37"/>
      <c r="BW1566" s="37"/>
      <c r="BX1566" s="37"/>
      <c r="BY1566" s="37"/>
      <c r="BZ1566" s="37"/>
      <c r="CA1566" s="37"/>
      <c r="CB1566" s="37"/>
      <c r="CC1566" s="37"/>
      <c r="CD1566" s="37"/>
      <c r="CE1566" s="37"/>
      <c r="CF1566" s="37"/>
      <c r="CG1566" s="40"/>
      <c r="CH1566" s="40"/>
      <c r="CI1566" s="40"/>
      <c r="CJ1566" s="40"/>
      <c r="CK1566" s="40"/>
      <c r="CL1566" s="40"/>
      <c r="CM1566" s="39"/>
      <c r="CN1566" s="39"/>
      <c r="CO1566" s="39"/>
      <c r="CP1566" s="39"/>
      <c r="CQ1566" s="39"/>
      <c r="CR1566" s="39"/>
      <c r="CS1566" s="39"/>
      <c r="CT1566" s="39"/>
      <c r="CU1566" s="39"/>
      <c r="CV1566" s="39"/>
      <c r="CW1566" s="39"/>
      <c r="CX1566" s="39"/>
      <c r="CY1566" s="39"/>
      <c r="CZ1566" s="39"/>
      <c r="DA1566" s="39"/>
      <c r="DB1566" s="39"/>
      <c r="DC1566" s="39"/>
      <c r="DD1566" s="39"/>
      <c r="DE1566" s="39"/>
      <c r="DF1566" s="39"/>
      <c r="DG1566" s="39"/>
      <c r="DL1566" s="44"/>
      <c r="DM1566" s="39"/>
    </row>
    <row r="1567" customFormat="false" ht="12.75" hidden="false" customHeight="false" outlineLevel="0" collapsed="false">
      <c r="AF1567" s="36"/>
      <c r="AG1567" s="37"/>
      <c r="AH1567" s="37"/>
      <c r="AI1567" s="37"/>
      <c r="AJ1567" s="37"/>
      <c r="AK1567" s="37"/>
      <c r="AL1567" s="37"/>
      <c r="AM1567" s="37"/>
      <c r="AN1567" s="37"/>
      <c r="AO1567" s="37"/>
      <c r="AP1567" s="37"/>
      <c r="AQ1567" s="37"/>
      <c r="AR1567" s="37"/>
      <c r="AS1567" s="37"/>
      <c r="AT1567" s="37"/>
      <c r="AU1567" s="37"/>
      <c r="AV1567" s="37"/>
      <c r="AW1567" s="37"/>
      <c r="AX1567" s="37"/>
      <c r="AY1567" s="37"/>
      <c r="AZ1567" s="37"/>
      <c r="BA1567" s="37"/>
      <c r="BB1567" s="37"/>
      <c r="BC1567" s="37"/>
      <c r="BD1567" s="37"/>
      <c r="BE1567" s="37"/>
      <c r="BF1567" s="37"/>
      <c r="BH1567" s="44"/>
      <c r="BI1567" s="39"/>
      <c r="BJ1567" s="39"/>
      <c r="BK1567" s="39"/>
      <c r="BL1567" s="36"/>
      <c r="BM1567" s="37"/>
      <c r="BN1567" s="37"/>
      <c r="BO1567" s="37"/>
      <c r="BP1567" s="37"/>
      <c r="BQ1567" s="37"/>
      <c r="BR1567" s="37"/>
      <c r="BS1567" s="37"/>
      <c r="BT1567" s="37"/>
      <c r="BU1567" s="37"/>
      <c r="BV1567" s="37"/>
      <c r="BW1567" s="37"/>
      <c r="BX1567" s="37"/>
      <c r="BY1567" s="37"/>
      <c r="BZ1567" s="37"/>
      <c r="CA1567" s="37"/>
      <c r="CB1567" s="37"/>
      <c r="CC1567" s="37"/>
      <c r="CD1567" s="37"/>
      <c r="CE1567" s="37"/>
      <c r="CF1567" s="37"/>
      <c r="CG1567" s="40"/>
      <c r="CH1567" s="40"/>
      <c r="CI1567" s="40"/>
      <c r="CJ1567" s="40"/>
      <c r="CK1567" s="40"/>
      <c r="CL1567" s="40"/>
      <c r="CM1567" s="39"/>
      <c r="CN1567" s="39"/>
      <c r="CO1567" s="39"/>
      <c r="CP1567" s="39"/>
      <c r="CQ1567" s="39"/>
      <c r="CR1567" s="39"/>
      <c r="CS1567" s="39"/>
      <c r="CT1567" s="39"/>
      <c r="CU1567" s="39"/>
      <c r="CV1567" s="39"/>
      <c r="CW1567" s="39"/>
      <c r="CX1567" s="39"/>
      <c r="CY1567" s="39"/>
      <c r="CZ1567" s="39"/>
      <c r="DA1567" s="39"/>
      <c r="DB1567" s="39"/>
      <c r="DC1567" s="39"/>
      <c r="DD1567" s="39"/>
      <c r="DE1567" s="39"/>
      <c r="DF1567" s="39"/>
      <c r="DG1567" s="39"/>
      <c r="DL1567" s="44"/>
      <c r="DM1567" s="39"/>
    </row>
    <row r="1568" customFormat="false" ht="12.75" hidden="false" customHeight="false" outlineLevel="0" collapsed="false">
      <c r="AF1568" s="36"/>
      <c r="AG1568" s="37"/>
      <c r="AH1568" s="37"/>
      <c r="AI1568" s="37"/>
      <c r="AJ1568" s="37"/>
      <c r="AK1568" s="37"/>
      <c r="AL1568" s="37"/>
      <c r="AM1568" s="37"/>
      <c r="AN1568" s="37"/>
      <c r="AO1568" s="37"/>
      <c r="AP1568" s="37"/>
      <c r="AQ1568" s="37"/>
      <c r="AR1568" s="37"/>
      <c r="AS1568" s="37"/>
      <c r="AT1568" s="37"/>
      <c r="AU1568" s="37"/>
      <c r="AV1568" s="37"/>
      <c r="AW1568" s="37"/>
      <c r="AX1568" s="37"/>
      <c r="AY1568" s="37"/>
      <c r="AZ1568" s="37"/>
      <c r="BA1568" s="37"/>
      <c r="BB1568" s="37"/>
      <c r="BC1568" s="37"/>
      <c r="BD1568" s="37"/>
      <c r="BE1568" s="37"/>
      <c r="BF1568" s="37"/>
      <c r="BH1568" s="44"/>
      <c r="BI1568" s="39"/>
      <c r="BJ1568" s="39"/>
      <c r="BK1568" s="39"/>
      <c r="BL1568" s="36"/>
      <c r="BM1568" s="37"/>
      <c r="BN1568" s="37"/>
      <c r="BO1568" s="37"/>
      <c r="BP1568" s="37"/>
      <c r="BQ1568" s="37"/>
      <c r="BR1568" s="37"/>
      <c r="BS1568" s="37"/>
      <c r="BT1568" s="37"/>
      <c r="BU1568" s="37"/>
      <c r="BV1568" s="37"/>
      <c r="BW1568" s="37"/>
      <c r="BX1568" s="37"/>
      <c r="BY1568" s="37"/>
      <c r="BZ1568" s="37"/>
      <c r="CA1568" s="37"/>
      <c r="CB1568" s="37"/>
      <c r="CC1568" s="37"/>
      <c r="CD1568" s="37"/>
      <c r="CE1568" s="37"/>
      <c r="CF1568" s="37"/>
      <c r="CG1568" s="40"/>
      <c r="CH1568" s="40"/>
      <c r="CI1568" s="40"/>
      <c r="CJ1568" s="40"/>
      <c r="CK1568" s="40"/>
      <c r="CL1568" s="40"/>
      <c r="CM1568" s="39"/>
      <c r="CN1568" s="39"/>
      <c r="CO1568" s="39"/>
      <c r="CP1568" s="39"/>
      <c r="CQ1568" s="39"/>
      <c r="CR1568" s="39"/>
      <c r="CS1568" s="39"/>
      <c r="CT1568" s="39"/>
      <c r="CU1568" s="39"/>
      <c r="CV1568" s="39"/>
      <c r="CW1568" s="39"/>
      <c r="CX1568" s="39"/>
      <c r="CY1568" s="39"/>
      <c r="CZ1568" s="39"/>
      <c r="DA1568" s="39"/>
      <c r="DB1568" s="39"/>
      <c r="DC1568" s="39"/>
      <c r="DD1568" s="39"/>
      <c r="DE1568" s="39"/>
      <c r="DF1568" s="39"/>
      <c r="DG1568" s="39"/>
      <c r="DL1568" s="44"/>
      <c r="DM1568" s="39"/>
    </row>
    <row r="1569" customFormat="false" ht="12.75" hidden="false" customHeight="false" outlineLevel="0" collapsed="false">
      <c r="AF1569" s="36"/>
      <c r="AG1569" s="37"/>
      <c r="AH1569" s="37"/>
      <c r="AI1569" s="37"/>
      <c r="AJ1569" s="37"/>
      <c r="AK1569" s="37"/>
      <c r="AL1569" s="37"/>
      <c r="AM1569" s="37"/>
      <c r="AN1569" s="37"/>
      <c r="AO1569" s="37"/>
      <c r="AP1569" s="37"/>
      <c r="AQ1569" s="37"/>
      <c r="AR1569" s="37"/>
      <c r="AS1569" s="37"/>
      <c r="AT1569" s="37"/>
      <c r="AU1569" s="37"/>
      <c r="AV1569" s="37"/>
      <c r="AW1569" s="37"/>
      <c r="AX1569" s="37"/>
      <c r="AY1569" s="37"/>
      <c r="AZ1569" s="37"/>
      <c r="BA1569" s="37"/>
      <c r="BB1569" s="37"/>
      <c r="BC1569" s="37"/>
      <c r="BD1569" s="37"/>
      <c r="BE1569" s="37"/>
      <c r="BF1569" s="37"/>
      <c r="BH1569" s="44"/>
      <c r="BI1569" s="39"/>
      <c r="BJ1569" s="39"/>
      <c r="BK1569" s="39"/>
      <c r="BL1569" s="36"/>
      <c r="BM1569" s="37"/>
      <c r="BN1569" s="37"/>
      <c r="BO1569" s="37"/>
      <c r="BP1569" s="37"/>
      <c r="BQ1569" s="37"/>
      <c r="BR1569" s="37"/>
      <c r="BS1569" s="37"/>
      <c r="BT1569" s="37"/>
      <c r="BU1569" s="37"/>
      <c r="BV1569" s="37"/>
      <c r="BW1569" s="37"/>
      <c r="BX1569" s="37"/>
      <c r="BY1569" s="37"/>
      <c r="BZ1569" s="37"/>
      <c r="CA1569" s="37"/>
      <c r="CB1569" s="37"/>
      <c r="CC1569" s="37"/>
      <c r="CD1569" s="37"/>
      <c r="CE1569" s="37"/>
      <c r="CF1569" s="37"/>
      <c r="CG1569" s="40"/>
      <c r="CH1569" s="40"/>
      <c r="CI1569" s="40"/>
      <c r="CJ1569" s="40"/>
      <c r="CK1569" s="40"/>
      <c r="CL1569" s="40"/>
      <c r="CM1569" s="39"/>
      <c r="CN1569" s="39"/>
      <c r="CO1569" s="39"/>
      <c r="CP1569" s="39"/>
      <c r="CQ1569" s="39"/>
      <c r="CR1569" s="39"/>
      <c r="CS1569" s="39"/>
      <c r="CT1569" s="39"/>
      <c r="CU1569" s="39"/>
      <c r="CV1569" s="39"/>
      <c r="CW1569" s="39"/>
      <c r="CX1569" s="39"/>
      <c r="CY1569" s="39"/>
      <c r="CZ1569" s="39"/>
      <c r="DA1569" s="39"/>
      <c r="DB1569" s="39"/>
      <c r="DC1569" s="39"/>
      <c r="DD1569" s="39"/>
      <c r="DE1569" s="39"/>
      <c r="DF1569" s="39"/>
      <c r="DG1569" s="39"/>
      <c r="DL1569" s="44"/>
      <c r="DM1569" s="39"/>
    </row>
    <row r="1570" customFormat="false" ht="12.75" hidden="false" customHeight="false" outlineLevel="0" collapsed="false">
      <c r="AF1570" s="36"/>
      <c r="AG1570" s="37"/>
      <c r="AH1570" s="37"/>
      <c r="AI1570" s="37"/>
      <c r="AJ1570" s="37"/>
      <c r="AK1570" s="37"/>
      <c r="AL1570" s="37"/>
      <c r="AM1570" s="37"/>
      <c r="AN1570" s="37"/>
      <c r="AO1570" s="37"/>
      <c r="AP1570" s="37"/>
      <c r="AQ1570" s="37"/>
      <c r="AR1570" s="37"/>
      <c r="AS1570" s="37"/>
      <c r="AT1570" s="37"/>
      <c r="AU1570" s="37"/>
      <c r="AV1570" s="37"/>
      <c r="AW1570" s="37"/>
      <c r="AX1570" s="37"/>
      <c r="AY1570" s="37"/>
      <c r="AZ1570" s="37"/>
      <c r="BA1570" s="37"/>
      <c r="BB1570" s="37"/>
      <c r="BC1570" s="37"/>
      <c r="BD1570" s="37"/>
      <c r="BE1570" s="37"/>
      <c r="BF1570" s="37"/>
      <c r="BH1570" s="44"/>
      <c r="BI1570" s="39"/>
      <c r="BJ1570" s="39"/>
      <c r="BK1570" s="39"/>
      <c r="BL1570" s="36"/>
      <c r="BM1570" s="37"/>
      <c r="BN1570" s="37"/>
      <c r="BO1570" s="37"/>
      <c r="BP1570" s="37"/>
      <c r="BQ1570" s="37"/>
      <c r="BR1570" s="37"/>
      <c r="BS1570" s="37"/>
      <c r="BT1570" s="37"/>
      <c r="BU1570" s="37"/>
      <c r="BV1570" s="37"/>
      <c r="BW1570" s="37"/>
      <c r="BX1570" s="37"/>
      <c r="BY1570" s="37"/>
      <c r="BZ1570" s="37"/>
      <c r="CA1570" s="37"/>
      <c r="CB1570" s="37"/>
      <c r="CC1570" s="37"/>
      <c r="CD1570" s="37"/>
      <c r="CE1570" s="37"/>
      <c r="CF1570" s="37"/>
      <c r="CG1570" s="40"/>
      <c r="CH1570" s="40"/>
      <c r="CI1570" s="40"/>
      <c r="CJ1570" s="40"/>
      <c r="CK1570" s="40"/>
      <c r="CL1570" s="40"/>
      <c r="CM1570" s="39"/>
      <c r="CN1570" s="39"/>
      <c r="CO1570" s="39"/>
      <c r="CP1570" s="39"/>
      <c r="CQ1570" s="39"/>
      <c r="CR1570" s="39"/>
      <c r="CS1570" s="39"/>
      <c r="CT1570" s="39"/>
      <c r="CU1570" s="39"/>
      <c r="CV1570" s="39"/>
      <c r="CW1570" s="39"/>
      <c r="CX1570" s="39"/>
      <c r="CY1570" s="39"/>
      <c r="CZ1570" s="39"/>
      <c r="DA1570" s="39"/>
      <c r="DB1570" s="39"/>
      <c r="DC1570" s="39"/>
      <c r="DD1570" s="39"/>
      <c r="DE1570" s="39"/>
      <c r="DF1570" s="39"/>
      <c r="DG1570" s="39"/>
      <c r="DL1570" s="44"/>
      <c r="DM1570" s="39"/>
    </row>
    <row r="1571" customFormat="false" ht="12.75" hidden="false" customHeight="false" outlineLevel="0" collapsed="false">
      <c r="AF1571" s="36"/>
      <c r="AG1571" s="37"/>
      <c r="AH1571" s="37"/>
      <c r="AI1571" s="37"/>
      <c r="AJ1571" s="37"/>
      <c r="AK1571" s="37"/>
      <c r="AL1571" s="37"/>
      <c r="AM1571" s="37"/>
      <c r="AN1571" s="37"/>
      <c r="AO1571" s="37"/>
      <c r="AP1571" s="37"/>
      <c r="AQ1571" s="37"/>
      <c r="AR1571" s="37"/>
      <c r="AS1571" s="37"/>
      <c r="AT1571" s="37"/>
      <c r="AU1571" s="37"/>
      <c r="AV1571" s="37"/>
      <c r="AW1571" s="37"/>
      <c r="AX1571" s="37"/>
      <c r="AY1571" s="37"/>
      <c r="AZ1571" s="37"/>
      <c r="BA1571" s="37"/>
      <c r="BB1571" s="37"/>
      <c r="BC1571" s="37"/>
      <c r="BD1571" s="37"/>
      <c r="BE1571" s="37"/>
      <c r="BF1571" s="37"/>
      <c r="BH1571" s="44"/>
      <c r="BI1571" s="39"/>
      <c r="BJ1571" s="39"/>
      <c r="BK1571" s="39"/>
      <c r="BL1571" s="36"/>
      <c r="BM1571" s="37"/>
      <c r="BN1571" s="37"/>
      <c r="BO1571" s="37"/>
      <c r="BP1571" s="37"/>
      <c r="BQ1571" s="37"/>
      <c r="BR1571" s="37"/>
      <c r="BS1571" s="37"/>
      <c r="BT1571" s="37"/>
      <c r="BU1571" s="37"/>
      <c r="BV1571" s="37"/>
      <c r="BW1571" s="37"/>
      <c r="BX1571" s="37"/>
      <c r="BY1571" s="37"/>
      <c r="BZ1571" s="37"/>
      <c r="CA1571" s="37"/>
      <c r="CB1571" s="37"/>
      <c r="CC1571" s="37"/>
      <c r="CD1571" s="37"/>
      <c r="CE1571" s="37"/>
      <c r="CF1571" s="37"/>
      <c r="CG1571" s="40"/>
      <c r="CH1571" s="40"/>
      <c r="CI1571" s="40"/>
      <c r="CJ1571" s="40"/>
      <c r="CK1571" s="40"/>
      <c r="CL1571" s="40"/>
      <c r="CM1571" s="39"/>
      <c r="CN1571" s="39"/>
      <c r="CO1571" s="39"/>
      <c r="CP1571" s="39"/>
      <c r="CQ1571" s="39"/>
      <c r="CR1571" s="39"/>
      <c r="CS1571" s="39"/>
      <c r="CT1571" s="39"/>
      <c r="CU1571" s="39"/>
      <c r="CV1571" s="39"/>
      <c r="CW1571" s="39"/>
      <c r="CX1571" s="39"/>
      <c r="CY1571" s="39"/>
      <c r="CZ1571" s="39"/>
      <c r="DA1571" s="39"/>
      <c r="DB1571" s="39"/>
      <c r="DC1571" s="39"/>
      <c r="DD1571" s="39"/>
      <c r="DE1571" s="39"/>
      <c r="DF1571" s="39"/>
      <c r="DG1571" s="39"/>
      <c r="DL1571" s="44"/>
      <c r="DM1571" s="39"/>
    </row>
    <row r="1572" customFormat="false" ht="12.75" hidden="false" customHeight="false" outlineLevel="0" collapsed="false">
      <c r="AF1572" s="36"/>
      <c r="AG1572" s="37"/>
      <c r="AH1572" s="37"/>
      <c r="AI1572" s="37"/>
      <c r="AJ1572" s="37"/>
      <c r="AK1572" s="37"/>
      <c r="AL1572" s="37"/>
      <c r="AM1572" s="37"/>
      <c r="AN1572" s="37"/>
      <c r="AO1572" s="37"/>
      <c r="AP1572" s="37"/>
      <c r="AQ1572" s="37"/>
      <c r="AR1572" s="37"/>
      <c r="AS1572" s="37"/>
      <c r="AT1572" s="37"/>
      <c r="AU1572" s="37"/>
      <c r="AV1572" s="37"/>
      <c r="AW1572" s="37"/>
      <c r="AX1572" s="37"/>
      <c r="AY1572" s="37"/>
      <c r="AZ1572" s="37"/>
      <c r="BA1572" s="37"/>
      <c r="BB1572" s="37"/>
      <c r="BC1572" s="37"/>
      <c r="BD1572" s="37"/>
      <c r="BE1572" s="37"/>
      <c r="BF1572" s="37"/>
      <c r="BH1572" s="44"/>
      <c r="BI1572" s="39"/>
      <c r="BJ1572" s="39"/>
      <c r="BK1572" s="39"/>
      <c r="BL1572" s="36"/>
      <c r="BM1572" s="37"/>
      <c r="BN1572" s="37"/>
      <c r="BO1572" s="37"/>
      <c r="BP1572" s="37"/>
      <c r="BQ1572" s="37"/>
      <c r="BR1572" s="37"/>
      <c r="BS1572" s="37"/>
      <c r="BT1572" s="37"/>
      <c r="BU1572" s="37"/>
      <c r="BV1572" s="37"/>
      <c r="BW1572" s="37"/>
      <c r="BX1572" s="37"/>
      <c r="BY1572" s="37"/>
      <c r="BZ1572" s="37"/>
      <c r="CA1572" s="37"/>
      <c r="CB1572" s="37"/>
      <c r="CC1572" s="37"/>
      <c r="CD1572" s="37"/>
      <c r="CE1572" s="37"/>
      <c r="CF1572" s="37"/>
      <c r="CG1572" s="40"/>
      <c r="CH1572" s="40"/>
      <c r="CI1572" s="40"/>
      <c r="CJ1572" s="40"/>
      <c r="CK1572" s="40"/>
      <c r="CL1572" s="40"/>
      <c r="CM1572" s="39"/>
      <c r="CN1572" s="39"/>
      <c r="CO1572" s="39"/>
      <c r="CP1572" s="39"/>
      <c r="CQ1572" s="39"/>
      <c r="CR1572" s="39"/>
      <c r="CS1572" s="39"/>
      <c r="CT1572" s="39"/>
      <c r="CU1572" s="39"/>
      <c r="CV1572" s="39"/>
      <c r="CW1572" s="39"/>
      <c r="CX1572" s="39"/>
      <c r="CY1572" s="39"/>
      <c r="CZ1572" s="39"/>
      <c r="DA1572" s="39"/>
      <c r="DB1572" s="39"/>
      <c r="DC1572" s="39"/>
      <c r="DD1572" s="39"/>
      <c r="DE1572" s="39"/>
      <c r="DF1572" s="39"/>
      <c r="DG1572" s="39"/>
      <c r="DL1572" s="44"/>
      <c r="DM1572" s="39"/>
    </row>
    <row r="1573" customFormat="false" ht="12.75" hidden="false" customHeight="false" outlineLevel="0" collapsed="false">
      <c r="AF1573" s="36"/>
      <c r="AG1573" s="37"/>
      <c r="AH1573" s="37"/>
      <c r="AI1573" s="37"/>
      <c r="AJ1573" s="37"/>
      <c r="AK1573" s="37"/>
      <c r="AL1573" s="37"/>
      <c r="AM1573" s="37"/>
      <c r="AN1573" s="37"/>
      <c r="AO1573" s="37"/>
      <c r="AP1573" s="37"/>
      <c r="AQ1573" s="37"/>
      <c r="AR1573" s="37"/>
      <c r="AS1573" s="37"/>
      <c r="AT1573" s="37"/>
      <c r="AU1573" s="37"/>
      <c r="AV1573" s="37"/>
      <c r="AW1573" s="37"/>
      <c r="AX1573" s="37"/>
      <c r="AY1573" s="37"/>
      <c r="AZ1573" s="37"/>
      <c r="BA1573" s="37"/>
      <c r="BB1573" s="37"/>
      <c r="BC1573" s="37"/>
      <c r="BD1573" s="37"/>
      <c r="BE1573" s="37"/>
      <c r="BF1573" s="37"/>
      <c r="BH1573" s="44"/>
      <c r="BI1573" s="39"/>
      <c r="BJ1573" s="39"/>
      <c r="BK1573" s="39"/>
      <c r="BL1573" s="36"/>
      <c r="BM1573" s="37"/>
      <c r="BN1573" s="37"/>
      <c r="BO1573" s="37"/>
      <c r="BP1573" s="37"/>
      <c r="BQ1573" s="37"/>
      <c r="BR1573" s="37"/>
      <c r="BS1573" s="37"/>
      <c r="BT1573" s="37"/>
      <c r="BU1573" s="37"/>
      <c r="BV1573" s="37"/>
      <c r="BW1573" s="37"/>
      <c r="BX1573" s="37"/>
      <c r="BY1573" s="37"/>
      <c r="BZ1573" s="37"/>
      <c r="CA1573" s="37"/>
      <c r="CB1573" s="37"/>
      <c r="CC1573" s="37"/>
      <c r="CD1573" s="37"/>
      <c r="CE1573" s="37"/>
      <c r="CF1573" s="37"/>
      <c r="CG1573" s="40"/>
      <c r="CH1573" s="40"/>
      <c r="CI1573" s="40"/>
      <c r="CJ1573" s="40"/>
      <c r="CK1573" s="40"/>
      <c r="CL1573" s="40"/>
      <c r="CM1573" s="39"/>
      <c r="CN1573" s="39"/>
      <c r="CO1573" s="39"/>
      <c r="CP1573" s="39"/>
      <c r="CQ1573" s="39"/>
      <c r="CR1573" s="39"/>
      <c r="CS1573" s="39"/>
      <c r="CT1573" s="39"/>
      <c r="CU1573" s="39"/>
      <c r="CV1573" s="39"/>
      <c r="CW1573" s="39"/>
      <c r="CX1573" s="39"/>
      <c r="CY1573" s="39"/>
      <c r="CZ1573" s="39"/>
      <c r="DA1573" s="39"/>
      <c r="DB1573" s="39"/>
      <c r="DC1573" s="39"/>
      <c r="DD1573" s="39"/>
      <c r="DE1573" s="39"/>
      <c r="DF1573" s="39"/>
      <c r="DG1573" s="39"/>
      <c r="DL1573" s="44"/>
      <c r="DM1573" s="39"/>
    </row>
    <row r="1574" customFormat="false" ht="12.75" hidden="false" customHeight="false" outlineLevel="0" collapsed="false">
      <c r="AF1574" s="36"/>
      <c r="AG1574" s="37"/>
      <c r="AH1574" s="37"/>
      <c r="AI1574" s="37"/>
      <c r="AJ1574" s="37"/>
      <c r="AK1574" s="37"/>
      <c r="AL1574" s="37"/>
      <c r="AM1574" s="37"/>
      <c r="AN1574" s="37"/>
      <c r="AO1574" s="37"/>
      <c r="AP1574" s="37"/>
      <c r="AQ1574" s="37"/>
      <c r="AR1574" s="37"/>
      <c r="AS1574" s="37"/>
      <c r="AT1574" s="37"/>
      <c r="AU1574" s="37"/>
      <c r="AV1574" s="37"/>
      <c r="AW1574" s="37"/>
      <c r="AX1574" s="37"/>
      <c r="AY1574" s="37"/>
      <c r="AZ1574" s="37"/>
      <c r="BA1574" s="37"/>
      <c r="BB1574" s="37"/>
      <c r="BC1574" s="37"/>
      <c r="BD1574" s="37"/>
      <c r="BE1574" s="37"/>
      <c r="BF1574" s="37"/>
      <c r="BH1574" s="44"/>
      <c r="BI1574" s="39"/>
      <c r="BJ1574" s="39"/>
      <c r="BK1574" s="39"/>
      <c r="BL1574" s="36"/>
      <c r="BM1574" s="37"/>
      <c r="BN1574" s="37"/>
      <c r="BO1574" s="37"/>
      <c r="BP1574" s="37"/>
      <c r="BQ1574" s="37"/>
      <c r="BR1574" s="37"/>
      <c r="BS1574" s="37"/>
      <c r="BT1574" s="37"/>
      <c r="BU1574" s="37"/>
      <c r="BV1574" s="37"/>
      <c r="BW1574" s="37"/>
      <c r="BX1574" s="37"/>
      <c r="BY1574" s="37"/>
      <c r="BZ1574" s="37"/>
      <c r="CA1574" s="37"/>
      <c r="CB1574" s="37"/>
      <c r="CC1574" s="37"/>
      <c r="CD1574" s="37"/>
      <c r="CE1574" s="37"/>
      <c r="CF1574" s="37"/>
      <c r="CG1574" s="40"/>
      <c r="CH1574" s="40"/>
      <c r="CI1574" s="40"/>
      <c r="CJ1574" s="40"/>
      <c r="CK1574" s="40"/>
      <c r="CL1574" s="40"/>
      <c r="CM1574" s="39"/>
      <c r="CN1574" s="39"/>
      <c r="CO1574" s="39"/>
      <c r="CP1574" s="39"/>
      <c r="CQ1574" s="39"/>
      <c r="CR1574" s="39"/>
      <c r="CS1574" s="39"/>
      <c r="CT1574" s="39"/>
      <c r="CU1574" s="39"/>
      <c r="CV1574" s="39"/>
      <c r="CW1574" s="39"/>
      <c r="CX1574" s="39"/>
      <c r="CY1574" s="39"/>
      <c r="CZ1574" s="39"/>
      <c r="DA1574" s="39"/>
      <c r="DB1574" s="39"/>
      <c r="DC1574" s="39"/>
      <c r="DD1574" s="39"/>
      <c r="DE1574" s="39"/>
      <c r="DF1574" s="39"/>
      <c r="DG1574" s="39"/>
      <c r="DL1574" s="44"/>
      <c r="DM1574" s="39"/>
    </row>
    <row r="1575" customFormat="false" ht="12.75" hidden="false" customHeight="false" outlineLevel="0" collapsed="false">
      <c r="AF1575" s="36"/>
      <c r="AG1575" s="37"/>
      <c r="AH1575" s="37"/>
      <c r="AI1575" s="37"/>
      <c r="AJ1575" s="37"/>
      <c r="AK1575" s="37"/>
      <c r="AL1575" s="37"/>
      <c r="AM1575" s="37"/>
      <c r="AN1575" s="37"/>
      <c r="AO1575" s="37"/>
      <c r="AP1575" s="37"/>
      <c r="AQ1575" s="37"/>
      <c r="AR1575" s="37"/>
      <c r="AS1575" s="37"/>
      <c r="AT1575" s="37"/>
      <c r="AU1575" s="37"/>
      <c r="AV1575" s="37"/>
      <c r="AW1575" s="37"/>
      <c r="AX1575" s="37"/>
      <c r="AY1575" s="37"/>
      <c r="AZ1575" s="37"/>
      <c r="BA1575" s="37"/>
      <c r="BB1575" s="37"/>
      <c r="BC1575" s="37"/>
      <c r="BD1575" s="37"/>
      <c r="BE1575" s="37"/>
      <c r="BF1575" s="37"/>
      <c r="BH1575" s="44"/>
      <c r="BI1575" s="39"/>
      <c r="BJ1575" s="39"/>
      <c r="BK1575" s="39"/>
      <c r="BL1575" s="36"/>
      <c r="BM1575" s="37"/>
      <c r="BN1575" s="37"/>
      <c r="BO1575" s="37"/>
      <c r="BP1575" s="37"/>
      <c r="BQ1575" s="37"/>
      <c r="BR1575" s="37"/>
      <c r="BS1575" s="37"/>
      <c r="BT1575" s="37"/>
      <c r="BU1575" s="37"/>
      <c r="BV1575" s="37"/>
      <c r="BW1575" s="37"/>
      <c r="BX1575" s="37"/>
      <c r="BY1575" s="37"/>
      <c r="BZ1575" s="37"/>
      <c r="CA1575" s="37"/>
      <c r="CB1575" s="37"/>
      <c r="CC1575" s="37"/>
      <c r="CD1575" s="37"/>
      <c r="CE1575" s="37"/>
      <c r="CF1575" s="37"/>
      <c r="CG1575" s="40"/>
      <c r="CH1575" s="40"/>
      <c r="CI1575" s="40"/>
      <c r="CJ1575" s="40"/>
      <c r="CK1575" s="40"/>
      <c r="CL1575" s="40"/>
      <c r="CM1575" s="39"/>
      <c r="CN1575" s="39"/>
      <c r="CO1575" s="39"/>
      <c r="CP1575" s="39"/>
      <c r="CQ1575" s="39"/>
      <c r="CR1575" s="39"/>
      <c r="CS1575" s="39"/>
      <c r="CT1575" s="39"/>
      <c r="CU1575" s="39"/>
      <c r="CV1575" s="39"/>
      <c r="CW1575" s="39"/>
      <c r="CX1575" s="39"/>
      <c r="CY1575" s="39"/>
      <c r="CZ1575" s="39"/>
      <c r="DA1575" s="39"/>
      <c r="DB1575" s="39"/>
      <c r="DC1575" s="39"/>
      <c r="DD1575" s="39"/>
      <c r="DE1575" s="39"/>
      <c r="DF1575" s="39"/>
      <c r="DG1575" s="39"/>
      <c r="DL1575" s="44"/>
      <c r="DM1575" s="39"/>
    </row>
    <row r="1576" customFormat="false" ht="12.75" hidden="false" customHeight="false" outlineLevel="0" collapsed="false">
      <c r="AF1576" s="36"/>
      <c r="AG1576" s="37"/>
      <c r="AH1576" s="37"/>
      <c r="AI1576" s="37"/>
      <c r="AJ1576" s="37"/>
      <c r="AK1576" s="37"/>
      <c r="AL1576" s="37"/>
      <c r="AM1576" s="37"/>
      <c r="AN1576" s="37"/>
      <c r="AO1576" s="37"/>
      <c r="AP1576" s="37"/>
      <c r="AQ1576" s="37"/>
      <c r="AR1576" s="37"/>
      <c r="AS1576" s="37"/>
      <c r="AT1576" s="37"/>
      <c r="AU1576" s="37"/>
      <c r="AV1576" s="37"/>
      <c r="AW1576" s="37"/>
      <c r="AX1576" s="37"/>
      <c r="AY1576" s="37"/>
      <c r="AZ1576" s="37"/>
      <c r="BA1576" s="37"/>
      <c r="BB1576" s="37"/>
      <c r="BC1576" s="37"/>
      <c r="BD1576" s="37"/>
      <c r="BE1576" s="37"/>
      <c r="BF1576" s="37"/>
      <c r="BH1576" s="44"/>
      <c r="BI1576" s="39"/>
      <c r="BJ1576" s="39"/>
      <c r="BK1576" s="39"/>
      <c r="BL1576" s="36"/>
      <c r="BM1576" s="37"/>
      <c r="BN1576" s="37"/>
      <c r="BO1576" s="37"/>
      <c r="BP1576" s="37"/>
      <c r="BQ1576" s="37"/>
      <c r="BR1576" s="37"/>
      <c r="BS1576" s="37"/>
      <c r="BT1576" s="37"/>
      <c r="BU1576" s="37"/>
      <c r="BV1576" s="37"/>
      <c r="BW1576" s="37"/>
      <c r="BX1576" s="37"/>
      <c r="BY1576" s="37"/>
      <c r="BZ1576" s="37"/>
      <c r="CA1576" s="37"/>
      <c r="CB1576" s="37"/>
      <c r="CC1576" s="37"/>
      <c r="CD1576" s="37"/>
      <c r="CE1576" s="37"/>
      <c r="CF1576" s="37"/>
      <c r="CG1576" s="40"/>
      <c r="CH1576" s="40"/>
      <c r="CI1576" s="40"/>
      <c r="CJ1576" s="40"/>
      <c r="CK1576" s="40"/>
      <c r="CL1576" s="40"/>
      <c r="CM1576" s="39"/>
      <c r="CN1576" s="39"/>
      <c r="CO1576" s="39"/>
      <c r="CP1576" s="39"/>
      <c r="CQ1576" s="39"/>
      <c r="CR1576" s="39"/>
      <c r="CS1576" s="39"/>
      <c r="CT1576" s="39"/>
      <c r="CU1576" s="39"/>
      <c r="CV1576" s="39"/>
      <c r="CW1576" s="39"/>
      <c r="CX1576" s="39"/>
      <c r="CY1576" s="39"/>
      <c r="CZ1576" s="39"/>
      <c r="DA1576" s="39"/>
      <c r="DB1576" s="39"/>
      <c r="DC1576" s="39"/>
      <c r="DD1576" s="39"/>
      <c r="DE1576" s="39"/>
      <c r="DF1576" s="39"/>
      <c r="DG1576" s="39"/>
      <c r="DL1576" s="44"/>
      <c r="DM1576" s="39"/>
    </row>
    <row r="1577" customFormat="false" ht="12.75" hidden="false" customHeight="false" outlineLevel="0" collapsed="false"/>
    <row r="1578" customFormat="false" ht="12.75" hidden="false" customHeight="false" outlineLevel="0" collapsed="false"/>
    <row r="1579" customFormat="false" ht="12.75" hidden="false" customHeight="false" outlineLevel="0" collapsed="false"/>
    <row r="1580" customFormat="false" ht="12.75" hidden="false" customHeight="false" outlineLevel="0" collapsed="false"/>
    <row r="1581" customFormat="false" ht="12.75" hidden="false" customHeight="false" outlineLevel="0" collapsed="false"/>
    <row r="1582" customFormat="false" ht="12.75" hidden="false" customHeight="false" outlineLevel="0" collapsed="false"/>
    <row r="1583" customFormat="false" ht="12.75" hidden="false" customHeight="false" outlineLevel="0" collapsed="false"/>
    <row r="1584" customFormat="false" ht="12.75" hidden="false" customHeight="false" outlineLevel="0" collapsed="false"/>
    <row r="1585" customFormat="false" ht="12.75" hidden="false" customHeight="false" outlineLevel="0" collapsed="false"/>
    <row r="1586" customFormat="false" ht="12.75" hidden="false" customHeight="false" outlineLevel="0" collapsed="false"/>
    <row r="1587" customFormat="false" ht="12.75" hidden="false" customHeight="false" outlineLevel="0" collapsed="false"/>
    <row r="1588" customFormat="false" ht="12.75" hidden="false" customHeight="false" outlineLevel="0" collapsed="false"/>
    <row r="1589" customFormat="false" ht="12.75" hidden="false" customHeight="false" outlineLevel="0" collapsed="false"/>
    <row r="1590" customFormat="false" ht="12.75" hidden="false" customHeight="false" outlineLevel="0" collapsed="false"/>
    <row r="1591" customFormat="false" ht="12.75" hidden="false" customHeight="false" outlineLevel="0" collapsed="false"/>
    <row r="1592" customFormat="false" ht="12.75" hidden="false" customHeight="false" outlineLevel="0" collapsed="false"/>
    <row r="1593" customFormat="false" ht="12.75" hidden="false" customHeight="false" outlineLevel="0" collapsed="false"/>
    <row r="1594" customFormat="false" ht="12.75" hidden="false" customHeight="false" outlineLevel="0" collapsed="false"/>
    <row r="1595" customFormat="false" ht="12.75" hidden="false" customHeight="false" outlineLevel="0" collapsed="false"/>
    <row r="1596" customFormat="false" ht="12.75" hidden="false" customHeight="false" outlineLevel="0" collapsed="false"/>
    <row r="1597" customFormat="false" ht="12.75" hidden="false" customHeight="false" outlineLevel="0" collapsed="false"/>
    <row r="1598" customFormat="false" ht="12.75" hidden="false" customHeight="false" outlineLevel="0" collapsed="false"/>
    <row r="1599" customFormat="false" ht="12.75" hidden="false" customHeight="false" outlineLevel="0" collapsed="false"/>
    <row r="1600" customFormat="false" ht="12.75" hidden="false" customHeight="false" outlineLevel="0" collapsed="false"/>
    <row r="1601" customFormat="false" ht="12.75" hidden="false" customHeight="false" outlineLevel="0" collapsed="false"/>
    <row r="1602" customFormat="false" ht="12.75" hidden="false" customHeight="false" outlineLevel="0" collapsed="false"/>
    <row r="1603" customFormat="false" ht="12.75" hidden="false" customHeight="false" outlineLevel="0" collapsed="false"/>
    <row r="1604" customFormat="false" ht="12.75" hidden="false" customHeight="false" outlineLevel="0" collapsed="false"/>
    <row r="1605" customFormat="false" ht="12.75" hidden="false" customHeight="false" outlineLevel="0" collapsed="false"/>
    <row r="1606" customFormat="false" ht="12.75" hidden="false" customHeight="false" outlineLevel="0" collapsed="false"/>
    <row r="1607" customFormat="false" ht="12.75" hidden="false" customHeight="false" outlineLevel="0" collapsed="false"/>
    <row r="1608" customFormat="false" ht="12.75" hidden="false" customHeight="false" outlineLevel="0" collapsed="false"/>
    <row r="1609" customFormat="false" ht="12.75" hidden="false" customHeight="false" outlineLevel="0" collapsed="false"/>
    <row r="1610" customFormat="false" ht="12.75" hidden="false" customHeight="false" outlineLevel="0" collapsed="false"/>
    <row r="1611" customFormat="false" ht="12.75" hidden="false" customHeight="false" outlineLevel="0" collapsed="false"/>
    <row r="1612" customFormat="false" ht="12.75" hidden="false" customHeight="false" outlineLevel="0" collapsed="false"/>
    <row r="1613" customFormat="false" ht="12.75" hidden="false" customHeight="false" outlineLevel="0" collapsed="false"/>
    <row r="1614" customFormat="false" ht="12.75" hidden="false" customHeight="false" outlineLevel="0" collapsed="false"/>
    <row r="1615" customFormat="false" ht="12.75" hidden="false" customHeight="false" outlineLevel="0" collapsed="false"/>
    <row r="1616" customFormat="false" ht="12.75" hidden="false" customHeight="false" outlineLevel="0" collapsed="false"/>
    <row r="1617" customFormat="false" ht="12.75" hidden="false" customHeight="false" outlineLevel="0" collapsed="false"/>
    <row r="1618" customFormat="false" ht="12.75" hidden="false" customHeight="false" outlineLevel="0" collapsed="false"/>
    <row r="1619" customFormat="false" ht="12.75" hidden="false" customHeight="false" outlineLevel="0" collapsed="false"/>
    <row r="1620" customFormat="false" ht="12.75" hidden="false" customHeight="false" outlineLevel="0" collapsed="false"/>
    <row r="1621" customFormat="false" ht="12.75" hidden="false" customHeight="false" outlineLevel="0" collapsed="false"/>
    <row r="1622" customFormat="false" ht="12.75" hidden="false" customHeight="false" outlineLevel="0" collapsed="false"/>
    <row r="1623" customFormat="false" ht="12.75" hidden="false" customHeight="false" outlineLevel="0" collapsed="false"/>
    <row r="1624" customFormat="false" ht="12.75" hidden="false" customHeight="false" outlineLevel="0" collapsed="false"/>
    <row r="1625" customFormat="false" ht="12.75" hidden="false" customHeight="false" outlineLevel="0" collapsed="false"/>
    <row r="1626" customFormat="false" ht="12.75" hidden="false" customHeight="false" outlineLevel="0" collapsed="false"/>
    <row r="1627" customFormat="false" ht="12.75" hidden="false" customHeight="false" outlineLevel="0" collapsed="false"/>
    <row r="1628" customFormat="false" ht="12.75" hidden="false" customHeight="false" outlineLevel="0" collapsed="false"/>
    <row r="1629" customFormat="false" ht="12.75" hidden="false" customHeight="false" outlineLevel="0" collapsed="false"/>
    <row r="1630" customFormat="false" ht="12.75" hidden="false" customHeight="false" outlineLevel="0" collapsed="false"/>
    <row r="1631" customFormat="false" ht="12.75" hidden="false" customHeight="false" outlineLevel="0" collapsed="false"/>
    <row r="1632" customFormat="false" ht="12.75" hidden="false" customHeight="false" outlineLevel="0" collapsed="false"/>
    <row r="1633" customFormat="false" ht="12.75" hidden="false" customHeight="false" outlineLevel="0" collapsed="false"/>
    <row r="1634" customFormat="false" ht="12.75" hidden="false" customHeight="false" outlineLevel="0" collapsed="false"/>
    <row r="1635" customFormat="false" ht="12.75" hidden="false" customHeight="false" outlineLevel="0" collapsed="false"/>
    <row r="1636" customFormat="false" ht="12.75" hidden="false" customHeight="false" outlineLevel="0" collapsed="false"/>
    <row r="1637" customFormat="false" ht="12.75" hidden="false" customHeight="false" outlineLevel="0" collapsed="false"/>
    <row r="1638" customFormat="false" ht="12.75" hidden="false" customHeight="false" outlineLevel="0" collapsed="false"/>
    <row r="1639" customFormat="false" ht="12.75" hidden="false" customHeight="false" outlineLevel="0" collapsed="false"/>
    <row r="1640" customFormat="false" ht="12.75" hidden="false" customHeight="false" outlineLevel="0" collapsed="false"/>
    <row r="1641" customFormat="false" ht="12.75" hidden="false" customHeight="false" outlineLevel="0" collapsed="false"/>
    <row r="1642" customFormat="false" ht="12.75" hidden="false" customHeight="false" outlineLevel="0" collapsed="false"/>
    <row r="1643" customFormat="false" ht="12.75" hidden="false" customHeight="false" outlineLevel="0" collapsed="false"/>
    <row r="1644" customFormat="false" ht="12.75" hidden="false" customHeight="false" outlineLevel="0" collapsed="false"/>
    <row r="1645" customFormat="false" ht="12.75" hidden="false" customHeight="false" outlineLevel="0" collapsed="false"/>
    <row r="1646" customFormat="false" ht="12.75" hidden="false" customHeight="false" outlineLevel="0" collapsed="false"/>
    <row r="1647" customFormat="false" ht="12.75" hidden="false" customHeight="false" outlineLevel="0" collapsed="false"/>
    <row r="1648" customFormat="false" ht="12.75" hidden="false" customHeight="false" outlineLevel="0" collapsed="false"/>
    <row r="1649" customFormat="false" ht="12.75" hidden="false" customHeight="false" outlineLevel="0" collapsed="false"/>
    <row r="1650" customFormat="false" ht="12.75" hidden="false" customHeight="false" outlineLevel="0" collapsed="false"/>
    <row r="1651" customFormat="false" ht="12.75" hidden="false" customHeight="false" outlineLevel="0" collapsed="false"/>
    <row r="1652" customFormat="false" ht="12.75" hidden="false" customHeight="false" outlineLevel="0" collapsed="false"/>
    <row r="1653" customFormat="false" ht="12.75" hidden="false" customHeight="false" outlineLevel="0" collapsed="false"/>
    <row r="1654" customFormat="false" ht="12.75" hidden="false" customHeight="false" outlineLevel="0" collapsed="false"/>
    <row r="1655" customFormat="false" ht="12.75" hidden="false" customHeight="false" outlineLevel="0" collapsed="false"/>
    <row r="1656" customFormat="false" ht="12.75" hidden="false" customHeight="false" outlineLevel="0" collapsed="false"/>
    <row r="1657" customFormat="false" ht="12.75" hidden="false" customHeight="false" outlineLevel="0" collapsed="false"/>
    <row r="1658" customFormat="false" ht="12.75" hidden="false" customHeight="false" outlineLevel="0" collapsed="false"/>
    <row r="1659" customFormat="false" ht="12.75" hidden="false" customHeight="false" outlineLevel="0" collapsed="false"/>
    <row r="1660" customFormat="false" ht="12.75" hidden="false" customHeight="false" outlineLevel="0" collapsed="false"/>
    <row r="1661" customFormat="false" ht="12.75" hidden="false" customHeight="false" outlineLevel="0" collapsed="false"/>
    <row r="1662" customFormat="false" ht="12.75" hidden="false" customHeight="false" outlineLevel="0" collapsed="false"/>
    <row r="1663" customFormat="false" ht="12.75" hidden="false" customHeight="false" outlineLevel="0" collapsed="false"/>
    <row r="1664" customFormat="false" ht="12.75" hidden="false" customHeight="false" outlineLevel="0" collapsed="false"/>
    <row r="1665" customFormat="false" ht="12.75" hidden="false" customHeight="false" outlineLevel="0" collapsed="false"/>
    <row r="1666" customFormat="false" ht="12.75" hidden="false" customHeight="false" outlineLevel="0" collapsed="false"/>
    <row r="1667" customFormat="false" ht="12.75" hidden="false" customHeight="false" outlineLevel="0" collapsed="false"/>
    <row r="1668" customFormat="false" ht="12.75" hidden="false" customHeight="false" outlineLevel="0" collapsed="false"/>
    <row r="1669" customFormat="false" ht="12.75" hidden="false" customHeight="false" outlineLevel="0" collapsed="false"/>
    <row r="1670" customFormat="false" ht="12.75" hidden="false" customHeight="false" outlineLevel="0" collapsed="false"/>
    <row r="1671" customFormat="false" ht="12.75" hidden="false" customHeight="false" outlineLevel="0" collapsed="false"/>
    <row r="1672" customFormat="false" ht="12.75" hidden="false" customHeight="false" outlineLevel="0" collapsed="false"/>
    <row r="1673" customFormat="false" ht="12.75" hidden="false" customHeight="false" outlineLevel="0" collapsed="false"/>
    <row r="1674" customFormat="false" ht="12.75" hidden="false" customHeight="false" outlineLevel="0" collapsed="false"/>
    <row r="1675" customFormat="false" ht="12.75" hidden="false" customHeight="false" outlineLevel="0" collapsed="false"/>
    <row r="1676" customFormat="false" ht="12.75" hidden="false" customHeight="false" outlineLevel="0" collapsed="false"/>
    <row r="1677" customFormat="false" ht="12.75" hidden="false" customHeight="false" outlineLevel="0" collapsed="false"/>
    <row r="1678" customFormat="false" ht="12.75" hidden="false" customHeight="false" outlineLevel="0" collapsed="false"/>
    <row r="1679" customFormat="false" ht="12.75" hidden="false" customHeight="false" outlineLevel="0" collapsed="false"/>
    <row r="1680" customFormat="false" ht="12.75" hidden="false" customHeight="false" outlineLevel="0" collapsed="false"/>
    <row r="1681" customFormat="false" ht="12.75" hidden="false" customHeight="false" outlineLevel="0" collapsed="false"/>
    <row r="1682" customFormat="false" ht="12.75" hidden="false" customHeight="false" outlineLevel="0" collapsed="false"/>
    <row r="1683" customFormat="false" ht="12.75" hidden="false" customHeight="false" outlineLevel="0" collapsed="false"/>
    <row r="1684" customFormat="false" ht="12.75" hidden="false" customHeight="false" outlineLevel="0" collapsed="false"/>
    <row r="1685" customFormat="false" ht="12.75" hidden="false" customHeight="false" outlineLevel="0" collapsed="false"/>
    <row r="1686" customFormat="false" ht="12.75" hidden="false" customHeight="false" outlineLevel="0" collapsed="false"/>
    <row r="1687" customFormat="false" ht="12.75" hidden="false" customHeight="false" outlineLevel="0" collapsed="false"/>
    <row r="1688" customFormat="false" ht="12.75" hidden="false" customHeight="false" outlineLevel="0" collapsed="false"/>
    <row r="1689" customFormat="false" ht="12.75" hidden="false" customHeight="false" outlineLevel="0" collapsed="false"/>
    <row r="1690" customFormat="false" ht="12.75" hidden="false" customHeight="false" outlineLevel="0" collapsed="false"/>
    <row r="1691" customFormat="false" ht="12.75" hidden="false" customHeight="false" outlineLevel="0" collapsed="false"/>
    <row r="1692" customFormat="false" ht="12.75" hidden="false" customHeight="false" outlineLevel="0" collapsed="false"/>
    <row r="1693" customFormat="false" ht="12.75" hidden="false" customHeight="false" outlineLevel="0" collapsed="false"/>
    <row r="1694" customFormat="false" ht="12.75" hidden="false" customHeight="false" outlineLevel="0" collapsed="false"/>
    <row r="1695" customFormat="false" ht="12.75" hidden="false" customHeight="false" outlineLevel="0" collapsed="false"/>
    <row r="1696" customFormat="false" ht="12.75" hidden="false" customHeight="false" outlineLevel="0" collapsed="false"/>
    <row r="1697" customFormat="false" ht="12.75" hidden="false" customHeight="false" outlineLevel="0" collapsed="false"/>
    <row r="1698" customFormat="false" ht="12.75" hidden="false" customHeight="false" outlineLevel="0" collapsed="false"/>
    <row r="1699" customFormat="false" ht="12.75" hidden="false" customHeight="false" outlineLevel="0" collapsed="false"/>
    <row r="1700" customFormat="false" ht="12.75" hidden="false" customHeight="false" outlineLevel="0" collapsed="false"/>
    <row r="1701" customFormat="false" ht="12.75" hidden="false" customHeight="false" outlineLevel="0" collapsed="false"/>
    <row r="1702" customFormat="false" ht="12.75" hidden="false" customHeight="false" outlineLevel="0" collapsed="false"/>
    <row r="1703" customFormat="false" ht="12.75" hidden="false" customHeight="false" outlineLevel="0" collapsed="false"/>
    <row r="1704" customFormat="false" ht="12.75" hidden="false" customHeight="false" outlineLevel="0" collapsed="false"/>
    <row r="1705" customFormat="false" ht="12.75" hidden="false" customHeight="false" outlineLevel="0" collapsed="false"/>
    <row r="1706" customFormat="false" ht="12.75" hidden="false" customHeight="false" outlineLevel="0" collapsed="false"/>
    <row r="1707" customFormat="false" ht="12.75" hidden="false" customHeight="false" outlineLevel="0" collapsed="false"/>
    <row r="1708" customFormat="false" ht="12.75" hidden="false" customHeight="false" outlineLevel="0" collapsed="false"/>
    <row r="1709" customFormat="false" ht="12.75" hidden="false" customHeight="false" outlineLevel="0" collapsed="false"/>
    <row r="1710" customFormat="false" ht="12.75" hidden="false" customHeight="false" outlineLevel="0" collapsed="false"/>
    <row r="1711" customFormat="false" ht="12.75" hidden="false" customHeight="false" outlineLevel="0" collapsed="false"/>
    <row r="1712" customFormat="false" ht="12.75" hidden="false" customHeight="false" outlineLevel="0" collapsed="false"/>
    <row r="1713" customFormat="false" ht="12.75" hidden="false" customHeight="false" outlineLevel="0" collapsed="false"/>
    <row r="1714" customFormat="false" ht="12.75" hidden="false" customHeight="false" outlineLevel="0" collapsed="false"/>
    <row r="1715" customFormat="false" ht="12.75" hidden="false" customHeight="false" outlineLevel="0" collapsed="false"/>
    <row r="1716" customFormat="false" ht="12.75" hidden="false" customHeight="false" outlineLevel="0" collapsed="false"/>
    <row r="1717" customFormat="false" ht="12.75" hidden="false" customHeight="false" outlineLevel="0" collapsed="false"/>
    <row r="1718" customFormat="false" ht="12.75" hidden="false" customHeight="false" outlineLevel="0" collapsed="false"/>
    <row r="1719" customFormat="false" ht="12.75" hidden="false" customHeight="false" outlineLevel="0" collapsed="false"/>
    <row r="1720" customFormat="false" ht="12.75" hidden="false" customHeight="false" outlineLevel="0" collapsed="false"/>
    <row r="1721" customFormat="false" ht="12.75" hidden="false" customHeight="false" outlineLevel="0" collapsed="false"/>
    <row r="1722" customFormat="false" ht="12.75" hidden="false" customHeight="false" outlineLevel="0" collapsed="false"/>
    <row r="1723" customFormat="false" ht="12.75" hidden="false" customHeight="false" outlineLevel="0" collapsed="false"/>
    <row r="1724" customFormat="false" ht="12.75" hidden="false" customHeight="false" outlineLevel="0" collapsed="false"/>
    <row r="1725" customFormat="false" ht="12.75" hidden="false" customHeight="false" outlineLevel="0" collapsed="false"/>
    <row r="1726" customFormat="false" ht="12.75" hidden="false" customHeight="false" outlineLevel="0" collapsed="false"/>
    <row r="1727" customFormat="false" ht="12.75" hidden="false" customHeight="false" outlineLevel="0" collapsed="false"/>
    <row r="1728" customFormat="false" ht="12.75" hidden="false" customHeight="false" outlineLevel="0" collapsed="false"/>
    <row r="1729" customFormat="false" ht="12.75" hidden="false" customHeight="false" outlineLevel="0" collapsed="false"/>
    <row r="1730" customFormat="false" ht="12.75" hidden="false" customHeight="false" outlineLevel="0" collapsed="false"/>
    <row r="1731" customFormat="false" ht="12.75" hidden="false" customHeight="false" outlineLevel="0" collapsed="false"/>
    <row r="1732" customFormat="false" ht="12.75" hidden="false" customHeight="false" outlineLevel="0" collapsed="false"/>
    <row r="1733" customFormat="false" ht="12.75" hidden="false" customHeight="false" outlineLevel="0" collapsed="false"/>
    <row r="1734" customFormat="false" ht="12.75" hidden="false" customHeight="false" outlineLevel="0" collapsed="false"/>
    <row r="1735" customFormat="false" ht="12.75" hidden="false" customHeight="false" outlineLevel="0" collapsed="false"/>
    <row r="1736" customFormat="false" ht="12.75" hidden="false" customHeight="false" outlineLevel="0" collapsed="false"/>
    <row r="1737" customFormat="false" ht="12.75" hidden="false" customHeight="false" outlineLevel="0" collapsed="false"/>
    <row r="1738" customFormat="false" ht="12.75" hidden="false" customHeight="false" outlineLevel="0" collapsed="false"/>
    <row r="1739" customFormat="false" ht="12.75" hidden="false" customHeight="false" outlineLevel="0" collapsed="false"/>
    <row r="1740" customFormat="false" ht="12.75" hidden="false" customHeight="false" outlineLevel="0" collapsed="false"/>
    <row r="1741" customFormat="false" ht="12.75" hidden="false" customHeight="false" outlineLevel="0" collapsed="false"/>
    <row r="1742" customFormat="false" ht="12.75" hidden="false" customHeight="false" outlineLevel="0" collapsed="false"/>
    <row r="1743" customFormat="false" ht="12.75" hidden="false" customHeight="false" outlineLevel="0" collapsed="false"/>
    <row r="1744" customFormat="false" ht="12.75" hidden="false" customHeight="false" outlineLevel="0" collapsed="false"/>
    <row r="1745" customFormat="false" ht="12.75" hidden="false" customHeight="false" outlineLevel="0" collapsed="false"/>
    <row r="1746" customFormat="false" ht="12.75" hidden="false" customHeight="false" outlineLevel="0" collapsed="false"/>
    <row r="1747" customFormat="false" ht="12.75" hidden="false" customHeight="false" outlineLevel="0" collapsed="false"/>
    <row r="1748" customFormat="false" ht="12.75" hidden="false" customHeight="false" outlineLevel="0" collapsed="false"/>
    <row r="1749" customFormat="false" ht="12.75" hidden="false" customHeight="false" outlineLevel="0" collapsed="false"/>
    <row r="1750" customFormat="false" ht="12.75" hidden="false" customHeight="false" outlineLevel="0" collapsed="false"/>
    <row r="1751" customFormat="false" ht="12.75" hidden="false" customHeight="false" outlineLevel="0" collapsed="false"/>
    <row r="1752" customFormat="false" ht="12.75" hidden="false" customHeight="false" outlineLevel="0" collapsed="false"/>
    <row r="1753" customFormat="false" ht="12.75" hidden="false" customHeight="false" outlineLevel="0" collapsed="false"/>
    <row r="1754" customFormat="false" ht="12.75" hidden="false" customHeight="false" outlineLevel="0" collapsed="false"/>
    <row r="1755" customFormat="false" ht="12.75" hidden="false" customHeight="false" outlineLevel="0" collapsed="false"/>
    <row r="1756" customFormat="false" ht="12.75" hidden="false" customHeight="false" outlineLevel="0" collapsed="false"/>
    <row r="1757" customFormat="false" ht="12.75" hidden="false" customHeight="false" outlineLevel="0" collapsed="false"/>
    <row r="1758" customFormat="false" ht="12.75" hidden="false" customHeight="false" outlineLevel="0" collapsed="false"/>
    <row r="1759" customFormat="false" ht="12.75" hidden="false" customHeight="false" outlineLevel="0" collapsed="false"/>
    <row r="1760" customFormat="false" ht="12.75" hidden="false" customHeight="false" outlineLevel="0" collapsed="false"/>
    <row r="1761" customFormat="false" ht="12.75" hidden="false" customHeight="false" outlineLevel="0" collapsed="false"/>
    <row r="1762" customFormat="false" ht="12.75" hidden="false" customHeight="false" outlineLevel="0" collapsed="false"/>
    <row r="1763" customFormat="false" ht="12.75" hidden="false" customHeight="false" outlineLevel="0" collapsed="false"/>
    <row r="1764" customFormat="false" ht="12.75" hidden="false" customHeight="false" outlineLevel="0" collapsed="false"/>
    <row r="1765" customFormat="false" ht="12.75" hidden="false" customHeight="false" outlineLevel="0" collapsed="false"/>
    <row r="1766" customFormat="false" ht="12.75" hidden="false" customHeight="false" outlineLevel="0" collapsed="false"/>
    <row r="1767" customFormat="false" ht="12.75" hidden="false" customHeight="false" outlineLevel="0" collapsed="false"/>
    <row r="1768" customFormat="false" ht="12.75" hidden="false" customHeight="false" outlineLevel="0" collapsed="false"/>
    <row r="1769" customFormat="false" ht="12.75" hidden="false" customHeight="false" outlineLevel="0" collapsed="false"/>
    <row r="1770" customFormat="false" ht="12.75" hidden="false" customHeight="false" outlineLevel="0" collapsed="false"/>
    <row r="1771" customFormat="false" ht="12.75" hidden="false" customHeight="false" outlineLevel="0" collapsed="false"/>
    <row r="1772" customFormat="false" ht="12.75" hidden="false" customHeight="false" outlineLevel="0" collapsed="false"/>
    <row r="1773" customFormat="false" ht="12.75" hidden="false" customHeight="false" outlineLevel="0" collapsed="false"/>
    <row r="1774" customFormat="false" ht="12.75" hidden="false" customHeight="false" outlineLevel="0" collapsed="false"/>
    <row r="1775" customFormat="false" ht="12.75" hidden="false" customHeight="false" outlineLevel="0" collapsed="false"/>
    <row r="1776" customFormat="false" ht="12.75" hidden="false" customHeight="false" outlineLevel="0" collapsed="false"/>
    <row r="1777" customFormat="false" ht="12.75" hidden="false" customHeight="false" outlineLevel="0" collapsed="false"/>
    <row r="1778" customFormat="false" ht="12.75" hidden="false" customHeight="false" outlineLevel="0" collapsed="false"/>
    <row r="1779" customFormat="false" ht="12.75" hidden="false" customHeight="false" outlineLevel="0" collapsed="false"/>
    <row r="1780" customFormat="false" ht="12.75" hidden="false" customHeight="false" outlineLevel="0" collapsed="false"/>
    <row r="1781" customFormat="false" ht="12.75" hidden="false" customHeight="false" outlineLevel="0" collapsed="false"/>
    <row r="1782" customFormat="false" ht="12.75" hidden="false" customHeight="false" outlineLevel="0" collapsed="false"/>
    <row r="1783" customFormat="false" ht="12.75" hidden="false" customHeight="false" outlineLevel="0" collapsed="false"/>
    <row r="1784" customFormat="false" ht="12.75" hidden="false" customHeight="false" outlineLevel="0" collapsed="false"/>
    <row r="1785" customFormat="false" ht="12.75" hidden="false" customHeight="false" outlineLevel="0" collapsed="false"/>
    <row r="1786" customFormat="false" ht="12.75" hidden="false" customHeight="false" outlineLevel="0" collapsed="false"/>
    <row r="1787" customFormat="false" ht="12.75" hidden="false" customHeight="false" outlineLevel="0" collapsed="false"/>
    <row r="1788" customFormat="false" ht="12.75" hidden="false" customHeight="false" outlineLevel="0" collapsed="false"/>
    <row r="1789" customFormat="false" ht="12.75" hidden="false" customHeight="false" outlineLevel="0" collapsed="false"/>
    <row r="1790" customFormat="false" ht="12.75" hidden="false" customHeight="false" outlineLevel="0" collapsed="false"/>
    <row r="1791" customFormat="false" ht="12.75" hidden="false" customHeight="false" outlineLevel="0" collapsed="false"/>
    <row r="1792" customFormat="false" ht="12.75" hidden="false" customHeight="false" outlineLevel="0" collapsed="false"/>
    <row r="1793" customFormat="false" ht="12.75" hidden="false" customHeight="false" outlineLevel="0" collapsed="false"/>
    <row r="1794" customFormat="false" ht="12.75" hidden="false" customHeight="false" outlineLevel="0" collapsed="false"/>
    <row r="1795" customFormat="false" ht="12.75" hidden="false" customHeight="false" outlineLevel="0" collapsed="false"/>
    <row r="1796" customFormat="false" ht="12.75" hidden="false" customHeight="false" outlineLevel="0" collapsed="false"/>
    <row r="1797" customFormat="false" ht="12.75" hidden="false" customHeight="false" outlineLevel="0" collapsed="false"/>
    <row r="1798" customFormat="false" ht="12.75" hidden="false" customHeight="false" outlineLevel="0" collapsed="false"/>
    <row r="1799" customFormat="false" ht="12.75" hidden="false" customHeight="false" outlineLevel="0" collapsed="false"/>
    <row r="1800" customFormat="false" ht="12.75" hidden="false" customHeight="false" outlineLevel="0" collapsed="false"/>
    <row r="1801" customFormat="false" ht="12.75" hidden="false" customHeight="false" outlineLevel="0" collapsed="false"/>
    <row r="1802" customFormat="false" ht="12.75" hidden="false" customHeight="false" outlineLevel="0" collapsed="false"/>
    <row r="1803" customFormat="false" ht="12.75" hidden="false" customHeight="false" outlineLevel="0" collapsed="false"/>
    <row r="1804" customFormat="false" ht="12.75" hidden="false" customHeight="false" outlineLevel="0" collapsed="false"/>
    <row r="1805" customFormat="false" ht="12.75" hidden="false" customHeight="false" outlineLevel="0" collapsed="false"/>
    <row r="1806" customFormat="false" ht="12.75" hidden="false" customHeight="false" outlineLevel="0" collapsed="false"/>
    <row r="1807" customFormat="false" ht="12.75" hidden="false" customHeight="false" outlineLevel="0" collapsed="false"/>
    <row r="1808" customFormat="false" ht="12.75" hidden="false" customHeight="false" outlineLevel="0" collapsed="false"/>
    <row r="1809" customFormat="false" ht="12.75" hidden="false" customHeight="false" outlineLevel="0" collapsed="false"/>
    <row r="1810" customFormat="false" ht="12.75" hidden="false" customHeight="false" outlineLevel="0" collapsed="false"/>
    <row r="1811" customFormat="false" ht="12.75" hidden="false" customHeight="false" outlineLevel="0" collapsed="false"/>
    <row r="1812" customFormat="false" ht="12.75" hidden="false" customHeight="false" outlineLevel="0" collapsed="false"/>
    <row r="1813" customFormat="false" ht="12.75" hidden="false" customHeight="false" outlineLevel="0" collapsed="false"/>
    <row r="1814" customFormat="false" ht="12.75" hidden="false" customHeight="false" outlineLevel="0" collapsed="false"/>
    <row r="1815" customFormat="false" ht="12.75" hidden="false" customHeight="false" outlineLevel="0" collapsed="false"/>
    <row r="1816" customFormat="false" ht="12.75" hidden="false" customHeight="false" outlineLevel="0" collapsed="false"/>
    <row r="1817" customFormat="false" ht="12.75" hidden="false" customHeight="false" outlineLevel="0" collapsed="false"/>
    <row r="1818" customFormat="false" ht="12.75" hidden="false" customHeight="false" outlineLevel="0" collapsed="false"/>
    <row r="1819" customFormat="false" ht="12.75" hidden="false" customHeight="false" outlineLevel="0" collapsed="false"/>
    <row r="1820" customFormat="false" ht="12.75" hidden="false" customHeight="false" outlineLevel="0" collapsed="false"/>
    <row r="1821" customFormat="false" ht="12.75" hidden="false" customHeight="false" outlineLevel="0" collapsed="false"/>
    <row r="1822" customFormat="false" ht="12.75" hidden="false" customHeight="false" outlineLevel="0" collapsed="false"/>
    <row r="1823" customFormat="false" ht="12.75" hidden="false" customHeight="false" outlineLevel="0" collapsed="false"/>
    <row r="1824" customFormat="false" ht="12.75" hidden="false" customHeight="false" outlineLevel="0" collapsed="false"/>
    <row r="1825" customFormat="false" ht="12.75" hidden="false" customHeight="false" outlineLevel="0" collapsed="false"/>
    <row r="1826" customFormat="false" ht="12.75" hidden="false" customHeight="false" outlineLevel="0" collapsed="false"/>
    <row r="1827" customFormat="false" ht="12.75" hidden="false" customHeight="false" outlineLevel="0" collapsed="false"/>
    <row r="1828" customFormat="false" ht="12.75" hidden="false" customHeight="false" outlineLevel="0" collapsed="false"/>
    <row r="1829" customFormat="false" ht="12.75" hidden="false" customHeight="false" outlineLevel="0" collapsed="false"/>
    <row r="1830" customFormat="false" ht="12.75" hidden="false" customHeight="false" outlineLevel="0" collapsed="false"/>
    <row r="1831" customFormat="false" ht="12.75" hidden="false" customHeight="false" outlineLevel="0" collapsed="false"/>
    <row r="1832" customFormat="false" ht="12.75" hidden="false" customHeight="false" outlineLevel="0" collapsed="false"/>
    <row r="1833" customFormat="false" ht="12.75" hidden="false" customHeight="false" outlineLevel="0" collapsed="false"/>
    <row r="1834" customFormat="false" ht="12.75" hidden="false" customHeight="false" outlineLevel="0" collapsed="false"/>
    <row r="1835" customFormat="false" ht="12.75" hidden="false" customHeight="false" outlineLevel="0" collapsed="false"/>
    <row r="1836" customFormat="false" ht="12.75" hidden="false" customHeight="false" outlineLevel="0" collapsed="false"/>
    <row r="1837" customFormat="false" ht="12.75" hidden="false" customHeight="false" outlineLevel="0" collapsed="false"/>
    <row r="1838" customFormat="false" ht="12.75" hidden="false" customHeight="false" outlineLevel="0" collapsed="false"/>
    <row r="1839" customFormat="false" ht="12.75" hidden="false" customHeight="false" outlineLevel="0" collapsed="false"/>
    <row r="1840" customFormat="false" ht="12.75" hidden="false" customHeight="false" outlineLevel="0" collapsed="false"/>
    <row r="1841" customFormat="false" ht="12.75" hidden="false" customHeight="false" outlineLevel="0" collapsed="false"/>
    <row r="1842" customFormat="false" ht="12.75" hidden="false" customHeight="false" outlineLevel="0" collapsed="false"/>
    <row r="1843" customFormat="false" ht="12.75" hidden="false" customHeight="false" outlineLevel="0" collapsed="false"/>
    <row r="1844" customFormat="false" ht="12.75" hidden="false" customHeight="false" outlineLevel="0" collapsed="false"/>
    <row r="1845" customFormat="false" ht="12.75" hidden="false" customHeight="false" outlineLevel="0" collapsed="false"/>
    <row r="1846" customFormat="false" ht="12.75" hidden="false" customHeight="false" outlineLevel="0" collapsed="false"/>
    <row r="1847" customFormat="false" ht="12.75" hidden="false" customHeight="false" outlineLevel="0" collapsed="false"/>
    <row r="1848" customFormat="false" ht="12.75" hidden="false" customHeight="false" outlineLevel="0" collapsed="false"/>
    <row r="1849" customFormat="false" ht="12.75" hidden="false" customHeight="false" outlineLevel="0" collapsed="false"/>
    <row r="1850" customFormat="false" ht="12.75" hidden="false" customHeight="false" outlineLevel="0" collapsed="false"/>
    <row r="1851" customFormat="false" ht="12.75" hidden="false" customHeight="false" outlineLevel="0" collapsed="false"/>
    <row r="1852" customFormat="false" ht="12.75" hidden="false" customHeight="false" outlineLevel="0" collapsed="false"/>
    <row r="1853" customFormat="false" ht="12.75" hidden="false" customHeight="false" outlineLevel="0" collapsed="false"/>
    <row r="1854" customFormat="false" ht="12.75" hidden="false" customHeight="false" outlineLevel="0" collapsed="false"/>
    <row r="1855" customFormat="false" ht="12.75" hidden="false" customHeight="false" outlineLevel="0" collapsed="false"/>
    <row r="1856" customFormat="false" ht="12.75" hidden="false" customHeight="false" outlineLevel="0" collapsed="false"/>
    <row r="1857" customFormat="false" ht="12.75" hidden="false" customHeight="false" outlineLevel="0" collapsed="false"/>
    <row r="1858" customFormat="false" ht="12.75" hidden="false" customHeight="false" outlineLevel="0" collapsed="false"/>
    <row r="1859" customFormat="false" ht="12.75" hidden="false" customHeight="false" outlineLevel="0" collapsed="false"/>
    <row r="1860" customFormat="false" ht="12.75" hidden="false" customHeight="false" outlineLevel="0" collapsed="false"/>
    <row r="1861" customFormat="false" ht="12.75" hidden="false" customHeight="false" outlineLevel="0" collapsed="false"/>
    <row r="1862" customFormat="false" ht="12.75" hidden="false" customHeight="false" outlineLevel="0" collapsed="false"/>
    <row r="1863" customFormat="false" ht="12.75" hidden="false" customHeight="false" outlineLevel="0" collapsed="false"/>
    <row r="1864" customFormat="false" ht="12.75" hidden="false" customHeight="false" outlineLevel="0" collapsed="false"/>
    <row r="1865" customFormat="false" ht="12.75" hidden="false" customHeight="false" outlineLevel="0" collapsed="false"/>
    <row r="1866" customFormat="false" ht="12.75" hidden="false" customHeight="false" outlineLevel="0" collapsed="false"/>
    <row r="1867" customFormat="false" ht="12.75" hidden="false" customHeight="false" outlineLevel="0" collapsed="false"/>
    <row r="1868" customFormat="false" ht="12.75" hidden="false" customHeight="false" outlineLevel="0" collapsed="false"/>
    <row r="1869" customFormat="false" ht="12.75" hidden="false" customHeight="false" outlineLevel="0" collapsed="false"/>
    <row r="1870" customFormat="false" ht="12.75" hidden="false" customHeight="false" outlineLevel="0" collapsed="false"/>
    <row r="1871" customFormat="false" ht="12.75" hidden="false" customHeight="false" outlineLevel="0" collapsed="false"/>
    <row r="1872" customFormat="false" ht="12.75" hidden="false" customHeight="false" outlineLevel="0" collapsed="false"/>
    <row r="1873" customFormat="false" ht="12.75" hidden="false" customHeight="false" outlineLevel="0" collapsed="false"/>
    <row r="1874" customFormat="false" ht="12.75" hidden="false" customHeight="false" outlineLevel="0" collapsed="false"/>
    <row r="1875" customFormat="false" ht="12.75" hidden="false" customHeight="false" outlineLevel="0" collapsed="false"/>
    <row r="1876" customFormat="false" ht="12.75" hidden="false" customHeight="false" outlineLevel="0" collapsed="false"/>
    <row r="1877" customFormat="false" ht="12.75" hidden="false" customHeight="false" outlineLevel="0" collapsed="false"/>
    <row r="1878" customFormat="false" ht="12.75" hidden="false" customHeight="false" outlineLevel="0" collapsed="false"/>
    <row r="1879" customFormat="false" ht="12.75" hidden="false" customHeight="false" outlineLevel="0" collapsed="false"/>
    <row r="1880" customFormat="false" ht="12.75" hidden="false" customHeight="false" outlineLevel="0" collapsed="false"/>
    <row r="1881" customFormat="false" ht="12.75" hidden="false" customHeight="false" outlineLevel="0" collapsed="false"/>
    <row r="1882" customFormat="false" ht="12.75" hidden="false" customHeight="false" outlineLevel="0" collapsed="false"/>
    <row r="1883" customFormat="false" ht="12.75" hidden="false" customHeight="false" outlineLevel="0" collapsed="false"/>
    <row r="1884" customFormat="false" ht="12.75" hidden="false" customHeight="false" outlineLevel="0" collapsed="false"/>
    <row r="1885" customFormat="false" ht="12.75" hidden="false" customHeight="false" outlineLevel="0" collapsed="false"/>
    <row r="1886" customFormat="false" ht="12.75" hidden="false" customHeight="false" outlineLevel="0" collapsed="false"/>
    <row r="1887" customFormat="false" ht="12.75" hidden="false" customHeight="false" outlineLevel="0" collapsed="false"/>
    <row r="1888" customFormat="false" ht="12.75" hidden="false" customHeight="false" outlineLevel="0" collapsed="false"/>
    <row r="1889" customFormat="false" ht="12.75" hidden="false" customHeight="false" outlineLevel="0" collapsed="false"/>
    <row r="1890" customFormat="false" ht="12.75" hidden="false" customHeight="false" outlineLevel="0" collapsed="false"/>
    <row r="1891" customFormat="false" ht="12.75" hidden="false" customHeight="false" outlineLevel="0" collapsed="false"/>
    <row r="1892" customFormat="false" ht="12.75" hidden="false" customHeight="false" outlineLevel="0" collapsed="false"/>
    <row r="1893" customFormat="false" ht="12.75" hidden="false" customHeight="false" outlineLevel="0" collapsed="false"/>
    <row r="1894" customFormat="false" ht="12.75" hidden="false" customHeight="false" outlineLevel="0" collapsed="false"/>
    <row r="1895" customFormat="false" ht="12.75" hidden="false" customHeight="false" outlineLevel="0" collapsed="false"/>
    <row r="1896" customFormat="false" ht="12.75" hidden="false" customHeight="false" outlineLevel="0" collapsed="false"/>
    <row r="1897" customFormat="false" ht="12.75" hidden="false" customHeight="false" outlineLevel="0" collapsed="false"/>
    <row r="1898" customFormat="false" ht="12.75" hidden="false" customHeight="false" outlineLevel="0" collapsed="false"/>
    <row r="1899" customFormat="false" ht="12.75" hidden="false" customHeight="false" outlineLevel="0" collapsed="false"/>
    <row r="1900" customFormat="false" ht="12.75" hidden="false" customHeight="false" outlineLevel="0" collapsed="false"/>
    <row r="1901" customFormat="false" ht="12.75" hidden="false" customHeight="false" outlineLevel="0" collapsed="false"/>
    <row r="1902" customFormat="false" ht="12.75" hidden="false" customHeight="false" outlineLevel="0" collapsed="false"/>
    <row r="1903" customFormat="false" ht="12.75" hidden="false" customHeight="false" outlineLevel="0" collapsed="false"/>
    <row r="1904" customFormat="false" ht="12.75" hidden="false" customHeight="false" outlineLevel="0" collapsed="false"/>
    <row r="1905" customFormat="false" ht="12.75" hidden="false" customHeight="false" outlineLevel="0" collapsed="false"/>
    <row r="1906" customFormat="false" ht="12.75" hidden="false" customHeight="false" outlineLevel="0" collapsed="false"/>
    <row r="1907" customFormat="false" ht="12.75" hidden="false" customHeight="false" outlineLevel="0" collapsed="false"/>
    <row r="1908" customFormat="false" ht="12.75" hidden="false" customHeight="false" outlineLevel="0" collapsed="false"/>
    <row r="1909" customFormat="false" ht="12.75" hidden="false" customHeight="false" outlineLevel="0" collapsed="false"/>
    <row r="1910" customFormat="false" ht="12.75" hidden="false" customHeight="false" outlineLevel="0" collapsed="false"/>
    <row r="1911" customFormat="false" ht="12.75" hidden="false" customHeight="false" outlineLevel="0" collapsed="false"/>
    <row r="1912" customFormat="false" ht="12.75" hidden="false" customHeight="false" outlineLevel="0" collapsed="false"/>
    <row r="1913" customFormat="false" ht="12.75" hidden="false" customHeight="false" outlineLevel="0" collapsed="false"/>
    <row r="1914" customFormat="false" ht="12.75" hidden="false" customHeight="false" outlineLevel="0" collapsed="false"/>
    <row r="1915" customFormat="false" ht="12.75" hidden="false" customHeight="false" outlineLevel="0" collapsed="false"/>
    <row r="1916" customFormat="false" ht="12.75" hidden="false" customHeight="false" outlineLevel="0" collapsed="false"/>
    <row r="1917" customFormat="false" ht="12.75" hidden="false" customHeight="false" outlineLevel="0" collapsed="false"/>
    <row r="1918" customFormat="false" ht="12.75" hidden="false" customHeight="false" outlineLevel="0" collapsed="false"/>
    <row r="1919" customFormat="false" ht="12.75" hidden="false" customHeight="false" outlineLevel="0" collapsed="false"/>
    <row r="1920" customFormat="false" ht="12.75" hidden="false" customHeight="false" outlineLevel="0" collapsed="false"/>
    <row r="1921" customFormat="false" ht="12.75" hidden="false" customHeight="false" outlineLevel="0" collapsed="false"/>
    <row r="1922" customFormat="false" ht="12.75" hidden="false" customHeight="false" outlineLevel="0" collapsed="false"/>
    <row r="1923" customFormat="false" ht="12.75" hidden="false" customHeight="false" outlineLevel="0" collapsed="false"/>
    <row r="1924" customFormat="false" ht="12.75" hidden="false" customHeight="false" outlineLevel="0" collapsed="false"/>
    <row r="1925" customFormat="false" ht="12.75" hidden="false" customHeight="false" outlineLevel="0" collapsed="false"/>
    <row r="1926" customFormat="false" ht="12.75" hidden="false" customHeight="false" outlineLevel="0" collapsed="false"/>
    <row r="1927" customFormat="false" ht="12.75" hidden="false" customHeight="false" outlineLevel="0" collapsed="false"/>
    <row r="1928" customFormat="false" ht="12.75" hidden="false" customHeight="false" outlineLevel="0" collapsed="false"/>
    <row r="1929" customFormat="false" ht="12.75" hidden="false" customHeight="false" outlineLevel="0" collapsed="false"/>
    <row r="1930" customFormat="false" ht="12.75" hidden="false" customHeight="false" outlineLevel="0" collapsed="false"/>
    <row r="1931" customFormat="false" ht="12.75" hidden="false" customHeight="false" outlineLevel="0" collapsed="false"/>
    <row r="1932" customFormat="false" ht="12.75" hidden="false" customHeight="false" outlineLevel="0" collapsed="false"/>
    <row r="1933" customFormat="false" ht="12.75" hidden="false" customHeight="false" outlineLevel="0" collapsed="false"/>
    <row r="1934" customFormat="false" ht="12.75" hidden="false" customHeight="false" outlineLevel="0" collapsed="false"/>
    <row r="1935" customFormat="false" ht="12.75" hidden="false" customHeight="false" outlineLevel="0" collapsed="false"/>
    <row r="1936" customFormat="false" ht="12.75" hidden="false" customHeight="false" outlineLevel="0" collapsed="false"/>
    <row r="1937" customFormat="false" ht="12.75" hidden="false" customHeight="false" outlineLevel="0" collapsed="false"/>
    <row r="1938" customFormat="false" ht="12.75" hidden="false" customHeight="false" outlineLevel="0" collapsed="false"/>
    <row r="1939" customFormat="false" ht="12.75" hidden="false" customHeight="false" outlineLevel="0" collapsed="false"/>
    <row r="1940" customFormat="false" ht="12.75" hidden="false" customHeight="false" outlineLevel="0" collapsed="false"/>
    <row r="1941" customFormat="false" ht="12.75" hidden="false" customHeight="false" outlineLevel="0" collapsed="false"/>
    <row r="1942" customFormat="false" ht="12.75" hidden="false" customHeight="false" outlineLevel="0" collapsed="false"/>
    <row r="1943" customFormat="false" ht="12.75" hidden="false" customHeight="false" outlineLevel="0" collapsed="false"/>
    <row r="1944" customFormat="false" ht="12.75" hidden="false" customHeight="false" outlineLevel="0" collapsed="false"/>
    <row r="1945" customFormat="false" ht="12.75" hidden="false" customHeight="false" outlineLevel="0" collapsed="false"/>
    <row r="1946" customFormat="false" ht="12.75" hidden="false" customHeight="false" outlineLevel="0" collapsed="false"/>
    <row r="1947" customFormat="false" ht="12.75" hidden="false" customHeight="false" outlineLevel="0" collapsed="false"/>
    <row r="1948" customFormat="false" ht="12.75" hidden="false" customHeight="false" outlineLevel="0" collapsed="false"/>
    <row r="1949" customFormat="false" ht="12.75" hidden="false" customHeight="false" outlineLevel="0" collapsed="false"/>
    <row r="1950" customFormat="false" ht="12.75" hidden="false" customHeight="false" outlineLevel="0" collapsed="false"/>
    <row r="1951" customFormat="false" ht="12.75" hidden="false" customHeight="false" outlineLevel="0" collapsed="false"/>
    <row r="1952" customFormat="false" ht="12.75" hidden="false" customHeight="false" outlineLevel="0" collapsed="false"/>
    <row r="1953" customFormat="false" ht="12.75" hidden="false" customHeight="false" outlineLevel="0" collapsed="false"/>
    <row r="1954" customFormat="false" ht="12.75" hidden="false" customHeight="false" outlineLevel="0" collapsed="false"/>
    <row r="1955" customFormat="false" ht="12.75" hidden="false" customHeight="false" outlineLevel="0" collapsed="false"/>
    <row r="1956" customFormat="false" ht="12.75" hidden="false" customHeight="false" outlineLevel="0" collapsed="false"/>
    <row r="1957" customFormat="false" ht="12.75" hidden="false" customHeight="false" outlineLevel="0" collapsed="false"/>
    <row r="1958" customFormat="false" ht="12.75" hidden="false" customHeight="false" outlineLevel="0" collapsed="false"/>
    <row r="1959" customFormat="false" ht="12.75" hidden="false" customHeight="false" outlineLevel="0" collapsed="false"/>
    <row r="1960" customFormat="false" ht="12.75" hidden="false" customHeight="false" outlineLevel="0" collapsed="false"/>
    <row r="1961" customFormat="false" ht="12.75" hidden="false" customHeight="false" outlineLevel="0" collapsed="false"/>
    <row r="1962" customFormat="false" ht="12.75" hidden="false" customHeight="false" outlineLevel="0" collapsed="false"/>
    <row r="1963" customFormat="false" ht="12.75" hidden="false" customHeight="false" outlineLevel="0" collapsed="false"/>
    <row r="1964" customFormat="false" ht="12.75" hidden="false" customHeight="false" outlineLevel="0" collapsed="false"/>
    <row r="1965" customFormat="false" ht="12.75" hidden="false" customHeight="false" outlineLevel="0" collapsed="false"/>
    <row r="1966" customFormat="false" ht="12.75" hidden="false" customHeight="false" outlineLevel="0" collapsed="false"/>
    <row r="1967" customFormat="false" ht="12.75" hidden="false" customHeight="false" outlineLevel="0" collapsed="false"/>
    <row r="1968" customFormat="false" ht="12.75" hidden="false" customHeight="false" outlineLevel="0" collapsed="false"/>
    <row r="1969" customFormat="false" ht="12.75" hidden="false" customHeight="false" outlineLevel="0" collapsed="false"/>
    <row r="1970" customFormat="false" ht="12.75" hidden="false" customHeight="false" outlineLevel="0" collapsed="false"/>
    <row r="1971" customFormat="false" ht="12.75" hidden="false" customHeight="false" outlineLevel="0" collapsed="false"/>
    <row r="1972" customFormat="false" ht="12.75" hidden="false" customHeight="false" outlineLevel="0" collapsed="false"/>
    <row r="1973" customFormat="false" ht="12.75" hidden="false" customHeight="false" outlineLevel="0" collapsed="false"/>
    <row r="1974" customFormat="false" ht="12.75" hidden="false" customHeight="false" outlineLevel="0" collapsed="false"/>
    <row r="1975" customFormat="false" ht="12.75" hidden="false" customHeight="false" outlineLevel="0" collapsed="false"/>
    <row r="1976" customFormat="false" ht="12.75" hidden="false" customHeight="false" outlineLevel="0" collapsed="false"/>
    <row r="1977" customFormat="false" ht="12.75" hidden="false" customHeight="false" outlineLevel="0" collapsed="false"/>
    <row r="1978" customFormat="false" ht="12.75" hidden="false" customHeight="false" outlineLevel="0" collapsed="false"/>
    <row r="1979" customFormat="false" ht="12.75" hidden="false" customHeight="false" outlineLevel="0" collapsed="false"/>
    <row r="1980" customFormat="false" ht="12.75" hidden="false" customHeight="false" outlineLevel="0" collapsed="false"/>
    <row r="1981" customFormat="false" ht="12.75" hidden="false" customHeight="false" outlineLevel="0" collapsed="false"/>
    <row r="1982" customFormat="false" ht="12.75" hidden="false" customHeight="false" outlineLevel="0" collapsed="false"/>
    <row r="1983" customFormat="false" ht="12.75" hidden="false" customHeight="false" outlineLevel="0" collapsed="false"/>
    <row r="1984" customFormat="false" ht="12.75" hidden="false" customHeight="false" outlineLevel="0" collapsed="false"/>
    <row r="1985" customFormat="false" ht="12.75" hidden="false" customHeight="false" outlineLevel="0" collapsed="false"/>
    <row r="1986" customFormat="false" ht="12.75" hidden="false" customHeight="false" outlineLevel="0" collapsed="false"/>
    <row r="1987" customFormat="false" ht="12.75" hidden="false" customHeight="false" outlineLevel="0" collapsed="false"/>
    <row r="1988" customFormat="false" ht="12.75" hidden="false" customHeight="false" outlineLevel="0" collapsed="false"/>
    <row r="1989" customFormat="false" ht="12.75" hidden="false" customHeight="false" outlineLevel="0" collapsed="false"/>
    <row r="1990" customFormat="false" ht="12.75" hidden="false" customHeight="false" outlineLevel="0" collapsed="false"/>
    <row r="1991" customFormat="false" ht="12.75" hidden="false" customHeight="false" outlineLevel="0" collapsed="false"/>
    <row r="1992" customFormat="false" ht="12.75" hidden="false" customHeight="false" outlineLevel="0" collapsed="false"/>
    <row r="1993" customFormat="false" ht="12.75" hidden="false" customHeight="false" outlineLevel="0" collapsed="false"/>
    <row r="1994" customFormat="false" ht="12.75" hidden="false" customHeight="false" outlineLevel="0" collapsed="false"/>
    <row r="1995" customFormat="false" ht="12.75" hidden="false" customHeight="false" outlineLevel="0" collapsed="false"/>
    <row r="1996" customFormat="false" ht="12.75" hidden="false" customHeight="false" outlineLevel="0" collapsed="false"/>
    <row r="1997" customFormat="false" ht="12.75" hidden="false" customHeight="false" outlineLevel="0" collapsed="false"/>
    <row r="1998" customFormat="false" ht="12.75" hidden="false" customHeight="false" outlineLevel="0" collapsed="false"/>
    <row r="1999" customFormat="false" ht="12.75" hidden="false" customHeight="false" outlineLevel="0" collapsed="false"/>
    <row r="2000" customFormat="false" ht="12.75" hidden="false" customHeight="false" outlineLevel="0" collapsed="false"/>
    <row r="2001" customFormat="false" ht="12.75" hidden="false" customHeight="false" outlineLevel="0" collapsed="false"/>
    <row r="2002" customFormat="false" ht="12.75" hidden="false" customHeight="false" outlineLevel="0" collapsed="false"/>
    <row r="2003" customFormat="false" ht="12.75" hidden="false" customHeight="false" outlineLevel="0" collapsed="false"/>
    <row r="2004" customFormat="false" ht="12.75" hidden="false" customHeight="false" outlineLevel="0" collapsed="false"/>
    <row r="2005" customFormat="false" ht="12.75" hidden="false" customHeight="false" outlineLevel="0" collapsed="false"/>
    <row r="2006" customFormat="false" ht="12.75" hidden="false" customHeight="false" outlineLevel="0" collapsed="false"/>
    <row r="2007" customFormat="false" ht="12.75" hidden="false" customHeight="false" outlineLevel="0" collapsed="false"/>
    <row r="2008" customFormat="false" ht="12.75" hidden="false" customHeight="false" outlineLevel="0" collapsed="false"/>
    <row r="2009" customFormat="false" ht="12.75" hidden="false" customHeight="false" outlineLevel="0" collapsed="false"/>
    <row r="2010" customFormat="false" ht="12.75" hidden="false" customHeight="false" outlineLevel="0" collapsed="false"/>
    <row r="2011" customFormat="false" ht="12.75" hidden="false" customHeight="false" outlineLevel="0" collapsed="false"/>
    <row r="2012" customFormat="false" ht="12.75" hidden="false" customHeight="false" outlineLevel="0" collapsed="false"/>
    <row r="2013" customFormat="false" ht="12.75" hidden="false" customHeight="false" outlineLevel="0" collapsed="false"/>
    <row r="2014" customFormat="false" ht="12.75" hidden="false" customHeight="false" outlineLevel="0" collapsed="false"/>
    <row r="2015" customFormat="false" ht="12.75" hidden="false" customHeight="false" outlineLevel="0" collapsed="false"/>
    <row r="2016" customFormat="false" ht="12.75" hidden="false" customHeight="false" outlineLevel="0" collapsed="false"/>
    <row r="2017" customFormat="false" ht="12.75" hidden="false" customHeight="false" outlineLevel="0" collapsed="false"/>
    <row r="2018" customFormat="false" ht="12.75" hidden="false" customHeight="false" outlineLevel="0" collapsed="false"/>
    <row r="2019" customFormat="false" ht="12.75" hidden="false" customHeight="false" outlineLevel="0" collapsed="false"/>
    <row r="2020" customFormat="false" ht="12.75" hidden="false" customHeight="false" outlineLevel="0" collapsed="false"/>
    <row r="2021" customFormat="false" ht="12.75" hidden="false" customHeight="false" outlineLevel="0" collapsed="false"/>
    <row r="2022" customFormat="false" ht="12.75" hidden="false" customHeight="false" outlineLevel="0" collapsed="false"/>
    <row r="2023" customFormat="false" ht="12.75" hidden="false" customHeight="false" outlineLevel="0" collapsed="false"/>
    <row r="2024" customFormat="false" ht="12.75" hidden="false" customHeight="false" outlineLevel="0" collapsed="false"/>
    <row r="2025" customFormat="false" ht="12.75" hidden="false" customHeight="false" outlineLevel="0" collapsed="false"/>
    <row r="2026" customFormat="false" ht="12.75" hidden="false" customHeight="false" outlineLevel="0" collapsed="false"/>
    <row r="2027" customFormat="false" ht="12.75" hidden="false" customHeight="false" outlineLevel="0" collapsed="false"/>
    <row r="2028" customFormat="false" ht="12.75" hidden="false" customHeight="false" outlineLevel="0" collapsed="false"/>
    <row r="2029" customFormat="false" ht="12.75" hidden="false" customHeight="false" outlineLevel="0" collapsed="false"/>
    <row r="2030" customFormat="false" ht="12.75" hidden="false" customHeight="false" outlineLevel="0" collapsed="false"/>
    <row r="2031" customFormat="false" ht="12.75" hidden="false" customHeight="false" outlineLevel="0" collapsed="false"/>
    <row r="2032" customFormat="false" ht="12.75" hidden="false" customHeight="false" outlineLevel="0" collapsed="false"/>
    <row r="2033" customFormat="false" ht="12.75" hidden="false" customHeight="false" outlineLevel="0" collapsed="false"/>
    <row r="2034" customFormat="false" ht="12.75" hidden="false" customHeight="false" outlineLevel="0" collapsed="false"/>
    <row r="2035" customFormat="false" ht="12.75" hidden="false" customHeight="false" outlineLevel="0" collapsed="false"/>
    <row r="2036" customFormat="false" ht="12.75" hidden="false" customHeight="false" outlineLevel="0" collapsed="false"/>
    <row r="2037" customFormat="false" ht="12.75" hidden="false" customHeight="false" outlineLevel="0" collapsed="false"/>
    <row r="2038" customFormat="false" ht="12.75" hidden="false" customHeight="false" outlineLevel="0" collapsed="false"/>
    <row r="2039" customFormat="false" ht="12.75" hidden="false" customHeight="false" outlineLevel="0" collapsed="false"/>
    <row r="2040" customFormat="false" ht="12.75" hidden="false" customHeight="false" outlineLevel="0" collapsed="false"/>
    <row r="2041" customFormat="false" ht="12.75" hidden="false" customHeight="false" outlineLevel="0" collapsed="false"/>
    <row r="2042" customFormat="false" ht="12.75" hidden="false" customHeight="false" outlineLevel="0" collapsed="false"/>
    <row r="2043" customFormat="false" ht="12.75" hidden="false" customHeight="false" outlineLevel="0" collapsed="false"/>
    <row r="2044" customFormat="false" ht="12.75" hidden="false" customHeight="false" outlineLevel="0" collapsed="false"/>
    <row r="2045" customFormat="false" ht="12.75" hidden="false" customHeight="false" outlineLevel="0" collapsed="false"/>
    <row r="2046" customFormat="false" ht="12.75" hidden="false" customHeight="false" outlineLevel="0" collapsed="false"/>
    <row r="2047" customFormat="false" ht="12.75" hidden="false" customHeight="false" outlineLevel="0" collapsed="false"/>
    <row r="2048" customFormat="false" ht="12.75" hidden="false" customHeight="false" outlineLevel="0" collapsed="false"/>
    <row r="2049" customFormat="false" ht="12.75" hidden="false" customHeight="false" outlineLevel="0" collapsed="false"/>
    <row r="2050" customFormat="false" ht="12.75" hidden="false" customHeight="false" outlineLevel="0" collapsed="false"/>
    <row r="2051" customFormat="false" ht="12.75" hidden="false" customHeight="false" outlineLevel="0" collapsed="false"/>
    <row r="2052" customFormat="false" ht="12.75" hidden="false" customHeight="false" outlineLevel="0" collapsed="false"/>
    <row r="2053" customFormat="false" ht="12.75" hidden="false" customHeight="false" outlineLevel="0" collapsed="false"/>
    <row r="2054" customFormat="false" ht="12.75" hidden="false" customHeight="false" outlineLevel="0" collapsed="false"/>
    <row r="2055" customFormat="false" ht="12.75" hidden="false" customHeight="false" outlineLevel="0" collapsed="false"/>
    <row r="2056" customFormat="false" ht="12.75" hidden="false" customHeight="false" outlineLevel="0" collapsed="false"/>
    <row r="2057" customFormat="false" ht="12.75" hidden="false" customHeight="false" outlineLevel="0" collapsed="false"/>
    <row r="2058" customFormat="false" ht="12.75" hidden="false" customHeight="false" outlineLevel="0" collapsed="false"/>
    <row r="2059" customFormat="false" ht="12.75" hidden="false" customHeight="false" outlineLevel="0" collapsed="false"/>
    <row r="2060" customFormat="false" ht="12.75" hidden="false" customHeight="false" outlineLevel="0" collapsed="false"/>
    <row r="2061" customFormat="false" ht="12.75" hidden="false" customHeight="false" outlineLevel="0" collapsed="false"/>
    <row r="2062" customFormat="false" ht="12.75" hidden="false" customHeight="false" outlineLevel="0" collapsed="false"/>
    <row r="2063" customFormat="false" ht="12.75" hidden="false" customHeight="false" outlineLevel="0" collapsed="false"/>
    <row r="2064" customFormat="false" ht="12.75" hidden="false" customHeight="false" outlineLevel="0" collapsed="false"/>
    <row r="2065" customFormat="false" ht="12.75" hidden="false" customHeight="false" outlineLevel="0" collapsed="false"/>
    <row r="2066" customFormat="false" ht="12.75" hidden="false" customHeight="false" outlineLevel="0" collapsed="false"/>
    <row r="2067" customFormat="false" ht="12.75" hidden="false" customHeight="false" outlineLevel="0" collapsed="false"/>
    <row r="2068" customFormat="false" ht="12.75" hidden="false" customHeight="false" outlineLevel="0" collapsed="false"/>
    <row r="2069" customFormat="false" ht="12.75" hidden="false" customHeight="false" outlineLevel="0" collapsed="false"/>
    <row r="2070" customFormat="false" ht="12.75" hidden="false" customHeight="false" outlineLevel="0" collapsed="false"/>
    <row r="2071" customFormat="false" ht="12.75" hidden="false" customHeight="false" outlineLevel="0" collapsed="false"/>
    <row r="2072" customFormat="false" ht="12.75" hidden="false" customHeight="false" outlineLevel="0" collapsed="false"/>
    <row r="2073" customFormat="false" ht="12.75" hidden="false" customHeight="false" outlineLevel="0" collapsed="false"/>
    <row r="2074" customFormat="false" ht="12.75" hidden="false" customHeight="false" outlineLevel="0" collapsed="false"/>
    <row r="2075" customFormat="false" ht="12.75" hidden="false" customHeight="false" outlineLevel="0" collapsed="false"/>
    <row r="2076" customFormat="false" ht="12.75" hidden="false" customHeight="false" outlineLevel="0" collapsed="false"/>
    <row r="2077" customFormat="false" ht="12.75" hidden="false" customHeight="false" outlineLevel="0" collapsed="false"/>
    <row r="2078" customFormat="false" ht="12.75" hidden="false" customHeight="false" outlineLevel="0" collapsed="false"/>
    <row r="2079" customFormat="false" ht="12.75" hidden="false" customHeight="false" outlineLevel="0" collapsed="false"/>
    <row r="2080" customFormat="false" ht="12.75" hidden="false" customHeight="false" outlineLevel="0" collapsed="false"/>
    <row r="2081" customFormat="false" ht="12.75" hidden="false" customHeight="false" outlineLevel="0" collapsed="false"/>
    <row r="2082" customFormat="false" ht="12.75" hidden="false" customHeight="false" outlineLevel="0" collapsed="false"/>
    <row r="2083" customFormat="false" ht="12.75" hidden="false" customHeight="false" outlineLevel="0" collapsed="false"/>
    <row r="2084" customFormat="false" ht="12.75" hidden="false" customHeight="false" outlineLevel="0" collapsed="false"/>
    <row r="2085" customFormat="false" ht="12.75" hidden="false" customHeight="false" outlineLevel="0" collapsed="false"/>
    <row r="2086" customFormat="false" ht="12.75" hidden="false" customHeight="false" outlineLevel="0" collapsed="false"/>
    <row r="2087" customFormat="false" ht="12.75" hidden="false" customHeight="false" outlineLevel="0" collapsed="false"/>
    <row r="2088" customFormat="false" ht="12.75" hidden="false" customHeight="false" outlineLevel="0" collapsed="false"/>
    <row r="2089" customFormat="false" ht="12.75" hidden="false" customHeight="false" outlineLevel="0" collapsed="false"/>
    <row r="2090" customFormat="false" ht="12.75" hidden="false" customHeight="false" outlineLevel="0" collapsed="false"/>
    <row r="2091" customFormat="false" ht="12.75" hidden="false" customHeight="false" outlineLevel="0" collapsed="false"/>
    <row r="2092" customFormat="false" ht="12.75" hidden="false" customHeight="false" outlineLevel="0" collapsed="false"/>
    <row r="2093" customFormat="false" ht="12.75" hidden="false" customHeight="false" outlineLevel="0" collapsed="false"/>
    <row r="2094" customFormat="false" ht="12.75" hidden="false" customHeight="false" outlineLevel="0" collapsed="false"/>
    <row r="2095" customFormat="false" ht="12.75" hidden="false" customHeight="false" outlineLevel="0" collapsed="false"/>
    <row r="2096" customFormat="false" ht="12.75" hidden="false" customHeight="false" outlineLevel="0" collapsed="false"/>
    <row r="2097" customFormat="false" ht="12.75" hidden="false" customHeight="false" outlineLevel="0" collapsed="false"/>
    <row r="2098" customFormat="false" ht="12.75" hidden="false" customHeight="false" outlineLevel="0" collapsed="false"/>
    <row r="2099" customFormat="false" ht="12.75" hidden="false" customHeight="false" outlineLevel="0" collapsed="false"/>
    <row r="2100" customFormat="false" ht="12.75" hidden="false" customHeight="false" outlineLevel="0" collapsed="false"/>
    <row r="2101" customFormat="false" ht="12.75" hidden="false" customHeight="false" outlineLevel="0" collapsed="false"/>
    <row r="2102" customFormat="false" ht="12.75" hidden="false" customHeight="false" outlineLevel="0" collapsed="false"/>
    <row r="2103" customFormat="false" ht="12.75" hidden="false" customHeight="false" outlineLevel="0" collapsed="false"/>
    <row r="2104" customFormat="false" ht="12.75" hidden="false" customHeight="false" outlineLevel="0" collapsed="false"/>
    <row r="2105" customFormat="false" ht="12.75" hidden="false" customHeight="false" outlineLevel="0" collapsed="false"/>
    <row r="2106" customFormat="false" ht="12.75" hidden="false" customHeight="false" outlineLevel="0" collapsed="false"/>
    <row r="2107" customFormat="false" ht="12.75" hidden="false" customHeight="false" outlineLevel="0" collapsed="false"/>
    <row r="2108" customFormat="false" ht="12.75" hidden="false" customHeight="false" outlineLevel="0" collapsed="false"/>
    <row r="2109" customFormat="false" ht="12.75" hidden="false" customHeight="false" outlineLevel="0" collapsed="false"/>
    <row r="2110" customFormat="false" ht="12.75" hidden="false" customHeight="false" outlineLevel="0" collapsed="false"/>
    <row r="2111" customFormat="false" ht="12.75" hidden="false" customHeight="false" outlineLevel="0" collapsed="false"/>
    <row r="2112" customFormat="false" ht="12.75" hidden="false" customHeight="false" outlineLevel="0" collapsed="false"/>
    <row r="2113" customFormat="false" ht="12.75" hidden="false" customHeight="false" outlineLevel="0" collapsed="false"/>
    <row r="2114" customFormat="false" ht="12.75" hidden="false" customHeight="false" outlineLevel="0" collapsed="false"/>
    <row r="2115" customFormat="false" ht="12.75" hidden="false" customHeight="false" outlineLevel="0" collapsed="false"/>
    <row r="2116" customFormat="false" ht="12.75" hidden="false" customHeight="false" outlineLevel="0" collapsed="false"/>
    <row r="2117" customFormat="false" ht="12.75" hidden="false" customHeight="false" outlineLevel="0" collapsed="false"/>
    <row r="2118" customFormat="false" ht="12.75" hidden="false" customHeight="false" outlineLevel="0" collapsed="false"/>
    <row r="2119" customFormat="false" ht="12.75" hidden="false" customHeight="false" outlineLevel="0" collapsed="false"/>
    <row r="2120" customFormat="false" ht="12.75" hidden="false" customHeight="false" outlineLevel="0" collapsed="false"/>
    <row r="2121" customFormat="false" ht="12.75" hidden="false" customHeight="false" outlineLevel="0" collapsed="false"/>
    <row r="2122" customFormat="false" ht="12.75" hidden="false" customHeight="false" outlineLevel="0" collapsed="false"/>
    <row r="2123" customFormat="false" ht="12.75" hidden="false" customHeight="false" outlineLevel="0" collapsed="false"/>
    <row r="2124" customFormat="false" ht="12.75" hidden="false" customHeight="false" outlineLevel="0" collapsed="false"/>
    <row r="2125" customFormat="false" ht="12.75" hidden="false" customHeight="false" outlineLevel="0" collapsed="false"/>
    <row r="2126" customFormat="false" ht="12.75" hidden="false" customHeight="false" outlineLevel="0" collapsed="false"/>
    <row r="2127" customFormat="false" ht="12.75" hidden="false" customHeight="false" outlineLevel="0" collapsed="false"/>
    <row r="2128" customFormat="false" ht="12.75" hidden="false" customHeight="false" outlineLevel="0" collapsed="false"/>
    <row r="2129" customFormat="false" ht="12.75" hidden="false" customHeight="false" outlineLevel="0" collapsed="false"/>
    <row r="2130" customFormat="false" ht="12.75" hidden="false" customHeight="false" outlineLevel="0" collapsed="false"/>
    <row r="2131" customFormat="false" ht="12.75" hidden="false" customHeight="false" outlineLevel="0" collapsed="false"/>
    <row r="2132" customFormat="false" ht="12.75" hidden="false" customHeight="false" outlineLevel="0" collapsed="false"/>
    <row r="2133" customFormat="false" ht="12.75" hidden="false" customHeight="false" outlineLevel="0" collapsed="false"/>
    <row r="2134" customFormat="false" ht="12.75" hidden="false" customHeight="false" outlineLevel="0" collapsed="false"/>
    <row r="2135" customFormat="false" ht="12.75" hidden="false" customHeight="false" outlineLevel="0" collapsed="false"/>
    <row r="2136" customFormat="false" ht="12.75" hidden="false" customHeight="false" outlineLevel="0" collapsed="false"/>
    <row r="2137" customFormat="false" ht="12.75" hidden="false" customHeight="false" outlineLevel="0" collapsed="false"/>
    <row r="2138" customFormat="false" ht="12.75" hidden="false" customHeight="false" outlineLevel="0" collapsed="false"/>
    <row r="2139" customFormat="false" ht="12.75" hidden="false" customHeight="false" outlineLevel="0" collapsed="false"/>
    <row r="2140" customFormat="false" ht="12.75" hidden="false" customHeight="false" outlineLevel="0" collapsed="false"/>
    <row r="2141" customFormat="false" ht="12.75" hidden="false" customHeight="false" outlineLevel="0" collapsed="false"/>
    <row r="2142" customFormat="false" ht="12.75" hidden="false" customHeight="false" outlineLevel="0" collapsed="false"/>
    <row r="2143" customFormat="false" ht="12.75" hidden="false" customHeight="false" outlineLevel="0" collapsed="false"/>
    <row r="2144" customFormat="false" ht="12.75" hidden="false" customHeight="false" outlineLevel="0" collapsed="false"/>
    <row r="2145" customFormat="false" ht="12.75" hidden="false" customHeight="false" outlineLevel="0" collapsed="false"/>
    <row r="2146" customFormat="false" ht="12.75" hidden="false" customHeight="false" outlineLevel="0" collapsed="false"/>
    <row r="2147" customFormat="false" ht="12.75" hidden="false" customHeight="false" outlineLevel="0" collapsed="false"/>
    <row r="2148" customFormat="false" ht="12.75" hidden="false" customHeight="false" outlineLevel="0" collapsed="false"/>
    <row r="2149" customFormat="false" ht="12.75" hidden="false" customHeight="false" outlineLevel="0" collapsed="false"/>
    <row r="2150" customFormat="false" ht="12.75" hidden="false" customHeight="false" outlineLevel="0" collapsed="false"/>
    <row r="2151" customFormat="false" ht="12.75" hidden="false" customHeight="false" outlineLevel="0" collapsed="false"/>
    <row r="2152" customFormat="false" ht="12.75" hidden="false" customHeight="false" outlineLevel="0" collapsed="false"/>
    <row r="2153" customFormat="false" ht="12.75" hidden="false" customHeight="false" outlineLevel="0" collapsed="false"/>
    <row r="2154" customFormat="false" ht="12.75" hidden="false" customHeight="false" outlineLevel="0" collapsed="false"/>
    <row r="2155" customFormat="false" ht="12.75" hidden="false" customHeight="false" outlineLevel="0" collapsed="false"/>
    <row r="2156" customFormat="false" ht="12.75" hidden="false" customHeight="false" outlineLevel="0" collapsed="false"/>
    <row r="2157" customFormat="false" ht="12.75" hidden="false" customHeight="false" outlineLevel="0" collapsed="false"/>
    <row r="2158" customFormat="false" ht="12.75" hidden="false" customHeight="false" outlineLevel="0" collapsed="false"/>
    <row r="2159" customFormat="false" ht="12.75" hidden="false" customHeight="false" outlineLevel="0" collapsed="false"/>
    <row r="2160" customFormat="false" ht="12.75" hidden="false" customHeight="false" outlineLevel="0" collapsed="false"/>
    <row r="2161" customFormat="false" ht="12.75" hidden="false" customHeight="false" outlineLevel="0" collapsed="false"/>
    <row r="2162" customFormat="false" ht="12.75" hidden="false" customHeight="false" outlineLevel="0" collapsed="false"/>
    <row r="2163" customFormat="false" ht="12.75" hidden="false" customHeight="false" outlineLevel="0" collapsed="false"/>
    <row r="2164" customFormat="false" ht="12.75" hidden="false" customHeight="false" outlineLevel="0" collapsed="false"/>
    <row r="2165" customFormat="false" ht="12.75" hidden="false" customHeight="false" outlineLevel="0" collapsed="false"/>
    <row r="2166" customFormat="false" ht="12.75" hidden="false" customHeight="false" outlineLevel="0" collapsed="false"/>
    <row r="2167" customFormat="false" ht="12.75" hidden="false" customHeight="false" outlineLevel="0" collapsed="false"/>
    <row r="2168" customFormat="false" ht="12.75" hidden="false" customHeight="false" outlineLevel="0" collapsed="false"/>
    <row r="2169" customFormat="false" ht="12.75" hidden="false" customHeight="false" outlineLevel="0" collapsed="false"/>
    <row r="2170" customFormat="false" ht="12.75" hidden="false" customHeight="false" outlineLevel="0" collapsed="false"/>
    <row r="2171" customFormat="false" ht="12.75" hidden="false" customHeight="false" outlineLevel="0" collapsed="false"/>
    <row r="2172" customFormat="false" ht="12.75" hidden="false" customHeight="false" outlineLevel="0" collapsed="false"/>
    <row r="2173" customFormat="false" ht="12.75" hidden="false" customHeight="false" outlineLevel="0" collapsed="false"/>
    <row r="2174" customFormat="false" ht="12.75" hidden="false" customHeight="false" outlineLevel="0" collapsed="false"/>
    <row r="2175" customFormat="false" ht="12.75" hidden="false" customHeight="false" outlineLevel="0" collapsed="false"/>
    <row r="2176" customFormat="false" ht="12.75" hidden="false" customHeight="false" outlineLevel="0" collapsed="false"/>
    <row r="2177" customFormat="false" ht="12.75" hidden="false" customHeight="false" outlineLevel="0" collapsed="false"/>
    <row r="2178" customFormat="false" ht="12.75" hidden="false" customHeight="false" outlineLevel="0" collapsed="false"/>
    <row r="2179" customFormat="false" ht="12.75" hidden="false" customHeight="false" outlineLevel="0" collapsed="false"/>
    <row r="2180" customFormat="false" ht="12.75" hidden="false" customHeight="false" outlineLevel="0" collapsed="false"/>
    <row r="2181" customFormat="false" ht="12.75" hidden="false" customHeight="false" outlineLevel="0" collapsed="false"/>
    <row r="2182" customFormat="false" ht="12.75" hidden="false" customHeight="false" outlineLevel="0" collapsed="false"/>
    <row r="2183" customFormat="false" ht="12.75" hidden="false" customHeight="false" outlineLevel="0" collapsed="false"/>
    <row r="2184" customFormat="false" ht="12.75" hidden="false" customHeight="false" outlineLevel="0" collapsed="false"/>
    <row r="2185" customFormat="false" ht="12.75" hidden="false" customHeight="false" outlineLevel="0" collapsed="false"/>
    <row r="2186" customFormat="false" ht="12.75" hidden="false" customHeight="false" outlineLevel="0" collapsed="false"/>
    <row r="2187" customFormat="false" ht="12.75" hidden="false" customHeight="false" outlineLevel="0" collapsed="false"/>
    <row r="2188" customFormat="false" ht="12.75" hidden="false" customHeight="false" outlineLevel="0" collapsed="false"/>
    <row r="2189" customFormat="false" ht="12.75" hidden="false" customHeight="false" outlineLevel="0" collapsed="false"/>
    <row r="2190" customFormat="false" ht="12.75" hidden="false" customHeight="false" outlineLevel="0" collapsed="false"/>
    <row r="2191" customFormat="false" ht="12.75" hidden="false" customHeight="false" outlineLevel="0" collapsed="false"/>
    <row r="2192" customFormat="false" ht="12.75" hidden="false" customHeight="false" outlineLevel="0" collapsed="false"/>
    <row r="2193" customFormat="false" ht="12.75" hidden="false" customHeight="false" outlineLevel="0" collapsed="false"/>
    <row r="2194" customFormat="false" ht="12.75" hidden="false" customHeight="false" outlineLevel="0" collapsed="false"/>
    <row r="2195" customFormat="false" ht="12.75" hidden="false" customHeight="false" outlineLevel="0" collapsed="false"/>
    <row r="2196" customFormat="false" ht="12.75" hidden="false" customHeight="false" outlineLevel="0" collapsed="false"/>
    <row r="2197" customFormat="false" ht="12.75" hidden="false" customHeight="false" outlineLevel="0" collapsed="false"/>
    <row r="2198" customFormat="false" ht="12.75" hidden="false" customHeight="false" outlineLevel="0" collapsed="false"/>
    <row r="2199" customFormat="false" ht="12.75" hidden="false" customHeight="false" outlineLevel="0" collapsed="false"/>
    <row r="2200" customFormat="false" ht="12.75" hidden="false" customHeight="false" outlineLevel="0" collapsed="false"/>
    <row r="2201" customFormat="false" ht="12.75" hidden="false" customHeight="false" outlineLevel="0" collapsed="false"/>
    <row r="2202" customFormat="false" ht="12.75" hidden="false" customHeight="false" outlineLevel="0" collapsed="false"/>
    <row r="2203" customFormat="false" ht="12.75" hidden="false" customHeight="false" outlineLevel="0" collapsed="false"/>
    <row r="2204" customFormat="false" ht="12.75" hidden="false" customHeight="false" outlineLevel="0" collapsed="false"/>
    <row r="2205" customFormat="false" ht="12.75" hidden="false" customHeight="false" outlineLevel="0" collapsed="false"/>
    <row r="2206" customFormat="false" ht="12.75" hidden="false" customHeight="false" outlineLevel="0" collapsed="false"/>
    <row r="2207" customFormat="false" ht="12.75" hidden="false" customHeight="false" outlineLevel="0" collapsed="false"/>
    <row r="2208" customFormat="false" ht="12.75" hidden="false" customHeight="false" outlineLevel="0" collapsed="false"/>
    <row r="2209" customFormat="false" ht="12.75" hidden="false" customHeight="false" outlineLevel="0" collapsed="false"/>
    <row r="2210" customFormat="false" ht="12.75" hidden="false" customHeight="false" outlineLevel="0" collapsed="false"/>
    <row r="2211" customFormat="false" ht="12.75" hidden="false" customHeight="false" outlineLevel="0" collapsed="false"/>
    <row r="2212" customFormat="false" ht="12.75" hidden="false" customHeight="false" outlineLevel="0" collapsed="false"/>
    <row r="2213" customFormat="false" ht="12.75" hidden="false" customHeight="false" outlineLevel="0" collapsed="false"/>
    <row r="2214" customFormat="false" ht="12.75" hidden="false" customHeight="false" outlineLevel="0" collapsed="false"/>
    <row r="2215" customFormat="false" ht="12.75" hidden="false" customHeight="false" outlineLevel="0" collapsed="false"/>
    <row r="2216" customFormat="false" ht="12.75" hidden="false" customHeight="false" outlineLevel="0" collapsed="false"/>
    <row r="2217" customFormat="false" ht="12.75" hidden="false" customHeight="false" outlineLevel="0" collapsed="false"/>
    <row r="2218" customFormat="false" ht="12.75" hidden="false" customHeight="false" outlineLevel="0" collapsed="false"/>
    <row r="2219" customFormat="false" ht="12.75" hidden="false" customHeight="false" outlineLevel="0" collapsed="false"/>
    <row r="2220" customFormat="false" ht="12.75" hidden="false" customHeight="false" outlineLevel="0" collapsed="false"/>
    <row r="2221" customFormat="false" ht="12.75" hidden="false" customHeight="false" outlineLevel="0" collapsed="false"/>
    <row r="2222" customFormat="false" ht="12.75" hidden="false" customHeight="false" outlineLevel="0" collapsed="false"/>
    <row r="2223" customFormat="false" ht="12.75" hidden="false" customHeight="false" outlineLevel="0" collapsed="false"/>
    <row r="2224" customFormat="false" ht="12.75" hidden="false" customHeight="false" outlineLevel="0" collapsed="false"/>
    <row r="2225" customFormat="false" ht="12.75" hidden="false" customHeight="false" outlineLevel="0" collapsed="false"/>
    <row r="2226" customFormat="false" ht="12.75" hidden="false" customHeight="false" outlineLevel="0" collapsed="false"/>
    <row r="2227" customFormat="false" ht="12.75" hidden="false" customHeight="false" outlineLevel="0" collapsed="false"/>
    <row r="2228" customFormat="false" ht="12.75" hidden="false" customHeight="false" outlineLevel="0" collapsed="false"/>
    <row r="2229" customFormat="false" ht="12.75" hidden="false" customHeight="false" outlineLevel="0" collapsed="false"/>
    <row r="2230" customFormat="false" ht="12.75" hidden="false" customHeight="false" outlineLevel="0" collapsed="false"/>
    <row r="2231" customFormat="false" ht="12.75" hidden="false" customHeight="false" outlineLevel="0" collapsed="false"/>
    <row r="2232" customFormat="false" ht="12.75" hidden="false" customHeight="false" outlineLevel="0" collapsed="false"/>
    <row r="2233" customFormat="false" ht="12.75" hidden="false" customHeight="false" outlineLevel="0" collapsed="false"/>
    <row r="2234" customFormat="false" ht="12.75" hidden="false" customHeight="false" outlineLevel="0" collapsed="false"/>
    <row r="2235" customFormat="false" ht="12.75" hidden="false" customHeight="false" outlineLevel="0" collapsed="false"/>
    <row r="2236" customFormat="false" ht="12.75" hidden="false" customHeight="false" outlineLevel="0" collapsed="false"/>
    <row r="2237" customFormat="false" ht="12.75" hidden="false" customHeight="false" outlineLevel="0" collapsed="false"/>
    <row r="2238" customFormat="false" ht="12.75" hidden="false" customHeight="false" outlineLevel="0" collapsed="false"/>
    <row r="2239" customFormat="false" ht="12.75" hidden="false" customHeight="false" outlineLevel="0" collapsed="false"/>
    <row r="2240" customFormat="false" ht="12.75" hidden="false" customHeight="false" outlineLevel="0" collapsed="false"/>
    <row r="2241" customFormat="false" ht="12.75" hidden="false" customHeight="false" outlineLevel="0" collapsed="false"/>
    <row r="2242" customFormat="false" ht="12.75" hidden="false" customHeight="false" outlineLevel="0" collapsed="false"/>
    <row r="2243" customFormat="false" ht="12.75" hidden="false" customHeight="false" outlineLevel="0" collapsed="false"/>
    <row r="2244" customFormat="false" ht="12.75" hidden="false" customHeight="false" outlineLevel="0" collapsed="false"/>
    <row r="2245" customFormat="false" ht="12.75" hidden="false" customHeight="false" outlineLevel="0" collapsed="false"/>
    <row r="2246" customFormat="false" ht="12.75" hidden="false" customHeight="false" outlineLevel="0" collapsed="false"/>
    <row r="2247" customFormat="false" ht="12.75" hidden="false" customHeight="false" outlineLevel="0" collapsed="false"/>
    <row r="2248" customFormat="false" ht="12.75" hidden="false" customHeight="false" outlineLevel="0" collapsed="false"/>
    <row r="2249" customFormat="false" ht="12.75" hidden="false" customHeight="false" outlineLevel="0" collapsed="false"/>
    <row r="2250" customFormat="false" ht="12.75" hidden="false" customHeight="false" outlineLevel="0" collapsed="false"/>
    <row r="2251" customFormat="false" ht="12.75" hidden="false" customHeight="false" outlineLevel="0" collapsed="false"/>
    <row r="2252" customFormat="false" ht="12.75" hidden="false" customHeight="false" outlineLevel="0" collapsed="false"/>
    <row r="2253" customFormat="false" ht="12.75" hidden="false" customHeight="false" outlineLevel="0" collapsed="false"/>
    <row r="2254" customFormat="false" ht="12.75" hidden="false" customHeight="false" outlineLevel="0" collapsed="false"/>
    <row r="2255" customFormat="false" ht="12.75" hidden="false" customHeight="false" outlineLevel="0" collapsed="false"/>
    <row r="2256" customFormat="false" ht="12.75" hidden="false" customHeight="false" outlineLevel="0" collapsed="false"/>
    <row r="2257" customFormat="false" ht="12.75" hidden="false" customHeight="false" outlineLevel="0" collapsed="false"/>
    <row r="2258" customFormat="false" ht="12.75" hidden="false" customHeight="false" outlineLevel="0" collapsed="false"/>
    <row r="2259" customFormat="false" ht="12.75" hidden="false" customHeight="false" outlineLevel="0" collapsed="false"/>
    <row r="2260" customFormat="false" ht="12.75" hidden="false" customHeight="false" outlineLevel="0" collapsed="false"/>
    <row r="2261" customFormat="false" ht="12.75" hidden="false" customHeight="false" outlineLevel="0" collapsed="false"/>
    <row r="2262" customFormat="false" ht="12.75" hidden="false" customHeight="false" outlineLevel="0" collapsed="false"/>
    <row r="2263" customFormat="false" ht="12.75" hidden="false" customHeight="false" outlineLevel="0" collapsed="false"/>
    <row r="2264" customFormat="false" ht="12.75" hidden="false" customHeight="false" outlineLevel="0" collapsed="false"/>
    <row r="2265" customFormat="false" ht="12.75" hidden="false" customHeight="false" outlineLevel="0" collapsed="false"/>
    <row r="2266" customFormat="false" ht="12.75" hidden="false" customHeight="false" outlineLevel="0" collapsed="false"/>
    <row r="2267" customFormat="false" ht="12.75" hidden="false" customHeight="false" outlineLevel="0" collapsed="false"/>
    <row r="2268" customFormat="false" ht="12.75" hidden="false" customHeight="false" outlineLevel="0" collapsed="false"/>
    <row r="2269" customFormat="false" ht="12.75" hidden="false" customHeight="false" outlineLevel="0" collapsed="false"/>
    <row r="2270" customFormat="false" ht="12.75" hidden="false" customHeight="false" outlineLevel="0" collapsed="false"/>
    <row r="2271" customFormat="false" ht="12.75" hidden="false" customHeight="false" outlineLevel="0" collapsed="false"/>
    <row r="2272" customFormat="false" ht="12.75" hidden="false" customHeight="false" outlineLevel="0" collapsed="false"/>
    <row r="2273" customFormat="false" ht="12.75" hidden="false" customHeight="false" outlineLevel="0" collapsed="false"/>
    <row r="2274" customFormat="false" ht="12.75" hidden="false" customHeight="false" outlineLevel="0" collapsed="false"/>
    <row r="2275" customFormat="false" ht="12.75" hidden="false" customHeight="false" outlineLevel="0" collapsed="false"/>
    <row r="2276" customFormat="false" ht="12.75" hidden="false" customHeight="false" outlineLevel="0" collapsed="false"/>
    <row r="2277" customFormat="false" ht="12.75" hidden="false" customHeight="false" outlineLevel="0" collapsed="false"/>
    <row r="2278" customFormat="false" ht="12.75" hidden="false" customHeight="false" outlineLevel="0" collapsed="false"/>
    <row r="2279" customFormat="false" ht="12.75" hidden="false" customHeight="false" outlineLevel="0" collapsed="false"/>
    <row r="2280" customFormat="false" ht="12.75" hidden="false" customHeight="false" outlineLevel="0" collapsed="false"/>
    <row r="2281" customFormat="false" ht="12.75" hidden="false" customHeight="false" outlineLevel="0" collapsed="false"/>
    <row r="2282" customFormat="false" ht="12.75" hidden="false" customHeight="false" outlineLevel="0" collapsed="false"/>
    <row r="2283" customFormat="false" ht="12.75" hidden="false" customHeight="false" outlineLevel="0" collapsed="false"/>
    <row r="2284" customFormat="false" ht="12.75" hidden="false" customHeight="false" outlineLevel="0" collapsed="false"/>
    <row r="2285" customFormat="false" ht="12.75" hidden="false" customHeight="false" outlineLevel="0" collapsed="false"/>
    <row r="2286" customFormat="false" ht="12.75" hidden="false" customHeight="false" outlineLevel="0" collapsed="false"/>
    <row r="2287" customFormat="false" ht="12.75" hidden="false" customHeight="false" outlineLevel="0" collapsed="false"/>
    <row r="2288" customFormat="false" ht="12.75" hidden="false" customHeight="false" outlineLevel="0" collapsed="false"/>
    <row r="2289" customFormat="false" ht="12.75" hidden="false" customHeight="false" outlineLevel="0" collapsed="false"/>
    <row r="2290" customFormat="false" ht="12.75" hidden="false" customHeight="false" outlineLevel="0" collapsed="false"/>
    <row r="2291" customFormat="false" ht="12.75" hidden="false" customHeight="false" outlineLevel="0" collapsed="false"/>
    <row r="2292" customFormat="false" ht="12.75" hidden="false" customHeight="false" outlineLevel="0" collapsed="false"/>
    <row r="2293" customFormat="false" ht="12.75" hidden="false" customHeight="false" outlineLevel="0" collapsed="false"/>
    <row r="2294" customFormat="false" ht="12.75" hidden="false" customHeight="false" outlineLevel="0" collapsed="false"/>
    <row r="2295" customFormat="false" ht="12.75" hidden="false" customHeight="false" outlineLevel="0" collapsed="false"/>
    <row r="2296" customFormat="false" ht="12.75" hidden="false" customHeight="false" outlineLevel="0" collapsed="false"/>
    <row r="2297" customFormat="false" ht="12.75" hidden="false" customHeight="false" outlineLevel="0" collapsed="false"/>
    <row r="2298" customFormat="false" ht="12.75" hidden="false" customHeight="false" outlineLevel="0" collapsed="false"/>
    <row r="2299" customFormat="false" ht="12.75" hidden="false" customHeight="false" outlineLevel="0" collapsed="false"/>
    <row r="2300" customFormat="false" ht="12.75" hidden="false" customHeight="false" outlineLevel="0" collapsed="false"/>
    <row r="2301" customFormat="false" ht="12.75" hidden="false" customHeight="false" outlineLevel="0" collapsed="false"/>
    <row r="2302" customFormat="false" ht="12.75" hidden="false" customHeight="false" outlineLevel="0" collapsed="false"/>
    <row r="2303" customFormat="false" ht="12.75" hidden="false" customHeight="false" outlineLevel="0" collapsed="false"/>
    <row r="2304" customFormat="false" ht="12.75" hidden="false" customHeight="false" outlineLevel="0" collapsed="false"/>
    <row r="2305" customFormat="false" ht="12.75" hidden="false" customHeight="false" outlineLevel="0" collapsed="false"/>
    <row r="2306" customFormat="false" ht="12.75" hidden="false" customHeight="false" outlineLevel="0" collapsed="false"/>
    <row r="2307" customFormat="false" ht="12.75" hidden="false" customHeight="false" outlineLevel="0" collapsed="false"/>
    <row r="2308" customFormat="false" ht="12.75" hidden="false" customHeight="false" outlineLevel="0" collapsed="false"/>
    <row r="2309" customFormat="false" ht="12.75" hidden="false" customHeight="false" outlineLevel="0" collapsed="false"/>
    <row r="2310" customFormat="false" ht="12.75" hidden="false" customHeight="false" outlineLevel="0" collapsed="false"/>
    <row r="2311" customFormat="false" ht="12.75" hidden="false" customHeight="false" outlineLevel="0" collapsed="false"/>
    <row r="2312" customFormat="false" ht="12.75" hidden="false" customHeight="false" outlineLevel="0" collapsed="false"/>
    <row r="2313" customFormat="false" ht="12.75" hidden="false" customHeight="false" outlineLevel="0" collapsed="false"/>
    <row r="2314" customFormat="false" ht="12.75" hidden="false" customHeight="false" outlineLevel="0" collapsed="false"/>
    <row r="2315" customFormat="false" ht="12.75" hidden="false" customHeight="false" outlineLevel="0" collapsed="false"/>
    <row r="2316" customFormat="false" ht="12.75" hidden="false" customHeight="false" outlineLevel="0" collapsed="false"/>
    <row r="2317" customFormat="false" ht="12.75" hidden="false" customHeight="false" outlineLevel="0" collapsed="false"/>
    <row r="2318" customFormat="false" ht="12.75" hidden="false" customHeight="false" outlineLevel="0" collapsed="false"/>
    <row r="2319" customFormat="false" ht="12.75" hidden="false" customHeight="false" outlineLevel="0" collapsed="false"/>
    <row r="2320" customFormat="false" ht="12.75" hidden="false" customHeight="false" outlineLevel="0" collapsed="false"/>
    <row r="2321" customFormat="false" ht="12.75" hidden="false" customHeight="false" outlineLevel="0" collapsed="false"/>
    <row r="2322" customFormat="false" ht="12.75" hidden="false" customHeight="false" outlineLevel="0" collapsed="false"/>
    <row r="2323" customFormat="false" ht="12.75" hidden="false" customHeight="false" outlineLevel="0" collapsed="false"/>
    <row r="2324" customFormat="false" ht="12.75" hidden="false" customHeight="false" outlineLevel="0" collapsed="false"/>
    <row r="2325" customFormat="false" ht="12.75" hidden="false" customHeight="false" outlineLevel="0" collapsed="false"/>
    <row r="2326" customFormat="false" ht="12.75" hidden="false" customHeight="false" outlineLevel="0" collapsed="false"/>
    <row r="2327" customFormat="false" ht="12.75" hidden="false" customHeight="false" outlineLevel="0" collapsed="false"/>
    <row r="2328" customFormat="false" ht="12.75" hidden="false" customHeight="false" outlineLevel="0" collapsed="false"/>
    <row r="2329" customFormat="false" ht="12.75" hidden="false" customHeight="false" outlineLevel="0" collapsed="false"/>
    <row r="2330" customFormat="false" ht="12.75" hidden="false" customHeight="false" outlineLevel="0" collapsed="false"/>
    <row r="2331" customFormat="false" ht="12.75" hidden="false" customHeight="false" outlineLevel="0" collapsed="false"/>
    <row r="2332" customFormat="false" ht="12.75" hidden="false" customHeight="false" outlineLevel="0" collapsed="false"/>
    <row r="2333" customFormat="false" ht="12.75" hidden="false" customHeight="false" outlineLevel="0" collapsed="false"/>
    <row r="2334" customFormat="false" ht="12.75" hidden="false" customHeight="false" outlineLevel="0" collapsed="false"/>
    <row r="2335" customFormat="false" ht="12.75" hidden="false" customHeight="false" outlineLevel="0" collapsed="false"/>
    <row r="2336" customFormat="false" ht="12.75" hidden="false" customHeight="false" outlineLevel="0" collapsed="false"/>
    <row r="2337" customFormat="false" ht="12.75" hidden="false" customHeight="false" outlineLevel="0" collapsed="false"/>
    <row r="2338" customFormat="false" ht="12.75" hidden="false" customHeight="false" outlineLevel="0" collapsed="false"/>
    <row r="2339" customFormat="false" ht="12.75" hidden="false" customHeight="false" outlineLevel="0" collapsed="false"/>
    <row r="2340" customFormat="false" ht="12.75" hidden="false" customHeight="false" outlineLevel="0" collapsed="false"/>
    <row r="2341" customFormat="false" ht="12.75" hidden="false" customHeight="false" outlineLevel="0" collapsed="false"/>
    <row r="2342" customFormat="false" ht="12.75" hidden="false" customHeight="false" outlineLevel="0" collapsed="false"/>
    <row r="2343" customFormat="false" ht="12.75" hidden="false" customHeight="false" outlineLevel="0" collapsed="false"/>
    <row r="2344" customFormat="false" ht="12.75" hidden="false" customHeight="false" outlineLevel="0" collapsed="false"/>
    <row r="2345" customFormat="false" ht="12.75" hidden="false" customHeight="false" outlineLevel="0" collapsed="false"/>
    <row r="2346" customFormat="false" ht="12.75" hidden="false" customHeight="false" outlineLevel="0" collapsed="false"/>
    <row r="2347" customFormat="false" ht="12.75" hidden="false" customHeight="false" outlineLevel="0" collapsed="false"/>
    <row r="2348" customFormat="false" ht="12.75" hidden="false" customHeight="false" outlineLevel="0" collapsed="false"/>
    <row r="2349" customFormat="false" ht="12.75" hidden="false" customHeight="false" outlineLevel="0" collapsed="false"/>
    <row r="2350" customFormat="false" ht="12.75" hidden="false" customHeight="false" outlineLevel="0" collapsed="false"/>
    <row r="2351" customFormat="false" ht="12.75" hidden="false" customHeight="false" outlineLevel="0" collapsed="false"/>
    <row r="2352" customFormat="false" ht="12.75" hidden="false" customHeight="false" outlineLevel="0" collapsed="false"/>
    <row r="2353" customFormat="false" ht="12.75" hidden="false" customHeight="false" outlineLevel="0" collapsed="false"/>
    <row r="2354" customFormat="false" ht="12.75" hidden="false" customHeight="false" outlineLevel="0" collapsed="false"/>
    <row r="2355" customFormat="false" ht="12.75" hidden="false" customHeight="false" outlineLevel="0" collapsed="false"/>
    <row r="2356" customFormat="false" ht="12.75" hidden="false" customHeight="false" outlineLevel="0" collapsed="false"/>
    <row r="2357" customFormat="false" ht="12.75" hidden="false" customHeight="false" outlineLevel="0" collapsed="false"/>
    <row r="2358" customFormat="false" ht="12.75" hidden="false" customHeight="false" outlineLevel="0" collapsed="false"/>
    <row r="2359" customFormat="false" ht="12.75" hidden="false" customHeight="false" outlineLevel="0" collapsed="false"/>
    <row r="2360" customFormat="false" ht="12.75" hidden="false" customHeight="false" outlineLevel="0" collapsed="false"/>
    <row r="2361" customFormat="false" ht="12.75" hidden="false" customHeight="false" outlineLevel="0" collapsed="false"/>
    <row r="2362" customFormat="false" ht="12.75" hidden="false" customHeight="false" outlineLevel="0" collapsed="false"/>
    <row r="2363" customFormat="false" ht="12.75" hidden="false" customHeight="false" outlineLevel="0" collapsed="false"/>
    <row r="2364" customFormat="false" ht="12.75" hidden="false" customHeight="false" outlineLevel="0" collapsed="false"/>
    <row r="2365" customFormat="false" ht="12.75" hidden="false" customHeight="false" outlineLevel="0" collapsed="false"/>
    <row r="2366" customFormat="false" ht="12.75" hidden="false" customHeight="false" outlineLevel="0" collapsed="false"/>
    <row r="2367" customFormat="false" ht="12.75" hidden="false" customHeight="false" outlineLevel="0" collapsed="false"/>
    <row r="2368" customFormat="false" ht="12.75" hidden="false" customHeight="false" outlineLevel="0" collapsed="false"/>
    <row r="2369" customFormat="false" ht="12.75" hidden="false" customHeight="false" outlineLevel="0" collapsed="false"/>
    <row r="2370" customFormat="false" ht="12.75" hidden="false" customHeight="false" outlineLevel="0" collapsed="false"/>
    <row r="2371" customFormat="false" ht="12.75" hidden="false" customHeight="false" outlineLevel="0" collapsed="false"/>
    <row r="2372" customFormat="false" ht="12.75" hidden="false" customHeight="false" outlineLevel="0" collapsed="false"/>
    <row r="2373" customFormat="false" ht="12.75" hidden="false" customHeight="false" outlineLevel="0" collapsed="false"/>
    <row r="2374" customFormat="false" ht="12.75" hidden="false" customHeight="false" outlineLevel="0" collapsed="false"/>
    <row r="2375" customFormat="false" ht="12.75" hidden="false" customHeight="false" outlineLevel="0" collapsed="false"/>
    <row r="2376" customFormat="false" ht="12.75" hidden="false" customHeight="false" outlineLevel="0" collapsed="false"/>
    <row r="2377" customFormat="false" ht="12.75" hidden="false" customHeight="false" outlineLevel="0" collapsed="false"/>
    <row r="2378" customFormat="false" ht="12.75" hidden="false" customHeight="false" outlineLevel="0" collapsed="false"/>
    <row r="2379" customFormat="false" ht="12.75" hidden="false" customHeight="false" outlineLevel="0" collapsed="false"/>
    <row r="2380" customFormat="false" ht="12.75" hidden="false" customHeight="false" outlineLevel="0" collapsed="false"/>
    <row r="2381" customFormat="false" ht="12.75" hidden="false" customHeight="false" outlineLevel="0" collapsed="false"/>
    <row r="2382" customFormat="false" ht="12.75" hidden="false" customHeight="false" outlineLevel="0" collapsed="false"/>
    <row r="2383" customFormat="false" ht="12.75" hidden="false" customHeight="false" outlineLevel="0" collapsed="false"/>
    <row r="2384" customFormat="false" ht="12.75" hidden="false" customHeight="false" outlineLevel="0" collapsed="false"/>
    <row r="2385" customFormat="false" ht="12.75" hidden="false" customHeight="false" outlineLevel="0" collapsed="false"/>
    <row r="2386" customFormat="false" ht="12.75" hidden="false" customHeight="false" outlineLevel="0" collapsed="false"/>
    <row r="2387" customFormat="false" ht="12.75" hidden="false" customHeight="false" outlineLevel="0" collapsed="false"/>
    <row r="2388" customFormat="false" ht="12.75" hidden="false" customHeight="false" outlineLevel="0" collapsed="false"/>
    <row r="2389" customFormat="false" ht="12.75" hidden="false" customHeight="false" outlineLevel="0" collapsed="false"/>
    <row r="2390" customFormat="false" ht="12.75" hidden="false" customHeight="false" outlineLevel="0" collapsed="false"/>
    <row r="2391" customFormat="false" ht="12.75" hidden="false" customHeight="false" outlineLevel="0" collapsed="false"/>
    <row r="2392" customFormat="false" ht="12.75" hidden="false" customHeight="false" outlineLevel="0" collapsed="false"/>
    <row r="2393" customFormat="false" ht="12.75" hidden="false" customHeight="false" outlineLevel="0" collapsed="false"/>
    <row r="2394" customFormat="false" ht="12.75" hidden="false" customHeight="false" outlineLevel="0" collapsed="false"/>
    <row r="2395" customFormat="false" ht="12.75" hidden="false" customHeight="false" outlineLevel="0" collapsed="false"/>
    <row r="2396" customFormat="false" ht="12.75" hidden="false" customHeight="false" outlineLevel="0" collapsed="false"/>
    <row r="2397" customFormat="false" ht="12.75" hidden="false" customHeight="false" outlineLevel="0" collapsed="false"/>
    <row r="2398" customFormat="false" ht="12.75" hidden="false" customHeight="false" outlineLevel="0" collapsed="false"/>
    <row r="2399" customFormat="false" ht="12.75" hidden="false" customHeight="false" outlineLevel="0" collapsed="false"/>
    <row r="2400" customFormat="false" ht="12.75" hidden="false" customHeight="false" outlineLevel="0" collapsed="false"/>
    <row r="2401" customFormat="false" ht="12.75" hidden="false" customHeight="false" outlineLevel="0" collapsed="false"/>
    <row r="2402" customFormat="false" ht="12.75" hidden="false" customHeight="false" outlineLevel="0" collapsed="false"/>
    <row r="2403" customFormat="false" ht="12.75" hidden="false" customHeight="false" outlineLevel="0" collapsed="false"/>
    <row r="2404" customFormat="false" ht="12.75" hidden="false" customHeight="false" outlineLevel="0" collapsed="false"/>
    <row r="2405" customFormat="false" ht="12.75" hidden="false" customHeight="false" outlineLevel="0" collapsed="false"/>
    <row r="2406" customFormat="false" ht="12.75" hidden="false" customHeight="false" outlineLevel="0" collapsed="false"/>
    <row r="2407" customFormat="false" ht="12.75" hidden="false" customHeight="false" outlineLevel="0" collapsed="false"/>
    <row r="2408" customFormat="false" ht="12.75" hidden="false" customHeight="false" outlineLevel="0" collapsed="false"/>
    <row r="2409" customFormat="false" ht="12.75" hidden="false" customHeight="false" outlineLevel="0" collapsed="false"/>
    <row r="2410" customFormat="false" ht="12.75" hidden="false" customHeight="false" outlineLevel="0" collapsed="false"/>
    <row r="2411" customFormat="false" ht="12.75" hidden="false" customHeight="false" outlineLevel="0" collapsed="false"/>
    <row r="2412" customFormat="false" ht="12.75" hidden="false" customHeight="false" outlineLevel="0" collapsed="false"/>
    <row r="2413" customFormat="false" ht="12.75" hidden="false" customHeight="false" outlineLevel="0" collapsed="false"/>
    <row r="2414" customFormat="false" ht="12.75" hidden="false" customHeight="false" outlineLevel="0" collapsed="false"/>
    <row r="2415" customFormat="false" ht="12.75" hidden="false" customHeight="false" outlineLevel="0" collapsed="false"/>
    <row r="2416" customFormat="false" ht="12.75" hidden="false" customHeight="false" outlineLevel="0" collapsed="false"/>
    <row r="2417" customFormat="false" ht="12.75" hidden="false" customHeight="false" outlineLevel="0" collapsed="false"/>
    <row r="2418" customFormat="false" ht="12.75" hidden="false" customHeight="false" outlineLevel="0" collapsed="false"/>
    <row r="2419" customFormat="false" ht="12.75" hidden="false" customHeight="false" outlineLevel="0" collapsed="false"/>
    <row r="2420" customFormat="false" ht="12.75" hidden="false" customHeight="false" outlineLevel="0" collapsed="false"/>
    <row r="2421" customFormat="false" ht="12.75" hidden="false" customHeight="false" outlineLevel="0" collapsed="false"/>
    <row r="2422" customFormat="false" ht="12.75" hidden="false" customHeight="false" outlineLevel="0" collapsed="false"/>
    <row r="2423" customFormat="false" ht="12.75" hidden="false" customHeight="false" outlineLevel="0" collapsed="false"/>
    <row r="2424" customFormat="false" ht="12.75" hidden="false" customHeight="false" outlineLevel="0" collapsed="false"/>
    <row r="2425" customFormat="false" ht="12.75" hidden="false" customHeight="false" outlineLevel="0" collapsed="false"/>
    <row r="2426" customFormat="false" ht="12.75" hidden="false" customHeight="false" outlineLevel="0" collapsed="false"/>
    <row r="2427" customFormat="false" ht="12.75" hidden="false" customHeight="false" outlineLevel="0" collapsed="false"/>
    <row r="2428" customFormat="false" ht="12.75" hidden="false" customHeight="false" outlineLevel="0" collapsed="false"/>
    <row r="2429" customFormat="false" ht="12.75" hidden="false" customHeight="false" outlineLevel="0" collapsed="false"/>
    <row r="2430" customFormat="false" ht="12.75" hidden="false" customHeight="false" outlineLevel="0" collapsed="false"/>
    <row r="2431" customFormat="false" ht="12.75" hidden="false" customHeight="false" outlineLevel="0" collapsed="false"/>
    <row r="2432" customFormat="false" ht="12.75" hidden="false" customHeight="false" outlineLevel="0" collapsed="false"/>
    <row r="2433" customFormat="false" ht="12.75" hidden="false" customHeight="false" outlineLevel="0" collapsed="false"/>
    <row r="2434" customFormat="false" ht="12.75" hidden="false" customHeight="false" outlineLevel="0" collapsed="false"/>
    <row r="2435" customFormat="false" ht="12.75" hidden="false" customHeight="false" outlineLevel="0" collapsed="false"/>
    <row r="2436" customFormat="false" ht="12.75" hidden="false" customHeight="false" outlineLevel="0" collapsed="false"/>
    <row r="2437" customFormat="false" ht="12.75" hidden="false" customHeight="false" outlineLevel="0" collapsed="false"/>
    <row r="2438" customFormat="false" ht="12.75" hidden="false" customHeight="false" outlineLevel="0" collapsed="false"/>
    <row r="2439" customFormat="false" ht="12.75" hidden="false" customHeight="false" outlineLevel="0" collapsed="false"/>
    <row r="2440" customFormat="false" ht="12.75" hidden="false" customHeight="false" outlineLevel="0" collapsed="false"/>
    <row r="2441" customFormat="false" ht="12.75" hidden="false" customHeight="false" outlineLevel="0" collapsed="false"/>
    <row r="2442" customFormat="false" ht="12.75" hidden="false" customHeight="false" outlineLevel="0" collapsed="false"/>
    <row r="2443" customFormat="false" ht="12.75" hidden="false" customHeight="false" outlineLevel="0" collapsed="false"/>
    <row r="2444" customFormat="false" ht="12.75" hidden="false" customHeight="false" outlineLevel="0" collapsed="false"/>
    <row r="2445" customFormat="false" ht="12.75" hidden="false" customHeight="false" outlineLevel="0" collapsed="false"/>
    <row r="2446" customFormat="false" ht="12.75" hidden="false" customHeight="false" outlineLevel="0" collapsed="false"/>
    <row r="2447" customFormat="false" ht="12.75" hidden="false" customHeight="false" outlineLevel="0" collapsed="false"/>
    <row r="2448" customFormat="false" ht="12.75" hidden="false" customHeight="false" outlineLevel="0" collapsed="false"/>
    <row r="2449" customFormat="false" ht="12.75" hidden="false" customHeight="false" outlineLevel="0" collapsed="false"/>
    <row r="2450" customFormat="false" ht="12.75" hidden="false" customHeight="false" outlineLevel="0" collapsed="false"/>
    <row r="2451" customFormat="false" ht="12.75" hidden="false" customHeight="false" outlineLevel="0" collapsed="false"/>
    <row r="2452" customFormat="false" ht="12.75" hidden="false" customHeight="false" outlineLevel="0" collapsed="false"/>
    <row r="2453" customFormat="false" ht="12.75" hidden="false" customHeight="false" outlineLevel="0" collapsed="false"/>
    <row r="2454" customFormat="false" ht="12.75" hidden="false" customHeight="false" outlineLevel="0" collapsed="false"/>
    <row r="2455" customFormat="false" ht="12.75" hidden="false" customHeight="false" outlineLevel="0" collapsed="false"/>
    <row r="2456" customFormat="false" ht="12.75" hidden="false" customHeight="false" outlineLevel="0" collapsed="false"/>
    <row r="2457" customFormat="false" ht="12.75" hidden="false" customHeight="false" outlineLevel="0" collapsed="false"/>
    <row r="2458" customFormat="false" ht="12.75" hidden="false" customHeight="false" outlineLevel="0" collapsed="false"/>
    <row r="2459" customFormat="false" ht="12.75" hidden="false" customHeight="false" outlineLevel="0" collapsed="false"/>
    <row r="2460" customFormat="false" ht="12.75" hidden="false" customHeight="false" outlineLevel="0" collapsed="false"/>
    <row r="2461" customFormat="false" ht="12.75" hidden="false" customHeight="false" outlineLevel="0" collapsed="false"/>
    <row r="2462" customFormat="false" ht="12.75" hidden="false" customHeight="false" outlineLevel="0" collapsed="false"/>
    <row r="2463" customFormat="false" ht="12.75" hidden="false" customHeight="false" outlineLevel="0" collapsed="false"/>
    <row r="2464" customFormat="false" ht="12.75" hidden="false" customHeight="false" outlineLevel="0" collapsed="false"/>
    <row r="2465" customFormat="false" ht="12.75" hidden="false" customHeight="false" outlineLevel="0" collapsed="false"/>
    <row r="2466" customFormat="false" ht="12.75" hidden="false" customHeight="false" outlineLevel="0" collapsed="false"/>
    <row r="2467" customFormat="false" ht="12.75" hidden="false" customHeight="false" outlineLevel="0" collapsed="false"/>
    <row r="2468" customFormat="false" ht="12.75" hidden="false" customHeight="false" outlineLevel="0" collapsed="false"/>
    <row r="2469" customFormat="false" ht="12.75" hidden="false" customHeight="false" outlineLevel="0" collapsed="false"/>
    <row r="2470" customFormat="false" ht="12.75" hidden="false" customHeight="false" outlineLevel="0" collapsed="false"/>
    <row r="2471" customFormat="false" ht="12.75" hidden="false" customHeight="false" outlineLevel="0" collapsed="false"/>
    <row r="2472" customFormat="false" ht="12.75" hidden="false" customHeight="false" outlineLevel="0" collapsed="false"/>
    <row r="2473" customFormat="false" ht="12.75" hidden="false" customHeight="false" outlineLevel="0" collapsed="false"/>
    <row r="2474" customFormat="false" ht="12.75" hidden="false" customHeight="false" outlineLevel="0" collapsed="false"/>
    <row r="2475" customFormat="false" ht="12.75" hidden="false" customHeight="false" outlineLevel="0" collapsed="false"/>
    <row r="2476" customFormat="false" ht="12.75" hidden="false" customHeight="false" outlineLevel="0" collapsed="false"/>
    <row r="2477" customFormat="false" ht="12.75" hidden="false" customHeight="false" outlineLevel="0" collapsed="false"/>
    <row r="2478" customFormat="false" ht="12.75" hidden="false" customHeight="false" outlineLevel="0" collapsed="false"/>
    <row r="2479" customFormat="false" ht="12.75" hidden="false" customHeight="false" outlineLevel="0" collapsed="false"/>
    <row r="2480" customFormat="false" ht="12.75" hidden="false" customHeight="false" outlineLevel="0" collapsed="false"/>
    <row r="2481" customFormat="false" ht="12.75" hidden="false" customHeight="false" outlineLevel="0" collapsed="false"/>
    <row r="2482" customFormat="false" ht="12.75" hidden="false" customHeight="false" outlineLevel="0" collapsed="false"/>
    <row r="2483" customFormat="false" ht="12.75" hidden="false" customHeight="false" outlineLevel="0" collapsed="false"/>
    <row r="2484" customFormat="false" ht="12.75" hidden="false" customHeight="false" outlineLevel="0" collapsed="false"/>
    <row r="2485" customFormat="false" ht="12.75" hidden="false" customHeight="false" outlineLevel="0" collapsed="false"/>
    <row r="2486" customFormat="false" ht="12.75" hidden="false" customHeight="false" outlineLevel="0" collapsed="false"/>
    <row r="2487" customFormat="false" ht="12.75" hidden="false" customHeight="false" outlineLevel="0" collapsed="false"/>
    <row r="2488" customFormat="false" ht="12.75" hidden="false" customHeight="false" outlineLevel="0" collapsed="false"/>
    <row r="2489" customFormat="false" ht="12.75" hidden="false" customHeight="false" outlineLevel="0" collapsed="false"/>
    <row r="2490" customFormat="false" ht="12.75" hidden="false" customHeight="false" outlineLevel="0" collapsed="false"/>
    <row r="2491" customFormat="false" ht="12.75" hidden="false" customHeight="false" outlineLevel="0" collapsed="false"/>
    <row r="2492" customFormat="false" ht="12.75" hidden="false" customHeight="false" outlineLevel="0" collapsed="false"/>
    <row r="2493" customFormat="false" ht="12.75" hidden="false" customHeight="false" outlineLevel="0" collapsed="false"/>
    <row r="2494" customFormat="false" ht="12.75" hidden="false" customHeight="false" outlineLevel="0" collapsed="false"/>
    <row r="2495" customFormat="false" ht="12.75" hidden="false" customHeight="false" outlineLevel="0" collapsed="false"/>
    <row r="2496" customFormat="false" ht="12.75" hidden="false" customHeight="false" outlineLevel="0" collapsed="false"/>
    <row r="2497" customFormat="false" ht="12.75" hidden="false" customHeight="false" outlineLevel="0" collapsed="false"/>
    <row r="2498" customFormat="false" ht="12.75" hidden="false" customHeight="false" outlineLevel="0" collapsed="false"/>
    <row r="2499" customFormat="false" ht="12.75" hidden="false" customHeight="false" outlineLevel="0" collapsed="false"/>
    <row r="2500" customFormat="false" ht="12.75" hidden="false" customHeight="false" outlineLevel="0" collapsed="false"/>
    <row r="2501" customFormat="false" ht="12.75" hidden="false" customHeight="false" outlineLevel="0" collapsed="false"/>
    <row r="2502" customFormat="false" ht="12.75" hidden="false" customHeight="false" outlineLevel="0" collapsed="false"/>
    <row r="2503" customFormat="false" ht="12.75" hidden="false" customHeight="false" outlineLevel="0" collapsed="false"/>
    <row r="2504" customFormat="false" ht="12.75" hidden="false" customHeight="false" outlineLevel="0" collapsed="false"/>
    <row r="2505" customFormat="false" ht="12.75" hidden="false" customHeight="false" outlineLevel="0" collapsed="false"/>
    <row r="2506" customFormat="false" ht="12.75" hidden="false" customHeight="false" outlineLevel="0" collapsed="false"/>
    <row r="2507" customFormat="false" ht="12.75" hidden="false" customHeight="false" outlineLevel="0" collapsed="false"/>
    <row r="2508" customFormat="false" ht="12.75" hidden="false" customHeight="false" outlineLevel="0" collapsed="false"/>
    <row r="2509" customFormat="false" ht="12.75" hidden="false" customHeight="false" outlineLevel="0" collapsed="false"/>
    <row r="2510" customFormat="false" ht="12.75" hidden="false" customHeight="false" outlineLevel="0" collapsed="false"/>
    <row r="2511" customFormat="false" ht="12.75" hidden="false" customHeight="false" outlineLevel="0" collapsed="false"/>
    <row r="2512" customFormat="false" ht="12.75" hidden="false" customHeight="false" outlineLevel="0" collapsed="false"/>
    <row r="2513" customFormat="false" ht="12.75" hidden="false" customHeight="false" outlineLevel="0" collapsed="false"/>
    <row r="2514" customFormat="false" ht="12.75" hidden="false" customHeight="false" outlineLevel="0" collapsed="false"/>
    <row r="2515" customFormat="false" ht="12.75" hidden="false" customHeight="false" outlineLevel="0" collapsed="false"/>
    <row r="2516" customFormat="false" ht="12.75" hidden="false" customHeight="false" outlineLevel="0" collapsed="false"/>
    <row r="2517" customFormat="false" ht="12.75" hidden="false" customHeight="false" outlineLevel="0" collapsed="false"/>
    <row r="2518" customFormat="false" ht="12.75" hidden="false" customHeight="false" outlineLevel="0" collapsed="false"/>
    <row r="2519" customFormat="false" ht="12.75" hidden="false" customHeight="false" outlineLevel="0" collapsed="false"/>
    <row r="2520" customFormat="false" ht="12.75" hidden="false" customHeight="false" outlineLevel="0" collapsed="false"/>
    <row r="2521" customFormat="false" ht="12.75" hidden="false" customHeight="false" outlineLevel="0" collapsed="false"/>
    <row r="2522" customFormat="false" ht="12.75" hidden="false" customHeight="false" outlineLevel="0" collapsed="false"/>
    <row r="2523" customFormat="false" ht="12.75" hidden="false" customHeight="false" outlineLevel="0" collapsed="false"/>
    <row r="2524" customFormat="false" ht="12.75" hidden="false" customHeight="false" outlineLevel="0" collapsed="false"/>
    <row r="2525" customFormat="false" ht="12.75" hidden="false" customHeight="false" outlineLevel="0" collapsed="false"/>
    <row r="2526" customFormat="false" ht="12.75" hidden="false" customHeight="false" outlineLevel="0" collapsed="false"/>
    <row r="2527" customFormat="false" ht="12.75" hidden="false" customHeight="false" outlineLevel="0" collapsed="false"/>
    <row r="2528" customFormat="false" ht="12.75" hidden="false" customHeight="false" outlineLevel="0" collapsed="false"/>
    <row r="2529" customFormat="false" ht="12.75" hidden="false" customHeight="false" outlineLevel="0" collapsed="false"/>
    <row r="2530" customFormat="false" ht="12.75" hidden="false" customHeight="false" outlineLevel="0" collapsed="false"/>
    <row r="2531" customFormat="false" ht="12.75" hidden="false" customHeight="false" outlineLevel="0" collapsed="false"/>
    <row r="2532" customFormat="false" ht="12.75" hidden="false" customHeight="false" outlineLevel="0" collapsed="false"/>
    <row r="2533" customFormat="false" ht="12.75" hidden="false" customHeight="false" outlineLevel="0" collapsed="false"/>
    <row r="2534" customFormat="false" ht="12.75" hidden="false" customHeight="false" outlineLevel="0" collapsed="false"/>
    <row r="2535" customFormat="false" ht="12.75" hidden="false" customHeight="false" outlineLevel="0" collapsed="false"/>
    <row r="2536" customFormat="false" ht="12.75" hidden="false" customHeight="false" outlineLevel="0" collapsed="false"/>
    <row r="2537" customFormat="false" ht="12.75" hidden="false" customHeight="false" outlineLevel="0" collapsed="false"/>
    <row r="2538" customFormat="false" ht="12.75" hidden="false" customHeight="false" outlineLevel="0" collapsed="false"/>
    <row r="2539" customFormat="false" ht="12.75" hidden="false" customHeight="false" outlineLevel="0" collapsed="false"/>
    <row r="2540" customFormat="false" ht="12.75" hidden="false" customHeight="false" outlineLevel="0" collapsed="false"/>
    <row r="2541" customFormat="false" ht="12.75" hidden="false" customHeight="false" outlineLevel="0" collapsed="false"/>
    <row r="2542" customFormat="false" ht="12.75" hidden="false" customHeight="false" outlineLevel="0" collapsed="false"/>
    <row r="2543" customFormat="false" ht="12.75" hidden="false" customHeight="false" outlineLevel="0" collapsed="false"/>
    <row r="2544" customFormat="false" ht="12.75" hidden="false" customHeight="false" outlineLevel="0" collapsed="false"/>
    <row r="2545" customFormat="false" ht="12.75" hidden="false" customHeight="false" outlineLevel="0" collapsed="false"/>
    <row r="2546" customFormat="false" ht="12.75" hidden="false" customHeight="false" outlineLevel="0" collapsed="false"/>
    <row r="2547" customFormat="false" ht="12.75" hidden="false" customHeight="false" outlineLevel="0" collapsed="false"/>
    <row r="2548" customFormat="false" ht="12.75" hidden="false" customHeight="false" outlineLevel="0" collapsed="false"/>
    <row r="2549" customFormat="false" ht="12.75" hidden="false" customHeight="false" outlineLevel="0" collapsed="false"/>
    <row r="2550" customFormat="false" ht="12.75" hidden="false" customHeight="false" outlineLevel="0" collapsed="false"/>
    <row r="2551" customFormat="false" ht="12.75" hidden="false" customHeight="false" outlineLevel="0" collapsed="false"/>
    <row r="2552" customFormat="false" ht="12.75" hidden="false" customHeight="false" outlineLevel="0" collapsed="false"/>
    <row r="2553" customFormat="false" ht="12.75" hidden="false" customHeight="false" outlineLevel="0" collapsed="false"/>
    <row r="2554" customFormat="false" ht="12.75" hidden="false" customHeight="false" outlineLevel="0" collapsed="false"/>
    <row r="2555" customFormat="false" ht="12.75" hidden="false" customHeight="false" outlineLevel="0" collapsed="false"/>
    <row r="2556" customFormat="false" ht="12.75" hidden="false" customHeight="false" outlineLevel="0" collapsed="false"/>
    <row r="2557" customFormat="false" ht="12.75" hidden="false" customHeight="false" outlineLevel="0" collapsed="false"/>
    <row r="2558" customFormat="false" ht="12.75" hidden="false" customHeight="false" outlineLevel="0" collapsed="false"/>
    <row r="2559" customFormat="false" ht="12.75" hidden="false" customHeight="false" outlineLevel="0" collapsed="false"/>
    <row r="2560" customFormat="false" ht="12.75" hidden="false" customHeight="false" outlineLevel="0" collapsed="false"/>
    <row r="2561" customFormat="false" ht="12.75" hidden="false" customHeight="false" outlineLevel="0" collapsed="false"/>
    <row r="2562" customFormat="false" ht="12.75" hidden="false" customHeight="false" outlineLevel="0" collapsed="false"/>
    <row r="2563" customFormat="false" ht="12.75" hidden="false" customHeight="false" outlineLevel="0" collapsed="false"/>
    <row r="2564" customFormat="false" ht="12.75" hidden="false" customHeight="false" outlineLevel="0" collapsed="false"/>
    <row r="2565" customFormat="false" ht="12.75" hidden="false" customHeight="false" outlineLevel="0" collapsed="false"/>
    <row r="2566" customFormat="false" ht="12.75" hidden="false" customHeight="false" outlineLevel="0" collapsed="false"/>
    <row r="2567" customFormat="false" ht="12.75" hidden="false" customHeight="false" outlineLevel="0" collapsed="false"/>
    <row r="2568" customFormat="false" ht="12.75" hidden="false" customHeight="false" outlineLevel="0" collapsed="false"/>
    <row r="2569" customFormat="false" ht="12.75" hidden="false" customHeight="false" outlineLevel="0" collapsed="false"/>
    <row r="2570" customFormat="false" ht="12.75" hidden="false" customHeight="false" outlineLevel="0" collapsed="false"/>
    <row r="2571" customFormat="false" ht="12.75" hidden="false" customHeight="false" outlineLevel="0" collapsed="false"/>
    <row r="2572" customFormat="false" ht="12.75" hidden="false" customHeight="false" outlineLevel="0" collapsed="false"/>
    <row r="2573" customFormat="false" ht="12.75" hidden="false" customHeight="false" outlineLevel="0" collapsed="false"/>
    <row r="2574" customFormat="false" ht="12.75" hidden="false" customHeight="false" outlineLevel="0" collapsed="false"/>
    <row r="2575" customFormat="false" ht="12.75" hidden="false" customHeight="false" outlineLevel="0" collapsed="false"/>
    <row r="2576" customFormat="false" ht="12.75" hidden="false" customHeight="false" outlineLevel="0" collapsed="false"/>
    <row r="2577" customFormat="false" ht="12.75" hidden="false" customHeight="false" outlineLevel="0" collapsed="false"/>
    <row r="2578" customFormat="false" ht="12.75" hidden="false" customHeight="false" outlineLevel="0" collapsed="false"/>
    <row r="2579" customFormat="false" ht="12.75" hidden="false" customHeight="false" outlineLevel="0" collapsed="false"/>
    <row r="2580" customFormat="false" ht="12.75" hidden="false" customHeight="false" outlineLevel="0" collapsed="false"/>
    <row r="2581" customFormat="false" ht="12.75" hidden="false" customHeight="false" outlineLevel="0" collapsed="false"/>
    <row r="2582" customFormat="false" ht="12.75" hidden="false" customHeight="false" outlineLevel="0" collapsed="false"/>
    <row r="2583" customFormat="false" ht="12.75" hidden="false" customHeight="false" outlineLevel="0" collapsed="false"/>
    <row r="2584" customFormat="false" ht="12.75" hidden="false" customHeight="false" outlineLevel="0" collapsed="false"/>
    <row r="2585" customFormat="false" ht="12.75" hidden="false" customHeight="false" outlineLevel="0" collapsed="false"/>
    <row r="2586" customFormat="false" ht="12.75" hidden="false" customHeight="false" outlineLevel="0" collapsed="false"/>
    <row r="2587" customFormat="false" ht="12.75" hidden="false" customHeight="false" outlineLevel="0" collapsed="false"/>
    <row r="2588" customFormat="false" ht="12.75" hidden="false" customHeight="false" outlineLevel="0" collapsed="false"/>
    <row r="2589" customFormat="false" ht="12.75" hidden="false" customHeight="false" outlineLevel="0" collapsed="false"/>
    <row r="2590" customFormat="false" ht="12.75" hidden="false" customHeight="false" outlineLevel="0" collapsed="false"/>
    <row r="2591" customFormat="false" ht="12.75" hidden="false" customHeight="false" outlineLevel="0" collapsed="false"/>
    <row r="2592" customFormat="false" ht="12.75" hidden="false" customHeight="false" outlineLevel="0" collapsed="false"/>
    <row r="2593" customFormat="false" ht="12.75" hidden="false" customHeight="false" outlineLevel="0" collapsed="false"/>
    <row r="2594" customFormat="false" ht="12.75" hidden="false" customHeight="false" outlineLevel="0" collapsed="false"/>
    <row r="2595" customFormat="false" ht="12.75" hidden="false" customHeight="false" outlineLevel="0" collapsed="false"/>
    <row r="2596" customFormat="false" ht="12.75" hidden="false" customHeight="false" outlineLevel="0" collapsed="false"/>
    <row r="2597" customFormat="false" ht="12.75" hidden="false" customHeight="false" outlineLevel="0" collapsed="false"/>
    <row r="2598" customFormat="false" ht="12.75" hidden="false" customHeight="false" outlineLevel="0" collapsed="false"/>
    <row r="2599" customFormat="false" ht="12.75" hidden="false" customHeight="false" outlineLevel="0" collapsed="false"/>
    <row r="2600" customFormat="false" ht="12.75" hidden="false" customHeight="false" outlineLevel="0" collapsed="false"/>
    <row r="2601" customFormat="false" ht="12.75" hidden="false" customHeight="false" outlineLevel="0" collapsed="false"/>
    <row r="2602" customFormat="false" ht="12.75" hidden="false" customHeight="false" outlineLevel="0" collapsed="false"/>
    <row r="2603" customFormat="false" ht="12.75" hidden="false" customHeight="false" outlineLevel="0" collapsed="false"/>
    <row r="2604" customFormat="false" ht="12.75" hidden="false" customHeight="false" outlineLevel="0" collapsed="false"/>
    <row r="2605" customFormat="false" ht="12.75" hidden="false" customHeight="false" outlineLevel="0" collapsed="false"/>
    <row r="2606" customFormat="false" ht="12.75" hidden="false" customHeight="false" outlineLevel="0" collapsed="false"/>
    <row r="2607" customFormat="false" ht="12.75" hidden="false" customHeight="false" outlineLevel="0" collapsed="false"/>
    <row r="2608" customFormat="false" ht="12.75" hidden="false" customHeight="false" outlineLevel="0" collapsed="false"/>
    <row r="2609" customFormat="false" ht="12.75" hidden="false" customHeight="false" outlineLevel="0" collapsed="false"/>
    <row r="2610" customFormat="false" ht="12.75" hidden="false" customHeight="false" outlineLevel="0" collapsed="false"/>
    <row r="2611" customFormat="false" ht="12.75" hidden="false" customHeight="false" outlineLevel="0" collapsed="false"/>
    <row r="2612" customFormat="false" ht="12.75" hidden="false" customHeight="false" outlineLevel="0" collapsed="false"/>
    <row r="2613" customFormat="false" ht="12.75" hidden="false" customHeight="false" outlineLevel="0" collapsed="false"/>
    <row r="2614" customFormat="false" ht="12.75" hidden="false" customHeight="false" outlineLevel="0" collapsed="false"/>
    <row r="2615" customFormat="false" ht="12.75" hidden="false" customHeight="false" outlineLevel="0" collapsed="false"/>
    <row r="2616" customFormat="false" ht="12.75" hidden="false" customHeight="false" outlineLevel="0" collapsed="false"/>
    <row r="2617" customFormat="false" ht="12.75" hidden="false" customHeight="false" outlineLevel="0" collapsed="false"/>
    <row r="2618" customFormat="false" ht="12.75" hidden="false" customHeight="false" outlineLevel="0" collapsed="false"/>
    <row r="2619" customFormat="false" ht="12.75" hidden="false" customHeight="false" outlineLevel="0" collapsed="false"/>
    <row r="2620" customFormat="false" ht="12.75" hidden="false" customHeight="false" outlineLevel="0" collapsed="false"/>
    <row r="2621" customFormat="false" ht="12.75" hidden="false" customHeight="false" outlineLevel="0" collapsed="false"/>
    <row r="2622" customFormat="false" ht="12.75" hidden="false" customHeight="false" outlineLevel="0" collapsed="false"/>
    <row r="2623" customFormat="false" ht="12.75" hidden="false" customHeight="false" outlineLevel="0" collapsed="false"/>
    <row r="2624" customFormat="false" ht="12.75" hidden="false" customHeight="false" outlineLevel="0" collapsed="false"/>
    <row r="2625" customFormat="false" ht="12.75" hidden="false" customHeight="false" outlineLevel="0" collapsed="false"/>
    <row r="2626" customFormat="false" ht="12.75" hidden="false" customHeight="false" outlineLevel="0" collapsed="false"/>
    <row r="2627" customFormat="false" ht="12.75" hidden="false" customHeight="false" outlineLevel="0" collapsed="false"/>
    <row r="2628" customFormat="false" ht="12.75" hidden="false" customHeight="false" outlineLevel="0" collapsed="false"/>
    <row r="2629" customFormat="false" ht="12.75" hidden="false" customHeight="false" outlineLevel="0" collapsed="false"/>
    <row r="2630" customFormat="false" ht="12.75" hidden="false" customHeight="false" outlineLevel="0" collapsed="false"/>
    <row r="2631" customFormat="false" ht="12.75" hidden="false" customHeight="false" outlineLevel="0" collapsed="false"/>
    <row r="2632" customFormat="false" ht="12.75" hidden="false" customHeight="false" outlineLevel="0" collapsed="false"/>
    <row r="2633" customFormat="false" ht="12.75" hidden="false" customHeight="false" outlineLevel="0" collapsed="false"/>
    <row r="2634" customFormat="false" ht="12.75" hidden="false" customHeight="false" outlineLevel="0" collapsed="false"/>
    <row r="2635" customFormat="false" ht="12.75" hidden="false" customHeight="false" outlineLevel="0" collapsed="false"/>
    <row r="2636" customFormat="false" ht="12.75" hidden="false" customHeight="false" outlineLevel="0" collapsed="false"/>
    <row r="2637" customFormat="false" ht="12.75" hidden="false" customHeight="false" outlineLevel="0" collapsed="false"/>
    <row r="2638" customFormat="false" ht="12.75" hidden="false" customHeight="false" outlineLevel="0" collapsed="false"/>
    <row r="2639" customFormat="false" ht="12.75" hidden="false" customHeight="false" outlineLevel="0" collapsed="false"/>
    <row r="2640" customFormat="false" ht="12.75" hidden="false" customHeight="false" outlineLevel="0" collapsed="false"/>
    <row r="2641" customFormat="false" ht="12.75" hidden="false" customHeight="false" outlineLevel="0" collapsed="false"/>
    <row r="2642" customFormat="false" ht="12.75" hidden="false" customHeight="false" outlineLevel="0" collapsed="false"/>
    <row r="2643" customFormat="false" ht="12.75" hidden="false" customHeight="false" outlineLevel="0" collapsed="false"/>
    <row r="2644" customFormat="false" ht="12.75" hidden="false" customHeight="false" outlineLevel="0" collapsed="false"/>
    <row r="2645" customFormat="false" ht="12.75" hidden="false" customHeight="false" outlineLevel="0" collapsed="false"/>
    <row r="2646" customFormat="false" ht="12.75" hidden="false" customHeight="false" outlineLevel="0" collapsed="false"/>
    <row r="2647" customFormat="false" ht="12.75" hidden="false" customHeight="false" outlineLevel="0" collapsed="false"/>
    <row r="2648" customFormat="false" ht="12.75" hidden="false" customHeight="false" outlineLevel="0" collapsed="false"/>
    <row r="2649" customFormat="false" ht="12.75" hidden="false" customHeight="false" outlineLevel="0" collapsed="false"/>
    <row r="2650" customFormat="false" ht="12.75" hidden="false" customHeight="false" outlineLevel="0" collapsed="false"/>
    <row r="2651" customFormat="false" ht="12.75" hidden="false" customHeight="false" outlineLevel="0" collapsed="false"/>
    <row r="2652" customFormat="false" ht="12.75" hidden="false" customHeight="false" outlineLevel="0" collapsed="false"/>
    <row r="2653" customFormat="false" ht="12.75" hidden="false" customHeight="false" outlineLevel="0" collapsed="false"/>
    <row r="2654" customFormat="false" ht="12.75" hidden="false" customHeight="false" outlineLevel="0" collapsed="false"/>
    <row r="2655" customFormat="false" ht="12.75" hidden="false" customHeight="false" outlineLevel="0" collapsed="false"/>
    <row r="2656" customFormat="false" ht="12.75" hidden="false" customHeight="false" outlineLevel="0" collapsed="false"/>
    <row r="2657" customFormat="false" ht="12.75" hidden="false" customHeight="false" outlineLevel="0" collapsed="false"/>
    <row r="2658" customFormat="false" ht="12.75" hidden="false" customHeight="false" outlineLevel="0" collapsed="false"/>
    <row r="2659" customFormat="false" ht="12.75" hidden="false" customHeight="false" outlineLevel="0" collapsed="false"/>
    <row r="2660" customFormat="false" ht="12.75" hidden="false" customHeight="false" outlineLevel="0" collapsed="false"/>
    <row r="2661" customFormat="false" ht="12.75" hidden="false" customHeight="false" outlineLevel="0" collapsed="false"/>
    <row r="2662" customFormat="false" ht="12.75" hidden="false" customHeight="false" outlineLevel="0" collapsed="false"/>
    <row r="2663" customFormat="false" ht="12.75" hidden="false" customHeight="false" outlineLevel="0" collapsed="false"/>
    <row r="2664" customFormat="false" ht="12.75" hidden="false" customHeight="false" outlineLevel="0" collapsed="false"/>
    <row r="2665" customFormat="false" ht="12.75" hidden="false" customHeight="false" outlineLevel="0" collapsed="false"/>
    <row r="2666" customFormat="false" ht="12.75" hidden="false" customHeight="false" outlineLevel="0" collapsed="false"/>
    <row r="2667" customFormat="false" ht="12.75" hidden="false" customHeight="false" outlineLevel="0" collapsed="false"/>
    <row r="2668" customFormat="false" ht="12.75" hidden="false" customHeight="false" outlineLevel="0" collapsed="false"/>
    <row r="2669" customFormat="false" ht="12.75" hidden="false" customHeight="false" outlineLevel="0" collapsed="false"/>
    <row r="2670" customFormat="false" ht="12.75" hidden="false" customHeight="false" outlineLevel="0" collapsed="false"/>
    <row r="2671" customFormat="false" ht="12.75" hidden="false" customHeight="false" outlineLevel="0" collapsed="false"/>
    <row r="2672" customFormat="false" ht="12.75" hidden="false" customHeight="false" outlineLevel="0" collapsed="false"/>
    <row r="2673" customFormat="false" ht="12.75" hidden="false" customHeight="false" outlineLevel="0" collapsed="false"/>
    <row r="2674" customFormat="false" ht="12.75" hidden="false" customHeight="false" outlineLevel="0" collapsed="false"/>
    <row r="2675" customFormat="false" ht="12.75" hidden="false" customHeight="false" outlineLevel="0" collapsed="false"/>
    <row r="2676" customFormat="false" ht="12.75" hidden="false" customHeight="false" outlineLevel="0" collapsed="false"/>
    <row r="2677" customFormat="false" ht="12.75" hidden="false" customHeight="false" outlineLevel="0" collapsed="false"/>
    <row r="2678" customFormat="false" ht="12.75" hidden="false" customHeight="false" outlineLevel="0" collapsed="false"/>
    <row r="2679" customFormat="false" ht="12.75" hidden="false" customHeight="false" outlineLevel="0" collapsed="false"/>
    <row r="2680" customFormat="false" ht="12.75" hidden="false" customHeight="false" outlineLevel="0" collapsed="false"/>
    <row r="2681" customFormat="false" ht="12.75" hidden="false" customHeight="false" outlineLevel="0" collapsed="false"/>
    <row r="2682" customFormat="false" ht="12.75" hidden="false" customHeight="false" outlineLevel="0" collapsed="false"/>
    <row r="2683" customFormat="false" ht="12.75" hidden="false" customHeight="false" outlineLevel="0" collapsed="false"/>
    <row r="2684" customFormat="false" ht="12.75" hidden="false" customHeight="false" outlineLevel="0" collapsed="false"/>
    <row r="2685" customFormat="false" ht="12.75" hidden="false" customHeight="false" outlineLevel="0" collapsed="false"/>
    <row r="2686" customFormat="false" ht="12.75" hidden="false" customHeight="false" outlineLevel="0" collapsed="false"/>
    <row r="2687" customFormat="false" ht="12.75" hidden="false" customHeight="false" outlineLevel="0" collapsed="false"/>
    <row r="2688" customFormat="false" ht="12.75" hidden="false" customHeight="false" outlineLevel="0" collapsed="false"/>
    <row r="2689" customFormat="false" ht="12.75" hidden="false" customHeight="false" outlineLevel="0" collapsed="false"/>
    <row r="2690" customFormat="false" ht="12.75" hidden="false" customHeight="false" outlineLevel="0" collapsed="false"/>
    <row r="2691" customFormat="false" ht="12.75" hidden="false" customHeight="false" outlineLevel="0" collapsed="false"/>
    <row r="2692" customFormat="false" ht="12.75" hidden="false" customHeight="false" outlineLevel="0" collapsed="false"/>
    <row r="2693" customFormat="false" ht="12.75" hidden="false" customHeight="false" outlineLevel="0" collapsed="false"/>
    <row r="2694" customFormat="false" ht="12.75" hidden="false" customHeight="false" outlineLevel="0" collapsed="false"/>
    <row r="2695" customFormat="false" ht="12.75" hidden="false" customHeight="false" outlineLevel="0" collapsed="false"/>
    <row r="2696" customFormat="false" ht="12.75" hidden="false" customHeight="false" outlineLevel="0" collapsed="false"/>
    <row r="2697" customFormat="false" ht="12.75" hidden="false" customHeight="false" outlineLevel="0" collapsed="false"/>
    <row r="2698" customFormat="false" ht="12.75" hidden="false" customHeight="false" outlineLevel="0" collapsed="false"/>
    <row r="2699" customFormat="false" ht="12.75" hidden="false" customHeight="false" outlineLevel="0" collapsed="false"/>
    <row r="2700" customFormat="false" ht="12.75" hidden="false" customHeight="false" outlineLevel="0" collapsed="false"/>
    <row r="2701" customFormat="false" ht="12.75" hidden="false" customHeight="false" outlineLevel="0" collapsed="false"/>
    <row r="2702" customFormat="false" ht="12.75" hidden="false" customHeight="false" outlineLevel="0" collapsed="false"/>
    <row r="2703" customFormat="false" ht="12.75" hidden="false" customHeight="false" outlineLevel="0" collapsed="false"/>
    <row r="2704" customFormat="false" ht="12.75" hidden="false" customHeight="false" outlineLevel="0" collapsed="false"/>
    <row r="2705" customFormat="false" ht="12.75" hidden="false" customHeight="false" outlineLevel="0" collapsed="false"/>
    <row r="2706" customFormat="false" ht="12.75" hidden="false" customHeight="false" outlineLevel="0" collapsed="false"/>
    <row r="2707" customFormat="false" ht="12.75" hidden="false" customHeight="false" outlineLevel="0" collapsed="false"/>
    <row r="2708" customFormat="false" ht="12.75" hidden="false" customHeight="false" outlineLevel="0" collapsed="false"/>
    <row r="2709" customFormat="false" ht="12.75" hidden="false" customHeight="false" outlineLevel="0" collapsed="false"/>
    <row r="2710" customFormat="false" ht="12.75" hidden="false" customHeight="false" outlineLevel="0" collapsed="false"/>
    <row r="2711" customFormat="false" ht="12.75" hidden="false" customHeight="false" outlineLevel="0" collapsed="false"/>
    <row r="2712" customFormat="false" ht="12.75" hidden="false" customHeight="false" outlineLevel="0" collapsed="false"/>
    <row r="2713" customFormat="false" ht="12.75" hidden="false" customHeight="false" outlineLevel="0" collapsed="false"/>
    <row r="2714" customFormat="false" ht="12.75" hidden="false" customHeight="false" outlineLevel="0" collapsed="false"/>
    <row r="2715" customFormat="false" ht="12.75" hidden="false" customHeight="false" outlineLevel="0" collapsed="false"/>
    <row r="2716" customFormat="false" ht="12.75" hidden="false" customHeight="false" outlineLevel="0" collapsed="false"/>
    <row r="2717" customFormat="false" ht="12.75" hidden="false" customHeight="false" outlineLevel="0" collapsed="false"/>
    <row r="2718" customFormat="false" ht="12.75" hidden="false" customHeight="false" outlineLevel="0" collapsed="false"/>
    <row r="2719" customFormat="false" ht="12.75" hidden="false" customHeight="false" outlineLevel="0" collapsed="false"/>
    <row r="2720" customFormat="false" ht="12.75" hidden="false" customHeight="false" outlineLevel="0" collapsed="false"/>
    <row r="2721" customFormat="false" ht="12.75" hidden="false" customHeight="false" outlineLevel="0" collapsed="false"/>
    <row r="2722" customFormat="false" ht="12.75" hidden="false" customHeight="false" outlineLevel="0" collapsed="false"/>
    <row r="2723" customFormat="false" ht="12.75" hidden="false" customHeight="false" outlineLevel="0" collapsed="false"/>
    <row r="2724" customFormat="false" ht="12.75" hidden="false" customHeight="false" outlineLevel="0" collapsed="false"/>
    <row r="2725" customFormat="false" ht="12.75" hidden="false" customHeight="false" outlineLevel="0" collapsed="false"/>
    <row r="2726" customFormat="false" ht="12.75" hidden="false" customHeight="false" outlineLevel="0" collapsed="false"/>
    <row r="2727" customFormat="false" ht="12.75" hidden="false" customHeight="false" outlineLevel="0" collapsed="false"/>
    <row r="2728" customFormat="false" ht="12.75" hidden="false" customHeight="false" outlineLevel="0" collapsed="false"/>
    <row r="2729" customFormat="false" ht="12.75" hidden="false" customHeight="false" outlineLevel="0" collapsed="false"/>
    <row r="2730" customFormat="false" ht="12.75" hidden="false" customHeight="false" outlineLevel="0" collapsed="false"/>
    <row r="2731" customFormat="false" ht="12.75" hidden="false" customHeight="false" outlineLevel="0" collapsed="false"/>
    <row r="2732" customFormat="false" ht="12.75" hidden="false" customHeight="false" outlineLevel="0" collapsed="false"/>
    <row r="2733" customFormat="false" ht="12.75" hidden="false" customHeight="false" outlineLevel="0" collapsed="false"/>
    <row r="2734" customFormat="false" ht="12.75" hidden="false" customHeight="false" outlineLevel="0" collapsed="false"/>
    <row r="2735" customFormat="false" ht="12.75" hidden="false" customHeight="false" outlineLevel="0" collapsed="false"/>
    <row r="2736" customFormat="false" ht="12.75" hidden="false" customHeight="false" outlineLevel="0" collapsed="false"/>
    <row r="2737" customFormat="false" ht="12.75" hidden="false" customHeight="false" outlineLevel="0" collapsed="false"/>
    <row r="2738" customFormat="false" ht="12.75" hidden="false" customHeight="false" outlineLevel="0" collapsed="false"/>
    <row r="2739" customFormat="false" ht="12.75" hidden="false" customHeight="false" outlineLevel="0" collapsed="false"/>
    <row r="2740" customFormat="false" ht="12.75" hidden="false" customHeight="false" outlineLevel="0" collapsed="false"/>
    <row r="2741" customFormat="false" ht="12.75" hidden="false" customHeight="false" outlineLevel="0" collapsed="false"/>
    <row r="2742" customFormat="false" ht="12.75" hidden="false" customHeight="false" outlineLevel="0" collapsed="false"/>
    <row r="2743" customFormat="false" ht="12.75" hidden="false" customHeight="false" outlineLevel="0" collapsed="false"/>
    <row r="2744" customFormat="false" ht="12.75" hidden="false" customHeight="false" outlineLevel="0" collapsed="false"/>
    <row r="2745" customFormat="false" ht="12.75" hidden="false" customHeight="false" outlineLevel="0" collapsed="false"/>
    <row r="2746" customFormat="false" ht="12.75" hidden="false" customHeight="false" outlineLevel="0" collapsed="false"/>
    <row r="2747" customFormat="false" ht="12.75" hidden="false" customHeight="false" outlineLevel="0" collapsed="false"/>
    <row r="2748" customFormat="false" ht="12.75" hidden="false" customHeight="false" outlineLevel="0" collapsed="false"/>
    <row r="2749" customFormat="false" ht="12.75" hidden="false" customHeight="false" outlineLevel="0" collapsed="false"/>
    <row r="2750" customFormat="false" ht="12.75" hidden="false" customHeight="false" outlineLevel="0" collapsed="false"/>
    <row r="2751" customFormat="false" ht="12.75" hidden="false" customHeight="false" outlineLevel="0" collapsed="false"/>
    <row r="2752" customFormat="false" ht="12.75" hidden="false" customHeight="false" outlineLevel="0" collapsed="false"/>
    <row r="2753" customFormat="false" ht="12.75" hidden="false" customHeight="false" outlineLevel="0" collapsed="false"/>
    <row r="2754" customFormat="false" ht="12.75" hidden="false" customHeight="false" outlineLevel="0" collapsed="false"/>
    <row r="2755" customFormat="false" ht="12.75" hidden="false" customHeight="false" outlineLevel="0" collapsed="false"/>
    <row r="2756" customFormat="false" ht="12.75" hidden="false" customHeight="false" outlineLevel="0" collapsed="false"/>
    <row r="2757" customFormat="false" ht="12.75" hidden="false" customHeight="false" outlineLevel="0" collapsed="false"/>
    <row r="2758" customFormat="false" ht="12.75" hidden="false" customHeight="false" outlineLevel="0" collapsed="false"/>
    <row r="2759" customFormat="false" ht="12.75" hidden="false" customHeight="false" outlineLevel="0" collapsed="false"/>
    <row r="2760" customFormat="false" ht="12.75" hidden="false" customHeight="false" outlineLevel="0" collapsed="false"/>
    <row r="2761" customFormat="false" ht="12.75" hidden="false" customHeight="false" outlineLevel="0" collapsed="false"/>
    <row r="2762" customFormat="false" ht="12.75" hidden="false" customHeight="false" outlineLevel="0" collapsed="false"/>
    <row r="2763" customFormat="false" ht="12.75" hidden="false" customHeight="false" outlineLevel="0" collapsed="false"/>
    <row r="2764" customFormat="false" ht="12.75" hidden="false" customHeight="false" outlineLevel="0" collapsed="false"/>
    <row r="2765" customFormat="false" ht="12.75" hidden="false" customHeight="false" outlineLevel="0" collapsed="false"/>
    <row r="2766" customFormat="false" ht="12.75" hidden="false" customHeight="false" outlineLevel="0" collapsed="false"/>
    <row r="2767" customFormat="false" ht="12.75" hidden="false" customHeight="false" outlineLevel="0" collapsed="false"/>
    <row r="2768" customFormat="false" ht="12.75" hidden="false" customHeight="false" outlineLevel="0" collapsed="false"/>
    <row r="2769" customFormat="false" ht="12.75" hidden="false" customHeight="false" outlineLevel="0" collapsed="false"/>
    <row r="2770" customFormat="false" ht="12.75" hidden="false" customHeight="false" outlineLevel="0" collapsed="false"/>
    <row r="2771" customFormat="false" ht="12.75" hidden="false" customHeight="false" outlineLevel="0" collapsed="false"/>
    <row r="2772" customFormat="false" ht="12.75" hidden="false" customHeight="false" outlineLevel="0" collapsed="false"/>
    <row r="2773" customFormat="false" ht="12.75" hidden="false" customHeight="false" outlineLevel="0" collapsed="false"/>
    <row r="2774" customFormat="false" ht="12.75" hidden="false" customHeight="false" outlineLevel="0" collapsed="false"/>
    <row r="2775" customFormat="false" ht="12.75" hidden="false" customHeight="false" outlineLevel="0" collapsed="false"/>
    <row r="2776" customFormat="false" ht="12.75" hidden="false" customHeight="false" outlineLevel="0" collapsed="false"/>
    <row r="2777" customFormat="false" ht="12.75" hidden="false" customHeight="false" outlineLevel="0" collapsed="false"/>
    <row r="2778" customFormat="false" ht="12.75" hidden="false" customHeight="false" outlineLevel="0" collapsed="false"/>
    <row r="2779" customFormat="false" ht="12.75" hidden="false" customHeight="false" outlineLevel="0" collapsed="false"/>
    <row r="2780" customFormat="false" ht="12.75" hidden="false" customHeight="false" outlineLevel="0" collapsed="false"/>
    <row r="2781" customFormat="false" ht="12.75" hidden="false" customHeight="false" outlineLevel="0" collapsed="false"/>
    <row r="2782" customFormat="false" ht="12.75" hidden="false" customHeight="false" outlineLevel="0" collapsed="false"/>
    <row r="2783" customFormat="false" ht="12.75" hidden="false" customHeight="false" outlineLevel="0" collapsed="false"/>
    <row r="2784" customFormat="false" ht="12.75" hidden="false" customHeight="false" outlineLevel="0" collapsed="false"/>
    <row r="2785" customFormat="false" ht="12.75" hidden="false" customHeight="false" outlineLevel="0" collapsed="false"/>
    <row r="2786" customFormat="false" ht="12.75" hidden="false" customHeight="false" outlineLevel="0" collapsed="false"/>
    <row r="2787" customFormat="false" ht="12.75" hidden="false" customHeight="false" outlineLevel="0" collapsed="false"/>
    <row r="2788" customFormat="false" ht="12.75" hidden="false" customHeight="false" outlineLevel="0" collapsed="false"/>
    <row r="2789" customFormat="false" ht="12.75" hidden="false" customHeight="false" outlineLevel="0" collapsed="false"/>
    <row r="2790" customFormat="false" ht="12.75" hidden="false" customHeight="false" outlineLevel="0" collapsed="false"/>
    <row r="2791" customFormat="false" ht="12.75" hidden="false" customHeight="false" outlineLevel="0" collapsed="false"/>
    <row r="2792" customFormat="false" ht="12.75" hidden="false" customHeight="false" outlineLevel="0" collapsed="false"/>
    <row r="2793" customFormat="false" ht="12.75" hidden="false" customHeight="false" outlineLevel="0" collapsed="false"/>
    <row r="2794" customFormat="false" ht="12.75" hidden="false" customHeight="false" outlineLevel="0" collapsed="false"/>
    <row r="2795" customFormat="false" ht="12.75" hidden="false" customHeight="false" outlineLevel="0" collapsed="false"/>
    <row r="2796" customFormat="false" ht="12.75" hidden="false" customHeight="false" outlineLevel="0" collapsed="false"/>
    <row r="2797" customFormat="false" ht="12.75" hidden="false" customHeight="false" outlineLevel="0" collapsed="false"/>
    <row r="2798" customFormat="false" ht="12.75" hidden="false" customHeight="false" outlineLevel="0" collapsed="false"/>
    <row r="2799" customFormat="false" ht="12.75" hidden="false" customHeight="false" outlineLevel="0" collapsed="false"/>
    <row r="2800" customFormat="false" ht="12.75" hidden="false" customHeight="false" outlineLevel="0" collapsed="false"/>
    <row r="2801" customFormat="false" ht="12.75" hidden="false" customHeight="false" outlineLevel="0" collapsed="false"/>
    <row r="2802" customFormat="false" ht="12.75" hidden="false" customHeight="false" outlineLevel="0" collapsed="false"/>
    <row r="2803" customFormat="false" ht="12.75" hidden="false" customHeight="false" outlineLevel="0" collapsed="false"/>
    <row r="2804" customFormat="false" ht="12.75" hidden="false" customHeight="false" outlineLevel="0" collapsed="false"/>
    <row r="2805" customFormat="false" ht="12.75" hidden="false" customHeight="false" outlineLevel="0" collapsed="false"/>
    <row r="2806" customFormat="false" ht="12.75" hidden="false" customHeight="false" outlineLevel="0" collapsed="false"/>
    <row r="2807" customFormat="false" ht="12.75" hidden="false" customHeight="false" outlineLevel="0" collapsed="false"/>
    <row r="2808" customFormat="false" ht="12.75" hidden="false" customHeight="false" outlineLevel="0" collapsed="false"/>
    <row r="2809" customFormat="false" ht="12.75" hidden="false" customHeight="false" outlineLevel="0" collapsed="false"/>
    <row r="2810" customFormat="false" ht="12.75" hidden="false" customHeight="false" outlineLevel="0" collapsed="false"/>
    <row r="2811" customFormat="false" ht="12.75" hidden="false" customHeight="false" outlineLevel="0" collapsed="false"/>
    <row r="2812" customFormat="false" ht="12.75" hidden="false" customHeight="false" outlineLevel="0" collapsed="false"/>
    <row r="2813" customFormat="false" ht="12.75" hidden="false" customHeight="false" outlineLevel="0" collapsed="false"/>
    <row r="2814" customFormat="false" ht="12.75" hidden="false" customHeight="false" outlineLevel="0" collapsed="false"/>
    <row r="2815" customFormat="false" ht="12.75" hidden="false" customHeight="false" outlineLevel="0" collapsed="false"/>
    <row r="2816" customFormat="false" ht="12.75" hidden="false" customHeight="false" outlineLevel="0" collapsed="false"/>
    <row r="2817" customFormat="false" ht="12.75" hidden="false" customHeight="false" outlineLevel="0" collapsed="false"/>
    <row r="2818" customFormat="false" ht="12.75" hidden="false" customHeight="false" outlineLevel="0" collapsed="false"/>
    <row r="2819" customFormat="false" ht="12.75" hidden="false" customHeight="false" outlineLevel="0" collapsed="false"/>
    <row r="2820" customFormat="false" ht="12.75" hidden="false" customHeight="false" outlineLevel="0" collapsed="false"/>
    <row r="2821" customFormat="false" ht="12.75" hidden="false" customHeight="false" outlineLevel="0" collapsed="false"/>
    <row r="2822" customFormat="false" ht="12.75" hidden="false" customHeight="false" outlineLevel="0" collapsed="false"/>
    <row r="2823" customFormat="false" ht="12.75" hidden="false" customHeight="false" outlineLevel="0" collapsed="false"/>
    <row r="2824" customFormat="false" ht="12.75" hidden="false" customHeight="false" outlineLevel="0" collapsed="false"/>
    <row r="2825" customFormat="false" ht="12.75" hidden="false" customHeight="false" outlineLevel="0" collapsed="false"/>
    <row r="2826" customFormat="false" ht="12.75" hidden="false" customHeight="false" outlineLevel="0" collapsed="false"/>
    <row r="2827" customFormat="false" ht="12.75" hidden="false" customHeight="false" outlineLevel="0" collapsed="false"/>
    <row r="2828" customFormat="false" ht="12.75" hidden="false" customHeight="false" outlineLevel="0" collapsed="false"/>
    <row r="2829" customFormat="false" ht="12.75" hidden="false" customHeight="false" outlineLevel="0" collapsed="false"/>
    <row r="2830" customFormat="false" ht="12.75" hidden="false" customHeight="false" outlineLevel="0" collapsed="false"/>
    <row r="2831" customFormat="false" ht="12.75" hidden="false" customHeight="false" outlineLevel="0" collapsed="false"/>
    <row r="2832" customFormat="false" ht="12.75" hidden="false" customHeight="false" outlineLevel="0" collapsed="false"/>
    <row r="2833" customFormat="false" ht="12.75" hidden="false" customHeight="false" outlineLevel="0" collapsed="false"/>
    <row r="2834" customFormat="false" ht="12.75" hidden="false" customHeight="false" outlineLevel="0" collapsed="false"/>
    <row r="2835" customFormat="false" ht="12.75" hidden="false" customHeight="false" outlineLevel="0" collapsed="false"/>
    <row r="2836" customFormat="false" ht="12.75" hidden="false" customHeight="false" outlineLevel="0" collapsed="false"/>
    <row r="2837" customFormat="false" ht="12.75" hidden="false" customHeight="false" outlineLevel="0" collapsed="false"/>
    <row r="2838" customFormat="false" ht="12.75" hidden="false" customHeight="false" outlineLevel="0" collapsed="false"/>
    <row r="2839" customFormat="false" ht="12.75" hidden="false" customHeight="false" outlineLevel="0" collapsed="false"/>
    <row r="2840" customFormat="false" ht="12.75" hidden="false" customHeight="false" outlineLevel="0" collapsed="false"/>
    <row r="2841" customFormat="false" ht="12.75" hidden="false" customHeight="false" outlineLevel="0" collapsed="false"/>
    <row r="2842" customFormat="false" ht="12.75" hidden="false" customHeight="false" outlineLevel="0" collapsed="false"/>
    <row r="2843" customFormat="false" ht="12.75" hidden="false" customHeight="false" outlineLevel="0" collapsed="false"/>
    <row r="2844" customFormat="false" ht="12.75" hidden="false" customHeight="false" outlineLevel="0" collapsed="false"/>
    <row r="2845" customFormat="false" ht="12.75" hidden="false" customHeight="false" outlineLevel="0" collapsed="false"/>
    <row r="2846" customFormat="false" ht="12.75" hidden="false" customHeight="false" outlineLevel="0" collapsed="false"/>
    <row r="2847" customFormat="false" ht="12.75" hidden="false" customHeight="false" outlineLevel="0" collapsed="false"/>
    <row r="2848" customFormat="false" ht="12.75" hidden="false" customHeight="false" outlineLevel="0" collapsed="false"/>
    <row r="2849" customFormat="false" ht="12.75" hidden="false" customHeight="false" outlineLevel="0" collapsed="false"/>
    <row r="2850" customFormat="false" ht="12.75" hidden="false" customHeight="false" outlineLevel="0" collapsed="false"/>
    <row r="2851" customFormat="false" ht="12.75" hidden="false" customHeight="false" outlineLevel="0" collapsed="false"/>
    <row r="2852" customFormat="false" ht="12.75" hidden="false" customHeight="false" outlineLevel="0" collapsed="false"/>
    <row r="2853" customFormat="false" ht="12.75" hidden="false" customHeight="false" outlineLevel="0" collapsed="false"/>
    <row r="2854" customFormat="false" ht="12.75" hidden="false" customHeight="false" outlineLevel="0" collapsed="false"/>
    <row r="2855" customFormat="false" ht="12.75" hidden="false" customHeight="false" outlineLevel="0" collapsed="false"/>
    <row r="2856" customFormat="false" ht="12.75" hidden="false" customHeight="false" outlineLevel="0" collapsed="false"/>
    <row r="2857" customFormat="false" ht="12.75" hidden="false" customHeight="false" outlineLevel="0" collapsed="false"/>
    <row r="2858" customFormat="false" ht="12.75" hidden="false" customHeight="false" outlineLevel="0" collapsed="false"/>
    <row r="2859" customFormat="false" ht="12.75" hidden="false" customHeight="false" outlineLevel="0" collapsed="false"/>
    <row r="2860" customFormat="false" ht="12.75" hidden="false" customHeight="false" outlineLevel="0" collapsed="false"/>
    <row r="2861" customFormat="false" ht="12.75" hidden="false" customHeight="false" outlineLevel="0" collapsed="false"/>
    <row r="2862" customFormat="false" ht="12.75" hidden="false" customHeight="false" outlineLevel="0" collapsed="false"/>
    <row r="2863" customFormat="false" ht="12.75" hidden="false" customHeight="false" outlineLevel="0" collapsed="false"/>
    <row r="2864" customFormat="false" ht="12.75" hidden="false" customHeight="false" outlineLevel="0" collapsed="false"/>
    <row r="2865" customFormat="false" ht="12.75" hidden="false" customHeight="false" outlineLevel="0" collapsed="false"/>
    <row r="2866" customFormat="false" ht="12.75" hidden="false" customHeight="false" outlineLevel="0" collapsed="false"/>
    <row r="2867" customFormat="false" ht="12.75" hidden="false" customHeight="false" outlineLevel="0" collapsed="false"/>
    <row r="2868" customFormat="false" ht="12.75" hidden="false" customHeight="false" outlineLevel="0" collapsed="false"/>
    <row r="2869" customFormat="false" ht="12.75" hidden="false" customHeight="false" outlineLevel="0" collapsed="false"/>
    <row r="2870" customFormat="false" ht="12.75" hidden="false" customHeight="false" outlineLevel="0" collapsed="false"/>
    <row r="2871" customFormat="false" ht="12.75" hidden="false" customHeight="false" outlineLevel="0" collapsed="false"/>
    <row r="2872" customFormat="false" ht="12.75" hidden="false" customHeight="false" outlineLevel="0" collapsed="false"/>
    <row r="2873" customFormat="false" ht="12.75" hidden="false" customHeight="false" outlineLevel="0" collapsed="false"/>
    <row r="2874" customFormat="false" ht="12.75" hidden="false" customHeight="false" outlineLevel="0" collapsed="false"/>
    <row r="2875" customFormat="false" ht="12.75" hidden="false" customHeight="false" outlineLevel="0" collapsed="false"/>
    <row r="2876" customFormat="false" ht="12.75" hidden="false" customHeight="false" outlineLevel="0" collapsed="false"/>
    <row r="2877" customFormat="false" ht="12.75" hidden="false" customHeight="false" outlineLevel="0" collapsed="false"/>
    <row r="2878" customFormat="false" ht="12.75" hidden="false" customHeight="false" outlineLevel="0" collapsed="false"/>
    <row r="2879" customFormat="false" ht="12.75" hidden="false" customHeight="false" outlineLevel="0" collapsed="false"/>
    <row r="2880" customFormat="false" ht="12.75" hidden="false" customHeight="false" outlineLevel="0" collapsed="false"/>
    <row r="2881" customFormat="false" ht="12.75" hidden="false" customHeight="false" outlineLevel="0" collapsed="false"/>
    <row r="2882" customFormat="false" ht="12.75" hidden="false" customHeight="false" outlineLevel="0" collapsed="false"/>
    <row r="2883" customFormat="false" ht="12.75" hidden="false" customHeight="false" outlineLevel="0" collapsed="false"/>
    <row r="2884" customFormat="false" ht="12.75" hidden="false" customHeight="false" outlineLevel="0" collapsed="false"/>
    <row r="2885" customFormat="false" ht="12.75" hidden="false" customHeight="false" outlineLevel="0" collapsed="false"/>
    <row r="2886" customFormat="false" ht="12.75" hidden="false" customHeight="false" outlineLevel="0" collapsed="false"/>
    <row r="2887" customFormat="false" ht="12.75" hidden="false" customHeight="false" outlineLevel="0" collapsed="false"/>
    <row r="2888" customFormat="false" ht="12.75" hidden="false" customHeight="false" outlineLevel="0" collapsed="false"/>
    <row r="2889" customFormat="false" ht="12.75" hidden="false" customHeight="false" outlineLevel="0" collapsed="false"/>
    <row r="2890" customFormat="false" ht="12.75" hidden="false" customHeight="false" outlineLevel="0" collapsed="false"/>
    <row r="2891" customFormat="false" ht="12.75" hidden="false" customHeight="false" outlineLevel="0" collapsed="false"/>
    <row r="2892" customFormat="false" ht="12.75" hidden="false" customHeight="false" outlineLevel="0" collapsed="false"/>
    <row r="2893" customFormat="false" ht="12.75" hidden="false" customHeight="false" outlineLevel="0" collapsed="false"/>
    <row r="2894" customFormat="false" ht="12.75" hidden="false" customHeight="false" outlineLevel="0" collapsed="false"/>
    <row r="2895" customFormat="false" ht="12.75" hidden="false" customHeight="false" outlineLevel="0" collapsed="false"/>
    <row r="2896" customFormat="false" ht="12.75" hidden="false" customHeight="false" outlineLevel="0" collapsed="false"/>
    <row r="2897" customFormat="false" ht="12.75" hidden="false" customHeight="false" outlineLevel="0" collapsed="false"/>
    <row r="2898" customFormat="false" ht="12.75" hidden="false" customHeight="false" outlineLevel="0" collapsed="false"/>
    <row r="2899" customFormat="false" ht="12.75" hidden="false" customHeight="false" outlineLevel="0" collapsed="false"/>
    <row r="2900" customFormat="false" ht="12.75" hidden="false" customHeight="false" outlineLevel="0" collapsed="false"/>
    <row r="2901" customFormat="false" ht="12.75" hidden="false" customHeight="false" outlineLevel="0" collapsed="false"/>
    <row r="2902" customFormat="false" ht="12.75" hidden="false" customHeight="false" outlineLevel="0" collapsed="false"/>
    <row r="2903" customFormat="false" ht="12.75" hidden="false" customHeight="false" outlineLevel="0" collapsed="false"/>
    <row r="2904" customFormat="false" ht="12.75" hidden="false" customHeight="false" outlineLevel="0" collapsed="false"/>
    <row r="2905" customFormat="false" ht="12.75" hidden="false" customHeight="false" outlineLevel="0" collapsed="false"/>
    <row r="2906" customFormat="false" ht="12.75" hidden="false" customHeight="false" outlineLevel="0" collapsed="false"/>
    <row r="2907" customFormat="false" ht="12.75" hidden="false" customHeight="false" outlineLevel="0" collapsed="false"/>
    <row r="2908" customFormat="false" ht="12.75" hidden="false" customHeight="false" outlineLevel="0" collapsed="false"/>
    <row r="2909" customFormat="false" ht="12.75" hidden="false" customHeight="false" outlineLevel="0" collapsed="false"/>
    <row r="2910" customFormat="false" ht="12.75" hidden="false" customHeight="false" outlineLevel="0" collapsed="false"/>
    <row r="2911" customFormat="false" ht="12.75" hidden="false" customHeight="false" outlineLevel="0" collapsed="false"/>
    <row r="2912" customFormat="false" ht="12.75" hidden="false" customHeight="false" outlineLevel="0" collapsed="false"/>
    <row r="2913" customFormat="false" ht="12.75" hidden="false" customHeight="false" outlineLevel="0" collapsed="false"/>
    <row r="2914" customFormat="false" ht="12.75" hidden="false" customHeight="false" outlineLevel="0" collapsed="false"/>
    <row r="2915" customFormat="false" ht="12.75" hidden="false" customHeight="false" outlineLevel="0" collapsed="false"/>
    <row r="2916" customFormat="false" ht="12.75" hidden="false" customHeight="false" outlineLevel="0" collapsed="false"/>
    <row r="2917" customFormat="false" ht="12.75" hidden="false" customHeight="false" outlineLevel="0" collapsed="false"/>
    <row r="2918" customFormat="false" ht="12.75" hidden="false" customHeight="false" outlineLevel="0" collapsed="false"/>
    <row r="2919" customFormat="false" ht="12.75" hidden="false" customHeight="false" outlineLevel="0" collapsed="false"/>
    <row r="2920" customFormat="false" ht="12.75" hidden="false" customHeight="false" outlineLevel="0" collapsed="false"/>
    <row r="2921" customFormat="false" ht="12.75" hidden="false" customHeight="false" outlineLevel="0" collapsed="false"/>
    <row r="2922" customFormat="false" ht="12.75" hidden="false" customHeight="false" outlineLevel="0" collapsed="false"/>
    <row r="2923" customFormat="false" ht="12.75" hidden="false" customHeight="false" outlineLevel="0" collapsed="false"/>
    <row r="2924" customFormat="false" ht="12.75" hidden="false" customHeight="false" outlineLevel="0" collapsed="false"/>
    <row r="2925" customFormat="false" ht="12.75" hidden="false" customHeight="false" outlineLevel="0" collapsed="false"/>
    <row r="2926" customFormat="false" ht="12.75" hidden="false" customHeight="false" outlineLevel="0" collapsed="false"/>
    <row r="2927" customFormat="false" ht="12.75" hidden="false" customHeight="false" outlineLevel="0" collapsed="false"/>
    <row r="2928" customFormat="false" ht="12.75" hidden="false" customHeight="false" outlineLevel="0" collapsed="false"/>
    <row r="2929" customFormat="false" ht="12.75" hidden="false" customHeight="false" outlineLevel="0" collapsed="false"/>
    <row r="2930" customFormat="false" ht="12.75" hidden="false" customHeight="false" outlineLevel="0" collapsed="false"/>
    <row r="2931" customFormat="false" ht="12.75" hidden="false" customHeight="false" outlineLevel="0" collapsed="false"/>
    <row r="2932" customFormat="false" ht="12.75" hidden="false" customHeight="false" outlineLevel="0" collapsed="false"/>
    <row r="2933" customFormat="false" ht="12.75" hidden="false" customHeight="false" outlineLevel="0" collapsed="false"/>
    <row r="2934" customFormat="false" ht="12.75" hidden="false" customHeight="false" outlineLevel="0" collapsed="false"/>
    <row r="2935" customFormat="false" ht="12.75" hidden="false" customHeight="false" outlineLevel="0" collapsed="false"/>
    <row r="2936" customFormat="false" ht="12.75" hidden="false" customHeight="false" outlineLevel="0" collapsed="false"/>
    <row r="2937" customFormat="false" ht="12.75" hidden="false" customHeight="false" outlineLevel="0" collapsed="false"/>
    <row r="2938" customFormat="false" ht="12.75" hidden="false" customHeight="false" outlineLevel="0" collapsed="false"/>
    <row r="2939" customFormat="false" ht="12.75" hidden="false" customHeight="false" outlineLevel="0" collapsed="false"/>
    <row r="2940" customFormat="false" ht="12.75" hidden="false" customHeight="false" outlineLevel="0" collapsed="false"/>
    <row r="2941" customFormat="false" ht="12.75" hidden="false" customHeight="false" outlineLevel="0" collapsed="false"/>
    <row r="2942" customFormat="false" ht="12.75" hidden="false" customHeight="false" outlineLevel="0" collapsed="false"/>
    <row r="2943" customFormat="false" ht="12.75" hidden="false" customHeight="false" outlineLevel="0" collapsed="false"/>
    <row r="2944" customFormat="false" ht="12.75" hidden="false" customHeight="false" outlineLevel="0" collapsed="false"/>
    <row r="2945" customFormat="false" ht="12.75" hidden="false" customHeight="false" outlineLevel="0" collapsed="false"/>
    <row r="2946" customFormat="false" ht="12.75" hidden="false" customHeight="false" outlineLevel="0" collapsed="false"/>
    <row r="2947" customFormat="false" ht="12.75" hidden="false" customHeight="false" outlineLevel="0" collapsed="false"/>
    <row r="2948" customFormat="false" ht="12.75" hidden="false" customHeight="false" outlineLevel="0" collapsed="false"/>
    <row r="2949" customFormat="false" ht="12.75" hidden="false" customHeight="false" outlineLevel="0" collapsed="false"/>
    <row r="2950" customFormat="false" ht="12.75" hidden="false" customHeight="false" outlineLevel="0" collapsed="false"/>
    <row r="2951" customFormat="false" ht="12.75" hidden="false" customHeight="false" outlineLevel="0" collapsed="false"/>
    <row r="2952" customFormat="false" ht="12.75" hidden="false" customHeight="false" outlineLevel="0" collapsed="false"/>
    <row r="2953" customFormat="false" ht="12.75" hidden="false" customHeight="false" outlineLevel="0" collapsed="false"/>
    <row r="2954" customFormat="false" ht="12.75" hidden="false" customHeight="false" outlineLevel="0" collapsed="false"/>
    <row r="2955" customFormat="false" ht="12.75" hidden="false" customHeight="false" outlineLevel="0" collapsed="false"/>
    <row r="2956" customFormat="false" ht="12.75" hidden="false" customHeight="false" outlineLevel="0" collapsed="false"/>
    <row r="2957" customFormat="false" ht="12.75" hidden="false" customHeight="false" outlineLevel="0" collapsed="false"/>
    <row r="2958" customFormat="false" ht="12.75" hidden="false" customHeight="false" outlineLevel="0" collapsed="false"/>
    <row r="2959" customFormat="false" ht="12.75" hidden="false" customHeight="false" outlineLevel="0" collapsed="false"/>
    <row r="2960" customFormat="false" ht="12.75" hidden="false" customHeight="false" outlineLevel="0" collapsed="false"/>
    <row r="2961" customFormat="false" ht="12.75" hidden="false" customHeight="false" outlineLevel="0" collapsed="false"/>
    <row r="2962" customFormat="false" ht="12.75" hidden="false" customHeight="false" outlineLevel="0" collapsed="false"/>
    <row r="2963" customFormat="false" ht="12.75" hidden="false" customHeight="false" outlineLevel="0" collapsed="false"/>
    <row r="2964" customFormat="false" ht="12.75" hidden="false" customHeight="false" outlineLevel="0" collapsed="false"/>
    <row r="2965" customFormat="false" ht="12.75" hidden="false" customHeight="false" outlineLevel="0" collapsed="false"/>
    <row r="2966" customFormat="false" ht="12.75" hidden="false" customHeight="false" outlineLevel="0" collapsed="false"/>
    <row r="2967" customFormat="false" ht="12.75" hidden="false" customHeight="false" outlineLevel="0" collapsed="false"/>
    <row r="2968" customFormat="false" ht="12.75" hidden="false" customHeight="false" outlineLevel="0" collapsed="false"/>
    <row r="2969" customFormat="false" ht="12.75" hidden="false" customHeight="false" outlineLevel="0" collapsed="false"/>
    <row r="2970" customFormat="false" ht="12.75" hidden="false" customHeight="false" outlineLevel="0" collapsed="false"/>
    <row r="2971" customFormat="false" ht="12.75" hidden="false" customHeight="false" outlineLevel="0" collapsed="false"/>
    <row r="2972" customFormat="false" ht="12.75" hidden="false" customHeight="false" outlineLevel="0" collapsed="false"/>
    <row r="2973" customFormat="false" ht="12.75" hidden="false" customHeight="false" outlineLevel="0" collapsed="false"/>
    <row r="2974" customFormat="false" ht="12.75" hidden="false" customHeight="false" outlineLevel="0" collapsed="false"/>
    <row r="2975" customFormat="false" ht="12.75" hidden="false" customHeight="false" outlineLevel="0" collapsed="false"/>
    <row r="2976" customFormat="false" ht="12.75" hidden="false" customHeight="false" outlineLevel="0" collapsed="false"/>
    <row r="2977" customFormat="false" ht="12.75" hidden="false" customHeight="false" outlineLevel="0" collapsed="false"/>
    <row r="2978" customFormat="false" ht="12.75" hidden="false" customHeight="false" outlineLevel="0" collapsed="false"/>
    <row r="2979" customFormat="false" ht="12.75" hidden="false" customHeight="false" outlineLevel="0" collapsed="false"/>
    <row r="2980" customFormat="false" ht="12.75" hidden="false" customHeight="false" outlineLevel="0" collapsed="false"/>
    <row r="2981" customFormat="false" ht="12.75" hidden="false" customHeight="false" outlineLevel="0" collapsed="false"/>
    <row r="2982" customFormat="false" ht="12.75" hidden="false" customHeight="false" outlineLevel="0" collapsed="false"/>
    <row r="2983" customFormat="false" ht="12.75" hidden="false" customHeight="false" outlineLevel="0" collapsed="false"/>
    <row r="2984" customFormat="false" ht="12.75" hidden="false" customHeight="false" outlineLevel="0" collapsed="false"/>
    <row r="2985" customFormat="false" ht="12.75" hidden="false" customHeight="false" outlineLevel="0" collapsed="false"/>
    <row r="2986" customFormat="false" ht="12.75" hidden="false" customHeight="false" outlineLevel="0" collapsed="false"/>
    <row r="2987" customFormat="false" ht="12.75" hidden="false" customHeight="false" outlineLevel="0" collapsed="false"/>
    <row r="2988" customFormat="false" ht="12.75" hidden="false" customHeight="false" outlineLevel="0" collapsed="false"/>
    <row r="2989" customFormat="false" ht="12.75" hidden="false" customHeight="false" outlineLevel="0" collapsed="false"/>
    <row r="2990" customFormat="false" ht="12.75" hidden="false" customHeight="false" outlineLevel="0" collapsed="false"/>
    <row r="2991" customFormat="false" ht="12.75" hidden="false" customHeight="false" outlineLevel="0" collapsed="false"/>
    <row r="2992" customFormat="false" ht="12.75" hidden="false" customHeight="false" outlineLevel="0" collapsed="false"/>
    <row r="2993" customFormat="false" ht="12.75" hidden="false" customHeight="false" outlineLevel="0" collapsed="false"/>
    <row r="2994" customFormat="false" ht="12.75" hidden="false" customHeight="false" outlineLevel="0" collapsed="false"/>
    <row r="2995" customFormat="false" ht="12.75" hidden="false" customHeight="false" outlineLevel="0" collapsed="false"/>
    <row r="2996" customFormat="false" ht="12.75" hidden="false" customHeight="false" outlineLevel="0" collapsed="false"/>
    <row r="2997" customFormat="false" ht="12.75" hidden="false" customHeight="false" outlineLevel="0" collapsed="false"/>
    <row r="2998" customFormat="false" ht="12.75" hidden="false" customHeight="false" outlineLevel="0" collapsed="false"/>
    <row r="2999" customFormat="false" ht="12.75" hidden="false" customHeight="false" outlineLevel="0" collapsed="false"/>
    <row r="3000" customFormat="false" ht="12.75" hidden="false" customHeight="false" outlineLevel="0" collapsed="false"/>
    <row r="3001" customFormat="false" ht="12.75" hidden="false" customHeight="false" outlineLevel="0" collapsed="false"/>
    <row r="3002" customFormat="false" ht="12.75" hidden="false" customHeight="false" outlineLevel="0" collapsed="false"/>
    <row r="3003" customFormat="false" ht="12.75" hidden="false" customHeight="false" outlineLevel="0" collapsed="false"/>
    <row r="3004" customFormat="false" ht="12.75" hidden="false" customHeight="false" outlineLevel="0" collapsed="false"/>
    <row r="3005" customFormat="false" ht="12.75" hidden="false" customHeight="false" outlineLevel="0" collapsed="false"/>
    <row r="3006" customFormat="false" ht="12.75" hidden="false" customHeight="false" outlineLevel="0" collapsed="false"/>
    <row r="3007" customFormat="false" ht="12.75" hidden="false" customHeight="false" outlineLevel="0" collapsed="false"/>
    <row r="3008" customFormat="false" ht="12.75" hidden="false" customHeight="false" outlineLevel="0" collapsed="false"/>
    <row r="3009" customFormat="false" ht="12.75" hidden="false" customHeight="false" outlineLevel="0" collapsed="false"/>
    <row r="3010" customFormat="false" ht="12.75" hidden="false" customHeight="false" outlineLevel="0" collapsed="false"/>
    <row r="3011" customFormat="false" ht="12.75" hidden="false" customHeight="false" outlineLevel="0" collapsed="false"/>
    <row r="3012" customFormat="false" ht="12.75" hidden="false" customHeight="false" outlineLevel="0" collapsed="false"/>
    <row r="3013" customFormat="false" ht="12.75" hidden="false" customHeight="false" outlineLevel="0" collapsed="false"/>
    <row r="3014" customFormat="false" ht="12.75" hidden="false" customHeight="false" outlineLevel="0" collapsed="false"/>
    <row r="3015" customFormat="false" ht="12.75" hidden="false" customHeight="false" outlineLevel="0" collapsed="false"/>
    <row r="3016" customFormat="false" ht="12.75" hidden="false" customHeight="false" outlineLevel="0" collapsed="false"/>
    <row r="3017" customFormat="false" ht="12.75" hidden="false" customHeight="false" outlineLevel="0" collapsed="false"/>
    <row r="3018" customFormat="false" ht="12.75" hidden="false" customHeight="false" outlineLevel="0" collapsed="false"/>
    <row r="3019" customFormat="false" ht="12.75" hidden="false" customHeight="false" outlineLevel="0" collapsed="false"/>
    <row r="3020" customFormat="false" ht="12.75" hidden="false" customHeight="false" outlineLevel="0" collapsed="false"/>
    <row r="3021" customFormat="false" ht="12.75" hidden="false" customHeight="false" outlineLevel="0" collapsed="false"/>
    <row r="3022" customFormat="false" ht="12.75" hidden="false" customHeight="false" outlineLevel="0" collapsed="false"/>
    <row r="3023" customFormat="false" ht="12.75" hidden="false" customHeight="false" outlineLevel="0" collapsed="false"/>
    <row r="3024" customFormat="false" ht="12.75" hidden="false" customHeight="false" outlineLevel="0" collapsed="false"/>
    <row r="3025" customFormat="false" ht="12.75" hidden="false" customHeight="false" outlineLevel="0" collapsed="false"/>
    <row r="3026" customFormat="false" ht="12.75" hidden="false" customHeight="false" outlineLevel="0" collapsed="false"/>
    <row r="3027" customFormat="false" ht="12.75" hidden="false" customHeight="false" outlineLevel="0" collapsed="false"/>
    <row r="3028" customFormat="false" ht="12.75" hidden="false" customHeight="false" outlineLevel="0" collapsed="false"/>
    <row r="3029" customFormat="false" ht="12.75" hidden="false" customHeight="false" outlineLevel="0" collapsed="false"/>
    <row r="3030" customFormat="false" ht="12.75" hidden="false" customHeight="false" outlineLevel="0" collapsed="false"/>
    <row r="3031" customFormat="false" ht="12.75" hidden="false" customHeight="false" outlineLevel="0" collapsed="false"/>
    <row r="3032" customFormat="false" ht="12.75" hidden="false" customHeight="false" outlineLevel="0" collapsed="false"/>
    <row r="3033" customFormat="false" ht="12.75" hidden="false" customHeight="false" outlineLevel="0" collapsed="false"/>
    <row r="3034" customFormat="false" ht="12.75" hidden="false" customHeight="false" outlineLevel="0" collapsed="false"/>
    <row r="3035" customFormat="false" ht="12.75" hidden="false" customHeight="false" outlineLevel="0" collapsed="false"/>
    <row r="3036" customFormat="false" ht="12.75" hidden="false" customHeight="false" outlineLevel="0" collapsed="false"/>
    <row r="3037" customFormat="false" ht="12.75" hidden="false" customHeight="false" outlineLevel="0" collapsed="false"/>
    <row r="3038" customFormat="false" ht="12.75" hidden="false" customHeight="false" outlineLevel="0" collapsed="false"/>
    <row r="3039" customFormat="false" ht="12.75" hidden="false" customHeight="false" outlineLevel="0" collapsed="false"/>
    <row r="3040" customFormat="false" ht="12.75" hidden="false" customHeight="false" outlineLevel="0" collapsed="false"/>
    <row r="3041" customFormat="false" ht="12.75" hidden="false" customHeight="false" outlineLevel="0" collapsed="false"/>
    <row r="3042" customFormat="false" ht="12.75" hidden="false" customHeight="false" outlineLevel="0" collapsed="false"/>
    <row r="3043" customFormat="false" ht="12.75" hidden="false" customHeight="false" outlineLevel="0" collapsed="false"/>
    <row r="3044" customFormat="false" ht="12.75" hidden="false" customHeight="false" outlineLevel="0" collapsed="false"/>
    <row r="3045" customFormat="false" ht="12.75" hidden="false" customHeight="false" outlineLevel="0" collapsed="false"/>
    <row r="3046" customFormat="false" ht="12.75" hidden="false" customHeight="false" outlineLevel="0" collapsed="false"/>
    <row r="3047" customFormat="false" ht="12.75" hidden="false" customHeight="false" outlineLevel="0" collapsed="false"/>
    <row r="3048" customFormat="false" ht="12.75" hidden="false" customHeight="false" outlineLevel="0" collapsed="false"/>
    <row r="3049" customFormat="false" ht="12.75" hidden="false" customHeight="false" outlineLevel="0" collapsed="false"/>
    <row r="3050" customFormat="false" ht="12.75" hidden="false" customHeight="false" outlineLevel="0" collapsed="false"/>
    <row r="3051" customFormat="false" ht="12.75" hidden="false" customHeight="false" outlineLevel="0" collapsed="false"/>
    <row r="3052" customFormat="false" ht="12.75" hidden="false" customHeight="false" outlineLevel="0" collapsed="false"/>
    <row r="3053" customFormat="false" ht="12.75" hidden="false" customHeight="false" outlineLevel="0" collapsed="false"/>
    <row r="3054" customFormat="false" ht="12.75" hidden="false" customHeight="false" outlineLevel="0" collapsed="false"/>
    <row r="3055" customFormat="false" ht="12.75" hidden="false" customHeight="false" outlineLevel="0" collapsed="false"/>
    <row r="3056" customFormat="false" ht="12.75" hidden="false" customHeight="false" outlineLevel="0" collapsed="false"/>
    <row r="3057" customFormat="false" ht="12.75" hidden="false" customHeight="false" outlineLevel="0" collapsed="false"/>
    <row r="3058" customFormat="false" ht="12.75" hidden="false" customHeight="false" outlineLevel="0" collapsed="false"/>
    <row r="3059" customFormat="false" ht="12.75" hidden="false" customHeight="false" outlineLevel="0" collapsed="false"/>
    <row r="3060" customFormat="false" ht="12.75" hidden="false" customHeight="false" outlineLevel="0" collapsed="false"/>
    <row r="3061" customFormat="false" ht="12.75" hidden="false" customHeight="false" outlineLevel="0" collapsed="false"/>
    <row r="3062" customFormat="false" ht="12.75" hidden="false" customHeight="false" outlineLevel="0" collapsed="false"/>
    <row r="3063" customFormat="false" ht="12.75" hidden="false" customHeight="false" outlineLevel="0" collapsed="false"/>
    <row r="3064" customFormat="false" ht="12.75" hidden="false" customHeight="false" outlineLevel="0" collapsed="false"/>
    <row r="3065" customFormat="false" ht="12.75" hidden="false" customHeight="false" outlineLevel="0" collapsed="false"/>
    <row r="3066" customFormat="false" ht="12.75" hidden="false" customHeight="false" outlineLevel="0" collapsed="false"/>
    <row r="3067" customFormat="false" ht="12.75" hidden="false" customHeight="false" outlineLevel="0" collapsed="false"/>
    <row r="3068" customFormat="false" ht="12.75" hidden="false" customHeight="false" outlineLevel="0" collapsed="false"/>
    <row r="3069" customFormat="false" ht="12.75" hidden="false" customHeight="false" outlineLevel="0" collapsed="false"/>
    <row r="3070" customFormat="false" ht="12.75" hidden="false" customHeight="false" outlineLevel="0" collapsed="false"/>
    <row r="3071" customFormat="false" ht="12.75" hidden="false" customHeight="false" outlineLevel="0" collapsed="false"/>
    <row r="3072" customFormat="false" ht="12.75" hidden="false" customHeight="false" outlineLevel="0" collapsed="false"/>
    <row r="3073" customFormat="false" ht="12.75" hidden="false" customHeight="false" outlineLevel="0" collapsed="false"/>
    <row r="3074" customFormat="false" ht="12.75" hidden="false" customHeight="false" outlineLevel="0" collapsed="false"/>
    <row r="3075" customFormat="false" ht="12.75" hidden="false" customHeight="false" outlineLevel="0" collapsed="false"/>
    <row r="3076" customFormat="false" ht="12.75" hidden="false" customHeight="false" outlineLevel="0" collapsed="false"/>
    <row r="3077" customFormat="false" ht="12.75" hidden="false" customHeight="false" outlineLevel="0" collapsed="false"/>
    <row r="3078" customFormat="false" ht="12.75" hidden="false" customHeight="false" outlineLevel="0" collapsed="false"/>
    <row r="3079" customFormat="false" ht="12.75" hidden="false" customHeight="false" outlineLevel="0" collapsed="false"/>
    <row r="3080" customFormat="false" ht="12.75" hidden="false" customHeight="false" outlineLevel="0" collapsed="false"/>
    <row r="3081" customFormat="false" ht="12.75" hidden="false" customHeight="false" outlineLevel="0" collapsed="false"/>
    <row r="3082" customFormat="false" ht="12.75" hidden="false" customHeight="false" outlineLevel="0" collapsed="false"/>
    <row r="3083" customFormat="false" ht="12.75" hidden="false" customHeight="false" outlineLevel="0" collapsed="false"/>
    <row r="3084" customFormat="false" ht="12.75" hidden="false" customHeight="false" outlineLevel="0" collapsed="false"/>
    <row r="3085" customFormat="false" ht="12.75" hidden="false" customHeight="false" outlineLevel="0" collapsed="false"/>
    <row r="3086" customFormat="false" ht="12.75" hidden="false" customHeight="false" outlineLevel="0" collapsed="false"/>
    <row r="3087" customFormat="false" ht="12.75" hidden="false" customHeight="false" outlineLevel="0" collapsed="false"/>
    <row r="3088" customFormat="false" ht="12.75" hidden="false" customHeight="false" outlineLevel="0" collapsed="false"/>
    <row r="3089" customFormat="false" ht="12.75" hidden="false" customHeight="false" outlineLevel="0" collapsed="false"/>
    <row r="3090" customFormat="false" ht="12.75" hidden="false" customHeight="false" outlineLevel="0" collapsed="false"/>
    <row r="3091" customFormat="false" ht="12.75" hidden="false" customHeight="false" outlineLevel="0" collapsed="false"/>
    <row r="3092" customFormat="false" ht="12.75" hidden="false" customHeight="false" outlineLevel="0" collapsed="false"/>
    <row r="3093" customFormat="false" ht="12.75" hidden="false" customHeight="false" outlineLevel="0" collapsed="false"/>
    <row r="3094" customFormat="false" ht="12.75" hidden="false" customHeight="false" outlineLevel="0" collapsed="false"/>
    <row r="3095" customFormat="false" ht="12.75" hidden="false" customHeight="false" outlineLevel="0" collapsed="false"/>
    <row r="3096" customFormat="false" ht="12.75" hidden="false" customHeight="false" outlineLevel="0" collapsed="false"/>
    <row r="3097" customFormat="false" ht="12.75" hidden="false" customHeight="false" outlineLevel="0" collapsed="false"/>
    <row r="3098" customFormat="false" ht="12.75" hidden="false" customHeight="false" outlineLevel="0" collapsed="false"/>
    <row r="3099" customFormat="false" ht="12.75" hidden="false" customHeight="false" outlineLevel="0" collapsed="false"/>
    <row r="3100" customFormat="false" ht="12.75" hidden="false" customHeight="false" outlineLevel="0" collapsed="false"/>
    <row r="3101" customFormat="false" ht="12.75" hidden="false" customHeight="false" outlineLevel="0" collapsed="false"/>
    <row r="3102" customFormat="false" ht="12.75" hidden="false" customHeight="false" outlineLevel="0" collapsed="false"/>
    <row r="3103" customFormat="false" ht="12.75" hidden="false" customHeight="false" outlineLevel="0" collapsed="false"/>
    <row r="3104" customFormat="false" ht="12.75" hidden="false" customHeight="false" outlineLevel="0" collapsed="false"/>
    <row r="3105" customFormat="false" ht="12.75" hidden="false" customHeight="false" outlineLevel="0" collapsed="false"/>
    <row r="3106" customFormat="false" ht="12.75" hidden="false" customHeight="false" outlineLevel="0" collapsed="false"/>
    <row r="3107" customFormat="false" ht="12.75" hidden="false" customHeight="false" outlineLevel="0" collapsed="false"/>
    <row r="3108" customFormat="false" ht="12.75" hidden="false" customHeight="false" outlineLevel="0" collapsed="false"/>
    <row r="3109" customFormat="false" ht="12.75" hidden="false" customHeight="false" outlineLevel="0" collapsed="false"/>
    <row r="3110" customFormat="false" ht="12.75" hidden="false" customHeight="false" outlineLevel="0" collapsed="false"/>
    <row r="3111" customFormat="false" ht="12.75" hidden="false" customHeight="false" outlineLevel="0" collapsed="false"/>
    <row r="3112" customFormat="false" ht="12.75" hidden="false" customHeight="false" outlineLevel="0" collapsed="false"/>
    <row r="3113" customFormat="false" ht="12.75" hidden="false" customHeight="false" outlineLevel="0" collapsed="false"/>
    <row r="3114" customFormat="false" ht="12.75" hidden="false" customHeight="false" outlineLevel="0" collapsed="false"/>
    <row r="3115" customFormat="false" ht="12.75" hidden="false" customHeight="false" outlineLevel="0" collapsed="false"/>
    <row r="3116" customFormat="false" ht="12.75" hidden="false" customHeight="false" outlineLevel="0" collapsed="false"/>
    <row r="3117" customFormat="false" ht="12.75" hidden="false" customHeight="false" outlineLevel="0" collapsed="false"/>
    <row r="3118" customFormat="false" ht="12.75" hidden="false" customHeight="false" outlineLevel="0" collapsed="false"/>
    <row r="3119" customFormat="false" ht="12.75" hidden="false" customHeight="false" outlineLevel="0" collapsed="false"/>
    <row r="3120" customFormat="false" ht="12.75" hidden="false" customHeight="false" outlineLevel="0" collapsed="false"/>
    <row r="3121" customFormat="false" ht="12.75" hidden="false" customHeight="false" outlineLevel="0" collapsed="false"/>
    <row r="3122" customFormat="false" ht="12.75" hidden="false" customHeight="false" outlineLevel="0" collapsed="false"/>
    <row r="3123" customFormat="false" ht="12.75" hidden="false" customHeight="false" outlineLevel="0" collapsed="false"/>
    <row r="3124" customFormat="false" ht="12.75" hidden="false" customHeight="false" outlineLevel="0" collapsed="false"/>
    <row r="3125" customFormat="false" ht="12.75" hidden="false" customHeight="false" outlineLevel="0" collapsed="false"/>
    <row r="3126" customFormat="false" ht="12.75" hidden="false" customHeight="false" outlineLevel="0" collapsed="false"/>
    <row r="3127" customFormat="false" ht="12.75" hidden="false" customHeight="false" outlineLevel="0" collapsed="false"/>
    <row r="3128" customFormat="false" ht="12.75" hidden="false" customHeight="false" outlineLevel="0" collapsed="false"/>
    <row r="3129" customFormat="false" ht="12.75" hidden="false" customHeight="false" outlineLevel="0" collapsed="false"/>
    <row r="3130" customFormat="false" ht="12.75" hidden="false" customHeight="false" outlineLevel="0" collapsed="false"/>
    <row r="3131" customFormat="false" ht="12.75" hidden="false" customHeight="false" outlineLevel="0" collapsed="false"/>
    <row r="3132" customFormat="false" ht="12.75" hidden="false" customHeight="false" outlineLevel="0" collapsed="false"/>
    <row r="3133" customFormat="false" ht="12.75" hidden="false" customHeight="false" outlineLevel="0" collapsed="false"/>
    <row r="3134" customFormat="false" ht="12.75" hidden="false" customHeight="false" outlineLevel="0" collapsed="false"/>
    <row r="3135" customFormat="false" ht="12.75" hidden="false" customHeight="false" outlineLevel="0" collapsed="false"/>
    <row r="3136" customFormat="false" ht="12.75" hidden="false" customHeight="false" outlineLevel="0" collapsed="false"/>
    <row r="3137" customFormat="false" ht="12.75" hidden="false" customHeight="false" outlineLevel="0" collapsed="false"/>
    <row r="3138" customFormat="false" ht="12.75" hidden="false" customHeight="false" outlineLevel="0" collapsed="false"/>
    <row r="3139" customFormat="false" ht="12.75" hidden="false" customHeight="false" outlineLevel="0" collapsed="false"/>
    <row r="3140" customFormat="false" ht="12.75" hidden="false" customHeight="false" outlineLevel="0" collapsed="false"/>
    <row r="3141" customFormat="false" ht="12.75" hidden="false" customHeight="false" outlineLevel="0" collapsed="false"/>
    <row r="3142" customFormat="false" ht="12.75" hidden="false" customHeight="false" outlineLevel="0" collapsed="false"/>
    <row r="3143" customFormat="false" ht="12.75" hidden="false" customHeight="false" outlineLevel="0" collapsed="false"/>
    <row r="3144" customFormat="false" ht="12.75" hidden="false" customHeight="false" outlineLevel="0" collapsed="false"/>
    <row r="3145" customFormat="false" ht="12.75" hidden="false" customHeight="false" outlineLevel="0" collapsed="false"/>
    <row r="3146" customFormat="false" ht="12.75" hidden="false" customHeight="false" outlineLevel="0" collapsed="false"/>
    <row r="3147" customFormat="false" ht="12.75" hidden="false" customHeight="false" outlineLevel="0" collapsed="false"/>
    <row r="3148" customFormat="false" ht="12.75" hidden="false" customHeight="false" outlineLevel="0" collapsed="false"/>
    <row r="3149" customFormat="false" ht="12.75" hidden="false" customHeight="false" outlineLevel="0" collapsed="false"/>
    <row r="3150" customFormat="false" ht="12.75" hidden="false" customHeight="false" outlineLevel="0" collapsed="false"/>
    <row r="3151" customFormat="false" ht="12.75" hidden="false" customHeight="false" outlineLevel="0" collapsed="false"/>
    <row r="3152" customFormat="false" ht="12.75" hidden="false" customHeight="false" outlineLevel="0" collapsed="false"/>
    <row r="3153" customFormat="false" ht="12.75" hidden="false" customHeight="false" outlineLevel="0" collapsed="false"/>
    <row r="3154" customFormat="false" ht="12.75" hidden="false" customHeight="false" outlineLevel="0" collapsed="false"/>
    <row r="3155" customFormat="false" ht="12.75" hidden="false" customHeight="false" outlineLevel="0" collapsed="false"/>
    <row r="3156" customFormat="false" ht="12.75" hidden="false" customHeight="false" outlineLevel="0" collapsed="false"/>
    <row r="3157" customFormat="false" ht="12.75" hidden="false" customHeight="false" outlineLevel="0" collapsed="false"/>
    <row r="3158" customFormat="false" ht="12.75" hidden="false" customHeight="false" outlineLevel="0" collapsed="false"/>
    <row r="3159" customFormat="false" ht="12.75" hidden="false" customHeight="false" outlineLevel="0" collapsed="false"/>
    <row r="3160" customFormat="false" ht="12.75" hidden="false" customHeight="false" outlineLevel="0" collapsed="false"/>
    <row r="3161" customFormat="false" ht="12.75" hidden="false" customHeight="false" outlineLevel="0" collapsed="false"/>
    <row r="3162" customFormat="false" ht="12.75" hidden="false" customHeight="false" outlineLevel="0" collapsed="false"/>
    <row r="3163" customFormat="false" ht="12.75" hidden="false" customHeight="false" outlineLevel="0" collapsed="false"/>
    <row r="3164" customFormat="false" ht="12.75" hidden="false" customHeight="false" outlineLevel="0" collapsed="false"/>
    <row r="3165" customFormat="false" ht="12.75" hidden="false" customHeight="false" outlineLevel="0" collapsed="false"/>
    <row r="3166" customFormat="false" ht="12.75" hidden="false" customHeight="false" outlineLevel="0" collapsed="false"/>
    <row r="3167" customFormat="false" ht="12.75" hidden="false" customHeight="false" outlineLevel="0" collapsed="false"/>
    <row r="3168" customFormat="false" ht="12.75" hidden="false" customHeight="false" outlineLevel="0" collapsed="false"/>
    <row r="3169" customFormat="false" ht="12.75" hidden="false" customHeight="false" outlineLevel="0" collapsed="false"/>
    <row r="3170" customFormat="false" ht="12.75" hidden="false" customHeight="false" outlineLevel="0" collapsed="false"/>
    <row r="3171" customFormat="false" ht="12.75" hidden="false" customHeight="false" outlineLevel="0" collapsed="false"/>
    <row r="3172" customFormat="false" ht="12.75" hidden="false" customHeight="false" outlineLevel="0" collapsed="false"/>
    <row r="3173" customFormat="false" ht="12.75" hidden="false" customHeight="false" outlineLevel="0" collapsed="false"/>
    <row r="3174" customFormat="false" ht="12.75" hidden="false" customHeight="false" outlineLevel="0" collapsed="false"/>
    <row r="3175" customFormat="false" ht="12.75" hidden="false" customHeight="false" outlineLevel="0" collapsed="false"/>
    <row r="3176" customFormat="false" ht="12.75" hidden="false" customHeight="false" outlineLevel="0" collapsed="false"/>
    <row r="3177" customFormat="false" ht="12.75" hidden="false" customHeight="false" outlineLevel="0" collapsed="false"/>
    <row r="3178" customFormat="false" ht="12.75" hidden="false" customHeight="false" outlineLevel="0" collapsed="false"/>
    <row r="3179" customFormat="false" ht="12.75" hidden="false" customHeight="false" outlineLevel="0" collapsed="false"/>
    <row r="3180" customFormat="false" ht="12.75" hidden="false" customHeight="false" outlineLevel="0" collapsed="false"/>
    <row r="3181" customFormat="false" ht="12.75" hidden="false" customHeight="false" outlineLevel="0" collapsed="false"/>
    <row r="3182" customFormat="false" ht="12.75" hidden="false" customHeight="false" outlineLevel="0" collapsed="false"/>
    <row r="3183" customFormat="false" ht="12.75" hidden="false" customHeight="false" outlineLevel="0" collapsed="false"/>
    <row r="3184" customFormat="false" ht="12.75" hidden="false" customHeight="false" outlineLevel="0" collapsed="false"/>
    <row r="3185" customFormat="false" ht="12.75" hidden="false" customHeight="false" outlineLevel="0" collapsed="false"/>
    <row r="3186" customFormat="false" ht="12.75" hidden="false" customHeight="false" outlineLevel="0" collapsed="false"/>
    <row r="3187" customFormat="false" ht="12.75" hidden="false" customHeight="false" outlineLevel="0" collapsed="false"/>
    <row r="3188" customFormat="false" ht="12.75" hidden="false" customHeight="false" outlineLevel="0" collapsed="false"/>
    <row r="3189" customFormat="false" ht="12.75" hidden="false" customHeight="false" outlineLevel="0" collapsed="false"/>
    <row r="3190" customFormat="false" ht="12.75" hidden="false" customHeight="false" outlineLevel="0" collapsed="false"/>
    <row r="3191" customFormat="false" ht="12.75" hidden="false" customHeight="false" outlineLevel="0" collapsed="false"/>
    <row r="3192" customFormat="false" ht="12.75" hidden="false" customHeight="false" outlineLevel="0" collapsed="false"/>
    <row r="3193" customFormat="false" ht="12.75" hidden="false" customHeight="false" outlineLevel="0" collapsed="false"/>
    <row r="3194" customFormat="false" ht="12.75" hidden="false" customHeight="false" outlineLevel="0" collapsed="false"/>
    <row r="3195" customFormat="false" ht="12.75" hidden="false" customHeight="false" outlineLevel="0" collapsed="false"/>
    <row r="3196" customFormat="false" ht="12.75" hidden="false" customHeight="false" outlineLevel="0" collapsed="false"/>
    <row r="3197" customFormat="false" ht="12.75" hidden="false" customHeight="false" outlineLevel="0" collapsed="false"/>
    <row r="3198" customFormat="false" ht="12.75" hidden="false" customHeight="false" outlineLevel="0" collapsed="false"/>
    <row r="3199" customFormat="false" ht="12.75" hidden="false" customHeight="false" outlineLevel="0" collapsed="false"/>
    <row r="3200" customFormat="false" ht="12.75" hidden="false" customHeight="false" outlineLevel="0" collapsed="false"/>
    <row r="3201" customFormat="false" ht="12.75" hidden="false" customHeight="false" outlineLevel="0" collapsed="false"/>
    <row r="3202" customFormat="false" ht="12.75" hidden="false" customHeight="false" outlineLevel="0" collapsed="false"/>
    <row r="3203" customFormat="false" ht="12.75" hidden="false" customHeight="false" outlineLevel="0" collapsed="false"/>
    <row r="3204" customFormat="false" ht="12.75" hidden="false" customHeight="false" outlineLevel="0" collapsed="false"/>
    <row r="3205" customFormat="false" ht="12.75" hidden="false" customHeight="false" outlineLevel="0" collapsed="false"/>
    <row r="3206" customFormat="false" ht="12.75" hidden="false" customHeight="false" outlineLevel="0" collapsed="false"/>
    <row r="3207" customFormat="false" ht="12.75" hidden="false" customHeight="false" outlineLevel="0" collapsed="false"/>
    <row r="3208" customFormat="false" ht="12.75" hidden="false" customHeight="false" outlineLevel="0" collapsed="false"/>
    <row r="3209" customFormat="false" ht="12.75" hidden="false" customHeight="false" outlineLevel="0" collapsed="false"/>
    <row r="3210" customFormat="false" ht="12.75" hidden="false" customHeight="false" outlineLevel="0" collapsed="false"/>
    <row r="3211" customFormat="false" ht="12.75" hidden="false" customHeight="false" outlineLevel="0" collapsed="false"/>
    <row r="3212" customFormat="false" ht="12.75" hidden="false" customHeight="false" outlineLevel="0" collapsed="false"/>
    <row r="3213" customFormat="false" ht="12.75" hidden="false" customHeight="false" outlineLevel="0" collapsed="false"/>
    <row r="3214" customFormat="false" ht="12.75" hidden="false" customHeight="false" outlineLevel="0" collapsed="false"/>
    <row r="3215" customFormat="false" ht="12.75" hidden="false" customHeight="false" outlineLevel="0" collapsed="false"/>
    <row r="3216" customFormat="false" ht="12.75" hidden="false" customHeight="false" outlineLevel="0" collapsed="false"/>
    <row r="3217" customFormat="false" ht="12.75" hidden="false" customHeight="false" outlineLevel="0" collapsed="false"/>
    <row r="3218" customFormat="false" ht="12.75" hidden="false" customHeight="false" outlineLevel="0" collapsed="false"/>
    <row r="3219" customFormat="false" ht="12.75" hidden="false" customHeight="false" outlineLevel="0" collapsed="false"/>
    <row r="3220" customFormat="false" ht="12.75" hidden="false" customHeight="false" outlineLevel="0" collapsed="false"/>
    <row r="3221" customFormat="false" ht="12.75" hidden="false" customHeight="false" outlineLevel="0" collapsed="false"/>
    <row r="3222" customFormat="false" ht="12.75" hidden="false" customHeight="false" outlineLevel="0" collapsed="false"/>
    <row r="3223" customFormat="false" ht="12.75" hidden="false" customHeight="false" outlineLevel="0" collapsed="false"/>
    <row r="3224" customFormat="false" ht="12.75" hidden="false" customHeight="false" outlineLevel="0" collapsed="false"/>
    <row r="3225" customFormat="false" ht="12.75" hidden="false" customHeight="false" outlineLevel="0" collapsed="false"/>
    <row r="3226" customFormat="false" ht="12.75" hidden="false" customHeight="false" outlineLevel="0" collapsed="false"/>
    <row r="3227" customFormat="false" ht="12.75" hidden="false" customHeight="false" outlineLevel="0" collapsed="false"/>
    <row r="3228" customFormat="false" ht="12.75" hidden="false" customHeight="false" outlineLevel="0" collapsed="false"/>
    <row r="3229" customFormat="false" ht="12.75" hidden="false" customHeight="false" outlineLevel="0" collapsed="false"/>
    <row r="3230" customFormat="false" ht="12.75" hidden="false" customHeight="false" outlineLevel="0" collapsed="false"/>
    <row r="3231" customFormat="false" ht="12.75" hidden="false" customHeight="false" outlineLevel="0" collapsed="false"/>
    <row r="3232" customFormat="false" ht="12.75" hidden="false" customHeight="false" outlineLevel="0" collapsed="false"/>
    <row r="3233" customFormat="false" ht="12.75" hidden="false" customHeight="false" outlineLevel="0" collapsed="false"/>
    <row r="3234" customFormat="false" ht="12.75" hidden="false" customHeight="false" outlineLevel="0" collapsed="false"/>
    <row r="3235" customFormat="false" ht="12.75" hidden="false" customHeight="false" outlineLevel="0" collapsed="false"/>
    <row r="3236" customFormat="false" ht="12.75" hidden="false" customHeight="false" outlineLevel="0" collapsed="false"/>
    <row r="3237" customFormat="false" ht="12.75" hidden="false" customHeight="false" outlineLevel="0" collapsed="false"/>
    <row r="3238" customFormat="false" ht="12.75" hidden="false" customHeight="false" outlineLevel="0" collapsed="false"/>
    <row r="3239" customFormat="false" ht="12.75" hidden="false" customHeight="false" outlineLevel="0" collapsed="false"/>
    <row r="3240" customFormat="false" ht="12.75" hidden="false" customHeight="false" outlineLevel="0" collapsed="false"/>
    <row r="3241" customFormat="false" ht="12.75" hidden="false" customHeight="false" outlineLevel="0" collapsed="false"/>
    <row r="3242" customFormat="false" ht="12.75" hidden="false" customHeight="false" outlineLevel="0" collapsed="false"/>
    <row r="3243" customFormat="false" ht="12.75" hidden="false" customHeight="false" outlineLevel="0" collapsed="false"/>
    <row r="3244" customFormat="false" ht="12.75" hidden="false" customHeight="false" outlineLevel="0" collapsed="false"/>
    <row r="3245" customFormat="false" ht="12.75" hidden="false" customHeight="false" outlineLevel="0" collapsed="false"/>
    <row r="3246" customFormat="false" ht="12.75" hidden="false" customHeight="false" outlineLevel="0" collapsed="false"/>
    <row r="3247" customFormat="false" ht="12.75" hidden="false" customHeight="false" outlineLevel="0" collapsed="false"/>
    <row r="3248" customFormat="false" ht="12.75" hidden="false" customHeight="false" outlineLevel="0" collapsed="false"/>
    <row r="3249" customFormat="false" ht="12.75" hidden="false" customHeight="false" outlineLevel="0" collapsed="false"/>
    <row r="3250" customFormat="false" ht="12.75" hidden="false" customHeight="false" outlineLevel="0" collapsed="false"/>
    <row r="3251" customFormat="false" ht="12.75" hidden="false" customHeight="false" outlineLevel="0" collapsed="false"/>
    <row r="3252" customFormat="false" ht="12.75" hidden="false" customHeight="false" outlineLevel="0" collapsed="false"/>
    <row r="3253" customFormat="false" ht="12.75" hidden="false" customHeight="false" outlineLevel="0" collapsed="false"/>
    <row r="3254" customFormat="false" ht="12.75" hidden="false" customHeight="false" outlineLevel="0" collapsed="false"/>
    <row r="3255" customFormat="false" ht="12.75" hidden="false" customHeight="false" outlineLevel="0" collapsed="false"/>
    <row r="3256" customFormat="false" ht="12.75" hidden="false" customHeight="false" outlineLevel="0" collapsed="false"/>
    <row r="3257" customFormat="false" ht="12.75" hidden="false" customHeight="false" outlineLevel="0" collapsed="false"/>
    <row r="3258" customFormat="false" ht="12.75" hidden="false" customHeight="false" outlineLevel="0" collapsed="false"/>
    <row r="3259" customFormat="false" ht="12.75" hidden="false" customHeight="false" outlineLevel="0" collapsed="false"/>
    <row r="3260" customFormat="false" ht="12.75" hidden="false" customHeight="false" outlineLevel="0" collapsed="false"/>
    <row r="3261" customFormat="false" ht="12.75" hidden="false" customHeight="false" outlineLevel="0" collapsed="false"/>
    <row r="3262" customFormat="false" ht="12.75" hidden="false" customHeight="false" outlineLevel="0" collapsed="false"/>
    <row r="3263" customFormat="false" ht="12.75" hidden="false" customHeight="false" outlineLevel="0" collapsed="false"/>
    <row r="3264" customFormat="false" ht="12.75" hidden="false" customHeight="false" outlineLevel="0" collapsed="false"/>
    <row r="3265" customFormat="false" ht="12.75" hidden="false" customHeight="false" outlineLevel="0" collapsed="false"/>
    <row r="3266" customFormat="false" ht="12.75" hidden="false" customHeight="false" outlineLevel="0" collapsed="false"/>
    <row r="3267" customFormat="false" ht="12.75" hidden="false" customHeight="false" outlineLevel="0" collapsed="false"/>
    <row r="3268" customFormat="false" ht="12.75" hidden="false" customHeight="false" outlineLevel="0" collapsed="false"/>
    <row r="3269" customFormat="false" ht="12.75" hidden="false" customHeight="false" outlineLevel="0" collapsed="false"/>
    <row r="3270" customFormat="false" ht="12.75" hidden="false" customHeight="false" outlineLevel="0" collapsed="false"/>
    <row r="3271" customFormat="false" ht="12.75" hidden="false" customHeight="false" outlineLevel="0" collapsed="false"/>
    <row r="3272" customFormat="false" ht="12.75" hidden="false" customHeight="false" outlineLevel="0" collapsed="false"/>
    <row r="3273" customFormat="false" ht="12.75" hidden="false" customHeight="false" outlineLevel="0" collapsed="false"/>
    <row r="3274" customFormat="false" ht="12.75" hidden="false" customHeight="false" outlineLevel="0" collapsed="false"/>
    <row r="3275" customFormat="false" ht="12.75" hidden="false" customHeight="false" outlineLevel="0" collapsed="false"/>
    <row r="3276" customFormat="false" ht="12.75" hidden="false" customHeight="false" outlineLevel="0" collapsed="false"/>
    <row r="3277" customFormat="false" ht="12.75" hidden="false" customHeight="false" outlineLevel="0" collapsed="false"/>
    <row r="3278" customFormat="false" ht="12.75" hidden="false" customHeight="false" outlineLevel="0" collapsed="false"/>
    <row r="3279" customFormat="false" ht="12.75" hidden="false" customHeight="false" outlineLevel="0" collapsed="false"/>
    <row r="3280" customFormat="false" ht="12.75" hidden="false" customHeight="false" outlineLevel="0" collapsed="false"/>
    <row r="3281" customFormat="false" ht="12.75" hidden="false" customHeight="false" outlineLevel="0" collapsed="false"/>
    <row r="3282" customFormat="false" ht="12.75" hidden="false" customHeight="false" outlineLevel="0" collapsed="false"/>
    <row r="3283" customFormat="false" ht="12.75" hidden="false" customHeight="false" outlineLevel="0" collapsed="false"/>
    <row r="3284" customFormat="false" ht="12.75" hidden="false" customHeight="false" outlineLevel="0" collapsed="false"/>
    <row r="3285" customFormat="false" ht="12.75" hidden="false" customHeight="false" outlineLevel="0" collapsed="false"/>
    <row r="3286" customFormat="false" ht="12.75" hidden="false" customHeight="false" outlineLevel="0" collapsed="false"/>
    <row r="3287" customFormat="false" ht="12.75" hidden="false" customHeight="false" outlineLevel="0" collapsed="false"/>
    <row r="3288" customFormat="false" ht="12.75" hidden="false" customHeight="false" outlineLevel="0" collapsed="false"/>
    <row r="3289" customFormat="false" ht="12.75" hidden="false" customHeight="false" outlineLevel="0" collapsed="false"/>
    <row r="3290" customFormat="false" ht="12.75" hidden="false" customHeight="false" outlineLevel="0" collapsed="false"/>
    <row r="3291" customFormat="false" ht="12.75" hidden="false" customHeight="false" outlineLevel="0" collapsed="false"/>
    <row r="3292" customFormat="false" ht="12.75" hidden="false" customHeight="false" outlineLevel="0" collapsed="false"/>
    <row r="3293" customFormat="false" ht="12.75" hidden="false" customHeight="false" outlineLevel="0" collapsed="false"/>
    <row r="3294" customFormat="false" ht="12.75" hidden="false" customHeight="false" outlineLevel="0" collapsed="false"/>
    <row r="3295" customFormat="false" ht="12.75" hidden="false" customHeight="false" outlineLevel="0" collapsed="false"/>
    <row r="3296" customFormat="false" ht="12.75" hidden="false" customHeight="false" outlineLevel="0" collapsed="false"/>
    <row r="3297" customFormat="false" ht="12.75" hidden="false" customHeight="false" outlineLevel="0" collapsed="false"/>
    <row r="3298" customFormat="false" ht="12.75" hidden="false" customHeight="false" outlineLevel="0" collapsed="false"/>
    <row r="3299" customFormat="false" ht="12.75" hidden="false" customHeight="false" outlineLevel="0" collapsed="false"/>
    <row r="3300" customFormat="false" ht="12.75" hidden="false" customHeight="false" outlineLevel="0" collapsed="false"/>
    <row r="3301" customFormat="false" ht="12.75" hidden="false" customHeight="false" outlineLevel="0" collapsed="false"/>
    <row r="3302" customFormat="false" ht="12.75" hidden="false" customHeight="false" outlineLevel="0" collapsed="false"/>
    <row r="3303" customFormat="false" ht="12.75" hidden="false" customHeight="false" outlineLevel="0" collapsed="false"/>
    <row r="3304" customFormat="false" ht="12.75" hidden="false" customHeight="false" outlineLevel="0" collapsed="false"/>
    <row r="3305" customFormat="false" ht="12.75" hidden="false" customHeight="false" outlineLevel="0" collapsed="false"/>
    <row r="3306" customFormat="false" ht="12.75" hidden="false" customHeight="false" outlineLevel="0" collapsed="false"/>
    <row r="3307" customFormat="false" ht="12.75" hidden="false" customHeight="false" outlineLevel="0" collapsed="false"/>
    <row r="3308" customFormat="false" ht="12.75" hidden="false" customHeight="false" outlineLevel="0" collapsed="false"/>
    <row r="3309" customFormat="false" ht="12.75" hidden="false" customHeight="false" outlineLevel="0" collapsed="false"/>
    <row r="3310" customFormat="false" ht="12.75" hidden="false" customHeight="false" outlineLevel="0" collapsed="false"/>
    <row r="3311" customFormat="false" ht="12.75" hidden="false" customHeight="false" outlineLevel="0" collapsed="false"/>
    <row r="3312" customFormat="false" ht="12.75" hidden="false" customHeight="false" outlineLevel="0" collapsed="false"/>
    <row r="3313" customFormat="false" ht="12.75" hidden="false" customHeight="false" outlineLevel="0" collapsed="false"/>
    <row r="3314" customFormat="false" ht="12.75" hidden="false" customHeight="false" outlineLevel="0" collapsed="false"/>
    <row r="3315" customFormat="false" ht="12.75" hidden="false" customHeight="false" outlineLevel="0" collapsed="false"/>
    <row r="3316" customFormat="false" ht="12.75" hidden="false" customHeight="false" outlineLevel="0" collapsed="false"/>
    <row r="3317" customFormat="false" ht="12.75" hidden="false" customHeight="false" outlineLevel="0" collapsed="false"/>
    <row r="3318" customFormat="false" ht="12.75" hidden="false" customHeight="false" outlineLevel="0" collapsed="false"/>
    <row r="3319" customFormat="false" ht="12.75" hidden="false" customHeight="false" outlineLevel="0" collapsed="false"/>
    <row r="3320" customFormat="false" ht="12.75" hidden="false" customHeight="false" outlineLevel="0" collapsed="false"/>
    <row r="3321" customFormat="false" ht="12.75" hidden="false" customHeight="false" outlineLevel="0" collapsed="false"/>
    <row r="3322" customFormat="false" ht="12.75" hidden="false" customHeight="false" outlineLevel="0" collapsed="false"/>
    <row r="3323" customFormat="false" ht="12.75" hidden="false" customHeight="false" outlineLevel="0" collapsed="false"/>
    <row r="3324" customFormat="false" ht="12.75" hidden="false" customHeight="false" outlineLevel="0" collapsed="false"/>
    <row r="3325" customFormat="false" ht="12.75" hidden="false" customHeight="false" outlineLevel="0" collapsed="false"/>
    <row r="3326" customFormat="false" ht="12.75" hidden="false" customHeight="false" outlineLevel="0" collapsed="false"/>
    <row r="3327" customFormat="false" ht="12.75" hidden="false" customHeight="false" outlineLevel="0" collapsed="false"/>
    <row r="3328" customFormat="false" ht="12.75" hidden="false" customHeight="false" outlineLevel="0" collapsed="false"/>
    <row r="3329" customFormat="false" ht="12.75" hidden="false" customHeight="false" outlineLevel="0" collapsed="false"/>
    <row r="3330" customFormat="false" ht="12.75" hidden="false" customHeight="false" outlineLevel="0" collapsed="false"/>
    <row r="3331" customFormat="false" ht="12.75" hidden="false" customHeight="false" outlineLevel="0" collapsed="false"/>
    <row r="3332" customFormat="false" ht="12.75" hidden="false" customHeight="false" outlineLevel="0" collapsed="false"/>
    <row r="3333" customFormat="false" ht="12.75" hidden="false" customHeight="false" outlineLevel="0" collapsed="false"/>
    <row r="3334" customFormat="false" ht="12.75" hidden="false" customHeight="false" outlineLevel="0" collapsed="false"/>
    <row r="3335" customFormat="false" ht="12.75" hidden="false" customHeight="false" outlineLevel="0" collapsed="false"/>
    <row r="3336" customFormat="false" ht="12.75" hidden="false" customHeight="false" outlineLevel="0" collapsed="false"/>
    <row r="3337" customFormat="false" ht="12.75" hidden="false" customHeight="false" outlineLevel="0" collapsed="false"/>
    <row r="3338" customFormat="false" ht="12.75" hidden="false" customHeight="false" outlineLevel="0" collapsed="false"/>
    <row r="3339" customFormat="false" ht="12.75" hidden="false" customHeight="false" outlineLevel="0" collapsed="false"/>
    <row r="3340" customFormat="false" ht="12.75" hidden="false" customHeight="false" outlineLevel="0" collapsed="false"/>
    <row r="3341" customFormat="false" ht="12.75" hidden="false" customHeight="false" outlineLevel="0" collapsed="false"/>
    <row r="3342" customFormat="false" ht="12.75" hidden="false" customHeight="false" outlineLevel="0" collapsed="false"/>
    <row r="3343" customFormat="false" ht="12.75" hidden="false" customHeight="false" outlineLevel="0" collapsed="false"/>
    <row r="3344" customFormat="false" ht="12.75" hidden="false" customHeight="false" outlineLevel="0" collapsed="false"/>
    <row r="3345" customFormat="false" ht="12.75" hidden="false" customHeight="false" outlineLevel="0" collapsed="false"/>
    <row r="3346" customFormat="false" ht="12.75" hidden="false" customHeight="false" outlineLevel="0" collapsed="false"/>
    <row r="3347" customFormat="false" ht="12.75" hidden="false" customHeight="false" outlineLevel="0" collapsed="false"/>
    <row r="3348" customFormat="false" ht="12.75" hidden="false" customHeight="false" outlineLevel="0" collapsed="false"/>
    <row r="3349" customFormat="false" ht="12.75" hidden="false" customHeight="false" outlineLevel="0" collapsed="false"/>
    <row r="3350" customFormat="false" ht="12.75" hidden="false" customHeight="false" outlineLevel="0" collapsed="false"/>
    <row r="3351" customFormat="false" ht="12.75" hidden="false" customHeight="false" outlineLevel="0" collapsed="false"/>
    <row r="3352" customFormat="false" ht="12.75" hidden="false" customHeight="false" outlineLevel="0" collapsed="false"/>
    <row r="3353" customFormat="false" ht="12.75" hidden="false" customHeight="false" outlineLevel="0" collapsed="false"/>
    <row r="3354" customFormat="false" ht="12.75" hidden="false" customHeight="false" outlineLevel="0" collapsed="false"/>
    <row r="3355" customFormat="false" ht="12.75" hidden="false" customHeight="false" outlineLevel="0" collapsed="false"/>
    <row r="3356" customFormat="false" ht="12.75" hidden="false" customHeight="false" outlineLevel="0" collapsed="false"/>
    <row r="3357" customFormat="false" ht="12.75" hidden="false" customHeight="false" outlineLevel="0" collapsed="false"/>
    <row r="3358" customFormat="false" ht="12.75" hidden="false" customHeight="false" outlineLevel="0" collapsed="false"/>
    <row r="3359" customFormat="false" ht="12.75" hidden="false" customHeight="false" outlineLevel="0" collapsed="false"/>
    <row r="3360" customFormat="false" ht="12.75" hidden="false" customHeight="false" outlineLevel="0" collapsed="false"/>
    <row r="3361" customFormat="false" ht="12.75" hidden="false" customHeight="false" outlineLevel="0" collapsed="false"/>
    <row r="3362" customFormat="false" ht="12.75" hidden="false" customHeight="false" outlineLevel="0" collapsed="false"/>
    <row r="3363" customFormat="false" ht="12.75" hidden="false" customHeight="false" outlineLevel="0" collapsed="false"/>
    <row r="3364" customFormat="false" ht="12.75" hidden="false" customHeight="false" outlineLevel="0" collapsed="false"/>
    <row r="3365" customFormat="false" ht="12.75" hidden="false" customHeight="false" outlineLevel="0" collapsed="false"/>
    <row r="3366" customFormat="false" ht="12.75" hidden="false" customHeight="false" outlineLevel="0" collapsed="false"/>
    <row r="3367" customFormat="false" ht="12.75" hidden="false" customHeight="false" outlineLevel="0" collapsed="false"/>
    <row r="3368" customFormat="false" ht="12.75" hidden="false" customHeight="false" outlineLevel="0" collapsed="false"/>
    <row r="3369" customFormat="false" ht="12.75" hidden="false" customHeight="false" outlineLevel="0" collapsed="false"/>
    <row r="3370" customFormat="false" ht="12.75" hidden="false" customHeight="false" outlineLevel="0" collapsed="false"/>
    <row r="3371" customFormat="false" ht="12.75" hidden="false" customHeight="false" outlineLevel="0" collapsed="false"/>
    <row r="3372" customFormat="false" ht="12.75" hidden="false" customHeight="false" outlineLevel="0" collapsed="false"/>
    <row r="3373" customFormat="false" ht="12.75" hidden="false" customHeight="false" outlineLevel="0" collapsed="false"/>
    <row r="3374" customFormat="false" ht="12.75" hidden="false" customHeight="false" outlineLevel="0" collapsed="false"/>
    <row r="3375" customFormat="false" ht="12.75" hidden="false" customHeight="false" outlineLevel="0" collapsed="false"/>
    <row r="3376" customFormat="false" ht="12.75" hidden="false" customHeight="false" outlineLevel="0" collapsed="false"/>
    <row r="3377" customFormat="false" ht="12.75" hidden="false" customHeight="false" outlineLevel="0" collapsed="false"/>
    <row r="3378" customFormat="false" ht="12.75" hidden="false" customHeight="false" outlineLevel="0" collapsed="false"/>
    <row r="3379" customFormat="false" ht="12.75" hidden="false" customHeight="false" outlineLevel="0" collapsed="false"/>
    <row r="3380" customFormat="false" ht="12.75" hidden="false" customHeight="false" outlineLevel="0" collapsed="false"/>
    <row r="3381" customFormat="false" ht="12.75" hidden="false" customHeight="false" outlineLevel="0" collapsed="false"/>
    <row r="3382" customFormat="false" ht="12.75" hidden="false" customHeight="false" outlineLevel="0" collapsed="false"/>
    <row r="3383" customFormat="false" ht="12.75" hidden="false" customHeight="false" outlineLevel="0" collapsed="false"/>
    <row r="3384" customFormat="false" ht="12.75" hidden="false" customHeight="false" outlineLevel="0" collapsed="false"/>
    <row r="3385" customFormat="false" ht="12.75" hidden="false" customHeight="false" outlineLevel="0" collapsed="false"/>
    <row r="3386" customFormat="false" ht="12.75" hidden="false" customHeight="false" outlineLevel="0" collapsed="false"/>
    <row r="3387" customFormat="false" ht="12.75" hidden="false" customHeight="false" outlineLevel="0" collapsed="false"/>
    <row r="3388" customFormat="false" ht="12.75" hidden="false" customHeight="false" outlineLevel="0" collapsed="false"/>
    <row r="3389" customFormat="false" ht="12.75" hidden="false" customHeight="false" outlineLevel="0" collapsed="false"/>
    <row r="3390" customFormat="false" ht="12.75" hidden="false" customHeight="false" outlineLevel="0" collapsed="false"/>
    <row r="3391" customFormat="false" ht="12.75" hidden="false" customHeight="false" outlineLevel="0" collapsed="false"/>
    <row r="3392" customFormat="false" ht="12.75" hidden="false" customHeight="false" outlineLevel="0" collapsed="false"/>
    <row r="3393" customFormat="false" ht="12.75" hidden="false" customHeight="false" outlineLevel="0" collapsed="false"/>
    <row r="3394" customFormat="false" ht="12.75" hidden="false" customHeight="false" outlineLevel="0" collapsed="false"/>
    <row r="3395" customFormat="false" ht="12.75" hidden="false" customHeight="false" outlineLevel="0" collapsed="false"/>
    <row r="3396" customFormat="false" ht="12.75" hidden="false" customHeight="false" outlineLevel="0" collapsed="false"/>
    <row r="3397" customFormat="false" ht="12.75" hidden="false" customHeight="false" outlineLevel="0" collapsed="false"/>
    <row r="3398" customFormat="false" ht="12.75" hidden="false" customHeight="false" outlineLevel="0" collapsed="false"/>
    <row r="3399" customFormat="false" ht="12.75" hidden="false" customHeight="false" outlineLevel="0" collapsed="false"/>
    <row r="3400" customFormat="false" ht="12.75" hidden="false" customHeight="false" outlineLevel="0" collapsed="false"/>
    <row r="3401" customFormat="false" ht="12.75" hidden="false" customHeight="false" outlineLevel="0" collapsed="false"/>
    <row r="3402" customFormat="false" ht="12.75" hidden="false" customHeight="false" outlineLevel="0" collapsed="false"/>
    <row r="3403" customFormat="false" ht="12.75" hidden="false" customHeight="false" outlineLevel="0" collapsed="false"/>
    <row r="3404" customFormat="false" ht="12.75" hidden="false" customHeight="false" outlineLevel="0" collapsed="false"/>
    <row r="3405" customFormat="false" ht="12.75" hidden="false" customHeight="false" outlineLevel="0" collapsed="false"/>
    <row r="3406" customFormat="false" ht="12.75" hidden="false" customHeight="false" outlineLevel="0" collapsed="false"/>
    <row r="3407" customFormat="false" ht="12.75" hidden="false" customHeight="false" outlineLevel="0" collapsed="false"/>
    <row r="3408" customFormat="false" ht="12.75" hidden="false" customHeight="false" outlineLevel="0" collapsed="false"/>
    <row r="3409" customFormat="false" ht="12.75" hidden="false" customHeight="false" outlineLevel="0" collapsed="false"/>
    <row r="3410" customFormat="false" ht="12.75" hidden="false" customHeight="false" outlineLevel="0" collapsed="false"/>
    <row r="3411" customFormat="false" ht="12.75" hidden="false" customHeight="false" outlineLevel="0" collapsed="false"/>
    <row r="3412" customFormat="false" ht="12.75" hidden="false" customHeight="false" outlineLevel="0" collapsed="false"/>
    <row r="3413" customFormat="false" ht="12.75" hidden="false" customHeight="false" outlineLevel="0" collapsed="false"/>
    <row r="3414" customFormat="false" ht="12.75" hidden="false" customHeight="false" outlineLevel="0" collapsed="false"/>
    <row r="3415" customFormat="false" ht="12.75" hidden="false" customHeight="false" outlineLevel="0" collapsed="false"/>
    <row r="3416" customFormat="false" ht="12.75" hidden="false" customHeight="false" outlineLevel="0" collapsed="false"/>
    <row r="3417" customFormat="false" ht="12.75" hidden="false" customHeight="false" outlineLevel="0" collapsed="false"/>
    <row r="3418" customFormat="false" ht="12.75" hidden="false" customHeight="false" outlineLevel="0" collapsed="false"/>
    <row r="3419" customFormat="false" ht="12.75" hidden="false" customHeight="false" outlineLevel="0" collapsed="false"/>
    <row r="3420" customFormat="false" ht="12.75" hidden="false" customHeight="false" outlineLevel="0" collapsed="false"/>
    <row r="3421" customFormat="false" ht="12.75" hidden="false" customHeight="false" outlineLevel="0" collapsed="false"/>
    <row r="3422" customFormat="false" ht="12.75" hidden="false" customHeight="false" outlineLevel="0" collapsed="false"/>
    <row r="3423" customFormat="false" ht="12.75" hidden="false" customHeight="false" outlineLevel="0" collapsed="false"/>
    <row r="3424" customFormat="false" ht="12.75" hidden="false" customHeight="false" outlineLevel="0" collapsed="false"/>
    <row r="3425" customFormat="false" ht="12.75" hidden="false" customHeight="false" outlineLevel="0" collapsed="false"/>
    <row r="3426" customFormat="false" ht="12.75" hidden="false" customHeight="false" outlineLevel="0" collapsed="false"/>
    <row r="3427" customFormat="false" ht="12.75" hidden="false" customHeight="false" outlineLevel="0" collapsed="false"/>
    <row r="3428" customFormat="false" ht="12.75" hidden="false" customHeight="false" outlineLevel="0" collapsed="false"/>
    <row r="3429" customFormat="false" ht="12.75" hidden="false" customHeight="false" outlineLevel="0" collapsed="false"/>
    <row r="3430" customFormat="false" ht="12.75" hidden="false" customHeight="false" outlineLevel="0" collapsed="false"/>
    <row r="3431" customFormat="false" ht="12.75" hidden="false" customHeight="false" outlineLevel="0" collapsed="false"/>
    <row r="3432" customFormat="false" ht="12.75" hidden="false" customHeight="false" outlineLevel="0" collapsed="false"/>
    <row r="3433" customFormat="false" ht="12.75" hidden="false" customHeight="false" outlineLevel="0" collapsed="false"/>
    <row r="3434" customFormat="false" ht="12.75" hidden="false" customHeight="false" outlineLevel="0" collapsed="false"/>
    <row r="3435" customFormat="false" ht="12.75" hidden="false" customHeight="false" outlineLevel="0" collapsed="false"/>
    <row r="3436" customFormat="false" ht="12.75" hidden="false" customHeight="false" outlineLevel="0" collapsed="false"/>
    <row r="3437" customFormat="false" ht="12.75" hidden="false" customHeight="false" outlineLevel="0" collapsed="false"/>
    <row r="3438" customFormat="false" ht="12.75" hidden="false" customHeight="false" outlineLevel="0" collapsed="false"/>
    <row r="3439" customFormat="false" ht="12.75" hidden="false" customHeight="false" outlineLevel="0" collapsed="false"/>
    <row r="3440" customFormat="false" ht="12.75" hidden="false" customHeight="false" outlineLevel="0" collapsed="false"/>
    <row r="3441" customFormat="false" ht="12.75" hidden="false" customHeight="false" outlineLevel="0" collapsed="false"/>
    <row r="3442" customFormat="false" ht="12.75" hidden="false" customHeight="false" outlineLevel="0" collapsed="false"/>
    <row r="3443" customFormat="false" ht="12.75" hidden="false" customHeight="false" outlineLevel="0" collapsed="false"/>
    <row r="3444" customFormat="false" ht="12.75" hidden="false" customHeight="false" outlineLevel="0" collapsed="false"/>
    <row r="3445" customFormat="false" ht="12.75" hidden="false" customHeight="false" outlineLevel="0" collapsed="false"/>
    <row r="3446" customFormat="false" ht="12.75" hidden="false" customHeight="false" outlineLevel="0" collapsed="false"/>
    <row r="3447" customFormat="false" ht="12.75" hidden="false" customHeight="false" outlineLevel="0" collapsed="false"/>
    <row r="3448" customFormat="false" ht="12.75" hidden="false" customHeight="false" outlineLevel="0" collapsed="false"/>
    <row r="3449" customFormat="false" ht="12.75" hidden="false" customHeight="false" outlineLevel="0" collapsed="false"/>
    <row r="3450" customFormat="false" ht="12.75" hidden="false" customHeight="false" outlineLevel="0" collapsed="false"/>
    <row r="3451" customFormat="false" ht="12.75" hidden="false" customHeight="false" outlineLevel="0" collapsed="false"/>
    <row r="3452" customFormat="false" ht="12.75" hidden="false" customHeight="false" outlineLevel="0" collapsed="false"/>
    <row r="3453" customFormat="false" ht="12.75" hidden="false" customHeight="false" outlineLevel="0" collapsed="false"/>
    <row r="3454" customFormat="false" ht="12.75" hidden="false" customHeight="false" outlineLevel="0" collapsed="false"/>
    <row r="3455" customFormat="false" ht="12.75" hidden="false" customHeight="false" outlineLevel="0" collapsed="false"/>
    <row r="3456" customFormat="false" ht="12.75" hidden="false" customHeight="false" outlineLevel="0" collapsed="false"/>
    <row r="3457" customFormat="false" ht="12.75" hidden="false" customHeight="false" outlineLevel="0" collapsed="false"/>
    <row r="3458" customFormat="false" ht="12.75" hidden="false" customHeight="false" outlineLevel="0" collapsed="false"/>
    <row r="3459" customFormat="false" ht="12.75" hidden="false" customHeight="false" outlineLevel="0" collapsed="false"/>
    <row r="3460" customFormat="false" ht="12.75" hidden="false" customHeight="false" outlineLevel="0" collapsed="false"/>
    <row r="3461" customFormat="false" ht="12.75" hidden="false" customHeight="false" outlineLevel="0" collapsed="false"/>
    <row r="3462" customFormat="false" ht="12.75" hidden="false" customHeight="false" outlineLevel="0" collapsed="false"/>
    <row r="3463" customFormat="false" ht="12.75" hidden="false" customHeight="false" outlineLevel="0" collapsed="false"/>
    <row r="3464" customFormat="false" ht="12.75" hidden="false" customHeight="false" outlineLevel="0" collapsed="false"/>
    <row r="3465" customFormat="false" ht="12.75" hidden="false" customHeight="false" outlineLevel="0" collapsed="false"/>
    <row r="3466" customFormat="false" ht="12.75" hidden="false" customHeight="false" outlineLevel="0" collapsed="false"/>
    <row r="3467" customFormat="false" ht="12.75" hidden="false" customHeight="false" outlineLevel="0" collapsed="false"/>
    <row r="3468" customFormat="false" ht="12.75" hidden="false" customHeight="false" outlineLevel="0" collapsed="false"/>
    <row r="3469" customFormat="false" ht="12.75" hidden="false" customHeight="false" outlineLevel="0" collapsed="false"/>
    <row r="3470" customFormat="false" ht="12.75" hidden="false" customHeight="false" outlineLevel="0" collapsed="false"/>
    <row r="3471" customFormat="false" ht="12.75" hidden="false" customHeight="false" outlineLevel="0" collapsed="false"/>
    <row r="3472" customFormat="false" ht="12.75" hidden="false" customHeight="false" outlineLevel="0" collapsed="false"/>
    <row r="3473" customFormat="false" ht="12.75" hidden="false" customHeight="false" outlineLevel="0" collapsed="false"/>
    <row r="3474" customFormat="false" ht="12.75" hidden="false" customHeight="false" outlineLevel="0" collapsed="false"/>
    <row r="3475" customFormat="false" ht="12.75" hidden="false" customHeight="false" outlineLevel="0" collapsed="false"/>
    <row r="3476" customFormat="false" ht="12.75" hidden="false" customHeight="false" outlineLevel="0" collapsed="false"/>
    <row r="3477" customFormat="false" ht="12.75" hidden="false" customHeight="false" outlineLevel="0" collapsed="false"/>
    <row r="3478" customFormat="false" ht="12.75" hidden="false" customHeight="false" outlineLevel="0" collapsed="false"/>
    <row r="3479" customFormat="false" ht="12.75" hidden="false" customHeight="false" outlineLevel="0" collapsed="false"/>
    <row r="3480" customFormat="false" ht="12.75" hidden="false" customHeight="false" outlineLevel="0" collapsed="false"/>
    <row r="3481" customFormat="false" ht="12.75" hidden="false" customHeight="false" outlineLevel="0" collapsed="false"/>
    <row r="3482" customFormat="false" ht="12.75" hidden="false" customHeight="false" outlineLevel="0" collapsed="false"/>
    <row r="3483" customFormat="false" ht="12.75" hidden="false" customHeight="false" outlineLevel="0" collapsed="false"/>
    <row r="3484" customFormat="false" ht="12.75" hidden="false" customHeight="false" outlineLevel="0" collapsed="false"/>
    <row r="3485" customFormat="false" ht="12.75" hidden="false" customHeight="false" outlineLevel="0" collapsed="false"/>
    <row r="3486" customFormat="false" ht="12.75" hidden="false" customHeight="false" outlineLevel="0" collapsed="false"/>
    <row r="3487" customFormat="false" ht="12.75" hidden="false" customHeight="false" outlineLevel="0" collapsed="false"/>
    <row r="3488" customFormat="false" ht="12.75" hidden="false" customHeight="false" outlineLevel="0" collapsed="false"/>
    <row r="3489" customFormat="false" ht="12.75" hidden="false" customHeight="false" outlineLevel="0" collapsed="false"/>
    <row r="3490" customFormat="false" ht="12.75" hidden="false" customHeight="false" outlineLevel="0" collapsed="false"/>
    <row r="3491" customFormat="false" ht="12.75" hidden="false" customHeight="false" outlineLevel="0" collapsed="false"/>
    <row r="3492" customFormat="false" ht="12.75" hidden="false" customHeight="false" outlineLevel="0" collapsed="false"/>
    <row r="3493" customFormat="false" ht="12.75" hidden="false" customHeight="false" outlineLevel="0" collapsed="false"/>
    <row r="3494" customFormat="false" ht="12.75" hidden="false" customHeight="false" outlineLevel="0" collapsed="false"/>
    <row r="3495" customFormat="false" ht="12.75" hidden="false" customHeight="false" outlineLevel="0" collapsed="false"/>
    <row r="3496" customFormat="false" ht="12.75" hidden="false" customHeight="false" outlineLevel="0" collapsed="false"/>
    <row r="3497" customFormat="false" ht="12.75" hidden="false" customHeight="false" outlineLevel="0" collapsed="false"/>
    <row r="3498" customFormat="false" ht="12.75" hidden="false" customHeight="false" outlineLevel="0" collapsed="false"/>
    <row r="3499" customFormat="false" ht="12.75" hidden="false" customHeight="false" outlineLevel="0" collapsed="false"/>
    <row r="3500" customFormat="false" ht="12.75" hidden="false" customHeight="false" outlineLevel="0" collapsed="false"/>
    <row r="3501" customFormat="false" ht="12.75" hidden="false" customHeight="false" outlineLevel="0" collapsed="false"/>
    <row r="3502" customFormat="false" ht="12.75" hidden="false" customHeight="false" outlineLevel="0" collapsed="false"/>
    <row r="3503" customFormat="false" ht="12.75" hidden="false" customHeight="false" outlineLevel="0" collapsed="false"/>
    <row r="3504" customFormat="false" ht="12.75" hidden="false" customHeight="false" outlineLevel="0" collapsed="false"/>
    <row r="3505" customFormat="false" ht="12.75" hidden="false" customHeight="false" outlineLevel="0" collapsed="false"/>
    <row r="3506" customFormat="false" ht="12.75" hidden="false" customHeight="false" outlineLevel="0" collapsed="false"/>
    <row r="3507" customFormat="false" ht="12.75" hidden="false" customHeight="false" outlineLevel="0" collapsed="false"/>
    <row r="3508" customFormat="false" ht="12.75" hidden="false" customHeight="false" outlineLevel="0" collapsed="false"/>
    <row r="3509" customFormat="false" ht="12.75" hidden="false" customHeight="false" outlineLevel="0" collapsed="false"/>
    <row r="3510" customFormat="false" ht="12.75" hidden="false" customHeight="false" outlineLevel="0" collapsed="false"/>
    <row r="3511" customFormat="false" ht="12.75" hidden="false" customHeight="false" outlineLevel="0" collapsed="false"/>
    <row r="3512" customFormat="false" ht="12.75" hidden="false" customHeight="false" outlineLevel="0" collapsed="false"/>
    <row r="3513" customFormat="false" ht="12.75" hidden="false" customHeight="false" outlineLevel="0" collapsed="false"/>
    <row r="3514" customFormat="false" ht="12.75" hidden="false" customHeight="false" outlineLevel="0" collapsed="false"/>
    <row r="3515" customFormat="false" ht="12.75" hidden="false" customHeight="false" outlineLevel="0" collapsed="false"/>
    <row r="3516" customFormat="false" ht="12.75" hidden="false" customHeight="false" outlineLevel="0" collapsed="false"/>
    <row r="3517" customFormat="false" ht="12.75" hidden="false" customHeight="false" outlineLevel="0" collapsed="false"/>
    <row r="3518" customFormat="false" ht="12.75" hidden="false" customHeight="false" outlineLevel="0" collapsed="false"/>
    <row r="3519" customFormat="false" ht="12.75" hidden="false" customHeight="false" outlineLevel="0" collapsed="false"/>
    <row r="3520" customFormat="false" ht="12.75" hidden="false" customHeight="false" outlineLevel="0" collapsed="false"/>
    <row r="3521" customFormat="false" ht="12.75" hidden="false" customHeight="false" outlineLevel="0" collapsed="false"/>
    <row r="3522" customFormat="false" ht="12.75" hidden="false" customHeight="false" outlineLevel="0" collapsed="false"/>
    <row r="3523" customFormat="false" ht="12.75" hidden="false" customHeight="false" outlineLevel="0" collapsed="false"/>
    <row r="3524" customFormat="false" ht="12.75" hidden="false" customHeight="false" outlineLevel="0" collapsed="false"/>
    <row r="3525" customFormat="false" ht="12.75" hidden="false" customHeight="false" outlineLevel="0" collapsed="false"/>
    <row r="3526" customFormat="false" ht="12.75" hidden="false" customHeight="false" outlineLevel="0" collapsed="false"/>
    <row r="3527" customFormat="false" ht="12.75" hidden="false" customHeight="false" outlineLevel="0" collapsed="false"/>
    <row r="3528" customFormat="false" ht="12.75" hidden="false" customHeight="false" outlineLevel="0" collapsed="false"/>
    <row r="3529" customFormat="false" ht="12.75" hidden="false" customHeight="false" outlineLevel="0" collapsed="false"/>
    <row r="3530" customFormat="false" ht="12.75" hidden="false" customHeight="false" outlineLevel="0" collapsed="false"/>
    <row r="3531" customFormat="false" ht="12.75" hidden="false" customHeight="false" outlineLevel="0" collapsed="false"/>
    <row r="3532" customFormat="false" ht="12.75" hidden="false" customHeight="false" outlineLevel="0" collapsed="false"/>
    <row r="3533" customFormat="false" ht="12.75" hidden="false" customHeight="false" outlineLevel="0" collapsed="false"/>
    <row r="3534" customFormat="false" ht="12.75" hidden="false" customHeight="false" outlineLevel="0" collapsed="false"/>
    <row r="3535" customFormat="false" ht="12.75" hidden="false" customHeight="false" outlineLevel="0" collapsed="false"/>
    <row r="3536" customFormat="false" ht="12.75" hidden="false" customHeight="false" outlineLevel="0" collapsed="false"/>
    <row r="3537" customFormat="false" ht="12.75" hidden="false" customHeight="false" outlineLevel="0" collapsed="false"/>
    <row r="3538" customFormat="false" ht="12.75" hidden="false" customHeight="false" outlineLevel="0" collapsed="false"/>
    <row r="3539" customFormat="false" ht="12.75" hidden="false" customHeight="false" outlineLevel="0" collapsed="false"/>
    <row r="3540" customFormat="false" ht="12.75" hidden="false" customHeight="false" outlineLevel="0" collapsed="false"/>
    <row r="3541" customFormat="false" ht="12.75" hidden="false" customHeight="false" outlineLevel="0" collapsed="false"/>
    <row r="3542" customFormat="false" ht="12.75" hidden="false" customHeight="false" outlineLevel="0" collapsed="false"/>
    <row r="3543" customFormat="false" ht="12.75" hidden="false" customHeight="false" outlineLevel="0" collapsed="false"/>
    <row r="3544" customFormat="false" ht="12.75" hidden="false" customHeight="false" outlineLevel="0" collapsed="false"/>
    <row r="3545" customFormat="false" ht="12.75" hidden="false" customHeight="false" outlineLevel="0" collapsed="false"/>
    <row r="3546" customFormat="false" ht="12.75" hidden="false" customHeight="false" outlineLevel="0" collapsed="false"/>
    <row r="3547" customFormat="false" ht="12.75" hidden="false" customHeight="false" outlineLevel="0" collapsed="false"/>
    <row r="3548" customFormat="false" ht="12.75" hidden="false" customHeight="false" outlineLevel="0" collapsed="false"/>
    <row r="3549" customFormat="false" ht="12.75" hidden="false" customHeight="false" outlineLevel="0" collapsed="false"/>
    <row r="3550" customFormat="false" ht="12.75" hidden="false" customHeight="false" outlineLevel="0" collapsed="false"/>
    <row r="3551" customFormat="false" ht="12.75" hidden="false" customHeight="false" outlineLevel="0" collapsed="false"/>
    <row r="3552" customFormat="false" ht="12.75" hidden="false" customHeight="false" outlineLevel="0" collapsed="false"/>
    <row r="3553" customFormat="false" ht="12.75" hidden="false" customHeight="false" outlineLevel="0" collapsed="false"/>
    <row r="3554" customFormat="false" ht="12.75" hidden="false" customHeight="false" outlineLevel="0" collapsed="false"/>
    <row r="3555" customFormat="false" ht="12.75" hidden="false" customHeight="false" outlineLevel="0" collapsed="false"/>
    <row r="3556" customFormat="false" ht="12.75" hidden="false" customHeight="false" outlineLevel="0" collapsed="false"/>
    <row r="3557" customFormat="false" ht="12.75" hidden="false" customHeight="false" outlineLevel="0" collapsed="false"/>
    <row r="3558" customFormat="false" ht="12.75" hidden="false" customHeight="false" outlineLevel="0" collapsed="false"/>
    <row r="3559" customFormat="false" ht="12.75" hidden="false" customHeight="false" outlineLevel="0" collapsed="false"/>
    <row r="3560" customFormat="false" ht="12.75" hidden="false" customHeight="false" outlineLevel="0" collapsed="false"/>
    <row r="3561" customFormat="false" ht="12.75" hidden="false" customHeight="false" outlineLevel="0" collapsed="false"/>
    <row r="3562" customFormat="false" ht="12.75" hidden="false" customHeight="false" outlineLevel="0" collapsed="false"/>
    <row r="3563" customFormat="false" ht="12.75" hidden="false" customHeight="false" outlineLevel="0" collapsed="false"/>
    <row r="3564" customFormat="false" ht="12.75" hidden="false" customHeight="false" outlineLevel="0" collapsed="false"/>
    <row r="3565" customFormat="false" ht="12.75" hidden="false" customHeight="false" outlineLevel="0" collapsed="false"/>
    <row r="3566" customFormat="false" ht="12.75" hidden="false" customHeight="false" outlineLevel="0" collapsed="false"/>
    <row r="3567" customFormat="false" ht="12.75" hidden="false" customHeight="false" outlineLevel="0" collapsed="false"/>
    <row r="3568" customFormat="false" ht="12.75" hidden="false" customHeight="false" outlineLevel="0" collapsed="false"/>
    <row r="3569" customFormat="false" ht="12.75" hidden="false" customHeight="false" outlineLevel="0" collapsed="false"/>
    <row r="3570" customFormat="false" ht="12.75" hidden="false" customHeight="false" outlineLevel="0" collapsed="false"/>
    <row r="3571" customFormat="false" ht="12.75" hidden="false" customHeight="false" outlineLevel="0" collapsed="false"/>
    <row r="3572" customFormat="false" ht="12.75" hidden="false" customHeight="false" outlineLevel="0" collapsed="false"/>
    <row r="3573" customFormat="false" ht="12.75" hidden="false" customHeight="false" outlineLevel="0" collapsed="false"/>
    <row r="3574" customFormat="false" ht="12.75" hidden="false" customHeight="false" outlineLevel="0" collapsed="false"/>
    <row r="3575" customFormat="false" ht="12.75" hidden="false" customHeight="false" outlineLevel="0" collapsed="false"/>
    <row r="3576" customFormat="false" ht="12.75" hidden="false" customHeight="false" outlineLevel="0" collapsed="false"/>
    <row r="3577" customFormat="false" ht="12.75" hidden="false" customHeight="false" outlineLevel="0" collapsed="false"/>
    <row r="3578" customFormat="false" ht="12.75" hidden="false" customHeight="false" outlineLevel="0" collapsed="false"/>
    <row r="3579" customFormat="false" ht="12.75" hidden="false" customHeight="false" outlineLevel="0" collapsed="false"/>
    <row r="3580" customFormat="false" ht="12.75" hidden="false" customHeight="false" outlineLevel="0" collapsed="false"/>
    <row r="3581" customFormat="false" ht="12.75" hidden="false" customHeight="false" outlineLevel="0" collapsed="false"/>
    <row r="3582" customFormat="false" ht="12.75" hidden="false" customHeight="false" outlineLevel="0" collapsed="false"/>
    <row r="3583" customFormat="false" ht="12.75" hidden="false" customHeight="false" outlineLevel="0" collapsed="false"/>
    <row r="3584" customFormat="false" ht="12.75" hidden="false" customHeight="false" outlineLevel="0" collapsed="false"/>
    <row r="3585" customFormat="false" ht="12.75" hidden="false" customHeight="false" outlineLevel="0" collapsed="false"/>
    <row r="3586" customFormat="false" ht="12.75" hidden="false" customHeight="false" outlineLevel="0" collapsed="false"/>
    <row r="3587" customFormat="false" ht="12.75" hidden="false" customHeight="false" outlineLevel="0" collapsed="false"/>
    <row r="3588" customFormat="false" ht="12.75" hidden="false" customHeight="false" outlineLevel="0" collapsed="false"/>
    <row r="3589" customFormat="false" ht="12.75" hidden="false" customHeight="false" outlineLevel="0" collapsed="false"/>
    <row r="3590" customFormat="false" ht="12.75" hidden="false" customHeight="false" outlineLevel="0" collapsed="false"/>
    <row r="3591" customFormat="false" ht="12.75" hidden="false" customHeight="false" outlineLevel="0" collapsed="false"/>
    <row r="3592" customFormat="false" ht="12.75" hidden="false" customHeight="false" outlineLevel="0" collapsed="false"/>
    <row r="3593" customFormat="false" ht="12.75" hidden="false" customHeight="false" outlineLevel="0" collapsed="false"/>
    <row r="3594" customFormat="false" ht="12.75" hidden="false" customHeight="false" outlineLevel="0" collapsed="false"/>
    <row r="3595" customFormat="false" ht="12.75" hidden="false" customHeight="false" outlineLevel="0" collapsed="false"/>
    <row r="3596" customFormat="false" ht="12.75" hidden="false" customHeight="false" outlineLevel="0" collapsed="false"/>
    <row r="3597" customFormat="false" ht="12.75" hidden="false" customHeight="false" outlineLevel="0" collapsed="false"/>
    <row r="3598" customFormat="false" ht="12.75" hidden="false" customHeight="false" outlineLevel="0" collapsed="false"/>
    <row r="3599" customFormat="false" ht="12.75" hidden="false" customHeight="false" outlineLevel="0" collapsed="false"/>
    <row r="3600" customFormat="false" ht="12.75" hidden="false" customHeight="false" outlineLevel="0" collapsed="false"/>
    <row r="3601" customFormat="false" ht="12.75" hidden="false" customHeight="false" outlineLevel="0" collapsed="false"/>
    <row r="3602" customFormat="false" ht="12.75" hidden="false" customHeight="false" outlineLevel="0" collapsed="false"/>
    <row r="3603" customFormat="false" ht="12.75" hidden="false" customHeight="false" outlineLevel="0" collapsed="false"/>
    <row r="3604" customFormat="false" ht="12.75" hidden="false" customHeight="false" outlineLevel="0" collapsed="false"/>
    <row r="3605" customFormat="false" ht="12.75" hidden="false" customHeight="false" outlineLevel="0" collapsed="false"/>
    <row r="3606" customFormat="false" ht="12.75" hidden="false" customHeight="false" outlineLevel="0" collapsed="false"/>
    <row r="3607" customFormat="false" ht="12.75" hidden="false" customHeight="false" outlineLevel="0" collapsed="false"/>
    <row r="3608" customFormat="false" ht="12.75" hidden="false" customHeight="false" outlineLevel="0" collapsed="false"/>
    <row r="3609" customFormat="false" ht="12.75" hidden="false" customHeight="false" outlineLevel="0" collapsed="false"/>
    <row r="3610" customFormat="false" ht="12.75" hidden="false" customHeight="false" outlineLevel="0" collapsed="false"/>
    <row r="3611" customFormat="false" ht="12.75" hidden="false" customHeight="false" outlineLevel="0" collapsed="false"/>
    <row r="3612" customFormat="false" ht="12.75" hidden="false" customHeight="false" outlineLevel="0" collapsed="false"/>
    <row r="3613" customFormat="false" ht="12.75" hidden="false" customHeight="false" outlineLevel="0" collapsed="false"/>
    <row r="3614" customFormat="false" ht="12.75" hidden="false" customHeight="false" outlineLevel="0" collapsed="false"/>
    <row r="3615" customFormat="false" ht="12.75" hidden="false" customHeight="false" outlineLevel="0" collapsed="false"/>
    <row r="3616" customFormat="false" ht="12.75" hidden="false" customHeight="false" outlineLevel="0" collapsed="false"/>
    <row r="3617" customFormat="false" ht="12.75" hidden="false" customHeight="false" outlineLevel="0" collapsed="false"/>
    <row r="3618" customFormat="false" ht="12.75" hidden="false" customHeight="false" outlineLevel="0" collapsed="false"/>
    <row r="3619" customFormat="false" ht="12.75" hidden="false" customHeight="false" outlineLevel="0" collapsed="false"/>
    <row r="3620" customFormat="false" ht="12.75" hidden="false" customHeight="false" outlineLevel="0" collapsed="false"/>
    <row r="3621" customFormat="false" ht="12.75" hidden="false" customHeight="false" outlineLevel="0" collapsed="false"/>
    <row r="3622" customFormat="false" ht="12.75" hidden="false" customHeight="false" outlineLevel="0" collapsed="false"/>
    <row r="3623" customFormat="false" ht="12.75" hidden="false" customHeight="false" outlineLevel="0" collapsed="false"/>
    <row r="3624" customFormat="false" ht="12.75" hidden="false" customHeight="false" outlineLevel="0" collapsed="false"/>
    <row r="3625" customFormat="false" ht="12.75" hidden="false" customHeight="false" outlineLevel="0" collapsed="false"/>
    <row r="3626" customFormat="false" ht="12.75" hidden="false" customHeight="false" outlineLevel="0" collapsed="false"/>
    <row r="3627" customFormat="false" ht="12.75" hidden="false" customHeight="false" outlineLevel="0" collapsed="false"/>
    <row r="3628" customFormat="false" ht="12.75" hidden="false" customHeight="false" outlineLevel="0" collapsed="false"/>
    <row r="3629" customFormat="false" ht="12.75" hidden="false" customHeight="false" outlineLevel="0" collapsed="false"/>
    <row r="3630" customFormat="false" ht="12.75" hidden="false" customHeight="false" outlineLevel="0" collapsed="false"/>
    <row r="3631" customFormat="false" ht="12.75" hidden="false" customHeight="false" outlineLevel="0" collapsed="false"/>
    <row r="3632" customFormat="false" ht="12.75" hidden="false" customHeight="false" outlineLevel="0" collapsed="false"/>
    <row r="3633" customFormat="false" ht="12.75" hidden="false" customHeight="false" outlineLevel="0" collapsed="false"/>
    <row r="3634" customFormat="false" ht="12.75" hidden="false" customHeight="false" outlineLevel="0" collapsed="false"/>
    <row r="3635" customFormat="false" ht="12.75" hidden="false" customHeight="false" outlineLevel="0" collapsed="false"/>
    <row r="3636" customFormat="false" ht="12.75" hidden="false" customHeight="false" outlineLevel="0" collapsed="false"/>
    <row r="3637" customFormat="false" ht="12.75" hidden="false" customHeight="false" outlineLevel="0" collapsed="false"/>
    <row r="3638" customFormat="false" ht="12.75" hidden="false" customHeight="false" outlineLevel="0" collapsed="false"/>
    <row r="3639" customFormat="false" ht="12.75" hidden="false" customHeight="false" outlineLevel="0" collapsed="false"/>
    <row r="3640" customFormat="false" ht="12.75" hidden="false" customHeight="false" outlineLevel="0" collapsed="false"/>
    <row r="3641" customFormat="false" ht="12.75" hidden="false" customHeight="false" outlineLevel="0" collapsed="false"/>
    <row r="3642" customFormat="false" ht="12.75" hidden="false" customHeight="false" outlineLevel="0" collapsed="false"/>
    <row r="3643" customFormat="false" ht="12.75" hidden="false" customHeight="false" outlineLevel="0" collapsed="false"/>
    <row r="3644" customFormat="false" ht="12.75" hidden="false" customHeight="false" outlineLevel="0" collapsed="false"/>
    <row r="3645" customFormat="false" ht="12.75" hidden="false" customHeight="false" outlineLevel="0" collapsed="false"/>
    <row r="3646" customFormat="false" ht="12.75" hidden="false" customHeight="false" outlineLevel="0" collapsed="false"/>
    <row r="3647" customFormat="false" ht="12.75" hidden="false" customHeight="false" outlineLevel="0" collapsed="false"/>
    <row r="3648" customFormat="false" ht="12.75" hidden="false" customHeight="false" outlineLevel="0" collapsed="false"/>
    <row r="3649" customFormat="false" ht="12.75" hidden="false" customHeight="false" outlineLevel="0" collapsed="false"/>
    <row r="3650" customFormat="false" ht="12.75" hidden="false" customHeight="false" outlineLevel="0" collapsed="false"/>
    <row r="3651" customFormat="false" ht="12.75" hidden="false" customHeight="false" outlineLevel="0" collapsed="false"/>
    <row r="3652" customFormat="false" ht="12.75" hidden="false" customHeight="false" outlineLevel="0" collapsed="false"/>
    <row r="3653" customFormat="false" ht="12.75" hidden="false" customHeight="false" outlineLevel="0" collapsed="false"/>
    <row r="3654" customFormat="false" ht="12.75" hidden="false" customHeight="false" outlineLevel="0" collapsed="false"/>
    <row r="3655" customFormat="false" ht="12.75" hidden="false" customHeight="false" outlineLevel="0" collapsed="false"/>
    <row r="3656" customFormat="false" ht="12.75" hidden="false" customHeight="false" outlineLevel="0" collapsed="false"/>
    <row r="3657" customFormat="false" ht="12.75" hidden="false" customHeight="false" outlineLevel="0" collapsed="false"/>
    <row r="3658" customFormat="false" ht="12.75" hidden="false" customHeight="false" outlineLevel="0" collapsed="false"/>
    <row r="3659" customFormat="false" ht="12.75" hidden="false" customHeight="false" outlineLevel="0" collapsed="false"/>
    <row r="3660" customFormat="false" ht="12.75" hidden="false" customHeight="false" outlineLevel="0" collapsed="false"/>
    <row r="3661" customFormat="false" ht="12.75" hidden="false" customHeight="false" outlineLevel="0" collapsed="false"/>
    <row r="3662" customFormat="false" ht="12.75" hidden="false" customHeight="false" outlineLevel="0" collapsed="false"/>
    <row r="3663" customFormat="false" ht="12.75" hidden="false" customHeight="false" outlineLevel="0" collapsed="false"/>
    <row r="3664" customFormat="false" ht="12.75" hidden="false" customHeight="false" outlineLevel="0" collapsed="false"/>
    <row r="3665" customFormat="false" ht="12.75" hidden="false" customHeight="false" outlineLevel="0" collapsed="false"/>
    <row r="3666" customFormat="false" ht="12.75" hidden="false" customHeight="false" outlineLevel="0" collapsed="false"/>
    <row r="3667" customFormat="false" ht="12.75" hidden="false" customHeight="false" outlineLevel="0" collapsed="false"/>
    <row r="3668" customFormat="false" ht="12.75" hidden="false" customHeight="false" outlineLevel="0" collapsed="false"/>
    <row r="3669" customFormat="false" ht="12.75" hidden="false" customHeight="false" outlineLevel="0" collapsed="false"/>
    <row r="3670" customFormat="false" ht="12.75" hidden="false" customHeight="false" outlineLevel="0" collapsed="false"/>
    <row r="3671" customFormat="false" ht="12.75" hidden="false" customHeight="false" outlineLevel="0" collapsed="false"/>
    <row r="3672" customFormat="false" ht="12.75" hidden="false" customHeight="false" outlineLevel="0" collapsed="false"/>
    <row r="3673" customFormat="false" ht="12.75" hidden="false" customHeight="false" outlineLevel="0" collapsed="false"/>
    <row r="3674" customFormat="false" ht="12.75" hidden="false" customHeight="false" outlineLevel="0" collapsed="false"/>
    <row r="3675" customFormat="false" ht="12.75" hidden="false" customHeight="false" outlineLevel="0" collapsed="false"/>
    <row r="3676" customFormat="false" ht="12.75" hidden="false" customHeight="false" outlineLevel="0" collapsed="false"/>
    <row r="3677" customFormat="false" ht="12.75" hidden="false" customHeight="false" outlineLevel="0" collapsed="false"/>
    <row r="3678" customFormat="false" ht="12.75" hidden="false" customHeight="false" outlineLevel="0" collapsed="false"/>
    <row r="3679" customFormat="false" ht="12.75" hidden="false" customHeight="false" outlineLevel="0" collapsed="false"/>
    <row r="3680" customFormat="false" ht="12.75" hidden="false" customHeight="false" outlineLevel="0" collapsed="false"/>
    <row r="3681" customFormat="false" ht="12.75" hidden="false" customHeight="false" outlineLevel="0" collapsed="false"/>
    <row r="3682" customFormat="false" ht="12.75" hidden="false" customHeight="false" outlineLevel="0" collapsed="false"/>
    <row r="3683" customFormat="false" ht="12.75" hidden="false" customHeight="false" outlineLevel="0" collapsed="false"/>
    <row r="3684" customFormat="false" ht="12.75" hidden="false" customHeight="false" outlineLevel="0" collapsed="false"/>
    <row r="3685" customFormat="false" ht="12.75" hidden="false" customHeight="false" outlineLevel="0" collapsed="false"/>
    <row r="3686" customFormat="false" ht="12.75" hidden="false" customHeight="false" outlineLevel="0" collapsed="false"/>
    <row r="3687" customFormat="false" ht="12.75" hidden="false" customHeight="false" outlineLevel="0" collapsed="false"/>
    <row r="3688" customFormat="false" ht="12.75" hidden="false" customHeight="false" outlineLevel="0" collapsed="false"/>
    <row r="3689" customFormat="false" ht="12.75" hidden="false" customHeight="false" outlineLevel="0" collapsed="false"/>
    <row r="3690" customFormat="false" ht="12.75" hidden="false" customHeight="false" outlineLevel="0" collapsed="false"/>
    <row r="3691" customFormat="false" ht="12.75" hidden="false" customHeight="false" outlineLevel="0" collapsed="false"/>
    <row r="3692" customFormat="false" ht="12.75" hidden="false" customHeight="false" outlineLevel="0" collapsed="false"/>
    <row r="3693" customFormat="false" ht="12.75" hidden="false" customHeight="false" outlineLevel="0" collapsed="false"/>
    <row r="3694" customFormat="false" ht="12.75" hidden="false" customHeight="false" outlineLevel="0" collapsed="false"/>
    <row r="3695" customFormat="false" ht="12.75" hidden="false" customHeight="false" outlineLevel="0" collapsed="false"/>
    <row r="3696" customFormat="false" ht="12.75" hidden="false" customHeight="false" outlineLevel="0" collapsed="false"/>
    <row r="3697" customFormat="false" ht="12.75" hidden="false" customHeight="false" outlineLevel="0" collapsed="false"/>
    <row r="3698" customFormat="false" ht="12.75" hidden="false" customHeight="false" outlineLevel="0" collapsed="false"/>
    <row r="3699" customFormat="false" ht="12.75" hidden="false" customHeight="false" outlineLevel="0" collapsed="false"/>
    <row r="3700" customFormat="false" ht="12.75" hidden="false" customHeight="false" outlineLevel="0" collapsed="false"/>
    <row r="3701" customFormat="false" ht="12.75" hidden="false" customHeight="false" outlineLevel="0" collapsed="false"/>
    <row r="3702" customFormat="false" ht="12.75" hidden="false" customHeight="false" outlineLevel="0" collapsed="false"/>
    <row r="3703" customFormat="false" ht="12.75" hidden="false" customHeight="false" outlineLevel="0" collapsed="false"/>
    <row r="3704" customFormat="false" ht="12.75" hidden="false" customHeight="false" outlineLevel="0" collapsed="false"/>
    <row r="3705" customFormat="false" ht="12.75" hidden="false" customHeight="false" outlineLevel="0" collapsed="false"/>
    <row r="3706" customFormat="false" ht="12.75" hidden="false" customHeight="false" outlineLevel="0" collapsed="false"/>
    <row r="3707" customFormat="false" ht="12.75" hidden="false" customHeight="false" outlineLevel="0" collapsed="false"/>
    <row r="3708" customFormat="false" ht="12.75" hidden="false" customHeight="false" outlineLevel="0" collapsed="false"/>
    <row r="3709" customFormat="false" ht="12.75" hidden="false" customHeight="false" outlineLevel="0" collapsed="false"/>
    <row r="3710" customFormat="false" ht="12.75" hidden="false" customHeight="false" outlineLevel="0" collapsed="false"/>
    <row r="3711" customFormat="false" ht="12.75" hidden="false" customHeight="false" outlineLevel="0" collapsed="false"/>
    <row r="3712" customFormat="false" ht="12.75" hidden="false" customHeight="false" outlineLevel="0" collapsed="false"/>
    <row r="3713" customFormat="false" ht="12.75" hidden="false" customHeight="false" outlineLevel="0" collapsed="false"/>
    <row r="3714" customFormat="false" ht="12.75" hidden="false" customHeight="false" outlineLevel="0" collapsed="false"/>
    <row r="3715" customFormat="false" ht="12.75" hidden="false" customHeight="false" outlineLevel="0" collapsed="false"/>
    <row r="3716" customFormat="false" ht="12.75" hidden="false" customHeight="false" outlineLevel="0" collapsed="false"/>
    <row r="3717" customFormat="false" ht="12.75" hidden="false" customHeight="false" outlineLevel="0" collapsed="false"/>
    <row r="3718" customFormat="false" ht="12.75" hidden="false" customHeight="false" outlineLevel="0" collapsed="false"/>
    <row r="3719" customFormat="false" ht="12.75" hidden="false" customHeight="false" outlineLevel="0" collapsed="false"/>
    <row r="3720" customFormat="false" ht="12.75" hidden="false" customHeight="false" outlineLevel="0" collapsed="false"/>
    <row r="3721" customFormat="false" ht="12.75" hidden="false" customHeight="false" outlineLevel="0" collapsed="false"/>
    <row r="3722" customFormat="false" ht="12.75" hidden="false" customHeight="false" outlineLevel="0" collapsed="false"/>
    <row r="3723" customFormat="false" ht="12.75" hidden="false" customHeight="false" outlineLevel="0" collapsed="false"/>
    <row r="3724" customFormat="false" ht="12.75" hidden="false" customHeight="false" outlineLevel="0" collapsed="false"/>
    <row r="3725" customFormat="false" ht="12.75" hidden="false" customHeight="false" outlineLevel="0" collapsed="false"/>
    <row r="3726" customFormat="false" ht="12.75" hidden="false" customHeight="false" outlineLevel="0" collapsed="false"/>
    <row r="3727" customFormat="false" ht="12.75" hidden="false" customHeight="false" outlineLevel="0" collapsed="false"/>
    <row r="3728" customFormat="false" ht="12.75" hidden="false" customHeight="false" outlineLevel="0" collapsed="false"/>
    <row r="3729" customFormat="false" ht="12.75" hidden="false" customHeight="false" outlineLevel="0" collapsed="false"/>
    <row r="3730" customFormat="false" ht="12.75" hidden="false" customHeight="false" outlineLevel="0" collapsed="false"/>
    <row r="3731" customFormat="false" ht="12.75" hidden="false" customHeight="false" outlineLevel="0" collapsed="false"/>
    <row r="3732" customFormat="false" ht="12.75" hidden="false" customHeight="false" outlineLevel="0" collapsed="false"/>
    <row r="3733" customFormat="false" ht="12.75" hidden="false" customHeight="false" outlineLevel="0" collapsed="false"/>
    <row r="3734" customFormat="false" ht="12.75" hidden="false" customHeight="false" outlineLevel="0" collapsed="false"/>
    <row r="3735" customFormat="false" ht="12.75" hidden="false" customHeight="false" outlineLevel="0" collapsed="false"/>
    <row r="3736" customFormat="false" ht="12.75" hidden="false" customHeight="false" outlineLevel="0" collapsed="false"/>
    <row r="3737" customFormat="false" ht="12.75" hidden="false" customHeight="false" outlineLevel="0" collapsed="false"/>
    <row r="3738" customFormat="false" ht="12.75" hidden="false" customHeight="false" outlineLevel="0" collapsed="false"/>
    <row r="3739" customFormat="false" ht="12.75" hidden="false" customHeight="false" outlineLevel="0" collapsed="false"/>
    <row r="3740" customFormat="false" ht="12.75" hidden="false" customHeight="false" outlineLevel="0" collapsed="false"/>
    <row r="3741" customFormat="false" ht="12.75" hidden="false" customHeight="false" outlineLevel="0" collapsed="false"/>
    <row r="3742" customFormat="false" ht="12.75" hidden="false" customHeight="false" outlineLevel="0" collapsed="false"/>
    <row r="3743" customFormat="false" ht="12.75" hidden="false" customHeight="false" outlineLevel="0" collapsed="false"/>
    <row r="3744" customFormat="false" ht="12.75" hidden="false" customHeight="false" outlineLevel="0" collapsed="false"/>
    <row r="3745" customFormat="false" ht="12.75" hidden="false" customHeight="false" outlineLevel="0" collapsed="false"/>
    <row r="3746" customFormat="false" ht="12.75" hidden="false" customHeight="false" outlineLevel="0" collapsed="false"/>
    <row r="3747" customFormat="false" ht="12.75" hidden="false" customHeight="false" outlineLevel="0" collapsed="false"/>
    <row r="3748" customFormat="false" ht="12.75" hidden="false" customHeight="false" outlineLevel="0" collapsed="false"/>
    <row r="3749" customFormat="false" ht="12.75" hidden="false" customHeight="false" outlineLevel="0" collapsed="false"/>
    <row r="3750" customFormat="false" ht="12.75" hidden="false" customHeight="false" outlineLevel="0" collapsed="false"/>
    <row r="3751" customFormat="false" ht="12.75" hidden="false" customHeight="false" outlineLevel="0" collapsed="false"/>
    <row r="3752" customFormat="false" ht="12.75" hidden="false" customHeight="false" outlineLevel="0" collapsed="false"/>
    <row r="3753" customFormat="false" ht="12.75" hidden="false" customHeight="false" outlineLevel="0" collapsed="false"/>
    <row r="3754" customFormat="false" ht="12.75" hidden="false" customHeight="false" outlineLevel="0" collapsed="false"/>
    <row r="3755" customFormat="false" ht="12.75" hidden="false" customHeight="false" outlineLevel="0" collapsed="false"/>
    <row r="3756" customFormat="false" ht="12.75" hidden="false" customHeight="false" outlineLevel="0" collapsed="false"/>
    <row r="3757" customFormat="false" ht="12.75" hidden="false" customHeight="false" outlineLevel="0" collapsed="false"/>
    <row r="3758" customFormat="false" ht="12.75" hidden="false" customHeight="false" outlineLevel="0" collapsed="false"/>
    <row r="3759" customFormat="false" ht="12.75" hidden="false" customHeight="false" outlineLevel="0" collapsed="false"/>
    <row r="3760" customFormat="false" ht="12.75" hidden="false" customHeight="false" outlineLevel="0" collapsed="false"/>
    <row r="3761" customFormat="false" ht="12.75" hidden="false" customHeight="false" outlineLevel="0" collapsed="false"/>
    <row r="3762" customFormat="false" ht="12.75" hidden="false" customHeight="false" outlineLevel="0" collapsed="false"/>
    <row r="3763" customFormat="false" ht="12.75" hidden="false" customHeight="false" outlineLevel="0" collapsed="false"/>
    <row r="3764" customFormat="false" ht="12.75" hidden="false" customHeight="false" outlineLevel="0" collapsed="false"/>
    <row r="3765" customFormat="false" ht="12.75" hidden="false" customHeight="false" outlineLevel="0" collapsed="false"/>
    <row r="3766" customFormat="false" ht="12.75" hidden="false" customHeight="false" outlineLevel="0" collapsed="false"/>
    <row r="3767" customFormat="false" ht="12.75" hidden="false" customHeight="false" outlineLevel="0" collapsed="false"/>
    <row r="3768" customFormat="false" ht="12.75" hidden="false" customHeight="false" outlineLevel="0" collapsed="false"/>
    <row r="3769" customFormat="false" ht="12.75" hidden="false" customHeight="false" outlineLevel="0" collapsed="false"/>
    <row r="3770" customFormat="false" ht="12.75" hidden="false" customHeight="false" outlineLevel="0" collapsed="false"/>
    <row r="3771" customFormat="false" ht="12.75" hidden="false" customHeight="false" outlineLevel="0" collapsed="false"/>
    <row r="3772" customFormat="false" ht="12.75" hidden="false" customHeight="false" outlineLevel="0" collapsed="false"/>
    <row r="3773" customFormat="false" ht="12.75" hidden="false" customHeight="false" outlineLevel="0" collapsed="false"/>
    <row r="3774" customFormat="false" ht="12.75" hidden="false" customHeight="false" outlineLevel="0" collapsed="false"/>
    <row r="3775" customFormat="false" ht="12.75" hidden="false" customHeight="false" outlineLevel="0" collapsed="false"/>
    <row r="3776" customFormat="false" ht="12.75" hidden="false" customHeight="false" outlineLevel="0" collapsed="false"/>
    <row r="3777" customFormat="false" ht="12.75" hidden="false" customHeight="false" outlineLevel="0" collapsed="false"/>
    <row r="3778" customFormat="false" ht="12.75" hidden="false" customHeight="false" outlineLevel="0" collapsed="false"/>
    <row r="3779" customFormat="false" ht="12.75" hidden="false" customHeight="false" outlineLevel="0" collapsed="false"/>
    <row r="3780" customFormat="false" ht="12.75" hidden="false" customHeight="false" outlineLevel="0" collapsed="false"/>
    <row r="3781" customFormat="false" ht="12.75" hidden="false" customHeight="false" outlineLevel="0" collapsed="false"/>
    <row r="3782" customFormat="false" ht="12.75" hidden="false" customHeight="false" outlineLevel="0" collapsed="false"/>
    <row r="3783" customFormat="false" ht="12.75" hidden="false" customHeight="false" outlineLevel="0" collapsed="false"/>
    <row r="3784" customFormat="false" ht="12.75" hidden="false" customHeight="false" outlineLevel="0" collapsed="false"/>
    <row r="3785" customFormat="false" ht="12.75" hidden="false" customHeight="false" outlineLevel="0" collapsed="false"/>
    <row r="3786" customFormat="false" ht="12.75" hidden="false" customHeight="false" outlineLevel="0" collapsed="false"/>
    <row r="3787" customFormat="false" ht="12.75" hidden="false" customHeight="false" outlineLevel="0" collapsed="false"/>
    <row r="3788" customFormat="false" ht="12.75" hidden="false" customHeight="false" outlineLevel="0" collapsed="false"/>
    <row r="3789" customFormat="false" ht="12.75" hidden="false" customHeight="false" outlineLevel="0" collapsed="false"/>
    <row r="3790" customFormat="false" ht="12.75" hidden="false" customHeight="false" outlineLevel="0" collapsed="false"/>
    <row r="3791" customFormat="false" ht="12.75" hidden="false" customHeight="false" outlineLevel="0" collapsed="false"/>
    <row r="3792" customFormat="false" ht="12.75" hidden="false" customHeight="false" outlineLevel="0" collapsed="false"/>
    <row r="3793" customFormat="false" ht="12.75" hidden="false" customHeight="false" outlineLevel="0" collapsed="false"/>
    <row r="3794" customFormat="false" ht="12.75" hidden="false" customHeight="false" outlineLevel="0" collapsed="false"/>
    <row r="3795" customFormat="false" ht="12.75" hidden="false" customHeight="false" outlineLevel="0" collapsed="false"/>
    <row r="3796" customFormat="false" ht="12.75" hidden="false" customHeight="false" outlineLevel="0" collapsed="false"/>
    <row r="3797" customFormat="false" ht="12.75" hidden="false" customHeight="false" outlineLevel="0" collapsed="false"/>
    <row r="3798" customFormat="false" ht="12.75" hidden="false" customHeight="false" outlineLevel="0" collapsed="false"/>
    <row r="3799" customFormat="false" ht="12.75" hidden="false" customHeight="false" outlineLevel="0" collapsed="false"/>
    <row r="3800" customFormat="false" ht="12.75" hidden="false" customHeight="false" outlineLevel="0" collapsed="false"/>
    <row r="3801" customFormat="false" ht="12.75" hidden="false" customHeight="false" outlineLevel="0" collapsed="false"/>
    <row r="3802" customFormat="false" ht="12.75" hidden="false" customHeight="false" outlineLevel="0" collapsed="false"/>
    <row r="3803" customFormat="false" ht="12.75" hidden="false" customHeight="false" outlineLevel="0" collapsed="false"/>
    <row r="3804" customFormat="false" ht="12.75" hidden="false" customHeight="false" outlineLevel="0" collapsed="false"/>
    <row r="3805" customFormat="false" ht="12.75" hidden="false" customHeight="false" outlineLevel="0" collapsed="false"/>
    <row r="3806" customFormat="false" ht="12.75" hidden="false" customHeight="false" outlineLevel="0" collapsed="false"/>
    <row r="3807" customFormat="false" ht="12.75" hidden="false" customHeight="false" outlineLevel="0" collapsed="false"/>
    <row r="3808" customFormat="false" ht="12.75" hidden="false" customHeight="false" outlineLevel="0" collapsed="false"/>
    <row r="3809" customFormat="false" ht="12.75" hidden="false" customHeight="false" outlineLevel="0" collapsed="false"/>
    <row r="3810" customFormat="false" ht="12.75" hidden="false" customHeight="false" outlineLevel="0" collapsed="false"/>
    <row r="3811" customFormat="false" ht="12.75" hidden="false" customHeight="false" outlineLevel="0" collapsed="false"/>
    <row r="3812" customFormat="false" ht="12.75" hidden="false" customHeight="false" outlineLevel="0" collapsed="false"/>
    <row r="3813" customFormat="false" ht="12.75" hidden="false" customHeight="false" outlineLevel="0" collapsed="false"/>
    <row r="3814" customFormat="false" ht="12.75" hidden="false" customHeight="false" outlineLevel="0" collapsed="false"/>
    <row r="3815" customFormat="false" ht="12.75" hidden="false" customHeight="false" outlineLevel="0" collapsed="false"/>
    <row r="3816" customFormat="false" ht="12.75" hidden="false" customHeight="false" outlineLevel="0" collapsed="false"/>
    <row r="3817" customFormat="false" ht="12.75" hidden="false" customHeight="false" outlineLevel="0" collapsed="false"/>
    <row r="3818" customFormat="false" ht="12.75" hidden="false" customHeight="false" outlineLevel="0" collapsed="false"/>
    <row r="3819" customFormat="false" ht="12.75" hidden="false" customHeight="false" outlineLevel="0" collapsed="false"/>
    <row r="3820" customFormat="false" ht="12.75" hidden="false" customHeight="false" outlineLevel="0" collapsed="false"/>
    <row r="3821" customFormat="false" ht="12.75" hidden="false" customHeight="false" outlineLevel="0" collapsed="false"/>
    <row r="3822" customFormat="false" ht="12.75" hidden="false" customHeight="false" outlineLevel="0" collapsed="false"/>
    <row r="3823" customFormat="false" ht="12.75" hidden="false" customHeight="false" outlineLevel="0" collapsed="false"/>
    <row r="3824" customFormat="false" ht="12.75" hidden="false" customHeight="false" outlineLevel="0" collapsed="false"/>
    <row r="3825" customFormat="false" ht="12.75" hidden="false" customHeight="false" outlineLevel="0" collapsed="false"/>
    <row r="3826" customFormat="false" ht="12.75" hidden="false" customHeight="false" outlineLevel="0" collapsed="false"/>
    <row r="3827" customFormat="false" ht="12.75" hidden="false" customHeight="false" outlineLevel="0" collapsed="false"/>
    <row r="3828" customFormat="false" ht="12.75" hidden="false" customHeight="false" outlineLevel="0" collapsed="false"/>
    <row r="3829" customFormat="false" ht="12.75" hidden="false" customHeight="false" outlineLevel="0" collapsed="false"/>
    <row r="3830" customFormat="false" ht="12.75" hidden="false" customHeight="false" outlineLevel="0" collapsed="false"/>
    <row r="3831" customFormat="false" ht="12.75" hidden="false" customHeight="false" outlineLevel="0" collapsed="false"/>
    <row r="3832" customFormat="false" ht="12.75" hidden="false" customHeight="false" outlineLevel="0" collapsed="false"/>
    <row r="3833" customFormat="false" ht="12.75" hidden="false" customHeight="false" outlineLevel="0" collapsed="false"/>
    <row r="3834" customFormat="false" ht="12.75" hidden="false" customHeight="false" outlineLevel="0" collapsed="false"/>
    <row r="3835" customFormat="false" ht="12.75" hidden="false" customHeight="false" outlineLevel="0" collapsed="false"/>
    <row r="3836" customFormat="false" ht="12.75" hidden="false" customHeight="false" outlineLevel="0" collapsed="false"/>
    <row r="3837" customFormat="false" ht="12.75" hidden="false" customHeight="false" outlineLevel="0" collapsed="false"/>
    <row r="3838" customFormat="false" ht="12.75" hidden="false" customHeight="false" outlineLevel="0" collapsed="false"/>
    <row r="3839" customFormat="false" ht="12.75" hidden="false" customHeight="false" outlineLevel="0" collapsed="false"/>
    <row r="3840" customFormat="false" ht="12.75" hidden="false" customHeight="false" outlineLevel="0" collapsed="false"/>
    <row r="3841" customFormat="false" ht="12.75" hidden="false" customHeight="false" outlineLevel="0" collapsed="false"/>
    <row r="3842" customFormat="false" ht="12.75" hidden="false" customHeight="false" outlineLevel="0" collapsed="false"/>
    <row r="3843" customFormat="false" ht="12.75" hidden="false" customHeight="false" outlineLevel="0" collapsed="false"/>
    <row r="3844" customFormat="false" ht="12.75" hidden="false" customHeight="false" outlineLevel="0" collapsed="false"/>
    <row r="3845" customFormat="false" ht="12.75" hidden="false" customHeight="false" outlineLevel="0" collapsed="false"/>
    <row r="3846" customFormat="false" ht="12.75" hidden="false" customHeight="false" outlineLevel="0" collapsed="false"/>
    <row r="3847" customFormat="false" ht="12.75" hidden="false" customHeight="false" outlineLevel="0" collapsed="false"/>
    <row r="3848" customFormat="false" ht="12.75" hidden="false" customHeight="false" outlineLevel="0" collapsed="false"/>
    <row r="3849" customFormat="false" ht="12.75" hidden="false" customHeight="false" outlineLevel="0" collapsed="false"/>
    <row r="3850" customFormat="false" ht="12.75" hidden="false" customHeight="false" outlineLevel="0" collapsed="false"/>
    <row r="3851" customFormat="false" ht="12.75" hidden="false" customHeight="false" outlineLevel="0" collapsed="false"/>
    <row r="3852" customFormat="false" ht="12.75" hidden="false" customHeight="false" outlineLevel="0" collapsed="false"/>
    <row r="3853" customFormat="false" ht="12.75" hidden="false" customHeight="false" outlineLevel="0" collapsed="false"/>
    <row r="3854" customFormat="false" ht="12.75" hidden="false" customHeight="false" outlineLevel="0" collapsed="false"/>
    <row r="3855" customFormat="false" ht="12.75" hidden="false" customHeight="false" outlineLevel="0" collapsed="false"/>
    <row r="3856" customFormat="false" ht="12.75" hidden="false" customHeight="false" outlineLevel="0" collapsed="false"/>
    <row r="3857" customFormat="false" ht="12.75" hidden="false" customHeight="false" outlineLevel="0" collapsed="false"/>
    <row r="3858" customFormat="false" ht="12.75" hidden="false" customHeight="false" outlineLevel="0" collapsed="false"/>
    <row r="3859" customFormat="false" ht="12.75" hidden="false" customHeight="false" outlineLevel="0" collapsed="false"/>
    <row r="3860" customFormat="false" ht="12.75" hidden="false" customHeight="false" outlineLevel="0" collapsed="false"/>
    <row r="3861" customFormat="false" ht="12.75" hidden="false" customHeight="false" outlineLevel="0" collapsed="false"/>
    <row r="3862" customFormat="false" ht="12.75" hidden="false" customHeight="false" outlineLevel="0" collapsed="false"/>
    <row r="3863" customFormat="false" ht="12.75" hidden="false" customHeight="false" outlineLevel="0" collapsed="false"/>
    <row r="3864" customFormat="false" ht="12.75" hidden="false" customHeight="false" outlineLevel="0" collapsed="false"/>
    <row r="3865" customFormat="false" ht="12.75" hidden="false" customHeight="false" outlineLevel="0" collapsed="false"/>
    <row r="3866" customFormat="false" ht="12.75" hidden="false" customHeight="false" outlineLevel="0" collapsed="false"/>
    <row r="3867" customFormat="false" ht="12.75" hidden="false" customHeight="false" outlineLevel="0" collapsed="false"/>
    <row r="3868" customFormat="false" ht="12.75" hidden="false" customHeight="false" outlineLevel="0" collapsed="false"/>
    <row r="3869" customFormat="false" ht="12.75" hidden="false" customHeight="false" outlineLevel="0" collapsed="false"/>
    <row r="3870" customFormat="false" ht="12.75" hidden="false" customHeight="false" outlineLevel="0" collapsed="false"/>
    <row r="3871" customFormat="false" ht="12.75" hidden="false" customHeight="false" outlineLevel="0" collapsed="false"/>
    <row r="3872" customFormat="false" ht="12.75" hidden="false" customHeight="false" outlineLevel="0" collapsed="false"/>
    <row r="3873" customFormat="false" ht="12.75" hidden="false" customHeight="false" outlineLevel="0" collapsed="false"/>
    <row r="3874" customFormat="false" ht="12.75" hidden="false" customHeight="false" outlineLevel="0" collapsed="false"/>
    <row r="3875" customFormat="false" ht="12.75" hidden="false" customHeight="false" outlineLevel="0" collapsed="false"/>
    <row r="3876" customFormat="false" ht="12.75" hidden="false" customHeight="false" outlineLevel="0" collapsed="false"/>
    <row r="3877" customFormat="false" ht="12.75" hidden="false" customHeight="false" outlineLevel="0" collapsed="false"/>
    <row r="3878" customFormat="false" ht="12.75" hidden="false" customHeight="false" outlineLevel="0" collapsed="false"/>
    <row r="3879" customFormat="false" ht="12.75" hidden="false" customHeight="false" outlineLevel="0" collapsed="false"/>
    <row r="3880" customFormat="false" ht="12.75" hidden="false" customHeight="false" outlineLevel="0" collapsed="false"/>
    <row r="3881" customFormat="false" ht="12.75" hidden="false" customHeight="false" outlineLevel="0" collapsed="false"/>
    <row r="3882" customFormat="false" ht="12.75" hidden="false" customHeight="false" outlineLevel="0" collapsed="false"/>
    <row r="3883" customFormat="false" ht="12.75" hidden="false" customHeight="false" outlineLevel="0" collapsed="false"/>
    <row r="3884" customFormat="false" ht="12.75" hidden="false" customHeight="false" outlineLevel="0" collapsed="false"/>
    <row r="3885" customFormat="false" ht="12.75" hidden="false" customHeight="false" outlineLevel="0" collapsed="false"/>
    <row r="3886" customFormat="false" ht="12.75" hidden="false" customHeight="false" outlineLevel="0" collapsed="false"/>
    <row r="3887" customFormat="false" ht="12.75" hidden="false" customHeight="false" outlineLevel="0" collapsed="false"/>
    <row r="3888" customFormat="false" ht="12.75" hidden="false" customHeight="false" outlineLevel="0" collapsed="false"/>
    <row r="3889" customFormat="false" ht="12.75" hidden="false" customHeight="false" outlineLevel="0" collapsed="false"/>
    <row r="3890" customFormat="false" ht="12.75" hidden="false" customHeight="false" outlineLevel="0" collapsed="false"/>
    <row r="3891" customFormat="false" ht="12.75" hidden="false" customHeight="false" outlineLevel="0" collapsed="false"/>
    <row r="3892" customFormat="false" ht="12.75" hidden="false" customHeight="false" outlineLevel="0" collapsed="false"/>
    <row r="3893" customFormat="false" ht="12.75" hidden="false" customHeight="false" outlineLevel="0" collapsed="false"/>
    <row r="3894" customFormat="false" ht="12.75" hidden="false" customHeight="false" outlineLevel="0" collapsed="false"/>
    <row r="3895" customFormat="false" ht="12.75" hidden="false" customHeight="false" outlineLevel="0" collapsed="false"/>
    <row r="3896" customFormat="false" ht="12.75" hidden="false" customHeight="false" outlineLevel="0" collapsed="false"/>
    <row r="3897" customFormat="false" ht="12.75" hidden="false" customHeight="false" outlineLevel="0" collapsed="false"/>
    <row r="3898" customFormat="false" ht="12.75" hidden="false" customHeight="false" outlineLevel="0" collapsed="false"/>
    <row r="3899" customFormat="false" ht="12.75" hidden="false" customHeight="false" outlineLevel="0" collapsed="false"/>
    <row r="3900" customFormat="false" ht="12.75" hidden="false" customHeight="false" outlineLevel="0" collapsed="false"/>
    <row r="3901" customFormat="false" ht="12.75" hidden="false" customHeight="false" outlineLevel="0" collapsed="false"/>
    <row r="3902" customFormat="false" ht="12.75" hidden="false" customHeight="false" outlineLevel="0" collapsed="false"/>
    <row r="3903" customFormat="false" ht="12.75" hidden="false" customHeight="false" outlineLevel="0" collapsed="false"/>
    <row r="3904" customFormat="false" ht="12.75" hidden="false" customHeight="false" outlineLevel="0" collapsed="false"/>
    <row r="3905" customFormat="false" ht="12.75" hidden="false" customHeight="false" outlineLevel="0" collapsed="false"/>
    <row r="3906" customFormat="false" ht="12.75" hidden="false" customHeight="false" outlineLevel="0" collapsed="false"/>
    <row r="3907" customFormat="false" ht="12.75" hidden="false" customHeight="false" outlineLevel="0" collapsed="false"/>
    <row r="3908" customFormat="false" ht="12.75" hidden="false" customHeight="false" outlineLevel="0" collapsed="false"/>
    <row r="3909" customFormat="false" ht="12.75" hidden="false" customHeight="false" outlineLevel="0" collapsed="false"/>
    <row r="3910" customFormat="false" ht="12.75" hidden="false" customHeight="false" outlineLevel="0" collapsed="false"/>
    <row r="3911" customFormat="false" ht="12.75" hidden="false" customHeight="false" outlineLevel="0" collapsed="false"/>
    <row r="3912" customFormat="false" ht="12.75" hidden="false" customHeight="false" outlineLevel="0" collapsed="false"/>
    <row r="3913" customFormat="false" ht="12.75" hidden="false" customHeight="false" outlineLevel="0" collapsed="false"/>
    <row r="3914" customFormat="false" ht="12.75" hidden="false" customHeight="false" outlineLevel="0" collapsed="false"/>
    <row r="3915" customFormat="false" ht="12.75" hidden="false" customHeight="false" outlineLevel="0" collapsed="false"/>
    <row r="3916" customFormat="false" ht="12.75" hidden="false" customHeight="false" outlineLevel="0" collapsed="false"/>
    <row r="3917" customFormat="false" ht="12.75" hidden="false" customHeight="false" outlineLevel="0" collapsed="false"/>
    <row r="3918" customFormat="false" ht="12.75" hidden="false" customHeight="false" outlineLevel="0" collapsed="false"/>
    <row r="3919" customFormat="false" ht="12.75" hidden="false" customHeight="false" outlineLevel="0" collapsed="false"/>
    <row r="3920" customFormat="false" ht="12.75" hidden="false" customHeight="false" outlineLevel="0" collapsed="false"/>
    <row r="3921" customFormat="false" ht="12.75" hidden="false" customHeight="false" outlineLevel="0" collapsed="false"/>
    <row r="3922" customFormat="false" ht="12.75" hidden="false" customHeight="false" outlineLevel="0" collapsed="false"/>
    <row r="3923" customFormat="false" ht="12.75" hidden="false" customHeight="false" outlineLevel="0" collapsed="false"/>
    <row r="3924" customFormat="false" ht="12.75" hidden="false" customHeight="false" outlineLevel="0" collapsed="false"/>
    <row r="3925" customFormat="false" ht="12.75" hidden="false" customHeight="false" outlineLevel="0" collapsed="false"/>
    <row r="3926" customFormat="false" ht="12.75" hidden="false" customHeight="false" outlineLevel="0" collapsed="false"/>
    <row r="3927" customFormat="false" ht="12.75" hidden="false" customHeight="false" outlineLevel="0" collapsed="false"/>
    <row r="3928" customFormat="false" ht="12.75" hidden="false" customHeight="false" outlineLevel="0" collapsed="false"/>
    <row r="3929" customFormat="false" ht="12.75" hidden="false" customHeight="false" outlineLevel="0" collapsed="false"/>
    <row r="3930" customFormat="false" ht="12.75" hidden="false" customHeight="false" outlineLevel="0" collapsed="false"/>
    <row r="3931" customFormat="false" ht="12.75" hidden="false" customHeight="false" outlineLevel="0" collapsed="false"/>
    <row r="3932" customFormat="false" ht="12.75" hidden="false" customHeight="false" outlineLevel="0" collapsed="false"/>
    <row r="3933" customFormat="false" ht="12.75" hidden="false" customHeight="false" outlineLevel="0" collapsed="false"/>
    <row r="3934" customFormat="false" ht="12.75" hidden="false" customHeight="false" outlineLevel="0" collapsed="false"/>
    <row r="3935" customFormat="false" ht="12.75" hidden="false" customHeight="false" outlineLevel="0" collapsed="false"/>
    <row r="3936" customFormat="false" ht="12.75" hidden="false" customHeight="false" outlineLevel="0" collapsed="false"/>
    <row r="3937" customFormat="false" ht="12.75" hidden="false" customHeight="false" outlineLevel="0" collapsed="false"/>
    <row r="3938" customFormat="false" ht="12.75" hidden="false" customHeight="false" outlineLevel="0" collapsed="false"/>
    <row r="3939" customFormat="false" ht="12.75" hidden="false" customHeight="false" outlineLevel="0" collapsed="false"/>
    <row r="3940" customFormat="false" ht="12.75" hidden="false" customHeight="false" outlineLevel="0" collapsed="false"/>
    <row r="3941" customFormat="false" ht="12.75" hidden="false" customHeight="false" outlineLevel="0" collapsed="false"/>
    <row r="3942" customFormat="false" ht="12.75" hidden="false" customHeight="false" outlineLevel="0" collapsed="false"/>
    <row r="3943" customFormat="false" ht="12.75" hidden="false" customHeight="false" outlineLevel="0" collapsed="false"/>
    <row r="3944" customFormat="false" ht="12.75" hidden="false" customHeight="false" outlineLevel="0" collapsed="false"/>
    <row r="3945" customFormat="false" ht="12.75" hidden="false" customHeight="false" outlineLevel="0" collapsed="false"/>
    <row r="3946" customFormat="false" ht="12.75" hidden="false" customHeight="false" outlineLevel="0" collapsed="false"/>
    <row r="3947" customFormat="false" ht="12.75" hidden="false" customHeight="false" outlineLevel="0" collapsed="false"/>
    <row r="3948" customFormat="false" ht="12.75" hidden="false" customHeight="false" outlineLevel="0" collapsed="false"/>
    <row r="3949" customFormat="false" ht="12.75" hidden="false" customHeight="false" outlineLevel="0" collapsed="false"/>
    <row r="3950" customFormat="false" ht="12.75" hidden="false" customHeight="false" outlineLevel="0" collapsed="false"/>
    <row r="3951" customFormat="false" ht="12.75" hidden="false" customHeight="false" outlineLevel="0" collapsed="false"/>
    <row r="3952" customFormat="false" ht="12.75" hidden="false" customHeight="false" outlineLevel="0" collapsed="false"/>
    <row r="3953" customFormat="false" ht="12.75" hidden="false" customHeight="false" outlineLevel="0" collapsed="false"/>
    <row r="3954" customFormat="false" ht="12.75" hidden="false" customHeight="false" outlineLevel="0" collapsed="false"/>
    <row r="3955" customFormat="false" ht="12.75" hidden="false" customHeight="false" outlineLevel="0" collapsed="false"/>
    <row r="3956" customFormat="false" ht="12.75" hidden="false" customHeight="false" outlineLevel="0" collapsed="false"/>
    <row r="3957" customFormat="false" ht="12.75" hidden="false" customHeight="false" outlineLevel="0" collapsed="false"/>
    <row r="3958" customFormat="false" ht="12.75" hidden="false" customHeight="false" outlineLevel="0" collapsed="false"/>
    <row r="3959" customFormat="false" ht="12.75" hidden="false" customHeight="false" outlineLevel="0" collapsed="false"/>
    <row r="3960" customFormat="false" ht="12.75" hidden="false" customHeight="false" outlineLevel="0" collapsed="false"/>
    <row r="3961" customFormat="false" ht="12.75" hidden="false" customHeight="false" outlineLevel="0" collapsed="false"/>
    <row r="3962" customFormat="false" ht="12.75" hidden="false" customHeight="false" outlineLevel="0" collapsed="false"/>
    <row r="3963" customFormat="false" ht="12.75" hidden="false" customHeight="false" outlineLevel="0" collapsed="false"/>
    <row r="3964" customFormat="false" ht="12.75" hidden="false" customHeight="false" outlineLevel="0" collapsed="false"/>
    <row r="3965" customFormat="false" ht="12.75" hidden="false" customHeight="false" outlineLevel="0" collapsed="false"/>
    <row r="3966" customFormat="false" ht="12.75" hidden="false" customHeight="false" outlineLevel="0" collapsed="false"/>
    <row r="3967" customFormat="false" ht="12.75" hidden="false" customHeight="false" outlineLevel="0" collapsed="false"/>
    <row r="3968" customFormat="false" ht="12.75" hidden="false" customHeight="false" outlineLevel="0" collapsed="false"/>
    <row r="3969" customFormat="false" ht="12.75" hidden="false" customHeight="false" outlineLevel="0" collapsed="false"/>
    <row r="3970" customFormat="false" ht="12.75" hidden="false" customHeight="false" outlineLevel="0" collapsed="false"/>
    <row r="3971" customFormat="false" ht="12.75" hidden="false" customHeight="false" outlineLevel="0" collapsed="false"/>
    <row r="3972" customFormat="false" ht="12.75" hidden="false" customHeight="false" outlineLevel="0" collapsed="false"/>
    <row r="3973" customFormat="false" ht="12.75" hidden="false" customHeight="false" outlineLevel="0" collapsed="false"/>
    <row r="3974" customFormat="false" ht="12.75" hidden="false" customHeight="false" outlineLevel="0" collapsed="false"/>
    <row r="3975" customFormat="false" ht="12.75" hidden="false" customHeight="false" outlineLevel="0" collapsed="false"/>
    <row r="3976" customFormat="false" ht="12.75" hidden="false" customHeight="false" outlineLevel="0" collapsed="false"/>
    <row r="3977" customFormat="false" ht="12.75" hidden="false" customHeight="false" outlineLevel="0" collapsed="false"/>
    <row r="3978" customFormat="false" ht="12.75" hidden="false" customHeight="false" outlineLevel="0" collapsed="false"/>
    <row r="3979" customFormat="false" ht="12.75" hidden="false" customHeight="false" outlineLevel="0" collapsed="false"/>
    <row r="3980" customFormat="false" ht="12.75" hidden="false" customHeight="false" outlineLevel="0" collapsed="false"/>
    <row r="3981" customFormat="false" ht="12.75" hidden="false" customHeight="false" outlineLevel="0" collapsed="false"/>
    <row r="3982" customFormat="false" ht="12.75" hidden="false" customHeight="false" outlineLevel="0" collapsed="false"/>
    <row r="3983" customFormat="false" ht="12.75" hidden="false" customHeight="false" outlineLevel="0" collapsed="false"/>
    <row r="3984" customFormat="false" ht="12.75" hidden="false" customHeight="false" outlineLevel="0" collapsed="false"/>
    <row r="3985" customFormat="false" ht="12.75" hidden="false" customHeight="false" outlineLevel="0" collapsed="false"/>
    <row r="3986" customFormat="false" ht="12.75" hidden="false" customHeight="false" outlineLevel="0" collapsed="false"/>
    <row r="3987" customFormat="false" ht="12.75" hidden="false" customHeight="false" outlineLevel="0" collapsed="false"/>
    <row r="3988" customFormat="false" ht="12.75" hidden="false" customHeight="false" outlineLevel="0" collapsed="false"/>
    <row r="3989" customFormat="false" ht="12.75" hidden="false" customHeight="false" outlineLevel="0" collapsed="false"/>
    <row r="3990" customFormat="false" ht="12.75" hidden="false" customHeight="false" outlineLevel="0" collapsed="false"/>
    <row r="3991" customFormat="false" ht="12.75" hidden="false" customHeight="false" outlineLevel="0" collapsed="false"/>
    <row r="3992" customFormat="false" ht="12.75" hidden="false" customHeight="false" outlineLevel="0" collapsed="false"/>
    <row r="3993" customFormat="false" ht="12.75" hidden="false" customHeight="false" outlineLevel="0" collapsed="false"/>
    <row r="3994" customFormat="false" ht="12.75" hidden="false" customHeight="false" outlineLevel="0" collapsed="false"/>
    <row r="3995" customFormat="false" ht="12.75" hidden="false" customHeight="false" outlineLevel="0" collapsed="false"/>
    <row r="3996" customFormat="false" ht="12.75" hidden="false" customHeight="false" outlineLevel="0" collapsed="false"/>
    <row r="3997" customFormat="false" ht="12.75" hidden="false" customHeight="false" outlineLevel="0" collapsed="false"/>
    <row r="3998" customFormat="false" ht="12.75" hidden="false" customHeight="false" outlineLevel="0" collapsed="false"/>
    <row r="3999" customFormat="false" ht="12.75" hidden="false" customHeight="false" outlineLevel="0" collapsed="false"/>
    <row r="4000" customFormat="false" ht="12.75" hidden="false" customHeight="false" outlineLevel="0" collapsed="false"/>
    <row r="4001" customFormat="false" ht="12.75" hidden="false" customHeight="false" outlineLevel="0" collapsed="false"/>
    <row r="4002" customFormat="false" ht="12.75" hidden="false" customHeight="false" outlineLevel="0" collapsed="false"/>
    <row r="4003" customFormat="false" ht="12.75" hidden="false" customHeight="false" outlineLevel="0" collapsed="false"/>
    <row r="4004" customFormat="false" ht="12.75" hidden="false" customHeight="false" outlineLevel="0" collapsed="false"/>
    <row r="4005" customFormat="false" ht="12.75" hidden="false" customHeight="false" outlineLevel="0" collapsed="false"/>
    <row r="4006" customFormat="false" ht="12.75" hidden="false" customHeight="false" outlineLevel="0" collapsed="false"/>
    <row r="4007" customFormat="false" ht="12.75" hidden="false" customHeight="false" outlineLevel="0" collapsed="false"/>
    <row r="4008" customFormat="false" ht="12.75" hidden="false" customHeight="false" outlineLevel="0" collapsed="false"/>
    <row r="4009" customFormat="false" ht="12.75" hidden="false" customHeight="false" outlineLevel="0" collapsed="false"/>
    <row r="4010" customFormat="false" ht="12.75" hidden="false" customHeight="false" outlineLevel="0" collapsed="false"/>
    <row r="4011" customFormat="false" ht="12.75" hidden="false" customHeight="false" outlineLevel="0" collapsed="false"/>
    <row r="4012" customFormat="false" ht="12.75" hidden="false" customHeight="false" outlineLevel="0" collapsed="false"/>
    <row r="4013" customFormat="false" ht="12.75" hidden="false" customHeight="false" outlineLevel="0" collapsed="false"/>
    <row r="4014" customFormat="false" ht="12.75" hidden="false" customHeight="false" outlineLevel="0" collapsed="false"/>
    <row r="4015" customFormat="false" ht="12.75" hidden="false" customHeight="false" outlineLevel="0" collapsed="false"/>
    <row r="4016" customFormat="false" ht="12.75" hidden="false" customHeight="false" outlineLevel="0" collapsed="false"/>
    <row r="4017" customFormat="false" ht="12.75" hidden="false" customHeight="false" outlineLevel="0" collapsed="false"/>
    <row r="4018" customFormat="false" ht="12.75" hidden="false" customHeight="false" outlineLevel="0" collapsed="false"/>
    <row r="4019" customFormat="false" ht="12.75" hidden="false" customHeight="false" outlineLevel="0" collapsed="false"/>
    <row r="4020" customFormat="false" ht="12.75" hidden="false" customHeight="false" outlineLevel="0" collapsed="false"/>
    <row r="4021" customFormat="false" ht="12.75" hidden="false" customHeight="false" outlineLevel="0" collapsed="false"/>
    <row r="4022" customFormat="false" ht="12.75" hidden="false" customHeight="false" outlineLevel="0" collapsed="false"/>
    <row r="4023" customFormat="false" ht="12.75" hidden="false" customHeight="false" outlineLevel="0" collapsed="false"/>
    <row r="4024" customFormat="false" ht="12.75" hidden="false" customHeight="false" outlineLevel="0" collapsed="false"/>
    <row r="4025" customFormat="false" ht="12.75" hidden="false" customHeight="false" outlineLevel="0" collapsed="false"/>
    <row r="4026" customFormat="false" ht="12.75" hidden="false" customHeight="false" outlineLevel="0" collapsed="false"/>
    <row r="4027" customFormat="false" ht="12.75" hidden="false" customHeight="false" outlineLevel="0" collapsed="false"/>
    <row r="4028" customFormat="false" ht="12.75" hidden="false" customHeight="false" outlineLevel="0" collapsed="false"/>
    <row r="4029" customFormat="false" ht="12.75" hidden="false" customHeight="false" outlineLevel="0" collapsed="false"/>
    <row r="4030" customFormat="false" ht="12.75" hidden="false" customHeight="false" outlineLevel="0" collapsed="false"/>
    <row r="4031" customFormat="false" ht="12.75" hidden="false" customHeight="false" outlineLevel="0" collapsed="false"/>
    <row r="4032" customFormat="false" ht="12.75" hidden="false" customHeight="false" outlineLevel="0" collapsed="false"/>
    <row r="4033" customFormat="false" ht="12.75" hidden="false" customHeight="false" outlineLevel="0" collapsed="false"/>
    <row r="4034" customFormat="false" ht="12.75" hidden="false" customHeight="false" outlineLevel="0" collapsed="false"/>
    <row r="4035" customFormat="false" ht="12.75" hidden="false" customHeight="false" outlineLevel="0" collapsed="false"/>
    <row r="4036" customFormat="false" ht="12.75" hidden="false" customHeight="false" outlineLevel="0" collapsed="false"/>
    <row r="4037" customFormat="false" ht="12.75" hidden="false" customHeight="false" outlineLevel="0" collapsed="false"/>
    <row r="4038" customFormat="false" ht="12.75" hidden="false" customHeight="false" outlineLevel="0" collapsed="false"/>
    <row r="4039" customFormat="false" ht="12.75" hidden="false" customHeight="false" outlineLevel="0" collapsed="false"/>
    <row r="4040" customFormat="false" ht="12.75" hidden="false" customHeight="false" outlineLevel="0" collapsed="false"/>
    <row r="4041" customFormat="false" ht="12.75" hidden="false" customHeight="false" outlineLevel="0" collapsed="false"/>
    <row r="4042" customFormat="false" ht="12.75" hidden="false" customHeight="false" outlineLevel="0" collapsed="false"/>
    <row r="4043" customFormat="false" ht="12.75" hidden="false" customHeight="false" outlineLevel="0" collapsed="false"/>
    <row r="4044" customFormat="false" ht="12.75" hidden="false" customHeight="false" outlineLevel="0" collapsed="false"/>
    <row r="4045" customFormat="false" ht="12.75" hidden="false" customHeight="false" outlineLevel="0" collapsed="false"/>
    <row r="4046" customFormat="false" ht="12.75" hidden="false" customHeight="false" outlineLevel="0" collapsed="false"/>
    <row r="4047" customFormat="false" ht="12.75" hidden="false" customHeight="false" outlineLevel="0" collapsed="false"/>
    <row r="4048" customFormat="false" ht="12.75" hidden="false" customHeight="false" outlineLevel="0" collapsed="false"/>
    <row r="4049" customFormat="false" ht="12.75" hidden="false" customHeight="false" outlineLevel="0" collapsed="false"/>
    <row r="4050" customFormat="false" ht="12.75" hidden="false" customHeight="false" outlineLevel="0" collapsed="false"/>
    <row r="4051" customFormat="false" ht="12.75" hidden="false" customHeight="false" outlineLevel="0" collapsed="false"/>
    <row r="4052" customFormat="false" ht="12.75" hidden="false" customHeight="false" outlineLevel="0" collapsed="false"/>
    <row r="4053" customFormat="false" ht="12.75" hidden="false" customHeight="false" outlineLevel="0" collapsed="false"/>
    <row r="4054" customFormat="false" ht="12.75" hidden="false" customHeight="false" outlineLevel="0" collapsed="false"/>
    <row r="4055" customFormat="false" ht="12.75" hidden="false" customHeight="false" outlineLevel="0" collapsed="false"/>
    <row r="4056" customFormat="false" ht="12.75" hidden="false" customHeight="false" outlineLevel="0" collapsed="false"/>
    <row r="4057" customFormat="false" ht="12.75" hidden="false" customHeight="false" outlineLevel="0" collapsed="false"/>
    <row r="4058" customFormat="false" ht="12.75" hidden="false" customHeight="false" outlineLevel="0" collapsed="false"/>
    <row r="4059" customFormat="false" ht="12.75" hidden="false" customHeight="false" outlineLevel="0" collapsed="false"/>
    <row r="4060" customFormat="false" ht="12.75" hidden="false" customHeight="false" outlineLevel="0" collapsed="false"/>
    <row r="4061" customFormat="false" ht="12.75" hidden="false" customHeight="false" outlineLevel="0" collapsed="false"/>
    <row r="4062" customFormat="false" ht="12.75" hidden="false" customHeight="false" outlineLevel="0" collapsed="false"/>
    <row r="4063" customFormat="false" ht="12.75" hidden="false" customHeight="false" outlineLevel="0" collapsed="false"/>
    <row r="4064" customFormat="false" ht="12.75" hidden="false" customHeight="false" outlineLevel="0" collapsed="false"/>
    <row r="4065" customFormat="false" ht="12.75" hidden="false" customHeight="false" outlineLevel="0" collapsed="false"/>
    <row r="4066" customFormat="false" ht="12.75" hidden="false" customHeight="false" outlineLevel="0" collapsed="false"/>
    <row r="4067" customFormat="false" ht="12.75" hidden="false" customHeight="false" outlineLevel="0" collapsed="false"/>
    <row r="4068" customFormat="false" ht="12.75" hidden="false" customHeight="false" outlineLevel="0" collapsed="false"/>
    <row r="4069" customFormat="false" ht="12.75" hidden="false" customHeight="false" outlineLevel="0" collapsed="false"/>
    <row r="4070" customFormat="false" ht="12.75" hidden="false" customHeight="false" outlineLevel="0" collapsed="false"/>
    <row r="4071" customFormat="false" ht="12.75" hidden="false" customHeight="false" outlineLevel="0" collapsed="false"/>
    <row r="4072" customFormat="false" ht="12.75" hidden="false" customHeight="false" outlineLevel="0" collapsed="false"/>
    <row r="4073" customFormat="false" ht="12.75" hidden="false" customHeight="false" outlineLevel="0" collapsed="false"/>
    <row r="4074" customFormat="false" ht="12.75" hidden="false" customHeight="false" outlineLevel="0" collapsed="false"/>
    <row r="4075" customFormat="false" ht="12.75" hidden="false" customHeight="false" outlineLevel="0" collapsed="false"/>
    <row r="4076" customFormat="false" ht="12.75" hidden="false" customHeight="false" outlineLevel="0" collapsed="false"/>
    <row r="4077" customFormat="false" ht="12.75" hidden="false" customHeight="false" outlineLevel="0" collapsed="false"/>
    <row r="4078" customFormat="false" ht="12.75" hidden="false" customHeight="false" outlineLevel="0" collapsed="false"/>
    <row r="4079" customFormat="false" ht="12.75" hidden="false" customHeight="false" outlineLevel="0" collapsed="false"/>
    <row r="4080" customFormat="false" ht="12.75" hidden="false" customHeight="false" outlineLevel="0" collapsed="false"/>
    <row r="4081" customFormat="false" ht="12.75" hidden="false" customHeight="false" outlineLevel="0" collapsed="false"/>
    <row r="4082" customFormat="false" ht="12.75" hidden="false" customHeight="false" outlineLevel="0" collapsed="false"/>
    <row r="4083" customFormat="false" ht="12.75" hidden="false" customHeight="false" outlineLevel="0" collapsed="false"/>
    <row r="4084" customFormat="false" ht="12.75" hidden="false" customHeight="false" outlineLevel="0" collapsed="false"/>
    <row r="4085" customFormat="false" ht="12.75" hidden="false" customHeight="false" outlineLevel="0" collapsed="false"/>
    <row r="4086" customFormat="false" ht="12.75" hidden="false" customHeight="false" outlineLevel="0" collapsed="false"/>
    <row r="4087" customFormat="false" ht="12.75" hidden="false" customHeight="false" outlineLevel="0" collapsed="false"/>
    <row r="4088" customFormat="false" ht="12.75" hidden="false" customHeight="false" outlineLevel="0" collapsed="false"/>
    <row r="4089" customFormat="false" ht="12.75" hidden="false" customHeight="false" outlineLevel="0" collapsed="false"/>
    <row r="4090" customFormat="false" ht="12.75" hidden="false" customHeight="false" outlineLevel="0" collapsed="false"/>
    <row r="4091" customFormat="false" ht="12.75" hidden="false" customHeight="false" outlineLevel="0" collapsed="false"/>
    <row r="4092" customFormat="false" ht="12.75" hidden="false" customHeight="false" outlineLevel="0" collapsed="false"/>
    <row r="4093" customFormat="false" ht="12.75" hidden="false" customHeight="false" outlineLevel="0" collapsed="false"/>
    <row r="4094" customFormat="false" ht="12.75" hidden="false" customHeight="false" outlineLevel="0" collapsed="false"/>
    <row r="4095" customFormat="false" ht="12.75" hidden="false" customHeight="false" outlineLevel="0" collapsed="false"/>
    <row r="4096" customFormat="false" ht="12.75" hidden="false" customHeight="false" outlineLevel="0" collapsed="false"/>
    <row r="4097" customFormat="false" ht="12.75" hidden="false" customHeight="false" outlineLevel="0" collapsed="false"/>
    <row r="4098" customFormat="false" ht="12.75" hidden="false" customHeight="false" outlineLevel="0" collapsed="false"/>
    <row r="4099" customFormat="false" ht="12.75" hidden="false" customHeight="false" outlineLevel="0" collapsed="false"/>
    <row r="4100" customFormat="false" ht="12.75" hidden="false" customHeight="false" outlineLevel="0" collapsed="false"/>
    <row r="4101" customFormat="false" ht="12.75" hidden="false" customHeight="false" outlineLevel="0" collapsed="false"/>
    <row r="4102" customFormat="false" ht="12.75" hidden="false" customHeight="false" outlineLevel="0" collapsed="false"/>
    <row r="4103" customFormat="false" ht="12.75" hidden="false" customHeight="false" outlineLevel="0" collapsed="false"/>
    <row r="4104" customFormat="false" ht="12.75" hidden="false" customHeight="false" outlineLevel="0" collapsed="false"/>
    <row r="4105" customFormat="false" ht="12.75" hidden="false" customHeight="false" outlineLevel="0" collapsed="false"/>
    <row r="4106" customFormat="false" ht="12.75" hidden="false" customHeight="false" outlineLevel="0" collapsed="false"/>
    <row r="4107" customFormat="false" ht="12.75" hidden="false" customHeight="false" outlineLevel="0" collapsed="false"/>
    <row r="4108" customFormat="false" ht="12.75" hidden="false" customHeight="false" outlineLevel="0" collapsed="false"/>
    <row r="4109" customFormat="false" ht="12.75" hidden="false" customHeight="false" outlineLevel="0" collapsed="false"/>
    <row r="4110" customFormat="false" ht="12.75" hidden="false" customHeight="false" outlineLevel="0" collapsed="false"/>
    <row r="4111" customFormat="false" ht="12.75" hidden="false" customHeight="false" outlineLevel="0" collapsed="false"/>
    <row r="4112" customFormat="false" ht="12.75" hidden="false" customHeight="false" outlineLevel="0" collapsed="false"/>
    <row r="4113" customFormat="false" ht="12.75" hidden="false" customHeight="false" outlineLevel="0" collapsed="false"/>
    <row r="4114" customFormat="false" ht="12.75" hidden="false" customHeight="false" outlineLevel="0" collapsed="false"/>
    <row r="4115" customFormat="false" ht="12.75" hidden="false" customHeight="false" outlineLevel="0" collapsed="false"/>
    <row r="4116" customFormat="false" ht="12.75" hidden="false" customHeight="false" outlineLevel="0" collapsed="false"/>
    <row r="4117" customFormat="false" ht="12.75" hidden="false" customHeight="false" outlineLevel="0" collapsed="false"/>
    <row r="4118" customFormat="false" ht="12.75" hidden="false" customHeight="false" outlineLevel="0" collapsed="false"/>
    <row r="4119" customFormat="false" ht="12.75" hidden="false" customHeight="false" outlineLevel="0" collapsed="false"/>
    <row r="4120" customFormat="false" ht="12.75" hidden="false" customHeight="false" outlineLevel="0" collapsed="false"/>
    <row r="4121" customFormat="false" ht="12.75" hidden="false" customHeight="false" outlineLevel="0" collapsed="false"/>
    <row r="4122" customFormat="false" ht="12.75" hidden="false" customHeight="false" outlineLevel="0" collapsed="false"/>
    <row r="4123" customFormat="false" ht="12.75" hidden="false" customHeight="false" outlineLevel="0" collapsed="false"/>
    <row r="4124" customFormat="false" ht="12.75" hidden="false" customHeight="false" outlineLevel="0" collapsed="false"/>
    <row r="4125" customFormat="false" ht="12.75" hidden="false" customHeight="false" outlineLevel="0" collapsed="false"/>
    <row r="4126" customFormat="false" ht="12.75" hidden="false" customHeight="false" outlineLevel="0" collapsed="false"/>
    <row r="4127" customFormat="false" ht="12.75" hidden="false" customHeight="false" outlineLevel="0" collapsed="false"/>
    <row r="4128" customFormat="false" ht="12.75" hidden="false" customHeight="false" outlineLevel="0" collapsed="false"/>
    <row r="4129" customFormat="false" ht="12.75" hidden="false" customHeight="false" outlineLevel="0" collapsed="false"/>
    <row r="4130" customFormat="false" ht="12.75" hidden="false" customHeight="false" outlineLevel="0" collapsed="false"/>
    <row r="4131" customFormat="false" ht="12.75" hidden="false" customHeight="false" outlineLevel="0" collapsed="false"/>
    <row r="4132" customFormat="false" ht="12.75" hidden="false" customHeight="false" outlineLevel="0" collapsed="false"/>
    <row r="4133" customFormat="false" ht="12.75" hidden="false" customHeight="false" outlineLevel="0" collapsed="false"/>
    <row r="4134" customFormat="false" ht="12.75" hidden="false" customHeight="false" outlineLevel="0" collapsed="false"/>
    <row r="4135" customFormat="false" ht="12.75" hidden="false" customHeight="false" outlineLevel="0" collapsed="false"/>
    <row r="4136" customFormat="false" ht="12.75" hidden="false" customHeight="false" outlineLevel="0" collapsed="false"/>
    <row r="4137" customFormat="false" ht="12.75" hidden="false" customHeight="false" outlineLevel="0" collapsed="false"/>
    <row r="4138" customFormat="false" ht="12.75" hidden="false" customHeight="false" outlineLevel="0" collapsed="false"/>
    <row r="4139" customFormat="false" ht="12.75" hidden="false" customHeight="false" outlineLevel="0" collapsed="false"/>
    <row r="4140" customFormat="false" ht="12.75" hidden="false" customHeight="false" outlineLevel="0" collapsed="false"/>
    <row r="4141" customFormat="false" ht="12.75" hidden="false" customHeight="false" outlineLevel="0" collapsed="false"/>
    <row r="4142" customFormat="false" ht="12.75" hidden="false" customHeight="false" outlineLevel="0" collapsed="false"/>
    <row r="4143" customFormat="false" ht="12.75" hidden="false" customHeight="false" outlineLevel="0" collapsed="false"/>
    <row r="4144" customFormat="false" ht="12.75" hidden="false" customHeight="false" outlineLevel="0" collapsed="false"/>
    <row r="4145" customFormat="false" ht="12.75" hidden="false" customHeight="false" outlineLevel="0" collapsed="false"/>
    <row r="4146" customFormat="false" ht="12.75" hidden="false" customHeight="false" outlineLevel="0" collapsed="false"/>
    <row r="4147" customFormat="false" ht="12.75" hidden="false" customHeight="false" outlineLevel="0" collapsed="false"/>
    <row r="4148" customFormat="false" ht="12.75" hidden="false" customHeight="false" outlineLevel="0" collapsed="false"/>
    <row r="4149" customFormat="false" ht="12.75" hidden="false" customHeight="false" outlineLevel="0" collapsed="false"/>
    <row r="4150" customFormat="false" ht="12.75" hidden="false" customHeight="false" outlineLevel="0" collapsed="false"/>
    <row r="4151" customFormat="false" ht="12.75" hidden="false" customHeight="false" outlineLevel="0" collapsed="false"/>
    <row r="4152" customFormat="false" ht="12.75" hidden="false" customHeight="false" outlineLevel="0" collapsed="false"/>
    <row r="4153" customFormat="false" ht="12.75" hidden="false" customHeight="false" outlineLevel="0" collapsed="false"/>
    <row r="4154" customFormat="false" ht="12.75" hidden="false" customHeight="false" outlineLevel="0" collapsed="false"/>
    <row r="4155" customFormat="false" ht="12.75" hidden="false" customHeight="false" outlineLevel="0" collapsed="false"/>
    <row r="4156" customFormat="false" ht="12.75" hidden="false" customHeight="false" outlineLevel="0" collapsed="false"/>
    <row r="4157" customFormat="false" ht="12.75" hidden="false" customHeight="false" outlineLevel="0" collapsed="false"/>
    <row r="4158" customFormat="false" ht="12.75" hidden="false" customHeight="false" outlineLevel="0" collapsed="false"/>
    <row r="4159" customFormat="false" ht="12.75" hidden="false" customHeight="false" outlineLevel="0" collapsed="false"/>
    <row r="4160" customFormat="false" ht="12.75" hidden="false" customHeight="false" outlineLevel="0" collapsed="false"/>
    <row r="4161" customFormat="false" ht="12.75" hidden="false" customHeight="false" outlineLevel="0" collapsed="false"/>
    <row r="4162" customFormat="false" ht="12.75" hidden="false" customHeight="false" outlineLevel="0" collapsed="false"/>
    <row r="4163" customFormat="false" ht="12.75" hidden="false" customHeight="false" outlineLevel="0" collapsed="false"/>
    <row r="4164" customFormat="false" ht="12.75" hidden="false" customHeight="false" outlineLevel="0" collapsed="false"/>
    <row r="4165" customFormat="false" ht="12.75" hidden="false" customHeight="false" outlineLevel="0" collapsed="false"/>
    <row r="4166" customFormat="false" ht="12.75" hidden="false" customHeight="false" outlineLevel="0" collapsed="false"/>
    <row r="4167" customFormat="false" ht="12.75" hidden="false" customHeight="false" outlineLevel="0" collapsed="false"/>
    <row r="4168" customFormat="false" ht="12.75" hidden="false" customHeight="false" outlineLevel="0" collapsed="false"/>
    <row r="4169" customFormat="false" ht="12.75" hidden="false" customHeight="false" outlineLevel="0" collapsed="false"/>
    <row r="4170" customFormat="false" ht="12.75" hidden="false" customHeight="false" outlineLevel="0" collapsed="false"/>
    <row r="4171" customFormat="false" ht="12.75" hidden="false" customHeight="false" outlineLevel="0" collapsed="false"/>
    <row r="4172" customFormat="false" ht="12.75" hidden="false" customHeight="false" outlineLevel="0" collapsed="false"/>
    <row r="4173" customFormat="false" ht="12.75" hidden="false" customHeight="false" outlineLevel="0" collapsed="false"/>
    <row r="4174" customFormat="false" ht="12.75" hidden="false" customHeight="false" outlineLevel="0" collapsed="false"/>
    <row r="4175" customFormat="false" ht="12.75" hidden="false" customHeight="false" outlineLevel="0" collapsed="false"/>
    <row r="4176" customFormat="false" ht="12.75" hidden="false" customHeight="false" outlineLevel="0" collapsed="false"/>
    <row r="4177" customFormat="false" ht="12.75" hidden="false" customHeight="false" outlineLevel="0" collapsed="false"/>
    <row r="4178" customFormat="false" ht="12.75" hidden="false" customHeight="false" outlineLevel="0" collapsed="false"/>
    <row r="4179" customFormat="false" ht="12.75" hidden="false" customHeight="false" outlineLevel="0" collapsed="false"/>
    <row r="4180" customFormat="false" ht="12.75" hidden="false" customHeight="false" outlineLevel="0" collapsed="false"/>
    <row r="4181" customFormat="false" ht="12.75" hidden="false" customHeight="false" outlineLevel="0" collapsed="false"/>
    <row r="4182" customFormat="false" ht="12.75" hidden="false" customHeight="false" outlineLevel="0" collapsed="false"/>
    <row r="4183" customFormat="false" ht="12.75" hidden="false" customHeight="false" outlineLevel="0" collapsed="false"/>
    <row r="4184" customFormat="false" ht="12.75" hidden="false" customHeight="false" outlineLevel="0" collapsed="false"/>
    <row r="4185" customFormat="false" ht="12.75" hidden="false" customHeight="false" outlineLevel="0" collapsed="false"/>
    <row r="4186" customFormat="false" ht="12.75" hidden="false" customHeight="false" outlineLevel="0" collapsed="false"/>
    <row r="4187" customFormat="false" ht="12.75" hidden="false" customHeight="false" outlineLevel="0" collapsed="false"/>
    <row r="4188" customFormat="false" ht="12.75" hidden="false" customHeight="false" outlineLevel="0" collapsed="false"/>
    <row r="4189" customFormat="false" ht="12.75" hidden="false" customHeight="false" outlineLevel="0" collapsed="false"/>
    <row r="4190" customFormat="false" ht="12.75" hidden="false" customHeight="false" outlineLevel="0" collapsed="false"/>
    <row r="4191" customFormat="false" ht="12.75" hidden="false" customHeight="false" outlineLevel="0" collapsed="false"/>
    <row r="4192" customFormat="false" ht="12.75" hidden="false" customHeight="false" outlineLevel="0" collapsed="false"/>
    <row r="4193" customFormat="false" ht="12.75" hidden="false" customHeight="false" outlineLevel="0" collapsed="false"/>
    <row r="4194" customFormat="false" ht="12.75" hidden="false" customHeight="false" outlineLevel="0" collapsed="false"/>
    <row r="4195" customFormat="false" ht="12.75" hidden="false" customHeight="false" outlineLevel="0" collapsed="false"/>
    <row r="4196" customFormat="false" ht="12.75" hidden="false" customHeight="false" outlineLevel="0" collapsed="false"/>
    <row r="4197" customFormat="false" ht="12.75" hidden="false" customHeight="false" outlineLevel="0" collapsed="false"/>
    <row r="4198" customFormat="false" ht="12.75" hidden="false" customHeight="false" outlineLevel="0" collapsed="false"/>
    <row r="4199" customFormat="false" ht="12.75" hidden="false" customHeight="false" outlineLevel="0" collapsed="false"/>
    <row r="4200" customFormat="false" ht="12.75" hidden="false" customHeight="false" outlineLevel="0" collapsed="false"/>
    <row r="4201" customFormat="false" ht="12.75" hidden="false" customHeight="false" outlineLevel="0" collapsed="false"/>
    <row r="4202" customFormat="false" ht="12.75" hidden="false" customHeight="false" outlineLevel="0" collapsed="false"/>
    <row r="4203" customFormat="false" ht="12.75" hidden="false" customHeight="false" outlineLevel="0" collapsed="false"/>
    <row r="4204" customFormat="false" ht="12.75" hidden="false" customHeight="false" outlineLevel="0" collapsed="false"/>
    <row r="4205" customFormat="false" ht="12.75" hidden="false" customHeight="false" outlineLevel="0" collapsed="false"/>
    <row r="4206" customFormat="false" ht="12.75" hidden="false" customHeight="false" outlineLevel="0" collapsed="false"/>
    <row r="4207" customFormat="false" ht="12.75" hidden="false" customHeight="false" outlineLevel="0" collapsed="false"/>
    <row r="4208" customFormat="false" ht="12.75" hidden="false" customHeight="false" outlineLevel="0" collapsed="false"/>
    <row r="4209" customFormat="false" ht="12.75" hidden="false" customHeight="false" outlineLevel="0" collapsed="false"/>
    <row r="4210" customFormat="false" ht="12.75" hidden="false" customHeight="false" outlineLevel="0" collapsed="false"/>
    <row r="4211" customFormat="false" ht="12.75" hidden="false" customHeight="false" outlineLevel="0" collapsed="false"/>
    <row r="4212" customFormat="false" ht="12.75" hidden="false" customHeight="false" outlineLevel="0" collapsed="false"/>
    <row r="4213" customFormat="false" ht="12.75" hidden="false" customHeight="false" outlineLevel="0" collapsed="false"/>
    <row r="4214" customFormat="false" ht="12.75" hidden="false" customHeight="false" outlineLevel="0" collapsed="false"/>
    <row r="4215" customFormat="false" ht="12.75" hidden="false" customHeight="false" outlineLevel="0" collapsed="false"/>
    <row r="4216" customFormat="false" ht="12.75" hidden="false" customHeight="false" outlineLevel="0" collapsed="false"/>
    <row r="4217" customFormat="false" ht="12.75" hidden="false" customHeight="false" outlineLevel="0" collapsed="false"/>
    <row r="4218" customFormat="false" ht="12.75" hidden="false" customHeight="false" outlineLevel="0" collapsed="false"/>
    <row r="4219" customFormat="false" ht="12.75" hidden="false" customHeight="false" outlineLevel="0" collapsed="false"/>
    <row r="4220" customFormat="false" ht="12.75" hidden="false" customHeight="false" outlineLevel="0" collapsed="false"/>
    <row r="4221" customFormat="false" ht="12.75" hidden="false" customHeight="false" outlineLevel="0" collapsed="false"/>
    <row r="4222" customFormat="false" ht="12.75" hidden="false" customHeight="false" outlineLevel="0" collapsed="false"/>
    <row r="4223" customFormat="false" ht="12.75" hidden="false" customHeight="false" outlineLevel="0" collapsed="false"/>
    <row r="4224" customFormat="false" ht="12.75" hidden="false" customHeight="false" outlineLevel="0" collapsed="false"/>
    <row r="4225" customFormat="false" ht="12.75" hidden="false" customHeight="false" outlineLevel="0" collapsed="false"/>
    <row r="4226" customFormat="false" ht="12.75" hidden="false" customHeight="false" outlineLevel="0" collapsed="false"/>
    <row r="4227" customFormat="false" ht="12.75" hidden="false" customHeight="false" outlineLevel="0" collapsed="false"/>
    <row r="4228" customFormat="false" ht="12.75" hidden="false" customHeight="false" outlineLevel="0" collapsed="false"/>
    <row r="4229" customFormat="false" ht="12.75" hidden="false" customHeight="false" outlineLevel="0" collapsed="false"/>
    <row r="4230" customFormat="false" ht="12.75" hidden="false" customHeight="false" outlineLevel="0" collapsed="false"/>
    <row r="4231" customFormat="false" ht="12.75" hidden="false" customHeight="false" outlineLevel="0" collapsed="false"/>
    <row r="4232" customFormat="false" ht="12.75" hidden="false" customHeight="false" outlineLevel="0" collapsed="false"/>
    <row r="4233" customFormat="false" ht="12.75" hidden="false" customHeight="false" outlineLevel="0" collapsed="false"/>
    <row r="4234" customFormat="false" ht="12.75" hidden="false" customHeight="false" outlineLevel="0" collapsed="false"/>
    <row r="4235" customFormat="false" ht="12.75" hidden="false" customHeight="false" outlineLevel="0" collapsed="false"/>
    <row r="4236" customFormat="false" ht="12.75" hidden="false" customHeight="false" outlineLevel="0" collapsed="false"/>
    <row r="4237" customFormat="false" ht="12.75" hidden="false" customHeight="false" outlineLevel="0" collapsed="false"/>
    <row r="4238" customFormat="false" ht="12.75" hidden="false" customHeight="false" outlineLevel="0" collapsed="false"/>
    <row r="4239" customFormat="false" ht="12.75" hidden="false" customHeight="false" outlineLevel="0" collapsed="false"/>
    <row r="4240" customFormat="false" ht="12.75" hidden="false" customHeight="false" outlineLevel="0" collapsed="false"/>
    <row r="4241" customFormat="false" ht="12.75" hidden="false" customHeight="false" outlineLevel="0" collapsed="false"/>
    <row r="4242" customFormat="false" ht="12.75" hidden="false" customHeight="false" outlineLevel="0" collapsed="false"/>
    <row r="4243" customFormat="false" ht="12.75" hidden="false" customHeight="false" outlineLevel="0" collapsed="false"/>
    <row r="4244" customFormat="false" ht="12.75" hidden="false" customHeight="false" outlineLevel="0" collapsed="false"/>
    <row r="4245" customFormat="false" ht="12.75" hidden="false" customHeight="false" outlineLevel="0" collapsed="false"/>
    <row r="4246" customFormat="false" ht="12.75" hidden="false" customHeight="false" outlineLevel="0" collapsed="false"/>
    <row r="4247" customFormat="false" ht="12.75" hidden="false" customHeight="false" outlineLevel="0" collapsed="false"/>
    <row r="4248" customFormat="false" ht="12.75" hidden="false" customHeight="false" outlineLevel="0" collapsed="false"/>
    <row r="4249" customFormat="false" ht="12.75" hidden="false" customHeight="false" outlineLevel="0" collapsed="false"/>
    <row r="4250" customFormat="false" ht="12.75" hidden="false" customHeight="false" outlineLevel="0" collapsed="false"/>
    <row r="4251" customFormat="false" ht="12.75" hidden="false" customHeight="false" outlineLevel="0" collapsed="false"/>
    <row r="4252" customFormat="false" ht="12.75" hidden="false" customHeight="false" outlineLevel="0" collapsed="false"/>
    <row r="4253" customFormat="false" ht="12.75" hidden="false" customHeight="false" outlineLevel="0" collapsed="false"/>
    <row r="4254" customFormat="false" ht="12.75" hidden="false" customHeight="false" outlineLevel="0" collapsed="false"/>
    <row r="4255" customFormat="false" ht="12.75" hidden="false" customHeight="false" outlineLevel="0" collapsed="false"/>
    <row r="4256" customFormat="false" ht="12.75" hidden="false" customHeight="false" outlineLevel="0" collapsed="false"/>
    <row r="4257" customFormat="false" ht="12.75" hidden="false" customHeight="false" outlineLevel="0" collapsed="false"/>
    <row r="4258" customFormat="false" ht="12.75" hidden="false" customHeight="false" outlineLevel="0" collapsed="false"/>
    <row r="4259" customFormat="false" ht="12.75" hidden="false" customHeight="false" outlineLevel="0" collapsed="false"/>
    <row r="4260" customFormat="false" ht="12.75" hidden="false" customHeight="false" outlineLevel="0" collapsed="false"/>
    <row r="4261" customFormat="false" ht="12.75" hidden="false" customHeight="false" outlineLevel="0" collapsed="false"/>
    <row r="4262" customFormat="false" ht="12.75" hidden="false" customHeight="false" outlineLevel="0" collapsed="false"/>
    <row r="4263" customFormat="false" ht="12.75" hidden="false" customHeight="false" outlineLevel="0" collapsed="false"/>
    <row r="4264" customFormat="false" ht="12.75" hidden="false" customHeight="false" outlineLevel="0" collapsed="false"/>
    <row r="4265" customFormat="false" ht="12.75" hidden="false" customHeight="false" outlineLevel="0" collapsed="false"/>
    <row r="4266" customFormat="false" ht="12.75" hidden="false" customHeight="false" outlineLevel="0" collapsed="false"/>
    <row r="4267" customFormat="false" ht="12.75" hidden="false" customHeight="false" outlineLevel="0" collapsed="false"/>
    <row r="4268" customFormat="false" ht="12.75" hidden="false" customHeight="false" outlineLevel="0" collapsed="false"/>
    <row r="4269" customFormat="false" ht="12.75" hidden="false" customHeight="false" outlineLevel="0" collapsed="false"/>
    <row r="4270" customFormat="false" ht="12.75" hidden="false" customHeight="false" outlineLevel="0" collapsed="false"/>
    <row r="4271" customFormat="false" ht="12.75" hidden="false" customHeight="false" outlineLevel="0" collapsed="false"/>
    <row r="4272" customFormat="false" ht="12.75" hidden="false" customHeight="false" outlineLevel="0" collapsed="false"/>
    <row r="4273" customFormat="false" ht="12.75" hidden="false" customHeight="false" outlineLevel="0" collapsed="false"/>
    <row r="4274" customFormat="false" ht="12.75" hidden="false" customHeight="false" outlineLevel="0" collapsed="false"/>
    <row r="4275" customFormat="false" ht="12.75" hidden="false" customHeight="false" outlineLevel="0" collapsed="false"/>
    <row r="4276" customFormat="false" ht="12.75" hidden="false" customHeight="false" outlineLevel="0" collapsed="false"/>
    <row r="4277" customFormat="false" ht="12.75" hidden="false" customHeight="false" outlineLevel="0" collapsed="false"/>
    <row r="4278" customFormat="false" ht="12.75" hidden="false" customHeight="false" outlineLevel="0" collapsed="false"/>
    <row r="4279" customFormat="false" ht="12.75" hidden="false" customHeight="false" outlineLevel="0" collapsed="false"/>
    <row r="4280" customFormat="false" ht="12.75" hidden="false" customHeight="false" outlineLevel="0" collapsed="false"/>
    <row r="4281" customFormat="false" ht="12.75" hidden="false" customHeight="false" outlineLevel="0" collapsed="false"/>
    <row r="4282" customFormat="false" ht="12.75" hidden="false" customHeight="false" outlineLevel="0" collapsed="false"/>
    <row r="4283" customFormat="false" ht="12.75" hidden="false" customHeight="false" outlineLevel="0" collapsed="false"/>
    <row r="4284" customFormat="false" ht="12.75" hidden="false" customHeight="false" outlineLevel="0" collapsed="false"/>
    <row r="4285" customFormat="false" ht="12.75" hidden="false" customHeight="false" outlineLevel="0" collapsed="false"/>
    <row r="4286" customFormat="false" ht="12.75" hidden="false" customHeight="false" outlineLevel="0" collapsed="false"/>
    <row r="4287" customFormat="false" ht="12.75" hidden="false" customHeight="false" outlineLevel="0" collapsed="false"/>
    <row r="4288" customFormat="false" ht="12.75" hidden="false" customHeight="false" outlineLevel="0" collapsed="false"/>
    <row r="4289" customFormat="false" ht="12.75" hidden="false" customHeight="false" outlineLevel="0" collapsed="false"/>
    <row r="4290" customFormat="false" ht="12.75" hidden="false" customHeight="false" outlineLevel="0" collapsed="false"/>
    <row r="4291" customFormat="false" ht="12.75" hidden="false" customHeight="false" outlineLevel="0" collapsed="false"/>
    <row r="4292" customFormat="false" ht="12.75" hidden="false" customHeight="false" outlineLevel="0" collapsed="false"/>
    <row r="4293" customFormat="false" ht="12.75" hidden="false" customHeight="false" outlineLevel="0" collapsed="false"/>
    <row r="4294" customFormat="false" ht="12.75" hidden="false" customHeight="false" outlineLevel="0" collapsed="false"/>
    <row r="4295" customFormat="false" ht="12.75" hidden="false" customHeight="false" outlineLevel="0" collapsed="false"/>
    <row r="4296" customFormat="false" ht="12.75" hidden="false" customHeight="false" outlineLevel="0" collapsed="false"/>
    <row r="4297" customFormat="false" ht="12.75" hidden="false" customHeight="false" outlineLevel="0" collapsed="false"/>
    <row r="4298" customFormat="false" ht="12.75" hidden="false" customHeight="false" outlineLevel="0" collapsed="false"/>
    <row r="4299" customFormat="false" ht="12.75" hidden="false" customHeight="false" outlineLevel="0" collapsed="false"/>
    <row r="4300" customFormat="false" ht="12.75" hidden="false" customHeight="false" outlineLevel="0" collapsed="false"/>
    <row r="4301" customFormat="false" ht="12.75" hidden="false" customHeight="false" outlineLevel="0" collapsed="false"/>
    <row r="4302" customFormat="false" ht="12.75" hidden="false" customHeight="false" outlineLevel="0" collapsed="false"/>
    <row r="4303" customFormat="false" ht="12.75" hidden="false" customHeight="false" outlineLevel="0" collapsed="false"/>
    <row r="4304" customFormat="false" ht="12.75" hidden="false" customHeight="false" outlineLevel="0" collapsed="false"/>
    <row r="4305" customFormat="false" ht="12.75" hidden="false" customHeight="false" outlineLevel="0" collapsed="false"/>
    <row r="4306" customFormat="false" ht="12.75" hidden="false" customHeight="false" outlineLevel="0" collapsed="false"/>
    <row r="4307" customFormat="false" ht="12.75" hidden="false" customHeight="false" outlineLevel="0" collapsed="false"/>
    <row r="4308" customFormat="false" ht="12.75" hidden="false" customHeight="false" outlineLevel="0" collapsed="false"/>
    <row r="4309" customFormat="false" ht="12.75" hidden="false" customHeight="false" outlineLevel="0" collapsed="false"/>
    <row r="4310" customFormat="false" ht="12.75" hidden="false" customHeight="false" outlineLevel="0" collapsed="false"/>
    <row r="4311" customFormat="false" ht="12.75" hidden="false" customHeight="false" outlineLevel="0" collapsed="false"/>
    <row r="4312" customFormat="false" ht="12.75" hidden="false" customHeight="false" outlineLevel="0" collapsed="false"/>
    <row r="4313" customFormat="false" ht="12.75" hidden="false" customHeight="false" outlineLevel="0" collapsed="false"/>
    <row r="4314" customFormat="false" ht="12.75" hidden="false" customHeight="false" outlineLevel="0" collapsed="false"/>
    <row r="4315" customFormat="false" ht="12.75" hidden="false" customHeight="false" outlineLevel="0" collapsed="false"/>
    <row r="4316" customFormat="false" ht="12.75" hidden="false" customHeight="false" outlineLevel="0" collapsed="false"/>
    <row r="4317" customFormat="false" ht="12.75" hidden="false" customHeight="false" outlineLevel="0" collapsed="false"/>
    <row r="4318" customFormat="false" ht="12.75" hidden="false" customHeight="false" outlineLevel="0" collapsed="false"/>
    <row r="4319" customFormat="false" ht="12.75" hidden="false" customHeight="false" outlineLevel="0" collapsed="false"/>
    <row r="4320" customFormat="false" ht="12.75" hidden="false" customHeight="false" outlineLevel="0" collapsed="false"/>
    <row r="4321" customFormat="false" ht="12.75" hidden="false" customHeight="false" outlineLevel="0" collapsed="false"/>
    <row r="4322" customFormat="false" ht="12.75" hidden="false" customHeight="false" outlineLevel="0" collapsed="false"/>
    <row r="4323" customFormat="false" ht="12.75" hidden="false" customHeight="false" outlineLevel="0" collapsed="false"/>
    <row r="4324" customFormat="false" ht="12.75" hidden="false" customHeight="false" outlineLevel="0" collapsed="false"/>
    <row r="4325" customFormat="false" ht="12.75" hidden="false" customHeight="false" outlineLevel="0" collapsed="false"/>
    <row r="4326" customFormat="false" ht="12.75" hidden="false" customHeight="false" outlineLevel="0" collapsed="false"/>
    <row r="4327" customFormat="false" ht="12.75" hidden="false" customHeight="false" outlineLevel="0" collapsed="false"/>
    <row r="4328" customFormat="false" ht="12.75" hidden="false" customHeight="false" outlineLevel="0" collapsed="false"/>
    <row r="4329" customFormat="false" ht="12.75" hidden="false" customHeight="false" outlineLevel="0" collapsed="false"/>
    <row r="4330" customFormat="false" ht="12.75" hidden="false" customHeight="false" outlineLevel="0" collapsed="false"/>
    <row r="4331" customFormat="false" ht="12.75" hidden="false" customHeight="false" outlineLevel="0" collapsed="false"/>
    <row r="4332" customFormat="false" ht="12.75" hidden="false" customHeight="false" outlineLevel="0" collapsed="false"/>
    <row r="4333" customFormat="false" ht="12.75" hidden="false" customHeight="false" outlineLevel="0" collapsed="false"/>
    <row r="4334" customFormat="false" ht="12.75" hidden="false" customHeight="false" outlineLevel="0" collapsed="false"/>
    <row r="4335" customFormat="false" ht="12.75" hidden="false" customHeight="false" outlineLevel="0" collapsed="false"/>
    <row r="4336" customFormat="false" ht="12.75" hidden="false" customHeight="false" outlineLevel="0" collapsed="false"/>
    <row r="4337" customFormat="false" ht="12.75" hidden="false" customHeight="false" outlineLevel="0" collapsed="false"/>
    <row r="4338" customFormat="false" ht="12.75" hidden="false" customHeight="false" outlineLevel="0" collapsed="false"/>
    <row r="4339" customFormat="false" ht="12.75" hidden="false" customHeight="false" outlineLevel="0" collapsed="false"/>
    <row r="4340" customFormat="false" ht="12.75" hidden="false" customHeight="false" outlineLevel="0" collapsed="false"/>
    <row r="4341" customFormat="false" ht="12.75" hidden="false" customHeight="false" outlineLevel="0" collapsed="false"/>
    <row r="4342" customFormat="false" ht="12.75" hidden="false" customHeight="false" outlineLevel="0" collapsed="false"/>
    <row r="4343" customFormat="false" ht="12.75" hidden="false" customHeight="false" outlineLevel="0" collapsed="false"/>
    <row r="4344" customFormat="false" ht="12.75" hidden="false" customHeight="false" outlineLevel="0" collapsed="false"/>
    <row r="4345" customFormat="false" ht="12.75" hidden="false" customHeight="false" outlineLevel="0" collapsed="false"/>
    <row r="4346" customFormat="false" ht="12.75" hidden="false" customHeight="false" outlineLevel="0" collapsed="false"/>
    <row r="4347" customFormat="false" ht="12.75" hidden="false" customHeight="false" outlineLevel="0" collapsed="false"/>
    <row r="4348" customFormat="false" ht="12.75" hidden="false" customHeight="false" outlineLevel="0" collapsed="false"/>
    <row r="4349" customFormat="false" ht="12.75" hidden="false" customHeight="false" outlineLevel="0" collapsed="false"/>
    <row r="4350" customFormat="false" ht="12.75" hidden="false" customHeight="false" outlineLevel="0" collapsed="false"/>
    <row r="4351" customFormat="false" ht="12.75" hidden="false" customHeight="false" outlineLevel="0" collapsed="false"/>
    <row r="4352" customFormat="false" ht="12.75" hidden="false" customHeight="false" outlineLevel="0" collapsed="false"/>
    <row r="4353" customFormat="false" ht="12.75" hidden="false" customHeight="false" outlineLevel="0" collapsed="false"/>
    <row r="4354" customFormat="false" ht="12.75" hidden="false" customHeight="false" outlineLevel="0" collapsed="false"/>
    <row r="4355" customFormat="false" ht="12.75" hidden="false" customHeight="false" outlineLevel="0" collapsed="false"/>
    <row r="4356" customFormat="false" ht="12.75" hidden="false" customHeight="false" outlineLevel="0" collapsed="false"/>
    <row r="4357" customFormat="false" ht="12.75" hidden="false" customHeight="false" outlineLevel="0" collapsed="false"/>
    <row r="4358" customFormat="false" ht="12.75" hidden="false" customHeight="false" outlineLevel="0" collapsed="false"/>
    <row r="4359" customFormat="false" ht="12.75" hidden="false" customHeight="false" outlineLevel="0" collapsed="false"/>
    <row r="4360" customFormat="false" ht="12.75" hidden="false" customHeight="false" outlineLevel="0" collapsed="false"/>
    <row r="4361" customFormat="false" ht="12.75" hidden="false" customHeight="false" outlineLevel="0" collapsed="false"/>
    <row r="4362" customFormat="false" ht="12.75" hidden="false" customHeight="false" outlineLevel="0" collapsed="false"/>
    <row r="4363" customFormat="false" ht="12.75" hidden="false" customHeight="false" outlineLevel="0" collapsed="false"/>
    <row r="4364" customFormat="false" ht="12.75" hidden="false" customHeight="false" outlineLevel="0" collapsed="false"/>
    <row r="4365" customFormat="false" ht="12.75" hidden="false" customHeight="false" outlineLevel="0" collapsed="false"/>
    <row r="4366" customFormat="false" ht="12.75" hidden="false" customHeight="false" outlineLevel="0" collapsed="false"/>
    <row r="4367" customFormat="false" ht="12.75" hidden="false" customHeight="false" outlineLevel="0" collapsed="false"/>
    <row r="4368" customFormat="false" ht="12.75" hidden="false" customHeight="false" outlineLevel="0" collapsed="false"/>
    <row r="4369" customFormat="false" ht="12.75" hidden="false" customHeight="false" outlineLevel="0" collapsed="false"/>
    <row r="4370" customFormat="false" ht="12.75" hidden="false" customHeight="false" outlineLevel="0" collapsed="false"/>
    <row r="4371" customFormat="false" ht="12.75" hidden="false" customHeight="false" outlineLevel="0" collapsed="false"/>
    <row r="4372" customFormat="false" ht="12.75" hidden="false" customHeight="false" outlineLevel="0" collapsed="false"/>
    <row r="4373" customFormat="false" ht="12.75" hidden="false" customHeight="false" outlineLevel="0" collapsed="false"/>
    <row r="4374" customFormat="false" ht="12.75" hidden="false" customHeight="false" outlineLevel="0" collapsed="false"/>
    <row r="4375" customFormat="false" ht="12.75" hidden="false" customHeight="false" outlineLevel="0" collapsed="false"/>
    <row r="4376" customFormat="false" ht="12.75" hidden="false" customHeight="false" outlineLevel="0" collapsed="false"/>
    <row r="4377" customFormat="false" ht="12.75" hidden="false" customHeight="false" outlineLevel="0" collapsed="false"/>
    <row r="4378" customFormat="false" ht="12.75" hidden="false" customHeight="false" outlineLevel="0" collapsed="false"/>
    <row r="4379" customFormat="false" ht="12.75" hidden="false" customHeight="false" outlineLevel="0" collapsed="false"/>
    <row r="4380" customFormat="false" ht="12.75" hidden="false" customHeight="false" outlineLevel="0" collapsed="false"/>
    <row r="4381" customFormat="false" ht="12.75" hidden="false" customHeight="false" outlineLevel="0" collapsed="false"/>
    <row r="4382" customFormat="false" ht="12.75" hidden="false" customHeight="false" outlineLevel="0" collapsed="false"/>
    <row r="4383" customFormat="false" ht="12.75" hidden="false" customHeight="false" outlineLevel="0" collapsed="false"/>
    <row r="4384" customFormat="false" ht="12.75" hidden="false" customHeight="false" outlineLevel="0" collapsed="false"/>
    <row r="4385" customFormat="false" ht="12.75" hidden="false" customHeight="false" outlineLevel="0" collapsed="false"/>
    <row r="4386" customFormat="false" ht="12.75" hidden="false" customHeight="false" outlineLevel="0" collapsed="false"/>
    <row r="4387" customFormat="false" ht="12.75" hidden="false" customHeight="false" outlineLevel="0" collapsed="false"/>
    <row r="4388" customFormat="false" ht="12.75" hidden="false" customHeight="false" outlineLevel="0" collapsed="false"/>
    <row r="4389" customFormat="false" ht="12.75" hidden="false" customHeight="false" outlineLevel="0" collapsed="false"/>
    <row r="4390" customFormat="false" ht="12.75" hidden="false" customHeight="false" outlineLevel="0" collapsed="false"/>
    <row r="4391" customFormat="false" ht="12.75" hidden="false" customHeight="false" outlineLevel="0" collapsed="false"/>
    <row r="4392" customFormat="false" ht="12.75" hidden="false" customHeight="false" outlineLevel="0" collapsed="false"/>
    <row r="4393" customFormat="false" ht="12.75" hidden="false" customHeight="false" outlineLevel="0" collapsed="false"/>
    <row r="4394" customFormat="false" ht="12.75" hidden="false" customHeight="false" outlineLevel="0" collapsed="false"/>
    <row r="4395" customFormat="false" ht="12.75" hidden="false" customHeight="false" outlineLevel="0" collapsed="false"/>
    <row r="4396" customFormat="false" ht="12.75" hidden="false" customHeight="false" outlineLevel="0" collapsed="false"/>
    <row r="4397" customFormat="false" ht="12.75" hidden="false" customHeight="false" outlineLevel="0" collapsed="false"/>
    <row r="4398" customFormat="false" ht="12.75" hidden="false" customHeight="false" outlineLevel="0" collapsed="false"/>
    <row r="4399" customFormat="false" ht="12.75" hidden="false" customHeight="false" outlineLevel="0" collapsed="false"/>
    <row r="4400" customFormat="false" ht="12.75" hidden="false" customHeight="false" outlineLevel="0" collapsed="false"/>
    <row r="4401" customFormat="false" ht="12.75" hidden="false" customHeight="false" outlineLevel="0" collapsed="false"/>
    <row r="4402" customFormat="false" ht="12.75" hidden="false" customHeight="false" outlineLevel="0" collapsed="false"/>
    <row r="4403" customFormat="false" ht="12.75" hidden="false" customHeight="false" outlineLevel="0" collapsed="false"/>
    <row r="4404" customFormat="false" ht="12.75" hidden="false" customHeight="false" outlineLevel="0" collapsed="false"/>
    <row r="4405" customFormat="false" ht="12.75" hidden="false" customHeight="false" outlineLevel="0" collapsed="false"/>
    <row r="4406" customFormat="false" ht="12.75" hidden="false" customHeight="false" outlineLevel="0" collapsed="false"/>
    <row r="4407" customFormat="false" ht="12.75" hidden="false" customHeight="false" outlineLevel="0" collapsed="false"/>
    <row r="4408" customFormat="false" ht="12.75" hidden="false" customHeight="false" outlineLevel="0" collapsed="false"/>
    <row r="4409" customFormat="false" ht="12.75" hidden="false" customHeight="false" outlineLevel="0" collapsed="false"/>
    <row r="4410" customFormat="false" ht="12.75" hidden="false" customHeight="false" outlineLevel="0" collapsed="false"/>
    <row r="4411" customFormat="false" ht="12.75" hidden="false" customHeight="false" outlineLevel="0" collapsed="false"/>
    <row r="4412" customFormat="false" ht="12.75" hidden="false" customHeight="false" outlineLevel="0" collapsed="false"/>
    <row r="4413" customFormat="false" ht="12.75" hidden="false" customHeight="false" outlineLevel="0" collapsed="false"/>
    <row r="4414" customFormat="false" ht="12.75" hidden="false" customHeight="false" outlineLevel="0" collapsed="false"/>
    <row r="4415" customFormat="false" ht="12.75" hidden="false" customHeight="false" outlineLevel="0" collapsed="false"/>
    <row r="4416" customFormat="false" ht="12.75" hidden="false" customHeight="false" outlineLevel="0" collapsed="false"/>
    <row r="4417" customFormat="false" ht="12.75" hidden="false" customHeight="false" outlineLevel="0" collapsed="false"/>
    <row r="4418" customFormat="false" ht="12.75" hidden="false" customHeight="false" outlineLevel="0" collapsed="false"/>
    <row r="4419" customFormat="false" ht="12.75" hidden="false" customHeight="false" outlineLevel="0" collapsed="false"/>
    <row r="4420" customFormat="false" ht="12.75" hidden="false" customHeight="false" outlineLevel="0" collapsed="false"/>
    <row r="4421" customFormat="false" ht="12.75" hidden="false" customHeight="false" outlineLevel="0" collapsed="false"/>
    <row r="4422" customFormat="false" ht="12.75" hidden="false" customHeight="false" outlineLevel="0" collapsed="false"/>
    <row r="4423" customFormat="false" ht="12.75" hidden="false" customHeight="false" outlineLevel="0" collapsed="false"/>
    <row r="4424" customFormat="false" ht="12.75" hidden="false" customHeight="false" outlineLevel="0" collapsed="false"/>
    <row r="4425" customFormat="false" ht="12.75" hidden="false" customHeight="false" outlineLevel="0" collapsed="false"/>
    <row r="4426" customFormat="false" ht="12.75" hidden="false" customHeight="false" outlineLevel="0" collapsed="false"/>
    <row r="4427" customFormat="false" ht="12.75" hidden="false" customHeight="false" outlineLevel="0" collapsed="false"/>
    <row r="4428" customFormat="false" ht="12.75" hidden="false" customHeight="false" outlineLevel="0" collapsed="false"/>
    <row r="4429" customFormat="false" ht="12.75" hidden="false" customHeight="false" outlineLevel="0" collapsed="false"/>
    <row r="4430" customFormat="false" ht="12.75" hidden="false" customHeight="false" outlineLevel="0" collapsed="false"/>
    <row r="4431" customFormat="false" ht="12.75" hidden="false" customHeight="false" outlineLevel="0" collapsed="false"/>
    <row r="4432" customFormat="false" ht="12.75" hidden="false" customHeight="false" outlineLevel="0" collapsed="false"/>
    <row r="4433" customFormat="false" ht="12.75" hidden="false" customHeight="false" outlineLevel="0" collapsed="false"/>
    <row r="4434" customFormat="false" ht="12.75" hidden="false" customHeight="false" outlineLevel="0" collapsed="false"/>
    <row r="4435" customFormat="false" ht="12.75" hidden="false" customHeight="false" outlineLevel="0" collapsed="false"/>
    <row r="4436" customFormat="false" ht="12.75" hidden="false" customHeight="false" outlineLevel="0" collapsed="false"/>
    <row r="4437" customFormat="false" ht="12.75" hidden="false" customHeight="false" outlineLevel="0" collapsed="false"/>
    <row r="4438" customFormat="false" ht="12.75" hidden="false" customHeight="false" outlineLevel="0" collapsed="false"/>
    <row r="4439" customFormat="false" ht="12.75" hidden="false" customHeight="false" outlineLevel="0" collapsed="false"/>
    <row r="4440" customFormat="false" ht="12.75" hidden="false" customHeight="false" outlineLevel="0" collapsed="false"/>
    <row r="4441" customFormat="false" ht="12.75" hidden="false" customHeight="false" outlineLevel="0" collapsed="false"/>
    <row r="4442" customFormat="false" ht="12.75" hidden="false" customHeight="false" outlineLevel="0" collapsed="false"/>
    <row r="4443" customFormat="false" ht="12.75" hidden="false" customHeight="false" outlineLevel="0" collapsed="false"/>
    <row r="4444" customFormat="false" ht="12.75" hidden="false" customHeight="false" outlineLevel="0" collapsed="false"/>
    <row r="4445" customFormat="false" ht="12.75" hidden="false" customHeight="false" outlineLevel="0" collapsed="false"/>
    <row r="4446" customFormat="false" ht="12.75" hidden="false" customHeight="false" outlineLevel="0" collapsed="false"/>
    <row r="4447" customFormat="false" ht="12.75" hidden="false" customHeight="false" outlineLevel="0" collapsed="false"/>
    <row r="4448" customFormat="false" ht="12.75" hidden="false" customHeight="false" outlineLevel="0" collapsed="false"/>
    <row r="4449" customFormat="false" ht="12.75" hidden="false" customHeight="false" outlineLevel="0" collapsed="false"/>
    <row r="4450" customFormat="false" ht="12.75" hidden="false" customHeight="false" outlineLevel="0" collapsed="false"/>
    <row r="4451" customFormat="false" ht="12.75" hidden="false" customHeight="false" outlineLevel="0" collapsed="false"/>
    <row r="4452" customFormat="false" ht="12.75" hidden="false" customHeight="false" outlineLevel="0" collapsed="false"/>
    <row r="4453" customFormat="false" ht="12.75" hidden="false" customHeight="false" outlineLevel="0" collapsed="false"/>
    <row r="4454" customFormat="false" ht="12.75" hidden="false" customHeight="false" outlineLevel="0" collapsed="false"/>
    <row r="4455" customFormat="false" ht="12.75" hidden="false" customHeight="false" outlineLevel="0" collapsed="false"/>
    <row r="4456" customFormat="false" ht="12.75" hidden="false" customHeight="false" outlineLevel="0" collapsed="false"/>
    <row r="4457" customFormat="false" ht="12.75" hidden="false" customHeight="false" outlineLevel="0" collapsed="false"/>
    <row r="4458" customFormat="false" ht="12.75" hidden="false" customHeight="false" outlineLevel="0" collapsed="false"/>
    <row r="4459" customFormat="false" ht="12.75" hidden="false" customHeight="false" outlineLevel="0" collapsed="false"/>
    <row r="4460" customFormat="false" ht="12.75" hidden="false" customHeight="false" outlineLevel="0" collapsed="false"/>
    <row r="4461" customFormat="false" ht="12.75" hidden="false" customHeight="false" outlineLevel="0" collapsed="false"/>
    <row r="4462" customFormat="false" ht="12.75" hidden="false" customHeight="false" outlineLevel="0" collapsed="false"/>
    <row r="4463" customFormat="false" ht="12.75" hidden="false" customHeight="false" outlineLevel="0" collapsed="false"/>
    <row r="4464" customFormat="false" ht="12.75" hidden="false" customHeight="false" outlineLevel="0" collapsed="false"/>
    <row r="4465" customFormat="false" ht="12.75" hidden="false" customHeight="false" outlineLevel="0" collapsed="false"/>
    <row r="4466" customFormat="false" ht="12.75" hidden="false" customHeight="false" outlineLevel="0" collapsed="false"/>
    <row r="4467" customFormat="false" ht="12.75" hidden="false" customHeight="false" outlineLevel="0" collapsed="false"/>
    <row r="4468" customFormat="false" ht="12.75" hidden="false" customHeight="false" outlineLevel="0" collapsed="false"/>
    <row r="4469" customFormat="false" ht="12.75" hidden="false" customHeight="false" outlineLevel="0" collapsed="false"/>
    <row r="4470" customFormat="false" ht="12.75" hidden="false" customHeight="false" outlineLevel="0" collapsed="false"/>
    <row r="4471" customFormat="false" ht="12.75" hidden="false" customHeight="false" outlineLevel="0" collapsed="false"/>
    <row r="4472" customFormat="false" ht="12.75" hidden="false" customHeight="false" outlineLevel="0" collapsed="false"/>
    <row r="4473" customFormat="false" ht="12.75" hidden="false" customHeight="false" outlineLevel="0" collapsed="false"/>
    <row r="4474" customFormat="false" ht="12.75" hidden="false" customHeight="false" outlineLevel="0" collapsed="false"/>
    <row r="4475" customFormat="false" ht="12.75" hidden="false" customHeight="false" outlineLevel="0" collapsed="false"/>
    <row r="4476" customFormat="false" ht="12.75" hidden="false" customHeight="false" outlineLevel="0" collapsed="false"/>
    <row r="4477" customFormat="false" ht="12.75" hidden="false" customHeight="false" outlineLevel="0" collapsed="false"/>
    <row r="4478" customFormat="false" ht="12.75" hidden="false" customHeight="false" outlineLevel="0" collapsed="false"/>
    <row r="4479" customFormat="false" ht="12.75" hidden="false" customHeight="false" outlineLevel="0" collapsed="false"/>
    <row r="4480" customFormat="false" ht="12.75" hidden="false" customHeight="false" outlineLevel="0" collapsed="false"/>
    <row r="4481" customFormat="false" ht="12.75" hidden="false" customHeight="false" outlineLevel="0" collapsed="false"/>
    <row r="4482" customFormat="false" ht="12.75" hidden="false" customHeight="false" outlineLevel="0" collapsed="false"/>
    <row r="4483" customFormat="false" ht="12.75" hidden="false" customHeight="false" outlineLevel="0" collapsed="false"/>
    <row r="4484" customFormat="false" ht="12.75" hidden="false" customHeight="false" outlineLevel="0" collapsed="false"/>
    <row r="4485" customFormat="false" ht="12.75" hidden="false" customHeight="false" outlineLevel="0" collapsed="false"/>
    <row r="4486" customFormat="false" ht="12.75" hidden="false" customHeight="false" outlineLevel="0" collapsed="false"/>
    <row r="4487" customFormat="false" ht="12.75" hidden="false" customHeight="false" outlineLevel="0" collapsed="false"/>
    <row r="4488" customFormat="false" ht="12.75" hidden="false" customHeight="false" outlineLevel="0" collapsed="false"/>
    <row r="4489" customFormat="false" ht="12.75" hidden="false" customHeight="false" outlineLevel="0" collapsed="false"/>
    <row r="4490" customFormat="false" ht="12.75" hidden="false" customHeight="false" outlineLevel="0" collapsed="false"/>
    <row r="4491" customFormat="false" ht="12.75" hidden="false" customHeight="false" outlineLevel="0" collapsed="false"/>
    <row r="4492" customFormat="false" ht="12.75" hidden="false" customHeight="false" outlineLevel="0" collapsed="false"/>
    <row r="4493" customFormat="false" ht="12.75" hidden="false" customHeight="false" outlineLevel="0" collapsed="false"/>
    <row r="4494" customFormat="false" ht="12.75" hidden="false" customHeight="false" outlineLevel="0" collapsed="false"/>
    <row r="4495" customFormat="false" ht="12.75" hidden="false" customHeight="false" outlineLevel="0" collapsed="false"/>
    <row r="4496" customFormat="false" ht="12.75" hidden="false" customHeight="false" outlineLevel="0" collapsed="false"/>
    <row r="4497" customFormat="false" ht="12.75" hidden="false" customHeight="false" outlineLevel="0" collapsed="false"/>
    <row r="4498" customFormat="false" ht="12.75" hidden="false" customHeight="false" outlineLevel="0" collapsed="false"/>
    <row r="4499" customFormat="false" ht="12.75" hidden="false" customHeight="false" outlineLevel="0" collapsed="false"/>
    <row r="4500" customFormat="false" ht="12.75" hidden="false" customHeight="false" outlineLevel="0" collapsed="false"/>
    <row r="4501" customFormat="false" ht="12.75" hidden="false" customHeight="false" outlineLevel="0" collapsed="false"/>
    <row r="4502" customFormat="false" ht="12.75" hidden="false" customHeight="false" outlineLevel="0" collapsed="false"/>
    <row r="4503" customFormat="false" ht="12.75" hidden="false" customHeight="false" outlineLevel="0" collapsed="false"/>
    <row r="4504" customFormat="false" ht="12.75" hidden="false" customHeight="false" outlineLevel="0" collapsed="false"/>
    <row r="4505" customFormat="false" ht="12.75" hidden="false" customHeight="false" outlineLevel="0" collapsed="false"/>
    <row r="4506" customFormat="false" ht="12.75" hidden="false" customHeight="false" outlineLevel="0" collapsed="false"/>
    <row r="4507" customFormat="false" ht="12.75" hidden="false" customHeight="false" outlineLevel="0" collapsed="false"/>
    <row r="4508" customFormat="false" ht="12.75" hidden="false" customHeight="false" outlineLevel="0" collapsed="false"/>
    <row r="4509" customFormat="false" ht="12.75" hidden="false" customHeight="false" outlineLevel="0" collapsed="false"/>
    <row r="4510" customFormat="false" ht="12.75" hidden="false" customHeight="false" outlineLevel="0" collapsed="false"/>
    <row r="4511" customFormat="false" ht="12.75" hidden="false" customHeight="false" outlineLevel="0" collapsed="false"/>
    <row r="4512" customFormat="false" ht="12.75" hidden="false" customHeight="false" outlineLevel="0" collapsed="false"/>
    <row r="4513" customFormat="false" ht="12.75" hidden="false" customHeight="false" outlineLevel="0" collapsed="false"/>
    <row r="4514" customFormat="false" ht="12.75" hidden="false" customHeight="false" outlineLevel="0" collapsed="false"/>
    <row r="4515" customFormat="false" ht="12.75" hidden="false" customHeight="false" outlineLevel="0" collapsed="false"/>
    <row r="4516" customFormat="false" ht="12.75" hidden="false" customHeight="false" outlineLevel="0" collapsed="false"/>
    <row r="4517" customFormat="false" ht="12.75" hidden="false" customHeight="false" outlineLevel="0" collapsed="false"/>
    <row r="4518" customFormat="false" ht="12.75" hidden="false" customHeight="false" outlineLevel="0" collapsed="false"/>
    <row r="4519" customFormat="false" ht="12.75" hidden="false" customHeight="false" outlineLevel="0" collapsed="false"/>
    <row r="4520" customFormat="false" ht="12.75" hidden="false" customHeight="false" outlineLevel="0" collapsed="false"/>
    <row r="4521" customFormat="false" ht="12.75" hidden="false" customHeight="false" outlineLevel="0" collapsed="false"/>
    <row r="4522" customFormat="false" ht="12.75" hidden="false" customHeight="false" outlineLevel="0" collapsed="false"/>
    <row r="4523" customFormat="false" ht="12.75" hidden="false" customHeight="false" outlineLevel="0" collapsed="false"/>
    <row r="4524" customFormat="false" ht="12.75" hidden="false" customHeight="false" outlineLevel="0" collapsed="false"/>
    <row r="4525" customFormat="false" ht="12.75" hidden="false" customHeight="false" outlineLevel="0" collapsed="false"/>
    <row r="4526" customFormat="false" ht="12.75" hidden="false" customHeight="false" outlineLevel="0" collapsed="false"/>
    <row r="4527" customFormat="false" ht="12.75" hidden="false" customHeight="false" outlineLevel="0" collapsed="false"/>
    <row r="4528" customFormat="false" ht="12.75" hidden="false" customHeight="false" outlineLevel="0" collapsed="false"/>
    <row r="4529" customFormat="false" ht="12.75" hidden="false" customHeight="false" outlineLevel="0" collapsed="false"/>
    <row r="4530" customFormat="false" ht="12.75" hidden="false" customHeight="false" outlineLevel="0" collapsed="false"/>
    <row r="4531" customFormat="false" ht="12.75" hidden="false" customHeight="false" outlineLevel="0" collapsed="false"/>
    <row r="4532" customFormat="false" ht="12.75" hidden="false" customHeight="false" outlineLevel="0" collapsed="false"/>
    <row r="4533" customFormat="false" ht="12.75" hidden="false" customHeight="false" outlineLevel="0" collapsed="false"/>
    <row r="4534" customFormat="false" ht="12.75" hidden="false" customHeight="false" outlineLevel="0" collapsed="false"/>
    <row r="4535" customFormat="false" ht="12.75" hidden="false" customHeight="false" outlineLevel="0" collapsed="false"/>
    <row r="4536" customFormat="false" ht="12.75" hidden="false" customHeight="false" outlineLevel="0" collapsed="false"/>
    <row r="4537" customFormat="false" ht="12.75" hidden="false" customHeight="false" outlineLevel="0" collapsed="false"/>
    <row r="4538" customFormat="false" ht="12.75" hidden="false" customHeight="false" outlineLevel="0" collapsed="false"/>
    <row r="4539" customFormat="false" ht="12.75" hidden="false" customHeight="false" outlineLevel="0" collapsed="false"/>
    <row r="4540" customFormat="false" ht="12.75" hidden="false" customHeight="false" outlineLevel="0" collapsed="false"/>
    <row r="4541" customFormat="false" ht="12.75" hidden="false" customHeight="false" outlineLevel="0" collapsed="false"/>
    <row r="4542" customFormat="false" ht="12.75" hidden="false" customHeight="false" outlineLevel="0" collapsed="false"/>
    <row r="4543" customFormat="false" ht="12.75" hidden="false" customHeight="false" outlineLevel="0" collapsed="false"/>
    <row r="4544" customFormat="false" ht="12.75" hidden="false" customHeight="false" outlineLevel="0" collapsed="false"/>
    <row r="4545" customFormat="false" ht="12.75" hidden="false" customHeight="false" outlineLevel="0" collapsed="false"/>
    <row r="4546" customFormat="false" ht="12.75" hidden="false" customHeight="false" outlineLevel="0" collapsed="false"/>
    <row r="4547" customFormat="false" ht="12.75" hidden="false" customHeight="false" outlineLevel="0" collapsed="false"/>
    <row r="4548" customFormat="false" ht="12.75" hidden="false" customHeight="false" outlineLevel="0" collapsed="false"/>
    <row r="4549" customFormat="false" ht="12.75" hidden="false" customHeight="false" outlineLevel="0" collapsed="false"/>
    <row r="4550" customFormat="false" ht="12.75" hidden="false" customHeight="false" outlineLevel="0" collapsed="false"/>
    <row r="4551" customFormat="false" ht="12.75" hidden="false" customHeight="false" outlineLevel="0" collapsed="false"/>
    <row r="4552" customFormat="false" ht="12.75" hidden="false" customHeight="false" outlineLevel="0" collapsed="false"/>
    <row r="4553" customFormat="false" ht="12.75" hidden="false" customHeight="false" outlineLevel="0" collapsed="false"/>
    <row r="4554" customFormat="false" ht="12.75" hidden="false" customHeight="false" outlineLevel="0" collapsed="false"/>
    <row r="4555" customFormat="false" ht="12.75" hidden="false" customHeight="false" outlineLevel="0" collapsed="false"/>
    <row r="4556" customFormat="false" ht="12.75" hidden="false" customHeight="false" outlineLevel="0" collapsed="false"/>
    <row r="4557" customFormat="false" ht="12.75" hidden="false" customHeight="false" outlineLevel="0" collapsed="false"/>
    <row r="4558" customFormat="false" ht="12.75" hidden="false" customHeight="false" outlineLevel="0" collapsed="false"/>
    <row r="4559" customFormat="false" ht="12.75" hidden="false" customHeight="false" outlineLevel="0" collapsed="false"/>
    <row r="4560" customFormat="false" ht="12.75" hidden="false" customHeight="false" outlineLevel="0" collapsed="false"/>
    <row r="4561" customFormat="false" ht="12.75" hidden="false" customHeight="false" outlineLevel="0" collapsed="false"/>
    <row r="4562" customFormat="false" ht="12.75" hidden="false" customHeight="false" outlineLevel="0" collapsed="false"/>
    <row r="4563" customFormat="false" ht="12.75" hidden="false" customHeight="false" outlineLevel="0" collapsed="false"/>
    <row r="4564" customFormat="false" ht="12.75" hidden="false" customHeight="false" outlineLevel="0" collapsed="false"/>
    <row r="4565" customFormat="false" ht="12.75" hidden="false" customHeight="false" outlineLevel="0" collapsed="false"/>
    <row r="4566" customFormat="false" ht="12.75" hidden="false" customHeight="false" outlineLevel="0" collapsed="false"/>
    <row r="4567" customFormat="false" ht="12.75" hidden="false" customHeight="false" outlineLevel="0" collapsed="false"/>
    <row r="4568" customFormat="false" ht="12.75" hidden="false" customHeight="false" outlineLevel="0" collapsed="false"/>
    <row r="4569" customFormat="false" ht="12.75" hidden="false" customHeight="false" outlineLevel="0" collapsed="false"/>
    <row r="4570" customFormat="false" ht="12.75" hidden="false" customHeight="false" outlineLevel="0" collapsed="false"/>
    <row r="4571" customFormat="false" ht="12.75" hidden="false" customHeight="false" outlineLevel="0" collapsed="false"/>
    <row r="4572" customFormat="false" ht="12.75" hidden="false" customHeight="false" outlineLevel="0" collapsed="false"/>
    <row r="4573" customFormat="false" ht="12.75" hidden="false" customHeight="false" outlineLevel="0" collapsed="false"/>
    <row r="4574" customFormat="false" ht="12.75" hidden="false" customHeight="false" outlineLevel="0" collapsed="false"/>
    <row r="4575" customFormat="false" ht="12.75" hidden="false" customHeight="false" outlineLevel="0" collapsed="false"/>
    <row r="4576" customFormat="false" ht="12.75" hidden="false" customHeight="false" outlineLevel="0" collapsed="false"/>
    <row r="4577" customFormat="false" ht="12.75" hidden="false" customHeight="false" outlineLevel="0" collapsed="false"/>
    <row r="4578" customFormat="false" ht="12.75" hidden="false" customHeight="false" outlineLevel="0" collapsed="false"/>
    <row r="4579" customFormat="false" ht="12.75" hidden="false" customHeight="false" outlineLevel="0" collapsed="false"/>
    <row r="4580" customFormat="false" ht="12.75" hidden="false" customHeight="false" outlineLevel="0" collapsed="false"/>
    <row r="4581" customFormat="false" ht="12.75" hidden="false" customHeight="false" outlineLevel="0" collapsed="false"/>
    <row r="4582" customFormat="false" ht="12.75" hidden="false" customHeight="false" outlineLevel="0" collapsed="false"/>
    <row r="4583" customFormat="false" ht="12.75" hidden="false" customHeight="false" outlineLevel="0" collapsed="false"/>
    <row r="4584" customFormat="false" ht="12.75" hidden="false" customHeight="false" outlineLevel="0" collapsed="false"/>
    <row r="4585" customFormat="false" ht="12.75" hidden="false" customHeight="false" outlineLevel="0" collapsed="false"/>
    <row r="4586" customFormat="false" ht="12.75" hidden="false" customHeight="false" outlineLevel="0" collapsed="false"/>
    <row r="4587" customFormat="false" ht="12.75" hidden="false" customHeight="false" outlineLevel="0" collapsed="false"/>
    <row r="4588" customFormat="false" ht="12.75" hidden="false" customHeight="false" outlineLevel="0" collapsed="false"/>
    <row r="4589" customFormat="false" ht="12.75" hidden="false" customHeight="false" outlineLevel="0" collapsed="false"/>
    <row r="4590" customFormat="false" ht="12.75" hidden="false" customHeight="false" outlineLevel="0" collapsed="false"/>
    <row r="4591" customFormat="false" ht="12.75" hidden="false" customHeight="false" outlineLevel="0" collapsed="false"/>
    <row r="4592" customFormat="false" ht="12.75" hidden="false" customHeight="false" outlineLevel="0" collapsed="false"/>
    <row r="4593" customFormat="false" ht="12.75" hidden="false" customHeight="false" outlineLevel="0" collapsed="false"/>
    <row r="4594" customFormat="false" ht="12.75" hidden="false" customHeight="false" outlineLevel="0" collapsed="false"/>
    <row r="4595" customFormat="false" ht="12.75" hidden="false" customHeight="false" outlineLevel="0" collapsed="false"/>
    <row r="4596" customFormat="false" ht="12.75" hidden="false" customHeight="false" outlineLevel="0" collapsed="false"/>
    <row r="4597" customFormat="false" ht="12.75" hidden="false" customHeight="false" outlineLevel="0" collapsed="false"/>
    <row r="4598" customFormat="false" ht="12.75" hidden="false" customHeight="false" outlineLevel="0" collapsed="false"/>
    <row r="4599" customFormat="false" ht="12.75" hidden="false" customHeight="false" outlineLevel="0" collapsed="false"/>
    <row r="4600" customFormat="false" ht="12.75" hidden="false" customHeight="false" outlineLevel="0" collapsed="false"/>
    <row r="4601" customFormat="false" ht="12.75" hidden="false" customHeight="false" outlineLevel="0" collapsed="false"/>
    <row r="4602" customFormat="false" ht="12.75" hidden="false" customHeight="false" outlineLevel="0" collapsed="false"/>
    <row r="4603" customFormat="false" ht="12.75" hidden="false" customHeight="false" outlineLevel="0" collapsed="false"/>
    <row r="4604" customFormat="false" ht="12.75" hidden="false" customHeight="false" outlineLevel="0" collapsed="false"/>
    <row r="4605" customFormat="false" ht="12.75" hidden="false" customHeight="false" outlineLevel="0" collapsed="false"/>
    <row r="4606" customFormat="false" ht="12.75" hidden="false" customHeight="false" outlineLevel="0" collapsed="false"/>
    <row r="4607" customFormat="false" ht="12.75" hidden="false" customHeight="false" outlineLevel="0" collapsed="false"/>
    <row r="4608" customFormat="false" ht="12.75" hidden="false" customHeight="false" outlineLevel="0" collapsed="false"/>
    <row r="4609" customFormat="false" ht="12.75" hidden="false" customHeight="false" outlineLevel="0" collapsed="false"/>
    <row r="4610" customFormat="false" ht="12.75" hidden="false" customHeight="false" outlineLevel="0" collapsed="false"/>
    <row r="4611" customFormat="false" ht="12.75" hidden="false" customHeight="false" outlineLevel="0" collapsed="false"/>
    <row r="4612" customFormat="false" ht="12.75" hidden="false" customHeight="false" outlineLevel="0" collapsed="false"/>
    <row r="4613" customFormat="false" ht="12.75" hidden="false" customHeight="false" outlineLevel="0" collapsed="false"/>
    <row r="4614" customFormat="false" ht="12.75" hidden="false" customHeight="false" outlineLevel="0" collapsed="false"/>
    <row r="4615" customFormat="false" ht="12.75" hidden="false" customHeight="false" outlineLevel="0" collapsed="false"/>
    <row r="4616" customFormat="false" ht="12.75" hidden="false" customHeight="false" outlineLevel="0" collapsed="false"/>
    <row r="4617" customFormat="false" ht="12.75" hidden="false" customHeight="false" outlineLevel="0" collapsed="false"/>
    <row r="4618" customFormat="false" ht="12.75" hidden="false" customHeight="false" outlineLevel="0" collapsed="false"/>
    <row r="4619" customFormat="false" ht="12.75" hidden="false" customHeight="false" outlineLevel="0" collapsed="false"/>
    <row r="4620" customFormat="false" ht="12.75" hidden="false" customHeight="false" outlineLevel="0" collapsed="false"/>
    <row r="4621" customFormat="false" ht="12.75" hidden="false" customHeight="false" outlineLevel="0" collapsed="false"/>
    <row r="4622" customFormat="false" ht="12.75" hidden="false" customHeight="false" outlineLevel="0" collapsed="false"/>
    <row r="4623" customFormat="false" ht="12.75" hidden="false" customHeight="false" outlineLevel="0" collapsed="false"/>
    <row r="4624" customFormat="false" ht="12.75" hidden="false" customHeight="false" outlineLevel="0" collapsed="false"/>
    <row r="4625" customFormat="false" ht="12.75" hidden="false" customHeight="false" outlineLevel="0" collapsed="false"/>
    <row r="4626" customFormat="false" ht="12.75" hidden="false" customHeight="false" outlineLevel="0" collapsed="false"/>
    <row r="4627" customFormat="false" ht="12.75" hidden="false" customHeight="false" outlineLevel="0" collapsed="false"/>
    <row r="4628" customFormat="false" ht="12.75" hidden="false" customHeight="false" outlineLevel="0" collapsed="false"/>
    <row r="4629" customFormat="false" ht="12.75" hidden="false" customHeight="false" outlineLevel="0" collapsed="false"/>
    <row r="4630" customFormat="false" ht="12.75" hidden="false" customHeight="false" outlineLevel="0" collapsed="false"/>
    <row r="4631" customFormat="false" ht="12.75" hidden="false" customHeight="false" outlineLevel="0" collapsed="false"/>
    <row r="4632" customFormat="false" ht="12.75" hidden="false" customHeight="false" outlineLevel="0" collapsed="false"/>
    <row r="4633" customFormat="false" ht="12.75" hidden="false" customHeight="false" outlineLevel="0" collapsed="false"/>
    <row r="4634" customFormat="false" ht="12.75" hidden="false" customHeight="false" outlineLevel="0" collapsed="false"/>
    <row r="4635" customFormat="false" ht="12.75" hidden="false" customHeight="false" outlineLevel="0" collapsed="false"/>
    <row r="4636" customFormat="false" ht="12.75" hidden="false" customHeight="false" outlineLevel="0" collapsed="false"/>
    <row r="4637" customFormat="false" ht="12.75" hidden="false" customHeight="false" outlineLevel="0" collapsed="false"/>
    <row r="4638" customFormat="false" ht="12.75" hidden="false" customHeight="false" outlineLevel="0" collapsed="false"/>
    <row r="4639" customFormat="false" ht="12.75" hidden="false" customHeight="false" outlineLevel="0" collapsed="false"/>
    <row r="4640" customFormat="false" ht="12.75" hidden="false" customHeight="false" outlineLevel="0" collapsed="false"/>
    <row r="4641" customFormat="false" ht="12.75" hidden="false" customHeight="false" outlineLevel="0" collapsed="false"/>
    <row r="4642" customFormat="false" ht="12.75" hidden="false" customHeight="false" outlineLevel="0" collapsed="false"/>
    <row r="4643" customFormat="false" ht="12.75" hidden="false" customHeight="false" outlineLevel="0" collapsed="false"/>
    <row r="4644" customFormat="false" ht="12.75" hidden="false" customHeight="false" outlineLevel="0" collapsed="false"/>
    <row r="4645" customFormat="false" ht="12.75" hidden="false" customHeight="false" outlineLevel="0" collapsed="false"/>
    <row r="4646" customFormat="false" ht="12.75" hidden="false" customHeight="false" outlineLevel="0" collapsed="false"/>
    <row r="4647" customFormat="false" ht="12.75" hidden="false" customHeight="false" outlineLevel="0" collapsed="false"/>
    <row r="4648" customFormat="false" ht="12.75" hidden="false" customHeight="false" outlineLevel="0" collapsed="false"/>
    <row r="4649" customFormat="false" ht="12.75" hidden="false" customHeight="false" outlineLevel="0" collapsed="false"/>
    <row r="4650" customFormat="false" ht="12.75" hidden="false" customHeight="false" outlineLevel="0" collapsed="false"/>
    <row r="4651" customFormat="false" ht="12.75" hidden="false" customHeight="false" outlineLevel="0" collapsed="false"/>
    <row r="4652" customFormat="false" ht="12.75" hidden="false" customHeight="false" outlineLevel="0" collapsed="false"/>
    <row r="4653" customFormat="false" ht="12.75" hidden="false" customHeight="false" outlineLevel="0" collapsed="false"/>
    <row r="4654" customFormat="false" ht="12.75" hidden="false" customHeight="false" outlineLevel="0" collapsed="false"/>
    <row r="4655" customFormat="false" ht="12.75" hidden="false" customHeight="false" outlineLevel="0" collapsed="false"/>
    <row r="4656" customFormat="false" ht="12.75" hidden="false" customHeight="false" outlineLevel="0" collapsed="false"/>
    <row r="4657" customFormat="false" ht="12.75" hidden="false" customHeight="false" outlineLevel="0" collapsed="false"/>
    <row r="4658" customFormat="false" ht="12.75" hidden="false" customHeight="false" outlineLevel="0" collapsed="false"/>
    <row r="4659" customFormat="false" ht="12.75" hidden="false" customHeight="false" outlineLevel="0" collapsed="false"/>
    <row r="4660" customFormat="false" ht="12.75" hidden="false" customHeight="false" outlineLevel="0" collapsed="false"/>
    <row r="4661" customFormat="false" ht="12.75" hidden="false" customHeight="false" outlineLevel="0" collapsed="false"/>
    <row r="4662" customFormat="false" ht="12.75" hidden="false" customHeight="false" outlineLevel="0" collapsed="false"/>
    <row r="4663" customFormat="false" ht="12.75" hidden="false" customHeight="false" outlineLevel="0" collapsed="false"/>
    <row r="4664" customFormat="false" ht="12.75" hidden="false" customHeight="false" outlineLevel="0" collapsed="false"/>
    <row r="4665" customFormat="false" ht="12.75" hidden="false" customHeight="false" outlineLevel="0" collapsed="false"/>
    <row r="4666" customFormat="false" ht="12.75" hidden="false" customHeight="false" outlineLevel="0" collapsed="false"/>
    <row r="4667" customFormat="false" ht="12.75" hidden="false" customHeight="false" outlineLevel="0" collapsed="false"/>
    <row r="4668" customFormat="false" ht="12.75" hidden="false" customHeight="false" outlineLevel="0" collapsed="false"/>
    <row r="4669" customFormat="false" ht="12.75" hidden="false" customHeight="false" outlineLevel="0" collapsed="false"/>
    <row r="4670" customFormat="false" ht="12.75" hidden="false" customHeight="false" outlineLevel="0" collapsed="false"/>
    <row r="4671" customFormat="false" ht="12.75" hidden="false" customHeight="false" outlineLevel="0" collapsed="false"/>
    <row r="4672" customFormat="false" ht="12.75" hidden="false" customHeight="false" outlineLevel="0" collapsed="false"/>
    <row r="4673" customFormat="false" ht="12.75" hidden="false" customHeight="false" outlineLevel="0" collapsed="false"/>
    <row r="4674" customFormat="false" ht="12.75" hidden="false" customHeight="false" outlineLevel="0" collapsed="false"/>
    <row r="4675" customFormat="false" ht="12.75" hidden="false" customHeight="false" outlineLevel="0" collapsed="false"/>
    <row r="4676" customFormat="false" ht="12.75" hidden="false" customHeight="false" outlineLevel="0" collapsed="false"/>
    <row r="4677" customFormat="false" ht="12.75" hidden="false" customHeight="false" outlineLevel="0" collapsed="false"/>
    <row r="4678" customFormat="false" ht="12.75" hidden="false" customHeight="false" outlineLevel="0" collapsed="false"/>
    <row r="4679" customFormat="false" ht="12.75" hidden="false" customHeight="false" outlineLevel="0" collapsed="false"/>
    <row r="4680" customFormat="false" ht="12.75" hidden="false" customHeight="false" outlineLevel="0" collapsed="false"/>
    <row r="4681" customFormat="false" ht="12.75" hidden="false" customHeight="false" outlineLevel="0" collapsed="false"/>
    <row r="4682" customFormat="false" ht="12.75" hidden="false" customHeight="false" outlineLevel="0" collapsed="false"/>
    <row r="4683" customFormat="false" ht="12.75" hidden="false" customHeight="false" outlineLevel="0" collapsed="false"/>
    <row r="4684" customFormat="false" ht="12.75" hidden="false" customHeight="false" outlineLevel="0" collapsed="false"/>
    <row r="4685" customFormat="false" ht="12.75" hidden="false" customHeight="false" outlineLevel="0" collapsed="false"/>
    <row r="4686" customFormat="false" ht="12.75" hidden="false" customHeight="false" outlineLevel="0" collapsed="false"/>
    <row r="4687" customFormat="false" ht="12.75" hidden="false" customHeight="false" outlineLevel="0" collapsed="false"/>
    <row r="4688" customFormat="false" ht="12.75" hidden="false" customHeight="false" outlineLevel="0" collapsed="false"/>
    <row r="4689" customFormat="false" ht="12.75" hidden="false" customHeight="false" outlineLevel="0" collapsed="false"/>
    <row r="4690" customFormat="false" ht="12.75" hidden="false" customHeight="false" outlineLevel="0" collapsed="false"/>
    <row r="4691" customFormat="false" ht="12.75" hidden="false" customHeight="false" outlineLevel="0" collapsed="false"/>
    <row r="4692" customFormat="false" ht="12.75" hidden="false" customHeight="false" outlineLevel="0" collapsed="false"/>
    <row r="4693" customFormat="false" ht="12.75" hidden="false" customHeight="false" outlineLevel="0" collapsed="false"/>
    <row r="4694" customFormat="false" ht="12.75" hidden="false" customHeight="false" outlineLevel="0" collapsed="false"/>
    <row r="4695" customFormat="false" ht="12.75" hidden="false" customHeight="false" outlineLevel="0" collapsed="false"/>
    <row r="4696" customFormat="false" ht="12.75" hidden="false" customHeight="false" outlineLevel="0" collapsed="false"/>
    <row r="4697" customFormat="false" ht="12.75" hidden="false" customHeight="false" outlineLevel="0" collapsed="false"/>
    <row r="4698" customFormat="false" ht="12.75" hidden="false" customHeight="false" outlineLevel="0" collapsed="false"/>
    <row r="4699" customFormat="false" ht="12.75" hidden="false" customHeight="false" outlineLevel="0" collapsed="false"/>
    <row r="4700" customFormat="false" ht="12.75" hidden="false" customHeight="false" outlineLevel="0" collapsed="false"/>
    <row r="4701" customFormat="false" ht="12.75" hidden="false" customHeight="false" outlineLevel="0" collapsed="false"/>
    <row r="4702" customFormat="false" ht="12.75" hidden="false" customHeight="false" outlineLevel="0" collapsed="false"/>
    <row r="4703" customFormat="false" ht="12.75" hidden="false" customHeight="false" outlineLevel="0" collapsed="false"/>
    <row r="4704" customFormat="false" ht="12.75" hidden="false" customHeight="false" outlineLevel="0" collapsed="false"/>
    <row r="4705" customFormat="false" ht="12.75" hidden="false" customHeight="false" outlineLevel="0" collapsed="false"/>
    <row r="4706" customFormat="false" ht="12.75" hidden="false" customHeight="false" outlineLevel="0" collapsed="false"/>
    <row r="4707" customFormat="false" ht="12.75" hidden="false" customHeight="false" outlineLevel="0" collapsed="false"/>
    <row r="4708" customFormat="false" ht="12.75" hidden="false" customHeight="false" outlineLevel="0" collapsed="false"/>
    <row r="4709" customFormat="false" ht="12.75" hidden="false" customHeight="false" outlineLevel="0" collapsed="false"/>
    <row r="4710" customFormat="false" ht="12.75" hidden="false" customHeight="false" outlineLevel="0" collapsed="false"/>
    <row r="4711" customFormat="false" ht="12.75" hidden="false" customHeight="false" outlineLevel="0" collapsed="false"/>
    <row r="4712" customFormat="false" ht="12.75" hidden="false" customHeight="false" outlineLevel="0" collapsed="false"/>
    <row r="4713" customFormat="false" ht="12.75" hidden="false" customHeight="false" outlineLevel="0" collapsed="false"/>
    <row r="4714" customFormat="false" ht="12.75" hidden="false" customHeight="false" outlineLevel="0" collapsed="false"/>
    <row r="4715" customFormat="false" ht="12.75" hidden="false" customHeight="false" outlineLevel="0" collapsed="false"/>
    <row r="4716" customFormat="false" ht="12.75" hidden="false" customHeight="false" outlineLevel="0" collapsed="false"/>
    <row r="4717" customFormat="false" ht="12.75" hidden="false" customHeight="false" outlineLevel="0" collapsed="false"/>
    <row r="4718" customFormat="false" ht="12.75" hidden="false" customHeight="false" outlineLevel="0" collapsed="false"/>
    <row r="4719" customFormat="false" ht="12.75" hidden="false" customHeight="false" outlineLevel="0" collapsed="false"/>
    <row r="4720" customFormat="false" ht="12.75" hidden="false" customHeight="false" outlineLevel="0" collapsed="false"/>
    <row r="4721" customFormat="false" ht="12.75" hidden="false" customHeight="false" outlineLevel="0" collapsed="false"/>
    <row r="4722" customFormat="false" ht="12.75" hidden="false" customHeight="false" outlineLevel="0" collapsed="false"/>
    <row r="4723" customFormat="false" ht="12.75" hidden="false" customHeight="false" outlineLevel="0" collapsed="false"/>
    <row r="4724" customFormat="false" ht="12.75" hidden="false" customHeight="false" outlineLevel="0" collapsed="false"/>
    <row r="4725" customFormat="false" ht="12.75" hidden="false" customHeight="false" outlineLevel="0" collapsed="false"/>
    <row r="4726" customFormat="false" ht="12.75" hidden="false" customHeight="false" outlineLevel="0" collapsed="false"/>
    <row r="4727" customFormat="false" ht="12.75" hidden="false" customHeight="false" outlineLevel="0" collapsed="false"/>
    <row r="4728" customFormat="false" ht="12.75" hidden="false" customHeight="false" outlineLevel="0" collapsed="false"/>
    <row r="4729" customFormat="false" ht="12.75" hidden="false" customHeight="false" outlineLevel="0" collapsed="false"/>
    <row r="4730" customFormat="false" ht="12.75" hidden="false" customHeight="false" outlineLevel="0" collapsed="false"/>
    <row r="4731" customFormat="false" ht="12.75" hidden="false" customHeight="false" outlineLevel="0" collapsed="false"/>
    <row r="4732" customFormat="false" ht="12.75" hidden="false" customHeight="false" outlineLevel="0" collapsed="false"/>
    <row r="4733" customFormat="false" ht="12.75" hidden="false" customHeight="false" outlineLevel="0" collapsed="false"/>
    <row r="4734" customFormat="false" ht="12.75" hidden="false" customHeight="false" outlineLevel="0" collapsed="false"/>
    <row r="4735" customFormat="false" ht="12.75" hidden="false" customHeight="false" outlineLevel="0" collapsed="false"/>
    <row r="4736" customFormat="false" ht="12.75" hidden="false" customHeight="false" outlineLevel="0" collapsed="false"/>
    <row r="4737" customFormat="false" ht="12.75" hidden="false" customHeight="false" outlineLevel="0" collapsed="false"/>
    <row r="4738" customFormat="false" ht="12.75" hidden="false" customHeight="false" outlineLevel="0" collapsed="false"/>
    <row r="4739" customFormat="false" ht="12.75" hidden="false" customHeight="false" outlineLevel="0" collapsed="false"/>
    <row r="4740" customFormat="false" ht="12.75" hidden="false" customHeight="false" outlineLevel="0" collapsed="false"/>
    <row r="4741" customFormat="false" ht="12.75" hidden="false" customHeight="false" outlineLevel="0" collapsed="false"/>
    <row r="4742" customFormat="false" ht="12.75" hidden="false" customHeight="false" outlineLevel="0" collapsed="false"/>
    <row r="4743" customFormat="false" ht="12.75" hidden="false" customHeight="false" outlineLevel="0" collapsed="false"/>
    <row r="4744" customFormat="false" ht="12.75" hidden="false" customHeight="false" outlineLevel="0" collapsed="false"/>
    <row r="4745" customFormat="false" ht="12.75" hidden="false" customHeight="false" outlineLevel="0" collapsed="false"/>
    <row r="4746" customFormat="false" ht="12.75" hidden="false" customHeight="false" outlineLevel="0" collapsed="false"/>
    <row r="4747" customFormat="false" ht="12.75" hidden="false" customHeight="false" outlineLevel="0" collapsed="false"/>
    <row r="4748" customFormat="false" ht="12.75" hidden="false" customHeight="false" outlineLevel="0" collapsed="false"/>
    <row r="4749" customFormat="false" ht="12.75" hidden="false" customHeight="false" outlineLevel="0" collapsed="false"/>
    <row r="4750" customFormat="false" ht="12.75" hidden="false" customHeight="false" outlineLevel="0" collapsed="false"/>
    <row r="4751" customFormat="false" ht="12.75" hidden="false" customHeight="false" outlineLevel="0" collapsed="false"/>
    <row r="4752" customFormat="false" ht="12.75" hidden="false" customHeight="false" outlineLevel="0" collapsed="false"/>
    <row r="4753" customFormat="false" ht="12.75" hidden="false" customHeight="false" outlineLevel="0" collapsed="false"/>
    <row r="4754" customFormat="false" ht="12.75" hidden="false" customHeight="false" outlineLevel="0" collapsed="false"/>
    <row r="4755" customFormat="false" ht="12.75" hidden="false" customHeight="false" outlineLevel="0" collapsed="false"/>
    <row r="4756" customFormat="false" ht="12.75" hidden="false" customHeight="false" outlineLevel="0" collapsed="false"/>
    <row r="4757" customFormat="false" ht="12.75" hidden="false" customHeight="false" outlineLevel="0" collapsed="false"/>
    <row r="4758" customFormat="false" ht="12.75" hidden="false" customHeight="false" outlineLevel="0" collapsed="false"/>
    <row r="4759" customFormat="false" ht="12.75" hidden="false" customHeight="false" outlineLevel="0" collapsed="false"/>
    <row r="4760" customFormat="false" ht="12.75" hidden="false" customHeight="false" outlineLevel="0" collapsed="false"/>
    <row r="4761" customFormat="false" ht="12.75" hidden="false" customHeight="false" outlineLevel="0" collapsed="false"/>
    <row r="4762" customFormat="false" ht="12.75" hidden="false" customHeight="false" outlineLevel="0" collapsed="false"/>
    <row r="4763" customFormat="false" ht="12.75" hidden="false" customHeight="false" outlineLevel="0" collapsed="false"/>
    <row r="4764" customFormat="false" ht="12.75" hidden="false" customHeight="false" outlineLevel="0" collapsed="false"/>
    <row r="4765" customFormat="false" ht="12.75" hidden="false" customHeight="false" outlineLevel="0" collapsed="false"/>
    <row r="4766" customFormat="false" ht="12.75" hidden="false" customHeight="false" outlineLevel="0" collapsed="false"/>
    <row r="4767" customFormat="false" ht="12.75" hidden="false" customHeight="false" outlineLevel="0" collapsed="false"/>
    <row r="4768" customFormat="false" ht="12.75" hidden="false" customHeight="false" outlineLevel="0" collapsed="false"/>
    <row r="4769" customFormat="false" ht="12.75" hidden="false" customHeight="false" outlineLevel="0" collapsed="false"/>
    <row r="4770" customFormat="false" ht="12.75" hidden="false" customHeight="false" outlineLevel="0" collapsed="false"/>
    <row r="4771" customFormat="false" ht="12.75" hidden="false" customHeight="false" outlineLevel="0" collapsed="false"/>
    <row r="4772" customFormat="false" ht="12.75" hidden="false" customHeight="false" outlineLevel="0" collapsed="false"/>
    <row r="4773" customFormat="false" ht="12.75" hidden="false" customHeight="false" outlineLevel="0" collapsed="false"/>
    <row r="4774" customFormat="false" ht="12.75" hidden="false" customHeight="false" outlineLevel="0" collapsed="false"/>
    <row r="4775" customFormat="false" ht="12.75" hidden="false" customHeight="false" outlineLevel="0" collapsed="false"/>
    <row r="4776" customFormat="false" ht="12.75" hidden="false" customHeight="false" outlineLevel="0" collapsed="false"/>
    <row r="4777" customFormat="false" ht="12.75" hidden="false" customHeight="false" outlineLevel="0" collapsed="false"/>
    <row r="4778" customFormat="false" ht="12.75" hidden="false" customHeight="false" outlineLevel="0" collapsed="false"/>
    <row r="4779" customFormat="false" ht="12.75" hidden="false" customHeight="false" outlineLevel="0" collapsed="false"/>
    <row r="4780" customFormat="false" ht="12.75" hidden="false" customHeight="false" outlineLevel="0" collapsed="false"/>
    <row r="4781" customFormat="false" ht="12.75" hidden="false" customHeight="false" outlineLevel="0" collapsed="false"/>
    <row r="4782" customFormat="false" ht="12.75" hidden="false" customHeight="false" outlineLevel="0" collapsed="false"/>
    <row r="4783" customFormat="false" ht="12.75" hidden="false" customHeight="false" outlineLevel="0" collapsed="false"/>
    <row r="4784" customFormat="false" ht="12.75" hidden="false" customHeight="false" outlineLevel="0" collapsed="false"/>
    <row r="4785" customFormat="false" ht="12.75" hidden="false" customHeight="false" outlineLevel="0" collapsed="false"/>
    <row r="4786" customFormat="false" ht="12.75" hidden="false" customHeight="false" outlineLevel="0" collapsed="false"/>
    <row r="4787" customFormat="false" ht="12.75" hidden="false" customHeight="false" outlineLevel="0" collapsed="false"/>
    <row r="4788" customFormat="false" ht="12.75" hidden="false" customHeight="false" outlineLevel="0" collapsed="false"/>
    <row r="4789" customFormat="false" ht="12.75" hidden="false" customHeight="false" outlineLevel="0" collapsed="false"/>
    <row r="4790" customFormat="false" ht="12.75" hidden="false" customHeight="false" outlineLevel="0" collapsed="false"/>
    <row r="4791" customFormat="false" ht="12.75" hidden="false" customHeight="false" outlineLevel="0" collapsed="false"/>
    <row r="4792" customFormat="false" ht="12.75" hidden="false" customHeight="false" outlineLevel="0" collapsed="false"/>
    <row r="4793" customFormat="false" ht="12.75" hidden="false" customHeight="false" outlineLevel="0" collapsed="false"/>
    <row r="4794" customFormat="false" ht="12.75" hidden="false" customHeight="false" outlineLevel="0" collapsed="false"/>
    <row r="4795" customFormat="false" ht="12.75" hidden="false" customHeight="false" outlineLevel="0" collapsed="false"/>
    <row r="4796" customFormat="false" ht="12.75" hidden="false" customHeight="false" outlineLevel="0" collapsed="false"/>
    <row r="4797" customFormat="false" ht="12.75" hidden="false" customHeight="false" outlineLevel="0" collapsed="false"/>
    <row r="4798" customFormat="false" ht="12.75" hidden="false" customHeight="false" outlineLevel="0" collapsed="false"/>
    <row r="4799" customFormat="false" ht="12.75" hidden="false" customHeight="false" outlineLevel="0" collapsed="false"/>
    <row r="4800" customFormat="false" ht="12.75" hidden="false" customHeight="false" outlineLevel="0" collapsed="false"/>
    <row r="4801" customFormat="false" ht="12.75" hidden="false" customHeight="false" outlineLevel="0" collapsed="false"/>
    <row r="4802" customFormat="false" ht="12.75" hidden="false" customHeight="false" outlineLevel="0" collapsed="false"/>
    <row r="4803" customFormat="false" ht="12.75" hidden="false" customHeight="false" outlineLevel="0" collapsed="false"/>
    <row r="4804" customFormat="false" ht="12.75" hidden="false" customHeight="false" outlineLevel="0" collapsed="false"/>
    <row r="4805" customFormat="false" ht="12.75" hidden="false" customHeight="false" outlineLevel="0" collapsed="false"/>
    <row r="4806" customFormat="false" ht="12.75" hidden="false" customHeight="false" outlineLevel="0" collapsed="false"/>
    <row r="4807" customFormat="false" ht="12.75" hidden="false" customHeight="false" outlineLevel="0" collapsed="false"/>
    <row r="4808" customFormat="false" ht="12.75" hidden="false" customHeight="false" outlineLevel="0" collapsed="false"/>
    <row r="4809" customFormat="false" ht="12.75" hidden="false" customHeight="false" outlineLevel="0" collapsed="false"/>
    <row r="4810" customFormat="false" ht="12.75" hidden="false" customHeight="false" outlineLevel="0" collapsed="false"/>
    <row r="4811" customFormat="false" ht="12.75" hidden="false" customHeight="false" outlineLevel="0" collapsed="false"/>
    <row r="4812" customFormat="false" ht="12.75" hidden="false" customHeight="false" outlineLevel="0" collapsed="false"/>
    <row r="4813" customFormat="false" ht="12.75" hidden="false" customHeight="false" outlineLevel="0" collapsed="false"/>
    <row r="4814" customFormat="false" ht="12.75" hidden="false" customHeight="false" outlineLevel="0" collapsed="false"/>
    <row r="4815" customFormat="false" ht="12.75" hidden="false" customHeight="false" outlineLevel="0" collapsed="false"/>
    <row r="4816" customFormat="false" ht="12.75" hidden="false" customHeight="false" outlineLevel="0" collapsed="false"/>
    <row r="4817" customFormat="false" ht="12.75" hidden="false" customHeight="false" outlineLevel="0" collapsed="false"/>
    <row r="4818" customFormat="false" ht="12.75" hidden="false" customHeight="false" outlineLevel="0" collapsed="false"/>
    <row r="4819" customFormat="false" ht="12.75" hidden="false" customHeight="false" outlineLevel="0" collapsed="false"/>
    <row r="4820" customFormat="false" ht="12.75" hidden="false" customHeight="false" outlineLevel="0" collapsed="false"/>
    <row r="4821" customFormat="false" ht="12.75" hidden="false" customHeight="false" outlineLevel="0" collapsed="false"/>
    <row r="4822" customFormat="false" ht="12.75" hidden="false" customHeight="false" outlineLevel="0" collapsed="false"/>
    <row r="4823" customFormat="false" ht="12.75" hidden="false" customHeight="false" outlineLevel="0" collapsed="false"/>
    <row r="4824" customFormat="false" ht="12.75" hidden="false" customHeight="false" outlineLevel="0" collapsed="false"/>
    <row r="4825" customFormat="false" ht="12.75" hidden="false" customHeight="false" outlineLevel="0" collapsed="false"/>
    <row r="4826" customFormat="false" ht="12.75" hidden="false" customHeight="false" outlineLevel="0" collapsed="false"/>
    <row r="4827" customFormat="false" ht="12.75" hidden="false" customHeight="false" outlineLevel="0" collapsed="false"/>
    <row r="4828" customFormat="false" ht="12.75" hidden="false" customHeight="false" outlineLevel="0" collapsed="false"/>
    <row r="4829" customFormat="false" ht="12.75" hidden="false" customHeight="false" outlineLevel="0" collapsed="false"/>
    <row r="4830" customFormat="false" ht="12.75" hidden="false" customHeight="false" outlineLevel="0" collapsed="false"/>
    <row r="4831" customFormat="false" ht="12.75" hidden="false" customHeight="false" outlineLevel="0" collapsed="false"/>
    <row r="4832" customFormat="false" ht="12.75" hidden="false" customHeight="false" outlineLevel="0" collapsed="false"/>
    <row r="4833" customFormat="false" ht="12.75" hidden="false" customHeight="false" outlineLevel="0" collapsed="false"/>
    <row r="4834" customFormat="false" ht="12.75" hidden="false" customHeight="false" outlineLevel="0" collapsed="false"/>
    <row r="4835" customFormat="false" ht="12.75" hidden="false" customHeight="false" outlineLevel="0" collapsed="false"/>
    <row r="4836" customFormat="false" ht="12.75" hidden="false" customHeight="false" outlineLevel="0" collapsed="false"/>
    <row r="4837" customFormat="false" ht="12.75" hidden="false" customHeight="false" outlineLevel="0" collapsed="false"/>
    <row r="4838" customFormat="false" ht="12.75" hidden="false" customHeight="false" outlineLevel="0" collapsed="false"/>
    <row r="4839" customFormat="false" ht="12.75" hidden="false" customHeight="false" outlineLevel="0" collapsed="false"/>
    <row r="4840" customFormat="false" ht="12.75" hidden="false" customHeight="false" outlineLevel="0" collapsed="false"/>
    <row r="4841" customFormat="false" ht="12.75" hidden="false" customHeight="false" outlineLevel="0" collapsed="false"/>
    <row r="4842" customFormat="false" ht="12.75" hidden="false" customHeight="false" outlineLevel="0" collapsed="false"/>
    <row r="4843" customFormat="false" ht="12.75" hidden="false" customHeight="false" outlineLevel="0" collapsed="false"/>
    <row r="4844" customFormat="false" ht="12.75" hidden="false" customHeight="false" outlineLevel="0" collapsed="false"/>
    <row r="4845" customFormat="false" ht="12.75" hidden="false" customHeight="false" outlineLevel="0" collapsed="false"/>
    <row r="4846" customFormat="false" ht="12.75" hidden="false" customHeight="false" outlineLevel="0" collapsed="false"/>
    <row r="4847" customFormat="false" ht="12.75" hidden="false" customHeight="false" outlineLevel="0" collapsed="false"/>
    <row r="4848" customFormat="false" ht="12.75" hidden="false" customHeight="false" outlineLevel="0" collapsed="false"/>
    <row r="4849" customFormat="false" ht="12.75" hidden="false" customHeight="false" outlineLevel="0" collapsed="false"/>
    <row r="4850" customFormat="false" ht="12.75" hidden="false" customHeight="false" outlineLevel="0" collapsed="false"/>
    <row r="4851" customFormat="false" ht="12.75" hidden="false" customHeight="false" outlineLevel="0" collapsed="false"/>
    <row r="4852" customFormat="false" ht="12.75" hidden="false" customHeight="false" outlineLevel="0" collapsed="false"/>
    <row r="4853" customFormat="false" ht="12.75" hidden="false" customHeight="false" outlineLevel="0" collapsed="false"/>
    <row r="4854" customFormat="false" ht="12.75" hidden="false" customHeight="false" outlineLevel="0" collapsed="false"/>
    <row r="4855" customFormat="false" ht="12.75" hidden="false" customHeight="false" outlineLevel="0" collapsed="false"/>
    <row r="4856" customFormat="false" ht="12.75" hidden="false" customHeight="false" outlineLevel="0" collapsed="false"/>
    <row r="4857" customFormat="false" ht="12.75" hidden="false" customHeight="false" outlineLevel="0" collapsed="false"/>
    <row r="4858" customFormat="false" ht="12.75" hidden="false" customHeight="false" outlineLevel="0" collapsed="false"/>
    <row r="4859" customFormat="false" ht="12.75" hidden="false" customHeight="false" outlineLevel="0" collapsed="false"/>
    <row r="4860" customFormat="false" ht="12.75" hidden="false" customHeight="false" outlineLevel="0" collapsed="false"/>
    <row r="4861" customFormat="false" ht="12.75" hidden="false" customHeight="false" outlineLevel="0" collapsed="false"/>
    <row r="4862" customFormat="false" ht="12.75" hidden="false" customHeight="false" outlineLevel="0" collapsed="false"/>
    <row r="4863" customFormat="false" ht="12.75" hidden="false" customHeight="false" outlineLevel="0" collapsed="false"/>
    <row r="4864" customFormat="false" ht="12.75" hidden="false" customHeight="false" outlineLevel="0" collapsed="false"/>
    <row r="4865" customFormat="false" ht="12.75" hidden="false" customHeight="false" outlineLevel="0" collapsed="false"/>
    <row r="4866" customFormat="false" ht="12.75" hidden="false" customHeight="false" outlineLevel="0" collapsed="false"/>
    <row r="4867" customFormat="false" ht="12.75" hidden="false" customHeight="false" outlineLevel="0" collapsed="false"/>
    <row r="4868" customFormat="false" ht="12.75" hidden="false" customHeight="false" outlineLevel="0" collapsed="false"/>
    <row r="4869" customFormat="false" ht="12.75" hidden="false" customHeight="false" outlineLevel="0" collapsed="false"/>
    <row r="4870" customFormat="false" ht="12.75" hidden="false" customHeight="false" outlineLevel="0" collapsed="false"/>
    <row r="4871" customFormat="false" ht="12.75" hidden="false" customHeight="false" outlineLevel="0" collapsed="false"/>
    <row r="4872" customFormat="false" ht="12.75" hidden="false" customHeight="false" outlineLevel="0" collapsed="false"/>
    <row r="4873" customFormat="false" ht="12.75" hidden="false" customHeight="false" outlineLevel="0" collapsed="false"/>
    <row r="4874" customFormat="false" ht="12.75" hidden="false" customHeight="false" outlineLevel="0" collapsed="false"/>
    <row r="4875" customFormat="false" ht="12.75" hidden="false" customHeight="false" outlineLevel="0" collapsed="false"/>
    <row r="4876" customFormat="false" ht="12.75" hidden="false" customHeight="false" outlineLevel="0" collapsed="false"/>
    <row r="4877" customFormat="false" ht="12.75" hidden="false" customHeight="false" outlineLevel="0" collapsed="false"/>
    <row r="4878" customFormat="false" ht="12.75" hidden="false" customHeight="false" outlineLevel="0" collapsed="false"/>
    <row r="4879" customFormat="false" ht="12.75" hidden="false" customHeight="false" outlineLevel="0" collapsed="false"/>
    <row r="4880" customFormat="false" ht="12.75" hidden="false" customHeight="false" outlineLevel="0" collapsed="false"/>
    <row r="4881" customFormat="false" ht="12.75" hidden="false" customHeight="false" outlineLevel="0" collapsed="false"/>
    <row r="4882" customFormat="false" ht="12.75" hidden="false" customHeight="false" outlineLevel="0" collapsed="false"/>
    <row r="4883" customFormat="false" ht="12.75" hidden="false" customHeight="false" outlineLevel="0" collapsed="false"/>
    <row r="4884" customFormat="false" ht="12.75" hidden="false" customHeight="false" outlineLevel="0" collapsed="false"/>
    <row r="4885" customFormat="false" ht="12.75" hidden="false" customHeight="false" outlineLevel="0" collapsed="false"/>
    <row r="4886" customFormat="false" ht="12.75" hidden="false" customHeight="false" outlineLevel="0" collapsed="false"/>
    <row r="4887" customFormat="false" ht="12.75" hidden="false" customHeight="false" outlineLevel="0" collapsed="false"/>
    <row r="4888" customFormat="false" ht="12.75" hidden="false" customHeight="false" outlineLevel="0" collapsed="false"/>
    <row r="4889" customFormat="false" ht="12.75" hidden="false" customHeight="false" outlineLevel="0" collapsed="false"/>
    <row r="4890" customFormat="false" ht="12.75" hidden="false" customHeight="false" outlineLevel="0" collapsed="false"/>
    <row r="4891" customFormat="false" ht="12.75" hidden="false" customHeight="false" outlineLevel="0" collapsed="false"/>
    <row r="4892" customFormat="false" ht="12.75" hidden="false" customHeight="false" outlineLevel="0" collapsed="false"/>
    <row r="4893" customFormat="false" ht="12.75" hidden="false" customHeight="false" outlineLevel="0" collapsed="false"/>
    <row r="4894" customFormat="false" ht="12.75" hidden="false" customHeight="false" outlineLevel="0" collapsed="false"/>
    <row r="4895" customFormat="false" ht="12.75" hidden="false" customHeight="false" outlineLevel="0" collapsed="false"/>
    <row r="4896" customFormat="false" ht="12.75" hidden="false" customHeight="false" outlineLevel="0" collapsed="false"/>
    <row r="4897" customFormat="false" ht="12.75" hidden="false" customHeight="false" outlineLevel="0" collapsed="false"/>
    <row r="4898" customFormat="false" ht="12.75" hidden="false" customHeight="false" outlineLevel="0" collapsed="false"/>
    <row r="4899" customFormat="false" ht="12.75" hidden="false" customHeight="false" outlineLevel="0" collapsed="false"/>
    <row r="4900" customFormat="false" ht="12.75" hidden="false" customHeight="false" outlineLevel="0" collapsed="false"/>
    <row r="4901" customFormat="false" ht="12.75" hidden="false" customHeight="false" outlineLevel="0" collapsed="false"/>
    <row r="4902" customFormat="false" ht="12.75" hidden="false" customHeight="false" outlineLevel="0" collapsed="false"/>
    <row r="4903" customFormat="false" ht="12.75" hidden="false" customHeight="false" outlineLevel="0" collapsed="false"/>
    <row r="4904" customFormat="false" ht="12.75" hidden="false" customHeight="false" outlineLevel="0" collapsed="false"/>
    <row r="4905" customFormat="false" ht="12.75" hidden="false" customHeight="false" outlineLevel="0" collapsed="false"/>
    <row r="4906" customFormat="false" ht="12.75" hidden="false" customHeight="false" outlineLevel="0" collapsed="false"/>
    <row r="4907" customFormat="false" ht="12.75" hidden="false" customHeight="false" outlineLevel="0" collapsed="false"/>
    <row r="4908" customFormat="false" ht="12.75" hidden="false" customHeight="false" outlineLevel="0" collapsed="false"/>
    <row r="4909" customFormat="false" ht="12.75" hidden="false" customHeight="false" outlineLevel="0" collapsed="false"/>
    <row r="4910" customFormat="false" ht="12.75" hidden="false" customHeight="false" outlineLevel="0" collapsed="false"/>
    <row r="4911" customFormat="false" ht="12.75" hidden="false" customHeight="false" outlineLevel="0" collapsed="false"/>
    <row r="4912" customFormat="false" ht="12.75" hidden="false" customHeight="false" outlineLevel="0" collapsed="false"/>
    <row r="4913" customFormat="false" ht="12.75" hidden="false" customHeight="false" outlineLevel="0" collapsed="false"/>
    <row r="4914" customFormat="false" ht="12.75" hidden="false" customHeight="false" outlineLevel="0" collapsed="false"/>
    <row r="4915" customFormat="false" ht="12.75" hidden="false" customHeight="false" outlineLevel="0" collapsed="false"/>
    <row r="4916" customFormat="false" ht="12.75" hidden="false" customHeight="false" outlineLevel="0" collapsed="false"/>
    <row r="4917" customFormat="false" ht="12.75" hidden="false" customHeight="false" outlineLevel="0" collapsed="false"/>
    <row r="4918" customFormat="false" ht="12.75" hidden="false" customHeight="false" outlineLevel="0" collapsed="false"/>
    <row r="4919" customFormat="false" ht="12.75" hidden="false" customHeight="false" outlineLevel="0" collapsed="false"/>
    <row r="4920" customFormat="false" ht="12.75" hidden="false" customHeight="false" outlineLevel="0" collapsed="false"/>
    <row r="4921" customFormat="false" ht="12.75" hidden="false" customHeight="false" outlineLevel="0" collapsed="false"/>
    <row r="4922" customFormat="false" ht="12.75" hidden="false" customHeight="false" outlineLevel="0" collapsed="false"/>
    <row r="4923" customFormat="false" ht="12.75" hidden="false" customHeight="false" outlineLevel="0" collapsed="false"/>
    <row r="4924" customFormat="false" ht="12.75" hidden="false" customHeight="false" outlineLevel="0" collapsed="false"/>
    <row r="4925" customFormat="false" ht="12.75" hidden="false" customHeight="false" outlineLevel="0" collapsed="false"/>
    <row r="4926" customFormat="false" ht="12.75" hidden="false" customHeight="false" outlineLevel="0" collapsed="false"/>
    <row r="4927" customFormat="false" ht="12.75" hidden="false" customHeight="false" outlineLevel="0" collapsed="false"/>
    <row r="4928" customFormat="false" ht="12.75" hidden="false" customHeight="false" outlineLevel="0" collapsed="false"/>
    <row r="4929" customFormat="false" ht="12.75" hidden="false" customHeight="false" outlineLevel="0" collapsed="false"/>
    <row r="4930" customFormat="false" ht="12.75" hidden="false" customHeight="false" outlineLevel="0" collapsed="false"/>
    <row r="4931" customFormat="false" ht="12.75" hidden="false" customHeight="false" outlineLevel="0" collapsed="false"/>
    <row r="4932" customFormat="false" ht="12.75" hidden="false" customHeight="false" outlineLevel="0" collapsed="false"/>
    <row r="4933" customFormat="false" ht="12.75" hidden="false" customHeight="false" outlineLevel="0" collapsed="false"/>
    <row r="4934" customFormat="false" ht="12.75" hidden="false" customHeight="false" outlineLevel="0" collapsed="false"/>
    <row r="4935" customFormat="false" ht="12.75" hidden="false" customHeight="false" outlineLevel="0" collapsed="false"/>
    <row r="4936" customFormat="false" ht="12.75" hidden="false" customHeight="false" outlineLevel="0" collapsed="false"/>
    <row r="4937" customFormat="false" ht="12.75" hidden="false" customHeight="false" outlineLevel="0" collapsed="false"/>
    <row r="4938" customFormat="false" ht="12.75" hidden="false" customHeight="false" outlineLevel="0" collapsed="false"/>
    <row r="4939" customFormat="false" ht="12.75" hidden="false" customHeight="false" outlineLevel="0" collapsed="false"/>
    <row r="4940" customFormat="false" ht="12.75" hidden="false" customHeight="false" outlineLevel="0" collapsed="false"/>
    <row r="4941" customFormat="false" ht="12.75" hidden="false" customHeight="false" outlineLevel="0" collapsed="false"/>
    <row r="4942" customFormat="false" ht="12.75" hidden="false" customHeight="false" outlineLevel="0" collapsed="false"/>
    <row r="4943" customFormat="false" ht="12.75" hidden="false" customHeight="false" outlineLevel="0" collapsed="false"/>
    <row r="4944" customFormat="false" ht="12.75" hidden="false" customHeight="false" outlineLevel="0" collapsed="false"/>
    <row r="4945" customFormat="false" ht="12.75" hidden="false" customHeight="false" outlineLevel="0" collapsed="false"/>
    <row r="4946" customFormat="false" ht="12.75" hidden="false" customHeight="false" outlineLevel="0" collapsed="false"/>
    <row r="4947" customFormat="false" ht="12.75" hidden="false" customHeight="false" outlineLevel="0" collapsed="false"/>
    <row r="4948" customFormat="false" ht="12.75" hidden="false" customHeight="false" outlineLevel="0" collapsed="false"/>
    <row r="4949" customFormat="false" ht="12.75" hidden="false" customHeight="false" outlineLevel="0" collapsed="false"/>
    <row r="4950" customFormat="false" ht="12.75" hidden="false" customHeight="false" outlineLevel="0" collapsed="false"/>
    <row r="4951" customFormat="false" ht="12.75" hidden="false" customHeight="false" outlineLevel="0" collapsed="false"/>
    <row r="4952" customFormat="false" ht="12.75" hidden="false" customHeight="false" outlineLevel="0" collapsed="false"/>
    <row r="4953" customFormat="false" ht="12.75" hidden="false" customHeight="false" outlineLevel="0" collapsed="false"/>
    <row r="4954" customFormat="false" ht="12.75" hidden="false" customHeight="false" outlineLevel="0" collapsed="false"/>
    <row r="4955" customFormat="false" ht="12.75" hidden="false" customHeight="false" outlineLevel="0" collapsed="false"/>
    <row r="4956" customFormat="false" ht="12.75" hidden="false" customHeight="false" outlineLevel="0" collapsed="false"/>
    <row r="4957" customFormat="false" ht="12.75" hidden="false" customHeight="false" outlineLevel="0" collapsed="false"/>
    <row r="4958" customFormat="false" ht="12.75" hidden="false" customHeight="false" outlineLevel="0" collapsed="false"/>
    <row r="4959" customFormat="false" ht="12.75" hidden="false" customHeight="false" outlineLevel="0" collapsed="false"/>
    <row r="4960" customFormat="false" ht="12.75" hidden="false" customHeight="false" outlineLevel="0" collapsed="false"/>
    <row r="4961" customFormat="false" ht="12.75" hidden="false" customHeight="false" outlineLevel="0" collapsed="false"/>
    <row r="4962" customFormat="false" ht="12.75" hidden="false" customHeight="false" outlineLevel="0" collapsed="false"/>
    <row r="4963" customFormat="false" ht="12.75" hidden="false" customHeight="false" outlineLevel="0" collapsed="false"/>
    <row r="4964" customFormat="false" ht="12.75" hidden="false" customHeight="false" outlineLevel="0" collapsed="false"/>
    <row r="4965" customFormat="false" ht="12.75" hidden="false" customHeight="false" outlineLevel="0" collapsed="false"/>
    <row r="4966" customFormat="false" ht="12.75" hidden="false" customHeight="false" outlineLevel="0" collapsed="false"/>
    <row r="4967" customFormat="false" ht="12.75" hidden="false" customHeight="false" outlineLevel="0" collapsed="false"/>
    <row r="4968" customFormat="false" ht="12.75" hidden="false" customHeight="false" outlineLevel="0" collapsed="false"/>
    <row r="4969" customFormat="false" ht="12.75" hidden="false" customHeight="false" outlineLevel="0" collapsed="false"/>
    <row r="4970" customFormat="false" ht="12.75" hidden="false" customHeight="false" outlineLevel="0" collapsed="false"/>
    <row r="4971" customFormat="false" ht="12.75" hidden="false" customHeight="false" outlineLevel="0" collapsed="false"/>
    <row r="4972" customFormat="false" ht="12.75" hidden="false" customHeight="false" outlineLevel="0" collapsed="false"/>
    <row r="4973" customFormat="false" ht="12.75" hidden="false" customHeight="false" outlineLevel="0" collapsed="false"/>
    <row r="4974" customFormat="false" ht="12.75" hidden="false" customHeight="false" outlineLevel="0" collapsed="false"/>
    <row r="4975" customFormat="false" ht="12.75" hidden="false" customHeight="false" outlineLevel="0" collapsed="false"/>
    <row r="4976" customFormat="false" ht="12.75" hidden="false" customHeight="false" outlineLevel="0" collapsed="false"/>
    <row r="4977" customFormat="false" ht="12.75" hidden="false" customHeight="false" outlineLevel="0" collapsed="false"/>
    <row r="4978" customFormat="false" ht="12.75" hidden="false" customHeight="false" outlineLevel="0" collapsed="false"/>
    <row r="4979" customFormat="false" ht="12.75" hidden="false" customHeight="false" outlineLevel="0" collapsed="false"/>
    <row r="4980" customFormat="false" ht="12.75" hidden="false" customHeight="false" outlineLevel="0" collapsed="false"/>
    <row r="4981" customFormat="false" ht="12.75" hidden="false" customHeight="false" outlineLevel="0" collapsed="false"/>
    <row r="4982" customFormat="false" ht="12.75" hidden="false" customHeight="false" outlineLevel="0" collapsed="false"/>
    <row r="4983" customFormat="false" ht="12.75" hidden="false" customHeight="false" outlineLevel="0" collapsed="false"/>
    <row r="4984" customFormat="false" ht="12.75" hidden="false" customHeight="false" outlineLevel="0" collapsed="false"/>
    <row r="4985" customFormat="false" ht="12.75" hidden="false" customHeight="false" outlineLevel="0" collapsed="false"/>
    <row r="4986" customFormat="false" ht="12.75" hidden="false" customHeight="false" outlineLevel="0" collapsed="false"/>
    <row r="4987" customFormat="false" ht="12.75" hidden="false" customHeight="false" outlineLevel="0" collapsed="false"/>
    <row r="4988" customFormat="false" ht="12.75" hidden="false" customHeight="false" outlineLevel="0" collapsed="false"/>
    <row r="4989" customFormat="false" ht="12.75" hidden="false" customHeight="false" outlineLevel="0" collapsed="false"/>
    <row r="4990" customFormat="false" ht="12.75" hidden="false" customHeight="false" outlineLevel="0" collapsed="false"/>
    <row r="4991" customFormat="false" ht="12.75" hidden="false" customHeight="false" outlineLevel="0" collapsed="false"/>
    <row r="4992" customFormat="false" ht="12.75" hidden="false" customHeight="false" outlineLevel="0" collapsed="false"/>
    <row r="4993" customFormat="false" ht="12.75" hidden="false" customHeight="false" outlineLevel="0" collapsed="false"/>
    <row r="4994" customFormat="false" ht="12.75" hidden="false" customHeight="false" outlineLevel="0" collapsed="false"/>
    <row r="4995" customFormat="false" ht="12.75" hidden="false" customHeight="false" outlineLevel="0" collapsed="false"/>
    <row r="4996" customFormat="false" ht="12.75" hidden="false" customHeight="false" outlineLevel="0" collapsed="false"/>
    <row r="4997" customFormat="false" ht="12.75" hidden="false" customHeight="false" outlineLevel="0" collapsed="false"/>
    <row r="4998" customFormat="false" ht="12.75" hidden="false" customHeight="false" outlineLevel="0" collapsed="false"/>
    <row r="4999" customFormat="false" ht="12.75" hidden="false" customHeight="false" outlineLevel="0" collapsed="false"/>
    <row r="5000" customFormat="false" ht="12.75" hidden="false" customHeight="false" outlineLevel="0" collapsed="false"/>
    <row r="5001" customFormat="false" ht="12.75" hidden="false" customHeight="false" outlineLevel="0" collapsed="false"/>
    <row r="5002" customFormat="false" ht="12.75" hidden="false" customHeight="false" outlineLevel="0" collapsed="false"/>
    <row r="5003" customFormat="false" ht="12.75" hidden="false" customHeight="false" outlineLevel="0" collapsed="false"/>
    <row r="5004" customFormat="false" ht="12.75" hidden="false" customHeight="false" outlineLevel="0" collapsed="false"/>
    <row r="5005" customFormat="false" ht="12.75" hidden="false" customHeight="false" outlineLevel="0" collapsed="false"/>
    <row r="5006" customFormat="false" ht="12.75" hidden="false" customHeight="false" outlineLevel="0" collapsed="false"/>
    <row r="5007" customFormat="false" ht="12.75" hidden="false" customHeight="false" outlineLevel="0" collapsed="false"/>
    <row r="5008" customFormat="false" ht="12.75" hidden="false" customHeight="false" outlineLevel="0" collapsed="false"/>
    <row r="5009" customFormat="false" ht="12.75" hidden="false" customHeight="false" outlineLevel="0" collapsed="false"/>
    <row r="5010" customFormat="false" ht="12.75" hidden="false" customHeight="false" outlineLevel="0" collapsed="false"/>
    <row r="5011" customFormat="false" ht="12.75" hidden="false" customHeight="false" outlineLevel="0" collapsed="false"/>
    <row r="5012" customFormat="false" ht="12.75" hidden="false" customHeight="false" outlineLevel="0" collapsed="false"/>
    <row r="5013" customFormat="false" ht="12.75" hidden="false" customHeight="false" outlineLevel="0" collapsed="false"/>
    <row r="5014" customFormat="false" ht="12.75" hidden="false" customHeight="false" outlineLevel="0" collapsed="false"/>
    <row r="5015" customFormat="false" ht="12.75" hidden="false" customHeight="false" outlineLevel="0" collapsed="false"/>
    <row r="5016" customFormat="false" ht="12.75" hidden="false" customHeight="false" outlineLevel="0" collapsed="false"/>
    <row r="5017" customFormat="false" ht="12.75" hidden="false" customHeight="false" outlineLevel="0" collapsed="false"/>
    <row r="5018" customFormat="false" ht="12.75" hidden="false" customHeight="false" outlineLevel="0" collapsed="false"/>
    <row r="5019" customFormat="false" ht="12.75" hidden="false" customHeight="false" outlineLevel="0" collapsed="false"/>
    <row r="5020" customFormat="false" ht="12.75" hidden="false" customHeight="false" outlineLevel="0" collapsed="false"/>
    <row r="5021" customFormat="false" ht="12.75" hidden="false" customHeight="false" outlineLevel="0" collapsed="false"/>
    <row r="5022" customFormat="false" ht="12.75" hidden="false" customHeight="false" outlineLevel="0" collapsed="false"/>
    <row r="5023" customFormat="false" ht="12.75" hidden="false" customHeight="false" outlineLevel="0" collapsed="false"/>
    <row r="5024" customFormat="false" ht="12.75" hidden="false" customHeight="false" outlineLevel="0" collapsed="false"/>
    <row r="5025" customFormat="false" ht="12.75" hidden="false" customHeight="false" outlineLevel="0" collapsed="false"/>
    <row r="5026" customFormat="false" ht="12.75" hidden="false" customHeight="false" outlineLevel="0" collapsed="false"/>
    <row r="5027" customFormat="false" ht="12.75" hidden="false" customHeight="false" outlineLevel="0" collapsed="false"/>
    <row r="5028" customFormat="false" ht="12.75" hidden="false" customHeight="false" outlineLevel="0" collapsed="false"/>
    <row r="5029" customFormat="false" ht="12.75" hidden="false" customHeight="false" outlineLevel="0" collapsed="false"/>
    <row r="5030" customFormat="false" ht="12.75" hidden="false" customHeight="false" outlineLevel="0" collapsed="false"/>
    <row r="5031" customFormat="false" ht="12.75" hidden="false" customHeight="false" outlineLevel="0" collapsed="false"/>
    <row r="5032" customFormat="false" ht="12.75" hidden="false" customHeight="false" outlineLevel="0" collapsed="false"/>
    <row r="5033" customFormat="false" ht="12.75" hidden="false" customHeight="false" outlineLevel="0" collapsed="false"/>
    <row r="5034" customFormat="false" ht="12.75" hidden="false" customHeight="false" outlineLevel="0" collapsed="false"/>
    <row r="5035" customFormat="false" ht="12.75" hidden="false" customHeight="false" outlineLevel="0" collapsed="false"/>
    <row r="5036" customFormat="false" ht="12.75" hidden="false" customHeight="false" outlineLevel="0" collapsed="false"/>
    <row r="5037" customFormat="false" ht="12.75" hidden="false" customHeight="false" outlineLevel="0" collapsed="false"/>
    <row r="5038" customFormat="false" ht="12.75" hidden="false" customHeight="false" outlineLevel="0" collapsed="false"/>
    <row r="5039" customFormat="false" ht="12.75" hidden="false" customHeight="false" outlineLevel="0" collapsed="false"/>
    <row r="5040" customFormat="false" ht="12.75" hidden="false" customHeight="false" outlineLevel="0" collapsed="false"/>
    <row r="5041" customFormat="false" ht="12.75" hidden="false" customHeight="false" outlineLevel="0" collapsed="false"/>
    <row r="5042" customFormat="false" ht="12.75" hidden="false" customHeight="false" outlineLevel="0" collapsed="false"/>
    <row r="5043" customFormat="false" ht="12.75" hidden="false" customHeight="false" outlineLevel="0" collapsed="false"/>
    <row r="5044" customFormat="false" ht="12.75" hidden="false" customHeight="false" outlineLevel="0" collapsed="false"/>
    <row r="5045" customFormat="false" ht="12.75" hidden="false" customHeight="false" outlineLevel="0" collapsed="false"/>
    <row r="5046" customFormat="false" ht="12.75" hidden="false" customHeight="false" outlineLevel="0" collapsed="false"/>
    <row r="5047" customFormat="false" ht="12.75" hidden="false" customHeight="false" outlineLevel="0" collapsed="false"/>
    <row r="5048" customFormat="false" ht="12.75" hidden="false" customHeight="false" outlineLevel="0" collapsed="false"/>
    <row r="5049" customFormat="false" ht="12.75" hidden="false" customHeight="false" outlineLevel="0" collapsed="false"/>
    <row r="5050" customFormat="false" ht="12.75" hidden="false" customHeight="false" outlineLevel="0" collapsed="false"/>
    <row r="5051" customFormat="false" ht="12.75" hidden="false" customHeight="false" outlineLevel="0" collapsed="false"/>
    <row r="5052" customFormat="false" ht="12.75" hidden="false" customHeight="false" outlineLevel="0" collapsed="false"/>
    <row r="5053" customFormat="false" ht="12.75" hidden="false" customHeight="false" outlineLevel="0" collapsed="false"/>
    <row r="5054" customFormat="false" ht="12.75" hidden="false" customHeight="false" outlineLevel="0" collapsed="false"/>
    <row r="5055" customFormat="false" ht="12.75" hidden="false" customHeight="false" outlineLevel="0" collapsed="false"/>
    <row r="5056" customFormat="false" ht="12.75" hidden="false" customHeight="false" outlineLevel="0" collapsed="false"/>
    <row r="5057" customFormat="false" ht="12.75" hidden="false" customHeight="false" outlineLevel="0" collapsed="false"/>
    <row r="5058" customFormat="false" ht="12.75" hidden="false" customHeight="false" outlineLevel="0" collapsed="false"/>
    <row r="5059" customFormat="false" ht="12.75" hidden="false" customHeight="false" outlineLevel="0" collapsed="false"/>
    <row r="5060" customFormat="false" ht="12.75" hidden="false" customHeight="false" outlineLevel="0" collapsed="false"/>
    <row r="5061" customFormat="false" ht="12.75" hidden="false" customHeight="false" outlineLevel="0" collapsed="false"/>
    <row r="5062" customFormat="false" ht="12.75" hidden="false" customHeight="false" outlineLevel="0" collapsed="false"/>
    <row r="5063" customFormat="false" ht="12.75" hidden="false" customHeight="false" outlineLevel="0" collapsed="false"/>
    <row r="5064" customFormat="false" ht="12.75" hidden="false" customHeight="false" outlineLevel="0" collapsed="false"/>
    <row r="5065" customFormat="false" ht="12.75" hidden="false" customHeight="false" outlineLevel="0" collapsed="false"/>
    <row r="5066" customFormat="false" ht="12.75" hidden="false" customHeight="false" outlineLevel="0" collapsed="false"/>
    <row r="5067" customFormat="false" ht="12.75" hidden="false" customHeight="false" outlineLevel="0" collapsed="false"/>
    <row r="5068" customFormat="false" ht="12.75" hidden="false" customHeight="false" outlineLevel="0" collapsed="false"/>
    <row r="5069" customFormat="false" ht="12.75" hidden="false" customHeight="false" outlineLevel="0" collapsed="false"/>
    <row r="5070" customFormat="false" ht="12.75" hidden="false" customHeight="false" outlineLevel="0" collapsed="false"/>
    <row r="5071" customFormat="false" ht="12.75" hidden="false" customHeight="false" outlineLevel="0" collapsed="false"/>
    <row r="5072" customFormat="false" ht="12.75" hidden="false" customHeight="false" outlineLevel="0" collapsed="false"/>
    <row r="5073" customFormat="false" ht="12.75" hidden="false" customHeight="false" outlineLevel="0" collapsed="false"/>
    <row r="5074" customFormat="false" ht="12.75" hidden="false" customHeight="false" outlineLevel="0" collapsed="false"/>
    <row r="5075" customFormat="false" ht="12.75" hidden="false" customHeight="false" outlineLevel="0" collapsed="false"/>
    <row r="5076" customFormat="false" ht="12.75" hidden="false" customHeight="false" outlineLevel="0" collapsed="false"/>
    <row r="5077" customFormat="false" ht="12.75" hidden="false" customHeight="false" outlineLevel="0" collapsed="false"/>
    <row r="5078" customFormat="false" ht="12.75" hidden="false" customHeight="false" outlineLevel="0" collapsed="false"/>
    <row r="5079" customFormat="false" ht="12.75" hidden="false" customHeight="false" outlineLevel="0" collapsed="false"/>
    <row r="5080" customFormat="false" ht="12.75" hidden="false" customHeight="false" outlineLevel="0" collapsed="false"/>
    <row r="5081" customFormat="false" ht="12.75" hidden="false" customHeight="false" outlineLevel="0" collapsed="false"/>
    <row r="5082" customFormat="false" ht="12.75" hidden="false" customHeight="false" outlineLevel="0" collapsed="false"/>
    <row r="5083" customFormat="false" ht="12.75" hidden="false" customHeight="false" outlineLevel="0" collapsed="false"/>
    <row r="5084" customFormat="false" ht="12.75" hidden="false" customHeight="false" outlineLevel="0" collapsed="false"/>
    <row r="5085" customFormat="false" ht="12.75" hidden="false" customHeight="false" outlineLevel="0" collapsed="false"/>
    <row r="5086" customFormat="false" ht="12.75" hidden="false" customHeight="false" outlineLevel="0" collapsed="false"/>
    <row r="5087" customFormat="false" ht="12.75" hidden="false" customHeight="false" outlineLevel="0" collapsed="false"/>
    <row r="5088" customFormat="false" ht="12.75" hidden="false" customHeight="false" outlineLevel="0" collapsed="false"/>
    <row r="5089" customFormat="false" ht="12.75" hidden="false" customHeight="false" outlineLevel="0" collapsed="false"/>
    <row r="5090" customFormat="false" ht="12.75" hidden="false" customHeight="false" outlineLevel="0" collapsed="false"/>
    <row r="5091" customFormat="false" ht="12.75" hidden="false" customHeight="false" outlineLevel="0" collapsed="false"/>
    <row r="5092" customFormat="false" ht="12.75" hidden="false" customHeight="false" outlineLevel="0" collapsed="false"/>
    <row r="5093" customFormat="false" ht="12.75" hidden="false" customHeight="false" outlineLevel="0" collapsed="false"/>
    <row r="5094" customFormat="false" ht="12.75" hidden="false" customHeight="false" outlineLevel="0" collapsed="false"/>
    <row r="5095" customFormat="false" ht="12.75" hidden="false" customHeight="false" outlineLevel="0" collapsed="false"/>
    <row r="5096" customFormat="false" ht="12.75" hidden="false" customHeight="false" outlineLevel="0" collapsed="false"/>
    <row r="5097" customFormat="false" ht="12.75" hidden="false" customHeight="false" outlineLevel="0" collapsed="false"/>
    <row r="5098" customFormat="false" ht="12.75" hidden="false" customHeight="false" outlineLevel="0" collapsed="false"/>
    <row r="5099" customFormat="false" ht="12.75" hidden="false" customHeight="false" outlineLevel="0" collapsed="false"/>
    <row r="5100" customFormat="false" ht="12.75" hidden="false" customHeight="false" outlineLevel="0" collapsed="false"/>
    <row r="5101" customFormat="false" ht="12.75" hidden="false" customHeight="false" outlineLevel="0" collapsed="false"/>
    <row r="5102" customFormat="false" ht="12.75" hidden="false" customHeight="false" outlineLevel="0" collapsed="false"/>
    <row r="5103" customFormat="false" ht="12.75" hidden="false" customHeight="false" outlineLevel="0" collapsed="false"/>
    <row r="5104" customFormat="false" ht="12.75" hidden="false" customHeight="false" outlineLevel="0" collapsed="false"/>
    <row r="5105" customFormat="false" ht="12.75" hidden="false" customHeight="false" outlineLevel="0" collapsed="false"/>
    <row r="5106" customFormat="false" ht="12.75" hidden="false" customHeight="false" outlineLevel="0" collapsed="false"/>
    <row r="5107" customFormat="false" ht="12.75" hidden="false" customHeight="false" outlineLevel="0" collapsed="false"/>
    <row r="5108" customFormat="false" ht="12.75" hidden="false" customHeight="false" outlineLevel="0" collapsed="false"/>
    <row r="5109" customFormat="false" ht="12.75" hidden="false" customHeight="false" outlineLevel="0" collapsed="false"/>
    <row r="5110" customFormat="false" ht="12.75" hidden="false" customHeight="false" outlineLevel="0" collapsed="false"/>
    <row r="5111" customFormat="false" ht="12.75" hidden="false" customHeight="false" outlineLevel="0" collapsed="false"/>
    <row r="5112" customFormat="false" ht="12.75" hidden="false" customHeight="false" outlineLevel="0" collapsed="false"/>
    <row r="5113" customFormat="false" ht="12.75" hidden="false" customHeight="false" outlineLevel="0" collapsed="false"/>
    <row r="5114" customFormat="false" ht="12.75" hidden="false" customHeight="false" outlineLevel="0" collapsed="false"/>
    <row r="5115" customFormat="false" ht="12.75" hidden="false" customHeight="false" outlineLevel="0" collapsed="false"/>
    <row r="5116" customFormat="false" ht="12.75" hidden="false" customHeight="false" outlineLevel="0" collapsed="false"/>
    <row r="5117" customFormat="false" ht="12.75" hidden="false" customHeight="false" outlineLevel="0" collapsed="false"/>
    <row r="5118" customFormat="false" ht="12.75" hidden="false" customHeight="false" outlineLevel="0" collapsed="false"/>
    <row r="5119" customFormat="false" ht="12.75" hidden="false" customHeight="false" outlineLevel="0" collapsed="false"/>
    <row r="5120" customFormat="false" ht="12.75" hidden="false" customHeight="false" outlineLevel="0" collapsed="false"/>
    <row r="5121" customFormat="false" ht="12.75" hidden="false" customHeight="false" outlineLevel="0" collapsed="false"/>
    <row r="5122" customFormat="false" ht="12.75" hidden="false" customHeight="false" outlineLevel="0" collapsed="false"/>
    <row r="5123" customFormat="false" ht="12.75" hidden="false" customHeight="false" outlineLevel="0" collapsed="false"/>
    <row r="5124" customFormat="false" ht="12.75" hidden="false" customHeight="false" outlineLevel="0" collapsed="false"/>
    <row r="5125" customFormat="false" ht="12.75" hidden="false" customHeight="false" outlineLevel="0" collapsed="false"/>
    <row r="5126" customFormat="false" ht="12.75" hidden="false" customHeight="false" outlineLevel="0" collapsed="false"/>
    <row r="5127" customFormat="false" ht="12.75" hidden="false" customHeight="false" outlineLevel="0" collapsed="false"/>
    <row r="5128" customFormat="false" ht="12.75" hidden="false" customHeight="false" outlineLevel="0" collapsed="false"/>
    <row r="5129" customFormat="false" ht="12.75" hidden="false" customHeight="false" outlineLevel="0" collapsed="false"/>
    <row r="5130" customFormat="false" ht="12.75" hidden="false" customHeight="false" outlineLevel="0" collapsed="false"/>
    <row r="5131" customFormat="false" ht="12.75" hidden="false" customHeight="false" outlineLevel="0" collapsed="false"/>
    <row r="5132" customFormat="false" ht="12.75" hidden="false" customHeight="false" outlineLevel="0" collapsed="false"/>
    <row r="5133" customFormat="false" ht="12.75" hidden="false" customHeight="false" outlineLevel="0" collapsed="false"/>
    <row r="5134" customFormat="false" ht="12.75" hidden="false" customHeight="false" outlineLevel="0" collapsed="false"/>
    <row r="5135" customFormat="false" ht="12.75" hidden="false" customHeight="false" outlineLevel="0" collapsed="false"/>
    <row r="5136" customFormat="false" ht="12.75" hidden="false" customHeight="false" outlineLevel="0" collapsed="false"/>
    <row r="5137" customFormat="false" ht="12.75" hidden="false" customHeight="false" outlineLevel="0" collapsed="false"/>
    <row r="5138" customFormat="false" ht="12.75" hidden="false" customHeight="false" outlineLevel="0" collapsed="false"/>
    <row r="5139" customFormat="false" ht="12.75" hidden="false" customHeight="false" outlineLevel="0" collapsed="false"/>
    <row r="5140" customFormat="false" ht="12.75" hidden="false" customHeight="false" outlineLevel="0" collapsed="false"/>
    <row r="5141" customFormat="false" ht="12.75" hidden="false" customHeight="false" outlineLevel="0" collapsed="false"/>
    <row r="5142" customFormat="false" ht="12.75" hidden="false" customHeight="false" outlineLevel="0" collapsed="false"/>
    <row r="5143" customFormat="false" ht="12.75" hidden="false" customHeight="false" outlineLevel="0" collapsed="false"/>
    <row r="5144" customFormat="false" ht="12.75" hidden="false" customHeight="false" outlineLevel="0" collapsed="false"/>
    <row r="5145" customFormat="false" ht="12.75" hidden="false" customHeight="false" outlineLevel="0" collapsed="false"/>
    <row r="5146" customFormat="false" ht="12.75" hidden="false" customHeight="false" outlineLevel="0" collapsed="false"/>
    <row r="5147" customFormat="false" ht="12.75" hidden="false" customHeight="false" outlineLevel="0" collapsed="false"/>
    <row r="5148" customFormat="false" ht="12.75" hidden="false" customHeight="false" outlineLevel="0" collapsed="false"/>
    <row r="5149" customFormat="false" ht="12.75" hidden="false" customHeight="false" outlineLevel="0" collapsed="false"/>
    <row r="5150" customFormat="false" ht="12.75" hidden="false" customHeight="false" outlineLevel="0" collapsed="false"/>
    <row r="5151" customFormat="false" ht="12.75" hidden="false" customHeight="false" outlineLevel="0" collapsed="false"/>
    <row r="5152" customFormat="false" ht="12.75" hidden="false" customHeight="false" outlineLevel="0" collapsed="false"/>
    <row r="5153" customFormat="false" ht="12.75" hidden="false" customHeight="false" outlineLevel="0" collapsed="false"/>
    <row r="5154" customFormat="false" ht="12.75" hidden="false" customHeight="false" outlineLevel="0" collapsed="false"/>
    <row r="5155" customFormat="false" ht="12.75" hidden="false" customHeight="false" outlineLevel="0" collapsed="false"/>
    <row r="5156" customFormat="false" ht="12.75" hidden="false" customHeight="false" outlineLevel="0" collapsed="false"/>
    <row r="5157" customFormat="false" ht="12.75" hidden="false" customHeight="false" outlineLevel="0" collapsed="false"/>
    <row r="5158" customFormat="false" ht="12.75" hidden="false" customHeight="false" outlineLevel="0" collapsed="false"/>
    <row r="5159" customFormat="false" ht="12.75" hidden="false" customHeight="false" outlineLevel="0" collapsed="false"/>
    <row r="5160" customFormat="false" ht="12.75" hidden="false" customHeight="false" outlineLevel="0" collapsed="false"/>
    <row r="5161" customFormat="false" ht="12.75" hidden="false" customHeight="false" outlineLevel="0" collapsed="false"/>
    <row r="5162" customFormat="false" ht="12.75" hidden="false" customHeight="false" outlineLevel="0" collapsed="false"/>
    <row r="5163" customFormat="false" ht="12.75" hidden="false" customHeight="false" outlineLevel="0" collapsed="false"/>
    <row r="5164" customFormat="false" ht="12.75" hidden="false" customHeight="false" outlineLevel="0" collapsed="false"/>
    <row r="5165" customFormat="false" ht="12.75" hidden="false" customHeight="false" outlineLevel="0" collapsed="false"/>
    <row r="5166" customFormat="false" ht="12.75" hidden="false" customHeight="false" outlineLevel="0" collapsed="false"/>
    <row r="5167" customFormat="false" ht="12.75" hidden="false" customHeight="false" outlineLevel="0" collapsed="false"/>
    <row r="5168" customFormat="false" ht="12.75" hidden="false" customHeight="false" outlineLevel="0" collapsed="false"/>
    <row r="5169" customFormat="false" ht="12.75" hidden="false" customHeight="false" outlineLevel="0" collapsed="false"/>
    <row r="5170" customFormat="false" ht="12.75" hidden="false" customHeight="false" outlineLevel="0" collapsed="false"/>
    <row r="5171" customFormat="false" ht="12.75" hidden="false" customHeight="false" outlineLevel="0" collapsed="false"/>
    <row r="5172" customFormat="false" ht="12.75" hidden="false" customHeight="false" outlineLevel="0" collapsed="false"/>
    <row r="5173" customFormat="false" ht="12.75" hidden="false" customHeight="false" outlineLevel="0" collapsed="false"/>
    <row r="5174" customFormat="false" ht="12.75" hidden="false" customHeight="false" outlineLevel="0" collapsed="false"/>
    <row r="5175" customFormat="false" ht="12.75" hidden="false" customHeight="false" outlineLevel="0" collapsed="false"/>
    <row r="5176" customFormat="false" ht="12.75" hidden="false" customHeight="false" outlineLevel="0" collapsed="false"/>
    <row r="5177" customFormat="false" ht="12.75" hidden="false" customHeight="false" outlineLevel="0" collapsed="false"/>
    <row r="5178" customFormat="false" ht="12.75" hidden="false" customHeight="false" outlineLevel="0" collapsed="false"/>
    <row r="5179" customFormat="false" ht="12.75" hidden="false" customHeight="false" outlineLevel="0" collapsed="false"/>
    <row r="5180" customFormat="false" ht="12.75" hidden="false" customHeight="false" outlineLevel="0" collapsed="false"/>
    <row r="5181" customFormat="false" ht="12.75" hidden="false" customHeight="false" outlineLevel="0" collapsed="false"/>
    <row r="5182" customFormat="false" ht="12.75" hidden="false" customHeight="false" outlineLevel="0" collapsed="false"/>
    <row r="5183" customFormat="false" ht="12.75" hidden="false" customHeight="false" outlineLevel="0" collapsed="false"/>
    <row r="5184" customFormat="false" ht="12.75" hidden="false" customHeight="false" outlineLevel="0" collapsed="false"/>
    <row r="5185" customFormat="false" ht="12.75" hidden="false" customHeight="false" outlineLevel="0" collapsed="false"/>
    <row r="5186" customFormat="false" ht="12.75" hidden="false" customHeight="false" outlineLevel="0" collapsed="false"/>
    <row r="5187" customFormat="false" ht="12.75" hidden="false" customHeight="false" outlineLevel="0" collapsed="false"/>
    <row r="5188" customFormat="false" ht="12.75" hidden="false" customHeight="false" outlineLevel="0" collapsed="false"/>
    <row r="5189" customFormat="false" ht="12.75" hidden="false" customHeight="false" outlineLevel="0" collapsed="false"/>
    <row r="5190" customFormat="false" ht="12.75" hidden="false" customHeight="false" outlineLevel="0" collapsed="false"/>
    <row r="5191" customFormat="false" ht="12.75" hidden="false" customHeight="false" outlineLevel="0" collapsed="false"/>
    <row r="5192" customFormat="false" ht="12.75" hidden="false" customHeight="false" outlineLevel="0" collapsed="false"/>
    <row r="5193" customFormat="false" ht="12.75" hidden="false" customHeight="false" outlineLevel="0" collapsed="false"/>
    <row r="5194" customFormat="false" ht="12.75" hidden="false" customHeight="false" outlineLevel="0" collapsed="false"/>
    <row r="5195" customFormat="false" ht="12.75" hidden="false" customHeight="false" outlineLevel="0" collapsed="false"/>
    <row r="5196" customFormat="false" ht="12.75" hidden="false" customHeight="false" outlineLevel="0" collapsed="false"/>
    <row r="5197" customFormat="false" ht="12.75" hidden="false" customHeight="false" outlineLevel="0" collapsed="false"/>
    <row r="5198" customFormat="false" ht="12.75" hidden="false" customHeight="false" outlineLevel="0" collapsed="false"/>
    <row r="5199" customFormat="false" ht="12.75" hidden="false" customHeight="false" outlineLevel="0" collapsed="false"/>
    <row r="5200" customFormat="false" ht="12.75" hidden="false" customHeight="false" outlineLevel="0" collapsed="false"/>
    <row r="5201" customFormat="false" ht="12.75" hidden="false" customHeight="false" outlineLevel="0" collapsed="false"/>
    <row r="5202" customFormat="false" ht="12.75" hidden="false" customHeight="false" outlineLevel="0" collapsed="false"/>
    <row r="5203" customFormat="false" ht="12.75" hidden="false" customHeight="false" outlineLevel="0" collapsed="false"/>
    <row r="5204" customFormat="false" ht="12.75" hidden="false" customHeight="false" outlineLevel="0" collapsed="false"/>
    <row r="5205" customFormat="false" ht="12.75" hidden="false" customHeight="false" outlineLevel="0" collapsed="false"/>
    <row r="5206" customFormat="false" ht="12.75" hidden="false" customHeight="false" outlineLevel="0" collapsed="false"/>
    <row r="5207" customFormat="false" ht="12.75" hidden="false" customHeight="false" outlineLevel="0" collapsed="false"/>
    <row r="5208" customFormat="false" ht="12.75" hidden="false" customHeight="false" outlineLevel="0" collapsed="false"/>
    <row r="5209" customFormat="false" ht="12.75" hidden="false" customHeight="false" outlineLevel="0" collapsed="false"/>
    <row r="5210" customFormat="false" ht="12.75" hidden="false" customHeight="false" outlineLevel="0" collapsed="false"/>
    <row r="5211" customFormat="false" ht="12.75" hidden="false" customHeight="false" outlineLevel="0" collapsed="false"/>
    <row r="5212" customFormat="false" ht="12.75" hidden="false" customHeight="false" outlineLevel="0" collapsed="false"/>
    <row r="5213" customFormat="false" ht="12.75" hidden="false" customHeight="false" outlineLevel="0" collapsed="false"/>
    <row r="5214" customFormat="false" ht="12.75" hidden="false" customHeight="false" outlineLevel="0" collapsed="false"/>
    <row r="5215" customFormat="false" ht="12.75" hidden="false" customHeight="false" outlineLevel="0" collapsed="false"/>
    <row r="5216" customFormat="false" ht="12.75" hidden="false" customHeight="false" outlineLevel="0" collapsed="false"/>
    <row r="5217" customFormat="false" ht="12.75" hidden="false" customHeight="false" outlineLevel="0" collapsed="false"/>
    <row r="5218" customFormat="false" ht="12.75" hidden="false" customHeight="false" outlineLevel="0" collapsed="false"/>
    <row r="5219" customFormat="false" ht="12.75" hidden="false" customHeight="false" outlineLevel="0" collapsed="false"/>
    <row r="5220" customFormat="false" ht="12.75" hidden="false" customHeight="false" outlineLevel="0" collapsed="false"/>
    <row r="5221" customFormat="false" ht="12.75" hidden="false" customHeight="false" outlineLevel="0" collapsed="false"/>
    <row r="5222" customFormat="false" ht="12.75" hidden="false" customHeight="false" outlineLevel="0" collapsed="false"/>
    <row r="5223" customFormat="false" ht="12.75" hidden="false" customHeight="false" outlineLevel="0" collapsed="false"/>
    <row r="5224" customFormat="false" ht="12.75" hidden="false" customHeight="false" outlineLevel="0" collapsed="false"/>
    <row r="5225" customFormat="false" ht="12.75" hidden="false" customHeight="false" outlineLevel="0" collapsed="false"/>
    <row r="5226" customFormat="false" ht="12.75" hidden="false" customHeight="false" outlineLevel="0" collapsed="false"/>
    <row r="5227" customFormat="false" ht="12.75" hidden="false" customHeight="false" outlineLevel="0" collapsed="false"/>
    <row r="5228" customFormat="false" ht="12.75" hidden="false" customHeight="false" outlineLevel="0" collapsed="false"/>
    <row r="5229" customFormat="false" ht="12.75" hidden="false" customHeight="false" outlineLevel="0" collapsed="false"/>
    <row r="5230" customFormat="false" ht="12.75" hidden="false" customHeight="false" outlineLevel="0" collapsed="false"/>
    <row r="5231" customFormat="false" ht="12.75" hidden="false" customHeight="false" outlineLevel="0" collapsed="false"/>
    <row r="5232" customFormat="false" ht="12.75" hidden="false" customHeight="false" outlineLevel="0" collapsed="false"/>
    <row r="5233" customFormat="false" ht="12.75" hidden="false" customHeight="false" outlineLevel="0" collapsed="false"/>
    <row r="5234" customFormat="false" ht="12.75" hidden="false" customHeight="false" outlineLevel="0" collapsed="false"/>
    <row r="5235" customFormat="false" ht="12.75" hidden="false" customHeight="false" outlineLevel="0" collapsed="false"/>
    <row r="5236" customFormat="false" ht="12.75" hidden="false" customHeight="false" outlineLevel="0" collapsed="false"/>
    <row r="5237" customFormat="false" ht="12.75" hidden="false" customHeight="false" outlineLevel="0" collapsed="false"/>
    <row r="5238" customFormat="false" ht="12.75" hidden="false" customHeight="false" outlineLevel="0" collapsed="false"/>
    <row r="5239" customFormat="false" ht="12.75" hidden="false" customHeight="false" outlineLevel="0" collapsed="false"/>
    <row r="5240" customFormat="false" ht="12.75" hidden="false" customHeight="false" outlineLevel="0" collapsed="false"/>
    <row r="5241" customFormat="false" ht="12.75" hidden="false" customHeight="false" outlineLevel="0" collapsed="false"/>
    <row r="5242" customFormat="false" ht="12.75" hidden="false" customHeight="false" outlineLevel="0" collapsed="false"/>
    <row r="5243" customFormat="false" ht="12.75" hidden="false" customHeight="false" outlineLevel="0" collapsed="false"/>
    <row r="5244" customFormat="false" ht="12.75" hidden="false" customHeight="false" outlineLevel="0" collapsed="false"/>
    <row r="5245" customFormat="false" ht="12.75" hidden="false" customHeight="false" outlineLevel="0" collapsed="false"/>
    <row r="5246" customFormat="false" ht="12.75" hidden="false" customHeight="false" outlineLevel="0" collapsed="false"/>
    <row r="5247" customFormat="false" ht="12.75" hidden="false" customHeight="false" outlineLevel="0" collapsed="false"/>
    <row r="5248" customFormat="false" ht="12.75" hidden="false" customHeight="false" outlineLevel="0" collapsed="false"/>
    <row r="5249" customFormat="false" ht="12.75" hidden="false" customHeight="false" outlineLevel="0" collapsed="false"/>
    <row r="5250" customFormat="false" ht="12.75" hidden="false" customHeight="false" outlineLevel="0" collapsed="false"/>
    <row r="5251" customFormat="false" ht="12.75" hidden="false" customHeight="false" outlineLevel="0" collapsed="false"/>
    <row r="5252" customFormat="false" ht="12.75" hidden="false" customHeight="false" outlineLevel="0" collapsed="false"/>
    <row r="5253" customFormat="false" ht="12.75" hidden="false" customHeight="false" outlineLevel="0" collapsed="false"/>
    <row r="5254" customFormat="false" ht="12.75" hidden="false" customHeight="false" outlineLevel="0" collapsed="false"/>
    <row r="5255" customFormat="false" ht="12.75" hidden="false" customHeight="false" outlineLevel="0" collapsed="false"/>
    <row r="5256" customFormat="false" ht="12.75" hidden="false" customHeight="false" outlineLevel="0" collapsed="false"/>
    <row r="5257" customFormat="false" ht="12.75" hidden="false" customHeight="false" outlineLevel="0" collapsed="false"/>
    <row r="5258" customFormat="false" ht="12.75" hidden="false" customHeight="false" outlineLevel="0" collapsed="false"/>
    <row r="5259" customFormat="false" ht="12.75" hidden="false" customHeight="false" outlineLevel="0" collapsed="false"/>
    <row r="5260" customFormat="false" ht="12.75" hidden="false" customHeight="false" outlineLevel="0" collapsed="false"/>
    <row r="5261" customFormat="false" ht="12.75" hidden="false" customHeight="false" outlineLevel="0" collapsed="false"/>
    <row r="5262" customFormat="false" ht="12.75" hidden="false" customHeight="false" outlineLevel="0" collapsed="false"/>
    <row r="5263" customFormat="false" ht="12.75" hidden="false" customHeight="false" outlineLevel="0" collapsed="false"/>
    <row r="5264" customFormat="false" ht="12.75" hidden="false" customHeight="false" outlineLevel="0" collapsed="false"/>
    <row r="5265" customFormat="false" ht="12.75" hidden="false" customHeight="false" outlineLevel="0" collapsed="false"/>
    <row r="5266" customFormat="false" ht="12.75" hidden="false" customHeight="false" outlineLevel="0" collapsed="false"/>
    <row r="5267" customFormat="false" ht="12.75" hidden="false" customHeight="false" outlineLevel="0" collapsed="false"/>
    <row r="5268" customFormat="false" ht="12.75" hidden="false" customHeight="false" outlineLevel="0" collapsed="false"/>
    <row r="5269" customFormat="false" ht="12.75" hidden="false" customHeight="false" outlineLevel="0" collapsed="false"/>
    <row r="5270" customFormat="false" ht="12.75" hidden="false" customHeight="false" outlineLevel="0" collapsed="false"/>
    <row r="5271" customFormat="false" ht="12.75" hidden="false" customHeight="false" outlineLevel="0" collapsed="false"/>
    <row r="5272" customFormat="false" ht="12.75" hidden="false" customHeight="false" outlineLevel="0" collapsed="false"/>
    <row r="5273" customFormat="false" ht="12.75" hidden="false" customHeight="false" outlineLevel="0" collapsed="false"/>
    <row r="5274" customFormat="false" ht="12.75" hidden="false" customHeight="false" outlineLevel="0" collapsed="false"/>
    <row r="5275" customFormat="false" ht="12.75" hidden="false" customHeight="false" outlineLevel="0" collapsed="false"/>
    <row r="5276" customFormat="false" ht="12.75" hidden="false" customHeight="false" outlineLevel="0" collapsed="false"/>
    <row r="5277" customFormat="false" ht="12.75" hidden="false" customHeight="false" outlineLevel="0" collapsed="false"/>
    <row r="5278" customFormat="false" ht="12.75" hidden="false" customHeight="false" outlineLevel="0" collapsed="false"/>
    <row r="5279" customFormat="false" ht="12.75" hidden="false" customHeight="false" outlineLevel="0" collapsed="false"/>
    <row r="5280" customFormat="false" ht="12.75" hidden="false" customHeight="false" outlineLevel="0" collapsed="false"/>
    <row r="5281" customFormat="false" ht="12.75" hidden="false" customHeight="false" outlineLevel="0" collapsed="false"/>
    <row r="5282" customFormat="false" ht="12.75" hidden="false" customHeight="false" outlineLevel="0" collapsed="false"/>
    <row r="5283" customFormat="false" ht="12.75" hidden="false" customHeight="false" outlineLevel="0" collapsed="false"/>
    <row r="5284" customFormat="false" ht="12.75" hidden="false" customHeight="false" outlineLevel="0" collapsed="false"/>
    <row r="5285" customFormat="false" ht="12.75" hidden="false" customHeight="false" outlineLevel="0" collapsed="false"/>
    <row r="5286" customFormat="false" ht="12.75" hidden="false" customHeight="false" outlineLevel="0" collapsed="false"/>
    <row r="5287" customFormat="false" ht="12.75" hidden="false" customHeight="false" outlineLevel="0" collapsed="false"/>
    <row r="5288" customFormat="false" ht="12.75" hidden="false" customHeight="false" outlineLevel="0" collapsed="false"/>
    <row r="5289" customFormat="false" ht="12.75" hidden="false" customHeight="false" outlineLevel="0" collapsed="false"/>
    <row r="5290" customFormat="false" ht="12.75" hidden="false" customHeight="false" outlineLevel="0" collapsed="false"/>
    <row r="5291" customFormat="false" ht="12.75" hidden="false" customHeight="false" outlineLevel="0" collapsed="false"/>
    <row r="5292" customFormat="false" ht="12.75" hidden="false" customHeight="false" outlineLevel="0" collapsed="false"/>
    <row r="5293" customFormat="false" ht="12.75" hidden="false" customHeight="false" outlineLevel="0" collapsed="false"/>
    <row r="5294" customFormat="false" ht="12.75" hidden="false" customHeight="false" outlineLevel="0" collapsed="false"/>
    <row r="5295" customFormat="false" ht="12.75" hidden="false" customHeight="false" outlineLevel="0" collapsed="false"/>
    <row r="5296" customFormat="false" ht="12.75" hidden="false" customHeight="false" outlineLevel="0" collapsed="false"/>
    <row r="5297" customFormat="false" ht="12.75" hidden="false" customHeight="false" outlineLevel="0" collapsed="false"/>
    <row r="5298" customFormat="false" ht="12.75" hidden="false" customHeight="false" outlineLevel="0" collapsed="false"/>
    <row r="5299" customFormat="false" ht="12.75" hidden="false" customHeight="false" outlineLevel="0" collapsed="false"/>
    <row r="5300" customFormat="false" ht="12.75" hidden="false" customHeight="false" outlineLevel="0" collapsed="false"/>
    <row r="5301" customFormat="false" ht="12.75" hidden="false" customHeight="false" outlineLevel="0" collapsed="false"/>
    <row r="5302" customFormat="false" ht="12.75" hidden="false" customHeight="false" outlineLevel="0" collapsed="false"/>
    <row r="5303" customFormat="false" ht="12.75" hidden="false" customHeight="false" outlineLevel="0" collapsed="false"/>
    <row r="5304" customFormat="false" ht="12.75" hidden="false" customHeight="false" outlineLevel="0" collapsed="false"/>
    <row r="5305" customFormat="false" ht="12.75" hidden="false" customHeight="false" outlineLevel="0" collapsed="false"/>
    <row r="5306" customFormat="false" ht="12.75" hidden="false" customHeight="false" outlineLevel="0" collapsed="false"/>
    <row r="5307" customFormat="false" ht="12.75" hidden="false" customHeight="false" outlineLevel="0" collapsed="false"/>
    <row r="5308" customFormat="false" ht="12.75" hidden="false" customHeight="false" outlineLevel="0" collapsed="false"/>
    <row r="5309" customFormat="false" ht="12.75" hidden="false" customHeight="false" outlineLevel="0" collapsed="false"/>
    <row r="5310" customFormat="false" ht="12.75" hidden="false" customHeight="false" outlineLevel="0" collapsed="false"/>
    <row r="5311" customFormat="false" ht="12.75" hidden="false" customHeight="false" outlineLevel="0" collapsed="false"/>
    <row r="5312" customFormat="false" ht="12.75" hidden="false" customHeight="false" outlineLevel="0" collapsed="false"/>
    <row r="5313" customFormat="false" ht="12.75" hidden="false" customHeight="false" outlineLevel="0" collapsed="false"/>
    <row r="5314" customFormat="false" ht="12.75" hidden="false" customHeight="false" outlineLevel="0" collapsed="false"/>
    <row r="5315" customFormat="false" ht="12.75" hidden="false" customHeight="false" outlineLevel="0" collapsed="false"/>
    <row r="5316" customFormat="false" ht="12.75" hidden="false" customHeight="false" outlineLevel="0" collapsed="false"/>
    <row r="5317" customFormat="false" ht="12.75" hidden="false" customHeight="false" outlineLevel="0" collapsed="false"/>
    <row r="5318" customFormat="false" ht="12.75" hidden="false" customHeight="false" outlineLevel="0" collapsed="false"/>
    <row r="5319" customFormat="false" ht="12.75" hidden="false" customHeight="false" outlineLevel="0" collapsed="false"/>
    <row r="5320" customFormat="false" ht="12.75" hidden="false" customHeight="false" outlineLevel="0" collapsed="false"/>
    <row r="5321" customFormat="false" ht="12.75" hidden="false" customHeight="false" outlineLevel="0" collapsed="false"/>
    <row r="5322" customFormat="false" ht="12.75" hidden="false" customHeight="false" outlineLevel="0" collapsed="false"/>
    <row r="5323" customFormat="false" ht="12.75" hidden="false" customHeight="false" outlineLevel="0" collapsed="false"/>
    <row r="5324" customFormat="false" ht="12.75" hidden="false" customHeight="false" outlineLevel="0" collapsed="false"/>
    <row r="5325" customFormat="false" ht="12.75" hidden="false" customHeight="false" outlineLevel="0" collapsed="false"/>
    <row r="5326" customFormat="false" ht="12.75" hidden="false" customHeight="false" outlineLevel="0" collapsed="false"/>
    <row r="5327" customFormat="false" ht="12.75" hidden="false" customHeight="false" outlineLevel="0" collapsed="false"/>
    <row r="5328" customFormat="false" ht="12.75" hidden="false" customHeight="false" outlineLevel="0" collapsed="false"/>
    <row r="5329" customFormat="false" ht="12.75" hidden="false" customHeight="false" outlineLevel="0" collapsed="false"/>
    <row r="5330" customFormat="false" ht="12.75" hidden="false" customHeight="false" outlineLevel="0" collapsed="false"/>
    <row r="5331" customFormat="false" ht="12.75" hidden="false" customHeight="false" outlineLevel="0" collapsed="false"/>
    <row r="5332" customFormat="false" ht="12.75" hidden="false" customHeight="false" outlineLevel="0" collapsed="false"/>
    <row r="5333" customFormat="false" ht="12.75" hidden="false" customHeight="false" outlineLevel="0" collapsed="false"/>
    <row r="5334" customFormat="false" ht="12.75" hidden="false" customHeight="false" outlineLevel="0" collapsed="false"/>
    <row r="5335" customFormat="false" ht="12.75" hidden="false" customHeight="false" outlineLevel="0" collapsed="false"/>
    <row r="5336" customFormat="false" ht="12.75" hidden="false" customHeight="false" outlineLevel="0" collapsed="false"/>
    <row r="5337" customFormat="false" ht="12.75" hidden="false" customHeight="false" outlineLevel="0" collapsed="false"/>
    <row r="5338" customFormat="false" ht="12.75" hidden="false" customHeight="false" outlineLevel="0" collapsed="false"/>
    <row r="5339" customFormat="false" ht="12.75" hidden="false" customHeight="false" outlineLevel="0" collapsed="false"/>
    <row r="5340" customFormat="false" ht="12.75" hidden="false" customHeight="false" outlineLevel="0" collapsed="false"/>
    <row r="5341" customFormat="false" ht="12.75" hidden="false" customHeight="false" outlineLevel="0" collapsed="false"/>
    <row r="5342" customFormat="false" ht="12.75" hidden="false" customHeight="false" outlineLevel="0" collapsed="false"/>
    <row r="5343" customFormat="false" ht="12.75" hidden="false" customHeight="false" outlineLevel="0" collapsed="false"/>
    <row r="5344" customFormat="false" ht="12.75" hidden="false" customHeight="false" outlineLevel="0" collapsed="false"/>
    <row r="5345" customFormat="false" ht="12.75" hidden="false" customHeight="false" outlineLevel="0" collapsed="false"/>
    <row r="5346" customFormat="false" ht="12.75" hidden="false" customHeight="false" outlineLevel="0" collapsed="false"/>
    <row r="5347" customFormat="false" ht="12.75" hidden="false" customHeight="false" outlineLevel="0" collapsed="false"/>
    <row r="5348" customFormat="false" ht="12.75" hidden="false" customHeight="false" outlineLevel="0" collapsed="false"/>
    <row r="5349" customFormat="false" ht="12.75" hidden="false" customHeight="false" outlineLevel="0" collapsed="false"/>
    <row r="5350" customFormat="false" ht="12.75" hidden="false" customHeight="false" outlineLevel="0" collapsed="false"/>
    <row r="5351" customFormat="false" ht="12.75" hidden="false" customHeight="false" outlineLevel="0" collapsed="false"/>
    <row r="5352" customFormat="false" ht="12.75" hidden="false" customHeight="false" outlineLevel="0" collapsed="false"/>
    <row r="5353" customFormat="false" ht="12.75" hidden="false" customHeight="false" outlineLevel="0" collapsed="false"/>
    <row r="5354" customFormat="false" ht="12.75" hidden="false" customHeight="false" outlineLevel="0" collapsed="false"/>
    <row r="5355" customFormat="false" ht="12.75" hidden="false" customHeight="false" outlineLevel="0" collapsed="false"/>
    <row r="5356" customFormat="false" ht="12.75" hidden="false" customHeight="false" outlineLevel="0" collapsed="false"/>
    <row r="5357" customFormat="false" ht="12.75" hidden="false" customHeight="false" outlineLevel="0" collapsed="false"/>
    <row r="5358" customFormat="false" ht="12.75" hidden="false" customHeight="false" outlineLevel="0" collapsed="false"/>
    <row r="5359" customFormat="false" ht="12.75" hidden="false" customHeight="false" outlineLevel="0" collapsed="false"/>
    <row r="5360" customFormat="false" ht="12.75" hidden="false" customHeight="false" outlineLevel="0" collapsed="false"/>
    <row r="5361" customFormat="false" ht="12.75" hidden="false" customHeight="false" outlineLevel="0" collapsed="false"/>
    <row r="5362" customFormat="false" ht="12.75" hidden="false" customHeight="false" outlineLevel="0" collapsed="false"/>
    <row r="5363" customFormat="false" ht="12.75" hidden="false" customHeight="false" outlineLevel="0" collapsed="false"/>
    <row r="5364" customFormat="false" ht="12.75" hidden="false" customHeight="false" outlineLevel="0" collapsed="false"/>
    <row r="5365" customFormat="false" ht="12.75" hidden="false" customHeight="false" outlineLevel="0" collapsed="false"/>
    <row r="5366" customFormat="false" ht="12.75" hidden="false" customHeight="false" outlineLevel="0" collapsed="false"/>
    <row r="5367" customFormat="false" ht="12.75" hidden="false" customHeight="false" outlineLevel="0" collapsed="false"/>
    <row r="5368" customFormat="false" ht="12.75" hidden="false" customHeight="false" outlineLevel="0" collapsed="false"/>
    <row r="5369" customFormat="false" ht="12.75" hidden="false" customHeight="false" outlineLevel="0" collapsed="false"/>
    <row r="5370" customFormat="false" ht="12.75" hidden="false" customHeight="false" outlineLevel="0" collapsed="false"/>
    <row r="5371" customFormat="false" ht="12.75" hidden="false" customHeight="false" outlineLevel="0" collapsed="false"/>
    <row r="5372" customFormat="false" ht="12.75" hidden="false" customHeight="false" outlineLevel="0" collapsed="false"/>
    <row r="5373" customFormat="false" ht="12.75" hidden="false" customHeight="false" outlineLevel="0" collapsed="false"/>
    <row r="5374" customFormat="false" ht="12.75" hidden="false" customHeight="false" outlineLevel="0" collapsed="false"/>
    <row r="5375" customFormat="false" ht="12.75" hidden="false" customHeight="false" outlineLevel="0" collapsed="false"/>
    <row r="5376" customFormat="false" ht="12.75" hidden="false" customHeight="false" outlineLevel="0" collapsed="false"/>
    <row r="5377" customFormat="false" ht="12.75" hidden="false" customHeight="false" outlineLevel="0" collapsed="false"/>
    <row r="5378" customFormat="false" ht="12.75" hidden="false" customHeight="false" outlineLevel="0" collapsed="false"/>
    <row r="5379" customFormat="false" ht="12.75" hidden="false" customHeight="false" outlineLevel="0" collapsed="false"/>
    <row r="5380" customFormat="false" ht="12.75" hidden="false" customHeight="false" outlineLevel="0" collapsed="false"/>
    <row r="5381" customFormat="false" ht="12.75" hidden="false" customHeight="false" outlineLevel="0" collapsed="false"/>
    <row r="5382" customFormat="false" ht="12.75" hidden="false" customHeight="false" outlineLevel="0" collapsed="false"/>
    <row r="5383" customFormat="false" ht="12.75" hidden="false" customHeight="false" outlineLevel="0" collapsed="false"/>
    <row r="5384" customFormat="false" ht="12.75" hidden="false" customHeight="false" outlineLevel="0" collapsed="false"/>
    <row r="5385" customFormat="false" ht="12.75" hidden="false" customHeight="false" outlineLevel="0" collapsed="false"/>
    <row r="5386" customFormat="false" ht="12.75" hidden="false" customHeight="false" outlineLevel="0" collapsed="false"/>
    <row r="5387" customFormat="false" ht="12.75" hidden="false" customHeight="false" outlineLevel="0" collapsed="false"/>
    <row r="5388" customFormat="false" ht="12.75" hidden="false" customHeight="false" outlineLevel="0" collapsed="false"/>
    <row r="5389" customFormat="false" ht="12.75" hidden="false" customHeight="false" outlineLevel="0" collapsed="false"/>
    <row r="5390" customFormat="false" ht="12.75" hidden="false" customHeight="false" outlineLevel="0" collapsed="false"/>
    <row r="5391" customFormat="false" ht="12.75" hidden="false" customHeight="false" outlineLevel="0" collapsed="false"/>
    <row r="5392" customFormat="false" ht="12.75" hidden="false" customHeight="false" outlineLevel="0" collapsed="false"/>
    <row r="5393" customFormat="false" ht="12.75" hidden="false" customHeight="false" outlineLevel="0" collapsed="false"/>
    <row r="5394" customFormat="false" ht="12.75" hidden="false" customHeight="false" outlineLevel="0" collapsed="false"/>
    <row r="5395" customFormat="false" ht="12.75" hidden="false" customHeight="false" outlineLevel="0" collapsed="false"/>
    <row r="5396" customFormat="false" ht="12.75" hidden="false" customHeight="false" outlineLevel="0" collapsed="false"/>
    <row r="5397" customFormat="false" ht="12.75" hidden="false" customHeight="false" outlineLevel="0" collapsed="false"/>
    <row r="5398" customFormat="false" ht="12.75" hidden="false" customHeight="false" outlineLevel="0" collapsed="false"/>
    <row r="5399" customFormat="false" ht="12.75" hidden="false" customHeight="false" outlineLevel="0" collapsed="false"/>
    <row r="5400" customFormat="false" ht="12.75" hidden="false" customHeight="false" outlineLevel="0" collapsed="false"/>
    <row r="5401" customFormat="false" ht="12.75" hidden="false" customHeight="false" outlineLevel="0" collapsed="false"/>
    <row r="5402" customFormat="false" ht="12.75" hidden="false" customHeight="false" outlineLevel="0" collapsed="false"/>
    <row r="5403" customFormat="false" ht="12.75" hidden="false" customHeight="false" outlineLevel="0" collapsed="false"/>
    <row r="5404" customFormat="false" ht="12.75" hidden="false" customHeight="false" outlineLevel="0" collapsed="false"/>
    <row r="5405" customFormat="false" ht="12.75" hidden="false" customHeight="false" outlineLevel="0" collapsed="false"/>
    <row r="5406" customFormat="false" ht="12.75" hidden="false" customHeight="false" outlineLevel="0" collapsed="false"/>
    <row r="5407" customFormat="false" ht="12.75" hidden="false" customHeight="false" outlineLevel="0" collapsed="false"/>
    <row r="5408" customFormat="false" ht="12.75" hidden="false" customHeight="false" outlineLevel="0" collapsed="false"/>
    <row r="5409" customFormat="false" ht="12.75" hidden="false" customHeight="false" outlineLevel="0" collapsed="false"/>
    <row r="5410" customFormat="false" ht="12.75" hidden="false" customHeight="false" outlineLevel="0" collapsed="false"/>
    <row r="5411" customFormat="false" ht="12.75" hidden="false" customHeight="false" outlineLevel="0" collapsed="false"/>
    <row r="5412" customFormat="false" ht="12.75" hidden="false" customHeight="false" outlineLevel="0" collapsed="false"/>
    <row r="5413" customFormat="false" ht="12.75" hidden="false" customHeight="false" outlineLevel="0" collapsed="false"/>
    <row r="5414" customFormat="false" ht="12.75" hidden="false" customHeight="false" outlineLevel="0" collapsed="false"/>
    <row r="5415" customFormat="false" ht="12.75" hidden="false" customHeight="false" outlineLevel="0" collapsed="false"/>
    <row r="5416" customFormat="false" ht="12.75" hidden="false" customHeight="false" outlineLevel="0" collapsed="false"/>
    <row r="5417" customFormat="false" ht="12.75" hidden="false" customHeight="false" outlineLevel="0" collapsed="false"/>
    <row r="5418" customFormat="false" ht="12.75" hidden="false" customHeight="false" outlineLevel="0" collapsed="false"/>
    <row r="5419" customFormat="false" ht="12.75" hidden="false" customHeight="false" outlineLevel="0" collapsed="false"/>
    <row r="5420" customFormat="false" ht="12.75" hidden="false" customHeight="false" outlineLevel="0" collapsed="false"/>
    <row r="5421" customFormat="false" ht="12.75" hidden="false" customHeight="false" outlineLevel="0" collapsed="false"/>
    <row r="5422" customFormat="false" ht="12.75" hidden="false" customHeight="false" outlineLevel="0" collapsed="false"/>
    <row r="5423" customFormat="false" ht="12.75" hidden="false" customHeight="false" outlineLevel="0" collapsed="false"/>
    <row r="5424" customFormat="false" ht="12.75" hidden="false" customHeight="false" outlineLevel="0" collapsed="false"/>
    <row r="5425" customFormat="false" ht="12.75" hidden="false" customHeight="false" outlineLevel="0" collapsed="false"/>
    <row r="5426" customFormat="false" ht="12.75" hidden="false" customHeight="false" outlineLevel="0" collapsed="false"/>
    <row r="5427" customFormat="false" ht="12.75" hidden="false" customHeight="false" outlineLevel="0" collapsed="false"/>
    <row r="5428" customFormat="false" ht="12.75" hidden="false" customHeight="false" outlineLevel="0" collapsed="false"/>
    <row r="5429" customFormat="false" ht="12.75" hidden="false" customHeight="false" outlineLevel="0" collapsed="false"/>
    <row r="5430" customFormat="false" ht="12.75" hidden="false" customHeight="false" outlineLevel="0" collapsed="false"/>
    <row r="5431" customFormat="false" ht="12.75" hidden="false" customHeight="false" outlineLevel="0" collapsed="false"/>
    <row r="5432" customFormat="false" ht="12.75" hidden="false" customHeight="false" outlineLevel="0" collapsed="false"/>
    <row r="5433" customFormat="false" ht="12.75" hidden="false" customHeight="false" outlineLevel="0" collapsed="false"/>
    <row r="5434" customFormat="false" ht="12.75" hidden="false" customHeight="false" outlineLevel="0" collapsed="false"/>
    <row r="5435" customFormat="false" ht="12.75" hidden="false" customHeight="false" outlineLevel="0" collapsed="false"/>
    <row r="5436" customFormat="false" ht="12.75" hidden="false" customHeight="false" outlineLevel="0" collapsed="false"/>
    <row r="5437" customFormat="false" ht="12.75" hidden="false" customHeight="false" outlineLevel="0" collapsed="false"/>
    <row r="5438" customFormat="false" ht="12.75" hidden="false" customHeight="false" outlineLevel="0" collapsed="false"/>
    <row r="5439" customFormat="false" ht="12.75" hidden="false" customHeight="false" outlineLevel="0" collapsed="false"/>
    <row r="5440" customFormat="false" ht="12.75" hidden="false" customHeight="false" outlineLevel="0" collapsed="false"/>
    <row r="5441" customFormat="false" ht="12.75" hidden="false" customHeight="false" outlineLevel="0" collapsed="false"/>
    <row r="5442" customFormat="false" ht="12.75" hidden="false" customHeight="false" outlineLevel="0" collapsed="false"/>
    <row r="5443" customFormat="false" ht="12.75" hidden="false" customHeight="false" outlineLevel="0" collapsed="false"/>
    <row r="5444" customFormat="false" ht="12.75" hidden="false" customHeight="false" outlineLevel="0" collapsed="false"/>
    <row r="5445" customFormat="false" ht="12.75" hidden="false" customHeight="false" outlineLevel="0" collapsed="false"/>
    <row r="5446" customFormat="false" ht="12.75" hidden="false" customHeight="false" outlineLevel="0" collapsed="false"/>
    <row r="5447" customFormat="false" ht="12.75" hidden="false" customHeight="false" outlineLevel="0" collapsed="false"/>
    <row r="5448" customFormat="false" ht="12.75" hidden="false" customHeight="false" outlineLevel="0" collapsed="false"/>
    <row r="5449" customFormat="false" ht="12.75" hidden="false" customHeight="false" outlineLevel="0" collapsed="false"/>
    <row r="5450" customFormat="false" ht="12.75" hidden="false" customHeight="false" outlineLevel="0" collapsed="false"/>
    <row r="5451" customFormat="false" ht="12.75" hidden="false" customHeight="false" outlineLevel="0" collapsed="false"/>
    <row r="5452" customFormat="false" ht="12.75" hidden="false" customHeight="false" outlineLevel="0" collapsed="false"/>
    <row r="5453" customFormat="false" ht="12.75" hidden="false" customHeight="false" outlineLevel="0" collapsed="false"/>
    <row r="5454" customFormat="false" ht="12.75" hidden="false" customHeight="false" outlineLevel="0" collapsed="false"/>
    <row r="5455" customFormat="false" ht="12.75" hidden="false" customHeight="false" outlineLevel="0" collapsed="false"/>
    <row r="5456" customFormat="false" ht="12.75" hidden="false" customHeight="false" outlineLevel="0" collapsed="false"/>
    <row r="5457" customFormat="false" ht="12.75" hidden="false" customHeight="false" outlineLevel="0" collapsed="false"/>
    <row r="5458" customFormat="false" ht="12.75" hidden="false" customHeight="false" outlineLevel="0" collapsed="false"/>
    <row r="5459" customFormat="false" ht="12.75" hidden="false" customHeight="false" outlineLevel="0" collapsed="false"/>
    <row r="5460" customFormat="false" ht="12.75" hidden="false" customHeight="false" outlineLevel="0" collapsed="false"/>
    <row r="5461" customFormat="false" ht="12.75" hidden="false" customHeight="false" outlineLevel="0" collapsed="false"/>
    <row r="5462" customFormat="false" ht="12.75" hidden="false" customHeight="false" outlineLevel="0" collapsed="false"/>
    <row r="5463" customFormat="false" ht="12.75" hidden="false" customHeight="false" outlineLevel="0" collapsed="false"/>
    <row r="5464" customFormat="false" ht="12.75" hidden="false" customHeight="false" outlineLevel="0" collapsed="false"/>
    <row r="5465" customFormat="false" ht="12.75" hidden="false" customHeight="false" outlineLevel="0" collapsed="false"/>
    <row r="5466" customFormat="false" ht="12.75" hidden="false" customHeight="false" outlineLevel="0" collapsed="false"/>
    <row r="5467" customFormat="false" ht="12.75" hidden="false" customHeight="false" outlineLevel="0" collapsed="false"/>
    <row r="5468" customFormat="false" ht="12.75" hidden="false" customHeight="false" outlineLevel="0" collapsed="false"/>
    <row r="5469" customFormat="false" ht="12.75" hidden="false" customHeight="false" outlineLevel="0" collapsed="false"/>
    <row r="5470" customFormat="false" ht="12.75" hidden="false" customHeight="false" outlineLevel="0" collapsed="false"/>
    <row r="5471" customFormat="false" ht="12.75" hidden="false" customHeight="false" outlineLevel="0" collapsed="false"/>
    <row r="5472" customFormat="false" ht="12.75" hidden="false" customHeight="false" outlineLevel="0" collapsed="false"/>
    <row r="5473" customFormat="false" ht="12.75" hidden="false" customHeight="false" outlineLevel="0" collapsed="false"/>
    <row r="5474" customFormat="false" ht="12.75" hidden="false" customHeight="false" outlineLevel="0" collapsed="false"/>
    <row r="5475" customFormat="false" ht="12.75" hidden="false" customHeight="false" outlineLevel="0" collapsed="false"/>
    <row r="5476" customFormat="false" ht="12.75" hidden="false" customHeight="false" outlineLevel="0" collapsed="false"/>
    <row r="5477" customFormat="false" ht="12.75" hidden="false" customHeight="false" outlineLevel="0" collapsed="false"/>
    <row r="5478" customFormat="false" ht="12.75" hidden="false" customHeight="false" outlineLevel="0" collapsed="false"/>
    <row r="5479" customFormat="false" ht="12.75" hidden="false" customHeight="false" outlineLevel="0" collapsed="false"/>
    <row r="5480" customFormat="false" ht="12.75" hidden="false" customHeight="false" outlineLevel="0" collapsed="false"/>
    <row r="5481" customFormat="false" ht="12.75" hidden="false" customHeight="false" outlineLevel="0" collapsed="false"/>
    <row r="5482" customFormat="false" ht="12.75" hidden="false" customHeight="false" outlineLevel="0" collapsed="false"/>
    <row r="5483" customFormat="false" ht="12.75" hidden="false" customHeight="false" outlineLevel="0" collapsed="false"/>
    <row r="5484" customFormat="false" ht="12.75" hidden="false" customHeight="false" outlineLevel="0" collapsed="false"/>
    <row r="5485" customFormat="false" ht="12.75" hidden="false" customHeight="false" outlineLevel="0" collapsed="false"/>
    <row r="5486" customFormat="false" ht="12.75" hidden="false" customHeight="false" outlineLevel="0" collapsed="false"/>
    <row r="5487" customFormat="false" ht="12.75" hidden="false" customHeight="false" outlineLevel="0" collapsed="false"/>
    <row r="5488" customFormat="false" ht="12.75" hidden="false" customHeight="false" outlineLevel="0" collapsed="false"/>
    <row r="5489" customFormat="false" ht="12.75" hidden="false" customHeight="false" outlineLevel="0" collapsed="false"/>
    <row r="5490" customFormat="false" ht="12.75" hidden="false" customHeight="false" outlineLevel="0" collapsed="false"/>
    <row r="5491" customFormat="false" ht="12.75" hidden="false" customHeight="false" outlineLevel="0" collapsed="false"/>
    <row r="5492" customFormat="false" ht="12.75" hidden="false" customHeight="false" outlineLevel="0" collapsed="false"/>
    <row r="5493" customFormat="false" ht="12.75" hidden="false" customHeight="false" outlineLevel="0" collapsed="false"/>
    <row r="5494" customFormat="false" ht="12.75" hidden="false" customHeight="false" outlineLevel="0" collapsed="false"/>
    <row r="5495" customFormat="false" ht="12.75" hidden="false" customHeight="false" outlineLevel="0" collapsed="false"/>
    <row r="5496" customFormat="false" ht="12.75" hidden="false" customHeight="false" outlineLevel="0" collapsed="false"/>
    <row r="5497" customFormat="false" ht="12.75" hidden="false" customHeight="false" outlineLevel="0" collapsed="false"/>
    <row r="5498" customFormat="false" ht="12.75" hidden="false" customHeight="false" outlineLevel="0" collapsed="false"/>
    <row r="5499" customFormat="false" ht="12.75" hidden="false" customHeight="false" outlineLevel="0" collapsed="false"/>
    <row r="5500" customFormat="false" ht="12.75" hidden="false" customHeight="false" outlineLevel="0" collapsed="false"/>
    <row r="5501" customFormat="false" ht="12.75" hidden="false" customHeight="false" outlineLevel="0" collapsed="false"/>
    <row r="5502" customFormat="false" ht="12.75" hidden="false" customHeight="false" outlineLevel="0" collapsed="false"/>
    <row r="5503" customFormat="false" ht="12.75" hidden="false" customHeight="false" outlineLevel="0" collapsed="false"/>
    <row r="5504" customFormat="false" ht="12.75" hidden="false" customHeight="false" outlineLevel="0" collapsed="false"/>
    <row r="5505" customFormat="false" ht="12.75" hidden="false" customHeight="false" outlineLevel="0" collapsed="false"/>
    <row r="5506" customFormat="false" ht="12.75" hidden="false" customHeight="false" outlineLevel="0" collapsed="false"/>
    <row r="5507" customFormat="false" ht="12.75" hidden="false" customHeight="false" outlineLevel="0" collapsed="false"/>
    <row r="5508" customFormat="false" ht="12.75" hidden="false" customHeight="false" outlineLevel="0" collapsed="false"/>
    <row r="5509" customFormat="false" ht="12.75" hidden="false" customHeight="false" outlineLevel="0" collapsed="false"/>
    <row r="5510" customFormat="false" ht="12.75" hidden="false" customHeight="false" outlineLevel="0" collapsed="false"/>
    <row r="5511" customFormat="false" ht="12.75" hidden="false" customHeight="false" outlineLevel="0" collapsed="false"/>
    <row r="5512" customFormat="false" ht="12.75" hidden="false" customHeight="false" outlineLevel="0" collapsed="false"/>
    <row r="5513" customFormat="false" ht="12.75" hidden="false" customHeight="false" outlineLevel="0" collapsed="false"/>
    <row r="5514" customFormat="false" ht="12.75" hidden="false" customHeight="false" outlineLevel="0" collapsed="false"/>
    <row r="5515" customFormat="false" ht="12.75" hidden="false" customHeight="false" outlineLevel="0" collapsed="false"/>
    <row r="5516" customFormat="false" ht="12.75" hidden="false" customHeight="false" outlineLevel="0" collapsed="false"/>
    <row r="5517" customFormat="false" ht="12.75" hidden="false" customHeight="false" outlineLevel="0" collapsed="false"/>
    <row r="5518" customFormat="false" ht="12.75" hidden="false" customHeight="false" outlineLevel="0" collapsed="false"/>
    <row r="5519" customFormat="false" ht="12.75" hidden="false" customHeight="false" outlineLevel="0" collapsed="false"/>
    <row r="5520" customFormat="false" ht="12.75" hidden="false" customHeight="false" outlineLevel="0" collapsed="false"/>
    <row r="5521" customFormat="false" ht="12.75" hidden="false" customHeight="false" outlineLevel="0" collapsed="false"/>
    <row r="5522" customFormat="false" ht="12.75" hidden="false" customHeight="false" outlineLevel="0" collapsed="false"/>
    <row r="5523" customFormat="false" ht="12.75" hidden="false" customHeight="false" outlineLevel="0" collapsed="false"/>
    <row r="5524" customFormat="false" ht="12.75" hidden="false" customHeight="false" outlineLevel="0" collapsed="false"/>
    <row r="5525" customFormat="false" ht="12.75" hidden="false" customHeight="false" outlineLevel="0" collapsed="false"/>
    <row r="5526" customFormat="false" ht="12.75" hidden="false" customHeight="false" outlineLevel="0" collapsed="false"/>
    <row r="5527" customFormat="false" ht="12.75" hidden="false" customHeight="false" outlineLevel="0" collapsed="false"/>
    <row r="5528" customFormat="false" ht="12.75" hidden="false" customHeight="false" outlineLevel="0" collapsed="false"/>
    <row r="5529" customFormat="false" ht="12.75" hidden="false" customHeight="false" outlineLevel="0" collapsed="false"/>
    <row r="5530" customFormat="false" ht="12.75" hidden="false" customHeight="false" outlineLevel="0" collapsed="false"/>
    <row r="5531" customFormat="false" ht="12.75" hidden="false" customHeight="false" outlineLevel="0" collapsed="false"/>
    <row r="5532" customFormat="false" ht="12.75" hidden="false" customHeight="false" outlineLevel="0" collapsed="false"/>
    <row r="5533" customFormat="false" ht="12.75" hidden="false" customHeight="false" outlineLevel="0" collapsed="false"/>
    <row r="5534" customFormat="false" ht="12.75" hidden="false" customHeight="false" outlineLevel="0" collapsed="false"/>
    <row r="5535" customFormat="false" ht="12.75" hidden="false" customHeight="false" outlineLevel="0" collapsed="false"/>
    <row r="5536" customFormat="false" ht="12.75" hidden="false" customHeight="false" outlineLevel="0" collapsed="false"/>
    <row r="5537" customFormat="false" ht="12.75" hidden="false" customHeight="false" outlineLevel="0" collapsed="false"/>
    <row r="5538" customFormat="false" ht="12.75" hidden="false" customHeight="false" outlineLevel="0" collapsed="false"/>
    <row r="5539" customFormat="false" ht="12.75" hidden="false" customHeight="false" outlineLevel="0" collapsed="false"/>
    <row r="5540" customFormat="false" ht="12.75" hidden="false" customHeight="false" outlineLevel="0" collapsed="false"/>
    <row r="5541" customFormat="false" ht="12.75" hidden="false" customHeight="false" outlineLevel="0" collapsed="false"/>
    <row r="5542" customFormat="false" ht="12.75" hidden="false" customHeight="false" outlineLevel="0" collapsed="false"/>
    <row r="5543" customFormat="false" ht="12.75" hidden="false" customHeight="false" outlineLevel="0" collapsed="false"/>
    <row r="5544" customFormat="false" ht="12.75" hidden="false" customHeight="false" outlineLevel="0" collapsed="false"/>
    <row r="5545" customFormat="false" ht="12.75" hidden="false" customHeight="false" outlineLevel="0" collapsed="false"/>
    <row r="5546" customFormat="false" ht="12.75" hidden="false" customHeight="false" outlineLevel="0" collapsed="false"/>
    <row r="5547" customFormat="false" ht="12.75" hidden="false" customHeight="false" outlineLevel="0" collapsed="false"/>
    <row r="5548" customFormat="false" ht="12.75" hidden="false" customHeight="false" outlineLevel="0" collapsed="false"/>
    <row r="5549" customFormat="false" ht="12.75" hidden="false" customHeight="false" outlineLevel="0" collapsed="false"/>
    <row r="5550" customFormat="false" ht="12.75" hidden="false" customHeight="false" outlineLevel="0" collapsed="false"/>
    <row r="5551" customFormat="false" ht="12.75" hidden="false" customHeight="false" outlineLevel="0" collapsed="false"/>
    <row r="5552" customFormat="false" ht="12.75" hidden="false" customHeight="false" outlineLevel="0" collapsed="false"/>
    <row r="5553" customFormat="false" ht="12.75" hidden="false" customHeight="false" outlineLevel="0" collapsed="false"/>
    <row r="5554" customFormat="false" ht="12.75" hidden="false" customHeight="false" outlineLevel="0" collapsed="false"/>
    <row r="5555" customFormat="false" ht="12.75" hidden="false" customHeight="false" outlineLevel="0" collapsed="false"/>
    <row r="5556" customFormat="false" ht="12.75" hidden="false" customHeight="false" outlineLevel="0" collapsed="false"/>
    <row r="5557" customFormat="false" ht="12.75" hidden="false" customHeight="false" outlineLevel="0" collapsed="false"/>
    <row r="5558" customFormat="false" ht="12.75" hidden="false" customHeight="false" outlineLevel="0" collapsed="false"/>
    <row r="5559" customFormat="false" ht="12.75" hidden="false" customHeight="false" outlineLevel="0" collapsed="false"/>
    <row r="5560" customFormat="false" ht="12.75" hidden="false" customHeight="false" outlineLevel="0" collapsed="false"/>
    <row r="5561" customFormat="false" ht="12.75" hidden="false" customHeight="false" outlineLevel="0" collapsed="false"/>
    <row r="5562" customFormat="false" ht="12.75" hidden="false" customHeight="false" outlineLevel="0" collapsed="false"/>
    <row r="5563" customFormat="false" ht="12.75" hidden="false" customHeight="false" outlineLevel="0" collapsed="false"/>
    <row r="5564" customFormat="false" ht="12.75" hidden="false" customHeight="false" outlineLevel="0" collapsed="false"/>
    <row r="5565" customFormat="false" ht="12.75" hidden="false" customHeight="false" outlineLevel="0" collapsed="false"/>
    <row r="5566" customFormat="false" ht="12.75" hidden="false" customHeight="false" outlineLevel="0" collapsed="false"/>
    <row r="5567" customFormat="false" ht="12.75" hidden="false" customHeight="false" outlineLevel="0" collapsed="false"/>
    <row r="5568" customFormat="false" ht="12.75" hidden="false" customHeight="false" outlineLevel="0" collapsed="false"/>
    <row r="5569" customFormat="false" ht="12.75" hidden="false" customHeight="false" outlineLevel="0" collapsed="false"/>
    <row r="5570" customFormat="false" ht="12.75" hidden="false" customHeight="false" outlineLevel="0" collapsed="false"/>
    <row r="5571" customFormat="false" ht="12.75" hidden="false" customHeight="false" outlineLevel="0" collapsed="false"/>
    <row r="5572" customFormat="false" ht="12.75" hidden="false" customHeight="false" outlineLevel="0" collapsed="false"/>
    <row r="5573" customFormat="false" ht="12.75" hidden="false" customHeight="false" outlineLevel="0" collapsed="false"/>
    <row r="5574" customFormat="false" ht="12.75" hidden="false" customHeight="false" outlineLevel="0" collapsed="false"/>
    <row r="5575" customFormat="false" ht="12.75" hidden="false" customHeight="false" outlineLevel="0" collapsed="false"/>
    <row r="5576" customFormat="false" ht="12.75" hidden="false" customHeight="false" outlineLevel="0" collapsed="false"/>
    <row r="5577" customFormat="false" ht="12.75" hidden="false" customHeight="false" outlineLevel="0" collapsed="false"/>
    <row r="5578" customFormat="false" ht="12.75" hidden="false" customHeight="false" outlineLevel="0" collapsed="false"/>
    <row r="5579" customFormat="false" ht="12.75" hidden="false" customHeight="false" outlineLevel="0" collapsed="false"/>
    <row r="5580" customFormat="false" ht="12.75" hidden="false" customHeight="false" outlineLevel="0" collapsed="false"/>
    <row r="5581" customFormat="false" ht="12.75" hidden="false" customHeight="false" outlineLevel="0" collapsed="false"/>
    <row r="5582" customFormat="false" ht="12.75" hidden="false" customHeight="false" outlineLevel="0" collapsed="false"/>
    <row r="5583" customFormat="false" ht="12.75" hidden="false" customHeight="false" outlineLevel="0" collapsed="false"/>
    <row r="5584" customFormat="false" ht="12.75" hidden="false" customHeight="false" outlineLevel="0" collapsed="false"/>
    <row r="5585" customFormat="false" ht="12.75" hidden="false" customHeight="false" outlineLevel="0" collapsed="false"/>
    <row r="5586" customFormat="false" ht="12.75" hidden="false" customHeight="false" outlineLevel="0" collapsed="false"/>
    <row r="5587" customFormat="false" ht="12.75" hidden="false" customHeight="false" outlineLevel="0" collapsed="false"/>
    <row r="5588" customFormat="false" ht="12.75" hidden="false" customHeight="false" outlineLevel="0" collapsed="false"/>
    <row r="5589" customFormat="false" ht="12.75" hidden="false" customHeight="false" outlineLevel="0" collapsed="false"/>
    <row r="5590" customFormat="false" ht="12.75" hidden="false" customHeight="false" outlineLevel="0" collapsed="false"/>
    <row r="5591" customFormat="false" ht="12.75" hidden="false" customHeight="false" outlineLevel="0" collapsed="false"/>
    <row r="5592" customFormat="false" ht="12.75" hidden="false" customHeight="false" outlineLevel="0" collapsed="false"/>
    <row r="5593" customFormat="false" ht="12.75" hidden="false" customHeight="false" outlineLevel="0" collapsed="false"/>
    <row r="5594" customFormat="false" ht="12.75" hidden="false" customHeight="false" outlineLevel="0" collapsed="false"/>
    <row r="5595" customFormat="false" ht="12.75" hidden="false" customHeight="false" outlineLevel="0" collapsed="false"/>
    <row r="5596" customFormat="false" ht="12.75" hidden="false" customHeight="false" outlineLevel="0" collapsed="false"/>
    <row r="5597" customFormat="false" ht="12.75" hidden="false" customHeight="false" outlineLevel="0" collapsed="false"/>
    <row r="5598" customFormat="false" ht="12.75" hidden="false" customHeight="false" outlineLevel="0" collapsed="false"/>
    <row r="5599" customFormat="false" ht="12.75" hidden="false" customHeight="false" outlineLevel="0" collapsed="false"/>
    <row r="5600" customFormat="false" ht="12.75" hidden="false" customHeight="false" outlineLevel="0" collapsed="false"/>
    <row r="5601" customFormat="false" ht="12.75" hidden="false" customHeight="false" outlineLevel="0" collapsed="false"/>
    <row r="5602" customFormat="false" ht="12.75" hidden="false" customHeight="false" outlineLevel="0" collapsed="false"/>
    <row r="5603" customFormat="false" ht="12.75" hidden="false" customHeight="false" outlineLevel="0" collapsed="false"/>
    <row r="5604" customFormat="false" ht="12.75" hidden="false" customHeight="false" outlineLevel="0" collapsed="false"/>
    <row r="5605" customFormat="false" ht="12.75" hidden="false" customHeight="false" outlineLevel="0" collapsed="false"/>
    <row r="5606" customFormat="false" ht="12.75" hidden="false" customHeight="false" outlineLevel="0" collapsed="false"/>
    <row r="5607" customFormat="false" ht="12.75" hidden="false" customHeight="false" outlineLevel="0" collapsed="false"/>
    <row r="5608" customFormat="false" ht="12.75" hidden="false" customHeight="false" outlineLevel="0" collapsed="false"/>
    <row r="5609" customFormat="false" ht="12.75" hidden="false" customHeight="false" outlineLevel="0" collapsed="false"/>
    <row r="5610" customFormat="false" ht="12.75" hidden="false" customHeight="false" outlineLevel="0" collapsed="false"/>
    <row r="5611" customFormat="false" ht="12.75" hidden="false" customHeight="false" outlineLevel="0" collapsed="false"/>
    <row r="5612" customFormat="false" ht="12.75" hidden="false" customHeight="false" outlineLevel="0" collapsed="false"/>
    <row r="5613" customFormat="false" ht="12.75" hidden="false" customHeight="false" outlineLevel="0" collapsed="false"/>
    <row r="5614" customFormat="false" ht="12.75" hidden="false" customHeight="false" outlineLevel="0" collapsed="false"/>
    <row r="5615" customFormat="false" ht="12.75" hidden="false" customHeight="false" outlineLevel="0" collapsed="false"/>
    <row r="5616" customFormat="false" ht="12.75" hidden="false" customHeight="false" outlineLevel="0" collapsed="false"/>
    <row r="5617" customFormat="false" ht="12.75" hidden="false" customHeight="false" outlineLevel="0" collapsed="false"/>
    <row r="5618" customFormat="false" ht="12.75" hidden="false" customHeight="false" outlineLevel="0" collapsed="false"/>
    <row r="5619" customFormat="false" ht="12.75" hidden="false" customHeight="false" outlineLevel="0" collapsed="false"/>
    <row r="5620" customFormat="false" ht="12.75" hidden="false" customHeight="false" outlineLevel="0" collapsed="false"/>
    <row r="5621" customFormat="false" ht="12.75" hidden="false" customHeight="false" outlineLevel="0" collapsed="false"/>
    <row r="5622" customFormat="false" ht="12.75" hidden="false" customHeight="false" outlineLevel="0" collapsed="false"/>
    <row r="5623" customFormat="false" ht="12.75" hidden="false" customHeight="false" outlineLevel="0" collapsed="false"/>
    <row r="5624" customFormat="false" ht="12.75" hidden="false" customHeight="false" outlineLevel="0" collapsed="false"/>
    <row r="5625" customFormat="false" ht="12.75" hidden="false" customHeight="false" outlineLevel="0" collapsed="false"/>
    <row r="5626" customFormat="false" ht="12.75" hidden="false" customHeight="false" outlineLevel="0" collapsed="false"/>
    <row r="5627" customFormat="false" ht="12.75" hidden="false" customHeight="false" outlineLevel="0" collapsed="false"/>
    <row r="5628" customFormat="false" ht="12.75" hidden="false" customHeight="false" outlineLevel="0" collapsed="false"/>
    <row r="5629" customFormat="false" ht="12.75" hidden="false" customHeight="false" outlineLevel="0" collapsed="false"/>
    <row r="5630" customFormat="false" ht="12.75" hidden="false" customHeight="false" outlineLevel="0" collapsed="false"/>
    <row r="5631" customFormat="false" ht="12.75" hidden="false" customHeight="false" outlineLevel="0" collapsed="false"/>
    <row r="5632" customFormat="false" ht="12.75" hidden="false" customHeight="false" outlineLevel="0" collapsed="false"/>
    <row r="5633" customFormat="false" ht="12.75" hidden="false" customHeight="false" outlineLevel="0" collapsed="false"/>
    <row r="5634" customFormat="false" ht="12.75" hidden="false" customHeight="false" outlineLevel="0" collapsed="false"/>
    <row r="5635" customFormat="false" ht="12.75" hidden="false" customHeight="false" outlineLevel="0" collapsed="false"/>
    <row r="5636" customFormat="false" ht="12.75" hidden="false" customHeight="false" outlineLevel="0" collapsed="false"/>
    <row r="5637" customFormat="false" ht="12.75" hidden="false" customHeight="false" outlineLevel="0" collapsed="false"/>
    <row r="5638" customFormat="false" ht="12.75" hidden="false" customHeight="false" outlineLevel="0" collapsed="false"/>
    <row r="5639" customFormat="false" ht="12.75" hidden="false" customHeight="false" outlineLevel="0" collapsed="false"/>
    <row r="5640" customFormat="false" ht="12.75" hidden="false" customHeight="false" outlineLevel="0" collapsed="false"/>
    <row r="5641" customFormat="false" ht="12.75" hidden="false" customHeight="false" outlineLevel="0" collapsed="false"/>
    <row r="5642" customFormat="false" ht="12.75" hidden="false" customHeight="false" outlineLevel="0" collapsed="false"/>
    <row r="5643" customFormat="false" ht="12.75" hidden="false" customHeight="false" outlineLevel="0" collapsed="false"/>
    <row r="5644" customFormat="false" ht="12.75" hidden="false" customHeight="false" outlineLevel="0" collapsed="false"/>
    <row r="5645" customFormat="false" ht="12.75" hidden="false" customHeight="false" outlineLevel="0" collapsed="false"/>
    <row r="5646" customFormat="false" ht="12.75" hidden="false" customHeight="false" outlineLevel="0" collapsed="false"/>
    <row r="5647" customFormat="false" ht="12.75" hidden="false" customHeight="false" outlineLevel="0" collapsed="false"/>
    <row r="5648" customFormat="false" ht="12.75" hidden="false" customHeight="false" outlineLevel="0" collapsed="false"/>
    <row r="5649" customFormat="false" ht="12.75" hidden="false" customHeight="false" outlineLevel="0" collapsed="false"/>
    <row r="5650" customFormat="false" ht="12.75" hidden="false" customHeight="false" outlineLevel="0" collapsed="false"/>
    <row r="5651" customFormat="false" ht="12.75" hidden="false" customHeight="false" outlineLevel="0" collapsed="false"/>
    <row r="5652" customFormat="false" ht="12.75" hidden="false" customHeight="false" outlineLevel="0" collapsed="false"/>
    <row r="5653" customFormat="false" ht="12.75" hidden="false" customHeight="false" outlineLevel="0" collapsed="false"/>
    <row r="5654" customFormat="false" ht="12.75" hidden="false" customHeight="false" outlineLevel="0" collapsed="false"/>
    <row r="5655" customFormat="false" ht="12.75" hidden="false" customHeight="false" outlineLevel="0" collapsed="false"/>
    <row r="5656" customFormat="false" ht="12.75" hidden="false" customHeight="false" outlineLevel="0" collapsed="false"/>
    <row r="5657" customFormat="false" ht="12.75" hidden="false" customHeight="false" outlineLevel="0" collapsed="false"/>
    <row r="5658" customFormat="false" ht="12.75" hidden="false" customHeight="false" outlineLevel="0" collapsed="false"/>
    <row r="5659" customFormat="false" ht="12.75" hidden="false" customHeight="false" outlineLevel="0" collapsed="false"/>
    <row r="5660" customFormat="false" ht="12.75" hidden="false" customHeight="false" outlineLevel="0" collapsed="false"/>
    <row r="5661" customFormat="false" ht="12.75" hidden="false" customHeight="false" outlineLevel="0" collapsed="false"/>
    <row r="5662" customFormat="false" ht="12.75" hidden="false" customHeight="false" outlineLevel="0" collapsed="false"/>
    <row r="5663" customFormat="false" ht="12.75" hidden="false" customHeight="false" outlineLevel="0" collapsed="false"/>
    <row r="5664" customFormat="false" ht="12.75" hidden="false" customHeight="false" outlineLevel="0" collapsed="false"/>
    <row r="5665" customFormat="false" ht="12.75" hidden="false" customHeight="false" outlineLevel="0" collapsed="false"/>
    <row r="5666" customFormat="false" ht="12.75" hidden="false" customHeight="false" outlineLevel="0" collapsed="false"/>
    <row r="5667" customFormat="false" ht="12.75" hidden="false" customHeight="false" outlineLevel="0" collapsed="false"/>
    <row r="5668" customFormat="false" ht="12.75" hidden="false" customHeight="false" outlineLevel="0" collapsed="false"/>
    <row r="5669" customFormat="false" ht="12.75" hidden="false" customHeight="false" outlineLevel="0" collapsed="false"/>
    <row r="5670" customFormat="false" ht="12.75" hidden="false" customHeight="false" outlineLevel="0" collapsed="false"/>
    <row r="5671" customFormat="false" ht="12.75" hidden="false" customHeight="false" outlineLevel="0" collapsed="false"/>
    <row r="5672" customFormat="false" ht="12.75" hidden="false" customHeight="false" outlineLevel="0" collapsed="false"/>
    <row r="5673" customFormat="false" ht="12.75" hidden="false" customHeight="false" outlineLevel="0" collapsed="false"/>
    <row r="5674" customFormat="false" ht="12.75" hidden="false" customHeight="false" outlineLevel="0" collapsed="false"/>
    <row r="5675" customFormat="false" ht="12.75" hidden="false" customHeight="false" outlineLevel="0" collapsed="false"/>
    <row r="5676" customFormat="false" ht="12.75" hidden="false" customHeight="false" outlineLevel="0" collapsed="false"/>
    <row r="5677" customFormat="false" ht="12.75" hidden="false" customHeight="false" outlineLevel="0" collapsed="false"/>
    <row r="5678" customFormat="false" ht="12.75" hidden="false" customHeight="false" outlineLevel="0" collapsed="false"/>
    <row r="5679" customFormat="false" ht="12.75" hidden="false" customHeight="false" outlineLevel="0" collapsed="false"/>
    <row r="5680" customFormat="false" ht="12.75" hidden="false" customHeight="false" outlineLevel="0" collapsed="false"/>
    <row r="5681" customFormat="false" ht="12.75" hidden="false" customHeight="false" outlineLevel="0" collapsed="false"/>
    <row r="5682" customFormat="false" ht="12.75" hidden="false" customHeight="false" outlineLevel="0" collapsed="false"/>
    <row r="5683" customFormat="false" ht="12.75" hidden="false" customHeight="false" outlineLevel="0" collapsed="false"/>
    <row r="5684" customFormat="false" ht="12.75" hidden="false" customHeight="false" outlineLevel="0" collapsed="false"/>
    <row r="5685" customFormat="false" ht="12.75" hidden="false" customHeight="false" outlineLevel="0" collapsed="false"/>
    <row r="5686" customFormat="false" ht="12.75" hidden="false" customHeight="false" outlineLevel="0" collapsed="false"/>
    <row r="5687" customFormat="false" ht="12.75" hidden="false" customHeight="false" outlineLevel="0" collapsed="false"/>
    <row r="5688" customFormat="false" ht="12.75" hidden="false" customHeight="false" outlineLevel="0" collapsed="false"/>
    <row r="5689" customFormat="false" ht="12.75" hidden="false" customHeight="false" outlineLevel="0" collapsed="false"/>
    <row r="5690" customFormat="false" ht="12.75" hidden="false" customHeight="false" outlineLevel="0" collapsed="false"/>
    <row r="5691" customFormat="false" ht="12.75" hidden="false" customHeight="false" outlineLevel="0" collapsed="false"/>
    <row r="5692" customFormat="false" ht="12.75" hidden="false" customHeight="false" outlineLevel="0" collapsed="false"/>
    <row r="5693" customFormat="false" ht="12.75" hidden="false" customHeight="false" outlineLevel="0" collapsed="false"/>
    <row r="5694" customFormat="false" ht="12.75" hidden="false" customHeight="false" outlineLevel="0" collapsed="false"/>
    <row r="5695" customFormat="false" ht="12.75" hidden="false" customHeight="false" outlineLevel="0" collapsed="false"/>
    <row r="5696" customFormat="false" ht="12.75" hidden="false" customHeight="false" outlineLevel="0" collapsed="false"/>
    <row r="5697" customFormat="false" ht="12.75" hidden="false" customHeight="false" outlineLevel="0" collapsed="false"/>
    <row r="5698" customFormat="false" ht="12.75" hidden="false" customHeight="false" outlineLevel="0" collapsed="false"/>
    <row r="5699" customFormat="false" ht="12.75" hidden="false" customHeight="false" outlineLevel="0" collapsed="false"/>
    <row r="5700" customFormat="false" ht="12.75" hidden="false" customHeight="false" outlineLevel="0" collapsed="false"/>
    <row r="5701" customFormat="false" ht="12.75" hidden="false" customHeight="false" outlineLevel="0" collapsed="false"/>
    <row r="5702" customFormat="false" ht="12.75" hidden="false" customHeight="false" outlineLevel="0" collapsed="false"/>
    <row r="5703" customFormat="false" ht="12.75" hidden="false" customHeight="false" outlineLevel="0" collapsed="false"/>
    <row r="5704" customFormat="false" ht="12.75" hidden="false" customHeight="false" outlineLevel="0" collapsed="false"/>
    <row r="5705" customFormat="false" ht="12.75" hidden="false" customHeight="false" outlineLevel="0" collapsed="false"/>
    <row r="5706" customFormat="false" ht="12.75" hidden="false" customHeight="false" outlineLevel="0" collapsed="false"/>
    <row r="5707" customFormat="false" ht="12.75" hidden="false" customHeight="false" outlineLevel="0" collapsed="false"/>
    <row r="5708" customFormat="false" ht="12.75" hidden="false" customHeight="false" outlineLevel="0" collapsed="false"/>
    <row r="5709" customFormat="false" ht="12.75" hidden="false" customHeight="false" outlineLevel="0" collapsed="false"/>
    <row r="5710" customFormat="false" ht="12.75" hidden="false" customHeight="false" outlineLevel="0" collapsed="false"/>
    <row r="5711" customFormat="false" ht="12.75" hidden="false" customHeight="false" outlineLevel="0" collapsed="false"/>
    <row r="5712" customFormat="false" ht="12.75" hidden="false" customHeight="false" outlineLevel="0" collapsed="false"/>
    <row r="5713" customFormat="false" ht="12.75" hidden="false" customHeight="false" outlineLevel="0" collapsed="false"/>
    <row r="5714" customFormat="false" ht="12.75" hidden="false" customHeight="false" outlineLevel="0" collapsed="false"/>
    <row r="5715" customFormat="false" ht="12.75" hidden="false" customHeight="false" outlineLevel="0" collapsed="false"/>
    <row r="5716" customFormat="false" ht="12.75" hidden="false" customHeight="false" outlineLevel="0" collapsed="false"/>
    <row r="5717" customFormat="false" ht="12.75" hidden="false" customHeight="false" outlineLevel="0" collapsed="false"/>
    <row r="5718" customFormat="false" ht="12.75" hidden="false" customHeight="false" outlineLevel="0" collapsed="false"/>
    <row r="5719" customFormat="false" ht="12.75" hidden="false" customHeight="false" outlineLevel="0" collapsed="false"/>
    <row r="5720" customFormat="false" ht="12.75" hidden="false" customHeight="false" outlineLevel="0" collapsed="false"/>
    <row r="5721" customFormat="false" ht="12.75" hidden="false" customHeight="false" outlineLevel="0" collapsed="false"/>
    <row r="5722" customFormat="false" ht="12.75" hidden="false" customHeight="false" outlineLevel="0" collapsed="false"/>
    <row r="5723" customFormat="false" ht="12.75" hidden="false" customHeight="false" outlineLevel="0" collapsed="false"/>
    <row r="5724" customFormat="false" ht="12.75" hidden="false" customHeight="false" outlineLevel="0" collapsed="false"/>
    <row r="5725" customFormat="false" ht="12.75" hidden="false" customHeight="false" outlineLevel="0" collapsed="false"/>
    <row r="5726" customFormat="false" ht="12.75" hidden="false" customHeight="false" outlineLevel="0" collapsed="false"/>
    <row r="5727" customFormat="false" ht="12.75" hidden="false" customHeight="false" outlineLevel="0" collapsed="false"/>
    <row r="5728" customFormat="false" ht="12.75" hidden="false" customHeight="false" outlineLevel="0" collapsed="false"/>
    <row r="5729" customFormat="false" ht="12.75" hidden="false" customHeight="false" outlineLevel="0" collapsed="false"/>
    <row r="5730" customFormat="false" ht="12.75" hidden="false" customHeight="false" outlineLevel="0" collapsed="false"/>
    <row r="5731" customFormat="false" ht="12.75" hidden="false" customHeight="false" outlineLevel="0" collapsed="false"/>
    <row r="5732" customFormat="false" ht="12.75" hidden="false" customHeight="false" outlineLevel="0" collapsed="false"/>
    <row r="5733" customFormat="false" ht="12.75" hidden="false" customHeight="false" outlineLevel="0" collapsed="false"/>
    <row r="5734" customFormat="false" ht="12.75" hidden="false" customHeight="false" outlineLevel="0" collapsed="false"/>
    <row r="5735" customFormat="false" ht="12.75" hidden="false" customHeight="false" outlineLevel="0" collapsed="false"/>
    <row r="5736" customFormat="false" ht="12.75" hidden="false" customHeight="false" outlineLevel="0" collapsed="false"/>
    <row r="5737" customFormat="false" ht="12.75" hidden="false" customHeight="false" outlineLevel="0" collapsed="false"/>
    <row r="5738" customFormat="false" ht="12.75" hidden="false" customHeight="false" outlineLevel="0" collapsed="false"/>
    <row r="5739" customFormat="false" ht="12.75" hidden="false" customHeight="false" outlineLevel="0" collapsed="false"/>
    <row r="5740" customFormat="false" ht="12.75" hidden="false" customHeight="false" outlineLevel="0" collapsed="false"/>
    <row r="5741" customFormat="false" ht="12.75" hidden="false" customHeight="false" outlineLevel="0" collapsed="false"/>
    <row r="5742" customFormat="false" ht="12.75" hidden="false" customHeight="false" outlineLevel="0" collapsed="false"/>
    <row r="5743" customFormat="false" ht="12.75" hidden="false" customHeight="false" outlineLevel="0" collapsed="false"/>
    <row r="5744" customFormat="false" ht="12.75" hidden="false" customHeight="false" outlineLevel="0" collapsed="false"/>
    <row r="5745" customFormat="false" ht="12.75" hidden="false" customHeight="false" outlineLevel="0" collapsed="false"/>
    <row r="5746" customFormat="false" ht="12.75" hidden="false" customHeight="false" outlineLevel="0" collapsed="false"/>
    <row r="5747" customFormat="false" ht="12.75" hidden="false" customHeight="false" outlineLevel="0" collapsed="false"/>
    <row r="5748" customFormat="false" ht="12.75" hidden="false" customHeight="false" outlineLevel="0" collapsed="false"/>
    <row r="5749" customFormat="false" ht="12.75" hidden="false" customHeight="false" outlineLevel="0" collapsed="false"/>
    <row r="5750" customFormat="false" ht="12.75" hidden="false" customHeight="false" outlineLevel="0" collapsed="false"/>
    <row r="5751" customFormat="false" ht="12.75" hidden="false" customHeight="false" outlineLevel="0" collapsed="false"/>
    <row r="5752" customFormat="false" ht="12.75" hidden="false" customHeight="false" outlineLevel="0" collapsed="false"/>
    <row r="5753" customFormat="false" ht="12.75" hidden="false" customHeight="false" outlineLevel="0" collapsed="false"/>
    <row r="5754" customFormat="false" ht="12.75" hidden="false" customHeight="false" outlineLevel="0" collapsed="false"/>
    <row r="5755" customFormat="false" ht="12.75" hidden="false" customHeight="false" outlineLevel="0" collapsed="false"/>
    <row r="5756" customFormat="false" ht="12.75" hidden="false" customHeight="false" outlineLevel="0" collapsed="false"/>
    <row r="5757" customFormat="false" ht="12.75" hidden="false" customHeight="false" outlineLevel="0" collapsed="false"/>
    <row r="5758" customFormat="false" ht="12.75" hidden="false" customHeight="false" outlineLevel="0" collapsed="false"/>
    <row r="5759" customFormat="false" ht="12.75" hidden="false" customHeight="false" outlineLevel="0" collapsed="false"/>
    <row r="5760" customFormat="false" ht="12.75" hidden="false" customHeight="false" outlineLevel="0" collapsed="false"/>
    <row r="5761" customFormat="false" ht="12.75" hidden="false" customHeight="false" outlineLevel="0" collapsed="false"/>
    <row r="5762" customFormat="false" ht="12.75" hidden="false" customHeight="false" outlineLevel="0" collapsed="false"/>
    <row r="5763" customFormat="false" ht="12.75" hidden="false" customHeight="false" outlineLevel="0" collapsed="false"/>
    <row r="5764" customFormat="false" ht="12.75" hidden="false" customHeight="false" outlineLevel="0" collapsed="false"/>
    <row r="5765" customFormat="false" ht="12.75" hidden="false" customHeight="false" outlineLevel="0" collapsed="false"/>
    <row r="5766" customFormat="false" ht="12.75" hidden="false" customHeight="false" outlineLevel="0" collapsed="false"/>
    <row r="5767" customFormat="false" ht="12.75" hidden="false" customHeight="false" outlineLevel="0" collapsed="false"/>
    <row r="5768" customFormat="false" ht="12.75" hidden="false" customHeight="false" outlineLevel="0" collapsed="false"/>
    <row r="5769" customFormat="false" ht="12.75" hidden="false" customHeight="false" outlineLevel="0" collapsed="false"/>
    <row r="5770" customFormat="false" ht="12.75" hidden="false" customHeight="false" outlineLevel="0" collapsed="false"/>
    <row r="5771" customFormat="false" ht="12.75" hidden="false" customHeight="false" outlineLevel="0" collapsed="false"/>
    <row r="5772" customFormat="false" ht="12.75" hidden="false" customHeight="false" outlineLevel="0" collapsed="false"/>
    <row r="5773" customFormat="false" ht="12.75" hidden="false" customHeight="false" outlineLevel="0" collapsed="false"/>
    <row r="5774" customFormat="false" ht="12.75" hidden="false" customHeight="false" outlineLevel="0" collapsed="false"/>
    <row r="5775" customFormat="false" ht="12.75" hidden="false" customHeight="false" outlineLevel="0" collapsed="false"/>
    <row r="5776" customFormat="false" ht="12.75" hidden="false" customHeight="false" outlineLevel="0" collapsed="false"/>
    <row r="5777" customFormat="false" ht="12.75" hidden="false" customHeight="false" outlineLevel="0" collapsed="false"/>
    <row r="5778" customFormat="false" ht="12.75" hidden="false" customHeight="false" outlineLevel="0" collapsed="false"/>
    <row r="5779" customFormat="false" ht="12.75" hidden="false" customHeight="false" outlineLevel="0" collapsed="false"/>
    <row r="5780" customFormat="false" ht="12.75" hidden="false" customHeight="false" outlineLevel="0" collapsed="false"/>
    <row r="5781" customFormat="false" ht="12.75" hidden="false" customHeight="false" outlineLevel="0" collapsed="false"/>
    <row r="5782" customFormat="false" ht="12.75" hidden="false" customHeight="false" outlineLevel="0" collapsed="false"/>
    <row r="5783" customFormat="false" ht="12.75" hidden="false" customHeight="false" outlineLevel="0" collapsed="false"/>
    <row r="5784" customFormat="false" ht="12.75" hidden="false" customHeight="false" outlineLevel="0" collapsed="false"/>
    <row r="5785" customFormat="false" ht="12.75" hidden="false" customHeight="false" outlineLevel="0" collapsed="false"/>
    <row r="5786" customFormat="false" ht="12.75" hidden="false" customHeight="false" outlineLevel="0" collapsed="false"/>
    <row r="5787" customFormat="false" ht="12.75" hidden="false" customHeight="false" outlineLevel="0" collapsed="false"/>
    <row r="5788" customFormat="false" ht="12.75" hidden="false" customHeight="false" outlineLevel="0" collapsed="false"/>
    <row r="5789" customFormat="false" ht="12.75" hidden="false" customHeight="false" outlineLevel="0" collapsed="false"/>
    <row r="5790" customFormat="false" ht="12.75" hidden="false" customHeight="false" outlineLevel="0" collapsed="false"/>
    <row r="5791" customFormat="false" ht="12.75" hidden="false" customHeight="false" outlineLevel="0" collapsed="false"/>
    <row r="5792" customFormat="false" ht="12.75" hidden="false" customHeight="false" outlineLevel="0" collapsed="false"/>
    <row r="5793" customFormat="false" ht="12.75" hidden="false" customHeight="false" outlineLevel="0" collapsed="false"/>
    <row r="5794" customFormat="false" ht="12.75" hidden="false" customHeight="false" outlineLevel="0" collapsed="false"/>
    <row r="5795" customFormat="false" ht="12.75" hidden="false" customHeight="false" outlineLevel="0" collapsed="false"/>
    <row r="5796" customFormat="false" ht="12.75" hidden="false" customHeight="false" outlineLevel="0" collapsed="false"/>
    <row r="5797" customFormat="false" ht="12.75" hidden="false" customHeight="false" outlineLevel="0" collapsed="false"/>
    <row r="5798" customFormat="false" ht="12.75" hidden="false" customHeight="false" outlineLevel="0" collapsed="false"/>
    <row r="5799" customFormat="false" ht="12.75" hidden="false" customHeight="false" outlineLevel="0" collapsed="false"/>
    <row r="5800" customFormat="false" ht="12.75" hidden="false" customHeight="false" outlineLevel="0" collapsed="false"/>
    <row r="5801" customFormat="false" ht="12.75" hidden="false" customHeight="false" outlineLevel="0" collapsed="false"/>
    <row r="5802" customFormat="false" ht="12.75" hidden="false" customHeight="false" outlineLevel="0" collapsed="false"/>
    <row r="5803" customFormat="false" ht="12.75" hidden="false" customHeight="false" outlineLevel="0" collapsed="false"/>
    <row r="5804" customFormat="false" ht="12.75" hidden="false" customHeight="false" outlineLevel="0" collapsed="false"/>
    <row r="5805" customFormat="false" ht="12.75" hidden="false" customHeight="false" outlineLevel="0" collapsed="false"/>
    <row r="5806" customFormat="false" ht="12.75" hidden="false" customHeight="false" outlineLevel="0" collapsed="false"/>
    <row r="5807" customFormat="false" ht="12.75" hidden="false" customHeight="false" outlineLevel="0" collapsed="false"/>
    <row r="5808" customFormat="false" ht="12.75" hidden="false" customHeight="false" outlineLevel="0" collapsed="false"/>
    <row r="5809" customFormat="false" ht="12.75" hidden="false" customHeight="false" outlineLevel="0" collapsed="false"/>
    <row r="5810" customFormat="false" ht="12.75" hidden="false" customHeight="false" outlineLevel="0" collapsed="false"/>
    <row r="5811" customFormat="false" ht="12.75" hidden="false" customHeight="false" outlineLevel="0" collapsed="false"/>
    <row r="5812" customFormat="false" ht="12.75" hidden="false" customHeight="false" outlineLevel="0" collapsed="false"/>
    <row r="5813" customFormat="false" ht="12.75" hidden="false" customHeight="false" outlineLevel="0" collapsed="false"/>
    <row r="5814" customFormat="false" ht="12.75" hidden="false" customHeight="false" outlineLevel="0" collapsed="false"/>
    <row r="5815" customFormat="false" ht="12.75" hidden="false" customHeight="false" outlineLevel="0" collapsed="false"/>
    <row r="5816" customFormat="false" ht="12.75" hidden="false" customHeight="false" outlineLevel="0" collapsed="false"/>
    <row r="5817" customFormat="false" ht="12.75" hidden="false" customHeight="false" outlineLevel="0" collapsed="false"/>
    <row r="5818" customFormat="false" ht="12.75" hidden="false" customHeight="false" outlineLevel="0" collapsed="false"/>
    <row r="5819" customFormat="false" ht="12.75" hidden="false" customHeight="false" outlineLevel="0" collapsed="false"/>
    <row r="5820" customFormat="false" ht="12.75" hidden="false" customHeight="false" outlineLevel="0" collapsed="false"/>
    <row r="5821" customFormat="false" ht="12.75" hidden="false" customHeight="false" outlineLevel="0" collapsed="false"/>
    <row r="5822" customFormat="false" ht="12.75" hidden="false" customHeight="false" outlineLevel="0" collapsed="false"/>
    <row r="5823" customFormat="false" ht="12.75" hidden="false" customHeight="false" outlineLevel="0" collapsed="false"/>
    <row r="5824" customFormat="false" ht="12.75" hidden="false" customHeight="false" outlineLevel="0" collapsed="false"/>
    <row r="5825" customFormat="false" ht="12.75" hidden="false" customHeight="false" outlineLevel="0" collapsed="false"/>
    <row r="5826" customFormat="false" ht="12.75" hidden="false" customHeight="false" outlineLevel="0" collapsed="false"/>
    <row r="5827" customFormat="false" ht="12.75" hidden="false" customHeight="false" outlineLevel="0" collapsed="false"/>
    <row r="5828" customFormat="false" ht="12.75" hidden="false" customHeight="false" outlineLevel="0" collapsed="false"/>
    <row r="5829" customFormat="false" ht="12.75" hidden="false" customHeight="false" outlineLevel="0" collapsed="false"/>
    <row r="5830" customFormat="false" ht="12.75" hidden="false" customHeight="false" outlineLevel="0" collapsed="false"/>
    <row r="5831" customFormat="false" ht="12.75" hidden="false" customHeight="false" outlineLevel="0" collapsed="false"/>
    <row r="5832" customFormat="false" ht="12.75" hidden="false" customHeight="false" outlineLevel="0" collapsed="false"/>
    <row r="5833" customFormat="false" ht="12.75" hidden="false" customHeight="false" outlineLevel="0" collapsed="false"/>
    <row r="5834" customFormat="false" ht="12.75" hidden="false" customHeight="false" outlineLevel="0" collapsed="false"/>
    <row r="5835" customFormat="false" ht="12.75" hidden="false" customHeight="false" outlineLevel="0" collapsed="false"/>
    <row r="5836" customFormat="false" ht="12.75" hidden="false" customHeight="false" outlineLevel="0" collapsed="false"/>
    <row r="5837" customFormat="false" ht="12.75" hidden="false" customHeight="false" outlineLevel="0" collapsed="false"/>
    <row r="5838" customFormat="false" ht="12.75" hidden="false" customHeight="false" outlineLevel="0" collapsed="false"/>
    <row r="5839" customFormat="false" ht="12.75" hidden="false" customHeight="false" outlineLevel="0" collapsed="false"/>
    <row r="5840" customFormat="false" ht="12.75" hidden="false" customHeight="false" outlineLevel="0" collapsed="false"/>
    <row r="5841" customFormat="false" ht="12.75" hidden="false" customHeight="false" outlineLevel="0" collapsed="false"/>
    <row r="5842" customFormat="false" ht="12.75" hidden="false" customHeight="false" outlineLevel="0" collapsed="false"/>
    <row r="5843" customFormat="false" ht="12.75" hidden="false" customHeight="false" outlineLevel="0" collapsed="false"/>
    <row r="5844" customFormat="false" ht="12.75" hidden="false" customHeight="false" outlineLevel="0" collapsed="false"/>
    <row r="5845" customFormat="false" ht="12.75" hidden="false" customHeight="false" outlineLevel="0" collapsed="false"/>
    <row r="5846" customFormat="false" ht="12.75" hidden="false" customHeight="false" outlineLevel="0" collapsed="false"/>
    <row r="5847" customFormat="false" ht="12.75" hidden="false" customHeight="false" outlineLevel="0" collapsed="false"/>
    <row r="5848" customFormat="false" ht="12.75" hidden="false" customHeight="false" outlineLevel="0" collapsed="false"/>
    <row r="5849" customFormat="false" ht="12.75" hidden="false" customHeight="false" outlineLevel="0" collapsed="false"/>
    <row r="5850" customFormat="false" ht="12.75" hidden="false" customHeight="false" outlineLevel="0" collapsed="false"/>
    <row r="5851" customFormat="false" ht="12.75" hidden="false" customHeight="false" outlineLevel="0" collapsed="false"/>
    <row r="5852" customFormat="false" ht="12.75" hidden="false" customHeight="false" outlineLevel="0" collapsed="false"/>
    <row r="5853" customFormat="false" ht="12.75" hidden="false" customHeight="false" outlineLevel="0" collapsed="false"/>
    <row r="5854" customFormat="false" ht="12.75" hidden="false" customHeight="false" outlineLevel="0" collapsed="false"/>
    <row r="5855" customFormat="false" ht="12.75" hidden="false" customHeight="false" outlineLevel="0" collapsed="false"/>
    <row r="5856" customFormat="false" ht="12.75" hidden="false" customHeight="false" outlineLevel="0" collapsed="false"/>
    <row r="5857" customFormat="false" ht="12.75" hidden="false" customHeight="false" outlineLevel="0" collapsed="false"/>
    <row r="5858" customFormat="false" ht="12.75" hidden="false" customHeight="false" outlineLevel="0" collapsed="false"/>
    <row r="5859" customFormat="false" ht="12.75" hidden="false" customHeight="false" outlineLevel="0" collapsed="false"/>
    <row r="5860" customFormat="false" ht="12.75" hidden="false" customHeight="false" outlineLevel="0" collapsed="false"/>
    <row r="5861" customFormat="false" ht="12.75" hidden="false" customHeight="false" outlineLevel="0" collapsed="false"/>
    <row r="5862" customFormat="false" ht="12.75" hidden="false" customHeight="false" outlineLevel="0" collapsed="false"/>
    <row r="5863" customFormat="false" ht="12.75" hidden="false" customHeight="false" outlineLevel="0" collapsed="false"/>
    <row r="5864" customFormat="false" ht="12.75" hidden="false" customHeight="false" outlineLevel="0" collapsed="false"/>
    <row r="5865" customFormat="false" ht="12.75" hidden="false" customHeight="false" outlineLevel="0" collapsed="false"/>
    <row r="5866" customFormat="false" ht="12.75" hidden="false" customHeight="false" outlineLevel="0" collapsed="false"/>
    <row r="5867" customFormat="false" ht="12.75" hidden="false" customHeight="false" outlineLevel="0" collapsed="false"/>
    <row r="5868" customFormat="false" ht="12.75" hidden="false" customHeight="false" outlineLevel="0" collapsed="false"/>
    <row r="5869" customFormat="false" ht="12.75" hidden="false" customHeight="false" outlineLevel="0" collapsed="false"/>
    <row r="5870" customFormat="false" ht="12.75" hidden="false" customHeight="false" outlineLevel="0" collapsed="false"/>
    <row r="5871" customFormat="false" ht="12.75" hidden="false" customHeight="false" outlineLevel="0" collapsed="false"/>
    <row r="5872" customFormat="false" ht="12.75" hidden="false" customHeight="false" outlineLevel="0" collapsed="false"/>
    <row r="5873" customFormat="false" ht="12.75" hidden="false" customHeight="false" outlineLevel="0" collapsed="false"/>
    <row r="5874" customFormat="false" ht="12.75" hidden="false" customHeight="false" outlineLevel="0" collapsed="false"/>
    <row r="5875" customFormat="false" ht="12.75" hidden="false" customHeight="false" outlineLevel="0" collapsed="false"/>
    <row r="5876" customFormat="false" ht="12.75" hidden="false" customHeight="false" outlineLevel="0" collapsed="false"/>
    <row r="5877" customFormat="false" ht="12.75" hidden="false" customHeight="false" outlineLevel="0" collapsed="false"/>
    <row r="5878" customFormat="false" ht="12.75" hidden="false" customHeight="false" outlineLevel="0" collapsed="false"/>
    <row r="5879" customFormat="false" ht="12.75" hidden="false" customHeight="false" outlineLevel="0" collapsed="false"/>
    <row r="5880" customFormat="false" ht="12.75" hidden="false" customHeight="false" outlineLevel="0" collapsed="false"/>
    <row r="5881" customFormat="false" ht="12.75" hidden="false" customHeight="false" outlineLevel="0" collapsed="false"/>
    <row r="5882" customFormat="false" ht="12.75" hidden="false" customHeight="false" outlineLevel="0" collapsed="false"/>
    <row r="5883" customFormat="false" ht="12.75" hidden="false" customHeight="false" outlineLevel="0" collapsed="false"/>
    <row r="5884" customFormat="false" ht="12.75" hidden="false" customHeight="false" outlineLevel="0" collapsed="false"/>
    <row r="5885" customFormat="false" ht="12.75" hidden="false" customHeight="false" outlineLevel="0" collapsed="false"/>
    <row r="5886" customFormat="false" ht="12.75" hidden="false" customHeight="false" outlineLevel="0" collapsed="false"/>
    <row r="5887" customFormat="false" ht="12.75" hidden="false" customHeight="false" outlineLevel="0" collapsed="false"/>
    <row r="5888" customFormat="false" ht="12.75" hidden="false" customHeight="false" outlineLevel="0" collapsed="false"/>
    <row r="5889" customFormat="false" ht="12.75" hidden="false" customHeight="false" outlineLevel="0" collapsed="false"/>
    <row r="5890" customFormat="false" ht="12.75" hidden="false" customHeight="false" outlineLevel="0" collapsed="false"/>
    <row r="5891" customFormat="false" ht="12.75" hidden="false" customHeight="false" outlineLevel="0" collapsed="false"/>
    <row r="5892" customFormat="false" ht="12.75" hidden="false" customHeight="false" outlineLevel="0" collapsed="false"/>
    <row r="5893" customFormat="false" ht="12.75" hidden="false" customHeight="false" outlineLevel="0" collapsed="false"/>
    <row r="5894" customFormat="false" ht="12.75" hidden="false" customHeight="false" outlineLevel="0" collapsed="false"/>
    <row r="5895" customFormat="false" ht="12.75" hidden="false" customHeight="false" outlineLevel="0" collapsed="false"/>
    <row r="5896" customFormat="false" ht="12.75" hidden="false" customHeight="false" outlineLevel="0" collapsed="false"/>
    <row r="5897" customFormat="false" ht="12.75" hidden="false" customHeight="false" outlineLevel="0" collapsed="false"/>
    <row r="5898" customFormat="false" ht="12.75" hidden="false" customHeight="false" outlineLevel="0" collapsed="false"/>
    <row r="5899" customFormat="false" ht="12.75" hidden="false" customHeight="false" outlineLevel="0" collapsed="false"/>
    <row r="5900" customFormat="false" ht="12.75" hidden="false" customHeight="false" outlineLevel="0" collapsed="false"/>
    <row r="5901" customFormat="false" ht="12.75" hidden="false" customHeight="false" outlineLevel="0" collapsed="false"/>
    <row r="5902" customFormat="false" ht="12.75" hidden="false" customHeight="false" outlineLevel="0" collapsed="false"/>
    <row r="5903" customFormat="false" ht="12.75" hidden="false" customHeight="false" outlineLevel="0" collapsed="false"/>
    <row r="5904" customFormat="false" ht="12.75" hidden="false" customHeight="false" outlineLevel="0" collapsed="false"/>
    <row r="5905" customFormat="false" ht="12.75" hidden="false" customHeight="false" outlineLevel="0" collapsed="false"/>
    <row r="5906" customFormat="false" ht="12.75" hidden="false" customHeight="false" outlineLevel="0" collapsed="false"/>
    <row r="5907" customFormat="false" ht="12.75" hidden="false" customHeight="false" outlineLevel="0" collapsed="false"/>
    <row r="5908" customFormat="false" ht="12.75" hidden="false" customHeight="false" outlineLevel="0" collapsed="false"/>
    <row r="5909" customFormat="false" ht="12.75" hidden="false" customHeight="false" outlineLevel="0" collapsed="false"/>
    <row r="5910" customFormat="false" ht="12.75" hidden="false" customHeight="false" outlineLevel="0" collapsed="false"/>
    <row r="5911" customFormat="false" ht="12.75" hidden="false" customHeight="false" outlineLevel="0" collapsed="false"/>
    <row r="5912" customFormat="false" ht="12.75" hidden="false" customHeight="false" outlineLevel="0" collapsed="false"/>
    <row r="5913" customFormat="false" ht="12.75" hidden="false" customHeight="false" outlineLevel="0" collapsed="false"/>
    <row r="5914" customFormat="false" ht="12.75" hidden="false" customHeight="false" outlineLevel="0" collapsed="false"/>
    <row r="5915" customFormat="false" ht="12.75" hidden="false" customHeight="false" outlineLevel="0" collapsed="false"/>
    <row r="5916" customFormat="false" ht="12.75" hidden="false" customHeight="false" outlineLevel="0" collapsed="false"/>
    <row r="5917" customFormat="false" ht="12.75" hidden="false" customHeight="false" outlineLevel="0" collapsed="false"/>
    <row r="5918" customFormat="false" ht="12.75" hidden="false" customHeight="false" outlineLevel="0" collapsed="false"/>
    <row r="5919" customFormat="false" ht="12.75" hidden="false" customHeight="false" outlineLevel="0" collapsed="false"/>
    <row r="5920" customFormat="false" ht="12.75" hidden="false" customHeight="false" outlineLevel="0" collapsed="false"/>
    <row r="5921" customFormat="false" ht="12.75" hidden="false" customHeight="false" outlineLevel="0" collapsed="false"/>
    <row r="5922" customFormat="false" ht="12.75" hidden="false" customHeight="false" outlineLevel="0" collapsed="false"/>
    <row r="5923" customFormat="false" ht="12.75" hidden="false" customHeight="false" outlineLevel="0" collapsed="false"/>
    <row r="5924" customFormat="false" ht="12.75" hidden="false" customHeight="false" outlineLevel="0" collapsed="false"/>
    <row r="5925" customFormat="false" ht="12.75" hidden="false" customHeight="false" outlineLevel="0" collapsed="false"/>
    <row r="5926" customFormat="false" ht="12.75" hidden="false" customHeight="false" outlineLevel="0" collapsed="false"/>
    <row r="5927" customFormat="false" ht="12.75" hidden="false" customHeight="false" outlineLevel="0" collapsed="false"/>
    <row r="5928" customFormat="false" ht="12.75" hidden="false" customHeight="false" outlineLevel="0" collapsed="false"/>
    <row r="5929" customFormat="false" ht="12.75" hidden="false" customHeight="false" outlineLevel="0" collapsed="false"/>
    <row r="5930" customFormat="false" ht="12.75" hidden="false" customHeight="false" outlineLevel="0" collapsed="false"/>
    <row r="5931" customFormat="false" ht="12.75" hidden="false" customHeight="false" outlineLevel="0" collapsed="false"/>
    <row r="5932" customFormat="false" ht="12.75" hidden="false" customHeight="false" outlineLevel="0" collapsed="false"/>
    <row r="5933" customFormat="false" ht="12.75" hidden="false" customHeight="false" outlineLevel="0" collapsed="false"/>
    <row r="5934" customFormat="false" ht="12.75" hidden="false" customHeight="false" outlineLevel="0" collapsed="false"/>
    <row r="5935" customFormat="false" ht="12.75" hidden="false" customHeight="false" outlineLevel="0" collapsed="false"/>
    <row r="5936" customFormat="false" ht="12.75" hidden="false" customHeight="false" outlineLevel="0" collapsed="false"/>
    <row r="5937" customFormat="false" ht="12.75" hidden="false" customHeight="false" outlineLevel="0" collapsed="false"/>
    <row r="5938" customFormat="false" ht="12.75" hidden="false" customHeight="false" outlineLevel="0" collapsed="false"/>
    <row r="5939" customFormat="false" ht="12.75" hidden="false" customHeight="false" outlineLevel="0" collapsed="false"/>
    <row r="5940" customFormat="false" ht="12.75" hidden="false" customHeight="false" outlineLevel="0" collapsed="false"/>
    <row r="5941" customFormat="false" ht="12.75" hidden="false" customHeight="false" outlineLevel="0" collapsed="false"/>
    <row r="5942" customFormat="false" ht="12.75" hidden="false" customHeight="false" outlineLevel="0" collapsed="false"/>
    <row r="5943" customFormat="false" ht="12.75" hidden="false" customHeight="false" outlineLevel="0" collapsed="false"/>
    <row r="5944" customFormat="false" ht="12.75" hidden="false" customHeight="false" outlineLevel="0" collapsed="false"/>
    <row r="5945" customFormat="false" ht="12.75" hidden="false" customHeight="false" outlineLevel="0" collapsed="false"/>
    <row r="5946" customFormat="false" ht="12.75" hidden="false" customHeight="false" outlineLevel="0" collapsed="false"/>
    <row r="5947" customFormat="false" ht="12.75" hidden="false" customHeight="false" outlineLevel="0" collapsed="false"/>
    <row r="5948" customFormat="false" ht="12.75" hidden="false" customHeight="false" outlineLevel="0" collapsed="false"/>
    <row r="5949" customFormat="false" ht="12.75" hidden="false" customHeight="false" outlineLevel="0" collapsed="false"/>
    <row r="5950" customFormat="false" ht="12.75" hidden="false" customHeight="false" outlineLevel="0" collapsed="false"/>
    <row r="5951" customFormat="false" ht="12.75" hidden="false" customHeight="false" outlineLevel="0" collapsed="false"/>
    <row r="5952" customFormat="false" ht="12.75" hidden="false" customHeight="false" outlineLevel="0" collapsed="false"/>
    <row r="5953" customFormat="false" ht="12.75" hidden="false" customHeight="false" outlineLevel="0" collapsed="false"/>
    <row r="5954" customFormat="false" ht="12.75" hidden="false" customHeight="false" outlineLevel="0" collapsed="false"/>
    <row r="5955" customFormat="false" ht="12.75" hidden="false" customHeight="false" outlineLevel="0" collapsed="false"/>
    <row r="5956" customFormat="false" ht="12.75" hidden="false" customHeight="false" outlineLevel="0" collapsed="false"/>
    <row r="5957" customFormat="false" ht="12.75" hidden="false" customHeight="false" outlineLevel="0" collapsed="false"/>
    <row r="5958" customFormat="false" ht="12.75" hidden="false" customHeight="false" outlineLevel="0" collapsed="false"/>
    <row r="5959" customFormat="false" ht="12.75" hidden="false" customHeight="false" outlineLevel="0" collapsed="false"/>
    <row r="5960" customFormat="false" ht="12.75" hidden="false" customHeight="false" outlineLevel="0" collapsed="false"/>
    <row r="5961" customFormat="false" ht="12.75" hidden="false" customHeight="false" outlineLevel="0" collapsed="false"/>
    <row r="5962" customFormat="false" ht="12.75" hidden="false" customHeight="false" outlineLevel="0" collapsed="false"/>
    <row r="5963" customFormat="false" ht="12.75" hidden="false" customHeight="false" outlineLevel="0" collapsed="false"/>
    <row r="5964" customFormat="false" ht="12.75" hidden="false" customHeight="false" outlineLevel="0" collapsed="false"/>
    <row r="5965" customFormat="false" ht="12.75" hidden="false" customHeight="false" outlineLevel="0" collapsed="false"/>
    <row r="5966" customFormat="false" ht="12.75" hidden="false" customHeight="false" outlineLevel="0" collapsed="false"/>
    <row r="5967" customFormat="false" ht="12.75" hidden="false" customHeight="false" outlineLevel="0" collapsed="false"/>
    <row r="5968" customFormat="false" ht="12.75" hidden="false" customHeight="false" outlineLevel="0" collapsed="false"/>
    <row r="5969" customFormat="false" ht="12.75" hidden="false" customHeight="false" outlineLevel="0" collapsed="false"/>
    <row r="5970" customFormat="false" ht="12.75" hidden="false" customHeight="false" outlineLevel="0" collapsed="false"/>
    <row r="5971" customFormat="false" ht="12.75" hidden="false" customHeight="false" outlineLevel="0" collapsed="false"/>
    <row r="5972" customFormat="false" ht="12.75" hidden="false" customHeight="false" outlineLevel="0" collapsed="false"/>
    <row r="5973" customFormat="false" ht="12.75" hidden="false" customHeight="false" outlineLevel="0" collapsed="false"/>
    <row r="5974" customFormat="false" ht="12.75" hidden="false" customHeight="false" outlineLevel="0" collapsed="false"/>
    <row r="5975" customFormat="false" ht="12.75" hidden="false" customHeight="false" outlineLevel="0" collapsed="false"/>
    <row r="5976" customFormat="false" ht="12.75" hidden="false" customHeight="false" outlineLevel="0" collapsed="false"/>
    <row r="5977" customFormat="false" ht="12.75" hidden="false" customHeight="false" outlineLevel="0" collapsed="false"/>
    <row r="5978" customFormat="false" ht="12.75" hidden="false" customHeight="false" outlineLevel="0" collapsed="false"/>
    <row r="5979" customFormat="false" ht="12.75" hidden="false" customHeight="false" outlineLevel="0" collapsed="false"/>
    <row r="5980" customFormat="false" ht="12.75" hidden="false" customHeight="false" outlineLevel="0" collapsed="false"/>
    <row r="5981" customFormat="false" ht="12.75" hidden="false" customHeight="false" outlineLevel="0" collapsed="false"/>
    <row r="5982" customFormat="false" ht="12.75" hidden="false" customHeight="false" outlineLevel="0" collapsed="false"/>
    <row r="5983" customFormat="false" ht="12.75" hidden="false" customHeight="false" outlineLevel="0" collapsed="false"/>
    <row r="5984" customFormat="false" ht="12.75" hidden="false" customHeight="false" outlineLevel="0" collapsed="false"/>
    <row r="5985" customFormat="false" ht="12.75" hidden="false" customHeight="false" outlineLevel="0" collapsed="false"/>
    <row r="5986" customFormat="false" ht="12.75" hidden="false" customHeight="false" outlineLevel="0" collapsed="false"/>
    <row r="5987" customFormat="false" ht="12.75" hidden="false" customHeight="false" outlineLevel="0" collapsed="false"/>
    <row r="5988" customFormat="false" ht="12.75" hidden="false" customHeight="false" outlineLevel="0" collapsed="false"/>
    <row r="5989" customFormat="false" ht="12.75" hidden="false" customHeight="false" outlineLevel="0" collapsed="false"/>
    <row r="5990" customFormat="false" ht="12.75" hidden="false" customHeight="false" outlineLevel="0" collapsed="false"/>
    <row r="5991" customFormat="false" ht="12.75" hidden="false" customHeight="false" outlineLevel="0" collapsed="false"/>
    <row r="5992" customFormat="false" ht="12.75" hidden="false" customHeight="false" outlineLevel="0" collapsed="false"/>
    <row r="5993" customFormat="false" ht="12.75" hidden="false" customHeight="false" outlineLevel="0" collapsed="false"/>
    <row r="5994" customFormat="false" ht="12.75" hidden="false" customHeight="false" outlineLevel="0" collapsed="false"/>
    <row r="5995" customFormat="false" ht="12.75" hidden="false" customHeight="false" outlineLevel="0" collapsed="false"/>
    <row r="5996" customFormat="false" ht="12.75" hidden="false" customHeight="false" outlineLevel="0" collapsed="false"/>
    <row r="5997" customFormat="false" ht="12.75" hidden="false" customHeight="false" outlineLevel="0" collapsed="false"/>
    <row r="5998" customFormat="false" ht="12.75" hidden="false" customHeight="false" outlineLevel="0" collapsed="false"/>
    <row r="5999" customFormat="false" ht="12.75" hidden="false" customHeight="false" outlineLevel="0" collapsed="false"/>
    <row r="6000" customFormat="false" ht="12.75" hidden="false" customHeight="false" outlineLevel="0" collapsed="false"/>
    <row r="6001" customFormat="false" ht="12.75" hidden="false" customHeight="false" outlineLevel="0" collapsed="false"/>
    <row r="6002" customFormat="false" ht="12.75" hidden="false" customHeight="false" outlineLevel="0" collapsed="false"/>
    <row r="6003" customFormat="false" ht="12.75" hidden="false" customHeight="false" outlineLevel="0" collapsed="false"/>
    <row r="6004" customFormat="false" ht="12.75" hidden="false" customHeight="false" outlineLevel="0" collapsed="false"/>
    <row r="6005" customFormat="false" ht="12.75" hidden="false" customHeight="false" outlineLevel="0" collapsed="false"/>
    <row r="6006" customFormat="false" ht="12.75" hidden="false" customHeight="false" outlineLevel="0" collapsed="false"/>
    <row r="6007" customFormat="false" ht="12.75" hidden="false" customHeight="false" outlineLevel="0" collapsed="false"/>
    <row r="6008" customFormat="false" ht="12.75" hidden="false" customHeight="false" outlineLevel="0" collapsed="false"/>
    <row r="6009" customFormat="false" ht="12.75" hidden="false" customHeight="false" outlineLevel="0" collapsed="false"/>
    <row r="6010" customFormat="false" ht="12.75" hidden="false" customHeight="false" outlineLevel="0" collapsed="false"/>
    <row r="6011" customFormat="false" ht="12.75" hidden="false" customHeight="false" outlineLevel="0" collapsed="false"/>
    <row r="6012" customFormat="false" ht="12.75" hidden="false" customHeight="false" outlineLevel="0" collapsed="false"/>
    <row r="6013" customFormat="false" ht="12.75" hidden="false" customHeight="false" outlineLevel="0" collapsed="false"/>
    <row r="6014" customFormat="false" ht="12.75" hidden="false" customHeight="false" outlineLevel="0" collapsed="false"/>
    <row r="6015" customFormat="false" ht="12.75" hidden="false" customHeight="false" outlineLevel="0" collapsed="false"/>
    <row r="6016" customFormat="false" ht="12.75" hidden="false" customHeight="false" outlineLevel="0" collapsed="false"/>
    <row r="6017" customFormat="false" ht="12.75" hidden="false" customHeight="false" outlineLevel="0" collapsed="false"/>
    <row r="6018" customFormat="false" ht="12.75" hidden="false" customHeight="false" outlineLevel="0" collapsed="false"/>
    <row r="6019" customFormat="false" ht="12.75" hidden="false" customHeight="false" outlineLevel="0" collapsed="false"/>
    <row r="6020" customFormat="false" ht="12.75" hidden="false" customHeight="false" outlineLevel="0" collapsed="false"/>
    <row r="6021" customFormat="false" ht="12.75" hidden="false" customHeight="false" outlineLevel="0" collapsed="false"/>
    <row r="6022" customFormat="false" ht="12.75" hidden="false" customHeight="false" outlineLevel="0" collapsed="false"/>
    <row r="6023" customFormat="false" ht="12.75" hidden="false" customHeight="false" outlineLevel="0" collapsed="false"/>
    <row r="6024" customFormat="false" ht="12.75" hidden="false" customHeight="false" outlineLevel="0" collapsed="false"/>
    <row r="6025" customFormat="false" ht="12.75" hidden="false" customHeight="false" outlineLevel="0" collapsed="false"/>
    <row r="6026" customFormat="false" ht="12.75" hidden="false" customHeight="false" outlineLevel="0" collapsed="false"/>
    <row r="6027" customFormat="false" ht="12.75" hidden="false" customHeight="false" outlineLevel="0" collapsed="false"/>
    <row r="6028" customFormat="false" ht="12.75" hidden="false" customHeight="false" outlineLevel="0" collapsed="false"/>
    <row r="6029" customFormat="false" ht="12.75" hidden="false" customHeight="false" outlineLevel="0" collapsed="false"/>
    <row r="6030" customFormat="false" ht="12.75" hidden="false" customHeight="false" outlineLevel="0" collapsed="false"/>
    <row r="6031" customFormat="false" ht="12.75" hidden="false" customHeight="false" outlineLevel="0" collapsed="false"/>
    <row r="6032" customFormat="false" ht="12.75" hidden="false" customHeight="false" outlineLevel="0" collapsed="false"/>
    <row r="6033" customFormat="false" ht="12.75" hidden="false" customHeight="false" outlineLevel="0" collapsed="false"/>
    <row r="6034" customFormat="false" ht="12.75" hidden="false" customHeight="false" outlineLevel="0" collapsed="false"/>
    <row r="6035" customFormat="false" ht="12.75" hidden="false" customHeight="false" outlineLevel="0" collapsed="false"/>
    <row r="6036" customFormat="false" ht="12.75" hidden="false" customHeight="false" outlineLevel="0" collapsed="false"/>
    <row r="6037" customFormat="false" ht="12.75" hidden="false" customHeight="false" outlineLevel="0" collapsed="false"/>
    <row r="6038" customFormat="false" ht="12.75" hidden="false" customHeight="false" outlineLevel="0" collapsed="false"/>
    <row r="6039" customFormat="false" ht="12.75" hidden="false" customHeight="false" outlineLevel="0" collapsed="false"/>
    <row r="6040" customFormat="false" ht="12.75" hidden="false" customHeight="false" outlineLevel="0" collapsed="false"/>
    <row r="6041" customFormat="false" ht="12.75" hidden="false" customHeight="false" outlineLevel="0" collapsed="false"/>
    <row r="6042" customFormat="false" ht="12.75" hidden="false" customHeight="false" outlineLevel="0" collapsed="false"/>
    <row r="6043" customFormat="false" ht="12.75" hidden="false" customHeight="false" outlineLevel="0" collapsed="false"/>
    <row r="6044" customFormat="false" ht="12.75" hidden="false" customHeight="false" outlineLevel="0" collapsed="false"/>
    <row r="6045" customFormat="false" ht="12.75" hidden="false" customHeight="false" outlineLevel="0" collapsed="false"/>
    <row r="6046" customFormat="false" ht="12.75" hidden="false" customHeight="false" outlineLevel="0" collapsed="false"/>
    <row r="6047" customFormat="false" ht="12.75" hidden="false" customHeight="false" outlineLevel="0" collapsed="false"/>
    <row r="6048" customFormat="false" ht="12.75" hidden="false" customHeight="false" outlineLevel="0" collapsed="false"/>
    <row r="6049" customFormat="false" ht="12.75" hidden="false" customHeight="false" outlineLevel="0" collapsed="false"/>
    <row r="6050" customFormat="false" ht="12.75" hidden="false" customHeight="false" outlineLevel="0" collapsed="false"/>
    <row r="6051" customFormat="false" ht="12.75" hidden="false" customHeight="false" outlineLevel="0" collapsed="false"/>
    <row r="6052" customFormat="false" ht="12.75" hidden="false" customHeight="false" outlineLevel="0" collapsed="false"/>
    <row r="6053" customFormat="false" ht="12.75" hidden="false" customHeight="false" outlineLevel="0" collapsed="false"/>
    <row r="6054" customFormat="false" ht="12.75" hidden="false" customHeight="false" outlineLevel="0" collapsed="false"/>
    <row r="6055" customFormat="false" ht="12.75" hidden="false" customHeight="false" outlineLevel="0" collapsed="false"/>
    <row r="6056" customFormat="false" ht="12.75" hidden="false" customHeight="false" outlineLevel="0" collapsed="false"/>
    <row r="6057" customFormat="false" ht="12.75" hidden="false" customHeight="false" outlineLevel="0" collapsed="false"/>
    <row r="6058" customFormat="false" ht="12.75" hidden="false" customHeight="false" outlineLevel="0" collapsed="false"/>
    <row r="6059" customFormat="false" ht="12.75" hidden="false" customHeight="false" outlineLevel="0" collapsed="false"/>
    <row r="6060" customFormat="false" ht="12.75" hidden="false" customHeight="false" outlineLevel="0" collapsed="false"/>
    <row r="6061" customFormat="false" ht="12.75" hidden="false" customHeight="false" outlineLevel="0" collapsed="false"/>
    <row r="6062" customFormat="false" ht="12.75" hidden="false" customHeight="false" outlineLevel="0" collapsed="false"/>
    <row r="6063" customFormat="false" ht="12.75" hidden="false" customHeight="false" outlineLevel="0" collapsed="false"/>
    <row r="6064" customFormat="false" ht="12.75" hidden="false" customHeight="false" outlineLevel="0" collapsed="false"/>
    <row r="6065" customFormat="false" ht="12.75" hidden="false" customHeight="false" outlineLevel="0" collapsed="false"/>
    <row r="6066" customFormat="false" ht="12.75" hidden="false" customHeight="false" outlineLevel="0" collapsed="false"/>
    <row r="6067" customFormat="false" ht="12.75" hidden="false" customHeight="false" outlineLevel="0" collapsed="false"/>
    <row r="6068" customFormat="false" ht="12.75" hidden="false" customHeight="false" outlineLevel="0" collapsed="false"/>
    <row r="6069" customFormat="false" ht="12.75" hidden="false" customHeight="false" outlineLevel="0" collapsed="false"/>
    <row r="6070" customFormat="false" ht="12.75" hidden="false" customHeight="false" outlineLevel="0" collapsed="false"/>
    <row r="6071" customFormat="false" ht="12.75" hidden="false" customHeight="false" outlineLevel="0" collapsed="false"/>
    <row r="6072" customFormat="false" ht="12.75" hidden="false" customHeight="false" outlineLevel="0" collapsed="false"/>
    <row r="6073" customFormat="false" ht="12.75" hidden="false" customHeight="false" outlineLevel="0" collapsed="false"/>
    <row r="6074" customFormat="false" ht="12.75" hidden="false" customHeight="false" outlineLevel="0" collapsed="false"/>
    <row r="6075" customFormat="false" ht="12.75" hidden="false" customHeight="false" outlineLevel="0" collapsed="false"/>
    <row r="6076" customFormat="false" ht="12.75" hidden="false" customHeight="false" outlineLevel="0" collapsed="false"/>
    <row r="6077" customFormat="false" ht="12.75" hidden="false" customHeight="false" outlineLevel="0" collapsed="false"/>
    <row r="6078" customFormat="false" ht="12.75" hidden="false" customHeight="false" outlineLevel="0" collapsed="false"/>
    <row r="6079" customFormat="false" ht="12.75" hidden="false" customHeight="false" outlineLevel="0" collapsed="false"/>
    <row r="6080" customFormat="false" ht="12.75" hidden="false" customHeight="false" outlineLevel="0" collapsed="false"/>
    <row r="6081" customFormat="false" ht="12.75" hidden="false" customHeight="false" outlineLevel="0" collapsed="false"/>
    <row r="6082" customFormat="false" ht="12.75" hidden="false" customHeight="false" outlineLevel="0" collapsed="false"/>
    <row r="6083" customFormat="false" ht="12.75" hidden="false" customHeight="false" outlineLevel="0" collapsed="false"/>
    <row r="6084" customFormat="false" ht="12.75" hidden="false" customHeight="false" outlineLevel="0" collapsed="false"/>
    <row r="6085" customFormat="false" ht="12.75" hidden="false" customHeight="false" outlineLevel="0" collapsed="false"/>
    <row r="6086" customFormat="false" ht="12.75" hidden="false" customHeight="false" outlineLevel="0" collapsed="false"/>
    <row r="6087" customFormat="false" ht="12.75" hidden="false" customHeight="false" outlineLevel="0" collapsed="false"/>
    <row r="6088" customFormat="false" ht="12.75" hidden="false" customHeight="false" outlineLevel="0" collapsed="false"/>
    <row r="6089" customFormat="false" ht="12.75" hidden="false" customHeight="false" outlineLevel="0" collapsed="false"/>
    <row r="6090" customFormat="false" ht="12.75" hidden="false" customHeight="false" outlineLevel="0" collapsed="false"/>
    <row r="6091" customFormat="false" ht="12.75" hidden="false" customHeight="false" outlineLevel="0" collapsed="false"/>
    <row r="6092" customFormat="false" ht="12.75" hidden="false" customHeight="false" outlineLevel="0" collapsed="false"/>
    <row r="6093" customFormat="false" ht="12.75" hidden="false" customHeight="false" outlineLevel="0" collapsed="false"/>
    <row r="6094" customFormat="false" ht="12.75" hidden="false" customHeight="false" outlineLevel="0" collapsed="false"/>
    <row r="6095" customFormat="false" ht="12.75" hidden="false" customHeight="false" outlineLevel="0" collapsed="false"/>
    <row r="6096" customFormat="false" ht="12.75" hidden="false" customHeight="false" outlineLevel="0" collapsed="false"/>
    <row r="6097" customFormat="false" ht="12.75" hidden="false" customHeight="false" outlineLevel="0" collapsed="false"/>
    <row r="6098" customFormat="false" ht="12.75" hidden="false" customHeight="false" outlineLevel="0" collapsed="false"/>
    <row r="6099" customFormat="false" ht="12.75" hidden="false" customHeight="false" outlineLevel="0" collapsed="false"/>
    <row r="6100" customFormat="false" ht="12.75" hidden="false" customHeight="false" outlineLevel="0" collapsed="false"/>
    <row r="6101" customFormat="false" ht="12.75" hidden="false" customHeight="false" outlineLevel="0" collapsed="false"/>
    <row r="6102" customFormat="false" ht="12.75" hidden="false" customHeight="false" outlineLevel="0" collapsed="false"/>
    <row r="6103" customFormat="false" ht="12.75" hidden="false" customHeight="false" outlineLevel="0" collapsed="false"/>
    <row r="6104" customFormat="false" ht="12.75" hidden="false" customHeight="false" outlineLevel="0" collapsed="false"/>
    <row r="6105" customFormat="false" ht="12.75" hidden="false" customHeight="false" outlineLevel="0" collapsed="false"/>
    <row r="6106" customFormat="false" ht="12.75" hidden="false" customHeight="false" outlineLevel="0" collapsed="false"/>
    <row r="6107" customFormat="false" ht="12.75" hidden="false" customHeight="false" outlineLevel="0" collapsed="false"/>
    <row r="6108" customFormat="false" ht="12.75" hidden="false" customHeight="false" outlineLevel="0" collapsed="false"/>
    <row r="6109" customFormat="false" ht="12.75" hidden="false" customHeight="false" outlineLevel="0" collapsed="false"/>
    <row r="6110" customFormat="false" ht="12.75" hidden="false" customHeight="false" outlineLevel="0" collapsed="false"/>
    <row r="6111" customFormat="false" ht="12.75" hidden="false" customHeight="false" outlineLevel="0" collapsed="false"/>
    <row r="6112" customFormat="false" ht="12.75" hidden="false" customHeight="false" outlineLevel="0" collapsed="false"/>
    <row r="6113" customFormat="false" ht="12.75" hidden="false" customHeight="false" outlineLevel="0" collapsed="false"/>
    <row r="6114" customFormat="false" ht="12.75" hidden="false" customHeight="false" outlineLevel="0" collapsed="false"/>
    <row r="6115" customFormat="false" ht="12.75" hidden="false" customHeight="false" outlineLevel="0" collapsed="false"/>
    <row r="6116" customFormat="false" ht="12.75" hidden="false" customHeight="false" outlineLevel="0" collapsed="false"/>
    <row r="6117" customFormat="false" ht="12.75" hidden="false" customHeight="false" outlineLevel="0" collapsed="false"/>
    <row r="6118" customFormat="false" ht="12.75" hidden="false" customHeight="false" outlineLevel="0" collapsed="false"/>
    <row r="6119" customFormat="false" ht="12.75" hidden="false" customHeight="false" outlineLevel="0" collapsed="false"/>
    <row r="6120" customFormat="false" ht="12.75" hidden="false" customHeight="false" outlineLevel="0" collapsed="false"/>
    <row r="6121" customFormat="false" ht="12.75" hidden="false" customHeight="false" outlineLevel="0" collapsed="false"/>
    <row r="6122" customFormat="false" ht="12.75" hidden="false" customHeight="false" outlineLevel="0" collapsed="false"/>
    <row r="6123" customFormat="false" ht="12.75" hidden="false" customHeight="false" outlineLevel="0" collapsed="false"/>
    <row r="6124" customFormat="false" ht="12.75" hidden="false" customHeight="false" outlineLevel="0" collapsed="false"/>
    <row r="6125" customFormat="false" ht="12.75" hidden="false" customHeight="false" outlineLevel="0" collapsed="false"/>
    <row r="6126" customFormat="false" ht="12.75" hidden="false" customHeight="false" outlineLevel="0" collapsed="false"/>
    <row r="6127" customFormat="false" ht="12.75" hidden="false" customHeight="false" outlineLevel="0" collapsed="false"/>
    <row r="6128" customFormat="false" ht="12.75" hidden="false" customHeight="false" outlineLevel="0" collapsed="false"/>
    <row r="6129" customFormat="false" ht="12.75" hidden="false" customHeight="false" outlineLevel="0" collapsed="false"/>
    <row r="6130" customFormat="false" ht="12.75" hidden="false" customHeight="false" outlineLevel="0" collapsed="false"/>
    <row r="6131" customFormat="false" ht="12.75" hidden="false" customHeight="false" outlineLevel="0" collapsed="false"/>
    <row r="6132" customFormat="false" ht="12.75" hidden="false" customHeight="false" outlineLevel="0" collapsed="false"/>
    <row r="6133" customFormat="false" ht="12.75" hidden="false" customHeight="false" outlineLevel="0" collapsed="false"/>
    <row r="6134" customFormat="false" ht="12.75" hidden="false" customHeight="false" outlineLevel="0" collapsed="false"/>
    <row r="6135" customFormat="false" ht="12.75" hidden="false" customHeight="false" outlineLevel="0" collapsed="false"/>
    <row r="6136" customFormat="false" ht="12.75" hidden="false" customHeight="false" outlineLevel="0" collapsed="false"/>
    <row r="6137" customFormat="false" ht="12.75" hidden="false" customHeight="false" outlineLevel="0" collapsed="false"/>
    <row r="6138" customFormat="false" ht="12.75" hidden="false" customHeight="false" outlineLevel="0" collapsed="false"/>
    <row r="6139" customFormat="false" ht="12.75" hidden="false" customHeight="false" outlineLevel="0" collapsed="false"/>
    <row r="6140" customFormat="false" ht="12.75" hidden="false" customHeight="false" outlineLevel="0" collapsed="false"/>
    <row r="6141" customFormat="false" ht="12.75" hidden="false" customHeight="false" outlineLevel="0" collapsed="false"/>
    <row r="6142" customFormat="false" ht="12.75" hidden="false" customHeight="false" outlineLevel="0" collapsed="false"/>
    <row r="6143" customFormat="false" ht="12.75" hidden="false" customHeight="false" outlineLevel="0" collapsed="false"/>
    <row r="6144" customFormat="false" ht="12.75" hidden="false" customHeight="false" outlineLevel="0" collapsed="false"/>
    <row r="6145" customFormat="false" ht="12.75" hidden="false" customHeight="false" outlineLevel="0" collapsed="false"/>
    <row r="6146" customFormat="false" ht="12.75" hidden="false" customHeight="false" outlineLevel="0" collapsed="false"/>
    <row r="6147" customFormat="false" ht="12.75" hidden="false" customHeight="false" outlineLevel="0" collapsed="false"/>
    <row r="6148" customFormat="false" ht="12.75" hidden="false" customHeight="false" outlineLevel="0" collapsed="false"/>
    <row r="6149" customFormat="false" ht="12.75" hidden="false" customHeight="false" outlineLevel="0" collapsed="false"/>
    <row r="6150" customFormat="false" ht="12.75" hidden="false" customHeight="false" outlineLevel="0" collapsed="false"/>
    <row r="6151" customFormat="false" ht="12.75" hidden="false" customHeight="false" outlineLevel="0" collapsed="false"/>
    <row r="6152" customFormat="false" ht="12.75" hidden="false" customHeight="false" outlineLevel="0" collapsed="false"/>
    <row r="6153" customFormat="false" ht="12.75" hidden="false" customHeight="false" outlineLevel="0" collapsed="false"/>
    <row r="6154" customFormat="false" ht="12.75" hidden="false" customHeight="false" outlineLevel="0" collapsed="false"/>
    <row r="6155" customFormat="false" ht="12.75" hidden="false" customHeight="false" outlineLevel="0" collapsed="false"/>
    <row r="6156" customFormat="false" ht="12.75" hidden="false" customHeight="false" outlineLevel="0" collapsed="false"/>
    <row r="6157" customFormat="false" ht="12.75" hidden="false" customHeight="false" outlineLevel="0" collapsed="false"/>
    <row r="6158" customFormat="false" ht="12.75" hidden="false" customHeight="false" outlineLevel="0" collapsed="false"/>
    <row r="6159" customFormat="false" ht="12.75" hidden="false" customHeight="false" outlineLevel="0" collapsed="false"/>
    <row r="6160" customFormat="false" ht="12.75" hidden="false" customHeight="false" outlineLevel="0" collapsed="false"/>
    <row r="6161" customFormat="false" ht="12.75" hidden="false" customHeight="false" outlineLevel="0" collapsed="false"/>
    <row r="6162" customFormat="false" ht="12.75" hidden="false" customHeight="false" outlineLevel="0" collapsed="false"/>
    <row r="6163" customFormat="false" ht="12.75" hidden="false" customHeight="false" outlineLevel="0" collapsed="false"/>
    <row r="6164" customFormat="false" ht="12.75" hidden="false" customHeight="false" outlineLevel="0" collapsed="false"/>
    <row r="6165" customFormat="false" ht="12.75" hidden="false" customHeight="false" outlineLevel="0" collapsed="false"/>
    <row r="6166" customFormat="false" ht="12.75" hidden="false" customHeight="false" outlineLevel="0" collapsed="false"/>
    <row r="6167" customFormat="false" ht="12.75" hidden="false" customHeight="false" outlineLevel="0" collapsed="false"/>
    <row r="6168" customFormat="false" ht="12.75" hidden="false" customHeight="false" outlineLevel="0" collapsed="false"/>
    <row r="6169" customFormat="false" ht="12.75" hidden="false" customHeight="false" outlineLevel="0" collapsed="false"/>
    <row r="6170" customFormat="false" ht="12.75" hidden="false" customHeight="false" outlineLevel="0" collapsed="false"/>
    <row r="6171" customFormat="false" ht="12.75" hidden="false" customHeight="false" outlineLevel="0" collapsed="false"/>
    <row r="6172" customFormat="false" ht="12.75" hidden="false" customHeight="false" outlineLevel="0" collapsed="false"/>
    <row r="6173" customFormat="false" ht="12.75" hidden="false" customHeight="false" outlineLevel="0" collapsed="false"/>
    <row r="6174" customFormat="false" ht="12.75" hidden="false" customHeight="false" outlineLevel="0" collapsed="false"/>
    <row r="6175" customFormat="false" ht="12.75" hidden="false" customHeight="false" outlineLevel="0" collapsed="false"/>
    <row r="6176" customFormat="false" ht="12.75" hidden="false" customHeight="false" outlineLevel="0" collapsed="false"/>
    <row r="6177" customFormat="false" ht="12.75" hidden="false" customHeight="false" outlineLevel="0" collapsed="false"/>
    <row r="6178" customFormat="false" ht="12.75" hidden="false" customHeight="false" outlineLevel="0" collapsed="false"/>
    <row r="6179" customFormat="false" ht="12.75" hidden="false" customHeight="false" outlineLevel="0" collapsed="false"/>
    <row r="6180" customFormat="false" ht="12.75" hidden="false" customHeight="false" outlineLevel="0" collapsed="false"/>
    <row r="6181" customFormat="false" ht="12.75" hidden="false" customHeight="false" outlineLevel="0" collapsed="false"/>
    <row r="6182" customFormat="false" ht="12.75" hidden="false" customHeight="false" outlineLevel="0" collapsed="false"/>
    <row r="6183" customFormat="false" ht="12.75" hidden="false" customHeight="false" outlineLevel="0" collapsed="false"/>
    <row r="6184" customFormat="false" ht="12.75" hidden="false" customHeight="false" outlineLevel="0" collapsed="false"/>
    <row r="6185" customFormat="false" ht="12.75" hidden="false" customHeight="false" outlineLevel="0" collapsed="false"/>
    <row r="6186" customFormat="false" ht="12.75" hidden="false" customHeight="false" outlineLevel="0" collapsed="false"/>
    <row r="6187" customFormat="false" ht="12.75" hidden="false" customHeight="false" outlineLevel="0" collapsed="false"/>
    <row r="6188" customFormat="false" ht="12.75" hidden="false" customHeight="false" outlineLevel="0" collapsed="false"/>
    <row r="6189" customFormat="false" ht="12.75" hidden="false" customHeight="false" outlineLevel="0" collapsed="false"/>
    <row r="6190" customFormat="false" ht="12.75" hidden="false" customHeight="false" outlineLevel="0" collapsed="false"/>
    <row r="6191" customFormat="false" ht="12.75" hidden="false" customHeight="false" outlineLevel="0" collapsed="false"/>
    <row r="6192" customFormat="false" ht="12.75" hidden="false" customHeight="false" outlineLevel="0" collapsed="false"/>
    <row r="6193" customFormat="false" ht="12.75" hidden="false" customHeight="false" outlineLevel="0" collapsed="false"/>
    <row r="6194" customFormat="false" ht="12.75" hidden="false" customHeight="false" outlineLevel="0" collapsed="false"/>
    <row r="6195" customFormat="false" ht="12.75" hidden="false" customHeight="false" outlineLevel="0" collapsed="false"/>
    <row r="6196" customFormat="false" ht="12.75" hidden="false" customHeight="false" outlineLevel="0" collapsed="false"/>
    <row r="6197" customFormat="false" ht="12.75" hidden="false" customHeight="false" outlineLevel="0" collapsed="false"/>
    <row r="6198" customFormat="false" ht="12.75" hidden="false" customHeight="false" outlineLevel="0" collapsed="false"/>
    <row r="6199" customFormat="false" ht="12.75" hidden="false" customHeight="false" outlineLevel="0" collapsed="false"/>
    <row r="6200" customFormat="false" ht="12.75" hidden="false" customHeight="false" outlineLevel="0" collapsed="false"/>
    <row r="6201" customFormat="false" ht="12.75" hidden="false" customHeight="false" outlineLevel="0" collapsed="false"/>
    <row r="6202" customFormat="false" ht="12.75" hidden="false" customHeight="false" outlineLevel="0" collapsed="false"/>
    <row r="6203" customFormat="false" ht="12.75" hidden="false" customHeight="false" outlineLevel="0" collapsed="false"/>
    <row r="6204" customFormat="false" ht="12.75" hidden="false" customHeight="false" outlineLevel="0" collapsed="false"/>
    <row r="6205" customFormat="false" ht="12.75" hidden="false" customHeight="false" outlineLevel="0" collapsed="false"/>
    <row r="6206" customFormat="false" ht="12.75" hidden="false" customHeight="false" outlineLevel="0" collapsed="false"/>
    <row r="6207" customFormat="false" ht="12.75" hidden="false" customHeight="false" outlineLevel="0" collapsed="false"/>
    <row r="6208" customFormat="false" ht="12.75" hidden="false" customHeight="false" outlineLevel="0" collapsed="false"/>
    <row r="6209" customFormat="false" ht="12.75" hidden="false" customHeight="false" outlineLevel="0" collapsed="false"/>
    <row r="6210" customFormat="false" ht="12.75" hidden="false" customHeight="false" outlineLevel="0" collapsed="false"/>
    <row r="6211" customFormat="false" ht="12.75" hidden="false" customHeight="false" outlineLevel="0" collapsed="false"/>
    <row r="6212" customFormat="false" ht="12.75" hidden="false" customHeight="false" outlineLevel="0" collapsed="false"/>
    <row r="6213" customFormat="false" ht="12.75" hidden="false" customHeight="false" outlineLevel="0" collapsed="false"/>
    <row r="6214" customFormat="false" ht="12.75" hidden="false" customHeight="false" outlineLevel="0" collapsed="false"/>
    <row r="6215" customFormat="false" ht="12.75" hidden="false" customHeight="false" outlineLevel="0" collapsed="false"/>
    <row r="6216" customFormat="false" ht="12.75" hidden="false" customHeight="false" outlineLevel="0" collapsed="false"/>
    <row r="6217" customFormat="false" ht="12.75" hidden="false" customHeight="false" outlineLevel="0" collapsed="false"/>
    <row r="6218" customFormat="false" ht="12.75" hidden="false" customHeight="false" outlineLevel="0" collapsed="false"/>
    <row r="6219" customFormat="false" ht="12.75" hidden="false" customHeight="false" outlineLevel="0" collapsed="false"/>
    <row r="6220" customFormat="false" ht="12.75" hidden="false" customHeight="false" outlineLevel="0" collapsed="false"/>
    <row r="6221" customFormat="false" ht="12.75" hidden="false" customHeight="false" outlineLevel="0" collapsed="false"/>
    <row r="6222" customFormat="false" ht="12.75" hidden="false" customHeight="false" outlineLevel="0" collapsed="false"/>
    <row r="6223" customFormat="false" ht="12.75" hidden="false" customHeight="false" outlineLevel="0" collapsed="false"/>
    <row r="6224" customFormat="false" ht="12.75" hidden="false" customHeight="false" outlineLevel="0" collapsed="false"/>
    <row r="6225" customFormat="false" ht="12.75" hidden="false" customHeight="false" outlineLevel="0" collapsed="false"/>
    <row r="6226" customFormat="false" ht="12.75" hidden="false" customHeight="false" outlineLevel="0" collapsed="false"/>
    <row r="6227" customFormat="false" ht="12.75" hidden="false" customHeight="false" outlineLevel="0" collapsed="false"/>
    <row r="6228" customFormat="false" ht="12.75" hidden="false" customHeight="false" outlineLevel="0" collapsed="false"/>
    <row r="6229" customFormat="false" ht="12.75" hidden="false" customHeight="false" outlineLevel="0" collapsed="false"/>
    <row r="6230" customFormat="false" ht="12.75" hidden="false" customHeight="false" outlineLevel="0" collapsed="false"/>
    <row r="6231" customFormat="false" ht="12.75" hidden="false" customHeight="false" outlineLevel="0" collapsed="false"/>
    <row r="6232" customFormat="false" ht="12.75" hidden="false" customHeight="false" outlineLevel="0" collapsed="false"/>
    <row r="6233" customFormat="false" ht="12.75" hidden="false" customHeight="false" outlineLevel="0" collapsed="false"/>
    <row r="6234" customFormat="false" ht="12.75" hidden="false" customHeight="false" outlineLevel="0" collapsed="false"/>
    <row r="6235" customFormat="false" ht="12.75" hidden="false" customHeight="false" outlineLevel="0" collapsed="false"/>
    <row r="6236" customFormat="false" ht="12.75" hidden="false" customHeight="false" outlineLevel="0" collapsed="false"/>
    <row r="6237" customFormat="false" ht="12.75" hidden="false" customHeight="false" outlineLevel="0" collapsed="false"/>
    <row r="6238" customFormat="false" ht="12.75" hidden="false" customHeight="false" outlineLevel="0" collapsed="false"/>
    <row r="6239" customFormat="false" ht="12.75" hidden="false" customHeight="false" outlineLevel="0" collapsed="false"/>
    <row r="6240" customFormat="false" ht="12.75" hidden="false" customHeight="false" outlineLevel="0" collapsed="false"/>
    <row r="6241" customFormat="false" ht="12.75" hidden="false" customHeight="false" outlineLevel="0" collapsed="false"/>
    <row r="6242" customFormat="false" ht="12.75" hidden="false" customHeight="false" outlineLevel="0" collapsed="false"/>
    <row r="6243" customFormat="false" ht="12.75" hidden="false" customHeight="false" outlineLevel="0" collapsed="false"/>
    <row r="6244" customFormat="false" ht="12.75" hidden="false" customHeight="false" outlineLevel="0" collapsed="false"/>
    <row r="6245" customFormat="false" ht="12.75" hidden="false" customHeight="false" outlineLevel="0" collapsed="false"/>
    <row r="6246" customFormat="false" ht="12.75" hidden="false" customHeight="false" outlineLevel="0" collapsed="false"/>
    <row r="6247" customFormat="false" ht="12.75" hidden="false" customHeight="false" outlineLevel="0" collapsed="false"/>
    <row r="6248" customFormat="false" ht="12.75" hidden="false" customHeight="false" outlineLevel="0" collapsed="false"/>
    <row r="6249" customFormat="false" ht="12.75" hidden="false" customHeight="false" outlineLevel="0" collapsed="false"/>
    <row r="6250" customFormat="false" ht="12.75" hidden="false" customHeight="false" outlineLevel="0" collapsed="false"/>
    <row r="6251" customFormat="false" ht="12.75" hidden="false" customHeight="false" outlineLevel="0" collapsed="false"/>
    <row r="6252" customFormat="false" ht="12.75" hidden="false" customHeight="false" outlineLevel="0" collapsed="false"/>
    <row r="6253" customFormat="false" ht="12.75" hidden="false" customHeight="false" outlineLevel="0" collapsed="false"/>
    <row r="6254" customFormat="false" ht="12.75" hidden="false" customHeight="false" outlineLevel="0" collapsed="false"/>
    <row r="6255" customFormat="false" ht="12.75" hidden="false" customHeight="false" outlineLevel="0" collapsed="false"/>
    <row r="6256" customFormat="false" ht="12.75" hidden="false" customHeight="false" outlineLevel="0" collapsed="false"/>
    <row r="6257" customFormat="false" ht="12.75" hidden="false" customHeight="false" outlineLevel="0" collapsed="false"/>
    <row r="6258" customFormat="false" ht="12.75" hidden="false" customHeight="false" outlineLevel="0" collapsed="false"/>
    <row r="6259" customFormat="false" ht="12.75" hidden="false" customHeight="false" outlineLevel="0" collapsed="false"/>
    <row r="6260" customFormat="false" ht="12.75" hidden="false" customHeight="false" outlineLevel="0" collapsed="false"/>
    <row r="6261" customFormat="false" ht="12.75" hidden="false" customHeight="false" outlineLevel="0" collapsed="false"/>
    <row r="6262" customFormat="false" ht="12.75" hidden="false" customHeight="false" outlineLevel="0" collapsed="false"/>
    <row r="6263" customFormat="false" ht="12.75" hidden="false" customHeight="false" outlineLevel="0" collapsed="false"/>
    <row r="6264" customFormat="false" ht="12.75" hidden="false" customHeight="false" outlineLevel="0" collapsed="false"/>
    <row r="6265" customFormat="false" ht="12.75" hidden="false" customHeight="false" outlineLevel="0" collapsed="false"/>
    <row r="6266" customFormat="false" ht="12.75" hidden="false" customHeight="false" outlineLevel="0" collapsed="false"/>
    <row r="6267" customFormat="false" ht="12.75" hidden="false" customHeight="false" outlineLevel="0" collapsed="false"/>
    <row r="6268" customFormat="false" ht="12.75" hidden="false" customHeight="false" outlineLevel="0" collapsed="false"/>
    <row r="6269" customFormat="false" ht="12.75" hidden="false" customHeight="false" outlineLevel="0" collapsed="false"/>
    <row r="6270" customFormat="false" ht="12.75" hidden="false" customHeight="false" outlineLevel="0" collapsed="false"/>
    <row r="6271" customFormat="false" ht="12.75" hidden="false" customHeight="false" outlineLevel="0" collapsed="false"/>
    <row r="6272" customFormat="false" ht="12.75" hidden="false" customHeight="false" outlineLevel="0" collapsed="false"/>
    <row r="6273" customFormat="false" ht="12.75" hidden="false" customHeight="false" outlineLevel="0" collapsed="false"/>
    <row r="6274" customFormat="false" ht="12.75" hidden="false" customHeight="false" outlineLevel="0" collapsed="false"/>
    <row r="6275" customFormat="false" ht="12.75" hidden="false" customHeight="false" outlineLevel="0" collapsed="false"/>
    <row r="6276" customFormat="false" ht="12.75" hidden="false" customHeight="false" outlineLevel="0" collapsed="false"/>
    <row r="6277" customFormat="false" ht="12.75" hidden="false" customHeight="false" outlineLevel="0" collapsed="false"/>
    <row r="6278" customFormat="false" ht="12.75" hidden="false" customHeight="false" outlineLevel="0" collapsed="false"/>
    <row r="6279" customFormat="false" ht="12.75" hidden="false" customHeight="false" outlineLevel="0" collapsed="false"/>
    <row r="6280" customFormat="false" ht="12.75" hidden="false" customHeight="false" outlineLevel="0" collapsed="false"/>
    <row r="6281" customFormat="false" ht="12.75" hidden="false" customHeight="false" outlineLevel="0" collapsed="false"/>
    <row r="6282" customFormat="false" ht="12.75" hidden="false" customHeight="false" outlineLevel="0" collapsed="false"/>
    <row r="6283" customFormat="false" ht="12.75" hidden="false" customHeight="false" outlineLevel="0" collapsed="false"/>
    <row r="6284" customFormat="false" ht="12.75" hidden="false" customHeight="false" outlineLevel="0" collapsed="false"/>
    <row r="6285" customFormat="false" ht="12.75" hidden="false" customHeight="false" outlineLevel="0" collapsed="false"/>
    <row r="6286" customFormat="false" ht="12.75" hidden="false" customHeight="false" outlineLevel="0" collapsed="false"/>
    <row r="6287" customFormat="false" ht="12.75" hidden="false" customHeight="false" outlineLevel="0" collapsed="false"/>
    <row r="6288" customFormat="false" ht="12.75" hidden="false" customHeight="false" outlineLevel="0" collapsed="false"/>
    <row r="6289" customFormat="false" ht="12.75" hidden="false" customHeight="false" outlineLevel="0" collapsed="false"/>
    <row r="6290" customFormat="false" ht="12.75" hidden="false" customHeight="false" outlineLevel="0" collapsed="false"/>
    <row r="6291" customFormat="false" ht="12.75" hidden="false" customHeight="false" outlineLevel="0" collapsed="false"/>
    <row r="6292" customFormat="false" ht="12.75" hidden="false" customHeight="false" outlineLevel="0" collapsed="false"/>
    <row r="6293" customFormat="false" ht="12.75" hidden="false" customHeight="false" outlineLevel="0" collapsed="false"/>
    <row r="6294" customFormat="false" ht="12.75" hidden="false" customHeight="false" outlineLevel="0" collapsed="false"/>
    <row r="6295" customFormat="false" ht="12.75" hidden="false" customHeight="false" outlineLevel="0" collapsed="false"/>
    <row r="6296" customFormat="false" ht="12.75" hidden="false" customHeight="false" outlineLevel="0" collapsed="false"/>
    <row r="6297" customFormat="false" ht="12.75" hidden="false" customHeight="false" outlineLevel="0" collapsed="false"/>
    <row r="6298" customFormat="false" ht="12.75" hidden="false" customHeight="false" outlineLevel="0" collapsed="false"/>
    <row r="6299" customFormat="false" ht="12.75" hidden="false" customHeight="false" outlineLevel="0" collapsed="false"/>
    <row r="6300" customFormat="false" ht="12.75" hidden="false" customHeight="false" outlineLevel="0" collapsed="false"/>
    <row r="6301" customFormat="false" ht="12.75" hidden="false" customHeight="false" outlineLevel="0" collapsed="false"/>
    <row r="6302" customFormat="false" ht="12.75" hidden="false" customHeight="false" outlineLevel="0" collapsed="false"/>
    <row r="6303" customFormat="false" ht="12.75" hidden="false" customHeight="false" outlineLevel="0" collapsed="false"/>
    <row r="6304" customFormat="false" ht="12.75" hidden="false" customHeight="false" outlineLevel="0" collapsed="false"/>
    <row r="6305" customFormat="false" ht="12.75" hidden="false" customHeight="false" outlineLevel="0" collapsed="false"/>
    <row r="6306" customFormat="false" ht="12.75" hidden="false" customHeight="false" outlineLevel="0" collapsed="false"/>
    <row r="6307" customFormat="false" ht="12.75" hidden="false" customHeight="false" outlineLevel="0" collapsed="false"/>
    <row r="6308" customFormat="false" ht="12.75" hidden="false" customHeight="false" outlineLevel="0" collapsed="false"/>
    <row r="6309" customFormat="false" ht="12.75" hidden="false" customHeight="false" outlineLevel="0" collapsed="false"/>
    <row r="6310" customFormat="false" ht="12.75" hidden="false" customHeight="false" outlineLevel="0" collapsed="false"/>
    <row r="6311" customFormat="false" ht="12.75" hidden="false" customHeight="false" outlineLevel="0" collapsed="false"/>
    <row r="6312" customFormat="false" ht="12.75" hidden="false" customHeight="false" outlineLevel="0" collapsed="false"/>
    <row r="6313" customFormat="false" ht="12.75" hidden="false" customHeight="false" outlineLevel="0" collapsed="false"/>
    <row r="6314" customFormat="false" ht="12.75" hidden="false" customHeight="false" outlineLevel="0" collapsed="false"/>
    <row r="6315" customFormat="false" ht="12.75" hidden="false" customHeight="false" outlineLevel="0" collapsed="false"/>
    <row r="6316" customFormat="false" ht="12.75" hidden="false" customHeight="false" outlineLevel="0" collapsed="false"/>
    <row r="6317" customFormat="false" ht="12.75" hidden="false" customHeight="false" outlineLevel="0" collapsed="false"/>
    <row r="6318" customFormat="false" ht="12.75" hidden="false" customHeight="false" outlineLevel="0" collapsed="false"/>
    <row r="6319" customFormat="false" ht="12.75" hidden="false" customHeight="false" outlineLevel="0" collapsed="false"/>
    <row r="6320" customFormat="false" ht="12.75" hidden="false" customHeight="false" outlineLevel="0" collapsed="false"/>
    <row r="6321" customFormat="false" ht="12.75" hidden="false" customHeight="false" outlineLevel="0" collapsed="false"/>
    <row r="6322" customFormat="false" ht="12.75" hidden="false" customHeight="false" outlineLevel="0" collapsed="false"/>
    <row r="6323" customFormat="false" ht="12.75" hidden="false" customHeight="false" outlineLevel="0" collapsed="false"/>
    <row r="6324" customFormat="false" ht="12.75" hidden="false" customHeight="false" outlineLevel="0" collapsed="false"/>
    <row r="6325" customFormat="false" ht="12.75" hidden="false" customHeight="false" outlineLevel="0" collapsed="false"/>
    <row r="6326" customFormat="false" ht="12.75" hidden="false" customHeight="false" outlineLevel="0" collapsed="false"/>
    <row r="6327" customFormat="false" ht="12.75" hidden="false" customHeight="false" outlineLevel="0" collapsed="false"/>
    <row r="6328" customFormat="false" ht="12.75" hidden="false" customHeight="false" outlineLevel="0" collapsed="false"/>
    <row r="6329" customFormat="false" ht="12.75" hidden="false" customHeight="false" outlineLevel="0" collapsed="false"/>
    <row r="6330" customFormat="false" ht="12.75" hidden="false" customHeight="false" outlineLevel="0" collapsed="false"/>
    <row r="6331" customFormat="false" ht="12.75" hidden="false" customHeight="false" outlineLevel="0" collapsed="false"/>
    <row r="6332" customFormat="false" ht="12.75" hidden="false" customHeight="false" outlineLevel="0" collapsed="false"/>
    <row r="6333" customFormat="false" ht="12.75" hidden="false" customHeight="false" outlineLevel="0" collapsed="false"/>
    <row r="6334" customFormat="false" ht="12.75" hidden="false" customHeight="false" outlineLevel="0" collapsed="false"/>
    <row r="6335" customFormat="false" ht="12.75" hidden="false" customHeight="false" outlineLevel="0" collapsed="false"/>
    <row r="6336" customFormat="false" ht="12.75" hidden="false" customHeight="false" outlineLevel="0" collapsed="false"/>
    <row r="6337" customFormat="false" ht="12.75" hidden="false" customHeight="false" outlineLevel="0" collapsed="false"/>
    <row r="6338" customFormat="false" ht="12.75" hidden="false" customHeight="false" outlineLevel="0" collapsed="false"/>
    <row r="6339" customFormat="false" ht="12.75" hidden="false" customHeight="false" outlineLevel="0" collapsed="false"/>
    <row r="6340" customFormat="false" ht="12.75" hidden="false" customHeight="false" outlineLevel="0" collapsed="false"/>
    <row r="6341" customFormat="false" ht="12.75" hidden="false" customHeight="false" outlineLevel="0" collapsed="false"/>
    <row r="6342" customFormat="false" ht="12.75" hidden="false" customHeight="false" outlineLevel="0" collapsed="false"/>
    <row r="6343" customFormat="false" ht="12.75" hidden="false" customHeight="false" outlineLevel="0" collapsed="false"/>
    <row r="6344" customFormat="false" ht="12.75" hidden="false" customHeight="false" outlineLevel="0" collapsed="false"/>
    <row r="6345" customFormat="false" ht="12.75" hidden="false" customHeight="false" outlineLevel="0" collapsed="false"/>
    <row r="6346" customFormat="false" ht="12.75" hidden="false" customHeight="false" outlineLevel="0" collapsed="false"/>
    <row r="6347" customFormat="false" ht="12.75" hidden="false" customHeight="false" outlineLevel="0" collapsed="false"/>
    <row r="6348" customFormat="false" ht="12.75" hidden="false" customHeight="false" outlineLevel="0" collapsed="false"/>
    <row r="6349" customFormat="false" ht="12.75" hidden="false" customHeight="false" outlineLevel="0" collapsed="false"/>
    <row r="6350" customFormat="false" ht="12.75" hidden="false" customHeight="false" outlineLevel="0" collapsed="false"/>
    <row r="6351" customFormat="false" ht="12.75" hidden="false" customHeight="false" outlineLevel="0" collapsed="false"/>
    <row r="6352" customFormat="false" ht="12.75" hidden="false" customHeight="false" outlineLevel="0" collapsed="false"/>
    <row r="6353" customFormat="false" ht="12.75" hidden="false" customHeight="false" outlineLevel="0" collapsed="false"/>
    <row r="6354" customFormat="false" ht="12.75" hidden="false" customHeight="false" outlineLevel="0" collapsed="false"/>
    <row r="6355" customFormat="false" ht="12.75" hidden="false" customHeight="false" outlineLevel="0" collapsed="false"/>
    <row r="6356" customFormat="false" ht="12.75" hidden="false" customHeight="false" outlineLevel="0" collapsed="false"/>
    <row r="6357" customFormat="false" ht="12.75" hidden="false" customHeight="false" outlineLevel="0" collapsed="false"/>
    <row r="6358" customFormat="false" ht="12.75" hidden="false" customHeight="false" outlineLevel="0" collapsed="false"/>
    <row r="6359" customFormat="false" ht="12.75" hidden="false" customHeight="false" outlineLevel="0" collapsed="false"/>
    <row r="6360" customFormat="false" ht="12.75" hidden="false" customHeight="false" outlineLevel="0" collapsed="false"/>
    <row r="6361" customFormat="false" ht="12.75" hidden="false" customHeight="false" outlineLevel="0" collapsed="false"/>
    <row r="6362" customFormat="false" ht="12.75" hidden="false" customHeight="false" outlineLevel="0" collapsed="false"/>
    <row r="6363" customFormat="false" ht="12.75" hidden="false" customHeight="false" outlineLevel="0" collapsed="false"/>
    <row r="6364" customFormat="false" ht="12.75" hidden="false" customHeight="false" outlineLevel="0" collapsed="false"/>
    <row r="6365" customFormat="false" ht="12.75" hidden="false" customHeight="false" outlineLevel="0" collapsed="false"/>
    <row r="6366" customFormat="false" ht="12.75" hidden="false" customHeight="false" outlineLevel="0" collapsed="false"/>
    <row r="6367" customFormat="false" ht="12.75" hidden="false" customHeight="false" outlineLevel="0" collapsed="false"/>
    <row r="6368" customFormat="false" ht="12.75" hidden="false" customHeight="false" outlineLevel="0" collapsed="false"/>
    <row r="6369" customFormat="false" ht="12.75" hidden="false" customHeight="false" outlineLevel="0" collapsed="false"/>
    <row r="6370" customFormat="false" ht="12.75" hidden="false" customHeight="false" outlineLevel="0" collapsed="false"/>
    <row r="6371" customFormat="false" ht="12.75" hidden="false" customHeight="false" outlineLevel="0" collapsed="false"/>
    <row r="6372" customFormat="false" ht="12.75" hidden="false" customHeight="false" outlineLevel="0" collapsed="false"/>
    <row r="6373" customFormat="false" ht="12.75" hidden="false" customHeight="false" outlineLevel="0" collapsed="false"/>
    <row r="6374" customFormat="false" ht="12.75" hidden="false" customHeight="false" outlineLevel="0" collapsed="false"/>
    <row r="6375" customFormat="false" ht="12.75" hidden="false" customHeight="false" outlineLevel="0" collapsed="false"/>
    <row r="6376" customFormat="false" ht="12.75" hidden="false" customHeight="false" outlineLevel="0" collapsed="false"/>
    <row r="6377" customFormat="false" ht="12.75" hidden="false" customHeight="false" outlineLevel="0" collapsed="false"/>
    <row r="6378" customFormat="false" ht="12.75" hidden="false" customHeight="false" outlineLevel="0" collapsed="false"/>
    <row r="6379" customFormat="false" ht="12.75" hidden="false" customHeight="false" outlineLevel="0" collapsed="false"/>
    <row r="6380" customFormat="false" ht="12.75" hidden="false" customHeight="false" outlineLevel="0" collapsed="false"/>
    <row r="6381" customFormat="false" ht="12.75" hidden="false" customHeight="false" outlineLevel="0" collapsed="false"/>
    <row r="6382" customFormat="false" ht="12.75" hidden="false" customHeight="false" outlineLevel="0" collapsed="false"/>
    <row r="6383" customFormat="false" ht="12.75" hidden="false" customHeight="false" outlineLevel="0" collapsed="false"/>
    <row r="6384" customFormat="false" ht="12.75" hidden="false" customHeight="false" outlineLevel="0" collapsed="false"/>
    <row r="6385" customFormat="false" ht="12.75" hidden="false" customHeight="false" outlineLevel="0" collapsed="false"/>
    <row r="6386" customFormat="false" ht="12.75" hidden="false" customHeight="false" outlineLevel="0" collapsed="false"/>
    <row r="6387" customFormat="false" ht="12.75" hidden="false" customHeight="false" outlineLevel="0" collapsed="false"/>
    <row r="6388" customFormat="false" ht="12.75" hidden="false" customHeight="false" outlineLevel="0" collapsed="false"/>
    <row r="6389" customFormat="false" ht="12.75" hidden="false" customHeight="false" outlineLevel="0" collapsed="false"/>
    <row r="6390" customFormat="false" ht="12.75" hidden="false" customHeight="false" outlineLevel="0" collapsed="false"/>
    <row r="6391" customFormat="false" ht="12.75" hidden="false" customHeight="false" outlineLevel="0" collapsed="false"/>
    <row r="6392" customFormat="false" ht="12.75" hidden="false" customHeight="false" outlineLevel="0" collapsed="false"/>
    <row r="6393" customFormat="false" ht="12.75" hidden="false" customHeight="false" outlineLevel="0" collapsed="false"/>
    <row r="6394" customFormat="false" ht="12.75" hidden="false" customHeight="false" outlineLevel="0" collapsed="false"/>
    <row r="6395" customFormat="false" ht="12.75" hidden="false" customHeight="false" outlineLevel="0" collapsed="false"/>
    <row r="6396" customFormat="false" ht="12.75" hidden="false" customHeight="false" outlineLevel="0" collapsed="false"/>
    <row r="6397" customFormat="false" ht="12.75" hidden="false" customHeight="false" outlineLevel="0" collapsed="false"/>
    <row r="6398" customFormat="false" ht="12.75" hidden="false" customHeight="false" outlineLevel="0" collapsed="false"/>
    <row r="6399" customFormat="false" ht="12.75" hidden="false" customHeight="false" outlineLevel="0" collapsed="false"/>
    <row r="6400" customFormat="false" ht="12.75" hidden="false" customHeight="false" outlineLevel="0" collapsed="false"/>
    <row r="6401" customFormat="false" ht="12.75" hidden="false" customHeight="false" outlineLevel="0" collapsed="false"/>
    <row r="6402" customFormat="false" ht="12.75" hidden="false" customHeight="false" outlineLevel="0" collapsed="false"/>
    <row r="6403" customFormat="false" ht="12.75" hidden="false" customHeight="false" outlineLevel="0" collapsed="false"/>
    <row r="6404" customFormat="false" ht="12.75" hidden="false" customHeight="false" outlineLevel="0" collapsed="false"/>
    <row r="6405" customFormat="false" ht="12.75" hidden="false" customHeight="false" outlineLevel="0" collapsed="false"/>
    <row r="6406" customFormat="false" ht="12.75" hidden="false" customHeight="false" outlineLevel="0" collapsed="false"/>
    <row r="6407" customFormat="false" ht="12.75" hidden="false" customHeight="false" outlineLevel="0" collapsed="false"/>
    <row r="6408" customFormat="false" ht="12.75" hidden="false" customHeight="false" outlineLevel="0" collapsed="false"/>
    <row r="6409" customFormat="false" ht="12.75" hidden="false" customHeight="false" outlineLevel="0" collapsed="false"/>
    <row r="6410" customFormat="false" ht="12.75" hidden="false" customHeight="false" outlineLevel="0" collapsed="false"/>
    <row r="6411" customFormat="false" ht="12.75" hidden="false" customHeight="false" outlineLevel="0" collapsed="false"/>
    <row r="6412" customFormat="false" ht="12.75" hidden="false" customHeight="false" outlineLevel="0" collapsed="false"/>
    <row r="6413" customFormat="false" ht="12.75" hidden="false" customHeight="false" outlineLevel="0" collapsed="false"/>
    <row r="6414" customFormat="false" ht="12.75" hidden="false" customHeight="false" outlineLevel="0" collapsed="false"/>
    <row r="6415" customFormat="false" ht="12.75" hidden="false" customHeight="false" outlineLevel="0" collapsed="false"/>
    <row r="6416" customFormat="false" ht="12.75" hidden="false" customHeight="false" outlineLevel="0" collapsed="false"/>
    <row r="6417" customFormat="false" ht="12.75" hidden="false" customHeight="false" outlineLevel="0" collapsed="false"/>
    <row r="6418" customFormat="false" ht="12.75" hidden="false" customHeight="false" outlineLevel="0" collapsed="false"/>
    <row r="6419" customFormat="false" ht="12.75" hidden="false" customHeight="false" outlineLevel="0" collapsed="false"/>
    <row r="6420" customFormat="false" ht="12.75" hidden="false" customHeight="false" outlineLevel="0" collapsed="false"/>
    <row r="6421" customFormat="false" ht="12.75" hidden="false" customHeight="false" outlineLevel="0" collapsed="false"/>
    <row r="6422" customFormat="false" ht="12.75" hidden="false" customHeight="false" outlineLevel="0" collapsed="false"/>
    <row r="6423" customFormat="false" ht="12.75" hidden="false" customHeight="false" outlineLevel="0" collapsed="false"/>
    <row r="6424" customFormat="false" ht="12.75" hidden="false" customHeight="false" outlineLevel="0" collapsed="false"/>
    <row r="6425" customFormat="false" ht="12.75" hidden="false" customHeight="false" outlineLevel="0" collapsed="false"/>
    <row r="6426" customFormat="false" ht="12.75" hidden="false" customHeight="false" outlineLevel="0" collapsed="false"/>
    <row r="6427" customFormat="false" ht="12.75" hidden="false" customHeight="false" outlineLevel="0" collapsed="false"/>
    <row r="6428" customFormat="false" ht="12.75" hidden="false" customHeight="false" outlineLevel="0" collapsed="false"/>
    <row r="6429" customFormat="false" ht="12.75" hidden="false" customHeight="false" outlineLevel="0" collapsed="false"/>
    <row r="6430" customFormat="false" ht="12.75" hidden="false" customHeight="false" outlineLevel="0" collapsed="false"/>
    <row r="6431" customFormat="false" ht="12.75" hidden="false" customHeight="false" outlineLevel="0" collapsed="false"/>
    <row r="6432" customFormat="false" ht="12.75" hidden="false" customHeight="false" outlineLevel="0" collapsed="false"/>
    <row r="6433" customFormat="false" ht="12.75" hidden="false" customHeight="false" outlineLevel="0" collapsed="false"/>
    <row r="6434" customFormat="false" ht="12.75" hidden="false" customHeight="false" outlineLevel="0" collapsed="false"/>
    <row r="6435" customFormat="false" ht="12.75" hidden="false" customHeight="false" outlineLevel="0" collapsed="false"/>
    <row r="6436" customFormat="false" ht="12.75" hidden="false" customHeight="false" outlineLevel="0" collapsed="false"/>
    <row r="6437" customFormat="false" ht="12.75" hidden="false" customHeight="false" outlineLevel="0" collapsed="false"/>
    <row r="6438" customFormat="false" ht="12.75" hidden="false" customHeight="false" outlineLevel="0" collapsed="false"/>
    <row r="6439" customFormat="false" ht="12.75" hidden="false" customHeight="false" outlineLevel="0" collapsed="false"/>
    <row r="6440" customFormat="false" ht="12.75" hidden="false" customHeight="false" outlineLevel="0" collapsed="false"/>
    <row r="6441" customFormat="false" ht="12.75" hidden="false" customHeight="false" outlineLevel="0" collapsed="false"/>
    <row r="6442" customFormat="false" ht="12.75" hidden="false" customHeight="false" outlineLevel="0" collapsed="false"/>
    <row r="6443" customFormat="false" ht="12.75" hidden="false" customHeight="false" outlineLevel="0" collapsed="false"/>
    <row r="6444" customFormat="false" ht="12.75" hidden="false" customHeight="false" outlineLevel="0" collapsed="false"/>
    <row r="6445" customFormat="false" ht="12.75" hidden="false" customHeight="false" outlineLevel="0" collapsed="false"/>
    <row r="6446" customFormat="false" ht="12.75" hidden="false" customHeight="false" outlineLevel="0" collapsed="false"/>
    <row r="6447" customFormat="false" ht="12.75" hidden="false" customHeight="false" outlineLevel="0" collapsed="false"/>
    <row r="6448" customFormat="false" ht="12.75" hidden="false" customHeight="false" outlineLevel="0" collapsed="false"/>
    <row r="6449" customFormat="false" ht="12.75" hidden="false" customHeight="false" outlineLevel="0" collapsed="false"/>
    <row r="6450" customFormat="false" ht="12.75" hidden="false" customHeight="false" outlineLevel="0" collapsed="false"/>
    <row r="6451" customFormat="false" ht="12.75" hidden="false" customHeight="false" outlineLevel="0" collapsed="false"/>
    <row r="6452" customFormat="false" ht="12.75" hidden="false" customHeight="false" outlineLevel="0" collapsed="false"/>
    <row r="6453" customFormat="false" ht="12.75" hidden="false" customHeight="false" outlineLevel="0" collapsed="false"/>
    <row r="6454" customFormat="false" ht="12.75" hidden="false" customHeight="false" outlineLevel="0" collapsed="false"/>
    <row r="6455" customFormat="false" ht="12.75" hidden="false" customHeight="false" outlineLevel="0" collapsed="false"/>
    <row r="6456" customFormat="false" ht="12.75" hidden="false" customHeight="false" outlineLevel="0" collapsed="false"/>
    <row r="6457" customFormat="false" ht="12.75" hidden="false" customHeight="false" outlineLevel="0" collapsed="false"/>
    <row r="6458" customFormat="false" ht="12.75" hidden="false" customHeight="false" outlineLevel="0" collapsed="false"/>
    <row r="6459" customFormat="false" ht="12.75" hidden="false" customHeight="false" outlineLevel="0" collapsed="false"/>
    <row r="6460" customFormat="false" ht="12.75" hidden="false" customHeight="false" outlineLevel="0" collapsed="false"/>
    <row r="6461" customFormat="false" ht="12.75" hidden="false" customHeight="false" outlineLevel="0" collapsed="false"/>
    <row r="6462" customFormat="false" ht="12.75" hidden="false" customHeight="false" outlineLevel="0" collapsed="false"/>
    <row r="6463" customFormat="false" ht="12.75" hidden="false" customHeight="false" outlineLevel="0" collapsed="false"/>
    <row r="6464" customFormat="false" ht="12.75" hidden="false" customHeight="false" outlineLevel="0" collapsed="false"/>
    <row r="6465" customFormat="false" ht="12.75" hidden="false" customHeight="false" outlineLevel="0" collapsed="false"/>
    <row r="6466" customFormat="false" ht="12.75" hidden="false" customHeight="false" outlineLevel="0" collapsed="false"/>
    <row r="6467" customFormat="false" ht="12.75" hidden="false" customHeight="false" outlineLevel="0" collapsed="false"/>
    <row r="6468" customFormat="false" ht="12.75" hidden="false" customHeight="false" outlineLevel="0" collapsed="false"/>
    <row r="6469" customFormat="false" ht="12.75" hidden="false" customHeight="false" outlineLevel="0" collapsed="false"/>
    <row r="6470" customFormat="false" ht="12.75" hidden="false" customHeight="false" outlineLevel="0" collapsed="false"/>
    <row r="6471" customFormat="false" ht="12.75" hidden="false" customHeight="false" outlineLevel="0" collapsed="false"/>
    <row r="6472" customFormat="false" ht="12.75" hidden="false" customHeight="false" outlineLevel="0" collapsed="false"/>
    <row r="6473" customFormat="false" ht="12.75" hidden="false" customHeight="false" outlineLevel="0" collapsed="false"/>
    <row r="6474" customFormat="false" ht="12.75" hidden="false" customHeight="false" outlineLevel="0" collapsed="false"/>
    <row r="6475" customFormat="false" ht="12.75" hidden="false" customHeight="false" outlineLevel="0" collapsed="false"/>
    <row r="6476" customFormat="false" ht="12.75" hidden="false" customHeight="false" outlineLevel="0" collapsed="false"/>
    <row r="6477" customFormat="false" ht="12.75" hidden="false" customHeight="false" outlineLevel="0" collapsed="false"/>
    <row r="6478" customFormat="false" ht="12.75" hidden="false" customHeight="false" outlineLevel="0" collapsed="false"/>
    <row r="6479" customFormat="false" ht="12.75" hidden="false" customHeight="false" outlineLevel="0" collapsed="false"/>
    <row r="6480" customFormat="false" ht="12.75" hidden="false" customHeight="false" outlineLevel="0" collapsed="false"/>
    <row r="6481" customFormat="false" ht="12.75" hidden="false" customHeight="false" outlineLevel="0" collapsed="false"/>
    <row r="6482" customFormat="false" ht="12.75" hidden="false" customHeight="false" outlineLevel="0" collapsed="false"/>
    <row r="6483" customFormat="false" ht="12.75" hidden="false" customHeight="false" outlineLevel="0" collapsed="false"/>
    <row r="6484" customFormat="false" ht="12.75" hidden="false" customHeight="false" outlineLevel="0" collapsed="false"/>
    <row r="6485" customFormat="false" ht="12.75" hidden="false" customHeight="false" outlineLevel="0" collapsed="false"/>
    <row r="6486" customFormat="false" ht="12.75" hidden="false" customHeight="false" outlineLevel="0" collapsed="false"/>
    <row r="6487" customFormat="false" ht="12.75" hidden="false" customHeight="false" outlineLevel="0" collapsed="false"/>
    <row r="6488" customFormat="false" ht="12.75" hidden="false" customHeight="false" outlineLevel="0" collapsed="false"/>
    <row r="6489" customFormat="false" ht="12.75" hidden="false" customHeight="false" outlineLevel="0" collapsed="false"/>
    <row r="6490" customFormat="false" ht="12.75" hidden="false" customHeight="false" outlineLevel="0" collapsed="false"/>
    <row r="6491" customFormat="false" ht="12.75" hidden="false" customHeight="false" outlineLevel="0" collapsed="false"/>
    <row r="6492" customFormat="false" ht="12.75" hidden="false" customHeight="false" outlineLevel="0" collapsed="false"/>
    <row r="6493" customFormat="false" ht="12.75" hidden="false" customHeight="false" outlineLevel="0" collapsed="false"/>
    <row r="6494" customFormat="false" ht="12.75" hidden="false" customHeight="false" outlineLevel="0" collapsed="false"/>
    <row r="6495" customFormat="false" ht="12.75" hidden="false" customHeight="false" outlineLevel="0" collapsed="false"/>
    <row r="6496" customFormat="false" ht="12.75" hidden="false" customHeight="false" outlineLevel="0" collapsed="false"/>
    <row r="6497" customFormat="false" ht="12.75" hidden="false" customHeight="false" outlineLevel="0" collapsed="false"/>
    <row r="6498" customFormat="false" ht="12.75" hidden="false" customHeight="false" outlineLevel="0" collapsed="false"/>
    <row r="6499" customFormat="false" ht="12.75" hidden="false" customHeight="false" outlineLevel="0" collapsed="false"/>
    <row r="6500" customFormat="false" ht="12.75" hidden="false" customHeight="false" outlineLevel="0" collapsed="false"/>
    <row r="6501" customFormat="false" ht="12.75" hidden="false" customHeight="false" outlineLevel="0" collapsed="false"/>
    <row r="6502" customFormat="false" ht="12.75" hidden="false" customHeight="false" outlineLevel="0" collapsed="false"/>
    <row r="6503" customFormat="false" ht="12.75" hidden="false" customHeight="false" outlineLevel="0" collapsed="false"/>
    <row r="6504" customFormat="false" ht="12.75" hidden="false" customHeight="false" outlineLevel="0" collapsed="false"/>
    <row r="6505" customFormat="false" ht="12.75" hidden="false" customHeight="false" outlineLevel="0" collapsed="false"/>
    <row r="6506" customFormat="false" ht="12.75" hidden="false" customHeight="false" outlineLevel="0" collapsed="false"/>
    <row r="6507" customFormat="false" ht="12.75" hidden="false" customHeight="false" outlineLevel="0" collapsed="false"/>
    <row r="6508" customFormat="false" ht="12.75" hidden="false" customHeight="false" outlineLevel="0" collapsed="false"/>
    <row r="6509" customFormat="false" ht="12.75" hidden="false" customHeight="false" outlineLevel="0" collapsed="false"/>
    <row r="6510" customFormat="false" ht="12.75" hidden="false" customHeight="false" outlineLevel="0" collapsed="false"/>
    <row r="6511" customFormat="false" ht="12.75" hidden="false" customHeight="false" outlineLevel="0" collapsed="false"/>
    <row r="6512" customFormat="false" ht="12.75" hidden="false" customHeight="false" outlineLevel="0" collapsed="false"/>
    <row r="6513" customFormat="false" ht="12.75" hidden="false" customHeight="false" outlineLevel="0" collapsed="false"/>
    <row r="6514" customFormat="false" ht="12.75" hidden="false" customHeight="false" outlineLevel="0" collapsed="false"/>
    <row r="6515" customFormat="false" ht="12.75" hidden="false" customHeight="false" outlineLevel="0" collapsed="false"/>
    <row r="6516" customFormat="false" ht="12.75" hidden="false" customHeight="false" outlineLevel="0" collapsed="false"/>
    <row r="6517" customFormat="false" ht="12.75" hidden="false" customHeight="false" outlineLevel="0" collapsed="false"/>
    <row r="6518" customFormat="false" ht="12.75" hidden="false" customHeight="false" outlineLevel="0" collapsed="false"/>
    <row r="6519" customFormat="false" ht="12.75" hidden="false" customHeight="false" outlineLevel="0" collapsed="false"/>
    <row r="6520" customFormat="false" ht="12.75" hidden="false" customHeight="false" outlineLevel="0" collapsed="false"/>
    <row r="6521" customFormat="false" ht="12.75" hidden="false" customHeight="false" outlineLevel="0" collapsed="false"/>
    <row r="6522" customFormat="false" ht="12.75" hidden="false" customHeight="false" outlineLevel="0" collapsed="false"/>
    <row r="6523" customFormat="false" ht="12.75" hidden="false" customHeight="false" outlineLevel="0" collapsed="false"/>
    <row r="6524" customFormat="false" ht="12.75" hidden="false" customHeight="false" outlineLevel="0" collapsed="false"/>
    <row r="6525" customFormat="false" ht="12.75" hidden="false" customHeight="false" outlineLevel="0" collapsed="false"/>
    <row r="6526" customFormat="false" ht="12.75" hidden="false" customHeight="false" outlineLevel="0" collapsed="false"/>
    <row r="6527" customFormat="false" ht="12.75" hidden="false" customHeight="false" outlineLevel="0" collapsed="false"/>
    <row r="6528" customFormat="false" ht="12.75" hidden="false" customHeight="false" outlineLevel="0" collapsed="false"/>
    <row r="6529" customFormat="false" ht="12.75" hidden="false" customHeight="false" outlineLevel="0" collapsed="false"/>
    <row r="6530" customFormat="false" ht="12.75" hidden="false" customHeight="false" outlineLevel="0" collapsed="false"/>
    <row r="6531" customFormat="false" ht="12.75" hidden="false" customHeight="false" outlineLevel="0" collapsed="false"/>
    <row r="6532" customFormat="false" ht="12.75" hidden="false" customHeight="false" outlineLevel="0" collapsed="false"/>
    <row r="6533" customFormat="false" ht="12.75" hidden="false" customHeight="false" outlineLevel="0" collapsed="false"/>
    <row r="6534" customFormat="false" ht="12.75" hidden="false" customHeight="false" outlineLevel="0" collapsed="false"/>
    <row r="6535" customFormat="false" ht="12.75" hidden="false" customHeight="false" outlineLevel="0" collapsed="false"/>
    <row r="6536" customFormat="false" ht="12.75" hidden="false" customHeight="false" outlineLevel="0" collapsed="false"/>
    <row r="6537" customFormat="false" ht="12.75" hidden="false" customHeight="false" outlineLevel="0" collapsed="false"/>
    <row r="6538" customFormat="false" ht="12.75" hidden="false" customHeight="false" outlineLevel="0" collapsed="false"/>
    <row r="6539" customFormat="false" ht="12.75" hidden="false" customHeight="false" outlineLevel="0" collapsed="false"/>
    <row r="6540" customFormat="false" ht="12.75" hidden="false" customHeight="false" outlineLevel="0" collapsed="false"/>
    <row r="6541" customFormat="false" ht="12.75" hidden="false" customHeight="false" outlineLevel="0" collapsed="false"/>
    <row r="6542" customFormat="false" ht="12.75" hidden="false" customHeight="false" outlineLevel="0" collapsed="false"/>
    <row r="6543" customFormat="false" ht="12.75" hidden="false" customHeight="false" outlineLevel="0" collapsed="false"/>
    <row r="6544" customFormat="false" ht="12.75" hidden="false" customHeight="false" outlineLevel="0" collapsed="false"/>
    <row r="6545" customFormat="false" ht="12.75" hidden="false" customHeight="false" outlineLevel="0" collapsed="false"/>
    <row r="6546" customFormat="false" ht="12.75" hidden="false" customHeight="false" outlineLevel="0" collapsed="false"/>
    <row r="6547" customFormat="false" ht="12.75" hidden="false" customHeight="false" outlineLevel="0" collapsed="false"/>
    <row r="6548" customFormat="false" ht="12.75" hidden="false" customHeight="false" outlineLevel="0" collapsed="false"/>
    <row r="6549" customFormat="false" ht="12.75" hidden="false" customHeight="false" outlineLevel="0" collapsed="false"/>
    <row r="6550" customFormat="false" ht="12.75" hidden="false" customHeight="false" outlineLevel="0" collapsed="false"/>
    <row r="6551" customFormat="false" ht="12.75" hidden="false" customHeight="false" outlineLevel="0" collapsed="false"/>
    <row r="6552" customFormat="false" ht="12.75" hidden="false" customHeight="false" outlineLevel="0" collapsed="false"/>
    <row r="6553" customFormat="false" ht="12.75" hidden="false" customHeight="false" outlineLevel="0" collapsed="false"/>
    <row r="6554" customFormat="false" ht="12.75" hidden="false" customHeight="false" outlineLevel="0" collapsed="false"/>
    <row r="6555" customFormat="false" ht="12.75" hidden="false" customHeight="false" outlineLevel="0" collapsed="false"/>
    <row r="6556" customFormat="false" ht="12.75" hidden="false" customHeight="false" outlineLevel="0" collapsed="false"/>
    <row r="6557" customFormat="false" ht="12.75" hidden="false" customHeight="false" outlineLevel="0" collapsed="false"/>
    <row r="6558" customFormat="false" ht="12.75" hidden="false" customHeight="false" outlineLevel="0" collapsed="false"/>
    <row r="6559" customFormat="false" ht="12.75" hidden="false" customHeight="false" outlineLevel="0" collapsed="false"/>
    <row r="6560" customFormat="false" ht="12.75" hidden="false" customHeight="false" outlineLevel="0" collapsed="false"/>
    <row r="6561" customFormat="false" ht="12.75" hidden="false" customHeight="false" outlineLevel="0" collapsed="false"/>
    <row r="6562" customFormat="false" ht="12.75" hidden="false" customHeight="false" outlineLevel="0" collapsed="false"/>
    <row r="6563" customFormat="false" ht="12.75" hidden="false" customHeight="false" outlineLevel="0" collapsed="false"/>
    <row r="6564" customFormat="false" ht="12.75" hidden="false" customHeight="false" outlineLevel="0" collapsed="false"/>
    <row r="6565" customFormat="false" ht="12.75" hidden="false" customHeight="false" outlineLevel="0" collapsed="false"/>
    <row r="6566" customFormat="false" ht="12.75" hidden="false" customHeight="false" outlineLevel="0" collapsed="false"/>
    <row r="6567" customFormat="false" ht="12.75" hidden="false" customHeight="false" outlineLevel="0" collapsed="false"/>
    <row r="6568" customFormat="false" ht="12.75" hidden="false" customHeight="false" outlineLevel="0" collapsed="false"/>
    <row r="6569" customFormat="false" ht="12.75" hidden="false" customHeight="false" outlineLevel="0" collapsed="false"/>
    <row r="6570" customFormat="false" ht="12.75" hidden="false" customHeight="false" outlineLevel="0" collapsed="false"/>
    <row r="6571" customFormat="false" ht="12.75" hidden="false" customHeight="false" outlineLevel="0" collapsed="false"/>
    <row r="6572" customFormat="false" ht="12.75" hidden="false" customHeight="false" outlineLevel="0" collapsed="false"/>
    <row r="6573" customFormat="false" ht="12.75" hidden="false" customHeight="false" outlineLevel="0" collapsed="false"/>
    <row r="6574" customFormat="false" ht="12.75" hidden="false" customHeight="false" outlineLevel="0" collapsed="false"/>
    <row r="6575" customFormat="false" ht="12.75" hidden="false" customHeight="false" outlineLevel="0" collapsed="false"/>
    <row r="6576" customFormat="false" ht="12.75" hidden="false" customHeight="false" outlineLevel="0" collapsed="false"/>
    <row r="6577" customFormat="false" ht="12.75" hidden="false" customHeight="false" outlineLevel="0" collapsed="false"/>
    <row r="6578" customFormat="false" ht="12.75" hidden="false" customHeight="false" outlineLevel="0" collapsed="false"/>
    <row r="6579" customFormat="false" ht="12.75" hidden="false" customHeight="false" outlineLevel="0" collapsed="false"/>
    <row r="6580" customFormat="false" ht="12.75" hidden="false" customHeight="false" outlineLevel="0" collapsed="false"/>
    <row r="6581" customFormat="false" ht="12.75" hidden="false" customHeight="false" outlineLevel="0" collapsed="false"/>
    <row r="6582" customFormat="false" ht="12.75" hidden="false" customHeight="false" outlineLevel="0" collapsed="false"/>
    <row r="6583" customFormat="false" ht="12.75" hidden="false" customHeight="false" outlineLevel="0" collapsed="false"/>
    <row r="6584" customFormat="false" ht="12.75" hidden="false" customHeight="false" outlineLevel="0" collapsed="false"/>
    <row r="6585" customFormat="false" ht="12.75" hidden="false" customHeight="false" outlineLevel="0" collapsed="false"/>
    <row r="6586" customFormat="false" ht="12.75" hidden="false" customHeight="false" outlineLevel="0" collapsed="false"/>
    <row r="6587" customFormat="false" ht="12.75" hidden="false" customHeight="false" outlineLevel="0" collapsed="false"/>
    <row r="6588" customFormat="false" ht="12.75" hidden="false" customHeight="false" outlineLevel="0" collapsed="false"/>
    <row r="6589" customFormat="false" ht="12.75" hidden="false" customHeight="false" outlineLevel="0" collapsed="false"/>
    <row r="6590" customFormat="false" ht="12.75" hidden="false" customHeight="false" outlineLevel="0" collapsed="false"/>
    <row r="6591" customFormat="false" ht="12.75" hidden="false" customHeight="false" outlineLevel="0" collapsed="false"/>
    <row r="6592" customFormat="false" ht="12.75" hidden="false" customHeight="false" outlineLevel="0" collapsed="false"/>
    <row r="6593" customFormat="false" ht="12.75" hidden="false" customHeight="false" outlineLevel="0" collapsed="false"/>
    <row r="6594" customFormat="false" ht="12.75" hidden="false" customHeight="false" outlineLevel="0" collapsed="false"/>
    <row r="6595" customFormat="false" ht="12.75" hidden="false" customHeight="false" outlineLevel="0" collapsed="false"/>
    <row r="6596" customFormat="false" ht="12.75" hidden="false" customHeight="false" outlineLevel="0" collapsed="false"/>
    <row r="6597" customFormat="false" ht="12.75" hidden="false" customHeight="false" outlineLevel="0" collapsed="false"/>
    <row r="6598" customFormat="false" ht="12.75" hidden="false" customHeight="false" outlineLevel="0" collapsed="false"/>
    <row r="6599" customFormat="false" ht="12.75" hidden="false" customHeight="false" outlineLevel="0" collapsed="false"/>
    <row r="6600" customFormat="false" ht="12.75" hidden="false" customHeight="false" outlineLevel="0" collapsed="false"/>
    <row r="6601" customFormat="false" ht="12.75" hidden="false" customHeight="false" outlineLevel="0" collapsed="false"/>
    <row r="6602" customFormat="false" ht="12.75" hidden="false" customHeight="false" outlineLevel="0" collapsed="false"/>
    <row r="6603" customFormat="false" ht="12.75" hidden="false" customHeight="false" outlineLevel="0" collapsed="false"/>
    <row r="6604" customFormat="false" ht="12.75" hidden="false" customHeight="false" outlineLevel="0" collapsed="false"/>
    <row r="6605" customFormat="false" ht="12.75" hidden="false" customHeight="false" outlineLevel="0" collapsed="false"/>
    <row r="6606" customFormat="false" ht="12.75" hidden="false" customHeight="false" outlineLevel="0" collapsed="false"/>
    <row r="6607" customFormat="false" ht="12.75" hidden="false" customHeight="false" outlineLevel="0" collapsed="false"/>
    <row r="6608" customFormat="false" ht="12.75" hidden="false" customHeight="false" outlineLevel="0" collapsed="false"/>
    <row r="6609" customFormat="false" ht="12.75" hidden="false" customHeight="false" outlineLevel="0" collapsed="false"/>
    <row r="6610" customFormat="false" ht="12.75" hidden="false" customHeight="false" outlineLevel="0" collapsed="false"/>
    <row r="6611" customFormat="false" ht="12.75" hidden="false" customHeight="false" outlineLevel="0" collapsed="false"/>
    <row r="6612" customFormat="false" ht="12.75" hidden="false" customHeight="false" outlineLevel="0" collapsed="false"/>
    <row r="6613" customFormat="false" ht="12.75" hidden="false" customHeight="false" outlineLevel="0" collapsed="false"/>
    <row r="6614" customFormat="false" ht="12.75" hidden="false" customHeight="false" outlineLevel="0" collapsed="false"/>
    <row r="6615" customFormat="false" ht="12.75" hidden="false" customHeight="false" outlineLevel="0" collapsed="false"/>
    <row r="6616" customFormat="false" ht="12.75" hidden="false" customHeight="false" outlineLevel="0" collapsed="false"/>
    <row r="6617" customFormat="false" ht="12.75" hidden="false" customHeight="false" outlineLevel="0" collapsed="false"/>
    <row r="6618" customFormat="false" ht="12.75" hidden="false" customHeight="false" outlineLevel="0" collapsed="false"/>
    <row r="6619" customFormat="false" ht="12.75" hidden="false" customHeight="false" outlineLevel="0" collapsed="false"/>
    <row r="6620" customFormat="false" ht="12.75" hidden="false" customHeight="false" outlineLevel="0" collapsed="false"/>
    <row r="6621" customFormat="false" ht="12.75" hidden="false" customHeight="false" outlineLevel="0" collapsed="false"/>
    <row r="6622" customFormat="false" ht="12.75" hidden="false" customHeight="false" outlineLevel="0" collapsed="false"/>
    <row r="6623" customFormat="false" ht="12.75" hidden="false" customHeight="false" outlineLevel="0" collapsed="false"/>
    <row r="6624" customFormat="false" ht="12.75" hidden="false" customHeight="false" outlineLevel="0" collapsed="false"/>
    <row r="6625" customFormat="false" ht="12.75" hidden="false" customHeight="false" outlineLevel="0" collapsed="false"/>
    <row r="6626" customFormat="false" ht="12.75" hidden="false" customHeight="false" outlineLevel="0" collapsed="false"/>
    <row r="6627" customFormat="false" ht="12.75" hidden="false" customHeight="false" outlineLevel="0" collapsed="false"/>
    <row r="6628" customFormat="false" ht="12.75" hidden="false" customHeight="false" outlineLevel="0" collapsed="false"/>
    <row r="6629" customFormat="false" ht="12.75" hidden="false" customHeight="false" outlineLevel="0" collapsed="false"/>
    <row r="6630" customFormat="false" ht="12.75" hidden="false" customHeight="false" outlineLevel="0" collapsed="false"/>
    <row r="6631" customFormat="false" ht="12.75" hidden="false" customHeight="false" outlineLevel="0" collapsed="false"/>
    <row r="6632" customFormat="false" ht="12.75" hidden="false" customHeight="false" outlineLevel="0" collapsed="false"/>
    <row r="6633" customFormat="false" ht="12.75" hidden="false" customHeight="false" outlineLevel="0" collapsed="false"/>
    <row r="6634" customFormat="false" ht="12.75" hidden="false" customHeight="false" outlineLevel="0" collapsed="false"/>
    <row r="6635" customFormat="false" ht="12.75" hidden="false" customHeight="false" outlineLevel="0" collapsed="false"/>
    <row r="6636" customFormat="false" ht="12.75" hidden="false" customHeight="false" outlineLevel="0" collapsed="false"/>
    <row r="6637" customFormat="false" ht="12.75" hidden="false" customHeight="false" outlineLevel="0" collapsed="false"/>
    <row r="6638" customFormat="false" ht="12.75" hidden="false" customHeight="false" outlineLevel="0" collapsed="false"/>
    <row r="6639" customFormat="false" ht="12.75" hidden="false" customHeight="false" outlineLevel="0" collapsed="false"/>
    <row r="6640" customFormat="false" ht="12.75" hidden="false" customHeight="false" outlineLevel="0" collapsed="false"/>
    <row r="6641" customFormat="false" ht="12.75" hidden="false" customHeight="false" outlineLevel="0" collapsed="false"/>
    <row r="6642" customFormat="false" ht="12.75" hidden="false" customHeight="false" outlineLevel="0" collapsed="false"/>
    <row r="6643" customFormat="false" ht="12.75" hidden="false" customHeight="false" outlineLevel="0" collapsed="false"/>
    <row r="6644" customFormat="false" ht="12.75" hidden="false" customHeight="false" outlineLevel="0" collapsed="false"/>
    <row r="6645" customFormat="false" ht="12.75" hidden="false" customHeight="false" outlineLevel="0" collapsed="false"/>
    <row r="6646" customFormat="false" ht="12.75" hidden="false" customHeight="false" outlineLevel="0" collapsed="false"/>
    <row r="6647" customFormat="false" ht="12.75" hidden="false" customHeight="false" outlineLevel="0" collapsed="false"/>
    <row r="6648" customFormat="false" ht="12.75" hidden="false" customHeight="false" outlineLevel="0" collapsed="false"/>
    <row r="6649" customFormat="false" ht="12.75" hidden="false" customHeight="false" outlineLevel="0" collapsed="false"/>
    <row r="6650" customFormat="false" ht="12.75" hidden="false" customHeight="false" outlineLevel="0" collapsed="false"/>
    <row r="6651" customFormat="false" ht="12.75" hidden="false" customHeight="false" outlineLevel="0" collapsed="false"/>
    <row r="6652" customFormat="false" ht="12.75" hidden="false" customHeight="false" outlineLevel="0" collapsed="false"/>
    <row r="6653" customFormat="false" ht="12.75" hidden="false" customHeight="false" outlineLevel="0" collapsed="false"/>
    <row r="6654" customFormat="false" ht="12.75" hidden="false" customHeight="false" outlineLevel="0" collapsed="false"/>
    <row r="6655" customFormat="false" ht="12.75" hidden="false" customHeight="false" outlineLevel="0" collapsed="false"/>
    <row r="6656" customFormat="false" ht="12.75" hidden="false" customHeight="false" outlineLevel="0" collapsed="false"/>
    <row r="6657" customFormat="false" ht="12.75" hidden="false" customHeight="false" outlineLevel="0" collapsed="false"/>
    <row r="6658" customFormat="false" ht="12.75" hidden="false" customHeight="false" outlineLevel="0" collapsed="false"/>
    <row r="6659" customFormat="false" ht="12.75" hidden="false" customHeight="false" outlineLevel="0" collapsed="false"/>
    <row r="6660" customFormat="false" ht="12.75" hidden="false" customHeight="false" outlineLevel="0" collapsed="false"/>
    <row r="6661" customFormat="false" ht="12.75" hidden="false" customHeight="false" outlineLevel="0" collapsed="false"/>
    <row r="6662" customFormat="false" ht="12.75" hidden="false" customHeight="false" outlineLevel="0" collapsed="false"/>
    <row r="6663" customFormat="false" ht="12.75" hidden="false" customHeight="false" outlineLevel="0" collapsed="false"/>
    <row r="6664" customFormat="false" ht="12.75" hidden="false" customHeight="false" outlineLevel="0" collapsed="false"/>
    <row r="6665" customFormat="false" ht="12.75" hidden="false" customHeight="false" outlineLevel="0" collapsed="false"/>
    <row r="6666" customFormat="false" ht="12.75" hidden="false" customHeight="false" outlineLevel="0" collapsed="false"/>
    <row r="6667" customFormat="false" ht="12.75" hidden="false" customHeight="false" outlineLevel="0" collapsed="false"/>
    <row r="6668" customFormat="false" ht="12.75" hidden="false" customHeight="false" outlineLevel="0" collapsed="false"/>
    <row r="6669" customFormat="false" ht="12.75" hidden="false" customHeight="false" outlineLevel="0" collapsed="false"/>
    <row r="6670" customFormat="false" ht="12.75" hidden="false" customHeight="false" outlineLevel="0" collapsed="false"/>
    <row r="6671" customFormat="false" ht="12.75" hidden="false" customHeight="false" outlineLevel="0" collapsed="false"/>
    <row r="6672" customFormat="false" ht="12.75" hidden="false" customHeight="false" outlineLevel="0" collapsed="false"/>
    <row r="6673" customFormat="false" ht="12.75" hidden="false" customHeight="false" outlineLevel="0" collapsed="false"/>
    <row r="6674" customFormat="false" ht="12.75" hidden="false" customHeight="false" outlineLevel="0" collapsed="false"/>
    <row r="6675" customFormat="false" ht="12.75" hidden="false" customHeight="false" outlineLevel="0" collapsed="false"/>
    <row r="6676" customFormat="false" ht="12.75" hidden="false" customHeight="false" outlineLevel="0" collapsed="false"/>
    <row r="6677" customFormat="false" ht="12.75" hidden="false" customHeight="false" outlineLevel="0" collapsed="false"/>
    <row r="6678" customFormat="false" ht="12.75" hidden="false" customHeight="false" outlineLevel="0" collapsed="false"/>
    <row r="6679" customFormat="false" ht="12.75" hidden="false" customHeight="false" outlineLevel="0" collapsed="false"/>
    <row r="6680" customFormat="false" ht="12.75" hidden="false" customHeight="false" outlineLevel="0" collapsed="false"/>
    <row r="6681" customFormat="false" ht="12.75" hidden="false" customHeight="false" outlineLevel="0" collapsed="false"/>
    <row r="6682" customFormat="false" ht="12.75" hidden="false" customHeight="false" outlineLevel="0" collapsed="false"/>
    <row r="6683" customFormat="false" ht="12.75" hidden="false" customHeight="false" outlineLevel="0" collapsed="false"/>
    <row r="6684" customFormat="false" ht="12.75" hidden="false" customHeight="false" outlineLevel="0" collapsed="false"/>
    <row r="6685" customFormat="false" ht="12.75" hidden="false" customHeight="false" outlineLevel="0" collapsed="false"/>
    <row r="6686" customFormat="false" ht="12.75" hidden="false" customHeight="false" outlineLevel="0" collapsed="false"/>
    <row r="6687" customFormat="false" ht="12.75" hidden="false" customHeight="false" outlineLevel="0" collapsed="false"/>
    <row r="6688" customFormat="false" ht="12.75" hidden="false" customHeight="false" outlineLevel="0" collapsed="false"/>
    <row r="6689" customFormat="false" ht="12.75" hidden="false" customHeight="false" outlineLevel="0" collapsed="false"/>
    <row r="6690" customFormat="false" ht="12.75" hidden="false" customHeight="false" outlineLevel="0" collapsed="false"/>
    <row r="6691" customFormat="false" ht="12.75" hidden="false" customHeight="false" outlineLevel="0" collapsed="false"/>
    <row r="6692" customFormat="false" ht="12.75" hidden="false" customHeight="false" outlineLevel="0" collapsed="false"/>
    <row r="6693" customFormat="false" ht="12.75" hidden="false" customHeight="false" outlineLevel="0" collapsed="false"/>
    <row r="6694" customFormat="false" ht="12.75" hidden="false" customHeight="false" outlineLevel="0" collapsed="false"/>
    <row r="6695" customFormat="false" ht="12.75" hidden="false" customHeight="false" outlineLevel="0" collapsed="false"/>
    <row r="6696" customFormat="false" ht="12.75" hidden="false" customHeight="false" outlineLevel="0" collapsed="false"/>
    <row r="6697" customFormat="false" ht="12.75" hidden="false" customHeight="false" outlineLevel="0" collapsed="false"/>
    <row r="6698" customFormat="false" ht="12.75" hidden="false" customHeight="false" outlineLevel="0" collapsed="false"/>
    <row r="6699" customFormat="false" ht="12.75" hidden="false" customHeight="false" outlineLevel="0" collapsed="false"/>
    <row r="6700" customFormat="false" ht="12.75" hidden="false" customHeight="false" outlineLevel="0" collapsed="false"/>
    <row r="6701" customFormat="false" ht="12.75" hidden="false" customHeight="false" outlineLevel="0" collapsed="false"/>
    <row r="6702" customFormat="false" ht="12.75" hidden="false" customHeight="false" outlineLevel="0" collapsed="false"/>
    <row r="6703" customFormat="false" ht="12.75" hidden="false" customHeight="false" outlineLevel="0" collapsed="false"/>
    <row r="6704" customFormat="false" ht="12.75" hidden="false" customHeight="false" outlineLevel="0" collapsed="false"/>
    <row r="6705" customFormat="false" ht="12.75" hidden="false" customHeight="false" outlineLevel="0" collapsed="false"/>
    <row r="6706" customFormat="false" ht="12.75" hidden="false" customHeight="false" outlineLevel="0" collapsed="false"/>
    <row r="6707" customFormat="false" ht="12.75" hidden="false" customHeight="false" outlineLevel="0" collapsed="false"/>
    <row r="6708" customFormat="false" ht="12.75" hidden="false" customHeight="false" outlineLevel="0" collapsed="false"/>
    <row r="6709" customFormat="false" ht="12.75" hidden="false" customHeight="false" outlineLevel="0" collapsed="false"/>
    <row r="6710" customFormat="false" ht="12.75" hidden="false" customHeight="false" outlineLevel="0" collapsed="false"/>
    <row r="6711" customFormat="false" ht="12.75" hidden="false" customHeight="false" outlineLevel="0" collapsed="false"/>
    <row r="6712" customFormat="false" ht="12.75" hidden="false" customHeight="false" outlineLevel="0" collapsed="false"/>
    <row r="6713" customFormat="false" ht="12.75" hidden="false" customHeight="false" outlineLevel="0" collapsed="false"/>
    <row r="6714" customFormat="false" ht="12.75" hidden="false" customHeight="false" outlineLevel="0" collapsed="false"/>
    <row r="6715" customFormat="false" ht="12.75" hidden="false" customHeight="false" outlineLevel="0" collapsed="false"/>
    <row r="6716" customFormat="false" ht="12.75" hidden="false" customHeight="false" outlineLevel="0" collapsed="false"/>
    <row r="6717" customFormat="false" ht="12.75" hidden="false" customHeight="false" outlineLevel="0" collapsed="false"/>
    <row r="6718" customFormat="false" ht="12.75" hidden="false" customHeight="false" outlineLevel="0" collapsed="false"/>
    <row r="6719" customFormat="false" ht="12.75" hidden="false" customHeight="false" outlineLevel="0" collapsed="false"/>
    <row r="6720" customFormat="false" ht="12.75" hidden="false" customHeight="false" outlineLevel="0" collapsed="false"/>
    <row r="6721" customFormat="false" ht="12.75" hidden="false" customHeight="false" outlineLevel="0" collapsed="false"/>
    <row r="6722" customFormat="false" ht="12.75" hidden="false" customHeight="false" outlineLevel="0" collapsed="false"/>
    <row r="6723" customFormat="false" ht="12.75" hidden="false" customHeight="false" outlineLevel="0" collapsed="false"/>
    <row r="6724" customFormat="false" ht="12.75" hidden="false" customHeight="false" outlineLevel="0" collapsed="false"/>
    <row r="6725" customFormat="false" ht="12.75" hidden="false" customHeight="false" outlineLevel="0" collapsed="false"/>
    <row r="6726" customFormat="false" ht="12.75" hidden="false" customHeight="false" outlineLevel="0" collapsed="false"/>
    <row r="6727" customFormat="false" ht="12.75" hidden="false" customHeight="false" outlineLevel="0" collapsed="false"/>
    <row r="6728" customFormat="false" ht="12.75" hidden="false" customHeight="false" outlineLevel="0" collapsed="false"/>
    <row r="6729" customFormat="false" ht="12.75" hidden="false" customHeight="false" outlineLevel="0" collapsed="false"/>
    <row r="6730" customFormat="false" ht="12.75" hidden="false" customHeight="false" outlineLevel="0" collapsed="false"/>
    <row r="6731" customFormat="false" ht="12.75" hidden="false" customHeight="false" outlineLevel="0" collapsed="false"/>
    <row r="6732" customFormat="false" ht="12.75" hidden="false" customHeight="false" outlineLevel="0" collapsed="false"/>
    <row r="6733" customFormat="false" ht="12.75" hidden="false" customHeight="false" outlineLevel="0" collapsed="false"/>
    <row r="6734" customFormat="false" ht="12.75" hidden="false" customHeight="false" outlineLevel="0" collapsed="false"/>
    <row r="6735" customFormat="false" ht="12.75" hidden="false" customHeight="false" outlineLevel="0" collapsed="false"/>
    <row r="6736" customFormat="false" ht="12.75" hidden="false" customHeight="false" outlineLevel="0" collapsed="false"/>
    <row r="6737" customFormat="false" ht="12.75" hidden="false" customHeight="false" outlineLevel="0" collapsed="false"/>
    <row r="6738" customFormat="false" ht="12.75" hidden="false" customHeight="false" outlineLevel="0" collapsed="false"/>
    <row r="6739" customFormat="false" ht="12.75" hidden="false" customHeight="false" outlineLevel="0" collapsed="false"/>
    <row r="6740" customFormat="false" ht="12.75" hidden="false" customHeight="false" outlineLevel="0" collapsed="false"/>
    <row r="6741" customFormat="false" ht="12.75" hidden="false" customHeight="false" outlineLevel="0" collapsed="false"/>
    <row r="6742" customFormat="false" ht="12.75" hidden="false" customHeight="false" outlineLevel="0" collapsed="false"/>
    <row r="6743" customFormat="false" ht="12.75" hidden="false" customHeight="false" outlineLevel="0" collapsed="false"/>
    <row r="6744" customFormat="false" ht="12.75" hidden="false" customHeight="false" outlineLevel="0" collapsed="false"/>
    <row r="6745" customFormat="false" ht="12.75" hidden="false" customHeight="false" outlineLevel="0" collapsed="false"/>
    <row r="6746" customFormat="false" ht="12.75" hidden="false" customHeight="false" outlineLevel="0" collapsed="false"/>
    <row r="6747" customFormat="false" ht="12.75" hidden="false" customHeight="false" outlineLevel="0" collapsed="false"/>
    <row r="6748" customFormat="false" ht="12.75" hidden="false" customHeight="false" outlineLevel="0" collapsed="false"/>
    <row r="6749" customFormat="false" ht="12.75" hidden="false" customHeight="false" outlineLevel="0" collapsed="false"/>
    <row r="6750" customFormat="false" ht="12.75" hidden="false" customHeight="false" outlineLevel="0" collapsed="false"/>
    <row r="6751" customFormat="false" ht="12.75" hidden="false" customHeight="false" outlineLevel="0" collapsed="false"/>
    <row r="6752" customFormat="false" ht="12.75" hidden="false" customHeight="false" outlineLevel="0" collapsed="false"/>
    <row r="6753" customFormat="false" ht="12.75" hidden="false" customHeight="false" outlineLevel="0" collapsed="false"/>
    <row r="6754" customFormat="false" ht="12.75" hidden="false" customHeight="false" outlineLevel="0" collapsed="false"/>
    <row r="6755" customFormat="false" ht="12.75" hidden="false" customHeight="false" outlineLevel="0" collapsed="false"/>
    <row r="6756" customFormat="false" ht="12.75" hidden="false" customHeight="false" outlineLevel="0" collapsed="false"/>
    <row r="6757" customFormat="false" ht="12.75" hidden="false" customHeight="false" outlineLevel="0" collapsed="false"/>
    <row r="6758" customFormat="false" ht="12.75" hidden="false" customHeight="false" outlineLevel="0" collapsed="false"/>
    <row r="6759" customFormat="false" ht="12.75" hidden="false" customHeight="false" outlineLevel="0" collapsed="false"/>
    <row r="6760" customFormat="false" ht="12.75" hidden="false" customHeight="false" outlineLevel="0" collapsed="false"/>
    <row r="6761" customFormat="false" ht="12.75" hidden="false" customHeight="false" outlineLevel="0" collapsed="false"/>
    <row r="6762" customFormat="false" ht="12.75" hidden="false" customHeight="false" outlineLevel="0" collapsed="false"/>
    <row r="6763" customFormat="false" ht="12.75" hidden="false" customHeight="false" outlineLevel="0" collapsed="false"/>
    <row r="6764" customFormat="false" ht="12.75" hidden="false" customHeight="false" outlineLevel="0" collapsed="false"/>
    <row r="6765" customFormat="false" ht="12.75" hidden="false" customHeight="false" outlineLevel="0" collapsed="false"/>
    <row r="6766" customFormat="false" ht="12.75" hidden="false" customHeight="false" outlineLevel="0" collapsed="false"/>
    <row r="6767" customFormat="false" ht="12.75" hidden="false" customHeight="false" outlineLevel="0" collapsed="false"/>
    <row r="6768" customFormat="false" ht="12.75" hidden="false" customHeight="false" outlineLevel="0" collapsed="false"/>
    <row r="6769" customFormat="false" ht="12.75" hidden="false" customHeight="false" outlineLevel="0" collapsed="false"/>
    <row r="6770" customFormat="false" ht="12.75" hidden="false" customHeight="false" outlineLevel="0" collapsed="false"/>
    <row r="6771" customFormat="false" ht="12.75" hidden="false" customHeight="false" outlineLevel="0" collapsed="false"/>
    <row r="6772" customFormat="false" ht="12.75" hidden="false" customHeight="false" outlineLevel="0" collapsed="false"/>
    <row r="6773" customFormat="false" ht="12.75" hidden="false" customHeight="false" outlineLevel="0" collapsed="false"/>
    <row r="6774" customFormat="false" ht="12.75" hidden="false" customHeight="false" outlineLevel="0" collapsed="false"/>
    <row r="6775" customFormat="false" ht="12.75" hidden="false" customHeight="false" outlineLevel="0" collapsed="false"/>
    <row r="6776" customFormat="false" ht="12.75" hidden="false" customHeight="false" outlineLevel="0" collapsed="false"/>
    <row r="6777" customFormat="false" ht="12.75" hidden="false" customHeight="false" outlineLevel="0" collapsed="false"/>
    <row r="6778" customFormat="false" ht="12.75" hidden="false" customHeight="false" outlineLevel="0" collapsed="false"/>
    <row r="6779" customFormat="false" ht="12.75" hidden="false" customHeight="false" outlineLevel="0" collapsed="false"/>
    <row r="6780" customFormat="false" ht="12.75" hidden="false" customHeight="false" outlineLevel="0" collapsed="false"/>
    <row r="6781" customFormat="false" ht="12.75" hidden="false" customHeight="false" outlineLevel="0" collapsed="false"/>
    <row r="6782" customFormat="false" ht="12.75" hidden="false" customHeight="false" outlineLevel="0" collapsed="false"/>
    <row r="6783" customFormat="false" ht="12.75" hidden="false" customHeight="false" outlineLevel="0" collapsed="false"/>
    <row r="6784" customFormat="false" ht="12.75" hidden="false" customHeight="false" outlineLevel="0" collapsed="false"/>
    <row r="6785" customFormat="false" ht="12.75" hidden="false" customHeight="false" outlineLevel="0" collapsed="false"/>
    <row r="6786" customFormat="false" ht="12.75" hidden="false" customHeight="false" outlineLevel="0" collapsed="false"/>
    <row r="6787" customFormat="false" ht="12.75" hidden="false" customHeight="false" outlineLevel="0" collapsed="false"/>
    <row r="6788" customFormat="false" ht="12.75" hidden="false" customHeight="false" outlineLevel="0" collapsed="false"/>
    <row r="6789" customFormat="false" ht="12.75" hidden="false" customHeight="false" outlineLevel="0" collapsed="false"/>
    <row r="6790" customFormat="false" ht="12.75" hidden="false" customHeight="false" outlineLevel="0" collapsed="false"/>
    <row r="6791" customFormat="false" ht="12.75" hidden="false" customHeight="false" outlineLevel="0" collapsed="false"/>
    <row r="6792" customFormat="false" ht="12.75" hidden="false" customHeight="false" outlineLevel="0" collapsed="false"/>
    <row r="6793" customFormat="false" ht="12.75" hidden="false" customHeight="false" outlineLevel="0" collapsed="false"/>
    <row r="6794" customFormat="false" ht="12.75" hidden="false" customHeight="false" outlineLevel="0" collapsed="false"/>
    <row r="6795" customFormat="false" ht="12.75" hidden="false" customHeight="false" outlineLevel="0" collapsed="false"/>
    <row r="6796" customFormat="false" ht="12.75" hidden="false" customHeight="false" outlineLevel="0" collapsed="false"/>
    <row r="6797" customFormat="false" ht="12.75" hidden="false" customHeight="false" outlineLevel="0" collapsed="false"/>
    <row r="6798" customFormat="false" ht="12.75" hidden="false" customHeight="false" outlineLevel="0" collapsed="false"/>
    <row r="6799" customFormat="false" ht="12.75" hidden="false" customHeight="false" outlineLevel="0" collapsed="false"/>
    <row r="6800" customFormat="false" ht="12.75" hidden="false" customHeight="false" outlineLevel="0" collapsed="false"/>
    <row r="6801" customFormat="false" ht="12.75" hidden="false" customHeight="false" outlineLevel="0" collapsed="false"/>
    <row r="6802" customFormat="false" ht="12.75" hidden="false" customHeight="false" outlineLevel="0" collapsed="false"/>
    <row r="6803" customFormat="false" ht="12.75" hidden="false" customHeight="false" outlineLevel="0" collapsed="false"/>
    <row r="6804" customFormat="false" ht="12.75" hidden="false" customHeight="false" outlineLevel="0" collapsed="false"/>
    <row r="6805" customFormat="false" ht="12.75" hidden="false" customHeight="false" outlineLevel="0" collapsed="false"/>
    <row r="6806" customFormat="false" ht="12.75" hidden="false" customHeight="false" outlineLevel="0" collapsed="false"/>
    <row r="6807" customFormat="false" ht="12.75" hidden="false" customHeight="false" outlineLevel="0" collapsed="false"/>
    <row r="6808" customFormat="false" ht="12.75" hidden="false" customHeight="false" outlineLevel="0" collapsed="false"/>
    <row r="6809" customFormat="false" ht="12.75" hidden="false" customHeight="false" outlineLevel="0" collapsed="false"/>
    <row r="6810" customFormat="false" ht="12.75" hidden="false" customHeight="false" outlineLevel="0" collapsed="false"/>
    <row r="6811" customFormat="false" ht="12.75" hidden="false" customHeight="false" outlineLevel="0" collapsed="false"/>
    <row r="6812" customFormat="false" ht="12.75" hidden="false" customHeight="false" outlineLevel="0" collapsed="false"/>
    <row r="6813" customFormat="false" ht="12.75" hidden="false" customHeight="false" outlineLevel="0" collapsed="false"/>
    <row r="6814" customFormat="false" ht="12.75" hidden="false" customHeight="false" outlineLevel="0" collapsed="false"/>
    <row r="6815" customFormat="false" ht="12.75" hidden="false" customHeight="false" outlineLevel="0" collapsed="false"/>
    <row r="6816" customFormat="false" ht="12.75" hidden="false" customHeight="false" outlineLevel="0" collapsed="false"/>
    <row r="6817" customFormat="false" ht="12.75" hidden="false" customHeight="false" outlineLevel="0" collapsed="false"/>
    <row r="6818" customFormat="false" ht="12.75" hidden="false" customHeight="false" outlineLevel="0" collapsed="false"/>
    <row r="6819" customFormat="false" ht="12.75" hidden="false" customHeight="false" outlineLevel="0" collapsed="false"/>
    <row r="6820" customFormat="false" ht="12.75" hidden="false" customHeight="false" outlineLevel="0" collapsed="false"/>
    <row r="6821" customFormat="false" ht="12.75" hidden="false" customHeight="false" outlineLevel="0" collapsed="false"/>
    <row r="6822" customFormat="false" ht="12.75" hidden="false" customHeight="false" outlineLevel="0" collapsed="false"/>
    <row r="6823" customFormat="false" ht="12.75" hidden="false" customHeight="false" outlineLevel="0" collapsed="false"/>
    <row r="6824" customFormat="false" ht="12.75" hidden="false" customHeight="false" outlineLevel="0" collapsed="false"/>
    <row r="6825" customFormat="false" ht="12.75" hidden="false" customHeight="false" outlineLevel="0" collapsed="false"/>
    <row r="6826" customFormat="false" ht="12.75" hidden="false" customHeight="false" outlineLevel="0" collapsed="false"/>
    <row r="6827" customFormat="false" ht="12.75" hidden="false" customHeight="false" outlineLevel="0" collapsed="false"/>
    <row r="6828" customFormat="false" ht="12.75" hidden="false" customHeight="false" outlineLevel="0" collapsed="false"/>
    <row r="6829" customFormat="false" ht="12.75" hidden="false" customHeight="false" outlineLevel="0" collapsed="false"/>
    <row r="6830" customFormat="false" ht="12.75" hidden="false" customHeight="false" outlineLevel="0" collapsed="false"/>
    <row r="6831" customFormat="false" ht="12.75" hidden="false" customHeight="false" outlineLevel="0" collapsed="false"/>
    <row r="6832" customFormat="false" ht="12.75" hidden="false" customHeight="false" outlineLevel="0" collapsed="false"/>
    <row r="6833" customFormat="false" ht="12.75" hidden="false" customHeight="false" outlineLevel="0" collapsed="false"/>
    <row r="6834" customFormat="false" ht="12.75" hidden="false" customHeight="false" outlineLevel="0" collapsed="false"/>
    <row r="6835" customFormat="false" ht="12.75" hidden="false" customHeight="false" outlineLevel="0" collapsed="false"/>
    <row r="6836" customFormat="false" ht="12.75" hidden="false" customHeight="false" outlineLevel="0" collapsed="false"/>
    <row r="6837" customFormat="false" ht="12.75" hidden="false" customHeight="false" outlineLevel="0" collapsed="false"/>
    <row r="6838" customFormat="false" ht="12.75" hidden="false" customHeight="false" outlineLevel="0" collapsed="false"/>
    <row r="6839" customFormat="false" ht="12.75" hidden="false" customHeight="false" outlineLevel="0" collapsed="false"/>
    <row r="6840" customFormat="false" ht="12.75" hidden="false" customHeight="false" outlineLevel="0" collapsed="false"/>
    <row r="6841" customFormat="false" ht="12.75" hidden="false" customHeight="false" outlineLevel="0" collapsed="false"/>
    <row r="6842" customFormat="false" ht="12.75" hidden="false" customHeight="false" outlineLevel="0" collapsed="false"/>
    <row r="6843" customFormat="false" ht="12.75" hidden="false" customHeight="false" outlineLevel="0" collapsed="false"/>
    <row r="6844" customFormat="false" ht="12.75" hidden="false" customHeight="false" outlineLevel="0" collapsed="false"/>
    <row r="6845" customFormat="false" ht="12.75" hidden="false" customHeight="false" outlineLevel="0" collapsed="false"/>
    <row r="6846" customFormat="false" ht="12.75" hidden="false" customHeight="false" outlineLevel="0" collapsed="false"/>
    <row r="6847" customFormat="false" ht="12.75" hidden="false" customHeight="false" outlineLevel="0" collapsed="false"/>
    <row r="6848" customFormat="false" ht="12.75" hidden="false" customHeight="false" outlineLevel="0" collapsed="false"/>
    <row r="6849" customFormat="false" ht="12.75" hidden="false" customHeight="false" outlineLevel="0" collapsed="false"/>
    <row r="6850" customFormat="false" ht="12.75" hidden="false" customHeight="false" outlineLevel="0" collapsed="false"/>
    <row r="6851" customFormat="false" ht="12.75" hidden="false" customHeight="false" outlineLevel="0" collapsed="false"/>
    <row r="6852" customFormat="false" ht="12.75" hidden="false" customHeight="false" outlineLevel="0" collapsed="false"/>
    <row r="6853" customFormat="false" ht="12.75" hidden="false" customHeight="false" outlineLevel="0" collapsed="false"/>
    <row r="6854" customFormat="false" ht="12.75" hidden="false" customHeight="false" outlineLevel="0" collapsed="false"/>
    <row r="6855" customFormat="false" ht="12.75" hidden="false" customHeight="false" outlineLevel="0" collapsed="false"/>
    <row r="6856" customFormat="false" ht="12.75" hidden="false" customHeight="false" outlineLevel="0" collapsed="false"/>
    <row r="6857" customFormat="false" ht="12.75" hidden="false" customHeight="false" outlineLevel="0" collapsed="false"/>
    <row r="6858" customFormat="false" ht="12.75" hidden="false" customHeight="false" outlineLevel="0" collapsed="false"/>
    <row r="6859" customFormat="false" ht="12.75" hidden="false" customHeight="false" outlineLevel="0" collapsed="false"/>
    <row r="6860" customFormat="false" ht="12.75" hidden="false" customHeight="false" outlineLevel="0" collapsed="false"/>
    <row r="6861" customFormat="false" ht="12.75" hidden="false" customHeight="false" outlineLevel="0" collapsed="false"/>
    <row r="6862" customFormat="false" ht="12.75" hidden="false" customHeight="false" outlineLevel="0" collapsed="false"/>
    <row r="6863" customFormat="false" ht="12.75" hidden="false" customHeight="false" outlineLevel="0" collapsed="false"/>
    <row r="6864" customFormat="false" ht="12.75" hidden="false" customHeight="false" outlineLevel="0" collapsed="false"/>
    <row r="6865" customFormat="false" ht="12.75" hidden="false" customHeight="false" outlineLevel="0" collapsed="false"/>
    <row r="6866" customFormat="false" ht="12.75" hidden="false" customHeight="false" outlineLevel="0" collapsed="false"/>
    <row r="6867" customFormat="false" ht="12.75" hidden="false" customHeight="false" outlineLevel="0" collapsed="false"/>
    <row r="6868" customFormat="false" ht="12.75" hidden="false" customHeight="false" outlineLevel="0" collapsed="false"/>
    <row r="6869" customFormat="false" ht="12.75" hidden="false" customHeight="false" outlineLevel="0" collapsed="false"/>
    <row r="6870" customFormat="false" ht="12.75" hidden="false" customHeight="false" outlineLevel="0" collapsed="false"/>
    <row r="6871" customFormat="false" ht="12.75" hidden="false" customHeight="false" outlineLevel="0" collapsed="false"/>
    <row r="6872" customFormat="false" ht="12.75" hidden="false" customHeight="false" outlineLevel="0" collapsed="false"/>
    <row r="6873" customFormat="false" ht="12.75" hidden="false" customHeight="false" outlineLevel="0" collapsed="false"/>
    <row r="6874" customFormat="false" ht="12.75" hidden="false" customHeight="false" outlineLevel="0" collapsed="false"/>
    <row r="6875" customFormat="false" ht="12.75" hidden="false" customHeight="false" outlineLevel="0" collapsed="false"/>
    <row r="6876" customFormat="false" ht="12.75" hidden="false" customHeight="false" outlineLevel="0" collapsed="false"/>
    <row r="6877" customFormat="false" ht="12.75" hidden="false" customHeight="false" outlineLevel="0" collapsed="false"/>
    <row r="6878" customFormat="false" ht="12.75" hidden="false" customHeight="false" outlineLevel="0" collapsed="false"/>
    <row r="6879" customFormat="false" ht="12.75" hidden="false" customHeight="false" outlineLevel="0" collapsed="false"/>
    <row r="6880" customFormat="false" ht="12.75" hidden="false" customHeight="false" outlineLevel="0" collapsed="false"/>
    <row r="6881" customFormat="false" ht="12.75" hidden="false" customHeight="false" outlineLevel="0" collapsed="false"/>
    <row r="6882" customFormat="false" ht="12.75" hidden="false" customHeight="false" outlineLevel="0" collapsed="false"/>
    <row r="6883" customFormat="false" ht="12.75" hidden="false" customHeight="false" outlineLevel="0" collapsed="false"/>
    <row r="6884" customFormat="false" ht="12.75" hidden="false" customHeight="false" outlineLevel="0" collapsed="false"/>
    <row r="6885" customFormat="false" ht="12.75" hidden="false" customHeight="false" outlineLevel="0" collapsed="false"/>
    <row r="6886" customFormat="false" ht="12.75" hidden="false" customHeight="false" outlineLevel="0" collapsed="false"/>
    <row r="6887" customFormat="false" ht="12.75" hidden="false" customHeight="false" outlineLevel="0" collapsed="false"/>
    <row r="6888" customFormat="false" ht="12.75" hidden="false" customHeight="false" outlineLevel="0" collapsed="false"/>
    <row r="6889" customFormat="false" ht="12.75" hidden="false" customHeight="false" outlineLevel="0" collapsed="false"/>
    <row r="6890" customFormat="false" ht="12.75" hidden="false" customHeight="false" outlineLevel="0" collapsed="false"/>
    <row r="6891" customFormat="false" ht="12.75" hidden="false" customHeight="false" outlineLevel="0" collapsed="false"/>
    <row r="6892" customFormat="false" ht="12.75" hidden="false" customHeight="false" outlineLevel="0" collapsed="false"/>
    <row r="6893" customFormat="false" ht="12.75" hidden="false" customHeight="false" outlineLevel="0" collapsed="false"/>
    <row r="6894" customFormat="false" ht="12.75" hidden="false" customHeight="false" outlineLevel="0" collapsed="false"/>
    <row r="6895" customFormat="false" ht="12.75" hidden="false" customHeight="false" outlineLevel="0" collapsed="false"/>
    <row r="6896" customFormat="false" ht="12.75" hidden="false" customHeight="false" outlineLevel="0" collapsed="false"/>
    <row r="6897" customFormat="false" ht="12.75" hidden="false" customHeight="false" outlineLevel="0" collapsed="false"/>
    <row r="6898" customFormat="false" ht="12.75" hidden="false" customHeight="false" outlineLevel="0" collapsed="false"/>
    <row r="6899" customFormat="false" ht="12.75" hidden="false" customHeight="false" outlineLevel="0" collapsed="false"/>
    <row r="6900" customFormat="false" ht="12.75" hidden="false" customHeight="false" outlineLevel="0" collapsed="false"/>
    <row r="6901" customFormat="false" ht="12.75" hidden="false" customHeight="false" outlineLevel="0" collapsed="false"/>
    <row r="6902" customFormat="false" ht="12.75" hidden="false" customHeight="false" outlineLevel="0" collapsed="false"/>
    <row r="6903" customFormat="false" ht="12.75" hidden="false" customHeight="false" outlineLevel="0" collapsed="false"/>
    <row r="6904" customFormat="false" ht="12.75" hidden="false" customHeight="false" outlineLevel="0" collapsed="false"/>
    <row r="6905" customFormat="false" ht="12.75" hidden="false" customHeight="false" outlineLevel="0" collapsed="false"/>
    <row r="6906" customFormat="false" ht="12.75" hidden="false" customHeight="false" outlineLevel="0" collapsed="false"/>
    <row r="6907" customFormat="false" ht="12.75" hidden="false" customHeight="false" outlineLevel="0" collapsed="false"/>
    <row r="6908" customFormat="false" ht="12.75" hidden="false" customHeight="false" outlineLevel="0" collapsed="false"/>
    <row r="6909" customFormat="false" ht="12.75" hidden="false" customHeight="false" outlineLevel="0" collapsed="false"/>
    <row r="6910" customFormat="false" ht="12.75" hidden="false" customHeight="false" outlineLevel="0" collapsed="false"/>
    <row r="6911" customFormat="false" ht="12.75" hidden="false" customHeight="false" outlineLevel="0" collapsed="false"/>
    <row r="6912" customFormat="false" ht="12.75" hidden="false" customHeight="false" outlineLevel="0" collapsed="false"/>
    <row r="6913" customFormat="false" ht="12.75" hidden="false" customHeight="false" outlineLevel="0" collapsed="false"/>
    <row r="6914" customFormat="false" ht="12.75" hidden="false" customHeight="false" outlineLevel="0" collapsed="false"/>
    <row r="6915" customFormat="false" ht="12.75" hidden="false" customHeight="false" outlineLevel="0" collapsed="false"/>
    <row r="6916" customFormat="false" ht="12.75" hidden="false" customHeight="false" outlineLevel="0" collapsed="false"/>
    <row r="6917" customFormat="false" ht="12.75" hidden="false" customHeight="false" outlineLevel="0" collapsed="false"/>
    <row r="6918" customFormat="false" ht="12.75" hidden="false" customHeight="false" outlineLevel="0" collapsed="false"/>
    <row r="6919" customFormat="false" ht="12.75" hidden="false" customHeight="false" outlineLevel="0" collapsed="false"/>
    <row r="6920" customFormat="false" ht="12.75" hidden="false" customHeight="false" outlineLevel="0" collapsed="false"/>
    <row r="6921" customFormat="false" ht="12.75" hidden="false" customHeight="false" outlineLevel="0" collapsed="false"/>
    <row r="6922" customFormat="false" ht="12.75" hidden="false" customHeight="false" outlineLevel="0" collapsed="false"/>
    <row r="6923" customFormat="false" ht="12.75" hidden="false" customHeight="false" outlineLevel="0" collapsed="false"/>
    <row r="6924" customFormat="false" ht="12.75" hidden="false" customHeight="false" outlineLevel="0" collapsed="false"/>
    <row r="6925" customFormat="false" ht="12.75" hidden="false" customHeight="false" outlineLevel="0" collapsed="false"/>
    <row r="6926" customFormat="false" ht="12.75" hidden="false" customHeight="false" outlineLevel="0" collapsed="false"/>
    <row r="6927" customFormat="false" ht="12.75" hidden="false" customHeight="false" outlineLevel="0" collapsed="false"/>
    <row r="6928" customFormat="false" ht="12.75" hidden="false" customHeight="false" outlineLevel="0" collapsed="false"/>
    <row r="6929" customFormat="false" ht="12.75" hidden="false" customHeight="false" outlineLevel="0" collapsed="false"/>
    <row r="6930" customFormat="false" ht="12.75" hidden="false" customHeight="false" outlineLevel="0" collapsed="false"/>
    <row r="6931" customFormat="false" ht="12.75" hidden="false" customHeight="false" outlineLevel="0" collapsed="false"/>
    <row r="6932" customFormat="false" ht="12.75" hidden="false" customHeight="false" outlineLevel="0" collapsed="false"/>
    <row r="6933" customFormat="false" ht="12.75" hidden="false" customHeight="false" outlineLevel="0" collapsed="false"/>
    <row r="6934" customFormat="false" ht="12.75" hidden="false" customHeight="false" outlineLevel="0" collapsed="false"/>
    <row r="6935" customFormat="false" ht="12.75" hidden="false" customHeight="false" outlineLevel="0" collapsed="false"/>
    <row r="6936" customFormat="false" ht="12.75" hidden="false" customHeight="false" outlineLevel="0" collapsed="false"/>
    <row r="6937" customFormat="false" ht="12.75" hidden="false" customHeight="false" outlineLevel="0" collapsed="false"/>
    <row r="6938" customFormat="false" ht="12.75" hidden="false" customHeight="false" outlineLevel="0" collapsed="false"/>
    <row r="6939" customFormat="false" ht="12.75" hidden="false" customHeight="false" outlineLevel="0" collapsed="false"/>
    <row r="6940" customFormat="false" ht="12.75" hidden="false" customHeight="false" outlineLevel="0" collapsed="false"/>
    <row r="6941" customFormat="false" ht="12.75" hidden="false" customHeight="false" outlineLevel="0" collapsed="false"/>
    <row r="6942" customFormat="false" ht="12.75" hidden="false" customHeight="false" outlineLevel="0" collapsed="false"/>
    <row r="6943" customFormat="false" ht="12.75" hidden="false" customHeight="false" outlineLevel="0" collapsed="false"/>
    <row r="6944" customFormat="false" ht="12.75" hidden="false" customHeight="false" outlineLevel="0" collapsed="false"/>
    <row r="6945" customFormat="false" ht="12.75" hidden="false" customHeight="false" outlineLevel="0" collapsed="false"/>
    <row r="6946" customFormat="false" ht="12.75" hidden="false" customHeight="false" outlineLevel="0" collapsed="false"/>
    <row r="6947" customFormat="false" ht="12.75" hidden="false" customHeight="false" outlineLevel="0" collapsed="false"/>
    <row r="6948" customFormat="false" ht="12.75" hidden="false" customHeight="false" outlineLevel="0" collapsed="false"/>
    <row r="6949" customFormat="false" ht="12.75" hidden="false" customHeight="false" outlineLevel="0" collapsed="false"/>
    <row r="6950" customFormat="false" ht="12.75" hidden="false" customHeight="false" outlineLevel="0" collapsed="false"/>
    <row r="6951" customFormat="false" ht="12.75" hidden="false" customHeight="false" outlineLevel="0" collapsed="false"/>
    <row r="6952" customFormat="false" ht="12.75" hidden="false" customHeight="false" outlineLevel="0" collapsed="false"/>
    <row r="6953" customFormat="false" ht="12.75" hidden="false" customHeight="false" outlineLevel="0" collapsed="false"/>
    <row r="6954" customFormat="false" ht="12.75" hidden="false" customHeight="false" outlineLevel="0" collapsed="false"/>
    <row r="6955" customFormat="false" ht="12.75" hidden="false" customHeight="false" outlineLevel="0" collapsed="false"/>
    <row r="6956" customFormat="false" ht="12.75" hidden="false" customHeight="false" outlineLevel="0" collapsed="false"/>
    <row r="6957" customFormat="false" ht="12.75" hidden="false" customHeight="false" outlineLevel="0" collapsed="false"/>
    <row r="6958" customFormat="false" ht="12.75" hidden="false" customHeight="false" outlineLevel="0" collapsed="false"/>
    <row r="6959" customFormat="false" ht="12.75" hidden="false" customHeight="false" outlineLevel="0" collapsed="false"/>
    <row r="6960" customFormat="false" ht="12.75" hidden="false" customHeight="false" outlineLevel="0" collapsed="false"/>
    <row r="6961" customFormat="false" ht="12.75" hidden="false" customHeight="false" outlineLevel="0" collapsed="false"/>
    <row r="6962" customFormat="false" ht="12.75" hidden="false" customHeight="false" outlineLevel="0" collapsed="false"/>
    <row r="6963" customFormat="false" ht="12.75" hidden="false" customHeight="false" outlineLevel="0" collapsed="false"/>
    <row r="6964" customFormat="false" ht="12.75" hidden="false" customHeight="false" outlineLevel="0" collapsed="false"/>
    <row r="6965" customFormat="false" ht="12.75" hidden="false" customHeight="false" outlineLevel="0" collapsed="false"/>
    <row r="6966" customFormat="false" ht="12.75" hidden="false" customHeight="false" outlineLevel="0" collapsed="false"/>
    <row r="6967" customFormat="false" ht="12.75" hidden="false" customHeight="false" outlineLevel="0" collapsed="false"/>
    <row r="6968" customFormat="false" ht="12.75" hidden="false" customHeight="false" outlineLevel="0" collapsed="false"/>
    <row r="6969" customFormat="false" ht="12.75" hidden="false" customHeight="false" outlineLevel="0" collapsed="false"/>
    <row r="6970" customFormat="false" ht="12.75" hidden="false" customHeight="false" outlineLevel="0" collapsed="false"/>
    <row r="6971" customFormat="false" ht="12.75" hidden="false" customHeight="false" outlineLevel="0" collapsed="false"/>
    <row r="6972" customFormat="false" ht="12.75" hidden="false" customHeight="false" outlineLevel="0" collapsed="false"/>
    <row r="6973" customFormat="false" ht="12.75" hidden="false" customHeight="false" outlineLevel="0" collapsed="false"/>
    <row r="6974" customFormat="false" ht="12.75" hidden="false" customHeight="false" outlineLevel="0" collapsed="false"/>
    <row r="6975" customFormat="false" ht="12.75" hidden="false" customHeight="false" outlineLevel="0" collapsed="false"/>
    <row r="6976" customFormat="false" ht="12.75" hidden="false" customHeight="false" outlineLevel="0" collapsed="false"/>
    <row r="6977" customFormat="false" ht="12.75" hidden="false" customHeight="false" outlineLevel="0" collapsed="false"/>
    <row r="6978" customFormat="false" ht="12.75" hidden="false" customHeight="false" outlineLevel="0" collapsed="false"/>
    <row r="6979" customFormat="false" ht="12.75" hidden="false" customHeight="false" outlineLevel="0" collapsed="false"/>
    <row r="6980" customFormat="false" ht="12.75" hidden="false" customHeight="false" outlineLevel="0" collapsed="false"/>
    <row r="6981" customFormat="false" ht="12.75" hidden="false" customHeight="false" outlineLevel="0" collapsed="false"/>
    <row r="6982" customFormat="false" ht="12.75" hidden="false" customHeight="false" outlineLevel="0" collapsed="false"/>
    <row r="6983" customFormat="false" ht="12.75" hidden="false" customHeight="false" outlineLevel="0" collapsed="false"/>
    <row r="6984" customFormat="false" ht="12.75" hidden="false" customHeight="false" outlineLevel="0" collapsed="false"/>
    <row r="6985" customFormat="false" ht="12.75" hidden="false" customHeight="false" outlineLevel="0" collapsed="false"/>
    <row r="6986" customFormat="false" ht="12.75" hidden="false" customHeight="false" outlineLevel="0" collapsed="false"/>
    <row r="6987" customFormat="false" ht="12.75" hidden="false" customHeight="false" outlineLevel="0" collapsed="false"/>
    <row r="6988" customFormat="false" ht="12.75" hidden="false" customHeight="false" outlineLevel="0" collapsed="false"/>
    <row r="6989" customFormat="false" ht="12.75" hidden="false" customHeight="false" outlineLevel="0" collapsed="false"/>
    <row r="6990" customFormat="false" ht="12.75" hidden="false" customHeight="false" outlineLevel="0" collapsed="false"/>
    <row r="6991" customFormat="false" ht="12.75" hidden="false" customHeight="false" outlineLevel="0" collapsed="false"/>
    <row r="6992" customFormat="false" ht="12.75" hidden="false" customHeight="false" outlineLevel="0" collapsed="false"/>
    <row r="6993" customFormat="false" ht="12.75" hidden="false" customHeight="false" outlineLevel="0" collapsed="false"/>
    <row r="6994" customFormat="false" ht="12.75" hidden="false" customHeight="false" outlineLevel="0" collapsed="false"/>
    <row r="6995" customFormat="false" ht="12.75" hidden="false" customHeight="false" outlineLevel="0" collapsed="false"/>
    <row r="6996" customFormat="false" ht="12.75" hidden="false" customHeight="false" outlineLevel="0" collapsed="false"/>
    <row r="6997" customFormat="false" ht="12.75" hidden="false" customHeight="false" outlineLevel="0" collapsed="false"/>
    <row r="6998" customFormat="false" ht="12.75" hidden="false" customHeight="false" outlineLevel="0" collapsed="false"/>
    <row r="6999" customFormat="false" ht="12.75" hidden="false" customHeight="false" outlineLevel="0" collapsed="false"/>
    <row r="7000" customFormat="false" ht="12.75" hidden="false" customHeight="false" outlineLevel="0" collapsed="false"/>
    <row r="7001" customFormat="false" ht="12.75" hidden="false" customHeight="false" outlineLevel="0" collapsed="false"/>
    <row r="7002" customFormat="false" ht="12.75" hidden="false" customHeight="false" outlineLevel="0" collapsed="false"/>
    <row r="7003" customFormat="false" ht="12.75" hidden="false" customHeight="false" outlineLevel="0" collapsed="false"/>
    <row r="7004" customFormat="false" ht="12.75" hidden="false" customHeight="false" outlineLevel="0" collapsed="false"/>
    <row r="7005" customFormat="false" ht="12.75" hidden="false" customHeight="false" outlineLevel="0" collapsed="false"/>
    <row r="7006" customFormat="false" ht="12.75" hidden="false" customHeight="false" outlineLevel="0" collapsed="false"/>
    <row r="7007" customFormat="false" ht="12.75" hidden="false" customHeight="false" outlineLevel="0" collapsed="false"/>
    <row r="7008" customFormat="false" ht="12.75" hidden="false" customHeight="false" outlineLevel="0" collapsed="false"/>
    <row r="7009" customFormat="false" ht="12.75" hidden="false" customHeight="false" outlineLevel="0" collapsed="false"/>
    <row r="7010" customFormat="false" ht="12.75" hidden="false" customHeight="false" outlineLevel="0" collapsed="false"/>
    <row r="7011" customFormat="false" ht="12.75" hidden="false" customHeight="false" outlineLevel="0" collapsed="false"/>
    <row r="7012" customFormat="false" ht="12.75" hidden="false" customHeight="false" outlineLevel="0" collapsed="false"/>
    <row r="7013" customFormat="false" ht="12.75" hidden="false" customHeight="false" outlineLevel="0" collapsed="false"/>
    <row r="7014" customFormat="false" ht="12.75" hidden="false" customHeight="false" outlineLevel="0" collapsed="false"/>
    <row r="7015" customFormat="false" ht="12.75" hidden="false" customHeight="false" outlineLevel="0" collapsed="false"/>
    <row r="7016" customFormat="false" ht="12.75" hidden="false" customHeight="false" outlineLevel="0" collapsed="false"/>
    <row r="7017" customFormat="false" ht="12.75" hidden="false" customHeight="false" outlineLevel="0" collapsed="false"/>
    <row r="7018" customFormat="false" ht="12.75" hidden="false" customHeight="false" outlineLevel="0" collapsed="false"/>
    <row r="7019" customFormat="false" ht="12.75" hidden="false" customHeight="false" outlineLevel="0" collapsed="false"/>
    <row r="7020" customFormat="false" ht="12.75" hidden="false" customHeight="false" outlineLevel="0" collapsed="false"/>
    <row r="7021" customFormat="false" ht="12.75" hidden="false" customHeight="false" outlineLevel="0" collapsed="false"/>
    <row r="7022" customFormat="false" ht="12.75" hidden="false" customHeight="false" outlineLevel="0" collapsed="false"/>
    <row r="7023" customFormat="false" ht="12.75" hidden="false" customHeight="false" outlineLevel="0" collapsed="false"/>
    <row r="7024" customFormat="false" ht="12.75" hidden="false" customHeight="false" outlineLevel="0" collapsed="false"/>
    <row r="7025" customFormat="false" ht="12.75" hidden="false" customHeight="false" outlineLevel="0" collapsed="false"/>
    <row r="7026" customFormat="false" ht="12.75" hidden="false" customHeight="false" outlineLevel="0" collapsed="false"/>
    <row r="7027" customFormat="false" ht="12.75" hidden="false" customHeight="false" outlineLevel="0" collapsed="false"/>
    <row r="7028" customFormat="false" ht="12.75" hidden="false" customHeight="false" outlineLevel="0" collapsed="false"/>
    <row r="7029" customFormat="false" ht="12.75" hidden="false" customHeight="false" outlineLevel="0" collapsed="false"/>
    <row r="7030" customFormat="false" ht="12.75" hidden="false" customHeight="false" outlineLevel="0" collapsed="false"/>
    <row r="7031" customFormat="false" ht="12.75" hidden="false" customHeight="false" outlineLevel="0" collapsed="false"/>
    <row r="7032" customFormat="false" ht="12.75" hidden="false" customHeight="false" outlineLevel="0" collapsed="false"/>
    <row r="7033" customFormat="false" ht="12.75" hidden="false" customHeight="false" outlineLevel="0" collapsed="false"/>
    <row r="7034" customFormat="false" ht="12.75" hidden="false" customHeight="false" outlineLevel="0" collapsed="false"/>
    <row r="7035" customFormat="false" ht="12.75" hidden="false" customHeight="false" outlineLevel="0" collapsed="false"/>
    <row r="7036" customFormat="false" ht="12.75" hidden="false" customHeight="false" outlineLevel="0" collapsed="false"/>
    <row r="7037" customFormat="false" ht="12.75" hidden="false" customHeight="false" outlineLevel="0" collapsed="false"/>
    <row r="7038" customFormat="false" ht="12.75" hidden="false" customHeight="false" outlineLevel="0" collapsed="false"/>
    <row r="7039" customFormat="false" ht="12.75" hidden="false" customHeight="false" outlineLevel="0" collapsed="false"/>
    <row r="7040" customFormat="false" ht="12.75" hidden="false" customHeight="false" outlineLevel="0" collapsed="false"/>
    <row r="7041" customFormat="false" ht="12.75" hidden="false" customHeight="false" outlineLevel="0" collapsed="false"/>
    <row r="7042" customFormat="false" ht="12.75" hidden="false" customHeight="false" outlineLevel="0" collapsed="false"/>
    <row r="7043" customFormat="false" ht="12.75" hidden="false" customHeight="false" outlineLevel="0" collapsed="false"/>
    <row r="7044" customFormat="false" ht="12.75" hidden="false" customHeight="false" outlineLevel="0" collapsed="false"/>
    <row r="7045" customFormat="false" ht="12.75" hidden="false" customHeight="false" outlineLevel="0" collapsed="false"/>
    <row r="7046" customFormat="false" ht="12.75" hidden="false" customHeight="false" outlineLevel="0" collapsed="false"/>
    <row r="7047" customFormat="false" ht="12.75" hidden="false" customHeight="false" outlineLevel="0" collapsed="false"/>
    <row r="7048" customFormat="false" ht="12.75" hidden="false" customHeight="false" outlineLevel="0" collapsed="false"/>
    <row r="7049" customFormat="false" ht="12.75" hidden="false" customHeight="false" outlineLevel="0" collapsed="false"/>
    <row r="7050" customFormat="false" ht="12.75" hidden="false" customHeight="false" outlineLevel="0" collapsed="false"/>
    <row r="7051" customFormat="false" ht="12.75" hidden="false" customHeight="false" outlineLevel="0" collapsed="false"/>
    <row r="7052" customFormat="false" ht="12.75" hidden="false" customHeight="false" outlineLevel="0" collapsed="false"/>
    <row r="7053" customFormat="false" ht="12.75" hidden="false" customHeight="false" outlineLevel="0" collapsed="false"/>
    <row r="7054" customFormat="false" ht="12.75" hidden="false" customHeight="false" outlineLevel="0" collapsed="false"/>
    <row r="7055" customFormat="false" ht="12.75" hidden="false" customHeight="false" outlineLevel="0" collapsed="false"/>
    <row r="7056" customFormat="false" ht="12.75" hidden="false" customHeight="false" outlineLevel="0" collapsed="false"/>
    <row r="7057" customFormat="false" ht="12.75" hidden="false" customHeight="false" outlineLevel="0" collapsed="false"/>
    <row r="7058" customFormat="false" ht="12.75" hidden="false" customHeight="false" outlineLevel="0" collapsed="false"/>
    <row r="7059" customFormat="false" ht="12.75" hidden="false" customHeight="false" outlineLevel="0" collapsed="false"/>
    <row r="7060" customFormat="false" ht="12.75" hidden="false" customHeight="false" outlineLevel="0" collapsed="false"/>
    <row r="7061" customFormat="false" ht="12.75" hidden="false" customHeight="false" outlineLevel="0" collapsed="false"/>
    <row r="7062" customFormat="false" ht="12.75" hidden="false" customHeight="false" outlineLevel="0" collapsed="false"/>
    <row r="7063" customFormat="false" ht="12.75" hidden="false" customHeight="false" outlineLevel="0" collapsed="false"/>
    <row r="7064" customFormat="false" ht="12.75" hidden="false" customHeight="false" outlineLevel="0" collapsed="false"/>
    <row r="7065" customFormat="false" ht="12.75" hidden="false" customHeight="false" outlineLevel="0" collapsed="false"/>
    <row r="7066" customFormat="false" ht="12.75" hidden="false" customHeight="false" outlineLevel="0" collapsed="false"/>
    <row r="7067" customFormat="false" ht="12.75" hidden="false" customHeight="false" outlineLevel="0" collapsed="false"/>
    <row r="7068" customFormat="false" ht="12.75" hidden="false" customHeight="false" outlineLevel="0" collapsed="false"/>
    <row r="7069" customFormat="false" ht="12.75" hidden="false" customHeight="false" outlineLevel="0" collapsed="false"/>
    <row r="7070" customFormat="false" ht="12.75" hidden="false" customHeight="false" outlineLevel="0" collapsed="false"/>
    <row r="7071" customFormat="false" ht="12.75" hidden="false" customHeight="false" outlineLevel="0" collapsed="false"/>
    <row r="7072" customFormat="false" ht="12.75" hidden="false" customHeight="false" outlineLevel="0" collapsed="false"/>
    <row r="7073" customFormat="false" ht="12.75" hidden="false" customHeight="false" outlineLevel="0" collapsed="false"/>
    <row r="7074" customFormat="false" ht="12.75" hidden="false" customHeight="false" outlineLevel="0" collapsed="false"/>
    <row r="7075" customFormat="false" ht="12.75" hidden="false" customHeight="false" outlineLevel="0" collapsed="false"/>
    <row r="7076" customFormat="false" ht="12.75" hidden="false" customHeight="false" outlineLevel="0" collapsed="false"/>
    <row r="7077" customFormat="false" ht="12.75" hidden="false" customHeight="false" outlineLevel="0" collapsed="false"/>
    <row r="7078" customFormat="false" ht="12.75" hidden="false" customHeight="false" outlineLevel="0" collapsed="false"/>
    <row r="7079" customFormat="false" ht="12.75" hidden="false" customHeight="false" outlineLevel="0" collapsed="false"/>
    <row r="7080" customFormat="false" ht="12.75" hidden="false" customHeight="false" outlineLevel="0" collapsed="false"/>
    <row r="7081" customFormat="false" ht="12.75" hidden="false" customHeight="false" outlineLevel="0" collapsed="false"/>
    <row r="7082" customFormat="false" ht="12.75" hidden="false" customHeight="false" outlineLevel="0" collapsed="false"/>
    <row r="7083" customFormat="false" ht="12.75" hidden="false" customHeight="false" outlineLevel="0" collapsed="false"/>
    <row r="7084" customFormat="false" ht="12.75" hidden="false" customHeight="false" outlineLevel="0" collapsed="false"/>
    <row r="7085" customFormat="false" ht="12.75" hidden="false" customHeight="false" outlineLevel="0" collapsed="false"/>
    <row r="7086" customFormat="false" ht="12.75" hidden="false" customHeight="false" outlineLevel="0" collapsed="false"/>
    <row r="7087" customFormat="false" ht="12.75" hidden="false" customHeight="false" outlineLevel="0" collapsed="false"/>
    <row r="7088" customFormat="false" ht="12.75" hidden="false" customHeight="false" outlineLevel="0" collapsed="false"/>
    <row r="7089" customFormat="false" ht="12.75" hidden="false" customHeight="false" outlineLevel="0" collapsed="false"/>
    <row r="7090" customFormat="false" ht="12.75" hidden="false" customHeight="false" outlineLevel="0" collapsed="false"/>
    <row r="7091" customFormat="false" ht="12.75" hidden="false" customHeight="false" outlineLevel="0" collapsed="false"/>
    <row r="7092" customFormat="false" ht="12.75" hidden="false" customHeight="false" outlineLevel="0" collapsed="false"/>
    <row r="7093" customFormat="false" ht="12.75" hidden="false" customHeight="false" outlineLevel="0" collapsed="false"/>
    <row r="7094" customFormat="false" ht="12.75" hidden="false" customHeight="false" outlineLevel="0" collapsed="false"/>
    <row r="7095" customFormat="false" ht="12.75" hidden="false" customHeight="false" outlineLevel="0" collapsed="false"/>
    <row r="7096" customFormat="false" ht="12.75" hidden="false" customHeight="false" outlineLevel="0" collapsed="false"/>
    <row r="7097" customFormat="false" ht="12.75" hidden="false" customHeight="false" outlineLevel="0" collapsed="false"/>
    <row r="7098" customFormat="false" ht="12.75" hidden="false" customHeight="false" outlineLevel="0" collapsed="false"/>
    <row r="7099" customFormat="false" ht="12.75" hidden="false" customHeight="false" outlineLevel="0" collapsed="false"/>
    <row r="7100" customFormat="false" ht="12.75" hidden="false" customHeight="false" outlineLevel="0" collapsed="false"/>
    <row r="7101" customFormat="false" ht="12.75" hidden="false" customHeight="false" outlineLevel="0" collapsed="false"/>
    <row r="7102" customFormat="false" ht="12.75" hidden="false" customHeight="false" outlineLevel="0" collapsed="false"/>
    <row r="7103" customFormat="false" ht="12.75" hidden="false" customHeight="false" outlineLevel="0" collapsed="false"/>
    <row r="7104" customFormat="false" ht="12.75" hidden="false" customHeight="false" outlineLevel="0" collapsed="false"/>
    <row r="7105" customFormat="false" ht="12.75" hidden="false" customHeight="false" outlineLevel="0" collapsed="false"/>
    <row r="7106" customFormat="false" ht="12.75" hidden="false" customHeight="false" outlineLevel="0" collapsed="false"/>
    <row r="7107" customFormat="false" ht="12.75" hidden="false" customHeight="false" outlineLevel="0" collapsed="false"/>
    <row r="7108" customFormat="false" ht="12.75" hidden="false" customHeight="false" outlineLevel="0" collapsed="false"/>
    <row r="7109" customFormat="false" ht="12.75" hidden="false" customHeight="false" outlineLevel="0" collapsed="false"/>
    <row r="7110" customFormat="false" ht="12.75" hidden="false" customHeight="false" outlineLevel="0" collapsed="false"/>
    <row r="7111" customFormat="false" ht="12.75" hidden="false" customHeight="false" outlineLevel="0" collapsed="false"/>
    <row r="7112" customFormat="false" ht="12.75" hidden="false" customHeight="false" outlineLevel="0" collapsed="false"/>
    <row r="7113" customFormat="false" ht="12.75" hidden="false" customHeight="false" outlineLevel="0" collapsed="false"/>
    <row r="7114" customFormat="false" ht="12.75" hidden="false" customHeight="false" outlineLevel="0" collapsed="false"/>
    <row r="7115" customFormat="false" ht="12.75" hidden="false" customHeight="false" outlineLevel="0" collapsed="false"/>
    <row r="7116" customFormat="false" ht="12.75" hidden="false" customHeight="false" outlineLevel="0" collapsed="false"/>
    <row r="7117" customFormat="false" ht="12.75" hidden="false" customHeight="false" outlineLevel="0" collapsed="false"/>
    <row r="7118" customFormat="false" ht="12.75" hidden="false" customHeight="false" outlineLevel="0" collapsed="false"/>
    <row r="7119" customFormat="false" ht="12.75" hidden="false" customHeight="false" outlineLevel="0" collapsed="false"/>
    <row r="7120" customFormat="false" ht="12.75" hidden="false" customHeight="false" outlineLevel="0" collapsed="false"/>
    <row r="7121" customFormat="false" ht="12.75" hidden="false" customHeight="false" outlineLevel="0" collapsed="false"/>
    <row r="7122" customFormat="false" ht="12.75" hidden="false" customHeight="false" outlineLevel="0" collapsed="false"/>
    <row r="7123" customFormat="false" ht="12.75" hidden="false" customHeight="false" outlineLevel="0" collapsed="false"/>
    <row r="7124" customFormat="false" ht="12.75" hidden="false" customHeight="false" outlineLevel="0" collapsed="false"/>
    <row r="7125" customFormat="false" ht="12.75" hidden="false" customHeight="false" outlineLevel="0" collapsed="false"/>
    <row r="7126" customFormat="false" ht="12.75" hidden="false" customHeight="false" outlineLevel="0" collapsed="false"/>
    <row r="7127" customFormat="false" ht="12.75" hidden="false" customHeight="false" outlineLevel="0" collapsed="false"/>
    <row r="7128" customFormat="false" ht="12.75" hidden="false" customHeight="false" outlineLevel="0" collapsed="false"/>
    <row r="7129" customFormat="false" ht="12.75" hidden="false" customHeight="false" outlineLevel="0" collapsed="false"/>
    <row r="7130" customFormat="false" ht="12.75" hidden="false" customHeight="false" outlineLevel="0" collapsed="false"/>
    <row r="7131" customFormat="false" ht="12.75" hidden="false" customHeight="false" outlineLevel="0" collapsed="false"/>
    <row r="7132" customFormat="false" ht="12.75" hidden="false" customHeight="false" outlineLevel="0" collapsed="false"/>
    <row r="7133" customFormat="false" ht="12.75" hidden="false" customHeight="false" outlineLevel="0" collapsed="false"/>
    <row r="7134" customFormat="false" ht="12.75" hidden="false" customHeight="false" outlineLevel="0" collapsed="false"/>
    <row r="7135" customFormat="false" ht="12.75" hidden="false" customHeight="false" outlineLevel="0" collapsed="false"/>
    <row r="7136" customFormat="false" ht="12.75" hidden="false" customHeight="false" outlineLevel="0" collapsed="false"/>
    <row r="7137" customFormat="false" ht="12.75" hidden="false" customHeight="false" outlineLevel="0" collapsed="false"/>
    <row r="7138" customFormat="false" ht="12.75" hidden="false" customHeight="false" outlineLevel="0" collapsed="false"/>
    <row r="7139" customFormat="false" ht="12.75" hidden="false" customHeight="false" outlineLevel="0" collapsed="false"/>
    <row r="7140" customFormat="false" ht="12.75" hidden="false" customHeight="false" outlineLevel="0" collapsed="false"/>
    <row r="7141" customFormat="false" ht="12.75" hidden="false" customHeight="false" outlineLevel="0" collapsed="false"/>
    <row r="7142" customFormat="false" ht="12.75" hidden="false" customHeight="false" outlineLevel="0" collapsed="false"/>
    <row r="7143" customFormat="false" ht="12.75" hidden="false" customHeight="false" outlineLevel="0" collapsed="false"/>
    <row r="7144" customFormat="false" ht="12.75" hidden="false" customHeight="false" outlineLevel="0" collapsed="false"/>
    <row r="7145" customFormat="false" ht="12.75" hidden="false" customHeight="false" outlineLevel="0" collapsed="false"/>
    <row r="7146" customFormat="false" ht="12.75" hidden="false" customHeight="false" outlineLevel="0" collapsed="false"/>
    <row r="7147" customFormat="false" ht="12.75" hidden="false" customHeight="false" outlineLevel="0" collapsed="false"/>
    <row r="7148" customFormat="false" ht="12.75" hidden="false" customHeight="false" outlineLevel="0" collapsed="false"/>
    <row r="7149" customFormat="false" ht="12.75" hidden="false" customHeight="false" outlineLevel="0" collapsed="false"/>
    <row r="7150" customFormat="false" ht="12.75" hidden="false" customHeight="false" outlineLevel="0" collapsed="false"/>
    <row r="7151" customFormat="false" ht="12.75" hidden="false" customHeight="false" outlineLevel="0" collapsed="false"/>
    <row r="7152" customFormat="false" ht="12.75" hidden="false" customHeight="false" outlineLevel="0" collapsed="false"/>
    <row r="7153" customFormat="false" ht="12.75" hidden="false" customHeight="false" outlineLevel="0" collapsed="false"/>
    <row r="7154" customFormat="false" ht="12.75" hidden="false" customHeight="false" outlineLevel="0" collapsed="false"/>
    <row r="7155" customFormat="false" ht="12.75" hidden="false" customHeight="false" outlineLevel="0" collapsed="false"/>
    <row r="7156" customFormat="false" ht="12.75" hidden="false" customHeight="false" outlineLevel="0" collapsed="false"/>
    <row r="7157" customFormat="false" ht="12.75" hidden="false" customHeight="false" outlineLevel="0" collapsed="false"/>
    <row r="7158" customFormat="false" ht="12.75" hidden="false" customHeight="false" outlineLevel="0" collapsed="false"/>
    <row r="7159" customFormat="false" ht="12.75" hidden="false" customHeight="false" outlineLevel="0" collapsed="false"/>
    <row r="7160" customFormat="false" ht="12.75" hidden="false" customHeight="false" outlineLevel="0" collapsed="false"/>
    <row r="7161" customFormat="false" ht="12.75" hidden="false" customHeight="false" outlineLevel="0" collapsed="false"/>
    <row r="7162" customFormat="false" ht="12.75" hidden="false" customHeight="false" outlineLevel="0" collapsed="false"/>
    <row r="7163" customFormat="false" ht="12.75" hidden="false" customHeight="false" outlineLevel="0" collapsed="false"/>
    <row r="7164" customFormat="false" ht="12.75" hidden="false" customHeight="false" outlineLevel="0" collapsed="false"/>
    <row r="7165" customFormat="false" ht="12.75" hidden="false" customHeight="false" outlineLevel="0" collapsed="false"/>
    <row r="7166" customFormat="false" ht="12.75" hidden="false" customHeight="false" outlineLevel="0" collapsed="false"/>
    <row r="7167" customFormat="false" ht="12.75" hidden="false" customHeight="false" outlineLevel="0" collapsed="false"/>
    <row r="7168" customFormat="false" ht="12.75" hidden="false" customHeight="false" outlineLevel="0" collapsed="false"/>
    <row r="7169" customFormat="false" ht="12.75" hidden="false" customHeight="false" outlineLevel="0" collapsed="false"/>
    <row r="7170" customFormat="false" ht="12.75" hidden="false" customHeight="false" outlineLevel="0" collapsed="false"/>
    <row r="7171" customFormat="false" ht="12.75" hidden="false" customHeight="false" outlineLevel="0" collapsed="false"/>
    <row r="7172" customFormat="false" ht="12.75" hidden="false" customHeight="false" outlineLevel="0" collapsed="false"/>
    <row r="7173" customFormat="false" ht="12.75" hidden="false" customHeight="false" outlineLevel="0" collapsed="false"/>
    <row r="7174" customFormat="false" ht="12.75" hidden="false" customHeight="false" outlineLevel="0" collapsed="false"/>
    <row r="7175" customFormat="false" ht="12.75" hidden="false" customHeight="false" outlineLevel="0" collapsed="false"/>
    <row r="7176" customFormat="false" ht="12.75" hidden="false" customHeight="false" outlineLevel="0" collapsed="false"/>
    <row r="7177" customFormat="false" ht="12.75" hidden="false" customHeight="false" outlineLevel="0" collapsed="false"/>
    <row r="7178" customFormat="false" ht="12.75" hidden="false" customHeight="false" outlineLevel="0" collapsed="false"/>
    <row r="7179" customFormat="false" ht="12.75" hidden="false" customHeight="false" outlineLevel="0" collapsed="false"/>
    <row r="7180" customFormat="false" ht="12.75" hidden="false" customHeight="false" outlineLevel="0" collapsed="false"/>
    <row r="7181" customFormat="false" ht="12.75" hidden="false" customHeight="false" outlineLevel="0" collapsed="false"/>
    <row r="7182" customFormat="false" ht="12.75" hidden="false" customHeight="false" outlineLevel="0" collapsed="false"/>
    <row r="7183" customFormat="false" ht="12.75" hidden="false" customHeight="false" outlineLevel="0" collapsed="false"/>
    <row r="7184" customFormat="false" ht="12.75" hidden="false" customHeight="false" outlineLevel="0" collapsed="false"/>
    <row r="7185" customFormat="false" ht="12.75" hidden="false" customHeight="false" outlineLevel="0" collapsed="false"/>
    <row r="7186" customFormat="false" ht="12.75" hidden="false" customHeight="false" outlineLevel="0" collapsed="false"/>
    <row r="7187" customFormat="false" ht="12.75" hidden="false" customHeight="false" outlineLevel="0" collapsed="false"/>
    <row r="7188" customFormat="false" ht="12.75" hidden="false" customHeight="false" outlineLevel="0" collapsed="false"/>
    <row r="7189" customFormat="false" ht="12.75" hidden="false" customHeight="false" outlineLevel="0" collapsed="false"/>
    <row r="7190" customFormat="false" ht="12.75" hidden="false" customHeight="false" outlineLevel="0" collapsed="false"/>
    <row r="7191" customFormat="false" ht="12.75" hidden="false" customHeight="false" outlineLevel="0" collapsed="false"/>
    <row r="7192" customFormat="false" ht="12.75" hidden="false" customHeight="false" outlineLevel="0" collapsed="false"/>
    <row r="7193" customFormat="false" ht="12.75" hidden="false" customHeight="false" outlineLevel="0" collapsed="false"/>
    <row r="7194" customFormat="false" ht="12.75" hidden="false" customHeight="false" outlineLevel="0" collapsed="false"/>
    <row r="7195" customFormat="false" ht="12.75" hidden="false" customHeight="false" outlineLevel="0" collapsed="false"/>
    <row r="7196" customFormat="false" ht="12.75" hidden="false" customHeight="false" outlineLevel="0" collapsed="false"/>
    <row r="7197" customFormat="false" ht="12.75" hidden="false" customHeight="false" outlineLevel="0" collapsed="false"/>
    <row r="7198" customFormat="false" ht="12.75" hidden="false" customHeight="false" outlineLevel="0" collapsed="false"/>
    <row r="7199" customFormat="false" ht="12.75" hidden="false" customHeight="false" outlineLevel="0" collapsed="false"/>
    <row r="7200" customFormat="false" ht="12.75" hidden="false" customHeight="false" outlineLevel="0" collapsed="false"/>
    <row r="7201" customFormat="false" ht="12.75" hidden="false" customHeight="false" outlineLevel="0" collapsed="false"/>
    <row r="7202" customFormat="false" ht="12.75" hidden="false" customHeight="false" outlineLevel="0" collapsed="false"/>
    <row r="7203" customFormat="false" ht="12.75" hidden="false" customHeight="false" outlineLevel="0" collapsed="false"/>
    <row r="7204" customFormat="false" ht="12.75" hidden="false" customHeight="false" outlineLevel="0" collapsed="false"/>
    <row r="7205" customFormat="false" ht="12.75" hidden="false" customHeight="false" outlineLevel="0" collapsed="false"/>
    <row r="7206" customFormat="false" ht="12.75" hidden="false" customHeight="false" outlineLevel="0" collapsed="false"/>
    <row r="7207" customFormat="false" ht="12.75" hidden="false" customHeight="false" outlineLevel="0" collapsed="false"/>
    <row r="7208" customFormat="false" ht="12.75" hidden="false" customHeight="false" outlineLevel="0" collapsed="false"/>
    <row r="7209" customFormat="false" ht="12.75" hidden="false" customHeight="false" outlineLevel="0" collapsed="false"/>
    <row r="7210" customFormat="false" ht="12.75" hidden="false" customHeight="false" outlineLevel="0" collapsed="false"/>
    <row r="7211" customFormat="false" ht="12.75" hidden="false" customHeight="false" outlineLevel="0" collapsed="false"/>
    <row r="7212" customFormat="false" ht="12.75" hidden="false" customHeight="false" outlineLevel="0" collapsed="false"/>
    <row r="7213" customFormat="false" ht="12.75" hidden="false" customHeight="false" outlineLevel="0" collapsed="false"/>
    <row r="7214" customFormat="false" ht="12.75" hidden="false" customHeight="false" outlineLevel="0" collapsed="false"/>
    <row r="7215" customFormat="false" ht="12.75" hidden="false" customHeight="false" outlineLevel="0" collapsed="false"/>
    <row r="7216" customFormat="false" ht="12.75" hidden="false" customHeight="false" outlineLevel="0" collapsed="false"/>
    <row r="7217" customFormat="false" ht="12.75" hidden="false" customHeight="false" outlineLevel="0" collapsed="false"/>
    <row r="7218" customFormat="false" ht="12.75" hidden="false" customHeight="false" outlineLevel="0" collapsed="false"/>
    <row r="7219" customFormat="false" ht="12.75" hidden="false" customHeight="false" outlineLevel="0" collapsed="false"/>
    <row r="7220" customFormat="false" ht="12.75" hidden="false" customHeight="false" outlineLevel="0" collapsed="false"/>
    <row r="7221" customFormat="false" ht="12.75" hidden="false" customHeight="false" outlineLevel="0" collapsed="false"/>
    <row r="7222" customFormat="false" ht="12.75" hidden="false" customHeight="false" outlineLevel="0" collapsed="false"/>
    <row r="7223" customFormat="false" ht="12.75" hidden="false" customHeight="false" outlineLevel="0" collapsed="false"/>
    <row r="7224" customFormat="false" ht="12.75" hidden="false" customHeight="false" outlineLevel="0" collapsed="false"/>
    <row r="7225" customFormat="false" ht="12.75" hidden="false" customHeight="false" outlineLevel="0" collapsed="false"/>
    <row r="7226" customFormat="false" ht="12.75" hidden="false" customHeight="false" outlineLevel="0" collapsed="false"/>
    <row r="7227" customFormat="false" ht="12.75" hidden="false" customHeight="false" outlineLevel="0" collapsed="false"/>
    <row r="7228" customFormat="false" ht="12.75" hidden="false" customHeight="false" outlineLevel="0" collapsed="false"/>
    <row r="7229" customFormat="false" ht="12.75" hidden="false" customHeight="false" outlineLevel="0" collapsed="false"/>
    <row r="7230" customFormat="false" ht="12.75" hidden="false" customHeight="false" outlineLevel="0" collapsed="false"/>
    <row r="7231" customFormat="false" ht="12.75" hidden="false" customHeight="false" outlineLevel="0" collapsed="false"/>
    <row r="7232" customFormat="false" ht="12.75" hidden="false" customHeight="false" outlineLevel="0" collapsed="false"/>
    <row r="7233" customFormat="false" ht="12.75" hidden="false" customHeight="false" outlineLevel="0" collapsed="false"/>
    <row r="7234" customFormat="false" ht="12.75" hidden="false" customHeight="false" outlineLevel="0" collapsed="false"/>
    <row r="7235" customFormat="false" ht="12.75" hidden="false" customHeight="false" outlineLevel="0" collapsed="false"/>
    <row r="7236" customFormat="false" ht="12.75" hidden="false" customHeight="false" outlineLevel="0" collapsed="false"/>
    <row r="7237" customFormat="false" ht="12.75" hidden="false" customHeight="false" outlineLevel="0" collapsed="false"/>
    <row r="7238" customFormat="false" ht="12.75" hidden="false" customHeight="false" outlineLevel="0" collapsed="false"/>
    <row r="7239" customFormat="false" ht="12.75" hidden="false" customHeight="false" outlineLevel="0" collapsed="false"/>
    <row r="7240" customFormat="false" ht="12.75" hidden="false" customHeight="false" outlineLevel="0" collapsed="false"/>
    <row r="7241" customFormat="false" ht="12.75" hidden="false" customHeight="false" outlineLevel="0" collapsed="false"/>
    <row r="7242" customFormat="false" ht="12.75" hidden="false" customHeight="false" outlineLevel="0" collapsed="false"/>
    <row r="7243" customFormat="false" ht="12.75" hidden="false" customHeight="false" outlineLevel="0" collapsed="false"/>
    <row r="7244" customFormat="false" ht="12.75" hidden="false" customHeight="false" outlineLevel="0" collapsed="false"/>
    <row r="7245" customFormat="false" ht="12.75" hidden="false" customHeight="false" outlineLevel="0" collapsed="false"/>
    <row r="7246" customFormat="false" ht="12.75" hidden="false" customHeight="false" outlineLevel="0" collapsed="false"/>
    <row r="7247" customFormat="false" ht="12.75" hidden="false" customHeight="false" outlineLevel="0" collapsed="false"/>
    <row r="7248" customFormat="false" ht="12.75" hidden="false" customHeight="false" outlineLevel="0" collapsed="false"/>
    <row r="7249" customFormat="false" ht="12.75" hidden="false" customHeight="false" outlineLevel="0" collapsed="false"/>
    <row r="7250" customFormat="false" ht="12.75" hidden="false" customHeight="false" outlineLevel="0" collapsed="false"/>
    <row r="7251" customFormat="false" ht="12.75" hidden="false" customHeight="false" outlineLevel="0" collapsed="false"/>
    <row r="7252" customFormat="false" ht="12.75" hidden="false" customHeight="false" outlineLevel="0" collapsed="false"/>
    <row r="7253" customFormat="false" ht="12.75" hidden="false" customHeight="false" outlineLevel="0" collapsed="false"/>
    <row r="7254" customFormat="false" ht="12.75" hidden="false" customHeight="false" outlineLevel="0" collapsed="false"/>
    <row r="7255" customFormat="false" ht="12.75" hidden="false" customHeight="false" outlineLevel="0" collapsed="false"/>
    <row r="7256" customFormat="false" ht="12.75" hidden="false" customHeight="false" outlineLevel="0" collapsed="false"/>
    <row r="7257" customFormat="false" ht="12.75" hidden="false" customHeight="false" outlineLevel="0" collapsed="false"/>
    <row r="7258" customFormat="false" ht="12.75" hidden="false" customHeight="false" outlineLevel="0" collapsed="false"/>
    <row r="7259" customFormat="false" ht="12.75" hidden="false" customHeight="false" outlineLevel="0" collapsed="false"/>
    <row r="7260" customFormat="false" ht="12.75" hidden="false" customHeight="false" outlineLevel="0" collapsed="false"/>
    <row r="7261" customFormat="false" ht="12.75" hidden="false" customHeight="false" outlineLevel="0" collapsed="false"/>
    <row r="7262" customFormat="false" ht="12.75" hidden="false" customHeight="false" outlineLevel="0" collapsed="false"/>
    <row r="7263" customFormat="false" ht="12.75" hidden="false" customHeight="false" outlineLevel="0" collapsed="false"/>
    <row r="7264" customFormat="false" ht="12.75" hidden="false" customHeight="false" outlineLevel="0" collapsed="false"/>
    <row r="7265" customFormat="false" ht="12.75" hidden="false" customHeight="false" outlineLevel="0" collapsed="false"/>
    <row r="7266" customFormat="false" ht="12.75" hidden="false" customHeight="false" outlineLevel="0" collapsed="false"/>
    <row r="7267" customFormat="false" ht="12.75" hidden="false" customHeight="false" outlineLevel="0" collapsed="false"/>
    <row r="7268" customFormat="false" ht="12.75" hidden="false" customHeight="false" outlineLevel="0" collapsed="false"/>
    <row r="7269" customFormat="false" ht="12.75" hidden="false" customHeight="false" outlineLevel="0" collapsed="false"/>
    <row r="7270" customFormat="false" ht="12.75" hidden="false" customHeight="false" outlineLevel="0" collapsed="false"/>
    <row r="7271" customFormat="false" ht="12.75" hidden="false" customHeight="false" outlineLevel="0" collapsed="false"/>
    <row r="7272" customFormat="false" ht="12.75" hidden="false" customHeight="false" outlineLevel="0" collapsed="false"/>
    <row r="7273" customFormat="false" ht="12.75" hidden="false" customHeight="false" outlineLevel="0" collapsed="false"/>
    <row r="7274" customFormat="false" ht="12.75" hidden="false" customHeight="false" outlineLevel="0" collapsed="false"/>
    <row r="7275" customFormat="false" ht="12.75" hidden="false" customHeight="false" outlineLevel="0" collapsed="false"/>
    <row r="7276" customFormat="false" ht="12.75" hidden="false" customHeight="false" outlineLevel="0" collapsed="false"/>
    <row r="7277" customFormat="false" ht="12.75" hidden="false" customHeight="false" outlineLevel="0" collapsed="false"/>
    <row r="7278" customFormat="false" ht="12.75" hidden="false" customHeight="false" outlineLevel="0" collapsed="false"/>
    <row r="7279" customFormat="false" ht="12.75" hidden="false" customHeight="false" outlineLevel="0" collapsed="false"/>
    <row r="7280" customFormat="false" ht="12.75" hidden="false" customHeight="false" outlineLevel="0" collapsed="false"/>
    <row r="7281" customFormat="false" ht="12.75" hidden="false" customHeight="false" outlineLevel="0" collapsed="false"/>
    <row r="7282" customFormat="false" ht="12.75" hidden="false" customHeight="false" outlineLevel="0" collapsed="false"/>
    <row r="7283" customFormat="false" ht="12.75" hidden="false" customHeight="false" outlineLevel="0" collapsed="false"/>
    <row r="7284" customFormat="false" ht="12.75" hidden="false" customHeight="false" outlineLevel="0" collapsed="false"/>
    <row r="7285" customFormat="false" ht="12.75" hidden="false" customHeight="false" outlineLevel="0" collapsed="false"/>
    <row r="7286" customFormat="false" ht="12.75" hidden="false" customHeight="false" outlineLevel="0" collapsed="false"/>
    <row r="7287" customFormat="false" ht="12.75" hidden="false" customHeight="false" outlineLevel="0" collapsed="false"/>
    <row r="7288" customFormat="false" ht="12.75" hidden="false" customHeight="false" outlineLevel="0" collapsed="false"/>
    <row r="7289" customFormat="false" ht="12.75" hidden="false" customHeight="false" outlineLevel="0" collapsed="false"/>
    <row r="7290" customFormat="false" ht="12.75" hidden="false" customHeight="false" outlineLevel="0" collapsed="false"/>
    <row r="7291" customFormat="false" ht="12.75" hidden="false" customHeight="false" outlineLevel="0" collapsed="false"/>
    <row r="7292" customFormat="false" ht="12.75" hidden="false" customHeight="false" outlineLevel="0" collapsed="false"/>
    <row r="7293" customFormat="false" ht="12.75" hidden="false" customHeight="false" outlineLevel="0" collapsed="false"/>
    <row r="7294" customFormat="false" ht="12.75" hidden="false" customHeight="false" outlineLevel="0" collapsed="false"/>
    <row r="7295" customFormat="false" ht="12.75" hidden="false" customHeight="false" outlineLevel="0" collapsed="false"/>
    <row r="7296" customFormat="false" ht="12.75" hidden="false" customHeight="false" outlineLevel="0" collapsed="false"/>
    <row r="7297" customFormat="false" ht="12.75" hidden="false" customHeight="false" outlineLevel="0" collapsed="false"/>
    <row r="7298" customFormat="false" ht="12.75" hidden="false" customHeight="false" outlineLevel="0" collapsed="false"/>
    <row r="7299" customFormat="false" ht="12.75" hidden="false" customHeight="false" outlineLevel="0" collapsed="false"/>
    <row r="7300" customFormat="false" ht="12.75" hidden="false" customHeight="false" outlineLevel="0" collapsed="false"/>
    <row r="7301" customFormat="false" ht="12.75" hidden="false" customHeight="false" outlineLevel="0" collapsed="false"/>
    <row r="7302" customFormat="false" ht="12.75" hidden="false" customHeight="false" outlineLevel="0" collapsed="false"/>
    <row r="7303" customFormat="false" ht="12.75" hidden="false" customHeight="false" outlineLevel="0" collapsed="false"/>
    <row r="7304" customFormat="false" ht="12.75" hidden="false" customHeight="false" outlineLevel="0" collapsed="false"/>
    <row r="7305" customFormat="false" ht="12.75" hidden="false" customHeight="false" outlineLevel="0" collapsed="false"/>
    <row r="7306" customFormat="false" ht="12.75" hidden="false" customHeight="false" outlineLevel="0" collapsed="false"/>
    <row r="7307" customFormat="false" ht="12.75" hidden="false" customHeight="false" outlineLevel="0" collapsed="false"/>
    <row r="7308" customFormat="false" ht="12.75" hidden="false" customHeight="false" outlineLevel="0" collapsed="false"/>
    <row r="7309" customFormat="false" ht="12.75" hidden="false" customHeight="false" outlineLevel="0" collapsed="false"/>
    <row r="7310" customFormat="false" ht="12.75" hidden="false" customHeight="false" outlineLevel="0" collapsed="false"/>
    <row r="7311" customFormat="false" ht="12.75" hidden="false" customHeight="false" outlineLevel="0" collapsed="false"/>
    <row r="7312" customFormat="false" ht="12.75" hidden="false" customHeight="false" outlineLevel="0" collapsed="false"/>
    <row r="7313" customFormat="false" ht="12.75" hidden="false" customHeight="false" outlineLevel="0" collapsed="false"/>
    <row r="7314" customFormat="false" ht="12.75" hidden="false" customHeight="false" outlineLevel="0" collapsed="false"/>
    <row r="7315" customFormat="false" ht="12.75" hidden="false" customHeight="false" outlineLevel="0" collapsed="false"/>
    <row r="7316" customFormat="false" ht="12.75" hidden="false" customHeight="false" outlineLevel="0" collapsed="false"/>
    <row r="7317" customFormat="false" ht="12.75" hidden="false" customHeight="false" outlineLevel="0" collapsed="false"/>
    <row r="7318" customFormat="false" ht="12.75" hidden="false" customHeight="false" outlineLevel="0" collapsed="false"/>
    <row r="7319" customFormat="false" ht="12.75" hidden="false" customHeight="false" outlineLevel="0" collapsed="false"/>
    <row r="7320" customFormat="false" ht="12.75" hidden="false" customHeight="false" outlineLevel="0" collapsed="false"/>
    <row r="7321" customFormat="false" ht="12.75" hidden="false" customHeight="false" outlineLevel="0" collapsed="false"/>
    <row r="7322" customFormat="false" ht="12.75" hidden="false" customHeight="false" outlineLevel="0" collapsed="false"/>
    <row r="7323" customFormat="false" ht="12.75" hidden="false" customHeight="false" outlineLevel="0" collapsed="false"/>
    <row r="7324" customFormat="false" ht="12.75" hidden="false" customHeight="false" outlineLevel="0" collapsed="false"/>
    <row r="7325" customFormat="false" ht="12.75" hidden="false" customHeight="false" outlineLevel="0" collapsed="false"/>
    <row r="7326" customFormat="false" ht="12.75" hidden="false" customHeight="false" outlineLevel="0" collapsed="false"/>
    <row r="7327" customFormat="false" ht="12.75" hidden="false" customHeight="false" outlineLevel="0" collapsed="false"/>
    <row r="7328" customFormat="false" ht="12.75" hidden="false" customHeight="false" outlineLevel="0" collapsed="false"/>
    <row r="7329" customFormat="false" ht="12.75" hidden="false" customHeight="false" outlineLevel="0" collapsed="false"/>
    <row r="7330" customFormat="false" ht="12.75" hidden="false" customHeight="false" outlineLevel="0" collapsed="false"/>
    <row r="7331" customFormat="false" ht="12.75" hidden="false" customHeight="false" outlineLevel="0" collapsed="false"/>
    <row r="7332" customFormat="false" ht="12.75" hidden="false" customHeight="false" outlineLevel="0" collapsed="false"/>
    <row r="7333" customFormat="false" ht="12.75" hidden="false" customHeight="false" outlineLevel="0" collapsed="false"/>
    <row r="7334" customFormat="false" ht="12.75" hidden="false" customHeight="false" outlineLevel="0" collapsed="false"/>
    <row r="7335" customFormat="false" ht="12.75" hidden="false" customHeight="false" outlineLevel="0" collapsed="false"/>
    <row r="7336" customFormat="false" ht="12.75" hidden="false" customHeight="false" outlineLevel="0" collapsed="false"/>
    <row r="7337" customFormat="false" ht="12.75" hidden="false" customHeight="false" outlineLevel="0" collapsed="false"/>
    <row r="7338" customFormat="false" ht="12.75" hidden="false" customHeight="false" outlineLevel="0" collapsed="false"/>
    <row r="7339" customFormat="false" ht="12.75" hidden="false" customHeight="false" outlineLevel="0" collapsed="false"/>
    <row r="7340" customFormat="false" ht="12.75" hidden="false" customHeight="false" outlineLevel="0" collapsed="false"/>
    <row r="7341" customFormat="false" ht="12.75" hidden="false" customHeight="false" outlineLevel="0" collapsed="false"/>
    <row r="7342" customFormat="false" ht="12.75" hidden="false" customHeight="false" outlineLevel="0" collapsed="false"/>
    <row r="7343" customFormat="false" ht="12.75" hidden="false" customHeight="false" outlineLevel="0" collapsed="false"/>
    <row r="7344" customFormat="false" ht="12.75" hidden="false" customHeight="false" outlineLevel="0" collapsed="false"/>
    <row r="7345" customFormat="false" ht="12.75" hidden="false" customHeight="false" outlineLevel="0" collapsed="false"/>
    <row r="7346" customFormat="false" ht="12.75" hidden="false" customHeight="false" outlineLevel="0" collapsed="false"/>
    <row r="7347" customFormat="false" ht="12.75" hidden="false" customHeight="false" outlineLevel="0" collapsed="false"/>
    <row r="7348" customFormat="false" ht="12.75" hidden="false" customHeight="false" outlineLevel="0" collapsed="false"/>
    <row r="7349" customFormat="false" ht="12.75" hidden="false" customHeight="false" outlineLevel="0" collapsed="false"/>
    <row r="7350" customFormat="false" ht="12.75" hidden="false" customHeight="false" outlineLevel="0" collapsed="false"/>
    <row r="7351" customFormat="false" ht="12.75" hidden="false" customHeight="false" outlineLevel="0" collapsed="false"/>
    <row r="7352" customFormat="false" ht="12.75" hidden="false" customHeight="false" outlineLevel="0" collapsed="false"/>
    <row r="7353" customFormat="false" ht="12.75" hidden="false" customHeight="false" outlineLevel="0" collapsed="false"/>
    <row r="7354" customFormat="false" ht="12.75" hidden="false" customHeight="false" outlineLevel="0" collapsed="false"/>
    <row r="7355" customFormat="false" ht="12.75" hidden="false" customHeight="false" outlineLevel="0" collapsed="false"/>
    <row r="7356" customFormat="false" ht="12.75" hidden="false" customHeight="false" outlineLevel="0" collapsed="false"/>
    <row r="7357" customFormat="false" ht="12.75" hidden="false" customHeight="false" outlineLevel="0" collapsed="false"/>
    <row r="7358" customFormat="false" ht="12.75" hidden="false" customHeight="false" outlineLevel="0" collapsed="false"/>
    <row r="7359" customFormat="false" ht="12.75" hidden="false" customHeight="false" outlineLevel="0" collapsed="false"/>
    <row r="7360" customFormat="false" ht="12.75" hidden="false" customHeight="false" outlineLevel="0" collapsed="false"/>
    <row r="7361" customFormat="false" ht="12.75" hidden="false" customHeight="false" outlineLevel="0" collapsed="false"/>
    <row r="7362" customFormat="false" ht="12.75" hidden="false" customHeight="false" outlineLevel="0" collapsed="false"/>
    <row r="7363" customFormat="false" ht="12.75" hidden="false" customHeight="false" outlineLevel="0" collapsed="false"/>
    <row r="7364" customFormat="false" ht="12.75" hidden="false" customHeight="false" outlineLevel="0" collapsed="false"/>
    <row r="7365" customFormat="false" ht="12.75" hidden="false" customHeight="false" outlineLevel="0" collapsed="false"/>
    <row r="7366" customFormat="false" ht="12.75" hidden="false" customHeight="false" outlineLevel="0" collapsed="false"/>
    <row r="7367" customFormat="false" ht="12.75" hidden="false" customHeight="false" outlineLevel="0" collapsed="false"/>
    <row r="7368" customFormat="false" ht="12.75" hidden="false" customHeight="false" outlineLevel="0" collapsed="false"/>
    <row r="7369" customFormat="false" ht="12.75" hidden="false" customHeight="false" outlineLevel="0" collapsed="false"/>
    <row r="7370" customFormat="false" ht="12.75" hidden="false" customHeight="false" outlineLevel="0" collapsed="false"/>
    <row r="7371" customFormat="false" ht="12.75" hidden="false" customHeight="false" outlineLevel="0" collapsed="false"/>
    <row r="7372" customFormat="false" ht="12.7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3" width="11.28"/>
    <col collapsed="false" customWidth="true" hidden="false" outlineLevel="0" max="2" min="2" style="53" width="9.41"/>
    <col collapsed="false" customWidth="true" hidden="false" outlineLevel="0" max="3" min="3" style="53" width="10.13"/>
    <col collapsed="false" customWidth="true" hidden="false" outlineLevel="0" max="4" min="4" style="53" width="10.56"/>
    <col collapsed="false" customWidth="true" hidden="false" outlineLevel="0" max="5" min="5" style="53" width="11.28"/>
    <col collapsed="false" customWidth="true" hidden="false" outlineLevel="0" max="6" min="6" style="53" width="9.41"/>
    <col collapsed="false" customWidth="true" hidden="false" outlineLevel="0" max="7" min="7" style="53" width="10.13"/>
    <col collapsed="false" customWidth="true" hidden="false" outlineLevel="0" max="8" min="8" style="53" width="10.41"/>
    <col collapsed="false" customWidth="true" hidden="false" outlineLevel="0" max="9" min="9" style="53" width="11.13"/>
    <col collapsed="false" customWidth="true" hidden="false" outlineLevel="0" max="10" min="10" style="53" width="9.7"/>
    <col collapsed="false" customWidth="true" hidden="false" outlineLevel="0" max="11" min="11" style="53" width="10.41"/>
    <col collapsed="false" customWidth="true" hidden="false" outlineLevel="0" max="12" min="12" style="53" width="9.7"/>
    <col collapsed="false" customWidth="true" hidden="false" outlineLevel="0" max="13" min="13" style="53" width="10.41"/>
    <col collapsed="false" customWidth="false" hidden="false" outlineLevel="0" max="257" min="14" style="53" width="9.14"/>
  </cols>
  <sheetData>
    <row r="1" customFormat="false" ht="12.75" hidden="false" customHeight="false" outlineLevel="0" collapsed="false">
      <c r="A1" s="54"/>
      <c r="B1" s="55" t="s">
        <v>8</v>
      </c>
      <c r="C1" s="55" t="s">
        <v>9</v>
      </c>
      <c r="D1" s="55" t="s">
        <v>10</v>
      </c>
      <c r="E1" s="55" t="s">
        <v>11</v>
      </c>
      <c r="F1" s="55" t="s">
        <v>12</v>
      </c>
      <c r="G1" s="55" t="s">
        <v>13</v>
      </c>
      <c r="H1" s="55" t="s">
        <v>14</v>
      </c>
      <c r="I1" s="55" t="s">
        <v>15</v>
      </c>
      <c r="J1" s="55" t="s">
        <v>16</v>
      </c>
      <c r="K1" s="55" t="s">
        <v>17</v>
      </c>
      <c r="L1" s="55" t="s">
        <v>18</v>
      </c>
      <c r="M1" s="55" t="s">
        <v>19</v>
      </c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/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54"/>
      <c r="DR1" s="54"/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/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/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  <c r="GD1" s="54"/>
      <c r="GE1" s="54"/>
      <c r="GF1" s="54"/>
      <c r="GG1" s="54"/>
      <c r="GH1" s="54"/>
      <c r="GI1" s="54"/>
      <c r="GJ1" s="54"/>
      <c r="GK1" s="54"/>
      <c r="GL1" s="54"/>
      <c r="GM1" s="54"/>
      <c r="GN1" s="54"/>
      <c r="GO1" s="54"/>
      <c r="GP1" s="54"/>
      <c r="GQ1" s="54"/>
      <c r="GR1" s="54"/>
      <c r="GS1" s="54"/>
      <c r="GT1" s="54"/>
      <c r="GU1" s="54"/>
      <c r="GV1" s="54"/>
      <c r="GW1" s="54"/>
      <c r="GX1" s="54"/>
      <c r="GY1" s="54"/>
      <c r="GZ1" s="54"/>
      <c r="HA1" s="54"/>
      <c r="HB1" s="54"/>
      <c r="HC1" s="54"/>
      <c r="HD1" s="54"/>
      <c r="HE1" s="54"/>
      <c r="HF1" s="54"/>
      <c r="HG1" s="54"/>
      <c r="HH1" s="54"/>
      <c r="HI1" s="54"/>
      <c r="HJ1" s="54"/>
      <c r="HK1" s="54"/>
      <c r="HL1" s="54"/>
      <c r="HM1" s="54"/>
      <c r="HN1" s="54"/>
      <c r="HO1" s="54"/>
      <c r="HP1" s="54"/>
      <c r="HQ1" s="54"/>
      <c r="HR1" s="54"/>
      <c r="HS1" s="54"/>
      <c r="HT1" s="54"/>
      <c r="HU1" s="54"/>
      <c r="HV1" s="54"/>
      <c r="HW1" s="54"/>
      <c r="HX1" s="54"/>
      <c r="HY1" s="54"/>
      <c r="HZ1" s="54"/>
      <c r="IA1" s="54"/>
      <c r="IB1" s="54"/>
      <c r="IC1" s="54"/>
      <c r="ID1" s="54"/>
      <c r="IE1" s="54"/>
      <c r="IF1" s="54"/>
      <c r="IG1" s="54"/>
      <c r="IH1" s="54"/>
      <c r="II1" s="54"/>
      <c r="IJ1" s="54"/>
      <c r="IK1" s="54"/>
      <c r="IL1" s="54"/>
      <c r="IM1" s="54"/>
      <c r="IN1" s="54"/>
      <c r="IO1" s="54"/>
      <c r="IP1" s="54"/>
      <c r="IQ1" s="54"/>
      <c r="IR1" s="54"/>
      <c r="IS1" s="54"/>
      <c r="IT1" s="54"/>
      <c r="IU1" s="54"/>
      <c r="IV1" s="54"/>
      <c r="IW1" s="54"/>
    </row>
    <row r="2" customFormat="false" ht="12.75" hidden="false" customHeight="false" outlineLevel="0" collapsed="false">
      <c r="A2" s="55" t="s">
        <v>8</v>
      </c>
      <c r="B2" s="56" t="n">
        <v>1</v>
      </c>
      <c r="C2" s="53" t="n">
        <v>1</v>
      </c>
      <c r="D2" s="53" t="n">
        <v>1</v>
      </c>
      <c r="E2" s="53" t="n">
        <v>1</v>
      </c>
      <c r="F2" s="53" t="n">
        <v>1</v>
      </c>
      <c r="G2" s="53" t="n">
        <v>1</v>
      </c>
      <c r="H2" s="53" t="n">
        <v>1</v>
      </c>
      <c r="I2" s="53" t="n">
        <v>1</v>
      </c>
      <c r="J2" s="53" t="n">
        <v>1</v>
      </c>
      <c r="K2" s="53" t="n">
        <v>1</v>
      </c>
      <c r="L2" s="53" t="n">
        <v>1</v>
      </c>
      <c r="M2" s="53" t="n">
        <v>1</v>
      </c>
    </row>
    <row r="3" customFormat="false" ht="12.75" hidden="false" customHeight="false" outlineLevel="0" collapsed="false">
      <c r="A3" s="55" t="s">
        <v>9</v>
      </c>
      <c r="B3" s="53" t="n">
        <v>1</v>
      </c>
      <c r="C3" s="56" t="n">
        <v>1</v>
      </c>
      <c r="D3" s="53" t="n">
        <v>1</v>
      </c>
      <c r="E3" s="53" t="n">
        <v>1</v>
      </c>
      <c r="F3" s="53" t="n">
        <v>1</v>
      </c>
      <c r="G3" s="53" t="n">
        <v>1</v>
      </c>
      <c r="H3" s="53" t="n">
        <v>1</v>
      </c>
      <c r="I3" s="53" t="n">
        <v>1</v>
      </c>
      <c r="J3" s="53" t="n">
        <v>1</v>
      </c>
      <c r="K3" s="53" t="n">
        <v>1</v>
      </c>
      <c r="L3" s="53" t="n">
        <v>1</v>
      </c>
      <c r="M3" s="53" t="n">
        <v>1</v>
      </c>
    </row>
    <row r="4" customFormat="false" ht="12.75" hidden="false" customHeight="false" outlineLevel="0" collapsed="false">
      <c r="A4" s="55" t="s">
        <v>10</v>
      </c>
      <c r="B4" s="53" t="n">
        <v>1</v>
      </c>
      <c r="C4" s="53" t="n">
        <v>1</v>
      </c>
      <c r="D4" s="56" t="n">
        <v>1</v>
      </c>
      <c r="E4" s="53" t="n">
        <v>1</v>
      </c>
      <c r="F4" s="53" t="n">
        <v>1</v>
      </c>
      <c r="G4" s="53" t="n">
        <v>1</v>
      </c>
      <c r="H4" s="53" t="n">
        <v>1</v>
      </c>
      <c r="I4" s="53" t="n">
        <v>1</v>
      </c>
      <c r="J4" s="53" t="n">
        <v>1</v>
      </c>
      <c r="K4" s="53" t="n">
        <v>1</v>
      </c>
      <c r="L4" s="53" t="n">
        <v>1</v>
      </c>
      <c r="M4" s="53" t="n">
        <v>1</v>
      </c>
    </row>
    <row r="5" customFormat="false" ht="12.75" hidden="false" customHeight="false" outlineLevel="0" collapsed="false">
      <c r="A5" s="55" t="s">
        <v>11</v>
      </c>
      <c r="B5" s="53" t="n">
        <v>1</v>
      </c>
      <c r="C5" s="53" t="n">
        <v>1</v>
      </c>
      <c r="D5" s="53" t="n">
        <v>1</v>
      </c>
      <c r="E5" s="56" t="n">
        <v>1</v>
      </c>
      <c r="F5" s="53" t="n">
        <v>1</v>
      </c>
      <c r="G5" s="53" t="n">
        <v>1</v>
      </c>
      <c r="H5" s="53" t="n">
        <v>1</v>
      </c>
      <c r="I5" s="53" t="n">
        <v>1</v>
      </c>
      <c r="J5" s="53" t="n">
        <v>1</v>
      </c>
      <c r="K5" s="53" t="n">
        <v>1</v>
      </c>
      <c r="L5" s="53" t="n">
        <v>1</v>
      </c>
      <c r="M5" s="53" t="n">
        <v>1</v>
      </c>
    </row>
    <row r="6" customFormat="false" ht="12.75" hidden="false" customHeight="false" outlineLevel="0" collapsed="false">
      <c r="A6" s="55" t="s">
        <v>12</v>
      </c>
      <c r="B6" s="53" t="n">
        <v>1</v>
      </c>
      <c r="C6" s="53" t="n">
        <v>1</v>
      </c>
      <c r="D6" s="53" t="n">
        <v>1</v>
      </c>
      <c r="E6" s="53" t="n">
        <v>1</v>
      </c>
      <c r="F6" s="56" t="n">
        <v>1</v>
      </c>
      <c r="G6" s="53" t="n">
        <v>1</v>
      </c>
      <c r="H6" s="53" t="n">
        <v>1</v>
      </c>
      <c r="I6" s="53" t="n">
        <v>1</v>
      </c>
      <c r="J6" s="53" t="n">
        <v>1</v>
      </c>
      <c r="K6" s="53" t="n">
        <v>1</v>
      </c>
      <c r="L6" s="53" t="n">
        <v>1</v>
      </c>
      <c r="M6" s="53" t="n">
        <v>1</v>
      </c>
    </row>
    <row r="7" customFormat="false" ht="12.75" hidden="false" customHeight="false" outlineLevel="0" collapsed="false">
      <c r="A7" s="55" t="s">
        <v>13</v>
      </c>
      <c r="B7" s="53" t="n">
        <v>1</v>
      </c>
      <c r="C7" s="53" t="n">
        <v>1</v>
      </c>
      <c r="D7" s="53" t="n">
        <v>1</v>
      </c>
      <c r="E7" s="53" t="n">
        <v>1</v>
      </c>
      <c r="F7" s="53" t="n">
        <v>1</v>
      </c>
      <c r="G7" s="56" t="n">
        <v>1</v>
      </c>
      <c r="H7" s="53" t="n">
        <v>1</v>
      </c>
      <c r="I7" s="53" t="n">
        <v>1</v>
      </c>
      <c r="J7" s="53" t="n">
        <v>1</v>
      </c>
      <c r="K7" s="53" t="n">
        <v>1</v>
      </c>
      <c r="L7" s="53" t="n">
        <v>1</v>
      </c>
      <c r="M7" s="53" t="n">
        <v>1</v>
      </c>
    </row>
    <row r="8" customFormat="false" ht="12.75" hidden="false" customHeight="false" outlineLevel="0" collapsed="false">
      <c r="A8" s="55" t="s">
        <v>14</v>
      </c>
      <c r="B8" s="53" t="n">
        <v>1</v>
      </c>
      <c r="C8" s="53" t="n">
        <v>1</v>
      </c>
      <c r="D8" s="53" t="n">
        <v>1</v>
      </c>
      <c r="E8" s="53" t="n">
        <v>1</v>
      </c>
      <c r="F8" s="53" t="n">
        <v>1</v>
      </c>
      <c r="G8" s="53" t="n">
        <v>1</v>
      </c>
      <c r="H8" s="56" t="n">
        <v>1</v>
      </c>
      <c r="I8" s="53" t="n">
        <v>1</v>
      </c>
      <c r="J8" s="53" t="n">
        <v>1</v>
      </c>
      <c r="K8" s="53" t="n">
        <v>1</v>
      </c>
      <c r="L8" s="53" t="n">
        <v>1</v>
      </c>
      <c r="M8" s="53" t="n">
        <v>1</v>
      </c>
    </row>
    <row r="9" customFormat="false" ht="12.75" hidden="false" customHeight="false" outlineLevel="0" collapsed="false">
      <c r="A9" s="55" t="s">
        <v>15</v>
      </c>
      <c r="B9" s="53" t="n">
        <v>1</v>
      </c>
      <c r="C9" s="53" t="n">
        <v>1</v>
      </c>
      <c r="D9" s="53" t="n">
        <v>1</v>
      </c>
      <c r="E9" s="53" t="n">
        <v>1</v>
      </c>
      <c r="F9" s="53" t="n">
        <v>1</v>
      </c>
      <c r="G9" s="53" t="n">
        <v>1</v>
      </c>
      <c r="H9" s="53" t="n">
        <v>1</v>
      </c>
      <c r="I9" s="56" t="n">
        <v>1</v>
      </c>
      <c r="J9" s="53" t="n">
        <v>1</v>
      </c>
      <c r="K9" s="53" t="n">
        <v>1</v>
      </c>
      <c r="L9" s="53" t="n">
        <v>1</v>
      </c>
      <c r="M9" s="53" t="n">
        <v>1</v>
      </c>
    </row>
    <row r="10" customFormat="false" ht="12.75" hidden="false" customHeight="false" outlineLevel="0" collapsed="false">
      <c r="A10" s="55" t="s">
        <v>16</v>
      </c>
      <c r="B10" s="53" t="n">
        <v>1</v>
      </c>
      <c r="C10" s="53" t="n">
        <v>1</v>
      </c>
      <c r="D10" s="53" t="n">
        <v>1</v>
      </c>
      <c r="E10" s="53" t="n">
        <v>1</v>
      </c>
      <c r="F10" s="53" t="n">
        <v>1</v>
      </c>
      <c r="G10" s="53" t="n">
        <v>1</v>
      </c>
      <c r="H10" s="53" t="n">
        <v>1</v>
      </c>
      <c r="I10" s="53" t="n">
        <v>1</v>
      </c>
      <c r="J10" s="56" t="n">
        <v>1</v>
      </c>
      <c r="K10" s="53" t="n">
        <v>1</v>
      </c>
      <c r="L10" s="53" t="n">
        <v>1</v>
      </c>
      <c r="M10" s="53" t="n">
        <v>1</v>
      </c>
    </row>
    <row r="11" customFormat="false" ht="12.75" hidden="false" customHeight="false" outlineLevel="0" collapsed="false">
      <c r="A11" s="55" t="s">
        <v>17</v>
      </c>
      <c r="B11" s="53" t="n">
        <v>1</v>
      </c>
      <c r="C11" s="53" t="n">
        <v>1</v>
      </c>
      <c r="D11" s="53" t="n">
        <v>1</v>
      </c>
      <c r="E11" s="53" t="n">
        <v>1</v>
      </c>
      <c r="F11" s="53" t="n">
        <v>1</v>
      </c>
      <c r="G11" s="53" t="n">
        <v>1</v>
      </c>
      <c r="H11" s="53" t="n">
        <v>1</v>
      </c>
      <c r="I11" s="53" t="n">
        <v>1</v>
      </c>
      <c r="J11" s="53" t="n">
        <v>1</v>
      </c>
      <c r="K11" s="56" t="n">
        <v>1</v>
      </c>
      <c r="L11" s="53" t="n">
        <v>1</v>
      </c>
      <c r="M11" s="53" t="n">
        <v>1</v>
      </c>
    </row>
    <row r="12" customFormat="false" ht="12.75" hidden="false" customHeight="false" outlineLevel="0" collapsed="false">
      <c r="A12" s="55" t="s">
        <v>18</v>
      </c>
      <c r="B12" s="53" t="n">
        <v>1</v>
      </c>
      <c r="C12" s="53" t="n">
        <v>1</v>
      </c>
      <c r="D12" s="53" t="n">
        <v>1</v>
      </c>
      <c r="E12" s="53" t="n">
        <v>1</v>
      </c>
      <c r="F12" s="53" t="n">
        <v>1</v>
      </c>
      <c r="G12" s="53" t="n">
        <v>1</v>
      </c>
      <c r="H12" s="53" t="n">
        <v>1</v>
      </c>
      <c r="I12" s="53" t="n">
        <v>1</v>
      </c>
      <c r="J12" s="53" t="n">
        <v>1</v>
      </c>
      <c r="K12" s="53" t="n">
        <v>1</v>
      </c>
      <c r="L12" s="56" t="n">
        <v>1</v>
      </c>
      <c r="M12" s="53" t="n">
        <v>1</v>
      </c>
    </row>
    <row r="13" customFormat="false" ht="12.75" hidden="false" customHeight="false" outlineLevel="0" collapsed="false">
      <c r="A13" s="55" t="s">
        <v>19</v>
      </c>
      <c r="B13" s="53" t="n">
        <v>1</v>
      </c>
      <c r="C13" s="53" t="n">
        <v>1</v>
      </c>
      <c r="D13" s="53" t="n">
        <v>1</v>
      </c>
      <c r="E13" s="53" t="n">
        <v>1</v>
      </c>
      <c r="F13" s="53" t="n">
        <v>1</v>
      </c>
      <c r="G13" s="53" t="n">
        <v>1</v>
      </c>
      <c r="H13" s="53" t="n">
        <v>1</v>
      </c>
      <c r="I13" s="53" t="n">
        <v>1</v>
      </c>
      <c r="J13" s="53" t="n">
        <v>1</v>
      </c>
      <c r="K13" s="53" t="n">
        <v>1</v>
      </c>
      <c r="L13" s="53" t="n">
        <v>1</v>
      </c>
      <c r="M13" s="56" t="n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99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B3" activePane="bottomRight" state="frozen"/>
      <selection pane="topLeft" activeCell="A1" activeCellId="0" sqref="A1"/>
      <selection pane="topRight" activeCell="B1" activeCellId="0" sqref="B1"/>
      <selection pane="bottomLeft" activeCell="A3" activeCellId="0" sqref="A3"/>
      <selection pane="bottomRigh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" width="12.56"/>
    <col collapsed="false" customWidth="true" hidden="false" outlineLevel="0" max="2" min="2" style="57" width="14.7"/>
    <col collapsed="false" customWidth="true" hidden="false" outlineLevel="0" max="3" min="3" style="57" width="15.41"/>
    <col collapsed="false" customWidth="true" hidden="false" outlineLevel="0" max="4" min="4" style="57" width="15.85"/>
    <col collapsed="false" customWidth="true" hidden="false" outlineLevel="0" max="5" min="5" style="57" width="16.56"/>
    <col collapsed="false" customWidth="true" hidden="false" outlineLevel="0" max="6" min="6" style="57" width="14.7"/>
    <col collapsed="false" customWidth="true" hidden="false" outlineLevel="0" max="7" min="7" style="57" width="15.41"/>
    <col collapsed="false" customWidth="true" hidden="false" outlineLevel="0" max="8" min="8" style="57" width="15.7"/>
    <col collapsed="false" customWidth="true" hidden="false" outlineLevel="0" max="9" min="9" style="57" width="16.42"/>
    <col collapsed="false" customWidth="true" hidden="false" outlineLevel="0" max="10" min="10" style="57" width="14.99"/>
    <col collapsed="false" customWidth="true" hidden="false" outlineLevel="0" max="11" min="11" style="57" width="15.7"/>
    <col collapsed="false" customWidth="true" hidden="false" outlineLevel="0" max="13" min="12" style="58" width="16.13"/>
    <col collapsed="false" customWidth="true" hidden="false" outlineLevel="0" max="15" min="14" style="58" width="12.85"/>
    <col collapsed="false" customWidth="true" hidden="false" outlineLevel="0" max="16" min="16" style="59" width="16.56"/>
    <col collapsed="false" customWidth="false" hidden="false" outlineLevel="0" max="257" min="17" style="58" width="9.14"/>
  </cols>
  <sheetData>
    <row r="1" customFormat="false" ht="22.5" hidden="false" customHeight="false" outlineLevel="0" collapsed="false">
      <c r="A1" s="60" t="s">
        <v>7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</row>
    <row r="2" customFormat="false" ht="12.75" hidden="false" customHeight="false" outlineLevel="0" collapsed="false">
      <c r="A2" s="62" t="s">
        <v>26</v>
      </c>
      <c r="B2" s="63" t="s">
        <v>51</v>
      </c>
      <c r="C2" s="63" t="s">
        <v>52</v>
      </c>
      <c r="D2" s="63" t="s">
        <v>53</v>
      </c>
      <c r="E2" s="63" t="s">
        <v>54</v>
      </c>
      <c r="F2" s="63" t="s">
        <v>55</v>
      </c>
      <c r="G2" s="63" t="s">
        <v>56</v>
      </c>
      <c r="H2" s="63" t="s">
        <v>57</v>
      </c>
      <c r="I2" s="63" t="s">
        <v>58</v>
      </c>
      <c r="J2" s="63" t="s">
        <v>59</v>
      </c>
      <c r="K2" s="63" t="s">
        <v>60</v>
      </c>
      <c r="L2" s="64" t="s">
        <v>61</v>
      </c>
      <c r="M2" s="64" t="s">
        <v>62</v>
      </c>
    </row>
    <row r="3" customFormat="false" ht="12.75" hidden="false" customHeight="false" outlineLevel="0" collapsed="false">
      <c r="A3" s="44" t="n">
        <f aca="false">Curves!C4</f>
        <v>36906</v>
      </c>
      <c r="B3" s="63" t="n">
        <f aca="true">IF(AND(ISNUMBER(Finland!$A$2),Finland!$A4&gt;0),OFFSET(rngStartFinland,Finland!$A4,Finland!$A$2),0)</f>
        <v>0</v>
      </c>
      <c r="C3" s="63" t="n">
        <f aca="true">IF(AND(ISNUMBER(Finland!$B$2),Finland!$A4&gt;0),OFFSET(rngStartFinland,Finland!$A4,Finland!$B$2),0)</f>
        <v>0</v>
      </c>
      <c r="D3" s="63" t="n">
        <f aca="true">IF(AND(ISNUMBER(Smestad!$A$2),Smestad!$A4&gt;0),OFFSET(rngStartSmestad,Smestad!$A4,Smestad!$A$2),0)</f>
        <v>0</v>
      </c>
      <c r="E3" s="63" t="n">
        <f aca="true">IF(AND(ISNUMBER(Smestad!$B$2),Smestad!$A4&gt;0),OFFSET(rngStartSmestad,Smestad!$A4,Smestad!$B$2),0)</f>
        <v>0</v>
      </c>
      <c r="F3" s="63" t="n">
        <f aca="true">IF(AND(ISNUMBER(Strinda!$A$2),Strinda!$A4&gt;0),OFFSET(rngStartStrinda,Strinda!$A4,Strinda!$A$2),0)</f>
        <v>0</v>
      </c>
      <c r="G3" s="63" t="n">
        <f aca="true">IF(AND(ISNUMBER(Strinda!$B$2),Strinda!$A4&gt;0),OFFSET(rngStartStrinda,Strinda!$A4,Strinda!$B$2),0)</f>
        <v>0</v>
      </c>
      <c r="H3" s="63" t="n">
        <f aca="true">IF(AND(ISNUMBER(Sweden!$A$2),Sweden!$A4&gt;0),OFFSET(rngStartSweden,Sweden!$A4,Sweden!$A$2),0)</f>
        <v>0</v>
      </c>
      <c r="I3" s="63" t="n">
        <f aca="true">IF(AND(ISNUMBER(Sweden!$B$2),Sweden!$A4&gt;0),OFFSET(rngStartSweden,Sweden!$A4,Sweden!$B$2),0)</f>
        <v>0</v>
      </c>
      <c r="J3" s="63" t="n">
        <f aca="true">IF(AND(ISNUMBER(System!$A$2),System!$A4&gt;0),OFFSET(rngStartSystem,System!$A4,System!$A$2),0)</f>
        <v>0</v>
      </c>
      <c r="K3" s="63" t="n">
        <f aca="true">IF(AND(ISNUMBER(System!$B$2),System!$A4&gt;0),OFFSET(rngStartSystem,System!$A4,System!$B$2),0)</f>
        <v>0</v>
      </c>
      <c r="L3" s="63" t="n">
        <f aca="true">IF(AND(ISNUMBER(Tromso!$A$2),Tromso!$A4&gt;0),OFFSET(rngStartTromso,Tromso!$A4,Tromso!$A$2),0)</f>
        <v>0</v>
      </c>
      <c r="M3" s="63" t="n">
        <f aca="true">IF(AND(ISNUMBER(Tromso!$B$2),Tromso!$A4&gt;0),OFFSET(rngStartTromso,Tromso!$A4,Tromso!$B$2),0)</f>
        <v>0</v>
      </c>
      <c r="N3" s="50"/>
      <c r="O3" s="50"/>
    </row>
    <row r="4" customFormat="false" ht="12.75" hidden="false" customHeight="false" outlineLevel="0" collapsed="false">
      <c r="A4" s="44" t="n">
        <f aca="false">Curves!C5</f>
        <v>36913</v>
      </c>
      <c r="B4" s="63" t="n">
        <f aca="true">IF(AND(ISNUMBER(Finland!$A$2),Finland!$A5&gt;0),OFFSET(rngStartFinland,Finland!$A5,Finland!$A$2),0)</f>
        <v>0</v>
      </c>
      <c r="C4" s="63" t="n">
        <f aca="true">IF(AND(ISNUMBER(Finland!$B$2),Finland!$A5&gt;0),OFFSET(rngStartFinland,Finland!$A5,Finland!$B$2),0)</f>
        <v>0</v>
      </c>
      <c r="D4" s="63" t="n">
        <f aca="true">IF(AND(ISNUMBER(Smestad!$A$2),Smestad!$A5&gt;0),OFFSET(rngStartSmestad,Smestad!$A5,Smestad!$A$2),0)</f>
        <v>0</v>
      </c>
      <c r="E4" s="63" t="n">
        <f aca="true">IF(AND(ISNUMBER(Smestad!$B$2),Smestad!$A5&gt;0),OFFSET(rngStartSmestad,Smestad!$A5,Smestad!$B$2),0)</f>
        <v>0</v>
      </c>
      <c r="F4" s="63" t="n">
        <f aca="true">IF(AND(ISNUMBER(Strinda!$A$2),Strinda!$A5&gt;0),OFFSET(rngStartStrinda,Strinda!$A5,Strinda!$A$2),0)</f>
        <v>0</v>
      </c>
      <c r="G4" s="63" t="n">
        <f aca="true">IF(AND(ISNUMBER(Strinda!$B$2),Strinda!$A5&gt;0),OFFSET(rngStartStrinda,Strinda!$A5,Strinda!$B$2),0)</f>
        <v>0</v>
      </c>
      <c r="H4" s="63" t="n">
        <f aca="true">IF(AND(ISNUMBER(Sweden!$A$2),Sweden!$A5&gt;0),OFFSET(rngStartSweden,Sweden!$A5,Sweden!$A$2),0)</f>
        <v>0</v>
      </c>
      <c r="I4" s="63" t="n">
        <f aca="true">IF(AND(ISNUMBER(Sweden!$B$2),Sweden!$A5&gt;0),OFFSET(rngStartSweden,Sweden!$A5,Sweden!$B$2),0)</f>
        <v>0</v>
      </c>
      <c r="J4" s="63" t="n">
        <f aca="true">IF(AND(ISNUMBER(System!$A$2),System!$A5&gt;0),OFFSET(rngStartSystem,System!$A5,System!$A$2),0)</f>
        <v>0</v>
      </c>
      <c r="K4" s="63" t="n">
        <f aca="true">IF(AND(ISNUMBER(System!$B$2),System!$A5&gt;0),OFFSET(rngStartSystem,System!$A5,System!$B$2),0)</f>
        <v>0</v>
      </c>
      <c r="L4" s="63" t="n">
        <f aca="true">IF(AND(ISNUMBER(Tromso!$A$2),Tromso!$A5&gt;0),OFFSET(rngStartTromso,Tromso!$A5,Tromso!$A$2),0)</f>
        <v>0</v>
      </c>
      <c r="M4" s="63" t="n">
        <f aca="true">IF(AND(ISNUMBER(Tromso!$B$2),Tromso!$A5&gt;0),OFFSET(rngStartTromso,Tromso!$A5,Tromso!$B$2),0)</f>
        <v>0</v>
      </c>
      <c r="N4" s="50"/>
      <c r="O4" s="50"/>
    </row>
    <row r="5" customFormat="false" ht="12.75" hidden="false" customHeight="false" outlineLevel="0" collapsed="false">
      <c r="A5" s="44" t="n">
        <f aca="false">Curves!C6</f>
        <v>36920</v>
      </c>
      <c r="B5" s="63" t="n">
        <f aca="true">IF(AND(ISNUMBER(Finland!$A$2),Finland!$A6&gt;0),OFFSET(rngStartFinland,Finland!$A6,Finland!$A$2),0)</f>
        <v>0</v>
      </c>
      <c r="C5" s="63" t="n">
        <f aca="true">IF(AND(ISNUMBER(Finland!$B$2),Finland!$A6&gt;0),OFFSET(rngStartFinland,Finland!$A6,Finland!$B$2),0)</f>
        <v>0</v>
      </c>
      <c r="D5" s="63" t="n">
        <f aca="true">IF(AND(ISNUMBER(Smestad!$A$2),Smestad!$A6&gt;0),OFFSET(rngStartSmestad,Smestad!$A6,Smestad!$A$2),0)</f>
        <v>0</v>
      </c>
      <c r="E5" s="63" t="n">
        <f aca="true">IF(AND(ISNUMBER(Smestad!$B$2),Smestad!$A6&gt;0),OFFSET(rngStartSmestad,Smestad!$A6,Smestad!$B$2),0)</f>
        <v>0</v>
      </c>
      <c r="F5" s="63" t="n">
        <f aca="true">IF(AND(ISNUMBER(Strinda!$A$2),Strinda!$A6&gt;0),OFFSET(rngStartStrinda,Strinda!$A6,Strinda!$A$2),0)</f>
        <v>0</v>
      </c>
      <c r="G5" s="63" t="n">
        <f aca="true">IF(AND(ISNUMBER(Strinda!$B$2),Strinda!$A6&gt;0),OFFSET(rngStartStrinda,Strinda!$A6,Strinda!$B$2),0)</f>
        <v>0</v>
      </c>
      <c r="H5" s="63" t="n">
        <f aca="true">IF(AND(ISNUMBER(Sweden!$A$2),Sweden!$A6&gt;0),OFFSET(rngStartSweden,Sweden!$A6,Sweden!$A$2),0)</f>
        <v>0</v>
      </c>
      <c r="I5" s="63" t="n">
        <f aca="true">IF(AND(ISNUMBER(Sweden!$B$2),Sweden!$A6&gt;0),OFFSET(rngStartSweden,Sweden!$A6,Sweden!$B$2),0)</f>
        <v>0</v>
      </c>
      <c r="J5" s="63" t="n">
        <f aca="true">IF(AND(ISNUMBER(System!$A$2),System!$A6&gt;0),OFFSET(rngStartSystem,System!$A6,System!$A$2),0)</f>
        <v>0</v>
      </c>
      <c r="K5" s="63" t="n">
        <f aca="true">IF(AND(ISNUMBER(System!$B$2),System!$A6&gt;0),OFFSET(rngStartSystem,System!$A6,System!$B$2),0)</f>
        <v>0</v>
      </c>
      <c r="L5" s="63" t="n">
        <f aca="true">IF(AND(ISNUMBER(Tromso!$A$2),Tromso!$A6&gt;0),OFFSET(rngStartTromso,Tromso!$A6,Tromso!$A$2),0)</f>
        <v>0</v>
      </c>
      <c r="M5" s="63" t="n">
        <f aca="true">IF(AND(ISNUMBER(Tromso!$B$2),Tromso!$A6&gt;0),OFFSET(rngStartTromso,Tromso!$A6,Tromso!$B$2),0)</f>
        <v>0</v>
      </c>
      <c r="N5" s="50"/>
      <c r="O5" s="50"/>
    </row>
    <row r="6" customFormat="false" ht="12.75" hidden="false" customHeight="false" outlineLevel="0" collapsed="false">
      <c r="A6" s="44" t="n">
        <f aca="false">Curves!C7</f>
        <v>36927</v>
      </c>
      <c r="B6" s="63" t="n">
        <f aca="true">IF(AND(ISNUMBER(Finland!$A$2),Finland!$A7&gt;0),OFFSET(rngStartFinland,Finland!$A7,Finland!$A$2),0)</f>
        <v>0</v>
      </c>
      <c r="C6" s="63" t="n">
        <f aca="true">IF(AND(ISNUMBER(Finland!$B$2),Finland!$A7&gt;0),OFFSET(rngStartFinland,Finland!$A7,Finland!$B$2),0)</f>
        <v>0</v>
      </c>
      <c r="D6" s="63" t="n">
        <f aca="true">IF(AND(ISNUMBER(Smestad!$A$2),Smestad!$A7&gt;0),OFFSET(rngStartSmestad,Smestad!$A7,Smestad!$A$2),0)</f>
        <v>0</v>
      </c>
      <c r="E6" s="63" t="n">
        <f aca="true">IF(AND(ISNUMBER(Smestad!$B$2),Smestad!$A7&gt;0),OFFSET(rngStartSmestad,Smestad!$A7,Smestad!$B$2),0)</f>
        <v>0</v>
      </c>
      <c r="F6" s="63" t="n">
        <f aca="true">IF(AND(ISNUMBER(Strinda!$A$2),Strinda!$A7&gt;0),OFFSET(rngStartStrinda,Strinda!$A7,Strinda!$A$2),0)</f>
        <v>0</v>
      </c>
      <c r="G6" s="63" t="n">
        <f aca="true">IF(AND(ISNUMBER(Strinda!$B$2),Strinda!$A7&gt;0),OFFSET(rngStartStrinda,Strinda!$A7,Strinda!$B$2),0)</f>
        <v>0</v>
      </c>
      <c r="H6" s="63" t="n">
        <f aca="true">IF(AND(ISNUMBER(Sweden!$A$2),Sweden!$A7&gt;0),OFFSET(rngStartSweden,Sweden!$A7,Sweden!$A$2),0)</f>
        <v>0</v>
      </c>
      <c r="I6" s="63" t="n">
        <f aca="true">IF(AND(ISNUMBER(Sweden!$B$2),Sweden!$A7&gt;0),OFFSET(rngStartSweden,Sweden!$A7,Sweden!$B$2),0)</f>
        <v>0</v>
      </c>
      <c r="J6" s="63" t="n">
        <f aca="true">IF(AND(ISNUMBER(System!$A$2),System!$A7&gt;0),OFFSET(rngStartSystem,System!$A7,System!$A$2),0)</f>
        <v>0</v>
      </c>
      <c r="K6" s="63" t="n">
        <f aca="true">IF(AND(ISNUMBER(System!$B$2),System!$A7&gt;0),OFFSET(rngStartSystem,System!$A7,System!$B$2),0)</f>
        <v>0</v>
      </c>
      <c r="L6" s="63" t="n">
        <f aca="true">IF(AND(ISNUMBER(Tromso!$A$2),Tromso!$A7&gt;0),OFFSET(rngStartTromso,Tromso!$A7,Tromso!$A$2),0)</f>
        <v>0</v>
      </c>
      <c r="M6" s="63" t="n">
        <f aca="true">IF(AND(ISNUMBER(Tromso!$B$2),Tromso!$A7&gt;0),OFFSET(rngStartTromso,Tromso!$A7,Tromso!$B$2),0)</f>
        <v>0</v>
      </c>
      <c r="N6" s="50"/>
      <c r="O6" s="50"/>
    </row>
    <row r="7" customFormat="false" ht="12.75" hidden="false" customHeight="false" outlineLevel="0" collapsed="false">
      <c r="A7" s="44" t="n">
        <f aca="false">Curves!C8</f>
        <v>36934</v>
      </c>
      <c r="B7" s="63" t="n">
        <f aca="true">IF(AND(ISNUMBER(Finland!$A$2),Finland!$A8&gt;0),OFFSET(rngStartFinland,Finland!$A8,Finland!$A$2),0)</f>
        <v>0</v>
      </c>
      <c r="C7" s="63" t="n">
        <f aca="true">IF(AND(ISNUMBER(Finland!$B$2),Finland!$A8&gt;0),OFFSET(rngStartFinland,Finland!$A8,Finland!$B$2),0)</f>
        <v>0</v>
      </c>
      <c r="D7" s="63" t="n">
        <f aca="true">IF(AND(ISNUMBER(Smestad!$A$2),Smestad!$A8&gt;0),OFFSET(rngStartSmestad,Smestad!$A8,Smestad!$A$2),0)</f>
        <v>0</v>
      </c>
      <c r="E7" s="63" t="n">
        <f aca="true">IF(AND(ISNUMBER(Smestad!$B$2),Smestad!$A8&gt;0),OFFSET(rngStartSmestad,Smestad!$A8,Smestad!$B$2),0)</f>
        <v>0</v>
      </c>
      <c r="F7" s="63" t="n">
        <f aca="true">IF(AND(ISNUMBER(Strinda!$A$2),Strinda!$A8&gt;0),OFFSET(rngStartStrinda,Strinda!$A8,Strinda!$A$2),0)</f>
        <v>0</v>
      </c>
      <c r="G7" s="63" t="n">
        <f aca="true">IF(AND(ISNUMBER(Strinda!$B$2),Strinda!$A8&gt;0),OFFSET(rngStartStrinda,Strinda!$A8,Strinda!$B$2),0)</f>
        <v>0</v>
      </c>
      <c r="H7" s="63" t="n">
        <f aca="true">IF(AND(ISNUMBER(Sweden!$A$2),Sweden!$A8&gt;0),OFFSET(rngStartSweden,Sweden!$A8,Sweden!$A$2),0)</f>
        <v>0</v>
      </c>
      <c r="I7" s="63" t="n">
        <f aca="true">IF(AND(ISNUMBER(Sweden!$B$2),Sweden!$A8&gt;0),OFFSET(rngStartSweden,Sweden!$A8,Sweden!$B$2),0)</f>
        <v>0</v>
      </c>
      <c r="J7" s="63" t="n">
        <f aca="true">IF(AND(ISNUMBER(System!$A$2),System!$A8&gt;0),OFFSET(rngStartSystem,System!$A8,System!$A$2),0)</f>
        <v>0</v>
      </c>
      <c r="K7" s="63" t="n">
        <f aca="true">IF(AND(ISNUMBER(System!$B$2),System!$A8&gt;0),OFFSET(rngStartSystem,System!$A8,System!$B$2),0)</f>
        <v>0</v>
      </c>
      <c r="L7" s="63" t="n">
        <f aca="true">IF(AND(ISNUMBER(Tromso!$A$2),Tromso!$A8&gt;0),OFFSET(rngStartTromso,Tromso!$A8,Tromso!$A$2),0)</f>
        <v>0</v>
      </c>
      <c r="M7" s="63" t="n">
        <f aca="true">IF(AND(ISNUMBER(Tromso!$B$2),Tromso!$A8&gt;0),OFFSET(rngStartTromso,Tromso!$A8,Tromso!$B$2),0)</f>
        <v>0</v>
      </c>
      <c r="N7" s="50"/>
      <c r="O7" s="50"/>
    </row>
    <row r="8" customFormat="false" ht="12.75" hidden="false" customHeight="false" outlineLevel="0" collapsed="false">
      <c r="A8" s="44" t="n">
        <f aca="false">Curves!C9</f>
        <v>36941</v>
      </c>
      <c r="B8" s="63" t="n">
        <f aca="true">IF(AND(ISNUMBER(Finland!$A$2),Finland!$A9&gt;0),OFFSET(rngStartFinland,Finland!$A9,Finland!$A$2),0)</f>
        <v>0</v>
      </c>
      <c r="C8" s="63" t="n">
        <f aca="true">IF(AND(ISNUMBER(Finland!$B$2),Finland!$A9&gt;0),OFFSET(rngStartFinland,Finland!$A9,Finland!$B$2),0)</f>
        <v>0</v>
      </c>
      <c r="D8" s="63" t="n">
        <f aca="true">IF(AND(ISNUMBER(Smestad!$A$2),Smestad!$A9&gt;0),OFFSET(rngStartSmestad,Smestad!$A9,Smestad!$A$2),0)</f>
        <v>0</v>
      </c>
      <c r="E8" s="63" t="n">
        <f aca="true">IF(AND(ISNUMBER(Smestad!$B$2),Smestad!$A9&gt;0),OFFSET(rngStartSmestad,Smestad!$A9,Smestad!$B$2),0)</f>
        <v>0</v>
      </c>
      <c r="F8" s="63" t="n">
        <f aca="true">IF(AND(ISNUMBER(Strinda!$A$2),Strinda!$A9&gt;0),OFFSET(rngStartStrinda,Strinda!$A9,Strinda!$A$2),0)</f>
        <v>0</v>
      </c>
      <c r="G8" s="63" t="n">
        <f aca="true">IF(AND(ISNUMBER(Strinda!$B$2),Strinda!$A9&gt;0),OFFSET(rngStartStrinda,Strinda!$A9,Strinda!$B$2),0)</f>
        <v>0</v>
      </c>
      <c r="H8" s="63" t="n">
        <f aca="true">IF(AND(ISNUMBER(Sweden!$A$2),Sweden!$A9&gt;0),OFFSET(rngStartSweden,Sweden!$A9,Sweden!$A$2),0)</f>
        <v>0</v>
      </c>
      <c r="I8" s="63" t="n">
        <f aca="true">IF(AND(ISNUMBER(Sweden!$B$2),Sweden!$A9&gt;0),OFFSET(rngStartSweden,Sweden!$A9,Sweden!$B$2),0)</f>
        <v>0</v>
      </c>
      <c r="J8" s="63" t="n">
        <f aca="true">IF(AND(ISNUMBER(System!$A$2),System!$A9&gt;0),OFFSET(rngStartSystem,System!$A9,System!$A$2),0)</f>
        <v>0</v>
      </c>
      <c r="K8" s="63" t="n">
        <f aca="true">IF(AND(ISNUMBER(System!$B$2),System!$A9&gt;0),OFFSET(rngStartSystem,System!$A9,System!$B$2),0)</f>
        <v>0</v>
      </c>
      <c r="L8" s="63" t="n">
        <f aca="true">IF(AND(ISNUMBER(Tromso!$A$2),Tromso!$A9&gt;0),OFFSET(rngStartTromso,Tromso!$A9,Tromso!$A$2),0)</f>
        <v>0</v>
      </c>
      <c r="M8" s="63" t="n">
        <f aca="true">IF(AND(ISNUMBER(Tromso!$B$2),Tromso!$A9&gt;0),OFFSET(rngStartTromso,Tromso!$A9,Tromso!$B$2),0)</f>
        <v>0</v>
      </c>
      <c r="N8" s="50"/>
      <c r="O8" s="50"/>
    </row>
    <row r="9" customFormat="false" ht="12.75" hidden="false" customHeight="false" outlineLevel="0" collapsed="false">
      <c r="A9" s="44" t="n">
        <f aca="false">Curves!C10</f>
        <v>36948</v>
      </c>
      <c r="B9" s="63" t="n">
        <f aca="true">IF(AND(ISNUMBER(Finland!$A$2),Finland!$A10&gt;0),OFFSET(rngStartFinland,Finland!$A10,Finland!$A$2),0)</f>
        <v>0</v>
      </c>
      <c r="C9" s="63" t="n">
        <f aca="true">IF(AND(ISNUMBER(Finland!$B$2),Finland!$A10&gt;0),OFFSET(rngStartFinland,Finland!$A10,Finland!$B$2),0)</f>
        <v>0</v>
      </c>
      <c r="D9" s="63" t="n">
        <f aca="true">IF(AND(ISNUMBER(Smestad!$A$2),Smestad!$A10&gt;0),OFFSET(rngStartSmestad,Smestad!$A10,Smestad!$A$2),0)</f>
        <v>0</v>
      </c>
      <c r="E9" s="63" t="n">
        <f aca="true">IF(AND(ISNUMBER(Smestad!$B$2),Smestad!$A10&gt;0),OFFSET(rngStartSmestad,Smestad!$A10,Smestad!$B$2),0)</f>
        <v>0</v>
      </c>
      <c r="F9" s="63" t="n">
        <f aca="true">IF(AND(ISNUMBER(Strinda!$A$2),Strinda!$A10&gt;0),OFFSET(rngStartStrinda,Strinda!$A10,Strinda!$A$2),0)</f>
        <v>0</v>
      </c>
      <c r="G9" s="63" t="n">
        <f aca="true">IF(AND(ISNUMBER(Strinda!$B$2),Strinda!$A10&gt;0),OFFSET(rngStartStrinda,Strinda!$A10,Strinda!$B$2),0)</f>
        <v>0</v>
      </c>
      <c r="H9" s="63" t="n">
        <f aca="true">IF(AND(ISNUMBER(Sweden!$A$2),Sweden!$A10&gt;0),OFFSET(rngStartSweden,Sweden!$A10,Sweden!$A$2),0)</f>
        <v>0</v>
      </c>
      <c r="I9" s="63" t="n">
        <f aca="true">IF(AND(ISNUMBER(Sweden!$B$2),Sweden!$A10&gt;0),OFFSET(rngStartSweden,Sweden!$A10,Sweden!$B$2),0)</f>
        <v>0</v>
      </c>
      <c r="J9" s="63" t="n">
        <f aca="true">IF(AND(ISNUMBER(System!$A$2),System!$A10&gt;0),OFFSET(rngStartSystem,System!$A10,System!$A$2),0)</f>
        <v>0</v>
      </c>
      <c r="K9" s="63" t="n">
        <f aca="true">IF(AND(ISNUMBER(System!$B$2),System!$A10&gt;0),OFFSET(rngStartSystem,System!$A10,System!$B$2),0)</f>
        <v>0</v>
      </c>
      <c r="L9" s="63" t="n">
        <f aca="true">IF(AND(ISNUMBER(Tromso!$A$2),Tromso!$A10&gt;0),OFFSET(rngStartTromso,Tromso!$A10,Tromso!$A$2),0)</f>
        <v>0</v>
      </c>
      <c r="M9" s="63" t="n">
        <f aca="true">IF(AND(ISNUMBER(Tromso!$B$2),Tromso!$A10&gt;0),OFFSET(rngStartTromso,Tromso!$A10,Tromso!$B$2),0)</f>
        <v>0</v>
      </c>
      <c r="N9" s="50"/>
      <c r="O9" s="50"/>
    </row>
    <row r="10" customFormat="false" ht="12.75" hidden="false" customHeight="false" outlineLevel="0" collapsed="false">
      <c r="A10" s="44" t="n">
        <f aca="false">Curves!C11</f>
        <v>36955</v>
      </c>
      <c r="B10" s="63" t="n">
        <f aca="true">IF(AND(ISNUMBER(Finland!$A$2),Finland!$A11&gt;0),OFFSET(rngStartFinland,Finland!$A11,Finland!$A$2),0)</f>
        <v>0</v>
      </c>
      <c r="C10" s="63" t="n">
        <f aca="true">IF(AND(ISNUMBER(Finland!$B$2),Finland!$A11&gt;0),OFFSET(rngStartFinland,Finland!$A11,Finland!$B$2),0)</f>
        <v>0</v>
      </c>
      <c r="D10" s="63" t="n">
        <f aca="true">IF(AND(ISNUMBER(Smestad!$A$2),Smestad!$A11&gt;0),OFFSET(rngStartSmestad,Smestad!$A11,Smestad!$A$2),0)</f>
        <v>0</v>
      </c>
      <c r="E10" s="63" t="n">
        <f aca="true">IF(AND(ISNUMBER(Smestad!$B$2),Smestad!$A11&gt;0),OFFSET(rngStartSmestad,Smestad!$A11,Smestad!$B$2),0)</f>
        <v>0</v>
      </c>
      <c r="F10" s="63" t="n">
        <f aca="true">IF(AND(ISNUMBER(Strinda!$A$2),Strinda!$A11&gt;0),OFFSET(rngStartStrinda,Strinda!$A11,Strinda!$A$2),0)</f>
        <v>0</v>
      </c>
      <c r="G10" s="63" t="n">
        <f aca="true">IF(AND(ISNUMBER(Strinda!$B$2),Strinda!$A11&gt;0),OFFSET(rngStartStrinda,Strinda!$A11,Strinda!$B$2),0)</f>
        <v>0</v>
      </c>
      <c r="H10" s="63" t="n">
        <f aca="true">IF(AND(ISNUMBER(Sweden!$A$2),Sweden!$A11&gt;0),OFFSET(rngStartSweden,Sweden!$A11,Sweden!$A$2),0)</f>
        <v>0</v>
      </c>
      <c r="I10" s="63" t="n">
        <f aca="true">IF(AND(ISNUMBER(Sweden!$B$2),Sweden!$A11&gt;0),OFFSET(rngStartSweden,Sweden!$A11,Sweden!$B$2),0)</f>
        <v>0</v>
      </c>
      <c r="J10" s="63" t="n">
        <f aca="true">IF(AND(ISNUMBER(System!$A$2),System!$A11&gt;0),OFFSET(rngStartSystem,System!$A11,System!$A$2),0)</f>
        <v>0</v>
      </c>
      <c r="K10" s="63" t="n">
        <f aca="true">IF(AND(ISNUMBER(System!$B$2),System!$A11&gt;0),OFFSET(rngStartSystem,System!$A11,System!$B$2),0)</f>
        <v>0</v>
      </c>
      <c r="L10" s="63" t="n">
        <f aca="true">IF(AND(ISNUMBER(Tromso!$A$2),Tromso!$A11&gt;0),OFFSET(rngStartTromso,Tromso!$A11,Tromso!$A$2),0)</f>
        <v>0</v>
      </c>
      <c r="M10" s="63" t="n">
        <f aca="true">IF(AND(ISNUMBER(Tromso!$B$2),Tromso!$A11&gt;0),OFFSET(rngStartTromso,Tromso!$A11,Tromso!$B$2),0)</f>
        <v>0</v>
      </c>
      <c r="N10" s="50"/>
      <c r="O10" s="50"/>
    </row>
    <row r="11" customFormat="false" ht="12.75" hidden="false" customHeight="false" outlineLevel="0" collapsed="false">
      <c r="A11" s="44" t="n">
        <f aca="false">Curves!C12</f>
        <v>36962</v>
      </c>
      <c r="B11" s="63" t="n">
        <f aca="true">IF(AND(ISNUMBER(Finland!$A$2),Finland!$A12&gt;0),OFFSET(rngStartFinland,Finland!$A12,Finland!$A$2),0)</f>
        <v>0</v>
      </c>
      <c r="C11" s="63" t="n">
        <f aca="true">IF(AND(ISNUMBER(Finland!$B$2),Finland!$A12&gt;0),OFFSET(rngStartFinland,Finland!$A12,Finland!$B$2),0)</f>
        <v>0</v>
      </c>
      <c r="D11" s="63" t="n">
        <f aca="true">IF(AND(ISNUMBER(Smestad!$A$2),Smestad!$A12&gt;0),OFFSET(rngStartSmestad,Smestad!$A12,Smestad!$A$2),0)</f>
        <v>0</v>
      </c>
      <c r="E11" s="63" t="n">
        <f aca="true">IF(AND(ISNUMBER(Smestad!$B$2),Smestad!$A12&gt;0),OFFSET(rngStartSmestad,Smestad!$A12,Smestad!$B$2),0)</f>
        <v>0</v>
      </c>
      <c r="F11" s="63" t="n">
        <f aca="true">IF(AND(ISNUMBER(Strinda!$A$2),Strinda!$A12&gt;0),OFFSET(rngStartStrinda,Strinda!$A12,Strinda!$A$2),0)</f>
        <v>0</v>
      </c>
      <c r="G11" s="63" t="n">
        <f aca="true">IF(AND(ISNUMBER(Strinda!$B$2),Strinda!$A12&gt;0),OFFSET(rngStartStrinda,Strinda!$A12,Strinda!$B$2),0)</f>
        <v>0</v>
      </c>
      <c r="H11" s="63" t="n">
        <f aca="true">IF(AND(ISNUMBER(Sweden!$A$2),Sweden!$A12&gt;0),OFFSET(rngStartSweden,Sweden!$A12,Sweden!$A$2),0)</f>
        <v>0</v>
      </c>
      <c r="I11" s="63" t="n">
        <f aca="true">IF(AND(ISNUMBER(Sweden!$B$2),Sweden!$A12&gt;0),OFFSET(rngStartSweden,Sweden!$A12,Sweden!$B$2),0)</f>
        <v>0</v>
      </c>
      <c r="J11" s="63" t="n">
        <f aca="true">IF(AND(ISNUMBER(System!$A$2),System!$A12&gt;0),OFFSET(rngStartSystem,System!$A12,System!$A$2),0)</f>
        <v>0</v>
      </c>
      <c r="K11" s="63" t="n">
        <f aca="true">IF(AND(ISNUMBER(System!$B$2),System!$A12&gt;0),OFFSET(rngStartSystem,System!$A12,System!$B$2),0)</f>
        <v>0</v>
      </c>
      <c r="L11" s="63" t="n">
        <f aca="true">IF(AND(ISNUMBER(Tromso!$A$2),Tromso!$A12&gt;0),OFFSET(rngStartTromso,Tromso!$A12,Tromso!$A$2),0)</f>
        <v>0</v>
      </c>
      <c r="M11" s="63" t="n">
        <f aca="true">IF(AND(ISNUMBER(Tromso!$B$2),Tromso!$A12&gt;0),OFFSET(rngStartTromso,Tromso!$A12,Tromso!$B$2),0)</f>
        <v>0</v>
      </c>
      <c r="N11" s="50"/>
      <c r="O11" s="50"/>
    </row>
    <row r="12" customFormat="false" ht="12.75" hidden="false" customHeight="false" outlineLevel="0" collapsed="false">
      <c r="A12" s="44" t="n">
        <f aca="false">Curves!C13</f>
        <v>36969</v>
      </c>
      <c r="B12" s="63" t="n">
        <f aca="true">IF(AND(ISNUMBER(Finland!$A$2),Finland!$A13&gt;0),OFFSET(rngStartFinland,Finland!$A13,Finland!$A$2),0)</f>
        <v>0</v>
      </c>
      <c r="C12" s="63" t="n">
        <f aca="true">IF(AND(ISNUMBER(Finland!$B$2),Finland!$A13&gt;0),OFFSET(rngStartFinland,Finland!$A13,Finland!$B$2),0)</f>
        <v>0</v>
      </c>
      <c r="D12" s="63" t="n">
        <f aca="true">IF(AND(ISNUMBER(Smestad!$A$2),Smestad!$A13&gt;0),OFFSET(rngStartSmestad,Smestad!$A13,Smestad!$A$2),0)</f>
        <v>0</v>
      </c>
      <c r="E12" s="63" t="n">
        <f aca="true">IF(AND(ISNUMBER(Smestad!$B$2),Smestad!$A13&gt;0),OFFSET(rngStartSmestad,Smestad!$A13,Smestad!$B$2),0)</f>
        <v>0</v>
      </c>
      <c r="F12" s="63" t="n">
        <f aca="true">IF(AND(ISNUMBER(Strinda!$A$2),Strinda!$A13&gt;0),OFFSET(rngStartStrinda,Strinda!$A13,Strinda!$A$2),0)</f>
        <v>0</v>
      </c>
      <c r="G12" s="63" t="n">
        <f aca="true">IF(AND(ISNUMBER(Strinda!$B$2),Strinda!$A13&gt;0),OFFSET(rngStartStrinda,Strinda!$A13,Strinda!$B$2),0)</f>
        <v>0</v>
      </c>
      <c r="H12" s="63" t="n">
        <f aca="true">IF(AND(ISNUMBER(Sweden!$A$2),Sweden!$A13&gt;0),OFFSET(rngStartSweden,Sweden!$A13,Sweden!$A$2),0)</f>
        <v>0</v>
      </c>
      <c r="I12" s="63" t="n">
        <f aca="true">IF(AND(ISNUMBER(Sweden!$B$2),Sweden!$A13&gt;0),OFFSET(rngStartSweden,Sweden!$A13,Sweden!$B$2),0)</f>
        <v>0</v>
      </c>
      <c r="J12" s="63" t="n">
        <f aca="true">IF(AND(ISNUMBER(System!$A$2),System!$A13&gt;0),OFFSET(rngStartSystem,System!$A13,System!$A$2),0)</f>
        <v>0</v>
      </c>
      <c r="K12" s="63" t="n">
        <f aca="true">IF(AND(ISNUMBER(System!$B$2),System!$A13&gt;0),OFFSET(rngStartSystem,System!$A13,System!$B$2),0)</f>
        <v>0</v>
      </c>
      <c r="L12" s="63" t="n">
        <f aca="true">IF(AND(ISNUMBER(Tromso!$A$2),Tromso!$A13&gt;0),OFFSET(rngStartTromso,Tromso!$A13,Tromso!$A$2),0)</f>
        <v>0</v>
      </c>
      <c r="M12" s="63" t="n">
        <f aca="true">IF(AND(ISNUMBER(Tromso!$B$2),Tromso!$A13&gt;0),OFFSET(rngStartTromso,Tromso!$A13,Tromso!$B$2),0)</f>
        <v>0</v>
      </c>
      <c r="N12" s="50"/>
      <c r="O12" s="50"/>
    </row>
    <row r="13" customFormat="false" ht="12.75" hidden="false" customHeight="false" outlineLevel="0" collapsed="false">
      <c r="A13" s="44" t="n">
        <f aca="false">Curves!C14</f>
        <v>36976</v>
      </c>
      <c r="B13" s="63" t="n">
        <f aca="true">IF(AND(ISNUMBER(Finland!$A$2),Finland!$A14&gt;0),OFFSET(rngStartFinland,Finland!$A14,Finland!$A$2),0)</f>
        <v>0</v>
      </c>
      <c r="C13" s="63" t="n">
        <f aca="true">IF(AND(ISNUMBER(Finland!$B$2),Finland!$A14&gt;0),OFFSET(rngStartFinland,Finland!$A14,Finland!$B$2),0)</f>
        <v>0</v>
      </c>
      <c r="D13" s="63" t="n">
        <f aca="true">IF(AND(ISNUMBER(Smestad!$A$2),Smestad!$A14&gt;0),OFFSET(rngStartSmestad,Smestad!$A14,Smestad!$A$2),0)</f>
        <v>0</v>
      </c>
      <c r="E13" s="63" t="n">
        <f aca="true">IF(AND(ISNUMBER(Smestad!$B$2),Smestad!$A14&gt;0),OFFSET(rngStartSmestad,Smestad!$A14,Smestad!$B$2),0)</f>
        <v>0</v>
      </c>
      <c r="F13" s="63" t="n">
        <f aca="true">IF(AND(ISNUMBER(Strinda!$A$2),Strinda!$A14&gt;0),OFFSET(rngStartStrinda,Strinda!$A14,Strinda!$A$2),0)</f>
        <v>0</v>
      </c>
      <c r="G13" s="63" t="n">
        <f aca="true">IF(AND(ISNUMBER(Strinda!$B$2),Strinda!$A14&gt;0),OFFSET(rngStartStrinda,Strinda!$A14,Strinda!$B$2),0)</f>
        <v>0</v>
      </c>
      <c r="H13" s="63" t="n">
        <f aca="true">IF(AND(ISNUMBER(Sweden!$A$2),Sweden!$A14&gt;0),OFFSET(rngStartSweden,Sweden!$A14,Sweden!$A$2),0)</f>
        <v>0</v>
      </c>
      <c r="I13" s="63" t="n">
        <f aca="true">IF(AND(ISNUMBER(Sweden!$B$2),Sweden!$A14&gt;0),OFFSET(rngStartSweden,Sweden!$A14,Sweden!$B$2),0)</f>
        <v>0</v>
      </c>
      <c r="J13" s="63" t="n">
        <f aca="true">IF(AND(ISNUMBER(System!$A$2),System!$A14&gt;0),OFFSET(rngStartSystem,System!$A14,System!$A$2),0)</f>
        <v>0</v>
      </c>
      <c r="K13" s="63" t="n">
        <f aca="true">IF(AND(ISNUMBER(System!$B$2),System!$A14&gt;0),OFFSET(rngStartSystem,System!$A14,System!$B$2),0)</f>
        <v>0</v>
      </c>
      <c r="L13" s="63" t="n">
        <f aca="true">IF(AND(ISNUMBER(Tromso!$A$2),Tromso!$A14&gt;0),OFFSET(rngStartTromso,Tromso!$A14,Tromso!$A$2),0)</f>
        <v>0</v>
      </c>
      <c r="M13" s="63" t="n">
        <f aca="true">IF(AND(ISNUMBER(Tromso!$B$2),Tromso!$A14&gt;0),OFFSET(rngStartTromso,Tromso!$A14,Tromso!$B$2),0)</f>
        <v>0</v>
      </c>
      <c r="N13" s="50"/>
      <c r="O13" s="50"/>
    </row>
    <row r="14" customFormat="false" ht="12.75" hidden="false" customHeight="false" outlineLevel="0" collapsed="false">
      <c r="A14" s="44" t="n">
        <f aca="false">Curves!C15</f>
        <v>36983</v>
      </c>
      <c r="B14" s="63" t="n">
        <f aca="true">IF(AND(ISNUMBER(Finland!$A$2),Finland!$A15&gt;0),OFFSET(rngStartFinland,Finland!$A15,Finland!$A$2),0)</f>
        <v>0</v>
      </c>
      <c r="C14" s="63" t="n">
        <f aca="true">IF(AND(ISNUMBER(Finland!$B$2),Finland!$A15&gt;0),OFFSET(rngStartFinland,Finland!$A15,Finland!$B$2),0)</f>
        <v>0</v>
      </c>
      <c r="D14" s="63" t="n">
        <f aca="true">IF(AND(ISNUMBER(Smestad!$A$2),Smestad!$A15&gt;0),OFFSET(rngStartSmestad,Smestad!$A15,Smestad!$A$2),0)</f>
        <v>0</v>
      </c>
      <c r="E14" s="63" t="n">
        <f aca="true">IF(AND(ISNUMBER(Smestad!$B$2),Smestad!$A15&gt;0),OFFSET(rngStartSmestad,Smestad!$A15,Smestad!$B$2),0)</f>
        <v>0</v>
      </c>
      <c r="F14" s="63" t="n">
        <f aca="true">IF(AND(ISNUMBER(Strinda!$A$2),Strinda!$A15&gt;0),OFFSET(rngStartStrinda,Strinda!$A15,Strinda!$A$2),0)</f>
        <v>0</v>
      </c>
      <c r="G14" s="63" t="n">
        <f aca="true">IF(AND(ISNUMBER(Strinda!$B$2),Strinda!$A15&gt;0),OFFSET(rngStartStrinda,Strinda!$A15,Strinda!$B$2),0)</f>
        <v>0</v>
      </c>
      <c r="H14" s="63" t="n">
        <f aca="true">IF(AND(ISNUMBER(Sweden!$A$2),Sweden!$A15&gt;0),OFFSET(rngStartSweden,Sweden!$A15,Sweden!$A$2),0)</f>
        <v>0</v>
      </c>
      <c r="I14" s="63" t="n">
        <f aca="true">IF(AND(ISNUMBER(Sweden!$B$2),Sweden!$A15&gt;0),OFFSET(rngStartSweden,Sweden!$A15,Sweden!$B$2),0)</f>
        <v>0</v>
      </c>
      <c r="J14" s="63" t="n">
        <f aca="true">IF(AND(ISNUMBER(System!$A$2),System!$A15&gt;0),OFFSET(rngStartSystem,System!$A15,System!$A$2),0)</f>
        <v>0</v>
      </c>
      <c r="K14" s="63" t="n">
        <f aca="true">IF(AND(ISNUMBER(System!$B$2),System!$A15&gt;0),OFFSET(rngStartSystem,System!$A15,System!$B$2),0)</f>
        <v>0</v>
      </c>
      <c r="L14" s="63" t="n">
        <f aca="true">IF(AND(ISNUMBER(Tromso!$A$2),Tromso!$A15&gt;0),OFFSET(rngStartTromso,Tromso!$A15,Tromso!$A$2),0)</f>
        <v>0</v>
      </c>
      <c r="M14" s="63" t="n">
        <f aca="true">IF(AND(ISNUMBER(Tromso!$B$2),Tromso!$A15&gt;0),OFFSET(rngStartTromso,Tromso!$A15,Tromso!$B$2),0)</f>
        <v>0</v>
      </c>
      <c r="N14" s="50"/>
      <c r="O14" s="50"/>
    </row>
    <row r="15" customFormat="false" ht="12.75" hidden="false" customHeight="false" outlineLevel="0" collapsed="false">
      <c r="A15" s="44" t="n">
        <f aca="false">Curves!C16</f>
        <v>36990</v>
      </c>
      <c r="B15" s="63" t="n">
        <f aca="true">IF(AND(ISNUMBER(Finland!$A$2),Finland!$A16&gt;0),OFFSET(rngStartFinland,Finland!$A16,Finland!$A$2),0)</f>
        <v>0</v>
      </c>
      <c r="C15" s="63" t="n">
        <f aca="true">IF(AND(ISNUMBER(Finland!$B$2),Finland!$A16&gt;0),OFFSET(rngStartFinland,Finland!$A16,Finland!$B$2),0)</f>
        <v>0</v>
      </c>
      <c r="D15" s="63" t="n">
        <f aca="true">IF(AND(ISNUMBER(Smestad!$A$2),Smestad!$A16&gt;0),OFFSET(rngStartSmestad,Smestad!$A16,Smestad!$A$2),0)</f>
        <v>0</v>
      </c>
      <c r="E15" s="63" t="n">
        <f aca="true">IF(AND(ISNUMBER(Smestad!$B$2),Smestad!$A16&gt;0),OFFSET(rngStartSmestad,Smestad!$A16,Smestad!$B$2),0)</f>
        <v>0</v>
      </c>
      <c r="F15" s="63" t="n">
        <f aca="true">IF(AND(ISNUMBER(Strinda!$A$2),Strinda!$A16&gt;0),OFFSET(rngStartStrinda,Strinda!$A16,Strinda!$A$2),0)</f>
        <v>0</v>
      </c>
      <c r="G15" s="63" t="n">
        <f aca="true">IF(AND(ISNUMBER(Strinda!$B$2),Strinda!$A16&gt;0),OFFSET(rngStartStrinda,Strinda!$A16,Strinda!$B$2),0)</f>
        <v>0</v>
      </c>
      <c r="H15" s="63" t="n">
        <f aca="true">IF(AND(ISNUMBER(Sweden!$A$2),Sweden!$A16&gt;0),OFFSET(rngStartSweden,Sweden!$A16,Sweden!$A$2),0)</f>
        <v>0</v>
      </c>
      <c r="I15" s="63" t="n">
        <f aca="true">IF(AND(ISNUMBER(Sweden!$B$2),Sweden!$A16&gt;0),OFFSET(rngStartSweden,Sweden!$A16,Sweden!$B$2),0)</f>
        <v>0</v>
      </c>
      <c r="J15" s="63" t="n">
        <f aca="true">IF(AND(ISNUMBER(System!$A$2),System!$A16&gt;0),OFFSET(rngStartSystem,System!$A16,System!$A$2),0)</f>
        <v>0</v>
      </c>
      <c r="K15" s="63" t="n">
        <f aca="true">IF(AND(ISNUMBER(System!$B$2),System!$A16&gt;0),OFFSET(rngStartSystem,System!$A16,System!$B$2),0)</f>
        <v>0</v>
      </c>
      <c r="L15" s="63" t="n">
        <f aca="true">IF(AND(ISNUMBER(Tromso!$A$2),Tromso!$A16&gt;0),OFFSET(rngStartTromso,Tromso!$A16,Tromso!$A$2),0)</f>
        <v>0</v>
      </c>
      <c r="M15" s="63" t="n">
        <f aca="true">IF(AND(ISNUMBER(Tromso!$B$2),Tromso!$A16&gt;0),OFFSET(rngStartTromso,Tromso!$A16,Tromso!$B$2),0)</f>
        <v>0</v>
      </c>
      <c r="N15" s="50"/>
      <c r="O15" s="50"/>
    </row>
    <row r="16" customFormat="false" ht="12.75" hidden="false" customHeight="false" outlineLevel="0" collapsed="false">
      <c r="A16" s="44" t="n">
        <f aca="false">Curves!C17</f>
        <v>36997</v>
      </c>
      <c r="B16" s="63" t="n">
        <f aca="true">IF(AND(ISNUMBER(Finland!$A$2),Finland!$A17&gt;0),OFFSET(rngStartFinland,Finland!$A17,Finland!$A$2),0)</f>
        <v>0</v>
      </c>
      <c r="C16" s="63" t="n">
        <f aca="true">IF(AND(ISNUMBER(Finland!$B$2),Finland!$A17&gt;0),OFFSET(rngStartFinland,Finland!$A17,Finland!$B$2),0)</f>
        <v>0</v>
      </c>
      <c r="D16" s="63" t="n">
        <f aca="true">IF(AND(ISNUMBER(Smestad!$A$2),Smestad!$A17&gt;0),OFFSET(rngStartSmestad,Smestad!$A17,Smestad!$A$2),0)</f>
        <v>0</v>
      </c>
      <c r="E16" s="63" t="n">
        <f aca="true">IF(AND(ISNUMBER(Smestad!$B$2),Smestad!$A17&gt;0),OFFSET(rngStartSmestad,Smestad!$A17,Smestad!$B$2),0)</f>
        <v>0</v>
      </c>
      <c r="F16" s="63" t="n">
        <f aca="true">IF(AND(ISNUMBER(Strinda!$A$2),Strinda!$A17&gt;0),OFFSET(rngStartStrinda,Strinda!$A17,Strinda!$A$2),0)</f>
        <v>0</v>
      </c>
      <c r="G16" s="63" t="n">
        <f aca="true">IF(AND(ISNUMBER(Strinda!$B$2),Strinda!$A17&gt;0),OFFSET(rngStartStrinda,Strinda!$A17,Strinda!$B$2),0)</f>
        <v>0</v>
      </c>
      <c r="H16" s="63" t="n">
        <f aca="true">IF(AND(ISNUMBER(Sweden!$A$2),Sweden!$A17&gt;0),OFFSET(rngStartSweden,Sweden!$A17,Sweden!$A$2),0)</f>
        <v>0</v>
      </c>
      <c r="I16" s="63" t="n">
        <f aca="true">IF(AND(ISNUMBER(Sweden!$B$2),Sweden!$A17&gt;0),OFFSET(rngStartSweden,Sweden!$A17,Sweden!$B$2),0)</f>
        <v>0</v>
      </c>
      <c r="J16" s="63" t="n">
        <f aca="true">IF(AND(ISNUMBER(System!$A$2),System!$A17&gt;0),OFFSET(rngStartSystem,System!$A17,System!$A$2),0)</f>
        <v>0</v>
      </c>
      <c r="K16" s="63" t="n">
        <f aca="true">IF(AND(ISNUMBER(System!$B$2),System!$A17&gt;0),OFFSET(rngStartSystem,System!$A17,System!$B$2),0)</f>
        <v>0</v>
      </c>
      <c r="L16" s="63" t="n">
        <f aca="true">IF(AND(ISNUMBER(Tromso!$A$2),Tromso!$A17&gt;0),OFFSET(rngStartTromso,Tromso!$A17,Tromso!$A$2),0)</f>
        <v>0</v>
      </c>
      <c r="M16" s="63" t="n">
        <f aca="true">IF(AND(ISNUMBER(Tromso!$B$2),Tromso!$A17&gt;0),OFFSET(rngStartTromso,Tromso!$A17,Tromso!$B$2),0)</f>
        <v>0</v>
      </c>
      <c r="N16" s="50"/>
      <c r="O16" s="50"/>
    </row>
    <row r="17" customFormat="false" ht="12.75" hidden="false" customHeight="false" outlineLevel="0" collapsed="false">
      <c r="A17" s="44" t="n">
        <f aca="false">Curves!C18</f>
        <v>37004</v>
      </c>
      <c r="B17" s="63" t="n">
        <f aca="true">IF(AND(ISNUMBER(Finland!$A$2),Finland!$A18&gt;0),OFFSET(rngStartFinland,Finland!$A18,Finland!$A$2),0)</f>
        <v>0</v>
      </c>
      <c r="C17" s="63" t="n">
        <f aca="true">IF(AND(ISNUMBER(Finland!$B$2),Finland!$A18&gt;0),OFFSET(rngStartFinland,Finland!$A18,Finland!$B$2),0)</f>
        <v>0</v>
      </c>
      <c r="D17" s="63" t="n">
        <f aca="true">IF(AND(ISNUMBER(Smestad!$A$2),Smestad!$A18&gt;0),OFFSET(rngStartSmestad,Smestad!$A18,Smestad!$A$2),0)</f>
        <v>0</v>
      </c>
      <c r="E17" s="63" t="n">
        <f aca="true">IF(AND(ISNUMBER(Smestad!$B$2),Smestad!$A18&gt;0),OFFSET(rngStartSmestad,Smestad!$A18,Smestad!$B$2),0)</f>
        <v>0</v>
      </c>
      <c r="F17" s="63" t="n">
        <f aca="true">IF(AND(ISNUMBER(Strinda!$A$2),Strinda!$A18&gt;0),OFFSET(rngStartStrinda,Strinda!$A18,Strinda!$A$2),0)</f>
        <v>0</v>
      </c>
      <c r="G17" s="63" t="n">
        <f aca="true">IF(AND(ISNUMBER(Strinda!$B$2),Strinda!$A18&gt;0),OFFSET(rngStartStrinda,Strinda!$A18,Strinda!$B$2),0)</f>
        <v>0</v>
      </c>
      <c r="H17" s="63" t="n">
        <f aca="true">IF(AND(ISNUMBER(Sweden!$A$2),Sweden!$A18&gt;0),OFFSET(rngStartSweden,Sweden!$A18,Sweden!$A$2),0)</f>
        <v>0</v>
      </c>
      <c r="I17" s="63" t="n">
        <f aca="true">IF(AND(ISNUMBER(Sweden!$B$2),Sweden!$A18&gt;0),OFFSET(rngStartSweden,Sweden!$A18,Sweden!$B$2),0)</f>
        <v>0</v>
      </c>
      <c r="J17" s="63" t="n">
        <f aca="true">IF(AND(ISNUMBER(System!$A$2),System!$A18&gt;0),OFFSET(rngStartSystem,System!$A18,System!$A$2),0)</f>
        <v>0</v>
      </c>
      <c r="K17" s="63" t="n">
        <f aca="true">IF(AND(ISNUMBER(System!$B$2),System!$A18&gt;0),OFFSET(rngStartSystem,System!$A18,System!$B$2),0)</f>
        <v>0</v>
      </c>
      <c r="L17" s="63" t="n">
        <f aca="true">IF(AND(ISNUMBER(Tromso!$A$2),Tromso!$A18&gt;0),OFFSET(rngStartTromso,Tromso!$A18,Tromso!$A$2),0)</f>
        <v>0</v>
      </c>
      <c r="M17" s="63" t="n">
        <f aca="true">IF(AND(ISNUMBER(Tromso!$B$2),Tromso!$A18&gt;0),OFFSET(rngStartTromso,Tromso!$A18,Tromso!$B$2),0)</f>
        <v>0</v>
      </c>
      <c r="N17" s="50"/>
      <c r="O17" s="50"/>
    </row>
    <row r="18" customFormat="false" ht="12.75" hidden="false" customHeight="false" outlineLevel="0" collapsed="false">
      <c r="A18" s="44" t="n">
        <f aca="false">Curves!C19</f>
        <v>37011</v>
      </c>
      <c r="B18" s="63" t="n">
        <f aca="true">IF(AND(ISNUMBER(Finland!$A$2),Finland!$A19&gt;0),OFFSET(rngStartFinland,Finland!$A19,Finland!$A$2),0)</f>
        <v>0</v>
      </c>
      <c r="C18" s="63" t="n">
        <f aca="true">IF(AND(ISNUMBER(Finland!$B$2),Finland!$A19&gt;0),OFFSET(rngStartFinland,Finland!$A19,Finland!$B$2),0)</f>
        <v>0</v>
      </c>
      <c r="D18" s="63" t="n">
        <f aca="true">IF(AND(ISNUMBER(Smestad!$A$2),Smestad!$A19&gt;0),OFFSET(rngStartSmestad,Smestad!$A19,Smestad!$A$2),0)</f>
        <v>0</v>
      </c>
      <c r="E18" s="63" t="n">
        <f aca="true">IF(AND(ISNUMBER(Smestad!$B$2),Smestad!$A19&gt;0),OFFSET(rngStartSmestad,Smestad!$A19,Smestad!$B$2),0)</f>
        <v>0</v>
      </c>
      <c r="F18" s="63" t="n">
        <f aca="true">IF(AND(ISNUMBER(Strinda!$A$2),Strinda!$A19&gt;0),OFFSET(rngStartStrinda,Strinda!$A19,Strinda!$A$2),0)</f>
        <v>0</v>
      </c>
      <c r="G18" s="63" t="n">
        <f aca="true">IF(AND(ISNUMBER(Strinda!$B$2),Strinda!$A19&gt;0),OFFSET(rngStartStrinda,Strinda!$A19,Strinda!$B$2),0)</f>
        <v>0</v>
      </c>
      <c r="H18" s="63" t="n">
        <f aca="true">IF(AND(ISNUMBER(Sweden!$A$2),Sweden!$A19&gt;0),OFFSET(rngStartSweden,Sweden!$A19,Sweden!$A$2),0)</f>
        <v>0</v>
      </c>
      <c r="I18" s="63" t="n">
        <f aca="true">IF(AND(ISNUMBER(Sweden!$B$2),Sweden!$A19&gt;0),OFFSET(rngStartSweden,Sweden!$A19,Sweden!$B$2),0)</f>
        <v>0</v>
      </c>
      <c r="J18" s="63" t="n">
        <f aca="true">IF(AND(ISNUMBER(System!$A$2),System!$A19&gt;0),OFFSET(rngStartSystem,System!$A19,System!$A$2),0)</f>
        <v>0</v>
      </c>
      <c r="K18" s="63" t="n">
        <f aca="true">IF(AND(ISNUMBER(System!$B$2),System!$A19&gt;0),OFFSET(rngStartSystem,System!$A19,System!$B$2),0)</f>
        <v>0</v>
      </c>
      <c r="L18" s="63" t="n">
        <f aca="true">IF(AND(ISNUMBER(Tromso!$A$2),Tromso!$A19&gt;0),OFFSET(rngStartTromso,Tromso!$A19,Tromso!$A$2),0)</f>
        <v>0</v>
      </c>
      <c r="M18" s="63" t="n">
        <f aca="true">IF(AND(ISNUMBER(Tromso!$B$2),Tromso!$A19&gt;0),OFFSET(rngStartTromso,Tromso!$A19,Tromso!$B$2),0)</f>
        <v>0</v>
      </c>
      <c r="N18" s="50"/>
      <c r="O18" s="50"/>
    </row>
    <row r="19" customFormat="false" ht="12.75" hidden="false" customHeight="false" outlineLevel="0" collapsed="false">
      <c r="A19" s="44" t="n">
        <f aca="false">Curves!C20</f>
        <v>37018</v>
      </c>
      <c r="B19" s="63" t="n">
        <f aca="true">IF(AND(ISNUMBER(Finland!$A$2),Finland!$A20&gt;0),OFFSET(rngStartFinland,Finland!$A20,Finland!$A$2),0)</f>
        <v>0</v>
      </c>
      <c r="C19" s="63" t="n">
        <f aca="true">IF(AND(ISNUMBER(Finland!$B$2),Finland!$A20&gt;0),OFFSET(rngStartFinland,Finland!$A20,Finland!$B$2),0)</f>
        <v>0</v>
      </c>
      <c r="D19" s="63" t="n">
        <f aca="true">IF(AND(ISNUMBER(Smestad!$A$2),Smestad!$A20&gt;0),OFFSET(rngStartSmestad,Smestad!$A20,Smestad!$A$2),0)</f>
        <v>0</v>
      </c>
      <c r="E19" s="63" t="n">
        <f aca="true">IF(AND(ISNUMBER(Smestad!$B$2),Smestad!$A20&gt;0),OFFSET(rngStartSmestad,Smestad!$A20,Smestad!$B$2),0)</f>
        <v>0</v>
      </c>
      <c r="F19" s="63" t="n">
        <f aca="true">IF(AND(ISNUMBER(Strinda!$A$2),Strinda!$A20&gt;0),OFFSET(rngStartStrinda,Strinda!$A20,Strinda!$A$2),0)</f>
        <v>0</v>
      </c>
      <c r="G19" s="63" t="n">
        <f aca="true">IF(AND(ISNUMBER(Strinda!$B$2),Strinda!$A20&gt;0),OFFSET(rngStartStrinda,Strinda!$A20,Strinda!$B$2),0)</f>
        <v>0</v>
      </c>
      <c r="H19" s="63" t="n">
        <f aca="true">IF(AND(ISNUMBER(Sweden!$A$2),Sweden!$A20&gt;0),OFFSET(rngStartSweden,Sweden!$A20,Sweden!$A$2),0)</f>
        <v>0</v>
      </c>
      <c r="I19" s="63" t="n">
        <f aca="true">IF(AND(ISNUMBER(Sweden!$B$2),Sweden!$A20&gt;0),OFFSET(rngStartSweden,Sweden!$A20,Sweden!$B$2),0)</f>
        <v>0</v>
      </c>
      <c r="J19" s="63" t="n">
        <f aca="true">IF(AND(ISNUMBER(System!$A$2),System!$A20&gt;0),OFFSET(rngStartSystem,System!$A20,System!$A$2),0)</f>
        <v>0</v>
      </c>
      <c r="K19" s="63" t="n">
        <f aca="true">IF(AND(ISNUMBER(System!$B$2),System!$A20&gt;0),OFFSET(rngStartSystem,System!$A20,System!$B$2),0)</f>
        <v>0</v>
      </c>
      <c r="L19" s="63" t="n">
        <f aca="true">IF(AND(ISNUMBER(Tromso!$A$2),Tromso!$A20&gt;0),OFFSET(rngStartTromso,Tromso!$A20,Tromso!$A$2),0)</f>
        <v>0</v>
      </c>
      <c r="M19" s="63" t="n">
        <f aca="true">IF(AND(ISNUMBER(Tromso!$B$2),Tromso!$A20&gt;0),OFFSET(rngStartTromso,Tromso!$A20,Tromso!$B$2),0)</f>
        <v>0</v>
      </c>
      <c r="N19" s="50"/>
      <c r="O19" s="50"/>
    </row>
    <row r="20" customFormat="false" ht="12.75" hidden="false" customHeight="false" outlineLevel="0" collapsed="false">
      <c r="A20" s="44" t="n">
        <f aca="false">Curves!C21</f>
        <v>37025</v>
      </c>
      <c r="B20" s="63" t="n">
        <f aca="true">IF(AND(ISNUMBER(Finland!$A$2),Finland!$A21&gt;0),OFFSET(rngStartFinland,Finland!$A21,Finland!$A$2),0)</f>
        <v>0</v>
      </c>
      <c r="C20" s="63" t="n">
        <f aca="true">IF(AND(ISNUMBER(Finland!$B$2),Finland!$A21&gt;0),OFFSET(rngStartFinland,Finland!$A21,Finland!$B$2),0)</f>
        <v>0</v>
      </c>
      <c r="D20" s="63" t="n">
        <f aca="true">IF(AND(ISNUMBER(Smestad!$A$2),Smestad!$A21&gt;0),OFFSET(rngStartSmestad,Smestad!$A21,Smestad!$A$2),0)</f>
        <v>0</v>
      </c>
      <c r="E20" s="63" t="n">
        <f aca="true">IF(AND(ISNUMBER(Smestad!$B$2),Smestad!$A21&gt;0),OFFSET(rngStartSmestad,Smestad!$A21,Smestad!$B$2),0)</f>
        <v>0</v>
      </c>
      <c r="F20" s="63" t="n">
        <f aca="true">IF(AND(ISNUMBER(Strinda!$A$2),Strinda!$A21&gt;0),OFFSET(rngStartStrinda,Strinda!$A21,Strinda!$A$2),0)</f>
        <v>0</v>
      </c>
      <c r="G20" s="63" t="n">
        <f aca="true">IF(AND(ISNUMBER(Strinda!$B$2),Strinda!$A21&gt;0),OFFSET(rngStartStrinda,Strinda!$A21,Strinda!$B$2),0)</f>
        <v>0</v>
      </c>
      <c r="H20" s="63" t="n">
        <f aca="true">IF(AND(ISNUMBER(Sweden!$A$2),Sweden!$A21&gt;0),OFFSET(rngStartSweden,Sweden!$A21,Sweden!$A$2),0)</f>
        <v>0</v>
      </c>
      <c r="I20" s="63" t="n">
        <f aca="true">IF(AND(ISNUMBER(Sweden!$B$2),Sweden!$A21&gt;0),OFFSET(rngStartSweden,Sweden!$A21,Sweden!$B$2),0)</f>
        <v>0</v>
      </c>
      <c r="J20" s="63" t="n">
        <f aca="true">IF(AND(ISNUMBER(System!$A$2),System!$A21&gt;0),OFFSET(rngStartSystem,System!$A21,System!$A$2),0)</f>
        <v>0</v>
      </c>
      <c r="K20" s="63" t="n">
        <f aca="true">IF(AND(ISNUMBER(System!$B$2),System!$A21&gt;0),OFFSET(rngStartSystem,System!$A21,System!$B$2),0)</f>
        <v>0</v>
      </c>
      <c r="L20" s="63" t="n">
        <f aca="true">IF(AND(ISNUMBER(Tromso!$A$2),Tromso!$A21&gt;0),OFFSET(rngStartTromso,Tromso!$A21,Tromso!$A$2),0)</f>
        <v>0</v>
      </c>
      <c r="M20" s="63" t="n">
        <f aca="true">IF(AND(ISNUMBER(Tromso!$B$2),Tromso!$A21&gt;0),OFFSET(rngStartTromso,Tromso!$A21,Tromso!$B$2),0)</f>
        <v>0</v>
      </c>
      <c r="N20" s="50"/>
      <c r="O20" s="50"/>
    </row>
    <row r="21" customFormat="false" ht="12.75" hidden="false" customHeight="false" outlineLevel="0" collapsed="false">
      <c r="A21" s="44" t="n">
        <f aca="false">Curves!C22</f>
        <v>37032</v>
      </c>
      <c r="B21" s="63" t="n">
        <f aca="true">IF(AND(ISNUMBER(Finland!$A$2),Finland!$A22&gt;0),OFFSET(rngStartFinland,Finland!$A22,Finland!$A$2),0)</f>
        <v>0</v>
      </c>
      <c r="C21" s="63" t="n">
        <f aca="true">IF(AND(ISNUMBER(Finland!$B$2),Finland!$A22&gt;0),OFFSET(rngStartFinland,Finland!$A22,Finland!$B$2),0)</f>
        <v>0</v>
      </c>
      <c r="D21" s="63" t="n">
        <f aca="true">IF(AND(ISNUMBER(Smestad!$A$2),Smestad!$A22&gt;0),OFFSET(rngStartSmestad,Smestad!$A22,Smestad!$A$2),0)</f>
        <v>0</v>
      </c>
      <c r="E21" s="63" t="n">
        <f aca="true">IF(AND(ISNUMBER(Smestad!$B$2),Smestad!$A22&gt;0),OFFSET(rngStartSmestad,Smestad!$A22,Smestad!$B$2),0)</f>
        <v>0</v>
      </c>
      <c r="F21" s="63" t="n">
        <f aca="true">IF(AND(ISNUMBER(Strinda!$A$2),Strinda!$A22&gt;0),OFFSET(rngStartStrinda,Strinda!$A22,Strinda!$A$2),0)</f>
        <v>0</v>
      </c>
      <c r="G21" s="63" t="n">
        <f aca="true">IF(AND(ISNUMBER(Strinda!$B$2),Strinda!$A22&gt;0),OFFSET(rngStartStrinda,Strinda!$A22,Strinda!$B$2),0)</f>
        <v>0</v>
      </c>
      <c r="H21" s="63" t="n">
        <f aca="true">IF(AND(ISNUMBER(Sweden!$A$2),Sweden!$A22&gt;0),OFFSET(rngStartSweden,Sweden!$A22,Sweden!$A$2),0)</f>
        <v>0</v>
      </c>
      <c r="I21" s="63" t="n">
        <f aca="true">IF(AND(ISNUMBER(Sweden!$B$2),Sweden!$A22&gt;0),OFFSET(rngStartSweden,Sweden!$A22,Sweden!$B$2),0)</f>
        <v>0</v>
      </c>
      <c r="J21" s="63" t="n">
        <f aca="true">IF(AND(ISNUMBER(System!$A$2),System!$A22&gt;0),OFFSET(rngStartSystem,System!$A22,System!$A$2),0)</f>
        <v>0</v>
      </c>
      <c r="K21" s="63" t="n">
        <f aca="true">IF(AND(ISNUMBER(System!$B$2),System!$A22&gt;0),OFFSET(rngStartSystem,System!$A22,System!$B$2),0)</f>
        <v>0</v>
      </c>
      <c r="L21" s="63" t="n">
        <f aca="true">IF(AND(ISNUMBER(Tromso!$A$2),Tromso!$A22&gt;0),OFFSET(rngStartTromso,Tromso!$A22,Tromso!$A$2),0)</f>
        <v>0</v>
      </c>
      <c r="M21" s="63" t="n">
        <f aca="true">IF(AND(ISNUMBER(Tromso!$B$2),Tromso!$A22&gt;0),OFFSET(rngStartTromso,Tromso!$A22,Tromso!$B$2),0)</f>
        <v>0</v>
      </c>
      <c r="N21" s="50"/>
      <c r="O21" s="50"/>
    </row>
    <row r="22" customFormat="false" ht="12.75" hidden="false" customHeight="false" outlineLevel="0" collapsed="false">
      <c r="A22" s="44" t="n">
        <f aca="false">Curves!C23</f>
        <v>37039</v>
      </c>
      <c r="B22" s="63" t="n">
        <f aca="true">IF(AND(ISNUMBER(Finland!$A$2),Finland!$A23&gt;0),OFFSET(rngStartFinland,Finland!$A23,Finland!$A$2),0)</f>
        <v>0</v>
      </c>
      <c r="C22" s="63" t="n">
        <f aca="true">IF(AND(ISNUMBER(Finland!$B$2),Finland!$A23&gt;0),OFFSET(rngStartFinland,Finland!$A23,Finland!$B$2),0)</f>
        <v>0</v>
      </c>
      <c r="D22" s="63" t="n">
        <f aca="true">IF(AND(ISNUMBER(Smestad!$A$2),Smestad!$A23&gt;0),OFFSET(rngStartSmestad,Smestad!$A23,Smestad!$A$2),0)</f>
        <v>0</v>
      </c>
      <c r="E22" s="63" t="n">
        <f aca="true">IF(AND(ISNUMBER(Smestad!$B$2),Smestad!$A23&gt;0),OFFSET(rngStartSmestad,Smestad!$A23,Smestad!$B$2),0)</f>
        <v>0</v>
      </c>
      <c r="F22" s="63" t="n">
        <f aca="true">IF(AND(ISNUMBER(Strinda!$A$2),Strinda!$A23&gt;0),OFFSET(rngStartStrinda,Strinda!$A23,Strinda!$A$2),0)</f>
        <v>0</v>
      </c>
      <c r="G22" s="63" t="n">
        <f aca="true">IF(AND(ISNUMBER(Strinda!$B$2),Strinda!$A23&gt;0),OFFSET(rngStartStrinda,Strinda!$A23,Strinda!$B$2),0)</f>
        <v>0</v>
      </c>
      <c r="H22" s="63" t="n">
        <f aca="true">IF(AND(ISNUMBER(Sweden!$A$2),Sweden!$A23&gt;0),OFFSET(rngStartSweden,Sweden!$A23,Sweden!$A$2),0)</f>
        <v>0</v>
      </c>
      <c r="I22" s="63" t="n">
        <f aca="true">IF(AND(ISNUMBER(Sweden!$B$2),Sweden!$A23&gt;0),OFFSET(rngStartSweden,Sweden!$A23,Sweden!$B$2),0)</f>
        <v>0</v>
      </c>
      <c r="J22" s="63" t="n">
        <f aca="true">IF(AND(ISNUMBER(System!$A$2),System!$A23&gt;0),OFFSET(rngStartSystem,System!$A23,System!$A$2),0)</f>
        <v>0</v>
      </c>
      <c r="K22" s="63" t="n">
        <f aca="true">IF(AND(ISNUMBER(System!$B$2),System!$A23&gt;0),OFFSET(rngStartSystem,System!$A23,System!$B$2),0)</f>
        <v>0</v>
      </c>
      <c r="L22" s="63" t="n">
        <f aca="true">IF(AND(ISNUMBER(Tromso!$A$2),Tromso!$A23&gt;0),OFFSET(rngStartTromso,Tromso!$A23,Tromso!$A$2),0)</f>
        <v>0</v>
      </c>
      <c r="M22" s="63" t="n">
        <f aca="true">IF(AND(ISNUMBER(Tromso!$B$2),Tromso!$A23&gt;0),OFFSET(rngStartTromso,Tromso!$A23,Tromso!$B$2),0)</f>
        <v>0</v>
      </c>
      <c r="N22" s="50"/>
      <c r="O22" s="50"/>
    </row>
    <row r="23" customFormat="false" ht="12.75" hidden="false" customHeight="false" outlineLevel="0" collapsed="false">
      <c r="A23" s="44" t="n">
        <f aca="false">Curves!C24</f>
        <v>37046</v>
      </c>
      <c r="B23" s="63" t="n">
        <f aca="true">IF(AND(ISNUMBER(Finland!$A$2),Finland!$A24&gt;0),OFFSET(rngStartFinland,Finland!$A24,Finland!$A$2),0)</f>
        <v>0</v>
      </c>
      <c r="C23" s="63" t="n">
        <f aca="true">IF(AND(ISNUMBER(Finland!$B$2),Finland!$A24&gt;0),OFFSET(rngStartFinland,Finland!$A24,Finland!$B$2),0)</f>
        <v>0</v>
      </c>
      <c r="D23" s="63" t="n">
        <f aca="true">IF(AND(ISNUMBER(Smestad!$A$2),Smestad!$A24&gt;0),OFFSET(rngStartSmestad,Smestad!$A24,Smestad!$A$2),0)</f>
        <v>0</v>
      </c>
      <c r="E23" s="63" t="n">
        <f aca="true">IF(AND(ISNUMBER(Smestad!$B$2),Smestad!$A24&gt;0),OFFSET(rngStartSmestad,Smestad!$A24,Smestad!$B$2),0)</f>
        <v>0</v>
      </c>
      <c r="F23" s="63" t="n">
        <f aca="true">IF(AND(ISNUMBER(Strinda!$A$2),Strinda!$A24&gt;0),OFFSET(rngStartStrinda,Strinda!$A24,Strinda!$A$2),0)</f>
        <v>0</v>
      </c>
      <c r="G23" s="63" t="n">
        <f aca="true">IF(AND(ISNUMBER(Strinda!$B$2),Strinda!$A24&gt;0),OFFSET(rngStartStrinda,Strinda!$A24,Strinda!$B$2),0)</f>
        <v>0</v>
      </c>
      <c r="H23" s="63" t="n">
        <f aca="true">IF(AND(ISNUMBER(Sweden!$A$2),Sweden!$A24&gt;0),OFFSET(rngStartSweden,Sweden!$A24,Sweden!$A$2),0)</f>
        <v>0</v>
      </c>
      <c r="I23" s="63" t="n">
        <f aca="true">IF(AND(ISNUMBER(Sweden!$B$2),Sweden!$A24&gt;0),OFFSET(rngStartSweden,Sweden!$A24,Sweden!$B$2),0)</f>
        <v>0</v>
      </c>
      <c r="J23" s="63" t="n">
        <f aca="true">IF(AND(ISNUMBER(System!$A$2),System!$A24&gt;0),OFFSET(rngStartSystem,System!$A24,System!$A$2),0)</f>
        <v>0</v>
      </c>
      <c r="K23" s="63" t="n">
        <f aca="true">IF(AND(ISNUMBER(System!$B$2),System!$A24&gt;0),OFFSET(rngStartSystem,System!$A24,System!$B$2),0)</f>
        <v>0</v>
      </c>
      <c r="L23" s="63" t="n">
        <f aca="true">IF(AND(ISNUMBER(Tromso!$A$2),Tromso!$A24&gt;0),OFFSET(rngStartTromso,Tromso!$A24,Tromso!$A$2),0)</f>
        <v>0</v>
      </c>
      <c r="M23" s="63" t="n">
        <f aca="true">IF(AND(ISNUMBER(Tromso!$B$2),Tromso!$A24&gt;0),OFFSET(rngStartTromso,Tromso!$A24,Tromso!$B$2),0)</f>
        <v>0</v>
      </c>
      <c r="N23" s="50"/>
      <c r="O23" s="50"/>
    </row>
    <row r="24" customFormat="false" ht="12.75" hidden="false" customHeight="false" outlineLevel="0" collapsed="false">
      <c r="A24" s="44" t="n">
        <f aca="false">Curves!C25</f>
        <v>37053</v>
      </c>
      <c r="B24" s="63" t="n">
        <f aca="true">IF(AND(ISNUMBER(Finland!$A$2),Finland!$A25&gt;0),OFFSET(rngStartFinland,Finland!$A25,Finland!$A$2),0)</f>
        <v>0</v>
      </c>
      <c r="C24" s="63" t="n">
        <f aca="true">IF(AND(ISNUMBER(Finland!$B$2),Finland!$A25&gt;0),OFFSET(rngStartFinland,Finland!$A25,Finland!$B$2),0)</f>
        <v>0</v>
      </c>
      <c r="D24" s="63" t="n">
        <f aca="true">IF(AND(ISNUMBER(Smestad!$A$2),Smestad!$A25&gt;0),OFFSET(rngStartSmestad,Smestad!$A25,Smestad!$A$2),0)</f>
        <v>0</v>
      </c>
      <c r="E24" s="63" t="n">
        <f aca="true">IF(AND(ISNUMBER(Smestad!$B$2),Smestad!$A25&gt;0),OFFSET(rngStartSmestad,Smestad!$A25,Smestad!$B$2),0)</f>
        <v>0</v>
      </c>
      <c r="F24" s="63" t="n">
        <f aca="true">IF(AND(ISNUMBER(Strinda!$A$2),Strinda!$A25&gt;0),OFFSET(rngStartStrinda,Strinda!$A25,Strinda!$A$2),0)</f>
        <v>0</v>
      </c>
      <c r="G24" s="63" t="n">
        <f aca="true">IF(AND(ISNUMBER(Strinda!$B$2),Strinda!$A25&gt;0),OFFSET(rngStartStrinda,Strinda!$A25,Strinda!$B$2),0)</f>
        <v>0</v>
      </c>
      <c r="H24" s="63" t="n">
        <f aca="true">IF(AND(ISNUMBER(Sweden!$A$2),Sweden!$A25&gt;0),OFFSET(rngStartSweden,Sweden!$A25,Sweden!$A$2),0)</f>
        <v>0</v>
      </c>
      <c r="I24" s="63" t="n">
        <f aca="true">IF(AND(ISNUMBER(Sweden!$B$2),Sweden!$A25&gt;0),OFFSET(rngStartSweden,Sweden!$A25,Sweden!$B$2),0)</f>
        <v>0</v>
      </c>
      <c r="J24" s="63" t="n">
        <f aca="true">IF(AND(ISNUMBER(System!$A$2),System!$A25&gt;0),OFFSET(rngStartSystem,System!$A25,System!$A$2),0)</f>
        <v>0</v>
      </c>
      <c r="K24" s="63" t="n">
        <f aca="true">IF(AND(ISNUMBER(System!$B$2),System!$A25&gt;0),OFFSET(rngStartSystem,System!$A25,System!$B$2),0)</f>
        <v>0</v>
      </c>
      <c r="L24" s="63" t="n">
        <f aca="true">IF(AND(ISNUMBER(Tromso!$A$2),Tromso!$A25&gt;0),OFFSET(rngStartTromso,Tromso!$A25,Tromso!$A$2),0)</f>
        <v>0</v>
      </c>
      <c r="M24" s="63" t="n">
        <f aca="true">IF(AND(ISNUMBER(Tromso!$B$2),Tromso!$A25&gt;0),OFFSET(rngStartTromso,Tromso!$A25,Tromso!$B$2),0)</f>
        <v>0</v>
      </c>
      <c r="N24" s="50"/>
      <c r="O24" s="50"/>
    </row>
    <row r="25" customFormat="false" ht="12.75" hidden="false" customHeight="false" outlineLevel="0" collapsed="false">
      <c r="A25" s="44" t="n">
        <f aca="false">Curves!C26</f>
        <v>37060</v>
      </c>
      <c r="B25" s="63" t="n">
        <f aca="true">IF(AND(ISNUMBER(Finland!$A$2),Finland!$A26&gt;0),OFFSET(rngStartFinland,Finland!$A26,Finland!$A$2),0)</f>
        <v>0</v>
      </c>
      <c r="C25" s="63" t="n">
        <f aca="true">IF(AND(ISNUMBER(Finland!$B$2),Finland!$A26&gt;0),OFFSET(rngStartFinland,Finland!$A26,Finland!$B$2),0)</f>
        <v>0</v>
      </c>
      <c r="D25" s="63" t="n">
        <f aca="true">IF(AND(ISNUMBER(Smestad!$A$2),Smestad!$A26&gt;0),OFFSET(rngStartSmestad,Smestad!$A26,Smestad!$A$2),0)</f>
        <v>0</v>
      </c>
      <c r="E25" s="63" t="n">
        <f aca="true">IF(AND(ISNUMBER(Smestad!$B$2),Smestad!$A26&gt;0),OFFSET(rngStartSmestad,Smestad!$A26,Smestad!$B$2),0)</f>
        <v>0</v>
      </c>
      <c r="F25" s="63" t="n">
        <f aca="true">IF(AND(ISNUMBER(Strinda!$A$2),Strinda!$A26&gt;0),OFFSET(rngStartStrinda,Strinda!$A26,Strinda!$A$2),0)</f>
        <v>0</v>
      </c>
      <c r="G25" s="63" t="n">
        <f aca="true">IF(AND(ISNUMBER(Strinda!$B$2),Strinda!$A26&gt;0),OFFSET(rngStartStrinda,Strinda!$A26,Strinda!$B$2),0)</f>
        <v>0</v>
      </c>
      <c r="H25" s="63" t="n">
        <f aca="true">IF(AND(ISNUMBER(Sweden!$A$2),Sweden!$A26&gt;0),OFFSET(rngStartSweden,Sweden!$A26,Sweden!$A$2),0)</f>
        <v>0</v>
      </c>
      <c r="I25" s="63" t="n">
        <f aca="true">IF(AND(ISNUMBER(Sweden!$B$2),Sweden!$A26&gt;0),OFFSET(rngStartSweden,Sweden!$A26,Sweden!$B$2),0)</f>
        <v>0</v>
      </c>
      <c r="J25" s="63" t="n">
        <f aca="true">IF(AND(ISNUMBER(System!$A$2),System!$A26&gt;0),OFFSET(rngStartSystem,System!$A26,System!$A$2),0)</f>
        <v>0</v>
      </c>
      <c r="K25" s="63" t="n">
        <f aca="true">IF(AND(ISNUMBER(System!$B$2),System!$A26&gt;0),OFFSET(rngStartSystem,System!$A26,System!$B$2),0)</f>
        <v>0</v>
      </c>
      <c r="L25" s="63" t="n">
        <f aca="true">IF(AND(ISNUMBER(Tromso!$A$2),Tromso!$A26&gt;0),OFFSET(rngStartTromso,Tromso!$A26,Tromso!$A$2),0)</f>
        <v>0</v>
      </c>
      <c r="M25" s="63" t="n">
        <f aca="true">IF(AND(ISNUMBER(Tromso!$B$2),Tromso!$A26&gt;0),OFFSET(rngStartTromso,Tromso!$A26,Tromso!$B$2),0)</f>
        <v>0</v>
      </c>
      <c r="N25" s="50"/>
      <c r="O25" s="50"/>
    </row>
    <row r="26" customFormat="false" ht="12.75" hidden="false" customHeight="false" outlineLevel="0" collapsed="false">
      <c r="A26" s="44" t="n">
        <f aca="false">Curves!C27</f>
        <v>37067</v>
      </c>
      <c r="B26" s="63" t="n">
        <f aca="true">IF(AND(ISNUMBER(Finland!$A$2),Finland!$A27&gt;0),OFFSET(rngStartFinland,Finland!$A27,Finland!$A$2),0)</f>
        <v>0</v>
      </c>
      <c r="C26" s="63" t="n">
        <f aca="true">IF(AND(ISNUMBER(Finland!$B$2),Finland!$A27&gt;0),OFFSET(rngStartFinland,Finland!$A27,Finland!$B$2),0)</f>
        <v>0</v>
      </c>
      <c r="D26" s="63" t="n">
        <f aca="true">IF(AND(ISNUMBER(Smestad!$A$2),Smestad!$A27&gt;0),OFFSET(rngStartSmestad,Smestad!$A27,Smestad!$A$2),0)</f>
        <v>0</v>
      </c>
      <c r="E26" s="63" t="n">
        <f aca="true">IF(AND(ISNUMBER(Smestad!$B$2),Smestad!$A27&gt;0),OFFSET(rngStartSmestad,Smestad!$A27,Smestad!$B$2),0)</f>
        <v>0</v>
      </c>
      <c r="F26" s="63" t="n">
        <f aca="true">IF(AND(ISNUMBER(Strinda!$A$2),Strinda!$A27&gt;0),OFFSET(rngStartStrinda,Strinda!$A27,Strinda!$A$2),0)</f>
        <v>0</v>
      </c>
      <c r="G26" s="63" t="n">
        <f aca="true">IF(AND(ISNUMBER(Strinda!$B$2),Strinda!$A27&gt;0),OFFSET(rngStartStrinda,Strinda!$A27,Strinda!$B$2),0)</f>
        <v>0</v>
      </c>
      <c r="H26" s="63" t="n">
        <f aca="true">IF(AND(ISNUMBER(Sweden!$A$2),Sweden!$A27&gt;0),OFFSET(rngStartSweden,Sweden!$A27,Sweden!$A$2),0)</f>
        <v>0</v>
      </c>
      <c r="I26" s="63" t="n">
        <f aca="true">IF(AND(ISNUMBER(Sweden!$B$2),Sweden!$A27&gt;0),OFFSET(rngStartSweden,Sweden!$A27,Sweden!$B$2),0)</f>
        <v>0</v>
      </c>
      <c r="J26" s="63" t="n">
        <f aca="true">IF(AND(ISNUMBER(System!$A$2),System!$A27&gt;0),OFFSET(rngStartSystem,System!$A27,System!$A$2),0)</f>
        <v>0</v>
      </c>
      <c r="K26" s="63" t="n">
        <f aca="true">IF(AND(ISNUMBER(System!$B$2),System!$A27&gt;0),OFFSET(rngStartSystem,System!$A27,System!$B$2),0)</f>
        <v>0</v>
      </c>
      <c r="L26" s="63" t="n">
        <f aca="true">IF(AND(ISNUMBER(Tromso!$A$2),Tromso!$A27&gt;0),OFFSET(rngStartTromso,Tromso!$A27,Tromso!$A$2),0)</f>
        <v>0</v>
      </c>
      <c r="M26" s="63" t="n">
        <f aca="true">IF(AND(ISNUMBER(Tromso!$B$2),Tromso!$A27&gt;0),OFFSET(rngStartTromso,Tromso!$A27,Tromso!$B$2),0)</f>
        <v>0</v>
      </c>
      <c r="N26" s="50"/>
      <c r="O26" s="50"/>
    </row>
    <row r="27" customFormat="false" ht="12.75" hidden="false" customHeight="false" outlineLevel="0" collapsed="false">
      <c r="A27" s="44" t="n">
        <f aca="false">Curves!C28</f>
        <v>37074</v>
      </c>
      <c r="B27" s="63" t="n">
        <f aca="true">IF(AND(ISNUMBER(Finland!$A$2),Finland!$A28&gt;0),OFFSET(rngStartFinland,Finland!$A28,Finland!$A$2),0)</f>
        <v>0</v>
      </c>
      <c r="C27" s="63" t="n">
        <f aca="true">IF(AND(ISNUMBER(Finland!$B$2),Finland!$A28&gt;0),OFFSET(rngStartFinland,Finland!$A28,Finland!$B$2),0)</f>
        <v>0</v>
      </c>
      <c r="D27" s="63" t="n">
        <f aca="true">IF(AND(ISNUMBER(Smestad!$A$2),Smestad!$A28&gt;0),OFFSET(rngStartSmestad,Smestad!$A28,Smestad!$A$2),0)</f>
        <v>0</v>
      </c>
      <c r="E27" s="63" t="n">
        <f aca="true">IF(AND(ISNUMBER(Smestad!$B$2),Smestad!$A28&gt;0),OFFSET(rngStartSmestad,Smestad!$A28,Smestad!$B$2),0)</f>
        <v>0</v>
      </c>
      <c r="F27" s="63" t="n">
        <f aca="true">IF(AND(ISNUMBER(Strinda!$A$2),Strinda!$A28&gt;0),OFFSET(rngStartStrinda,Strinda!$A28,Strinda!$A$2),0)</f>
        <v>0</v>
      </c>
      <c r="G27" s="63" t="n">
        <f aca="true">IF(AND(ISNUMBER(Strinda!$B$2),Strinda!$A28&gt;0),OFFSET(rngStartStrinda,Strinda!$A28,Strinda!$B$2),0)</f>
        <v>0</v>
      </c>
      <c r="H27" s="63" t="n">
        <f aca="true">IF(AND(ISNUMBER(Sweden!$A$2),Sweden!$A28&gt;0),OFFSET(rngStartSweden,Sweden!$A28,Sweden!$A$2),0)</f>
        <v>0</v>
      </c>
      <c r="I27" s="63" t="n">
        <f aca="true">IF(AND(ISNUMBER(Sweden!$B$2),Sweden!$A28&gt;0),OFFSET(rngStartSweden,Sweden!$A28,Sweden!$B$2),0)</f>
        <v>0</v>
      </c>
      <c r="J27" s="63" t="n">
        <f aca="true">IF(AND(ISNUMBER(System!$A$2),System!$A28&gt;0),OFFSET(rngStartSystem,System!$A28,System!$A$2),0)</f>
        <v>0</v>
      </c>
      <c r="K27" s="63" t="n">
        <f aca="true">IF(AND(ISNUMBER(System!$B$2),System!$A28&gt;0),OFFSET(rngStartSystem,System!$A28,System!$B$2),0)</f>
        <v>0</v>
      </c>
      <c r="L27" s="63" t="n">
        <f aca="true">IF(AND(ISNUMBER(Tromso!$A$2),Tromso!$A28&gt;0),OFFSET(rngStartTromso,Tromso!$A28,Tromso!$A$2),0)</f>
        <v>0</v>
      </c>
      <c r="M27" s="63" t="n">
        <f aca="true">IF(AND(ISNUMBER(Tromso!$B$2),Tromso!$A28&gt;0),OFFSET(rngStartTromso,Tromso!$A28,Tromso!$B$2),0)</f>
        <v>0</v>
      </c>
      <c r="N27" s="50"/>
      <c r="O27" s="50"/>
    </row>
    <row r="28" customFormat="false" ht="12.75" hidden="false" customHeight="false" outlineLevel="0" collapsed="false">
      <c r="A28" s="44" t="n">
        <f aca="false">Curves!C29</f>
        <v>37081</v>
      </c>
      <c r="B28" s="63" t="n">
        <f aca="true">IF(AND(ISNUMBER(Finland!$A$2),Finland!$A29&gt;0),OFFSET(rngStartFinland,Finland!$A29,Finland!$A$2),0)</f>
        <v>0</v>
      </c>
      <c r="C28" s="63" t="n">
        <f aca="true">IF(AND(ISNUMBER(Finland!$B$2),Finland!$A29&gt;0),OFFSET(rngStartFinland,Finland!$A29,Finland!$B$2),0)</f>
        <v>0</v>
      </c>
      <c r="D28" s="63" t="n">
        <f aca="true">IF(AND(ISNUMBER(Smestad!$A$2),Smestad!$A29&gt;0),OFFSET(rngStartSmestad,Smestad!$A29,Smestad!$A$2),0)</f>
        <v>0</v>
      </c>
      <c r="E28" s="63" t="n">
        <f aca="true">IF(AND(ISNUMBER(Smestad!$B$2),Smestad!$A29&gt;0),OFFSET(rngStartSmestad,Smestad!$A29,Smestad!$B$2),0)</f>
        <v>0</v>
      </c>
      <c r="F28" s="63" t="n">
        <f aca="true">IF(AND(ISNUMBER(Strinda!$A$2),Strinda!$A29&gt;0),OFFSET(rngStartStrinda,Strinda!$A29,Strinda!$A$2),0)</f>
        <v>0</v>
      </c>
      <c r="G28" s="63" t="n">
        <f aca="true">IF(AND(ISNUMBER(Strinda!$B$2),Strinda!$A29&gt;0),OFFSET(rngStartStrinda,Strinda!$A29,Strinda!$B$2),0)</f>
        <v>0</v>
      </c>
      <c r="H28" s="63" t="n">
        <f aca="true">IF(AND(ISNUMBER(Sweden!$A$2),Sweden!$A29&gt;0),OFFSET(rngStartSweden,Sweden!$A29,Sweden!$A$2),0)</f>
        <v>0</v>
      </c>
      <c r="I28" s="63" t="n">
        <f aca="true">IF(AND(ISNUMBER(Sweden!$B$2),Sweden!$A29&gt;0),OFFSET(rngStartSweden,Sweden!$A29,Sweden!$B$2),0)</f>
        <v>0</v>
      </c>
      <c r="J28" s="63" t="n">
        <f aca="true">IF(AND(ISNUMBER(System!$A$2),System!$A29&gt;0),OFFSET(rngStartSystem,System!$A29,System!$A$2),0)</f>
        <v>0</v>
      </c>
      <c r="K28" s="63" t="n">
        <f aca="true">IF(AND(ISNUMBER(System!$B$2),System!$A29&gt;0),OFFSET(rngStartSystem,System!$A29,System!$B$2),0)</f>
        <v>0</v>
      </c>
      <c r="L28" s="63" t="n">
        <f aca="true">IF(AND(ISNUMBER(Tromso!$A$2),Tromso!$A29&gt;0),OFFSET(rngStartTromso,Tromso!$A29,Tromso!$A$2),0)</f>
        <v>0</v>
      </c>
      <c r="M28" s="63" t="n">
        <f aca="true">IF(AND(ISNUMBER(Tromso!$B$2),Tromso!$A29&gt;0),OFFSET(rngStartTromso,Tromso!$A29,Tromso!$B$2),0)</f>
        <v>0</v>
      </c>
      <c r="N28" s="50"/>
      <c r="O28" s="50"/>
    </row>
    <row r="29" customFormat="false" ht="12.75" hidden="false" customHeight="false" outlineLevel="0" collapsed="false">
      <c r="A29" s="44" t="n">
        <f aca="false">Curves!C30</f>
        <v>37088</v>
      </c>
      <c r="B29" s="63" t="n">
        <f aca="true">IF(AND(ISNUMBER(Finland!$A$2),Finland!$A30&gt;0),OFFSET(rngStartFinland,Finland!$A30,Finland!$A$2),0)</f>
        <v>0</v>
      </c>
      <c r="C29" s="63" t="n">
        <f aca="true">IF(AND(ISNUMBER(Finland!$B$2),Finland!$A30&gt;0),OFFSET(rngStartFinland,Finland!$A30,Finland!$B$2),0)</f>
        <v>0</v>
      </c>
      <c r="D29" s="63" t="n">
        <f aca="true">IF(AND(ISNUMBER(Smestad!$A$2),Smestad!$A30&gt;0),OFFSET(rngStartSmestad,Smestad!$A30,Smestad!$A$2),0)</f>
        <v>0</v>
      </c>
      <c r="E29" s="63" t="n">
        <f aca="true">IF(AND(ISNUMBER(Smestad!$B$2),Smestad!$A30&gt;0),OFFSET(rngStartSmestad,Smestad!$A30,Smestad!$B$2),0)</f>
        <v>0</v>
      </c>
      <c r="F29" s="63" t="n">
        <f aca="true">IF(AND(ISNUMBER(Strinda!$A$2),Strinda!$A30&gt;0),OFFSET(rngStartStrinda,Strinda!$A30,Strinda!$A$2),0)</f>
        <v>0</v>
      </c>
      <c r="G29" s="63" t="n">
        <f aca="true">IF(AND(ISNUMBER(Strinda!$B$2),Strinda!$A30&gt;0),OFFSET(rngStartStrinda,Strinda!$A30,Strinda!$B$2),0)</f>
        <v>0</v>
      </c>
      <c r="H29" s="63" t="n">
        <f aca="true">IF(AND(ISNUMBER(Sweden!$A$2),Sweden!$A30&gt;0),OFFSET(rngStartSweden,Sweden!$A30,Sweden!$A$2),0)</f>
        <v>0</v>
      </c>
      <c r="I29" s="63" t="n">
        <f aca="true">IF(AND(ISNUMBER(Sweden!$B$2),Sweden!$A30&gt;0),OFFSET(rngStartSweden,Sweden!$A30,Sweden!$B$2),0)</f>
        <v>0</v>
      </c>
      <c r="J29" s="63" t="n">
        <f aca="true">IF(AND(ISNUMBER(System!$A$2),System!$A30&gt;0),OFFSET(rngStartSystem,System!$A30,System!$A$2),0)</f>
        <v>0</v>
      </c>
      <c r="K29" s="63" t="n">
        <f aca="true">IF(AND(ISNUMBER(System!$B$2),System!$A30&gt;0),OFFSET(rngStartSystem,System!$A30,System!$B$2),0)</f>
        <v>0</v>
      </c>
      <c r="L29" s="63" t="n">
        <f aca="true">IF(AND(ISNUMBER(Tromso!$A$2),Tromso!$A30&gt;0),OFFSET(rngStartTromso,Tromso!$A30,Tromso!$A$2),0)</f>
        <v>0</v>
      </c>
      <c r="M29" s="63" t="n">
        <f aca="true">IF(AND(ISNUMBER(Tromso!$B$2),Tromso!$A30&gt;0),OFFSET(rngStartTromso,Tromso!$A30,Tromso!$B$2),0)</f>
        <v>0</v>
      </c>
      <c r="N29" s="50"/>
      <c r="O29" s="50"/>
    </row>
    <row r="30" customFormat="false" ht="12.75" hidden="false" customHeight="false" outlineLevel="0" collapsed="false">
      <c r="A30" s="44" t="n">
        <f aca="false">Curves!C31</f>
        <v>37095</v>
      </c>
      <c r="B30" s="63" t="n">
        <f aca="true">IF(AND(ISNUMBER(Finland!$A$2),Finland!$A31&gt;0),OFFSET(rngStartFinland,Finland!$A31,Finland!$A$2),0)</f>
        <v>0</v>
      </c>
      <c r="C30" s="63" t="n">
        <f aca="true">IF(AND(ISNUMBER(Finland!$B$2),Finland!$A31&gt;0),OFFSET(rngStartFinland,Finland!$A31,Finland!$B$2),0)</f>
        <v>0</v>
      </c>
      <c r="D30" s="63" t="n">
        <f aca="true">IF(AND(ISNUMBER(Smestad!$A$2),Smestad!$A31&gt;0),OFFSET(rngStartSmestad,Smestad!$A31,Smestad!$A$2),0)</f>
        <v>0</v>
      </c>
      <c r="E30" s="63" t="n">
        <f aca="true">IF(AND(ISNUMBER(Smestad!$B$2),Smestad!$A31&gt;0),OFFSET(rngStartSmestad,Smestad!$A31,Smestad!$B$2),0)</f>
        <v>0</v>
      </c>
      <c r="F30" s="63" t="n">
        <f aca="true">IF(AND(ISNUMBER(Strinda!$A$2),Strinda!$A31&gt;0),OFFSET(rngStartStrinda,Strinda!$A31,Strinda!$A$2),0)</f>
        <v>0</v>
      </c>
      <c r="G30" s="63" t="n">
        <f aca="true">IF(AND(ISNUMBER(Strinda!$B$2),Strinda!$A31&gt;0),OFFSET(rngStartStrinda,Strinda!$A31,Strinda!$B$2),0)</f>
        <v>0</v>
      </c>
      <c r="H30" s="63" t="n">
        <f aca="true">IF(AND(ISNUMBER(Sweden!$A$2),Sweden!$A31&gt;0),OFFSET(rngStartSweden,Sweden!$A31,Sweden!$A$2),0)</f>
        <v>0</v>
      </c>
      <c r="I30" s="63" t="n">
        <f aca="true">IF(AND(ISNUMBER(Sweden!$B$2),Sweden!$A31&gt;0),OFFSET(rngStartSweden,Sweden!$A31,Sweden!$B$2),0)</f>
        <v>0</v>
      </c>
      <c r="J30" s="63" t="n">
        <f aca="true">IF(AND(ISNUMBER(System!$A$2),System!$A31&gt;0),OFFSET(rngStartSystem,System!$A31,System!$A$2),0)</f>
        <v>0</v>
      </c>
      <c r="K30" s="63" t="n">
        <f aca="true">IF(AND(ISNUMBER(System!$B$2),System!$A31&gt;0),OFFSET(rngStartSystem,System!$A31,System!$B$2),0)</f>
        <v>0</v>
      </c>
      <c r="L30" s="63" t="n">
        <f aca="true">IF(AND(ISNUMBER(Tromso!$A$2),Tromso!$A31&gt;0),OFFSET(rngStartTromso,Tromso!$A31,Tromso!$A$2),0)</f>
        <v>0</v>
      </c>
      <c r="M30" s="63" t="n">
        <f aca="true">IF(AND(ISNUMBER(Tromso!$B$2),Tromso!$A31&gt;0),OFFSET(rngStartTromso,Tromso!$A31,Tromso!$B$2),0)</f>
        <v>0</v>
      </c>
      <c r="N30" s="50"/>
      <c r="O30" s="50"/>
    </row>
    <row r="31" customFormat="false" ht="12.75" hidden="false" customHeight="false" outlineLevel="0" collapsed="false">
      <c r="A31" s="44" t="n">
        <f aca="false">Curves!C32</f>
        <v>37102</v>
      </c>
      <c r="B31" s="63" t="n">
        <f aca="true">IF(AND(ISNUMBER(Finland!$A$2),Finland!$A32&gt;0),OFFSET(rngStartFinland,Finland!$A32,Finland!$A$2),0)</f>
        <v>0</v>
      </c>
      <c r="C31" s="63" t="n">
        <f aca="true">IF(AND(ISNUMBER(Finland!$B$2),Finland!$A32&gt;0),OFFSET(rngStartFinland,Finland!$A32,Finland!$B$2),0)</f>
        <v>0</v>
      </c>
      <c r="D31" s="63" t="n">
        <f aca="true">IF(AND(ISNUMBER(Smestad!$A$2),Smestad!$A32&gt;0),OFFSET(rngStartSmestad,Smestad!$A32,Smestad!$A$2),0)</f>
        <v>0</v>
      </c>
      <c r="E31" s="63" t="n">
        <f aca="true">IF(AND(ISNUMBER(Smestad!$B$2),Smestad!$A32&gt;0),OFFSET(rngStartSmestad,Smestad!$A32,Smestad!$B$2),0)</f>
        <v>0</v>
      </c>
      <c r="F31" s="63" t="n">
        <f aca="true">IF(AND(ISNUMBER(Strinda!$A$2),Strinda!$A32&gt;0),OFFSET(rngStartStrinda,Strinda!$A32,Strinda!$A$2),0)</f>
        <v>0</v>
      </c>
      <c r="G31" s="63" t="n">
        <f aca="true">IF(AND(ISNUMBER(Strinda!$B$2),Strinda!$A32&gt;0),OFFSET(rngStartStrinda,Strinda!$A32,Strinda!$B$2),0)</f>
        <v>0</v>
      </c>
      <c r="H31" s="63" t="n">
        <f aca="true">IF(AND(ISNUMBER(Sweden!$A$2),Sweden!$A32&gt;0),OFFSET(rngStartSweden,Sweden!$A32,Sweden!$A$2),0)</f>
        <v>0</v>
      </c>
      <c r="I31" s="63" t="n">
        <f aca="true">IF(AND(ISNUMBER(Sweden!$B$2),Sweden!$A32&gt;0),OFFSET(rngStartSweden,Sweden!$A32,Sweden!$B$2),0)</f>
        <v>0</v>
      </c>
      <c r="J31" s="63" t="n">
        <f aca="true">IF(AND(ISNUMBER(System!$A$2),System!$A32&gt;0),OFFSET(rngStartSystem,System!$A32,System!$A$2),0)</f>
        <v>0</v>
      </c>
      <c r="K31" s="63" t="n">
        <f aca="true">IF(AND(ISNUMBER(System!$B$2),System!$A32&gt;0),OFFSET(rngStartSystem,System!$A32,System!$B$2),0)</f>
        <v>0</v>
      </c>
      <c r="L31" s="63" t="n">
        <f aca="true">IF(AND(ISNUMBER(Tromso!$A$2),Tromso!$A32&gt;0),OFFSET(rngStartTromso,Tromso!$A32,Tromso!$A$2),0)</f>
        <v>0</v>
      </c>
      <c r="M31" s="63" t="n">
        <f aca="true">IF(AND(ISNUMBER(Tromso!$B$2),Tromso!$A32&gt;0),OFFSET(rngStartTromso,Tromso!$A32,Tromso!$B$2),0)</f>
        <v>0</v>
      </c>
      <c r="N31" s="50"/>
      <c r="O31" s="50"/>
    </row>
    <row r="32" customFormat="false" ht="12.75" hidden="false" customHeight="false" outlineLevel="0" collapsed="false">
      <c r="A32" s="44" t="n">
        <f aca="false">Curves!C33</f>
        <v>37109</v>
      </c>
      <c r="B32" s="63" t="n">
        <f aca="true">IF(AND(ISNUMBER(Finland!$A$2),Finland!$A33&gt;0),OFFSET(rngStartFinland,Finland!$A33,Finland!$A$2),0)</f>
        <v>0</v>
      </c>
      <c r="C32" s="63" t="n">
        <f aca="true">IF(AND(ISNUMBER(Finland!$B$2),Finland!$A33&gt;0),OFFSET(rngStartFinland,Finland!$A33,Finland!$B$2),0)</f>
        <v>0</v>
      </c>
      <c r="D32" s="63" t="n">
        <f aca="true">IF(AND(ISNUMBER(Smestad!$A$2),Smestad!$A33&gt;0),OFFSET(rngStartSmestad,Smestad!$A33,Smestad!$A$2),0)</f>
        <v>0</v>
      </c>
      <c r="E32" s="63" t="n">
        <f aca="true">IF(AND(ISNUMBER(Smestad!$B$2),Smestad!$A33&gt;0),OFFSET(rngStartSmestad,Smestad!$A33,Smestad!$B$2),0)</f>
        <v>0</v>
      </c>
      <c r="F32" s="63" t="n">
        <f aca="true">IF(AND(ISNUMBER(Strinda!$A$2),Strinda!$A33&gt;0),OFFSET(rngStartStrinda,Strinda!$A33,Strinda!$A$2),0)</f>
        <v>0</v>
      </c>
      <c r="G32" s="63" t="n">
        <f aca="true">IF(AND(ISNUMBER(Strinda!$B$2),Strinda!$A33&gt;0),OFFSET(rngStartStrinda,Strinda!$A33,Strinda!$B$2),0)</f>
        <v>0</v>
      </c>
      <c r="H32" s="63" t="n">
        <f aca="true">IF(AND(ISNUMBER(Sweden!$A$2),Sweden!$A33&gt;0),OFFSET(rngStartSweden,Sweden!$A33,Sweden!$A$2),0)</f>
        <v>0</v>
      </c>
      <c r="I32" s="63" t="n">
        <f aca="true">IF(AND(ISNUMBER(Sweden!$B$2),Sweden!$A33&gt;0),OFFSET(rngStartSweden,Sweden!$A33,Sweden!$B$2),0)</f>
        <v>0</v>
      </c>
      <c r="J32" s="63" t="n">
        <f aca="true">IF(AND(ISNUMBER(System!$A$2),System!$A33&gt;0),OFFSET(rngStartSystem,System!$A33,System!$A$2),0)</f>
        <v>0</v>
      </c>
      <c r="K32" s="63" t="n">
        <f aca="true">IF(AND(ISNUMBER(System!$B$2),System!$A33&gt;0),OFFSET(rngStartSystem,System!$A33,System!$B$2),0)</f>
        <v>0</v>
      </c>
      <c r="L32" s="63" t="n">
        <f aca="true">IF(AND(ISNUMBER(Tromso!$A$2),Tromso!$A33&gt;0),OFFSET(rngStartTromso,Tromso!$A33,Tromso!$A$2),0)</f>
        <v>0</v>
      </c>
      <c r="M32" s="63" t="n">
        <f aca="true">IF(AND(ISNUMBER(Tromso!$B$2),Tromso!$A33&gt;0),OFFSET(rngStartTromso,Tromso!$A33,Tromso!$B$2),0)</f>
        <v>0</v>
      </c>
      <c r="N32" s="50"/>
      <c r="O32" s="50"/>
    </row>
    <row r="33" customFormat="false" ht="12.75" hidden="false" customHeight="false" outlineLevel="0" collapsed="false">
      <c r="A33" s="44" t="n">
        <f aca="false">Curves!C34</f>
        <v>37116</v>
      </c>
      <c r="B33" s="63" t="n">
        <f aca="true">IF(AND(ISNUMBER(Finland!$A$2),Finland!$A34&gt;0),OFFSET(rngStartFinland,Finland!$A34,Finland!$A$2),0)</f>
        <v>0</v>
      </c>
      <c r="C33" s="63" t="n">
        <f aca="true">IF(AND(ISNUMBER(Finland!$B$2),Finland!$A34&gt;0),OFFSET(rngStartFinland,Finland!$A34,Finland!$B$2),0)</f>
        <v>0</v>
      </c>
      <c r="D33" s="63" t="n">
        <f aca="true">IF(AND(ISNUMBER(Smestad!$A$2),Smestad!$A34&gt;0),OFFSET(rngStartSmestad,Smestad!$A34,Smestad!$A$2),0)</f>
        <v>0</v>
      </c>
      <c r="E33" s="63" t="n">
        <f aca="true">IF(AND(ISNUMBER(Smestad!$B$2),Smestad!$A34&gt;0),OFFSET(rngStartSmestad,Smestad!$A34,Smestad!$B$2),0)</f>
        <v>0</v>
      </c>
      <c r="F33" s="63" t="n">
        <f aca="true">IF(AND(ISNUMBER(Strinda!$A$2),Strinda!$A34&gt;0),OFFSET(rngStartStrinda,Strinda!$A34,Strinda!$A$2),0)</f>
        <v>0</v>
      </c>
      <c r="G33" s="63" t="n">
        <f aca="true">IF(AND(ISNUMBER(Strinda!$B$2),Strinda!$A34&gt;0),OFFSET(rngStartStrinda,Strinda!$A34,Strinda!$B$2),0)</f>
        <v>0</v>
      </c>
      <c r="H33" s="63" t="n">
        <f aca="true">IF(AND(ISNUMBER(Sweden!$A$2),Sweden!$A34&gt;0),OFFSET(rngStartSweden,Sweden!$A34,Sweden!$A$2),0)</f>
        <v>0</v>
      </c>
      <c r="I33" s="63" t="n">
        <f aca="true">IF(AND(ISNUMBER(Sweden!$B$2),Sweden!$A34&gt;0),OFFSET(rngStartSweden,Sweden!$A34,Sweden!$B$2),0)</f>
        <v>0</v>
      </c>
      <c r="J33" s="63" t="n">
        <f aca="true">IF(AND(ISNUMBER(System!$A$2),System!$A34&gt;0),OFFSET(rngStartSystem,System!$A34,System!$A$2),0)</f>
        <v>0</v>
      </c>
      <c r="K33" s="63" t="n">
        <f aca="true">IF(AND(ISNUMBER(System!$B$2),System!$A34&gt;0),OFFSET(rngStartSystem,System!$A34,System!$B$2),0)</f>
        <v>0</v>
      </c>
      <c r="L33" s="63" t="n">
        <f aca="true">IF(AND(ISNUMBER(Tromso!$A$2),Tromso!$A34&gt;0),OFFSET(rngStartTromso,Tromso!$A34,Tromso!$A$2),0)</f>
        <v>0</v>
      </c>
      <c r="M33" s="63" t="n">
        <f aca="true">IF(AND(ISNUMBER(Tromso!$B$2),Tromso!$A34&gt;0),OFFSET(rngStartTromso,Tromso!$A34,Tromso!$B$2),0)</f>
        <v>0</v>
      </c>
      <c r="N33" s="50"/>
      <c r="O33" s="50"/>
    </row>
    <row r="34" customFormat="false" ht="12.75" hidden="false" customHeight="false" outlineLevel="0" collapsed="false">
      <c r="A34" s="44" t="n">
        <f aca="false">Curves!C35</f>
        <v>37123</v>
      </c>
      <c r="B34" s="63" t="n">
        <f aca="true">IF(AND(ISNUMBER(Finland!$A$2),Finland!$A35&gt;0),OFFSET(rngStartFinland,Finland!$A35,Finland!$A$2),0)</f>
        <v>0</v>
      </c>
      <c r="C34" s="63" t="n">
        <f aca="true">IF(AND(ISNUMBER(Finland!$B$2),Finland!$A35&gt;0),OFFSET(rngStartFinland,Finland!$A35,Finland!$B$2),0)</f>
        <v>0</v>
      </c>
      <c r="D34" s="63" t="n">
        <f aca="true">IF(AND(ISNUMBER(Smestad!$A$2),Smestad!$A35&gt;0),OFFSET(rngStartSmestad,Smestad!$A35,Smestad!$A$2),0)</f>
        <v>0</v>
      </c>
      <c r="E34" s="63" t="n">
        <f aca="true">IF(AND(ISNUMBER(Smestad!$B$2),Smestad!$A35&gt;0),OFFSET(rngStartSmestad,Smestad!$A35,Smestad!$B$2),0)</f>
        <v>0</v>
      </c>
      <c r="F34" s="63" t="n">
        <f aca="true">IF(AND(ISNUMBER(Strinda!$A$2),Strinda!$A35&gt;0),OFFSET(rngStartStrinda,Strinda!$A35,Strinda!$A$2),0)</f>
        <v>0</v>
      </c>
      <c r="G34" s="63" t="n">
        <f aca="true">IF(AND(ISNUMBER(Strinda!$B$2),Strinda!$A35&gt;0),OFFSET(rngStartStrinda,Strinda!$A35,Strinda!$B$2),0)</f>
        <v>0</v>
      </c>
      <c r="H34" s="63" t="n">
        <f aca="true">IF(AND(ISNUMBER(Sweden!$A$2),Sweden!$A35&gt;0),OFFSET(rngStartSweden,Sweden!$A35,Sweden!$A$2),0)</f>
        <v>0</v>
      </c>
      <c r="I34" s="63" t="n">
        <f aca="true">IF(AND(ISNUMBER(Sweden!$B$2),Sweden!$A35&gt;0),OFFSET(rngStartSweden,Sweden!$A35,Sweden!$B$2),0)</f>
        <v>0</v>
      </c>
      <c r="J34" s="63" t="n">
        <f aca="true">IF(AND(ISNUMBER(System!$A$2),System!$A35&gt;0),OFFSET(rngStartSystem,System!$A35,System!$A$2),0)</f>
        <v>0</v>
      </c>
      <c r="K34" s="63" t="n">
        <f aca="true">IF(AND(ISNUMBER(System!$B$2),System!$A35&gt;0),OFFSET(rngStartSystem,System!$A35,System!$B$2),0)</f>
        <v>0</v>
      </c>
      <c r="L34" s="63" t="n">
        <f aca="true">IF(AND(ISNUMBER(Tromso!$A$2),Tromso!$A35&gt;0),OFFSET(rngStartTromso,Tromso!$A35,Tromso!$A$2),0)</f>
        <v>0</v>
      </c>
      <c r="M34" s="63" t="n">
        <f aca="true">IF(AND(ISNUMBER(Tromso!$B$2),Tromso!$A35&gt;0),OFFSET(rngStartTromso,Tromso!$A35,Tromso!$B$2),0)</f>
        <v>0</v>
      </c>
      <c r="N34" s="50"/>
      <c r="O34" s="50"/>
    </row>
    <row r="35" customFormat="false" ht="12.75" hidden="false" customHeight="false" outlineLevel="0" collapsed="false">
      <c r="A35" s="44" t="n">
        <f aca="false">Curves!C36</f>
        <v>37130</v>
      </c>
      <c r="B35" s="63" t="n">
        <f aca="true">IF(AND(ISNUMBER(Finland!$A$2),Finland!$A36&gt;0),OFFSET(rngStartFinland,Finland!$A36,Finland!$A$2),0)</f>
        <v>0</v>
      </c>
      <c r="C35" s="63" t="n">
        <f aca="true">IF(AND(ISNUMBER(Finland!$B$2),Finland!$A36&gt;0),OFFSET(rngStartFinland,Finland!$A36,Finland!$B$2),0)</f>
        <v>0</v>
      </c>
      <c r="D35" s="63" t="n">
        <f aca="true">IF(AND(ISNUMBER(Smestad!$A$2),Smestad!$A36&gt;0),OFFSET(rngStartSmestad,Smestad!$A36,Smestad!$A$2),0)</f>
        <v>0</v>
      </c>
      <c r="E35" s="63" t="n">
        <f aca="true">IF(AND(ISNUMBER(Smestad!$B$2),Smestad!$A36&gt;0),OFFSET(rngStartSmestad,Smestad!$A36,Smestad!$B$2),0)</f>
        <v>0</v>
      </c>
      <c r="F35" s="63" t="n">
        <f aca="true">IF(AND(ISNUMBER(Strinda!$A$2),Strinda!$A36&gt;0),OFFSET(rngStartStrinda,Strinda!$A36,Strinda!$A$2),0)</f>
        <v>0</v>
      </c>
      <c r="G35" s="63" t="n">
        <f aca="true">IF(AND(ISNUMBER(Strinda!$B$2),Strinda!$A36&gt;0),OFFSET(rngStartStrinda,Strinda!$A36,Strinda!$B$2),0)</f>
        <v>0</v>
      </c>
      <c r="H35" s="63" t="n">
        <f aca="true">IF(AND(ISNUMBER(Sweden!$A$2),Sweden!$A36&gt;0),OFFSET(rngStartSweden,Sweden!$A36,Sweden!$A$2),0)</f>
        <v>0</v>
      </c>
      <c r="I35" s="63" t="n">
        <f aca="true">IF(AND(ISNUMBER(Sweden!$B$2),Sweden!$A36&gt;0),OFFSET(rngStartSweden,Sweden!$A36,Sweden!$B$2),0)</f>
        <v>0</v>
      </c>
      <c r="J35" s="63" t="n">
        <f aca="true">IF(AND(ISNUMBER(System!$A$2),System!$A36&gt;0),OFFSET(rngStartSystem,System!$A36,System!$A$2),0)</f>
        <v>0</v>
      </c>
      <c r="K35" s="63" t="n">
        <f aca="true">IF(AND(ISNUMBER(System!$B$2),System!$A36&gt;0),OFFSET(rngStartSystem,System!$A36,System!$B$2),0)</f>
        <v>0</v>
      </c>
      <c r="L35" s="63" t="n">
        <f aca="true">IF(AND(ISNUMBER(Tromso!$A$2),Tromso!$A36&gt;0),OFFSET(rngStartTromso,Tromso!$A36,Tromso!$A$2),0)</f>
        <v>0</v>
      </c>
      <c r="M35" s="63" t="n">
        <f aca="true">IF(AND(ISNUMBER(Tromso!$B$2),Tromso!$A36&gt;0),OFFSET(rngStartTromso,Tromso!$A36,Tromso!$B$2),0)</f>
        <v>0</v>
      </c>
      <c r="N35" s="50"/>
      <c r="O35" s="50"/>
    </row>
    <row r="36" customFormat="false" ht="12.75" hidden="false" customHeight="false" outlineLevel="0" collapsed="false">
      <c r="A36" s="44" t="n">
        <f aca="false">Curves!C37</f>
        <v>37137</v>
      </c>
      <c r="B36" s="63" t="n">
        <f aca="true">IF(AND(ISNUMBER(Finland!$A$2),Finland!$A37&gt;0),OFFSET(rngStartFinland,Finland!$A37,Finland!$A$2),0)</f>
        <v>0</v>
      </c>
      <c r="C36" s="63" t="n">
        <f aca="true">IF(AND(ISNUMBER(Finland!$B$2),Finland!$A37&gt;0),OFFSET(rngStartFinland,Finland!$A37,Finland!$B$2),0)</f>
        <v>0</v>
      </c>
      <c r="D36" s="63" t="n">
        <f aca="true">IF(AND(ISNUMBER(Smestad!$A$2),Smestad!$A37&gt;0),OFFSET(rngStartSmestad,Smestad!$A37,Smestad!$A$2),0)</f>
        <v>0</v>
      </c>
      <c r="E36" s="63" t="n">
        <f aca="true">IF(AND(ISNUMBER(Smestad!$B$2),Smestad!$A37&gt;0),OFFSET(rngStartSmestad,Smestad!$A37,Smestad!$B$2),0)</f>
        <v>0</v>
      </c>
      <c r="F36" s="63" t="n">
        <f aca="true">IF(AND(ISNUMBER(Strinda!$A$2),Strinda!$A37&gt;0),OFFSET(rngStartStrinda,Strinda!$A37,Strinda!$A$2),0)</f>
        <v>0</v>
      </c>
      <c r="G36" s="63" t="n">
        <f aca="true">IF(AND(ISNUMBER(Strinda!$B$2),Strinda!$A37&gt;0),OFFSET(rngStartStrinda,Strinda!$A37,Strinda!$B$2),0)</f>
        <v>0</v>
      </c>
      <c r="H36" s="63" t="n">
        <f aca="true">IF(AND(ISNUMBER(Sweden!$A$2),Sweden!$A37&gt;0),OFFSET(rngStartSweden,Sweden!$A37,Sweden!$A$2),0)</f>
        <v>0</v>
      </c>
      <c r="I36" s="63" t="n">
        <f aca="true">IF(AND(ISNUMBER(Sweden!$B$2),Sweden!$A37&gt;0),OFFSET(rngStartSweden,Sweden!$A37,Sweden!$B$2),0)</f>
        <v>0</v>
      </c>
      <c r="J36" s="63" t="n">
        <f aca="true">IF(AND(ISNUMBER(System!$A$2),System!$A37&gt;0),OFFSET(rngStartSystem,System!$A37,System!$A$2),0)</f>
        <v>0</v>
      </c>
      <c r="K36" s="63" t="n">
        <f aca="true">IF(AND(ISNUMBER(System!$B$2),System!$A37&gt;0),OFFSET(rngStartSystem,System!$A37,System!$B$2),0)</f>
        <v>0</v>
      </c>
      <c r="L36" s="63" t="n">
        <f aca="true">IF(AND(ISNUMBER(Tromso!$A$2),Tromso!$A37&gt;0),OFFSET(rngStartTromso,Tromso!$A37,Tromso!$A$2),0)</f>
        <v>0</v>
      </c>
      <c r="M36" s="63" t="n">
        <f aca="true">IF(AND(ISNUMBER(Tromso!$B$2),Tromso!$A37&gt;0),OFFSET(rngStartTromso,Tromso!$A37,Tromso!$B$2),0)</f>
        <v>0</v>
      </c>
      <c r="N36" s="50"/>
      <c r="O36" s="50"/>
    </row>
    <row r="37" customFormat="false" ht="12.75" hidden="false" customHeight="false" outlineLevel="0" collapsed="false">
      <c r="A37" s="44" t="n">
        <f aca="false">Curves!C38</f>
        <v>37144</v>
      </c>
      <c r="B37" s="63" t="n">
        <f aca="true">IF(AND(ISNUMBER(Finland!$A$2),Finland!$A38&gt;0),OFFSET(rngStartFinland,Finland!$A38,Finland!$A$2),0)</f>
        <v>0</v>
      </c>
      <c r="C37" s="63" t="n">
        <f aca="true">IF(AND(ISNUMBER(Finland!$B$2),Finland!$A38&gt;0),OFFSET(rngStartFinland,Finland!$A38,Finland!$B$2),0)</f>
        <v>0</v>
      </c>
      <c r="D37" s="63" t="n">
        <f aca="true">IF(AND(ISNUMBER(Smestad!$A$2),Smestad!$A38&gt;0),OFFSET(rngStartSmestad,Smestad!$A38,Smestad!$A$2),0)</f>
        <v>0</v>
      </c>
      <c r="E37" s="63" t="n">
        <f aca="true">IF(AND(ISNUMBER(Smestad!$B$2),Smestad!$A38&gt;0),OFFSET(rngStartSmestad,Smestad!$A38,Smestad!$B$2),0)</f>
        <v>0</v>
      </c>
      <c r="F37" s="63" t="n">
        <f aca="true">IF(AND(ISNUMBER(Strinda!$A$2),Strinda!$A38&gt;0),OFFSET(rngStartStrinda,Strinda!$A38,Strinda!$A$2),0)</f>
        <v>0</v>
      </c>
      <c r="G37" s="63" t="n">
        <f aca="true">IF(AND(ISNUMBER(Strinda!$B$2),Strinda!$A38&gt;0),OFFSET(rngStartStrinda,Strinda!$A38,Strinda!$B$2),0)</f>
        <v>0</v>
      </c>
      <c r="H37" s="63" t="n">
        <f aca="true">IF(AND(ISNUMBER(Sweden!$A$2),Sweden!$A38&gt;0),OFFSET(rngStartSweden,Sweden!$A38,Sweden!$A$2),0)</f>
        <v>0</v>
      </c>
      <c r="I37" s="63" t="n">
        <f aca="true">IF(AND(ISNUMBER(Sweden!$B$2),Sweden!$A38&gt;0),OFFSET(rngStartSweden,Sweden!$A38,Sweden!$B$2),0)</f>
        <v>0</v>
      </c>
      <c r="J37" s="63" t="n">
        <f aca="true">IF(AND(ISNUMBER(System!$A$2),System!$A38&gt;0),OFFSET(rngStartSystem,System!$A38,System!$A$2),0)</f>
        <v>0</v>
      </c>
      <c r="K37" s="63" t="n">
        <f aca="true">IF(AND(ISNUMBER(System!$B$2),System!$A38&gt;0),OFFSET(rngStartSystem,System!$A38,System!$B$2),0)</f>
        <v>0</v>
      </c>
      <c r="L37" s="63" t="n">
        <f aca="true">IF(AND(ISNUMBER(Tromso!$A$2),Tromso!$A38&gt;0),OFFSET(rngStartTromso,Tromso!$A38,Tromso!$A$2),0)</f>
        <v>0</v>
      </c>
      <c r="M37" s="63" t="n">
        <f aca="true">IF(AND(ISNUMBER(Tromso!$B$2),Tromso!$A38&gt;0),OFFSET(rngStartTromso,Tromso!$A38,Tromso!$B$2),0)</f>
        <v>0</v>
      </c>
      <c r="N37" s="50"/>
      <c r="O37" s="50"/>
    </row>
    <row r="38" customFormat="false" ht="12.75" hidden="false" customHeight="false" outlineLevel="0" collapsed="false">
      <c r="A38" s="44" t="n">
        <f aca="false">Curves!C39</f>
        <v>37151</v>
      </c>
      <c r="B38" s="63" t="n">
        <f aca="true">IF(AND(ISNUMBER(Finland!$A$2),Finland!$A39&gt;0),OFFSET(rngStartFinland,Finland!$A39,Finland!$A$2),0)</f>
        <v>0</v>
      </c>
      <c r="C38" s="63" t="n">
        <f aca="true">IF(AND(ISNUMBER(Finland!$B$2),Finland!$A39&gt;0),OFFSET(rngStartFinland,Finland!$A39,Finland!$B$2),0)</f>
        <v>0</v>
      </c>
      <c r="D38" s="63" t="n">
        <f aca="true">IF(AND(ISNUMBER(Smestad!$A$2),Smestad!$A39&gt;0),OFFSET(rngStartSmestad,Smestad!$A39,Smestad!$A$2),0)</f>
        <v>0</v>
      </c>
      <c r="E38" s="63" t="n">
        <f aca="true">IF(AND(ISNUMBER(Smestad!$B$2),Smestad!$A39&gt;0),OFFSET(rngStartSmestad,Smestad!$A39,Smestad!$B$2),0)</f>
        <v>0</v>
      </c>
      <c r="F38" s="63" t="n">
        <f aca="true">IF(AND(ISNUMBER(Strinda!$A$2),Strinda!$A39&gt;0),OFFSET(rngStartStrinda,Strinda!$A39,Strinda!$A$2),0)</f>
        <v>0</v>
      </c>
      <c r="G38" s="63" t="n">
        <f aca="true">IF(AND(ISNUMBER(Strinda!$B$2),Strinda!$A39&gt;0),OFFSET(rngStartStrinda,Strinda!$A39,Strinda!$B$2),0)</f>
        <v>0</v>
      </c>
      <c r="H38" s="63" t="n">
        <f aca="true">IF(AND(ISNUMBER(Sweden!$A$2),Sweden!$A39&gt;0),OFFSET(rngStartSweden,Sweden!$A39,Sweden!$A$2),0)</f>
        <v>0</v>
      </c>
      <c r="I38" s="63" t="n">
        <f aca="true">IF(AND(ISNUMBER(Sweden!$B$2),Sweden!$A39&gt;0),OFFSET(rngStartSweden,Sweden!$A39,Sweden!$B$2),0)</f>
        <v>0</v>
      </c>
      <c r="J38" s="63" t="n">
        <f aca="true">IF(AND(ISNUMBER(System!$A$2),System!$A39&gt;0),OFFSET(rngStartSystem,System!$A39,System!$A$2),0)</f>
        <v>0</v>
      </c>
      <c r="K38" s="63" t="n">
        <f aca="true">IF(AND(ISNUMBER(System!$B$2),System!$A39&gt;0),OFFSET(rngStartSystem,System!$A39,System!$B$2),0)</f>
        <v>0</v>
      </c>
      <c r="L38" s="63" t="n">
        <f aca="true">IF(AND(ISNUMBER(Tromso!$A$2),Tromso!$A39&gt;0),OFFSET(rngStartTromso,Tromso!$A39,Tromso!$A$2),0)</f>
        <v>0</v>
      </c>
      <c r="M38" s="63" t="n">
        <f aca="true">IF(AND(ISNUMBER(Tromso!$B$2),Tromso!$A39&gt;0),OFFSET(rngStartTromso,Tromso!$A39,Tromso!$B$2),0)</f>
        <v>0</v>
      </c>
      <c r="N38" s="50"/>
      <c r="O38" s="50"/>
    </row>
    <row r="39" customFormat="false" ht="12.75" hidden="false" customHeight="false" outlineLevel="0" collapsed="false">
      <c r="A39" s="44" t="n">
        <f aca="false">Curves!C40</f>
        <v>37158</v>
      </c>
      <c r="B39" s="63" t="n">
        <f aca="true">IF(AND(ISNUMBER(Finland!$A$2),Finland!$A40&gt;0),OFFSET(rngStartFinland,Finland!$A40,Finland!$A$2),0)</f>
        <v>0</v>
      </c>
      <c r="C39" s="63" t="n">
        <f aca="true">IF(AND(ISNUMBER(Finland!$B$2),Finland!$A40&gt;0),OFFSET(rngStartFinland,Finland!$A40,Finland!$B$2),0)</f>
        <v>0</v>
      </c>
      <c r="D39" s="63" t="n">
        <f aca="true">IF(AND(ISNUMBER(Smestad!$A$2),Smestad!$A40&gt;0),OFFSET(rngStartSmestad,Smestad!$A40,Smestad!$A$2),0)</f>
        <v>0</v>
      </c>
      <c r="E39" s="63" t="n">
        <f aca="true">IF(AND(ISNUMBER(Smestad!$B$2),Smestad!$A40&gt;0),OFFSET(rngStartSmestad,Smestad!$A40,Smestad!$B$2),0)</f>
        <v>0</v>
      </c>
      <c r="F39" s="63" t="n">
        <f aca="true">IF(AND(ISNUMBER(Strinda!$A$2),Strinda!$A40&gt;0),OFFSET(rngStartStrinda,Strinda!$A40,Strinda!$A$2),0)</f>
        <v>0</v>
      </c>
      <c r="G39" s="63" t="n">
        <f aca="true">IF(AND(ISNUMBER(Strinda!$B$2),Strinda!$A40&gt;0),OFFSET(rngStartStrinda,Strinda!$A40,Strinda!$B$2),0)</f>
        <v>0</v>
      </c>
      <c r="H39" s="63" t="n">
        <f aca="true">IF(AND(ISNUMBER(Sweden!$A$2),Sweden!$A40&gt;0),OFFSET(rngStartSweden,Sweden!$A40,Sweden!$A$2),0)</f>
        <v>0</v>
      </c>
      <c r="I39" s="63" t="n">
        <f aca="true">IF(AND(ISNUMBER(Sweden!$B$2),Sweden!$A40&gt;0),OFFSET(rngStartSweden,Sweden!$A40,Sweden!$B$2),0)</f>
        <v>0</v>
      </c>
      <c r="J39" s="63" t="n">
        <f aca="true">IF(AND(ISNUMBER(System!$A$2),System!$A40&gt;0),OFFSET(rngStartSystem,System!$A40,System!$A$2),0)</f>
        <v>0</v>
      </c>
      <c r="K39" s="63" t="n">
        <f aca="true">IF(AND(ISNUMBER(System!$B$2),System!$A40&gt;0),OFFSET(rngStartSystem,System!$A40,System!$B$2),0)</f>
        <v>0</v>
      </c>
      <c r="L39" s="63" t="n">
        <f aca="true">IF(AND(ISNUMBER(Tromso!$A$2),Tromso!$A40&gt;0),OFFSET(rngStartTromso,Tromso!$A40,Tromso!$A$2),0)</f>
        <v>0</v>
      </c>
      <c r="M39" s="63" t="n">
        <f aca="true">IF(AND(ISNUMBER(Tromso!$B$2),Tromso!$A40&gt;0),OFFSET(rngStartTromso,Tromso!$A40,Tromso!$B$2),0)</f>
        <v>0</v>
      </c>
      <c r="N39" s="50"/>
      <c r="O39" s="50"/>
    </row>
    <row r="40" customFormat="false" ht="12.75" hidden="false" customHeight="false" outlineLevel="0" collapsed="false">
      <c r="A40" s="44" t="n">
        <f aca="false">Curves!C41</f>
        <v>37165</v>
      </c>
      <c r="B40" s="63" t="n">
        <f aca="true">IF(AND(ISNUMBER(Finland!$A$2),Finland!$A41&gt;0),OFFSET(rngStartFinland,Finland!$A41,Finland!$A$2),0)</f>
        <v>0</v>
      </c>
      <c r="C40" s="63" t="n">
        <f aca="true">IF(AND(ISNUMBER(Finland!$B$2),Finland!$A41&gt;0),OFFSET(rngStartFinland,Finland!$A41,Finland!$B$2),0)</f>
        <v>0</v>
      </c>
      <c r="D40" s="63" t="n">
        <f aca="true">IF(AND(ISNUMBER(Smestad!$A$2),Smestad!$A41&gt;0),OFFSET(rngStartSmestad,Smestad!$A41,Smestad!$A$2),0)</f>
        <v>0</v>
      </c>
      <c r="E40" s="63" t="n">
        <f aca="true">IF(AND(ISNUMBER(Smestad!$B$2),Smestad!$A41&gt;0),OFFSET(rngStartSmestad,Smestad!$A41,Smestad!$B$2),0)</f>
        <v>0</v>
      </c>
      <c r="F40" s="63" t="n">
        <f aca="true">IF(AND(ISNUMBER(Strinda!$A$2),Strinda!$A41&gt;0),OFFSET(rngStartStrinda,Strinda!$A41,Strinda!$A$2),0)</f>
        <v>0</v>
      </c>
      <c r="G40" s="63" t="n">
        <f aca="true">IF(AND(ISNUMBER(Strinda!$B$2),Strinda!$A41&gt;0),OFFSET(rngStartStrinda,Strinda!$A41,Strinda!$B$2),0)</f>
        <v>0</v>
      </c>
      <c r="H40" s="63" t="n">
        <f aca="true">IF(AND(ISNUMBER(Sweden!$A$2),Sweden!$A41&gt;0),OFFSET(rngStartSweden,Sweden!$A41,Sweden!$A$2),0)</f>
        <v>0</v>
      </c>
      <c r="I40" s="63" t="n">
        <f aca="true">IF(AND(ISNUMBER(Sweden!$B$2),Sweden!$A41&gt;0),OFFSET(rngStartSweden,Sweden!$A41,Sweden!$B$2),0)</f>
        <v>0</v>
      </c>
      <c r="J40" s="63" t="n">
        <f aca="true">IF(AND(ISNUMBER(System!$A$2),System!$A41&gt;0),OFFSET(rngStartSystem,System!$A41,System!$A$2),0)</f>
        <v>0</v>
      </c>
      <c r="K40" s="63" t="n">
        <f aca="true">IF(AND(ISNUMBER(System!$B$2),System!$A41&gt;0),OFFSET(rngStartSystem,System!$A41,System!$B$2),0)</f>
        <v>0</v>
      </c>
      <c r="L40" s="63" t="n">
        <f aca="true">IF(AND(ISNUMBER(Tromso!$A$2),Tromso!$A41&gt;0),OFFSET(rngStartTromso,Tromso!$A41,Tromso!$A$2),0)</f>
        <v>0</v>
      </c>
      <c r="M40" s="63" t="n">
        <f aca="true">IF(AND(ISNUMBER(Tromso!$B$2),Tromso!$A41&gt;0),OFFSET(rngStartTromso,Tromso!$A41,Tromso!$B$2),0)</f>
        <v>0</v>
      </c>
      <c r="N40" s="50"/>
      <c r="O40" s="50"/>
    </row>
    <row r="41" customFormat="false" ht="12.75" hidden="false" customHeight="false" outlineLevel="0" collapsed="false">
      <c r="A41" s="44" t="n">
        <f aca="false">Curves!C42</f>
        <v>37172</v>
      </c>
      <c r="B41" s="63" t="n">
        <f aca="true">IF(AND(ISNUMBER(Finland!$A$2),Finland!$A42&gt;0),OFFSET(rngStartFinland,Finland!$A42,Finland!$A$2),0)</f>
        <v>0</v>
      </c>
      <c r="C41" s="63" t="n">
        <f aca="true">IF(AND(ISNUMBER(Finland!$B$2),Finland!$A42&gt;0),OFFSET(rngStartFinland,Finland!$A42,Finland!$B$2),0)</f>
        <v>0</v>
      </c>
      <c r="D41" s="63" t="n">
        <f aca="true">IF(AND(ISNUMBER(Smestad!$A$2),Smestad!$A42&gt;0),OFFSET(rngStartSmestad,Smestad!$A42,Smestad!$A$2),0)</f>
        <v>0</v>
      </c>
      <c r="E41" s="63" t="n">
        <f aca="true">IF(AND(ISNUMBER(Smestad!$B$2),Smestad!$A42&gt;0),OFFSET(rngStartSmestad,Smestad!$A42,Smestad!$B$2),0)</f>
        <v>0</v>
      </c>
      <c r="F41" s="63" t="n">
        <f aca="true">IF(AND(ISNUMBER(Strinda!$A$2),Strinda!$A42&gt;0),OFFSET(rngStartStrinda,Strinda!$A42,Strinda!$A$2),0)</f>
        <v>0</v>
      </c>
      <c r="G41" s="63" t="n">
        <f aca="true">IF(AND(ISNUMBER(Strinda!$B$2),Strinda!$A42&gt;0),OFFSET(rngStartStrinda,Strinda!$A42,Strinda!$B$2),0)</f>
        <v>0</v>
      </c>
      <c r="H41" s="63" t="n">
        <f aca="true">IF(AND(ISNUMBER(Sweden!$A$2),Sweden!$A42&gt;0),OFFSET(rngStartSweden,Sweden!$A42,Sweden!$A$2),0)</f>
        <v>0</v>
      </c>
      <c r="I41" s="63" t="n">
        <f aca="true">IF(AND(ISNUMBER(Sweden!$B$2),Sweden!$A42&gt;0),OFFSET(rngStartSweden,Sweden!$A42,Sweden!$B$2),0)</f>
        <v>0</v>
      </c>
      <c r="J41" s="63" t="n">
        <f aca="true">IF(AND(ISNUMBER(System!$A$2),System!$A42&gt;0),OFFSET(rngStartSystem,System!$A42,System!$A$2),0)</f>
        <v>0</v>
      </c>
      <c r="K41" s="63" t="n">
        <f aca="true">IF(AND(ISNUMBER(System!$B$2),System!$A42&gt;0),OFFSET(rngStartSystem,System!$A42,System!$B$2),0)</f>
        <v>0</v>
      </c>
      <c r="L41" s="63" t="n">
        <f aca="true">IF(AND(ISNUMBER(Tromso!$A$2),Tromso!$A42&gt;0),OFFSET(rngStartTromso,Tromso!$A42,Tromso!$A$2),0)</f>
        <v>0</v>
      </c>
      <c r="M41" s="63" t="n">
        <f aca="true">IF(AND(ISNUMBER(Tromso!$B$2),Tromso!$A42&gt;0),OFFSET(rngStartTromso,Tromso!$A42,Tromso!$B$2),0)</f>
        <v>0</v>
      </c>
      <c r="N41" s="50"/>
      <c r="O41" s="50"/>
    </row>
    <row r="42" customFormat="false" ht="12.75" hidden="false" customHeight="false" outlineLevel="0" collapsed="false">
      <c r="A42" s="44" t="n">
        <f aca="false">Curves!C43</f>
        <v>37179</v>
      </c>
      <c r="B42" s="63" t="n">
        <f aca="true">IF(AND(ISNUMBER(Finland!$A$2),Finland!$A43&gt;0),OFFSET(rngStartFinland,Finland!$A43,Finland!$A$2),0)</f>
        <v>0</v>
      </c>
      <c r="C42" s="63" t="n">
        <f aca="true">IF(AND(ISNUMBER(Finland!$B$2),Finland!$A43&gt;0),OFFSET(rngStartFinland,Finland!$A43,Finland!$B$2),0)</f>
        <v>0</v>
      </c>
      <c r="D42" s="63" t="n">
        <f aca="true">IF(AND(ISNUMBER(Smestad!$A$2),Smestad!$A43&gt;0),OFFSET(rngStartSmestad,Smestad!$A43,Smestad!$A$2),0)</f>
        <v>0</v>
      </c>
      <c r="E42" s="63" t="n">
        <f aca="true">IF(AND(ISNUMBER(Smestad!$B$2),Smestad!$A43&gt;0),OFFSET(rngStartSmestad,Smestad!$A43,Smestad!$B$2),0)</f>
        <v>0</v>
      </c>
      <c r="F42" s="63" t="n">
        <f aca="true">IF(AND(ISNUMBER(Strinda!$A$2),Strinda!$A43&gt;0),OFFSET(rngStartStrinda,Strinda!$A43,Strinda!$A$2),0)</f>
        <v>0</v>
      </c>
      <c r="G42" s="63" t="n">
        <f aca="true">IF(AND(ISNUMBER(Strinda!$B$2),Strinda!$A43&gt;0),OFFSET(rngStartStrinda,Strinda!$A43,Strinda!$B$2),0)</f>
        <v>0</v>
      </c>
      <c r="H42" s="63" t="n">
        <f aca="true">IF(AND(ISNUMBER(Sweden!$A$2),Sweden!$A43&gt;0),OFFSET(rngStartSweden,Sweden!$A43,Sweden!$A$2),0)</f>
        <v>0</v>
      </c>
      <c r="I42" s="63" t="n">
        <f aca="true">IF(AND(ISNUMBER(Sweden!$B$2),Sweden!$A43&gt;0),OFFSET(rngStartSweden,Sweden!$A43,Sweden!$B$2),0)</f>
        <v>0</v>
      </c>
      <c r="J42" s="63" t="n">
        <f aca="true">IF(AND(ISNUMBER(System!$A$2),System!$A43&gt;0),OFFSET(rngStartSystem,System!$A43,System!$A$2),0)</f>
        <v>0</v>
      </c>
      <c r="K42" s="63" t="n">
        <f aca="true">IF(AND(ISNUMBER(System!$B$2),System!$A43&gt;0),OFFSET(rngStartSystem,System!$A43,System!$B$2),0)</f>
        <v>0</v>
      </c>
      <c r="L42" s="63" t="n">
        <f aca="true">IF(AND(ISNUMBER(Tromso!$A$2),Tromso!$A43&gt;0),OFFSET(rngStartTromso,Tromso!$A43,Tromso!$A$2),0)</f>
        <v>0</v>
      </c>
      <c r="M42" s="63" t="n">
        <f aca="true">IF(AND(ISNUMBER(Tromso!$B$2),Tromso!$A43&gt;0),OFFSET(rngStartTromso,Tromso!$A43,Tromso!$B$2),0)</f>
        <v>0</v>
      </c>
      <c r="N42" s="50"/>
      <c r="O42" s="50"/>
    </row>
    <row r="43" customFormat="false" ht="12.75" hidden="false" customHeight="false" outlineLevel="0" collapsed="false">
      <c r="A43" s="44" t="n">
        <f aca="false">Curves!C44</f>
        <v>37186</v>
      </c>
      <c r="B43" s="63" t="n">
        <f aca="true">IF(AND(ISNUMBER(Finland!$A$2),Finland!$A44&gt;0),OFFSET(rngStartFinland,Finland!$A44,Finland!$A$2),0)</f>
        <v>0</v>
      </c>
      <c r="C43" s="63" t="n">
        <f aca="true">IF(AND(ISNUMBER(Finland!$B$2),Finland!$A44&gt;0),OFFSET(rngStartFinland,Finland!$A44,Finland!$B$2),0)</f>
        <v>0</v>
      </c>
      <c r="D43" s="63" t="n">
        <f aca="true">IF(AND(ISNUMBER(Smestad!$A$2),Smestad!$A44&gt;0),OFFSET(rngStartSmestad,Smestad!$A44,Smestad!$A$2),0)</f>
        <v>0</v>
      </c>
      <c r="E43" s="63" t="n">
        <f aca="true">IF(AND(ISNUMBER(Smestad!$B$2),Smestad!$A44&gt;0),OFFSET(rngStartSmestad,Smestad!$A44,Smestad!$B$2),0)</f>
        <v>0</v>
      </c>
      <c r="F43" s="63" t="n">
        <f aca="true">IF(AND(ISNUMBER(Strinda!$A$2),Strinda!$A44&gt;0),OFFSET(rngStartStrinda,Strinda!$A44,Strinda!$A$2),0)</f>
        <v>0</v>
      </c>
      <c r="G43" s="63" t="n">
        <f aca="true">IF(AND(ISNUMBER(Strinda!$B$2),Strinda!$A44&gt;0),OFFSET(rngStartStrinda,Strinda!$A44,Strinda!$B$2),0)</f>
        <v>0</v>
      </c>
      <c r="H43" s="63" t="n">
        <f aca="true">IF(AND(ISNUMBER(Sweden!$A$2),Sweden!$A44&gt;0),OFFSET(rngStartSweden,Sweden!$A44,Sweden!$A$2),0)</f>
        <v>0</v>
      </c>
      <c r="I43" s="63" t="n">
        <f aca="true">IF(AND(ISNUMBER(Sweden!$B$2),Sweden!$A44&gt;0),OFFSET(rngStartSweden,Sweden!$A44,Sweden!$B$2),0)</f>
        <v>0</v>
      </c>
      <c r="J43" s="63" t="n">
        <f aca="true">IF(AND(ISNUMBER(System!$A$2),System!$A44&gt;0),OFFSET(rngStartSystem,System!$A44,System!$A$2),0)</f>
        <v>0</v>
      </c>
      <c r="K43" s="63" t="n">
        <f aca="true">IF(AND(ISNUMBER(System!$B$2),System!$A44&gt;0),OFFSET(rngStartSystem,System!$A44,System!$B$2),0)</f>
        <v>0</v>
      </c>
      <c r="L43" s="63" t="n">
        <f aca="true">IF(AND(ISNUMBER(Tromso!$A$2),Tromso!$A44&gt;0),OFFSET(rngStartTromso,Tromso!$A44,Tromso!$A$2),0)</f>
        <v>0</v>
      </c>
      <c r="M43" s="63" t="n">
        <f aca="true">IF(AND(ISNUMBER(Tromso!$B$2),Tromso!$A44&gt;0),OFFSET(rngStartTromso,Tromso!$A44,Tromso!$B$2),0)</f>
        <v>0</v>
      </c>
      <c r="N43" s="50"/>
      <c r="O43" s="50"/>
    </row>
    <row r="44" customFormat="false" ht="12.75" hidden="false" customHeight="false" outlineLevel="0" collapsed="false">
      <c r="A44" s="44" t="n">
        <f aca="false">Curves!C45</f>
        <v>37193</v>
      </c>
      <c r="B44" s="63" t="n">
        <f aca="true">IF(AND(ISNUMBER(Finland!$A$2),Finland!$A45&gt;0),OFFSET(rngStartFinland,Finland!$A45,Finland!$A$2),0)</f>
        <v>0</v>
      </c>
      <c r="C44" s="63" t="n">
        <f aca="true">IF(AND(ISNUMBER(Finland!$B$2),Finland!$A45&gt;0),OFFSET(rngStartFinland,Finland!$A45,Finland!$B$2),0)</f>
        <v>0</v>
      </c>
      <c r="D44" s="63" t="n">
        <f aca="true">IF(AND(ISNUMBER(Smestad!$A$2),Smestad!$A45&gt;0),OFFSET(rngStartSmestad,Smestad!$A45,Smestad!$A$2),0)</f>
        <v>0</v>
      </c>
      <c r="E44" s="63" t="n">
        <f aca="true">IF(AND(ISNUMBER(Smestad!$B$2),Smestad!$A45&gt;0),OFFSET(rngStartSmestad,Smestad!$A45,Smestad!$B$2),0)</f>
        <v>0</v>
      </c>
      <c r="F44" s="63" t="n">
        <f aca="true">IF(AND(ISNUMBER(Strinda!$A$2),Strinda!$A45&gt;0),OFFSET(rngStartStrinda,Strinda!$A45,Strinda!$A$2),0)</f>
        <v>0</v>
      </c>
      <c r="G44" s="63" t="n">
        <f aca="true">IF(AND(ISNUMBER(Strinda!$B$2),Strinda!$A45&gt;0),OFFSET(rngStartStrinda,Strinda!$A45,Strinda!$B$2),0)</f>
        <v>0</v>
      </c>
      <c r="H44" s="63" t="n">
        <f aca="true">IF(AND(ISNUMBER(Sweden!$A$2),Sweden!$A45&gt;0),OFFSET(rngStartSweden,Sweden!$A45,Sweden!$A$2),0)</f>
        <v>0</v>
      </c>
      <c r="I44" s="63" t="n">
        <f aca="true">IF(AND(ISNUMBER(Sweden!$B$2),Sweden!$A45&gt;0),OFFSET(rngStartSweden,Sweden!$A45,Sweden!$B$2),0)</f>
        <v>0</v>
      </c>
      <c r="J44" s="63" t="n">
        <f aca="true">IF(AND(ISNUMBER(System!$A$2),System!$A45&gt;0),OFFSET(rngStartSystem,System!$A45,System!$A$2),0)</f>
        <v>0</v>
      </c>
      <c r="K44" s="63" t="n">
        <f aca="true">IF(AND(ISNUMBER(System!$B$2),System!$A45&gt;0),OFFSET(rngStartSystem,System!$A45,System!$B$2),0)</f>
        <v>0</v>
      </c>
      <c r="L44" s="63" t="n">
        <f aca="true">IF(AND(ISNUMBER(Tromso!$A$2),Tromso!$A45&gt;0),OFFSET(rngStartTromso,Tromso!$A45,Tromso!$A$2),0)</f>
        <v>0</v>
      </c>
      <c r="M44" s="63" t="n">
        <f aca="true">IF(AND(ISNUMBER(Tromso!$B$2),Tromso!$A45&gt;0),OFFSET(rngStartTromso,Tromso!$A45,Tromso!$B$2),0)</f>
        <v>0</v>
      </c>
      <c r="N44" s="50"/>
      <c r="O44" s="50"/>
    </row>
    <row r="45" customFormat="false" ht="12.75" hidden="false" customHeight="false" outlineLevel="0" collapsed="false">
      <c r="A45" s="44" t="n">
        <f aca="false">Curves!C46</f>
        <v>37200</v>
      </c>
      <c r="B45" s="63" t="n">
        <f aca="true">IF(AND(ISNUMBER(Finland!$A$2),Finland!$A46&gt;0),OFFSET(rngStartFinland,Finland!$A46,Finland!$A$2),0)</f>
        <v>0</v>
      </c>
      <c r="C45" s="63" t="n">
        <f aca="true">IF(AND(ISNUMBER(Finland!$B$2),Finland!$A46&gt;0),OFFSET(rngStartFinland,Finland!$A46,Finland!$B$2),0)</f>
        <v>0</v>
      </c>
      <c r="D45" s="63" t="n">
        <f aca="true">IF(AND(ISNUMBER(Smestad!$A$2),Smestad!$A46&gt;0),OFFSET(rngStartSmestad,Smestad!$A46,Smestad!$A$2),0)</f>
        <v>0</v>
      </c>
      <c r="E45" s="63" t="n">
        <f aca="true">IF(AND(ISNUMBER(Smestad!$B$2),Smestad!$A46&gt;0),OFFSET(rngStartSmestad,Smestad!$A46,Smestad!$B$2),0)</f>
        <v>0</v>
      </c>
      <c r="F45" s="63" t="n">
        <f aca="true">IF(AND(ISNUMBER(Strinda!$A$2),Strinda!$A46&gt;0),OFFSET(rngStartStrinda,Strinda!$A46,Strinda!$A$2),0)</f>
        <v>0</v>
      </c>
      <c r="G45" s="63" t="n">
        <f aca="true">IF(AND(ISNUMBER(Strinda!$B$2),Strinda!$A46&gt;0),OFFSET(rngStartStrinda,Strinda!$A46,Strinda!$B$2),0)</f>
        <v>0</v>
      </c>
      <c r="H45" s="63" t="n">
        <f aca="true">IF(AND(ISNUMBER(Sweden!$A$2),Sweden!$A46&gt;0),OFFSET(rngStartSweden,Sweden!$A46,Sweden!$A$2),0)</f>
        <v>0</v>
      </c>
      <c r="I45" s="63" t="n">
        <f aca="true">IF(AND(ISNUMBER(Sweden!$B$2),Sweden!$A46&gt;0),OFFSET(rngStartSweden,Sweden!$A46,Sweden!$B$2),0)</f>
        <v>0</v>
      </c>
      <c r="J45" s="63" t="n">
        <f aca="true">IF(AND(ISNUMBER(System!$A$2),System!$A46&gt;0),OFFSET(rngStartSystem,System!$A46,System!$A$2),0)</f>
        <v>0</v>
      </c>
      <c r="K45" s="63" t="n">
        <f aca="true">IF(AND(ISNUMBER(System!$B$2),System!$A46&gt;0),OFFSET(rngStartSystem,System!$A46,System!$B$2),0)</f>
        <v>0</v>
      </c>
      <c r="L45" s="63" t="n">
        <f aca="true">IF(AND(ISNUMBER(Tromso!$A$2),Tromso!$A46&gt;0),OFFSET(rngStartTromso,Tromso!$A46,Tromso!$A$2),0)</f>
        <v>0</v>
      </c>
      <c r="M45" s="63" t="n">
        <f aca="true">IF(AND(ISNUMBER(Tromso!$B$2),Tromso!$A46&gt;0),OFFSET(rngStartTromso,Tromso!$A46,Tromso!$B$2),0)</f>
        <v>0</v>
      </c>
      <c r="N45" s="50"/>
      <c r="O45" s="50"/>
    </row>
    <row r="46" customFormat="false" ht="12.75" hidden="false" customHeight="false" outlineLevel="0" collapsed="false">
      <c r="A46" s="44" t="n">
        <f aca="false">Curves!C47</f>
        <v>37207</v>
      </c>
      <c r="B46" s="63" t="n">
        <f aca="true">IF(AND(ISNUMBER(Finland!$A$2),Finland!$A47&gt;0),OFFSET(rngStartFinland,Finland!$A47,Finland!$A$2),0)</f>
        <v>0</v>
      </c>
      <c r="C46" s="63" t="n">
        <f aca="true">IF(AND(ISNUMBER(Finland!$B$2),Finland!$A47&gt;0),OFFSET(rngStartFinland,Finland!$A47,Finland!$B$2),0)</f>
        <v>0</v>
      </c>
      <c r="D46" s="63" t="n">
        <f aca="true">IF(AND(ISNUMBER(Smestad!$A$2),Smestad!$A47&gt;0),OFFSET(rngStartSmestad,Smestad!$A47,Smestad!$A$2),0)</f>
        <v>0</v>
      </c>
      <c r="E46" s="63" t="n">
        <f aca="true">IF(AND(ISNUMBER(Smestad!$B$2),Smestad!$A47&gt;0),OFFSET(rngStartSmestad,Smestad!$A47,Smestad!$B$2),0)</f>
        <v>0</v>
      </c>
      <c r="F46" s="63" t="n">
        <f aca="true">IF(AND(ISNUMBER(Strinda!$A$2),Strinda!$A47&gt;0),OFFSET(rngStartStrinda,Strinda!$A47,Strinda!$A$2),0)</f>
        <v>0</v>
      </c>
      <c r="G46" s="63" t="n">
        <f aca="true">IF(AND(ISNUMBER(Strinda!$B$2),Strinda!$A47&gt;0),OFFSET(rngStartStrinda,Strinda!$A47,Strinda!$B$2),0)</f>
        <v>0</v>
      </c>
      <c r="H46" s="63" t="n">
        <f aca="true">IF(AND(ISNUMBER(Sweden!$A$2),Sweden!$A47&gt;0),OFFSET(rngStartSweden,Sweden!$A47,Sweden!$A$2),0)</f>
        <v>0</v>
      </c>
      <c r="I46" s="63" t="n">
        <f aca="true">IF(AND(ISNUMBER(Sweden!$B$2),Sweden!$A47&gt;0),OFFSET(rngStartSweden,Sweden!$A47,Sweden!$B$2),0)</f>
        <v>0</v>
      </c>
      <c r="J46" s="63" t="n">
        <f aca="true">IF(AND(ISNUMBER(System!$A$2),System!$A47&gt;0),OFFSET(rngStartSystem,System!$A47,System!$A$2),0)</f>
        <v>0</v>
      </c>
      <c r="K46" s="63" t="n">
        <f aca="true">IF(AND(ISNUMBER(System!$B$2),System!$A47&gt;0),OFFSET(rngStartSystem,System!$A47,System!$B$2),0)</f>
        <v>0</v>
      </c>
      <c r="L46" s="63" t="n">
        <f aca="true">IF(AND(ISNUMBER(Tromso!$A$2),Tromso!$A47&gt;0),OFFSET(rngStartTromso,Tromso!$A47,Tromso!$A$2),0)</f>
        <v>0</v>
      </c>
      <c r="M46" s="63" t="n">
        <f aca="true">IF(AND(ISNUMBER(Tromso!$B$2),Tromso!$A47&gt;0),OFFSET(rngStartTromso,Tromso!$A47,Tromso!$B$2),0)</f>
        <v>0</v>
      </c>
      <c r="N46" s="50"/>
      <c r="O46" s="50"/>
    </row>
    <row r="47" customFormat="false" ht="12.75" hidden="false" customHeight="false" outlineLevel="0" collapsed="false">
      <c r="A47" s="44" t="n">
        <f aca="false">Curves!C48</f>
        <v>37214</v>
      </c>
      <c r="B47" s="63" t="n">
        <f aca="true">IF(AND(ISNUMBER(Finland!$A$2),Finland!$A48&gt;0),OFFSET(rngStartFinland,Finland!$A48,Finland!$A$2),0)</f>
        <v>0</v>
      </c>
      <c r="C47" s="63" t="n">
        <f aca="true">IF(AND(ISNUMBER(Finland!$B$2),Finland!$A48&gt;0),OFFSET(rngStartFinland,Finland!$A48,Finland!$B$2),0)</f>
        <v>0</v>
      </c>
      <c r="D47" s="63" t="n">
        <f aca="true">IF(AND(ISNUMBER(Smestad!$A$2),Smestad!$A48&gt;0),OFFSET(rngStartSmestad,Smestad!$A48,Smestad!$A$2),0)</f>
        <v>0</v>
      </c>
      <c r="E47" s="63" t="n">
        <f aca="true">IF(AND(ISNUMBER(Smestad!$B$2),Smestad!$A48&gt;0),OFFSET(rngStartSmestad,Smestad!$A48,Smestad!$B$2),0)</f>
        <v>0</v>
      </c>
      <c r="F47" s="63" t="n">
        <f aca="true">IF(AND(ISNUMBER(Strinda!$A$2),Strinda!$A48&gt;0),OFFSET(rngStartStrinda,Strinda!$A48,Strinda!$A$2),0)</f>
        <v>0</v>
      </c>
      <c r="G47" s="63" t="n">
        <f aca="true">IF(AND(ISNUMBER(Strinda!$B$2),Strinda!$A48&gt;0),OFFSET(rngStartStrinda,Strinda!$A48,Strinda!$B$2),0)</f>
        <v>0</v>
      </c>
      <c r="H47" s="63" t="n">
        <f aca="true">IF(AND(ISNUMBER(Sweden!$A$2),Sweden!$A48&gt;0),OFFSET(rngStartSweden,Sweden!$A48,Sweden!$A$2),0)</f>
        <v>0</v>
      </c>
      <c r="I47" s="63" t="n">
        <f aca="true">IF(AND(ISNUMBER(Sweden!$B$2),Sweden!$A48&gt;0),OFFSET(rngStartSweden,Sweden!$A48,Sweden!$B$2),0)</f>
        <v>0</v>
      </c>
      <c r="J47" s="63" t="n">
        <f aca="true">IF(AND(ISNUMBER(System!$A$2),System!$A48&gt;0),OFFSET(rngStartSystem,System!$A48,System!$A$2),0)</f>
        <v>0</v>
      </c>
      <c r="K47" s="63" t="n">
        <f aca="true">IF(AND(ISNUMBER(System!$B$2),System!$A48&gt;0),OFFSET(rngStartSystem,System!$A48,System!$B$2),0)</f>
        <v>0</v>
      </c>
      <c r="L47" s="63" t="n">
        <f aca="true">IF(AND(ISNUMBER(Tromso!$A$2),Tromso!$A48&gt;0),OFFSET(rngStartTromso,Tromso!$A48,Tromso!$A$2),0)</f>
        <v>0</v>
      </c>
      <c r="M47" s="63" t="n">
        <f aca="true">IF(AND(ISNUMBER(Tromso!$B$2),Tromso!$A48&gt;0),OFFSET(rngStartTromso,Tromso!$A48,Tromso!$B$2),0)</f>
        <v>0</v>
      </c>
      <c r="N47" s="50"/>
      <c r="O47" s="50"/>
      <c r="P47" s="65"/>
    </row>
    <row r="48" customFormat="false" ht="12.75" hidden="false" customHeight="false" outlineLevel="0" collapsed="false">
      <c r="A48" s="44" t="n">
        <f aca="false">Curves!C49</f>
        <v>37221</v>
      </c>
      <c r="B48" s="63" t="n">
        <f aca="true">IF(AND(ISNUMBER(Finland!$A$2),Finland!$A49&gt;0),OFFSET(rngStartFinland,Finland!$A49,Finland!$A$2),0)</f>
        <v>0</v>
      </c>
      <c r="C48" s="63" t="n">
        <f aca="true">IF(AND(ISNUMBER(Finland!$B$2),Finland!$A49&gt;0),OFFSET(rngStartFinland,Finland!$A49,Finland!$B$2),0)</f>
        <v>0</v>
      </c>
      <c r="D48" s="63" t="n">
        <f aca="true">IF(AND(ISNUMBER(Smestad!$A$2),Smestad!$A49&gt;0),OFFSET(rngStartSmestad,Smestad!$A49,Smestad!$A$2),0)</f>
        <v>0</v>
      </c>
      <c r="E48" s="63" t="n">
        <f aca="true">IF(AND(ISNUMBER(Smestad!$B$2),Smestad!$A49&gt;0),OFFSET(rngStartSmestad,Smestad!$A49,Smestad!$B$2),0)</f>
        <v>0</v>
      </c>
      <c r="F48" s="63" t="n">
        <f aca="true">IF(AND(ISNUMBER(Strinda!$A$2),Strinda!$A49&gt;0),OFFSET(rngStartStrinda,Strinda!$A49,Strinda!$A$2),0)</f>
        <v>0</v>
      </c>
      <c r="G48" s="63" t="n">
        <f aca="true">IF(AND(ISNUMBER(Strinda!$B$2),Strinda!$A49&gt;0),OFFSET(rngStartStrinda,Strinda!$A49,Strinda!$B$2),0)</f>
        <v>0</v>
      </c>
      <c r="H48" s="63" t="n">
        <f aca="true">IF(AND(ISNUMBER(Sweden!$A$2),Sweden!$A49&gt;0),OFFSET(rngStartSweden,Sweden!$A49,Sweden!$A$2),0)</f>
        <v>0</v>
      </c>
      <c r="I48" s="63" t="n">
        <f aca="true">IF(AND(ISNUMBER(Sweden!$B$2),Sweden!$A49&gt;0),OFFSET(rngStartSweden,Sweden!$A49,Sweden!$B$2),0)</f>
        <v>0</v>
      </c>
      <c r="J48" s="63" t="n">
        <f aca="true">IF(AND(ISNUMBER(System!$A$2),System!$A49&gt;0),OFFSET(rngStartSystem,System!$A49,System!$A$2),0)</f>
        <v>0</v>
      </c>
      <c r="K48" s="63" t="n">
        <f aca="true">IF(AND(ISNUMBER(System!$B$2),System!$A49&gt;0),OFFSET(rngStartSystem,System!$A49,System!$B$2),0)</f>
        <v>0</v>
      </c>
      <c r="L48" s="63" t="n">
        <f aca="true">IF(AND(ISNUMBER(Tromso!$A$2),Tromso!$A49&gt;0),OFFSET(rngStartTromso,Tromso!$A49,Tromso!$A$2),0)</f>
        <v>0</v>
      </c>
      <c r="M48" s="63" t="n">
        <f aca="true">IF(AND(ISNUMBER(Tromso!$B$2),Tromso!$A49&gt;0),OFFSET(rngStartTromso,Tromso!$A49,Tromso!$B$2),0)</f>
        <v>0</v>
      </c>
      <c r="N48" s="50"/>
      <c r="O48" s="50"/>
    </row>
    <row r="49" customFormat="false" ht="12.75" hidden="false" customHeight="false" outlineLevel="0" collapsed="false">
      <c r="A49" s="44" t="n">
        <f aca="false">Curves!C50</f>
        <v>37228</v>
      </c>
      <c r="B49" s="63" t="n">
        <f aca="true">IF(AND(ISNUMBER(Finland!$A$2),Finland!$A50&gt;0),OFFSET(rngStartFinland,Finland!$A50,Finland!$A$2),0)</f>
        <v>0</v>
      </c>
      <c r="C49" s="63" t="n">
        <f aca="true">IF(AND(ISNUMBER(Finland!$B$2),Finland!$A50&gt;0),OFFSET(rngStartFinland,Finland!$A50,Finland!$B$2),0)</f>
        <v>0</v>
      </c>
      <c r="D49" s="63" t="n">
        <f aca="true">IF(AND(ISNUMBER(Smestad!$A$2),Smestad!$A50&gt;0),OFFSET(rngStartSmestad,Smestad!$A50,Smestad!$A$2),0)</f>
        <v>0</v>
      </c>
      <c r="E49" s="63" t="n">
        <f aca="true">IF(AND(ISNUMBER(Smestad!$B$2),Smestad!$A50&gt;0),OFFSET(rngStartSmestad,Smestad!$A50,Smestad!$B$2),0)</f>
        <v>0</v>
      </c>
      <c r="F49" s="63" t="n">
        <f aca="true">IF(AND(ISNUMBER(Strinda!$A$2),Strinda!$A50&gt;0),OFFSET(rngStartStrinda,Strinda!$A50,Strinda!$A$2),0)</f>
        <v>0</v>
      </c>
      <c r="G49" s="63" t="n">
        <f aca="true">IF(AND(ISNUMBER(Strinda!$B$2),Strinda!$A50&gt;0),OFFSET(rngStartStrinda,Strinda!$A50,Strinda!$B$2),0)</f>
        <v>0</v>
      </c>
      <c r="H49" s="63" t="n">
        <f aca="true">IF(AND(ISNUMBER(Sweden!$A$2),Sweden!$A50&gt;0),OFFSET(rngStartSweden,Sweden!$A50,Sweden!$A$2),0)</f>
        <v>0</v>
      </c>
      <c r="I49" s="63" t="n">
        <f aca="true">IF(AND(ISNUMBER(Sweden!$B$2),Sweden!$A50&gt;0),OFFSET(rngStartSweden,Sweden!$A50,Sweden!$B$2),0)</f>
        <v>0</v>
      </c>
      <c r="J49" s="63" t="n">
        <f aca="true">IF(AND(ISNUMBER(System!$A$2),System!$A50&gt;0),OFFSET(rngStartSystem,System!$A50,System!$A$2),0)</f>
        <v>0</v>
      </c>
      <c r="K49" s="63" t="n">
        <f aca="true">IF(AND(ISNUMBER(System!$B$2),System!$A50&gt;0),OFFSET(rngStartSystem,System!$A50,System!$B$2),0)</f>
        <v>0</v>
      </c>
      <c r="L49" s="63" t="n">
        <f aca="true">IF(AND(ISNUMBER(Tromso!$A$2),Tromso!$A50&gt;0),OFFSET(rngStartTromso,Tromso!$A50,Tromso!$A$2),0)</f>
        <v>0</v>
      </c>
      <c r="M49" s="63" t="n">
        <f aca="true">IF(AND(ISNUMBER(Tromso!$B$2),Tromso!$A50&gt;0),OFFSET(rngStartTromso,Tromso!$A50,Tromso!$B$2),0)</f>
        <v>0</v>
      </c>
      <c r="N49" s="50"/>
      <c r="O49" s="50"/>
    </row>
    <row r="50" customFormat="false" ht="12.75" hidden="false" customHeight="false" outlineLevel="0" collapsed="false">
      <c r="A50" s="44" t="n">
        <f aca="false">Curves!C51</f>
        <v>37235</v>
      </c>
      <c r="B50" s="63" t="n">
        <f aca="true">IF(AND(ISNUMBER(Finland!$A$2),Finland!$A51&gt;0),OFFSET(rngStartFinland,Finland!$A51,Finland!$A$2),0)</f>
        <v>0</v>
      </c>
      <c r="C50" s="63" t="n">
        <f aca="true">IF(AND(ISNUMBER(Finland!$B$2),Finland!$A51&gt;0),OFFSET(rngStartFinland,Finland!$A51,Finland!$B$2),0)</f>
        <v>0</v>
      </c>
      <c r="D50" s="63" t="n">
        <f aca="true">IF(AND(ISNUMBER(Smestad!$A$2),Smestad!$A51&gt;0),OFFSET(rngStartSmestad,Smestad!$A51,Smestad!$A$2),0)</f>
        <v>0</v>
      </c>
      <c r="E50" s="63" t="n">
        <f aca="true">IF(AND(ISNUMBER(Smestad!$B$2),Smestad!$A51&gt;0),OFFSET(rngStartSmestad,Smestad!$A51,Smestad!$B$2),0)</f>
        <v>0</v>
      </c>
      <c r="F50" s="63" t="n">
        <f aca="true">IF(AND(ISNUMBER(Strinda!$A$2),Strinda!$A51&gt;0),OFFSET(rngStartStrinda,Strinda!$A51,Strinda!$A$2),0)</f>
        <v>0</v>
      </c>
      <c r="G50" s="63" t="n">
        <f aca="true">IF(AND(ISNUMBER(Strinda!$B$2),Strinda!$A51&gt;0),OFFSET(rngStartStrinda,Strinda!$A51,Strinda!$B$2),0)</f>
        <v>0</v>
      </c>
      <c r="H50" s="63" t="n">
        <f aca="true">IF(AND(ISNUMBER(Sweden!$A$2),Sweden!$A51&gt;0),OFFSET(rngStartSweden,Sweden!$A51,Sweden!$A$2),0)</f>
        <v>0</v>
      </c>
      <c r="I50" s="63" t="n">
        <f aca="true">IF(AND(ISNUMBER(Sweden!$B$2),Sweden!$A51&gt;0),OFFSET(rngStartSweden,Sweden!$A51,Sweden!$B$2),0)</f>
        <v>0</v>
      </c>
      <c r="J50" s="63" t="n">
        <f aca="true">IF(AND(ISNUMBER(System!$A$2),System!$A51&gt;0),OFFSET(rngStartSystem,System!$A51,System!$A$2),0)</f>
        <v>0</v>
      </c>
      <c r="K50" s="63" t="n">
        <f aca="true">IF(AND(ISNUMBER(System!$B$2),System!$A51&gt;0),OFFSET(rngStartSystem,System!$A51,System!$B$2),0)</f>
        <v>0</v>
      </c>
      <c r="L50" s="63" t="n">
        <f aca="true">IF(AND(ISNUMBER(Tromso!$A$2),Tromso!$A51&gt;0),OFFSET(rngStartTromso,Tromso!$A51,Tromso!$A$2),0)</f>
        <v>0</v>
      </c>
      <c r="M50" s="63" t="n">
        <f aca="true">IF(AND(ISNUMBER(Tromso!$B$2),Tromso!$A51&gt;0),OFFSET(rngStartTromso,Tromso!$A51,Tromso!$B$2),0)</f>
        <v>0</v>
      </c>
      <c r="N50" s="50"/>
      <c r="O50" s="50"/>
    </row>
    <row r="51" customFormat="false" ht="12.75" hidden="false" customHeight="false" outlineLevel="0" collapsed="false">
      <c r="A51" s="44" t="n">
        <f aca="false">Curves!C52</f>
        <v>37242</v>
      </c>
      <c r="B51" s="63" t="n">
        <f aca="true">IF(AND(ISNUMBER(Finland!$A$2),Finland!$A52&gt;0),OFFSET(rngStartFinland,Finland!$A52,Finland!$A$2),0)</f>
        <v>0</v>
      </c>
      <c r="C51" s="63" t="n">
        <f aca="true">IF(AND(ISNUMBER(Finland!$B$2),Finland!$A52&gt;0),OFFSET(rngStartFinland,Finland!$A52,Finland!$B$2),0)</f>
        <v>0</v>
      </c>
      <c r="D51" s="63" t="n">
        <f aca="true">IF(AND(ISNUMBER(Smestad!$A$2),Smestad!$A52&gt;0),OFFSET(rngStartSmestad,Smestad!$A52,Smestad!$A$2),0)</f>
        <v>0</v>
      </c>
      <c r="E51" s="63" t="n">
        <f aca="true">IF(AND(ISNUMBER(Smestad!$B$2),Smestad!$A52&gt;0),OFFSET(rngStartSmestad,Smestad!$A52,Smestad!$B$2),0)</f>
        <v>0</v>
      </c>
      <c r="F51" s="63" t="n">
        <f aca="true">IF(AND(ISNUMBER(Strinda!$A$2),Strinda!$A52&gt;0),OFFSET(rngStartStrinda,Strinda!$A52,Strinda!$A$2),0)</f>
        <v>0</v>
      </c>
      <c r="G51" s="63" t="n">
        <f aca="true">IF(AND(ISNUMBER(Strinda!$B$2),Strinda!$A52&gt;0),OFFSET(rngStartStrinda,Strinda!$A52,Strinda!$B$2),0)</f>
        <v>0</v>
      </c>
      <c r="H51" s="63" t="n">
        <f aca="true">IF(AND(ISNUMBER(Sweden!$A$2),Sweden!$A52&gt;0),OFFSET(rngStartSweden,Sweden!$A52,Sweden!$A$2),0)</f>
        <v>0</v>
      </c>
      <c r="I51" s="63" t="n">
        <f aca="true">IF(AND(ISNUMBER(Sweden!$B$2),Sweden!$A52&gt;0),OFFSET(rngStartSweden,Sweden!$A52,Sweden!$B$2),0)</f>
        <v>0</v>
      </c>
      <c r="J51" s="63" t="n">
        <f aca="true">IF(AND(ISNUMBER(System!$A$2),System!$A52&gt;0),OFFSET(rngStartSystem,System!$A52,System!$A$2),0)</f>
        <v>0</v>
      </c>
      <c r="K51" s="63" t="n">
        <f aca="true">IF(AND(ISNUMBER(System!$B$2),System!$A52&gt;0),OFFSET(rngStartSystem,System!$A52,System!$B$2),0)</f>
        <v>0</v>
      </c>
      <c r="L51" s="63" t="n">
        <f aca="true">IF(AND(ISNUMBER(Tromso!$A$2),Tromso!$A52&gt;0),OFFSET(rngStartTromso,Tromso!$A52,Tromso!$A$2),0)</f>
        <v>0</v>
      </c>
      <c r="M51" s="63" t="n">
        <f aca="true">IF(AND(ISNUMBER(Tromso!$B$2),Tromso!$A52&gt;0),OFFSET(rngStartTromso,Tromso!$A52,Tromso!$B$2),0)</f>
        <v>0</v>
      </c>
      <c r="N51" s="50"/>
      <c r="O51" s="50"/>
    </row>
    <row r="52" customFormat="false" ht="12.75" hidden="false" customHeight="false" outlineLevel="0" collapsed="false">
      <c r="A52" s="44" t="n">
        <f aca="false">Curves!C53</f>
        <v>37249</v>
      </c>
      <c r="B52" s="63" t="n">
        <f aca="true">IF(AND(ISNUMBER(Finland!$A$2),Finland!$A53&gt;0),OFFSET(rngStartFinland,Finland!$A53,Finland!$A$2),0)</f>
        <v>0</v>
      </c>
      <c r="C52" s="63" t="n">
        <f aca="true">IF(AND(ISNUMBER(Finland!$B$2),Finland!$A53&gt;0),OFFSET(rngStartFinland,Finland!$A53,Finland!$B$2),0)</f>
        <v>0</v>
      </c>
      <c r="D52" s="63" t="n">
        <f aca="true">IF(AND(ISNUMBER(Smestad!$A$2),Smestad!$A53&gt;0),OFFSET(rngStartSmestad,Smestad!$A53,Smestad!$A$2),0)</f>
        <v>0</v>
      </c>
      <c r="E52" s="63" t="n">
        <f aca="true">IF(AND(ISNUMBER(Smestad!$B$2),Smestad!$A53&gt;0),OFFSET(rngStartSmestad,Smestad!$A53,Smestad!$B$2),0)</f>
        <v>0</v>
      </c>
      <c r="F52" s="63" t="n">
        <f aca="true">IF(AND(ISNUMBER(Strinda!$A$2),Strinda!$A53&gt;0),OFFSET(rngStartStrinda,Strinda!$A53,Strinda!$A$2),0)</f>
        <v>0</v>
      </c>
      <c r="G52" s="63" t="n">
        <f aca="true">IF(AND(ISNUMBER(Strinda!$B$2),Strinda!$A53&gt;0),OFFSET(rngStartStrinda,Strinda!$A53,Strinda!$B$2),0)</f>
        <v>0</v>
      </c>
      <c r="H52" s="63" t="n">
        <f aca="true">IF(AND(ISNUMBER(Sweden!$A$2),Sweden!$A53&gt;0),OFFSET(rngStartSweden,Sweden!$A53,Sweden!$A$2),0)</f>
        <v>0</v>
      </c>
      <c r="I52" s="63" t="n">
        <f aca="true">IF(AND(ISNUMBER(Sweden!$B$2),Sweden!$A53&gt;0),OFFSET(rngStartSweden,Sweden!$A53,Sweden!$B$2),0)</f>
        <v>0</v>
      </c>
      <c r="J52" s="63" t="n">
        <f aca="true">IF(AND(ISNUMBER(System!$A$2),System!$A53&gt;0),OFFSET(rngStartSystem,System!$A53,System!$A$2),0)</f>
        <v>0</v>
      </c>
      <c r="K52" s="63" t="n">
        <f aca="true">IF(AND(ISNUMBER(System!$B$2),System!$A53&gt;0),OFFSET(rngStartSystem,System!$A53,System!$B$2),0)</f>
        <v>0</v>
      </c>
      <c r="L52" s="63" t="n">
        <f aca="true">IF(AND(ISNUMBER(Tromso!$A$2),Tromso!$A53&gt;0),OFFSET(rngStartTromso,Tromso!$A53,Tromso!$A$2),0)</f>
        <v>0</v>
      </c>
      <c r="M52" s="63" t="n">
        <f aca="true">IF(AND(ISNUMBER(Tromso!$B$2),Tromso!$A53&gt;0),OFFSET(rngStartTromso,Tromso!$A53,Tromso!$B$2),0)</f>
        <v>0</v>
      </c>
      <c r="N52" s="50"/>
      <c r="O52" s="50"/>
    </row>
    <row r="53" customFormat="false" ht="12.75" hidden="false" customHeight="false" outlineLevel="0" collapsed="false">
      <c r="A53" s="44" t="n">
        <f aca="false">Curves!C54</f>
        <v>37256</v>
      </c>
      <c r="B53" s="63" t="n">
        <f aca="true">IF(AND(ISNUMBER(Finland!$A$2),Finland!$A54&gt;0),OFFSET(rngStartFinland,Finland!$A54,Finland!$A$2),0)</f>
        <v>0</v>
      </c>
      <c r="C53" s="63" t="n">
        <f aca="true">IF(AND(ISNUMBER(Finland!$B$2),Finland!$A54&gt;0),OFFSET(rngStartFinland,Finland!$A54,Finland!$B$2),0)</f>
        <v>0</v>
      </c>
      <c r="D53" s="63" t="n">
        <f aca="true">IF(AND(ISNUMBER(Smestad!$A$2),Smestad!$A54&gt;0),OFFSET(rngStartSmestad,Smestad!$A54,Smestad!$A$2),0)</f>
        <v>0</v>
      </c>
      <c r="E53" s="63" t="n">
        <f aca="true">IF(AND(ISNUMBER(Smestad!$B$2),Smestad!$A54&gt;0),OFFSET(rngStartSmestad,Smestad!$A54,Smestad!$B$2),0)</f>
        <v>0</v>
      </c>
      <c r="F53" s="63" t="n">
        <f aca="true">IF(AND(ISNUMBER(Strinda!$A$2),Strinda!$A54&gt;0),OFFSET(rngStartStrinda,Strinda!$A54,Strinda!$A$2),0)</f>
        <v>0</v>
      </c>
      <c r="G53" s="63" t="n">
        <f aca="true">IF(AND(ISNUMBER(Strinda!$B$2),Strinda!$A54&gt;0),OFFSET(rngStartStrinda,Strinda!$A54,Strinda!$B$2),0)</f>
        <v>0</v>
      </c>
      <c r="H53" s="63" t="n">
        <f aca="true">IF(AND(ISNUMBER(Sweden!$A$2),Sweden!$A54&gt;0),OFFSET(rngStartSweden,Sweden!$A54,Sweden!$A$2),0)</f>
        <v>0</v>
      </c>
      <c r="I53" s="63" t="n">
        <f aca="true">IF(AND(ISNUMBER(Sweden!$B$2),Sweden!$A54&gt;0),OFFSET(rngStartSweden,Sweden!$A54,Sweden!$B$2),0)</f>
        <v>0</v>
      </c>
      <c r="J53" s="63" t="n">
        <f aca="true">IF(AND(ISNUMBER(System!$A$2),System!$A54&gt;0),OFFSET(rngStartSystem,System!$A54,System!$A$2),0)</f>
        <v>0</v>
      </c>
      <c r="K53" s="63" t="n">
        <f aca="true">IF(AND(ISNUMBER(System!$B$2),System!$A54&gt;0),OFFSET(rngStartSystem,System!$A54,System!$B$2),0)</f>
        <v>0</v>
      </c>
      <c r="L53" s="63" t="n">
        <f aca="true">IF(AND(ISNUMBER(Tromso!$A$2),Tromso!$A54&gt;0),OFFSET(rngStartTromso,Tromso!$A54,Tromso!$A$2),0)</f>
        <v>0</v>
      </c>
      <c r="M53" s="63" t="n">
        <f aca="true">IF(AND(ISNUMBER(Tromso!$B$2),Tromso!$A54&gt;0),OFFSET(rngStartTromso,Tromso!$A54,Tromso!$B$2),0)</f>
        <v>0</v>
      </c>
      <c r="N53" s="50"/>
      <c r="O53" s="50"/>
    </row>
    <row r="54" customFormat="false" ht="12.75" hidden="false" customHeight="false" outlineLevel="0" collapsed="false">
      <c r="A54" s="44" t="n">
        <f aca="false">Curves!C55</f>
        <v>37263</v>
      </c>
      <c r="B54" s="63" t="n">
        <f aca="true">IF(AND(ISNUMBER(Finland!$A$2),Finland!$A55&gt;0),OFFSET(rngStartFinland,Finland!$A55,Finland!$A$2),0)</f>
        <v>0</v>
      </c>
      <c r="C54" s="63" t="n">
        <f aca="true">IF(AND(ISNUMBER(Finland!$B$2),Finland!$A55&gt;0),OFFSET(rngStartFinland,Finland!$A55,Finland!$B$2),0)</f>
        <v>0</v>
      </c>
      <c r="D54" s="63" t="n">
        <f aca="true">IF(AND(ISNUMBER(Smestad!$A$2),Smestad!$A55&gt;0),OFFSET(rngStartSmestad,Smestad!$A55,Smestad!$A$2),0)</f>
        <v>0</v>
      </c>
      <c r="E54" s="63" t="n">
        <f aca="true">IF(AND(ISNUMBER(Smestad!$B$2),Smestad!$A55&gt;0),OFFSET(rngStartSmestad,Smestad!$A55,Smestad!$B$2),0)</f>
        <v>0</v>
      </c>
      <c r="F54" s="63" t="n">
        <f aca="true">IF(AND(ISNUMBER(Strinda!$A$2),Strinda!$A55&gt;0),OFFSET(rngStartStrinda,Strinda!$A55,Strinda!$A$2),0)</f>
        <v>0</v>
      </c>
      <c r="G54" s="63" t="n">
        <f aca="true">IF(AND(ISNUMBER(Strinda!$B$2),Strinda!$A55&gt;0),OFFSET(rngStartStrinda,Strinda!$A55,Strinda!$B$2),0)</f>
        <v>0</v>
      </c>
      <c r="H54" s="63" t="n">
        <f aca="true">IF(AND(ISNUMBER(Sweden!$A$2),Sweden!$A55&gt;0),OFFSET(rngStartSweden,Sweden!$A55,Sweden!$A$2),0)</f>
        <v>0</v>
      </c>
      <c r="I54" s="63" t="n">
        <f aca="true">IF(AND(ISNUMBER(Sweden!$B$2),Sweden!$A55&gt;0),OFFSET(rngStartSweden,Sweden!$A55,Sweden!$B$2),0)</f>
        <v>0</v>
      </c>
      <c r="J54" s="63" t="n">
        <f aca="true">IF(AND(ISNUMBER(System!$A$2),System!$A55&gt;0),OFFSET(rngStartSystem,System!$A55,System!$A$2),0)</f>
        <v>0</v>
      </c>
      <c r="K54" s="63" t="n">
        <f aca="true">IF(AND(ISNUMBER(System!$B$2),System!$A55&gt;0),OFFSET(rngStartSystem,System!$A55,System!$B$2),0)</f>
        <v>0</v>
      </c>
      <c r="L54" s="63" t="n">
        <f aca="true">IF(AND(ISNUMBER(Tromso!$A$2),Tromso!$A55&gt;0),OFFSET(rngStartTromso,Tromso!$A55,Tromso!$A$2),0)</f>
        <v>0</v>
      </c>
      <c r="M54" s="63" t="n">
        <f aca="true">IF(AND(ISNUMBER(Tromso!$B$2),Tromso!$A55&gt;0),OFFSET(rngStartTromso,Tromso!$A55,Tromso!$B$2),0)</f>
        <v>0</v>
      </c>
      <c r="N54" s="50"/>
      <c r="O54" s="50"/>
    </row>
    <row r="55" customFormat="false" ht="12.75" hidden="false" customHeight="false" outlineLevel="0" collapsed="false">
      <c r="A55" s="44" t="n">
        <f aca="false">Curves!C56</f>
        <v>37270</v>
      </c>
      <c r="B55" s="63" t="n">
        <f aca="true">IF(AND(ISNUMBER(Finland!$A$2),Finland!$A56&gt;0),OFFSET(rngStartFinland,Finland!$A56,Finland!$A$2),0)</f>
        <v>0</v>
      </c>
      <c r="C55" s="63" t="n">
        <f aca="true">IF(AND(ISNUMBER(Finland!$B$2),Finland!$A56&gt;0),OFFSET(rngStartFinland,Finland!$A56,Finland!$B$2),0)</f>
        <v>0</v>
      </c>
      <c r="D55" s="63" t="n">
        <f aca="true">IF(AND(ISNUMBER(Smestad!$A$2),Smestad!$A56&gt;0),OFFSET(rngStartSmestad,Smestad!$A56,Smestad!$A$2),0)</f>
        <v>0</v>
      </c>
      <c r="E55" s="63" t="n">
        <f aca="true">IF(AND(ISNUMBER(Smestad!$B$2),Smestad!$A56&gt;0),OFFSET(rngStartSmestad,Smestad!$A56,Smestad!$B$2),0)</f>
        <v>0</v>
      </c>
      <c r="F55" s="63" t="n">
        <f aca="true">IF(AND(ISNUMBER(Strinda!$A$2),Strinda!$A56&gt;0),OFFSET(rngStartStrinda,Strinda!$A56,Strinda!$A$2),0)</f>
        <v>0</v>
      </c>
      <c r="G55" s="63" t="n">
        <f aca="true">IF(AND(ISNUMBER(Strinda!$B$2),Strinda!$A56&gt;0),OFFSET(rngStartStrinda,Strinda!$A56,Strinda!$B$2),0)</f>
        <v>0</v>
      </c>
      <c r="H55" s="63" t="n">
        <f aca="true">IF(AND(ISNUMBER(Sweden!$A$2),Sweden!$A56&gt;0),OFFSET(rngStartSweden,Sweden!$A56,Sweden!$A$2),0)</f>
        <v>0</v>
      </c>
      <c r="I55" s="63" t="n">
        <f aca="true">IF(AND(ISNUMBER(Sweden!$B$2),Sweden!$A56&gt;0),OFFSET(rngStartSweden,Sweden!$A56,Sweden!$B$2),0)</f>
        <v>0</v>
      </c>
      <c r="J55" s="63" t="n">
        <f aca="true">IF(AND(ISNUMBER(System!$A$2),System!$A56&gt;0),OFFSET(rngStartSystem,System!$A56,System!$A$2),0)</f>
        <v>0</v>
      </c>
      <c r="K55" s="63" t="n">
        <f aca="true">IF(AND(ISNUMBER(System!$B$2),System!$A56&gt;0),OFFSET(rngStartSystem,System!$A56,System!$B$2),0)</f>
        <v>0</v>
      </c>
      <c r="L55" s="63" t="n">
        <f aca="true">IF(AND(ISNUMBER(Tromso!$A$2),Tromso!$A56&gt;0),OFFSET(rngStartTromso,Tromso!$A56,Tromso!$A$2),0)</f>
        <v>0</v>
      </c>
      <c r="M55" s="63" t="n">
        <f aca="true">IF(AND(ISNUMBER(Tromso!$B$2),Tromso!$A56&gt;0),OFFSET(rngStartTromso,Tromso!$A56,Tromso!$B$2),0)</f>
        <v>0</v>
      </c>
      <c r="N55" s="50"/>
      <c r="O55" s="50"/>
    </row>
    <row r="56" customFormat="false" ht="12.75" hidden="false" customHeight="false" outlineLevel="0" collapsed="false">
      <c r="A56" s="44" t="n">
        <f aca="false">Curves!C57</f>
        <v>37277</v>
      </c>
      <c r="B56" s="63" t="n">
        <f aca="true">IF(AND(ISNUMBER(Finland!$A$2),Finland!$A57&gt;0),OFFSET(rngStartFinland,Finland!$A57,Finland!$A$2),0)</f>
        <v>0</v>
      </c>
      <c r="C56" s="63" t="n">
        <f aca="true">IF(AND(ISNUMBER(Finland!$B$2),Finland!$A57&gt;0),OFFSET(rngStartFinland,Finland!$A57,Finland!$B$2),0)</f>
        <v>0</v>
      </c>
      <c r="D56" s="63" t="n">
        <f aca="true">IF(AND(ISNUMBER(Smestad!$A$2),Smestad!$A57&gt;0),OFFSET(rngStartSmestad,Smestad!$A57,Smestad!$A$2),0)</f>
        <v>0</v>
      </c>
      <c r="E56" s="63" t="n">
        <f aca="true">IF(AND(ISNUMBER(Smestad!$B$2),Smestad!$A57&gt;0),OFFSET(rngStartSmestad,Smestad!$A57,Smestad!$B$2),0)</f>
        <v>0</v>
      </c>
      <c r="F56" s="63" t="n">
        <f aca="true">IF(AND(ISNUMBER(Strinda!$A$2),Strinda!$A57&gt;0),OFFSET(rngStartStrinda,Strinda!$A57,Strinda!$A$2),0)</f>
        <v>0</v>
      </c>
      <c r="G56" s="63" t="n">
        <f aca="true">IF(AND(ISNUMBER(Strinda!$B$2),Strinda!$A57&gt;0),OFFSET(rngStartStrinda,Strinda!$A57,Strinda!$B$2),0)</f>
        <v>0</v>
      </c>
      <c r="H56" s="63" t="n">
        <f aca="true">IF(AND(ISNUMBER(Sweden!$A$2),Sweden!$A57&gt;0),OFFSET(rngStartSweden,Sweden!$A57,Sweden!$A$2),0)</f>
        <v>0</v>
      </c>
      <c r="I56" s="63" t="n">
        <f aca="true">IF(AND(ISNUMBER(Sweden!$B$2),Sweden!$A57&gt;0),OFFSET(rngStartSweden,Sweden!$A57,Sweden!$B$2),0)</f>
        <v>0</v>
      </c>
      <c r="J56" s="63" t="n">
        <f aca="true">IF(AND(ISNUMBER(System!$A$2),System!$A57&gt;0),OFFSET(rngStartSystem,System!$A57,System!$A$2),0)</f>
        <v>0</v>
      </c>
      <c r="K56" s="63" t="n">
        <f aca="true">IF(AND(ISNUMBER(System!$B$2),System!$A57&gt;0),OFFSET(rngStartSystem,System!$A57,System!$B$2),0)</f>
        <v>0</v>
      </c>
      <c r="L56" s="63" t="n">
        <f aca="true">IF(AND(ISNUMBER(Tromso!$A$2),Tromso!$A57&gt;0),OFFSET(rngStartTromso,Tromso!$A57,Tromso!$A$2),0)</f>
        <v>0</v>
      </c>
      <c r="M56" s="63" t="n">
        <f aca="true">IF(AND(ISNUMBER(Tromso!$B$2),Tromso!$A57&gt;0),OFFSET(rngStartTromso,Tromso!$A57,Tromso!$B$2),0)</f>
        <v>0</v>
      </c>
      <c r="N56" s="50"/>
      <c r="O56" s="50"/>
    </row>
    <row r="57" customFormat="false" ht="12.75" hidden="false" customHeight="false" outlineLevel="0" collapsed="false">
      <c r="A57" s="44" t="n">
        <f aca="false">Curves!C58</f>
        <v>37284</v>
      </c>
      <c r="B57" s="63" t="n">
        <f aca="true">IF(AND(ISNUMBER(Finland!$A$2),Finland!$A58&gt;0),OFFSET(rngStartFinland,Finland!$A58,Finland!$A$2),0)</f>
        <v>0</v>
      </c>
      <c r="C57" s="63" t="n">
        <f aca="true">IF(AND(ISNUMBER(Finland!$B$2),Finland!$A58&gt;0),OFFSET(rngStartFinland,Finland!$A58,Finland!$B$2),0)</f>
        <v>0</v>
      </c>
      <c r="D57" s="63" t="n">
        <f aca="true">IF(AND(ISNUMBER(Smestad!$A$2),Smestad!$A58&gt;0),OFFSET(rngStartSmestad,Smestad!$A58,Smestad!$A$2),0)</f>
        <v>0</v>
      </c>
      <c r="E57" s="63" t="n">
        <f aca="true">IF(AND(ISNUMBER(Smestad!$B$2),Smestad!$A58&gt;0),OFFSET(rngStartSmestad,Smestad!$A58,Smestad!$B$2),0)</f>
        <v>0</v>
      </c>
      <c r="F57" s="63" t="n">
        <f aca="true">IF(AND(ISNUMBER(Strinda!$A$2),Strinda!$A58&gt;0),OFFSET(rngStartStrinda,Strinda!$A58,Strinda!$A$2),0)</f>
        <v>0</v>
      </c>
      <c r="G57" s="63" t="n">
        <f aca="true">IF(AND(ISNUMBER(Strinda!$B$2),Strinda!$A58&gt;0),OFFSET(rngStartStrinda,Strinda!$A58,Strinda!$B$2),0)</f>
        <v>0</v>
      </c>
      <c r="H57" s="63" t="n">
        <f aca="true">IF(AND(ISNUMBER(Sweden!$A$2),Sweden!$A58&gt;0),OFFSET(rngStartSweden,Sweden!$A58,Sweden!$A$2),0)</f>
        <v>0</v>
      </c>
      <c r="I57" s="63" t="n">
        <f aca="true">IF(AND(ISNUMBER(Sweden!$B$2),Sweden!$A58&gt;0),OFFSET(rngStartSweden,Sweden!$A58,Sweden!$B$2),0)</f>
        <v>0</v>
      </c>
      <c r="J57" s="63" t="n">
        <f aca="true">IF(AND(ISNUMBER(System!$A$2),System!$A58&gt;0),OFFSET(rngStartSystem,System!$A58,System!$A$2),0)</f>
        <v>0</v>
      </c>
      <c r="K57" s="63" t="n">
        <f aca="true">IF(AND(ISNUMBER(System!$B$2),System!$A58&gt;0),OFFSET(rngStartSystem,System!$A58,System!$B$2),0)</f>
        <v>0</v>
      </c>
      <c r="L57" s="63" t="n">
        <f aca="true">IF(AND(ISNUMBER(Tromso!$A$2),Tromso!$A58&gt;0),OFFSET(rngStartTromso,Tromso!$A58,Tromso!$A$2),0)</f>
        <v>0</v>
      </c>
      <c r="M57" s="63" t="n">
        <f aca="true">IF(AND(ISNUMBER(Tromso!$B$2),Tromso!$A58&gt;0),OFFSET(rngStartTromso,Tromso!$A58,Tromso!$B$2),0)</f>
        <v>0</v>
      </c>
      <c r="N57" s="50"/>
      <c r="O57" s="50"/>
    </row>
    <row r="58" customFormat="false" ht="12.75" hidden="false" customHeight="false" outlineLevel="0" collapsed="false">
      <c r="A58" s="44" t="n">
        <f aca="false">Curves!C59</f>
        <v>37291</v>
      </c>
      <c r="B58" s="63" t="n">
        <f aca="true">IF(AND(ISNUMBER(Finland!$A$2),Finland!$A59&gt;0),OFFSET(rngStartFinland,Finland!$A59,Finland!$A$2),0)</f>
        <v>0</v>
      </c>
      <c r="C58" s="63" t="n">
        <f aca="true">IF(AND(ISNUMBER(Finland!$B$2),Finland!$A59&gt;0),OFFSET(rngStartFinland,Finland!$A59,Finland!$B$2),0)</f>
        <v>0</v>
      </c>
      <c r="D58" s="63" t="n">
        <f aca="true">IF(AND(ISNUMBER(Smestad!$A$2),Smestad!$A59&gt;0),OFFSET(rngStartSmestad,Smestad!$A59,Smestad!$A$2),0)</f>
        <v>0</v>
      </c>
      <c r="E58" s="63" t="n">
        <f aca="true">IF(AND(ISNUMBER(Smestad!$B$2),Smestad!$A59&gt;0),OFFSET(rngStartSmestad,Smestad!$A59,Smestad!$B$2),0)</f>
        <v>0</v>
      </c>
      <c r="F58" s="63" t="n">
        <f aca="true">IF(AND(ISNUMBER(Strinda!$A$2),Strinda!$A59&gt;0),OFFSET(rngStartStrinda,Strinda!$A59,Strinda!$A$2),0)</f>
        <v>0</v>
      </c>
      <c r="G58" s="63" t="n">
        <f aca="true">IF(AND(ISNUMBER(Strinda!$B$2),Strinda!$A59&gt;0),OFFSET(rngStartStrinda,Strinda!$A59,Strinda!$B$2),0)</f>
        <v>0</v>
      </c>
      <c r="H58" s="63" t="n">
        <f aca="true">IF(AND(ISNUMBER(Sweden!$A$2),Sweden!$A59&gt;0),OFFSET(rngStartSweden,Sweden!$A59,Sweden!$A$2),0)</f>
        <v>0</v>
      </c>
      <c r="I58" s="63" t="n">
        <f aca="true">IF(AND(ISNUMBER(Sweden!$B$2),Sweden!$A59&gt;0),OFFSET(rngStartSweden,Sweden!$A59,Sweden!$B$2),0)</f>
        <v>0</v>
      </c>
      <c r="J58" s="63" t="n">
        <f aca="true">IF(AND(ISNUMBER(System!$A$2),System!$A59&gt;0),OFFSET(rngStartSystem,System!$A59,System!$A$2),0)</f>
        <v>0</v>
      </c>
      <c r="K58" s="63" t="n">
        <f aca="true">IF(AND(ISNUMBER(System!$B$2),System!$A59&gt;0),OFFSET(rngStartSystem,System!$A59,System!$B$2),0)</f>
        <v>0</v>
      </c>
      <c r="L58" s="63" t="n">
        <f aca="true">IF(AND(ISNUMBER(Tromso!$A$2),Tromso!$A59&gt;0),OFFSET(rngStartTromso,Tromso!$A59,Tromso!$A$2),0)</f>
        <v>0</v>
      </c>
      <c r="M58" s="63" t="n">
        <f aca="true">IF(AND(ISNUMBER(Tromso!$B$2),Tromso!$A59&gt;0),OFFSET(rngStartTromso,Tromso!$A59,Tromso!$B$2),0)</f>
        <v>0</v>
      </c>
      <c r="N58" s="50"/>
      <c r="O58" s="50"/>
    </row>
    <row r="59" customFormat="false" ht="12.75" hidden="false" customHeight="false" outlineLevel="0" collapsed="false">
      <c r="A59" s="44" t="n">
        <f aca="false">Curves!C60</f>
        <v>37298</v>
      </c>
      <c r="B59" s="63" t="n">
        <f aca="true">IF(AND(ISNUMBER(Finland!$A$2),Finland!$A60&gt;0),OFFSET(rngStartFinland,Finland!$A60,Finland!$A$2),0)</f>
        <v>0</v>
      </c>
      <c r="C59" s="63" t="n">
        <f aca="true">IF(AND(ISNUMBER(Finland!$B$2),Finland!$A60&gt;0),OFFSET(rngStartFinland,Finland!$A60,Finland!$B$2),0)</f>
        <v>0</v>
      </c>
      <c r="D59" s="63" t="n">
        <f aca="true">IF(AND(ISNUMBER(Smestad!$A$2),Smestad!$A60&gt;0),OFFSET(rngStartSmestad,Smestad!$A60,Smestad!$A$2),0)</f>
        <v>0</v>
      </c>
      <c r="E59" s="63" t="n">
        <f aca="true">IF(AND(ISNUMBER(Smestad!$B$2),Smestad!$A60&gt;0),OFFSET(rngStartSmestad,Smestad!$A60,Smestad!$B$2),0)</f>
        <v>0</v>
      </c>
      <c r="F59" s="63" t="n">
        <f aca="true">IF(AND(ISNUMBER(Strinda!$A$2),Strinda!$A60&gt;0),OFFSET(rngStartStrinda,Strinda!$A60,Strinda!$A$2),0)</f>
        <v>0</v>
      </c>
      <c r="G59" s="63" t="n">
        <f aca="true">IF(AND(ISNUMBER(Strinda!$B$2),Strinda!$A60&gt;0),OFFSET(rngStartStrinda,Strinda!$A60,Strinda!$B$2),0)</f>
        <v>0</v>
      </c>
      <c r="H59" s="63" t="n">
        <f aca="true">IF(AND(ISNUMBER(Sweden!$A$2),Sweden!$A60&gt;0),OFFSET(rngStartSweden,Sweden!$A60,Sweden!$A$2),0)</f>
        <v>0</v>
      </c>
      <c r="I59" s="63" t="n">
        <f aca="true">IF(AND(ISNUMBER(Sweden!$B$2),Sweden!$A60&gt;0),OFFSET(rngStartSweden,Sweden!$A60,Sweden!$B$2),0)</f>
        <v>0</v>
      </c>
      <c r="J59" s="63" t="n">
        <f aca="true">IF(AND(ISNUMBER(System!$A$2),System!$A60&gt;0),OFFSET(rngStartSystem,System!$A60,System!$A$2),0)</f>
        <v>0</v>
      </c>
      <c r="K59" s="63" t="n">
        <f aca="true">IF(AND(ISNUMBER(System!$B$2),System!$A60&gt;0),OFFSET(rngStartSystem,System!$A60,System!$B$2),0)</f>
        <v>0</v>
      </c>
      <c r="L59" s="63" t="n">
        <f aca="true">IF(AND(ISNUMBER(Tromso!$A$2),Tromso!$A60&gt;0),OFFSET(rngStartTromso,Tromso!$A60,Tromso!$A$2),0)</f>
        <v>0</v>
      </c>
      <c r="M59" s="63" t="n">
        <f aca="true">IF(AND(ISNUMBER(Tromso!$B$2),Tromso!$A60&gt;0),OFFSET(rngStartTromso,Tromso!$A60,Tromso!$B$2),0)</f>
        <v>0</v>
      </c>
      <c r="N59" s="50"/>
      <c r="O59" s="50"/>
    </row>
    <row r="60" customFormat="false" ht="12.75" hidden="false" customHeight="false" outlineLevel="0" collapsed="false">
      <c r="A60" s="44" t="n">
        <f aca="false">Curves!C61</f>
        <v>37305</v>
      </c>
      <c r="B60" s="63" t="n">
        <f aca="true">IF(AND(ISNUMBER(Finland!$A$2),Finland!$A61&gt;0),OFFSET(rngStartFinland,Finland!$A61,Finland!$A$2),0)</f>
        <v>0</v>
      </c>
      <c r="C60" s="63" t="n">
        <f aca="true">IF(AND(ISNUMBER(Finland!$B$2),Finland!$A61&gt;0),OFFSET(rngStartFinland,Finland!$A61,Finland!$B$2),0)</f>
        <v>0</v>
      </c>
      <c r="D60" s="63" t="n">
        <f aca="true">IF(AND(ISNUMBER(Smestad!$A$2),Smestad!$A61&gt;0),OFFSET(rngStartSmestad,Smestad!$A61,Smestad!$A$2),0)</f>
        <v>0</v>
      </c>
      <c r="E60" s="63" t="n">
        <f aca="true">IF(AND(ISNUMBER(Smestad!$B$2),Smestad!$A61&gt;0),OFFSET(rngStartSmestad,Smestad!$A61,Smestad!$B$2),0)</f>
        <v>0</v>
      </c>
      <c r="F60" s="63" t="n">
        <f aca="true">IF(AND(ISNUMBER(Strinda!$A$2),Strinda!$A61&gt;0),OFFSET(rngStartStrinda,Strinda!$A61,Strinda!$A$2),0)</f>
        <v>0</v>
      </c>
      <c r="G60" s="63" t="n">
        <f aca="true">IF(AND(ISNUMBER(Strinda!$B$2),Strinda!$A61&gt;0),OFFSET(rngStartStrinda,Strinda!$A61,Strinda!$B$2),0)</f>
        <v>0</v>
      </c>
      <c r="H60" s="63" t="n">
        <f aca="true">IF(AND(ISNUMBER(Sweden!$A$2),Sweden!$A61&gt;0),OFFSET(rngStartSweden,Sweden!$A61,Sweden!$A$2),0)</f>
        <v>0</v>
      </c>
      <c r="I60" s="63" t="n">
        <f aca="true">IF(AND(ISNUMBER(Sweden!$B$2),Sweden!$A61&gt;0),OFFSET(rngStartSweden,Sweden!$A61,Sweden!$B$2),0)</f>
        <v>0</v>
      </c>
      <c r="J60" s="63" t="n">
        <f aca="true">IF(AND(ISNUMBER(System!$A$2),System!$A61&gt;0),OFFSET(rngStartSystem,System!$A61,System!$A$2),0)</f>
        <v>0</v>
      </c>
      <c r="K60" s="63" t="n">
        <f aca="true">IF(AND(ISNUMBER(System!$B$2),System!$A61&gt;0),OFFSET(rngStartSystem,System!$A61,System!$B$2),0)</f>
        <v>0</v>
      </c>
      <c r="L60" s="63" t="n">
        <f aca="true">IF(AND(ISNUMBER(Tromso!$A$2),Tromso!$A61&gt;0),OFFSET(rngStartTromso,Tromso!$A61,Tromso!$A$2),0)</f>
        <v>0</v>
      </c>
      <c r="M60" s="63" t="n">
        <f aca="true">IF(AND(ISNUMBER(Tromso!$B$2),Tromso!$A61&gt;0),OFFSET(rngStartTromso,Tromso!$A61,Tromso!$B$2),0)</f>
        <v>0</v>
      </c>
      <c r="N60" s="50"/>
      <c r="O60" s="50"/>
    </row>
    <row r="61" customFormat="false" ht="12.75" hidden="false" customHeight="false" outlineLevel="0" collapsed="false">
      <c r="A61" s="44" t="n">
        <f aca="false">Curves!C62</f>
        <v>37312</v>
      </c>
      <c r="B61" s="63" t="n">
        <f aca="true">IF(AND(ISNUMBER(Finland!$A$2),Finland!$A62&gt;0),OFFSET(rngStartFinland,Finland!$A62,Finland!$A$2),0)</f>
        <v>0</v>
      </c>
      <c r="C61" s="63" t="n">
        <f aca="true">IF(AND(ISNUMBER(Finland!$B$2),Finland!$A62&gt;0),OFFSET(rngStartFinland,Finland!$A62,Finland!$B$2),0)</f>
        <v>0</v>
      </c>
      <c r="D61" s="63" t="n">
        <f aca="true">IF(AND(ISNUMBER(Smestad!$A$2),Smestad!$A62&gt;0),OFFSET(rngStartSmestad,Smestad!$A62,Smestad!$A$2),0)</f>
        <v>0</v>
      </c>
      <c r="E61" s="63" t="n">
        <f aca="true">IF(AND(ISNUMBER(Smestad!$B$2),Smestad!$A62&gt;0),OFFSET(rngStartSmestad,Smestad!$A62,Smestad!$B$2),0)</f>
        <v>0</v>
      </c>
      <c r="F61" s="63" t="n">
        <f aca="true">IF(AND(ISNUMBER(Strinda!$A$2),Strinda!$A62&gt;0),OFFSET(rngStartStrinda,Strinda!$A62,Strinda!$A$2),0)</f>
        <v>0</v>
      </c>
      <c r="G61" s="63" t="n">
        <f aca="true">IF(AND(ISNUMBER(Strinda!$B$2),Strinda!$A62&gt;0),OFFSET(rngStartStrinda,Strinda!$A62,Strinda!$B$2),0)</f>
        <v>0</v>
      </c>
      <c r="H61" s="63" t="n">
        <f aca="true">IF(AND(ISNUMBER(Sweden!$A$2),Sweden!$A62&gt;0),OFFSET(rngStartSweden,Sweden!$A62,Sweden!$A$2),0)</f>
        <v>0</v>
      </c>
      <c r="I61" s="63" t="n">
        <f aca="true">IF(AND(ISNUMBER(Sweden!$B$2),Sweden!$A62&gt;0),OFFSET(rngStartSweden,Sweden!$A62,Sweden!$B$2),0)</f>
        <v>0</v>
      </c>
      <c r="J61" s="63" t="n">
        <f aca="true">IF(AND(ISNUMBER(System!$A$2),System!$A62&gt;0),OFFSET(rngStartSystem,System!$A62,System!$A$2),0)</f>
        <v>0</v>
      </c>
      <c r="K61" s="63" t="n">
        <f aca="true">IF(AND(ISNUMBER(System!$B$2),System!$A62&gt;0),OFFSET(rngStartSystem,System!$A62,System!$B$2),0)</f>
        <v>0</v>
      </c>
      <c r="L61" s="63" t="n">
        <f aca="true">IF(AND(ISNUMBER(Tromso!$A$2),Tromso!$A62&gt;0),OFFSET(rngStartTromso,Tromso!$A62,Tromso!$A$2),0)</f>
        <v>0</v>
      </c>
      <c r="M61" s="63" t="n">
        <f aca="true">IF(AND(ISNUMBER(Tromso!$B$2),Tromso!$A62&gt;0),OFFSET(rngStartTromso,Tromso!$A62,Tromso!$B$2),0)</f>
        <v>0</v>
      </c>
      <c r="N61" s="50"/>
      <c r="O61" s="50"/>
    </row>
    <row r="62" customFormat="false" ht="12.75" hidden="false" customHeight="false" outlineLevel="0" collapsed="false">
      <c r="A62" s="44" t="n">
        <f aca="false">Curves!C63</f>
        <v>37319</v>
      </c>
      <c r="B62" s="63" t="n">
        <f aca="true">IF(AND(ISNUMBER(Finland!$A$2),Finland!$A63&gt;0),OFFSET(rngStartFinland,Finland!$A63,Finland!$A$2),0)</f>
        <v>0</v>
      </c>
      <c r="C62" s="63" t="n">
        <f aca="true">IF(AND(ISNUMBER(Finland!$B$2),Finland!$A63&gt;0),OFFSET(rngStartFinland,Finland!$A63,Finland!$B$2),0)</f>
        <v>0</v>
      </c>
      <c r="D62" s="63" t="n">
        <f aca="true">IF(AND(ISNUMBER(Smestad!$A$2),Smestad!$A63&gt;0),OFFSET(rngStartSmestad,Smestad!$A63,Smestad!$A$2),0)</f>
        <v>0</v>
      </c>
      <c r="E62" s="63" t="n">
        <f aca="true">IF(AND(ISNUMBER(Smestad!$B$2),Smestad!$A63&gt;0),OFFSET(rngStartSmestad,Smestad!$A63,Smestad!$B$2),0)</f>
        <v>0</v>
      </c>
      <c r="F62" s="63" t="n">
        <f aca="true">IF(AND(ISNUMBER(Strinda!$A$2),Strinda!$A63&gt;0),OFFSET(rngStartStrinda,Strinda!$A63,Strinda!$A$2),0)</f>
        <v>0</v>
      </c>
      <c r="G62" s="63" t="n">
        <f aca="true">IF(AND(ISNUMBER(Strinda!$B$2),Strinda!$A63&gt;0),OFFSET(rngStartStrinda,Strinda!$A63,Strinda!$B$2),0)</f>
        <v>0</v>
      </c>
      <c r="H62" s="63" t="n">
        <f aca="true">IF(AND(ISNUMBER(Sweden!$A$2),Sweden!$A63&gt;0),OFFSET(rngStartSweden,Sweden!$A63,Sweden!$A$2),0)</f>
        <v>0</v>
      </c>
      <c r="I62" s="63" t="n">
        <f aca="true">IF(AND(ISNUMBER(Sweden!$B$2),Sweden!$A63&gt;0),OFFSET(rngStartSweden,Sweden!$A63,Sweden!$B$2),0)</f>
        <v>0</v>
      </c>
      <c r="J62" s="63" t="n">
        <f aca="true">IF(AND(ISNUMBER(System!$A$2),System!$A63&gt;0),OFFSET(rngStartSystem,System!$A63,System!$A$2),0)</f>
        <v>0</v>
      </c>
      <c r="K62" s="63" t="n">
        <f aca="true">IF(AND(ISNUMBER(System!$B$2),System!$A63&gt;0),OFFSET(rngStartSystem,System!$A63,System!$B$2),0)</f>
        <v>0</v>
      </c>
      <c r="L62" s="63" t="n">
        <f aca="true">IF(AND(ISNUMBER(Tromso!$A$2),Tromso!$A63&gt;0),OFFSET(rngStartTromso,Tromso!$A63,Tromso!$A$2),0)</f>
        <v>0</v>
      </c>
      <c r="M62" s="63" t="n">
        <f aca="true">IF(AND(ISNUMBER(Tromso!$B$2),Tromso!$A63&gt;0),OFFSET(rngStartTromso,Tromso!$A63,Tromso!$B$2),0)</f>
        <v>0</v>
      </c>
      <c r="N62" s="50"/>
      <c r="O62" s="50"/>
    </row>
    <row r="63" customFormat="false" ht="12.75" hidden="false" customHeight="false" outlineLevel="0" collapsed="false">
      <c r="A63" s="44" t="n">
        <f aca="false">Curves!C64</f>
        <v>37326</v>
      </c>
      <c r="B63" s="63" t="n">
        <f aca="true">IF(AND(ISNUMBER(Finland!$A$2),Finland!$A64&gt;0),OFFSET(rngStartFinland,Finland!$A64,Finland!$A$2),0)</f>
        <v>0</v>
      </c>
      <c r="C63" s="63" t="n">
        <f aca="true">IF(AND(ISNUMBER(Finland!$B$2),Finland!$A64&gt;0),OFFSET(rngStartFinland,Finland!$A64,Finland!$B$2),0)</f>
        <v>0</v>
      </c>
      <c r="D63" s="63" t="n">
        <f aca="true">IF(AND(ISNUMBER(Smestad!$A$2),Smestad!$A64&gt;0),OFFSET(rngStartSmestad,Smestad!$A64,Smestad!$A$2),0)</f>
        <v>0</v>
      </c>
      <c r="E63" s="63" t="n">
        <f aca="true">IF(AND(ISNUMBER(Smestad!$B$2),Smestad!$A64&gt;0),OFFSET(rngStartSmestad,Smestad!$A64,Smestad!$B$2),0)</f>
        <v>0</v>
      </c>
      <c r="F63" s="63" t="n">
        <f aca="true">IF(AND(ISNUMBER(Strinda!$A$2),Strinda!$A64&gt;0),OFFSET(rngStartStrinda,Strinda!$A64,Strinda!$A$2),0)</f>
        <v>0</v>
      </c>
      <c r="G63" s="63" t="n">
        <f aca="true">IF(AND(ISNUMBER(Strinda!$B$2),Strinda!$A64&gt;0),OFFSET(rngStartStrinda,Strinda!$A64,Strinda!$B$2),0)</f>
        <v>0</v>
      </c>
      <c r="H63" s="63" t="n">
        <f aca="true">IF(AND(ISNUMBER(Sweden!$A$2),Sweden!$A64&gt;0),OFFSET(rngStartSweden,Sweden!$A64,Sweden!$A$2),0)</f>
        <v>0</v>
      </c>
      <c r="I63" s="63" t="n">
        <f aca="true">IF(AND(ISNUMBER(Sweden!$B$2),Sweden!$A64&gt;0),OFFSET(rngStartSweden,Sweden!$A64,Sweden!$B$2),0)</f>
        <v>0</v>
      </c>
      <c r="J63" s="63" t="n">
        <f aca="true">IF(AND(ISNUMBER(System!$A$2),System!$A64&gt;0),OFFSET(rngStartSystem,System!$A64,System!$A$2),0)</f>
        <v>0</v>
      </c>
      <c r="K63" s="63" t="n">
        <f aca="true">IF(AND(ISNUMBER(System!$B$2),System!$A64&gt;0),OFFSET(rngStartSystem,System!$A64,System!$B$2),0)</f>
        <v>0</v>
      </c>
      <c r="L63" s="63" t="n">
        <f aca="true">IF(AND(ISNUMBER(Tromso!$A$2),Tromso!$A64&gt;0),OFFSET(rngStartTromso,Tromso!$A64,Tromso!$A$2),0)</f>
        <v>0</v>
      </c>
      <c r="M63" s="63" t="n">
        <f aca="true">IF(AND(ISNUMBER(Tromso!$B$2),Tromso!$A64&gt;0),OFFSET(rngStartTromso,Tromso!$A64,Tromso!$B$2),0)</f>
        <v>0</v>
      </c>
      <c r="N63" s="50"/>
      <c r="O63" s="50"/>
    </row>
    <row r="64" customFormat="false" ht="12.75" hidden="false" customHeight="false" outlineLevel="0" collapsed="false">
      <c r="A64" s="44" t="n">
        <f aca="false">Curves!C65</f>
        <v>37333</v>
      </c>
      <c r="B64" s="63" t="n">
        <f aca="true">IF(AND(ISNUMBER(Finland!$A$2),Finland!$A65&gt;0),OFFSET(rngStartFinland,Finland!$A65,Finland!$A$2),0)</f>
        <v>0</v>
      </c>
      <c r="C64" s="63" t="n">
        <f aca="true">IF(AND(ISNUMBER(Finland!$B$2),Finland!$A65&gt;0),OFFSET(rngStartFinland,Finland!$A65,Finland!$B$2),0)</f>
        <v>0</v>
      </c>
      <c r="D64" s="63" t="n">
        <f aca="true">IF(AND(ISNUMBER(Smestad!$A$2),Smestad!$A65&gt;0),OFFSET(rngStartSmestad,Smestad!$A65,Smestad!$A$2),0)</f>
        <v>0</v>
      </c>
      <c r="E64" s="63" t="n">
        <f aca="true">IF(AND(ISNUMBER(Smestad!$B$2),Smestad!$A65&gt;0),OFFSET(rngStartSmestad,Smestad!$A65,Smestad!$B$2),0)</f>
        <v>0</v>
      </c>
      <c r="F64" s="63" t="n">
        <f aca="true">IF(AND(ISNUMBER(Strinda!$A$2),Strinda!$A65&gt;0),OFFSET(rngStartStrinda,Strinda!$A65,Strinda!$A$2),0)</f>
        <v>0</v>
      </c>
      <c r="G64" s="63" t="n">
        <f aca="true">IF(AND(ISNUMBER(Strinda!$B$2),Strinda!$A65&gt;0),OFFSET(rngStartStrinda,Strinda!$A65,Strinda!$B$2),0)</f>
        <v>0</v>
      </c>
      <c r="H64" s="63" t="n">
        <f aca="true">IF(AND(ISNUMBER(Sweden!$A$2),Sweden!$A65&gt;0),OFFSET(rngStartSweden,Sweden!$A65,Sweden!$A$2),0)</f>
        <v>0</v>
      </c>
      <c r="I64" s="63" t="n">
        <f aca="true">IF(AND(ISNUMBER(Sweden!$B$2),Sweden!$A65&gt;0),OFFSET(rngStartSweden,Sweden!$A65,Sweden!$B$2),0)</f>
        <v>0</v>
      </c>
      <c r="J64" s="63" t="n">
        <f aca="true">IF(AND(ISNUMBER(System!$A$2),System!$A65&gt;0),OFFSET(rngStartSystem,System!$A65,System!$A$2),0)</f>
        <v>0</v>
      </c>
      <c r="K64" s="63" t="n">
        <f aca="true">IF(AND(ISNUMBER(System!$B$2),System!$A65&gt;0),OFFSET(rngStartSystem,System!$A65,System!$B$2),0)</f>
        <v>0</v>
      </c>
      <c r="L64" s="63" t="n">
        <f aca="true">IF(AND(ISNUMBER(Tromso!$A$2),Tromso!$A65&gt;0),OFFSET(rngStartTromso,Tromso!$A65,Tromso!$A$2),0)</f>
        <v>0</v>
      </c>
      <c r="M64" s="63" t="n">
        <f aca="true">IF(AND(ISNUMBER(Tromso!$B$2),Tromso!$A65&gt;0),OFFSET(rngStartTromso,Tromso!$A65,Tromso!$B$2),0)</f>
        <v>0</v>
      </c>
      <c r="N64" s="50"/>
      <c r="O64" s="50"/>
    </row>
    <row r="65" customFormat="false" ht="12.75" hidden="false" customHeight="false" outlineLevel="0" collapsed="false">
      <c r="A65" s="44" t="n">
        <f aca="false">Curves!C66</f>
        <v>37340</v>
      </c>
      <c r="B65" s="63" t="n">
        <f aca="true">IF(AND(ISNUMBER(Finland!$A$2),Finland!$A66&gt;0),OFFSET(rngStartFinland,Finland!$A66,Finland!$A$2),0)</f>
        <v>0</v>
      </c>
      <c r="C65" s="63" t="n">
        <f aca="true">IF(AND(ISNUMBER(Finland!$B$2),Finland!$A66&gt;0),OFFSET(rngStartFinland,Finland!$A66,Finland!$B$2),0)</f>
        <v>0</v>
      </c>
      <c r="D65" s="63" t="n">
        <f aca="true">IF(AND(ISNUMBER(Smestad!$A$2),Smestad!$A66&gt;0),OFFSET(rngStartSmestad,Smestad!$A66,Smestad!$A$2),0)</f>
        <v>0</v>
      </c>
      <c r="E65" s="63" t="n">
        <f aca="true">IF(AND(ISNUMBER(Smestad!$B$2),Smestad!$A66&gt;0),OFFSET(rngStartSmestad,Smestad!$A66,Smestad!$B$2),0)</f>
        <v>0</v>
      </c>
      <c r="F65" s="63" t="n">
        <f aca="true">IF(AND(ISNUMBER(Strinda!$A$2),Strinda!$A66&gt;0),OFFSET(rngStartStrinda,Strinda!$A66,Strinda!$A$2),0)</f>
        <v>0</v>
      </c>
      <c r="G65" s="63" t="n">
        <f aca="true">IF(AND(ISNUMBER(Strinda!$B$2),Strinda!$A66&gt;0),OFFSET(rngStartStrinda,Strinda!$A66,Strinda!$B$2),0)</f>
        <v>0</v>
      </c>
      <c r="H65" s="63" t="n">
        <f aca="true">IF(AND(ISNUMBER(Sweden!$A$2),Sweden!$A66&gt;0),OFFSET(rngStartSweden,Sweden!$A66,Sweden!$A$2),0)</f>
        <v>0</v>
      </c>
      <c r="I65" s="63" t="n">
        <f aca="true">IF(AND(ISNUMBER(Sweden!$B$2),Sweden!$A66&gt;0),OFFSET(rngStartSweden,Sweden!$A66,Sweden!$B$2),0)</f>
        <v>0</v>
      </c>
      <c r="J65" s="63" t="n">
        <f aca="true">IF(AND(ISNUMBER(System!$A$2),System!$A66&gt;0),OFFSET(rngStartSystem,System!$A66,System!$A$2),0)</f>
        <v>0</v>
      </c>
      <c r="K65" s="63" t="n">
        <f aca="true">IF(AND(ISNUMBER(System!$B$2),System!$A66&gt;0),OFFSET(rngStartSystem,System!$A66,System!$B$2),0)</f>
        <v>0</v>
      </c>
      <c r="L65" s="63" t="n">
        <f aca="true">IF(AND(ISNUMBER(Tromso!$A$2),Tromso!$A66&gt;0),OFFSET(rngStartTromso,Tromso!$A66,Tromso!$A$2),0)</f>
        <v>0</v>
      </c>
      <c r="M65" s="63" t="n">
        <f aca="true">IF(AND(ISNUMBER(Tromso!$B$2),Tromso!$A66&gt;0),OFFSET(rngStartTromso,Tromso!$A66,Tromso!$B$2),0)</f>
        <v>0</v>
      </c>
      <c r="N65" s="50"/>
      <c r="O65" s="50"/>
    </row>
    <row r="66" customFormat="false" ht="12.75" hidden="false" customHeight="false" outlineLevel="0" collapsed="false">
      <c r="A66" s="44" t="n">
        <f aca="false">Curves!C67</f>
        <v>37347</v>
      </c>
      <c r="B66" s="63" t="n">
        <f aca="true">IF(AND(ISNUMBER(Finland!$A$2),Finland!$A67&gt;0),OFFSET(rngStartFinland,Finland!$A67,Finland!$A$2),0)</f>
        <v>0</v>
      </c>
      <c r="C66" s="63" t="n">
        <f aca="true">IF(AND(ISNUMBER(Finland!$B$2),Finland!$A67&gt;0),OFFSET(rngStartFinland,Finland!$A67,Finland!$B$2),0)</f>
        <v>0</v>
      </c>
      <c r="D66" s="63" t="n">
        <f aca="true">IF(AND(ISNUMBER(Smestad!$A$2),Smestad!$A67&gt;0),OFFSET(rngStartSmestad,Smestad!$A67,Smestad!$A$2),0)</f>
        <v>0</v>
      </c>
      <c r="E66" s="63" t="n">
        <f aca="true">IF(AND(ISNUMBER(Smestad!$B$2),Smestad!$A67&gt;0),OFFSET(rngStartSmestad,Smestad!$A67,Smestad!$B$2),0)</f>
        <v>0</v>
      </c>
      <c r="F66" s="63" t="n">
        <f aca="true">IF(AND(ISNUMBER(Strinda!$A$2),Strinda!$A67&gt;0),OFFSET(rngStartStrinda,Strinda!$A67,Strinda!$A$2),0)</f>
        <v>0</v>
      </c>
      <c r="G66" s="63" t="n">
        <f aca="true">IF(AND(ISNUMBER(Strinda!$B$2),Strinda!$A67&gt;0),OFFSET(rngStartStrinda,Strinda!$A67,Strinda!$B$2),0)</f>
        <v>0</v>
      </c>
      <c r="H66" s="63" t="n">
        <f aca="true">IF(AND(ISNUMBER(Sweden!$A$2),Sweden!$A67&gt;0),OFFSET(rngStartSweden,Sweden!$A67,Sweden!$A$2),0)</f>
        <v>0</v>
      </c>
      <c r="I66" s="63" t="n">
        <f aca="true">IF(AND(ISNUMBER(Sweden!$B$2),Sweden!$A67&gt;0),OFFSET(rngStartSweden,Sweden!$A67,Sweden!$B$2),0)</f>
        <v>0</v>
      </c>
      <c r="J66" s="63" t="n">
        <f aca="true">IF(AND(ISNUMBER(System!$A$2),System!$A67&gt;0),OFFSET(rngStartSystem,System!$A67,System!$A$2),0)</f>
        <v>0</v>
      </c>
      <c r="K66" s="63" t="n">
        <f aca="true">IF(AND(ISNUMBER(System!$B$2),System!$A67&gt;0),OFFSET(rngStartSystem,System!$A67,System!$B$2),0)</f>
        <v>0</v>
      </c>
      <c r="L66" s="63" t="n">
        <f aca="true">IF(AND(ISNUMBER(Tromso!$A$2),Tromso!$A67&gt;0),OFFSET(rngStartTromso,Tromso!$A67,Tromso!$A$2),0)</f>
        <v>0</v>
      </c>
      <c r="M66" s="63" t="n">
        <f aca="true">IF(AND(ISNUMBER(Tromso!$B$2),Tromso!$A67&gt;0),OFFSET(rngStartTromso,Tromso!$A67,Tromso!$B$2),0)</f>
        <v>0</v>
      </c>
      <c r="N66" s="50"/>
      <c r="O66" s="50"/>
    </row>
    <row r="67" customFormat="false" ht="12.75" hidden="false" customHeight="false" outlineLevel="0" collapsed="false">
      <c r="A67" s="44" t="n">
        <f aca="false">Curves!C68</f>
        <v>37354</v>
      </c>
      <c r="B67" s="63" t="n">
        <f aca="true">IF(AND(ISNUMBER(Finland!$A$2),Finland!$A68&gt;0),OFFSET(rngStartFinland,Finland!$A68,Finland!$A$2),0)</f>
        <v>0</v>
      </c>
      <c r="C67" s="63" t="n">
        <f aca="true">IF(AND(ISNUMBER(Finland!$B$2),Finland!$A68&gt;0),OFFSET(rngStartFinland,Finland!$A68,Finland!$B$2),0)</f>
        <v>0</v>
      </c>
      <c r="D67" s="63" t="n">
        <f aca="true">IF(AND(ISNUMBER(Smestad!$A$2),Smestad!$A68&gt;0),OFFSET(rngStartSmestad,Smestad!$A68,Smestad!$A$2),0)</f>
        <v>0</v>
      </c>
      <c r="E67" s="63" t="n">
        <f aca="true">IF(AND(ISNUMBER(Smestad!$B$2),Smestad!$A68&gt;0),OFFSET(rngStartSmestad,Smestad!$A68,Smestad!$B$2),0)</f>
        <v>0</v>
      </c>
      <c r="F67" s="63" t="n">
        <f aca="true">IF(AND(ISNUMBER(Strinda!$A$2),Strinda!$A68&gt;0),OFFSET(rngStartStrinda,Strinda!$A68,Strinda!$A$2),0)</f>
        <v>0</v>
      </c>
      <c r="G67" s="63" t="n">
        <f aca="true">IF(AND(ISNUMBER(Strinda!$B$2),Strinda!$A68&gt;0),OFFSET(rngStartStrinda,Strinda!$A68,Strinda!$B$2),0)</f>
        <v>0</v>
      </c>
      <c r="H67" s="63" t="n">
        <f aca="true">IF(AND(ISNUMBER(Sweden!$A$2),Sweden!$A68&gt;0),OFFSET(rngStartSweden,Sweden!$A68,Sweden!$A$2),0)</f>
        <v>0</v>
      </c>
      <c r="I67" s="63" t="n">
        <f aca="true">IF(AND(ISNUMBER(Sweden!$B$2),Sweden!$A68&gt;0),OFFSET(rngStartSweden,Sweden!$A68,Sweden!$B$2),0)</f>
        <v>0</v>
      </c>
      <c r="J67" s="63" t="n">
        <f aca="true">IF(AND(ISNUMBER(System!$A$2),System!$A68&gt;0),OFFSET(rngStartSystem,System!$A68,System!$A$2),0)</f>
        <v>0</v>
      </c>
      <c r="K67" s="63" t="n">
        <f aca="true">IF(AND(ISNUMBER(System!$B$2),System!$A68&gt;0),OFFSET(rngStartSystem,System!$A68,System!$B$2),0)</f>
        <v>0</v>
      </c>
      <c r="L67" s="63" t="n">
        <f aca="true">IF(AND(ISNUMBER(Tromso!$A$2),Tromso!$A68&gt;0),OFFSET(rngStartTromso,Tromso!$A68,Tromso!$A$2),0)</f>
        <v>0</v>
      </c>
      <c r="M67" s="63" t="n">
        <f aca="true">IF(AND(ISNUMBER(Tromso!$B$2),Tromso!$A68&gt;0),OFFSET(rngStartTromso,Tromso!$A68,Tromso!$B$2),0)</f>
        <v>0</v>
      </c>
      <c r="N67" s="50"/>
      <c r="O67" s="50"/>
    </row>
    <row r="68" customFormat="false" ht="12.75" hidden="false" customHeight="false" outlineLevel="0" collapsed="false">
      <c r="A68" s="44" t="n">
        <f aca="false">Curves!C69</f>
        <v>37361</v>
      </c>
      <c r="B68" s="63" t="n">
        <f aca="true">IF(AND(ISNUMBER(Finland!$A$2),Finland!$A69&gt;0),OFFSET(rngStartFinland,Finland!$A69,Finland!$A$2),0)</f>
        <v>0</v>
      </c>
      <c r="C68" s="63" t="n">
        <f aca="true">IF(AND(ISNUMBER(Finland!$B$2),Finland!$A69&gt;0),OFFSET(rngStartFinland,Finland!$A69,Finland!$B$2),0)</f>
        <v>0</v>
      </c>
      <c r="D68" s="63" t="n">
        <f aca="true">IF(AND(ISNUMBER(Smestad!$A$2),Smestad!$A69&gt;0),OFFSET(rngStartSmestad,Smestad!$A69,Smestad!$A$2),0)</f>
        <v>0</v>
      </c>
      <c r="E68" s="63" t="n">
        <f aca="true">IF(AND(ISNUMBER(Smestad!$B$2),Smestad!$A69&gt;0),OFFSET(rngStartSmestad,Smestad!$A69,Smestad!$B$2),0)</f>
        <v>0</v>
      </c>
      <c r="F68" s="63" t="n">
        <f aca="true">IF(AND(ISNUMBER(Strinda!$A$2),Strinda!$A69&gt;0),OFFSET(rngStartStrinda,Strinda!$A69,Strinda!$A$2),0)</f>
        <v>0</v>
      </c>
      <c r="G68" s="63" t="n">
        <f aca="true">IF(AND(ISNUMBER(Strinda!$B$2),Strinda!$A69&gt;0),OFFSET(rngStartStrinda,Strinda!$A69,Strinda!$B$2),0)</f>
        <v>0</v>
      </c>
      <c r="H68" s="63" t="n">
        <f aca="true">IF(AND(ISNUMBER(Sweden!$A$2),Sweden!$A69&gt;0),OFFSET(rngStartSweden,Sweden!$A69,Sweden!$A$2),0)</f>
        <v>0</v>
      </c>
      <c r="I68" s="63" t="n">
        <f aca="true">IF(AND(ISNUMBER(Sweden!$B$2),Sweden!$A69&gt;0),OFFSET(rngStartSweden,Sweden!$A69,Sweden!$B$2),0)</f>
        <v>0</v>
      </c>
      <c r="J68" s="63" t="n">
        <f aca="true">IF(AND(ISNUMBER(System!$A$2),System!$A69&gt;0),OFFSET(rngStartSystem,System!$A69,System!$A$2),0)</f>
        <v>0</v>
      </c>
      <c r="K68" s="63" t="n">
        <f aca="true">IF(AND(ISNUMBER(System!$B$2),System!$A69&gt;0),OFFSET(rngStartSystem,System!$A69,System!$B$2),0)</f>
        <v>0</v>
      </c>
      <c r="L68" s="63" t="n">
        <f aca="true">IF(AND(ISNUMBER(Tromso!$A$2),Tromso!$A69&gt;0),OFFSET(rngStartTromso,Tromso!$A69,Tromso!$A$2),0)</f>
        <v>0</v>
      </c>
      <c r="M68" s="63" t="n">
        <f aca="true">IF(AND(ISNUMBER(Tromso!$B$2),Tromso!$A69&gt;0),OFFSET(rngStartTromso,Tromso!$A69,Tromso!$B$2),0)</f>
        <v>0</v>
      </c>
      <c r="N68" s="50"/>
      <c r="O68" s="50"/>
    </row>
    <row r="69" customFormat="false" ht="12.75" hidden="false" customHeight="false" outlineLevel="0" collapsed="false">
      <c r="A69" s="44" t="n">
        <f aca="false">Curves!C70</f>
        <v>37368</v>
      </c>
      <c r="B69" s="63" t="n">
        <f aca="true">IF(AND(ISNUMBER(Finland!$A$2),Finland!$A70&gt;0),OFFSET(rngStartFinland,Finland!$A70,Finland!$A$2),0)</f>
        <v>0</v>
      </c>
      <c r="C69" s="63" t="n">
        <f aca="true">IF(AND(ISNUMBER(Finland!$B$2),Finland!$A70&gt;0),OFFSET(rngStartFinland,Finland!$A70,Finland!$B$2),0)</f>
        <v>0</v>
      </c>
      <c r="D69" s="63" t="n">
        <f aca="true">IF(AND(ISNUMBER(Smestad!$A$2),Smestad!$A70&gt;0),OFFSET(rngStartSmestad,Smestad!$A70,Smestad!$A$2),0)</f>
        <v>0</v>
      </c>
      <c r="E69" s="63" t="n">
        <f aca="true">IF(AND(ISNUMBER(Smestad!$B$2),Smestad!$A70&gt;0),OFFSET(rngStartSmestad,Smestad!$A70,Smestad!$B$2),0)</f>
        <v>0</v>
      </c>
      <c r="F69" s="63" t="n">
        <f aca="true">IF(AND(ISNUMBER(Strinda!$A$2),Strinda!$A70&gt;0),OFFSET(rngStartStrinda,Strinda!$A70,Strinda!$A$2),0)</f>
        <v>0</v>
      </c>
      <c r="G69" s="63" t="n">
        <f aca="true">IF(AND(ISNUMBER(Strinda!$B$2),Strinda!$A70&gt;0),OFFSET(rngStartStrinda,Strinda!$A70,Strinda!$B$2),0)</f>
        <v>0</v>
      </c>
      <c r="H69" s="63" t="n">
        <f aca="true">IF(AND(ISNUMBER(Sweden!$A$2),Sweden!$A70&gt;0),OFFSET(rngStartSweden,Sweden!$A70,Sweden!$A$2),0)</f>
        <v>0</v>
      </c>
      <c r="I69" s="63" t="n">
        <f aca="true">IF(AND(ISNUMBER(Sweden!$B$2),Sweden!$A70&gt;0),OFFSET(rngStartSweden,Sweden!$A70,Sweden!$B$2),0)</f>
        <v>0</v>
      </c>
      <c r="J69" s="63" t="n">
        <f aca="true">IF(AND(ISNUMBER(System!$A$2),System!$A70&gt;0),OFFSET(rngStartSystem,System!$A70,System!$A$2),0)</f>
        <v>0</v>
      </c>
      <c r="K69" s="63" t="n">
        <f aca="true">IF(AND(ISNUMBER(System!$B$2),System!$A70&gt;0),OFFSET(rngStartSystem,System!$A70,System!$B$2),0)</f>
        <v>0</v>
      </c>
      <c r="L69" s="63" t="n">
        <f aca="true">IF(AND(ISNUMBER(Tromso!$A$2),Tromso!$A70&gt;0),OFFSET(rngStartTromso,Tromso!$A70,Tromso!$A$2),0)</f>
        <v>0</v>
      </c>
      <c r="M69" s="63" t="n">
        <f aca="true">IF(AND(ISNUMBER(Tromso!$B$2),Tromso!$A70&gt;0),OFFSET(rngStartTromso,Tromso!$A70,Tromso!$B$2),0)</f>
        <v>0</v>
      </c>
      <c r="N69" s="50"/>
      <c r="O69" s="50"/>
    </row>
    <row r="70" customFormat="false" ht="12.75" hidden="false" customHeight="false" outlineLevel="0" collapsed="false">
      <c r="A70" s="44" t="n">
        <f aca="false">Curves!C71</f>
        <v>37375</v>
      </c>
      <c r="B70" s="63" t="n">
        <f aca="true">IF(AND(ISNUMBER(Finland!$A$2),Finland!$A71&gt;0),OFFSET(rngStartFinland,Finland!$A71,Finland!$A$2),0)</f>
        <v>0</v>
      </c>
      <c r="C70" s="63" t="n">
        <f aca="true">IF(AND(ISNUMBER(Finland!$B$2),Finland!$A71&gt;0),OFFSET(rngStartFinland,Finland!$A71,Finland!$B$2),0)</f>
        <v>0</v>
      </c>
      <c r="D70" s="63" t="n">
        <f aca="true">IF(AND(ISNUMBER(Smestad!$A$2),Smestad!$A71&gt;0),OFFSET(rngStartSmestad,Smestad!$A71,Smestad!$A$2),0)</f>
        <v>0</v>
      </c>
      <c r="E70" s="63" t="n">
        <f aca="true">IF(AND(ISNUMBER(Smestad!$B$2),Smestad!$A71&gt;0),OFFSET(rngStartSmestad,Smestad!$A71,Smestad!$B$2),0)</f>
        <v>0</v>
      </c>
      <c r="F70" s="63" t="n">
        <f aca="true">IF(AND(ISNUMBER(Strinda!$A$2),Strinda!$A71&gt;0),OFFSET(rngStartStrinda,Strinda!$A71,Strinda!$A$2),0)</f>
        <v>0</v>
      </c>
      <c r="G70" s="63" t="n">
        <f aca="true">IF(AND(ISNUMBER(Strinda!$B$2),Strinda!$A71&gt;0),OFFSET(rngStartStrinda,Strinda!$A71,Strinda!$B$2),0)</f>
        <v>0</v>
      </c>
      <c r="H70" s="63" t="n">
        <f aca="true">IF(AND(ISNUMBER(Sweden!$A$2),Sweden!$A71&gt;0),OFFSET(rngStartSweden,Sweden!$A71,Sweden!$A$2),0)</f>
        <v>0</v>
      </c>
      <c r="I70" s="63" t="n">
        <f aca="true">IF(AND(ISNUMBER(Sweden!$B$2),Sweden!$A71&gt;0),OFFSET(rngStartSweden,Sweden!$A71,Sweden!$B$2),0)</f>
        <v>0</v>
      </c>
      <c r="J70" s="63" t="n">
        <f aca="true">IF(AND(ISNUMBER(System!$A$2),System!$A71&gt;0),OFFSET(rngStartSystem,System!$A71,System!$A$2),0)</f>
        <v>0</v>
      </c>
      <c r="K70" s="63" t="n">
        <f aca="true">IF(AND(ISNUMBER(System!$B$2),System!$A71&gt;0),OFFSET(rngStartSystem,System!$A71,System!$B$2),0)</f>
        <v>0</v>
      </c>
      <c r="L70" s="63" t="n">
        <f aca="true">IF(AND(ISNUMBER(Tromso!$A$2),Tromso!$A71&gt;0),OFFSET(rngStartTromso,Tromso!$A71,Tromso!$A$2),0)</f>
        <v>0</v>
      </c>
      <c r="M70" s="63" t="n">
        <f aca="true">IF(AND(ISNUMBER(Tromso!$B$2),Tromso!$A71&gt;0),OFFSET(rngStartTromso,Tromso!$A71,Tromso!$B$2),0)</f>
        <v>0</v>
      </c>
      <c r="N70" s="50"/>
      <c r="O70" s="50"/>
    </row>
    <row r="71" customFormat="false" ht="12.75" hidden="false" customHeight="false" outlineLevel="0" collapsed="false">
      <c r="A71" s="44" t="n">
        <f aca="false">Curves!C72</f>
        <v>37382</v>
      </c>
      <c r="B71" s="63" t="n">
        <f aca="true">IF(AND(ISNUMBER(Finland!$A$2),Finland!$A72&gt;0),OFFSET(rngStartFinland,Finland!$A72,Finland!$A$2),0)</f>
        <v>0</v>
      </c>
      <c r="C71" s="63" t="n">
        <f aca="true">IF(AND(ISNUMBER(Finland!$B$2),Finland!$A72&gt;0),OFFSET(rngStartFinland,Finland!$A72,Finland!$B$2),0)</f>
        <v>0</v>
      </c>
      <c r="D71" s="63" t="n">
        <f aca="true">IF(AND(ISNUMBER(Smestad!$A$2),Smestad!$A72&gt;0),OFFSET(rngStartSmestad,Smestad!$A72,Smestad!$A$2),0)</f>
        <v>0</v>
      </c>
      <c r="E71" s="63" t="n">
        <f aca="true">IF(AND(ISNUMBER(Smestad!$B$2),Smestad!$A72&gt;0),OFFSET(rngStartSmestad,Smestad!$A72,Smestad!$B$2),0)</f>
        <v>0</v>
      </c>
      <c r="F71" s="63" t="n">
        <f aca="true">IF(AND(ISNUMBER(Strinda!$A$2),Strinda!$A72&gt;0),OFFSET(rngStartStrinda,Strinda!$A72,Strinda!$A$2),0)</f>
        <v>0</v>
      </c>
      <c r="G71" s="63" t="n">
        <f aca="true">IF(AND(ISNUMBER(Strinda!$B$2),Strinda!$A72&gt;0),OFFSET(rngStartStrinda,Strinda!$A72,Strinda!$B$2),0)</f>
        <v>0</v>
      </c>
      <c r="H71" s="63" t="n">
        <f aca="true">IF(AND(ISNUMBER(Sweden!$A$2),Sweden!$A72&gt;0),OFFSET(rngStartSweden,Sweden!$A72,Sweden!$A$2),0)</f>
        <v>0</v>
      </c>
      <c r="I71" s="63" t="n">
        <f aca="true">IF(AND(ISNUMBER(Sweden!$B$2),Sweden!$A72&gt;0),OFFSET(rngStartSweden,Sweden!$A72,Sweden!$B$2),0)</f>
        <v>0</v>
      </c>
      <c r="J71" s="63" t="n">
        <f aca="true">IF(AND(ISNUMBER(System!$A$2),System!$A72&gt;0),OFFSET(rngStartSystem,System!$A72,System!$A$2),0)</f>
        <v>0</v>
      </c>
      <c r="K71" s="63" t="n">
        <f aca="true">IF(AND(ISNUMBER(System!$B$2),System!$A72&gt;0),OFFSET(rngStartSystem,System!$A72,System!$B$2),0)</f>
        <v>0</v>
      </c>
      <c r="L71" s="63" t="n">
        <f aca="true">IF(AND(ISNUMBER(Tromso!$A$2),Tromso!$A72&gt;0),OFFSET(rngStartTromso,Tromso!$A72,Tromso!$A$2),0)</f>
        <v>0</v>
      </c>
      <c r="M71" s="63" t="n">
        <f aca="true">IF(AND(ISNUMBER(Tromso!$B$2),Tromso!$A72&gt;0),OFFSET(rngStartTromso,Tromso!$A72,Tromso!$B$2),0)</f>
        <v>0</v>
      </c>
      <c r="N71" s="50"/>
      <c r="O71" s="50"/>
    </row>
    <row r="72" customFormat="false" ht="12.75" hidden="false" customHeight="false" outlineLevel="0" collapsed="false">
      <c r="A72" s="44" t="n">
        <f aca="false">Curves!C73</f>
        <v>37389</v>
      </c>
      <c r="B72" s="63" t="n">
        <f aca="true">IF(AND(ISNUMBER(Finland!$A$2),Finland!$A73&gt;0),OFFSET(rngStartFinland,Finland!$A73,Finland!$A$2),0)</f>
        <v>0</v>
      </c>
      <c r="C72" s="63" t="n">
        <f aca="true">IF(AND(ISNUMBER(Finland!$B$2),Finland!$A73&gt;0),OFFSET(rngStartFinland,Finland!$A73,Finland!$B$2),0)</f>
        <v>0</v>
      </c>
      <c r="D72" s="63" t="n">
        <f aca="true">IF(AND(ISNUMBER(Smestad!$A$2),Smestad!$A73&gt;0),OFFSET(rngStartSmestad,Smestad!$A73,Smestad!$A$2),0)</f>
        <v>0</v>
      </c>
      <c r="E72" s="63" t="n">
        <f aca="true">IF(AND(ISNUMBER(Smestad!$B$2),Smestad!$A73&gt;0),OFFSET(rngStartSmestad,Smestad!$A73,Smestad!$B$2),0)</f>
        <v>0</v>
      </c>
      <c r="F72" s="63" t="n">
        <f aca="true">IF(AND(ISNUMBER(Strinda!$A$2),Strinda!$A73&gt;0),OFFSET(rngStartStrinda,Strinda!$A73,Strinda!$A$2),0)</f>
        <v>0</v>
      </c>
      <c r="G72" s="63" t="n">
        <f aca="true">IF(AND(ISNUMBER(Strinda!$B$2),Strinda!$A73&gt;0),OFFSET(rngStartStrinda,Strinda!$A73,Strinda!$B$2),0)</f>
        <v>0</v>
      </c>
      <c r="H72" s="63" t="n">
        <f aca="true">IF(AND(ISNUMBER(Sweden!$A$2),Sweden!$A73&gt;0),OFFSET(rngStartSweden,Sweden!$A73,Sweden!$A$2),0)</f>
        <v>0</v>
      </c>
      <c r="I72" s="63" t="n">
        <f aca="true">IF(AND(ISNUMBER(Sweden!$B$2),Sweden!$A73&gt;0),OFFSET(rngStartSweden,Sweden!$A73,Sweden!$B$2),0)</f>
        <v>0</v>
      </c>
      <c r="J72" s="63" t="n">
        <f aca="true">IF(AND(ISNUMBER(System!$A$2),System!$A73&gt;0),OFFSET(rngStartSystem,System!$A73,System!$A$2),0)</f>
        <v>0</v>
      </c>
      <c r="K72" s="63" t="n">
        <f aca="true">IF(AND(ISNUMBER(System!$B$2),System!$A73&gt;0),OFFSET(rngStartSystem,System!$A73,System!$B$2),0)</f>
        <v>0</v>
      </c>
      <c r="L72" s="63" t="n">
        <f aca="true">IF(AND(ISNUMBER(Tromso!$A$2),Tromso!$A73&gt;0),OFFSET(rngStartTromso,Tromso!$A73,Tromso!$A$2),0)</f>
        <v>0</v>
      </c>
      <c r="M72" s="63" t="n">
        <f aca="true">IF(AND(ISNUMBER(Tromso!$B$2),Tromso!$A73&gt;0),OFFSET(rngStartTromso,Tromso!$A73,Tromso!$B$2),0)</f>
        <v>0</v>
      </c>
      <c r="N72" s="50"/>
      <c r="O72" s="50"/>
    </row>
    <row r="73" customFormat="false" ht="12.75" hidden="false" customHeight="false" outlineLevel="0" collapsed="false">
      <c r="A73" s="44" t="n">
        <f aca="false">Curves!C74</f>
        <v>37396</v>
      </c>
      <c r="B73" s="63" t="n">
        <f aca="true">IF(AND(ISNUMBER(Finland!$A$2),Finland!$A74&gt;0),OFFSET(rngStartFinland,Finland!$A74,Finland!$A$2),0)</f>
        <v>0</v>
      </c>
      <c r="C73" s="63" t="n">
        <f aca="true">IF(AND(ISNUMBER(Finland!$B$2),Finland!$A74&gt;0),OFFSET(rngStartFinland,Finland!$A74,Finland!$B$2),0)</f>
        <v>0</v>
      </c>
      <c r="D73" s="63" t="n">
        <f aca="true">IF(AND(ISNUMBER(Smestad!$A$2),Smestad!$A74&gt;0),OFFSET(rngStartSmestad,Smestad!$A74,Smestad!$A$2),0)</f>
        <v>0</v>
      </c>
      <c r="E73" s="63" t="n">
        <f aca="true">IF(AND(ISNUMBER(Smestad!$B$2),Smestad!$A74&gt;0),OFFSET(rngStartSmestad,Smestad!$A74,Smestad!$B$2),0)</f>
        <v>0</v>
      </c>
      <c r="F73" s="63" t="n">
        <f aca="true">IF(AND(ISNUMBER(Strinda!$A$2),Strinda!$A74&gt;0),OFFSET(rngStartStrinda,Strinda!$A74,Strinda!$A$2),0)</f>
        <v>0</v>
      </c>
      <c r="G73" s="63" t="n">
        <f aca="true">IF(AND(ISNUMBER(Strinda!$B$2),Strinda!$A74&gt;0),OFFSET(rngStartStrinda,Strinda!$A74,Strinda!$B$2),0)</f>
        <v>0</v>
      </c>
      <c r="H73" s="63" t="n">
        <f aca="true">IF(AND(ISNUMBER(Sweden!$A$2),Sweden!$A74&gt;0),OFFSET(rngStartSweden,Sweden!$A74,Sweden!$A$2),0)</f>
        <v>0</v>
      </c>
      <c r="I73" s="63" t="n">
        <f aca="true">IF(AND(ISNUMBER(Sweden!$B$2),Sweden!$A74&gt;0),OFFSET(rngStartSweden,Sweden!$A74,Sweden!$B$2),0)</f>
        <v>0</v>
      </c>
      <c r="J73" s="63" t="n">
        <f aca="true">IF(AND(ISNUMBER(System!$A$2),System!$A74&gt;0),OFFSET(rngStartSystem,System!$A74,System!$A$2),0)</f>
        <v>0</v>
      </c>
      <c r="K73" s="63" t="n">
        <f aca="true">IF(AND(ISNUMBER(System!$B$2),System!$A74&gt;0),OFFSET(rngStartSystem,System!$A74,System!$B$2),0)</f>
        <v>0</v>
      </c>
      <c r="L73" s="63" t="n">
        <f aca="true">IF(AND(ISNUMBER(Tromso!$A$2),Tromso!$A74&gt;0),OFFSET(rngStartTromso,Tromso!$A74,Tromso!$A$2),0)</f>
        <v>0</v>
      </c>
      <c r="M73" s="63" t="n">
        <f aca="true">IF(AND(ISNUMBER(Tromso!$B$2),Tromso!$A74&gt;0),OFFSET(rngStartTromso,Tromso!$A74,Tromso!$B$2),0)</f>
        <v>0</v>
      </c>
      <c r="N73" s="50"/>
      <c r="O73" s="50"/>
    </row>
    <row r="74" customFormat="false" ht="12.75" hidden="false" customHeight="false" outlineLevel="0" collapsed="false">
      <c r="A74" s="44" t="n">
        <f aca="false">Curves!C75</f>
        <v>37403</v>
      </c>
      <c r="B74" s="63" t="n">
        <f aca="true">IF(AND(ISNUMBER(Finland!$A$2),Finland!$A75&gt;0),OFFSET(rngStartFinland,Finland!$A75,Finland!$A$2),0)</f>
        <v>0</v>
      </c>
      <c r="C74" s="63" t="n">
        <f aca="true">IF(AND(ISNUMBER(Finland!$B$2),Finland!$A75&gt;0),OFFSET(rngStartFinland,Finland!$A75,Finland!$B$2),0)</f>
        <v>0</v>
      </c>
      <c r="D74" s="63" t="n">
        <f aca="true">IF(AND(ISNUMBER(Smestad!$A$2),Smestad!$A75&gt;0),OFFSET(rngStartSmestad,Smestad!$A75,Smestad!$A$2),0)</f>
        <v>0</v>
      </c>
      <c r="E74" s="63" t="n">
        <f aca="true">IF(AND(ISNUMBER(Smestad!$B$2),Smestad!$A75&gt;0),OFFSET(rngStartSmestad,Smestad!$A75,Smestad!$B$2),0)</f>
        <v>0</v>
      </c>
      <c r="F74" s="63" t="n">
        <f aca="true">IF(AND(ISNUMBER(Strinda!$A$2),Strinda!$A75&gt;0),OFFSET(rngStartStrinda,Strinda!$A75,Strinda!$A$2),0)</f>
        <v>0</v>
      </c>
      <c r="G74" s="63" t="n">
        <f aca="true">IF(AND(ISNUMBER(Strinda!$B$2),Strinda!$A75&gt;0),OFFSET(rngStartStrinda,Strinda!$A75,Strinda!$B$2),0)</f>
        <v>0</v>
      </c>
      <c r="H74" s="63" t="n">
        <f aca="true">IF(AND(ISNUMBER(Sweden!$A$2),Sweden!$A75&gt;0),OFFSET(rngStartSweden,Sweden!$A75,Sweden!$A$2),0)</f>
        <v>0</v>
      </c>
      <c r="I74" s="63" t="n">
        <f aca="true">IF(AND(ISNUMBER(Sweden!$B$2),Sweden!$A75&gt;0),OFFSET(rngStartSweden,Sweden!$A75,Sweden!$B$2),0)</f>
        <v>0</v>
      </c>
      <c r="J74" s="63" t="n">
        <f aca="true">IF(AND(ISNUMBER(System!$A$2),System!$A75&gt;0),OFFSET(rngStartSystem,System!$A75,System!$A$2),0)</f>
        <v>0</v>
      </c>
      <c r="K74" s="63" t="n">
        <f aca="true">IF(AND(ISNUMBER(System!$B$2),System!$A75&gt;0),OFFSET(rngStartSystem,System!$A75,System!$B$2),0)</f>
        <v>0</v>
      </c>
      <c r="L74" s="63" t="n">
        <f aca="true">IF(AND(ISNUMBER(Tromso!$A$2),Tromso!$A75&gt;0),OFFSET(rngStartTromso,Tromso!$A75,Tromso!$A$2),0)</f>
        <v>0</v>
      </c>
      <c r="M74" s="63" t="n">
        <f aca="true">IF(AND(ISNUMBER(Tromso!$B$2),Tromso!$A75&gt;0),OFFSET(rngStartTromso,Tromso!$A75,Tromso!$B$2),0)</f>
        <v>0</v>
      </c>
      <c r="N74" s="50"/>
      <c r="O74" s="50"/>
    </row>
    <row r="75" customFormat="false" ht="12.75" hidden="false" customHeight="false" outlineLevel="0" collapsed="false">
      <c r="A75" s="44" t="n">
        <f aca="false">Curves!C76</f>
        <v>37410</v>
      </c>
      <c r="B75" s="63" t="n">
        <f aca="true">IF(AND(ISNUMBER(Finland!$A$2),Finland!$A76&gt;0),OFFSET(rngStartFinland,Finland!$A76,Finland!$A$2),0)</f>
        <v>0</v>
      </c>
      <c r="C75" s="63" t="n">
        <f aca="true">IF(AND(ISNUMBER(Finland!$B$2),Finland!$A76&gt;0),OFFSET(rngStartFinland,Finland!$A76,Finland!$B$2),0)</f>
        <v>0</v>
      </c>
      <c r="D75" s="63" t="n">
        <f aca="true">IF(AND(ISNUMBER(Smestad!$A$2),Smestad!$A76&gt;0),OFFSET(rngStartSmestad,Smestad!$A76,Smestad!$A$2),0)</f>
        <v>0</v>
      </c>
      <c r="E75" s="63" t="n">
        <f aca="true">IF(AND(ISNUMBER(Smestad!$B$2),Smestad!$A76&gt;0),OFFSET(rngStartSmestad,Smestad!$A76,Smestad!$B$2),0)</f>
        <v>0</v>
      </c>
      <c r="F75" s="63" t="n">
        <f aca="true">IF(AND(ISNUMBER(Strinda!$A$2),Strinda!$A76&gt;0),OFFSET(rngStartStrinda,Strinda!$A76,Strinda!$A$2),0)</f>
        <v>0</v>
      </c>
      <c r="G75" s="63" t="n">
        <f aca="true">IF(AND(ISNUMBER(Strinda!$B$2),Strinda!$A76&gt;0),OFFSET(rngStartStrinda,Strinda!$A76,Strinda!$B$2),0)</f>
        <v>0</v>
      </c>
      <c r="H75" s="63" t="n">
        <f aca="true">IF(AND(ISNUMBER(Sweden!$A$2),Sweden!$A76&gt;0),OFFSET(rngStartSweden,Sweden!$A76,Sweden!$A$2),0)</f>
        <v>0</v>
      </c>
      <c r="I75" s="63" t="n">
        <f aca="true">IF(AND(ISNUMBER(Sweden!$B$2),Sweden!$A76&gt;0),OFFSET(rngStartSweden,Sweden!$A76,Sweden!$B$2),0)</f>
        <v>0</v>
      </c>
      <c r="J75" s="63" t="n">
        <f aca="true">IF(AND(ISNUMBER(System!$A$2),System!$A76&gt;0),OFFSET(rngStartSystem,System!$A76,System!$A$2),0)</f>
        <v>0</v>
      </c>
      <c r="K75" s="63" t="n">
        <f aca="true">IF(AND(ISNUMBER(System!$B$2),System!$A76&gt;0),OFFSET(rngStartSystem,System!$A76,System!$B$2),0)</f>
        <v>0</v>
      </c>
      <c r="L75" s="63" t="n">
        <f aca="true">IF(AND(ISNUMBER(Tromso!$A$2),Tromso!$A76&gt;0),OFFSET(rngStartTromso,Tromso!$A76,Tromso!$A$2),0)</f>
        <v>0</v>
      </c>
      <c r="M75" s="63" t="n">
        <f aca="true">IF(AND(ISNUMBER(Tromso!$B$2),Tromso!$A76&gt;0),OFFSET(rngStartTromso,Tromso!$A76,Tromso!$B$2),0)</f>
        <v>0</v>
      </c>
      <c r="N75" s="50"/>
      <c r="O75" s="50"/>
    </row>
    <row r="76" customFormat="false" ht="12.75" hidden="false" customHeight="false" outlineLevel="0" collapsed="false">
      <c r="A76" s="44" t="n">
        <f aca="false">Curves!C77</f>
        <v>37417</v>
      </c>
      <c r="B76" s="63" t="n">
        <f aca="true">IF(AND(ISNUMBER(Finland!$A$2),Finland!$A77&gt;0),OFFSET(rngStartFinland,Finland!$A77,Finland!$A$2),0)</f>
        <v>0</v>
      </c>
      <c r="C76" s="63" t="n">
        <f aca="true">IF(AND(ISNUMBER(Finland!$B$2),Finland!$A77&gt;0),OFFSET(rngStartFinland,Finland!$A77,Finland!$B$2),0)</f>
        <v>0</v>
      </c>
      <c r="D76" s="63" t="n">
        <f aca="true">IF(AND(ISNUMBER(Smestad!$A$2),Smestad!$A77&gt;0),OFFSET(rngStartSmestad,Smestad!$A77,Smestad!$A$2),0)</f>
        <v>0</v>
      </c>
      <c r="E76" s="63" t="n">
        <f aca="true">IF(AND(ISNUMBER(Smestad!$B$2),Smestad!$A77&gt;0),OFFSET(rngStartSmestad,Smestad!$A77,Smestad!$B$2),0)</f>
        <v>0</v>
      </c>
      <c r="F76" s="63" t="n">
        <f aca="true">IF(AND(ISNUMBER(Strinda!$A$2),Strinda!$A77&gt;0),OFFSET(rngStartStrinda,Strinda!$A77,Strinda!$A$2),0)</f>
        <v>0</v>
      </c>
      <c r="G76" s="63" t="n">
        <f aca="true">IF(AND(ISNUMBER(Strinda!$B$2),Strinda!$A77&gt;0),OFFSET(rngStartStrinda,Strinda!$A77,Strinda!$B$2),0)</f>
        <v>0</v>
      </c>
      <c r="H76" s="63" t="n">
        <f aca="true">IF(AND(ISNUMBER(Sweden!$A$2),Sweden!$A77&gt;0),OFFSET(rngStartSweden,Sweden!$A77,Sweden!$A$2),0)</f>
        <v>0</v>
      </c>
      <c r="I76" s="63" t="n">
        <f aca="true">IF(AND(ISNUMBER(Sweden!$B$2),Sweden!$A77&gt;0),OFFSET(rngStartSweden,Sweden!$A77,Sweden!$B$2),0)</f>
        <v>0</v>
      </c>
      <c r="J76" s="63" t="n">
        <f aca="true">IF(AND(ISNUMBER(System!$A$2),System!$A77&gt;0),OFFSET(rngStartSystem,System!$A77,System!$A$2),0)</f>
        <v>0</v>
      </c>
      <c r="K76" s="63" t="n">
        <f aca="true">IF(AND(ISNUMBER(System!$B$2),System!$A77&gt;0),OFFSET(rngStartSystem,System!$A77,System!$B$2),0)</f>
        <v>0</v>
      </c>
      <c r="L76" s="63" t="n">
        <f aca="true">IF(AND(ISNUMBER(Tromso!$A$2),Tromso!$A77&gt;0),OFFSET(rngStartTromso,Tromso!$A77,Tromso!$A$2),0)</f>
        <v>0</v>
      </c>
      <c r="M76" s="63" t="n">
        <f aca="true">IF(AND(ISNUMBER(Tromso!$B$2),Tromso!$A77&gt;0),OFFSET(rngStartTromso,Tromso!$A77,Tromso!$B$2),0)</f>
        <v>0</v>
      </c>
      <c r="N76" s="50"/>
      <c r="O76" s="50"/>
    </row>
    <row r="77" customFormat="false" ht="12.75" hidden="false" customHeight="false" outlineLevel="0" collapsed="false">
      <c r="A77" s="44" t="n">
        <f aca="false">Curves!C78</f>
        <v>37424</v>
      </c>
      <c r="B77" s="63" t="n">
        <f aca="true">IF(AND(ISNUMBER(Finland!$A$2),Finland!$A78&gt;0),OFFSET(rngStartFinland,Finland!$A78,Finland!$A$2),0)</f>
        <v>0</v>
      </c>
      <c r="C77" s="63" t="n">
        <f aca="true">IF(AND(ISNUMBER(Finland!$B$2),Finland!$A78&gt;0),OFFSET(rngStartFinland,Finland!$A78,Finland!$B$2),0)</f>
        <v>0</v>
      </c>
      <c r="D77" s="63" t="n">
        <f aca="true">IF(AND(ISNUMBER(Smestad!$A$2),Smestad!$A78&gt;0),OFFSET(rngStartSmestad,Smestad!$A78,Smestad!$A$2),0)</f>
        <v>0</v>
      </c>
      <c r="E77" s="63" t="n">
        <f aca="true">IF(AND(ISNUMBER(Smestad!$B$2),Smestad!$A78&gt;0),OFFSET(rngStartSmestad,Smestad!$A78,Smestad!$B$2),0)</f>
        <v>0</v>
      </c>
      <c r="F77" s="63" t="n">
        <f aca="true">IF(AND(ISNUMBER(Strinda!$A$2),Strinda!$A78&gt;0),OFFSET(rngStartStrinda,Strinda!$A78,Strinda!$A$2),0)</f>
        <v>0</v>
      </c>
      <c r="G77" s="63" t="n">
        <f aca="true">IF(AND(ISNUMBER(Strinda!$B$2),Strinda!$A78&gt;0),OFFSET(rngStartStrinda,Strinda!$A78,Strinda!$B$2),0)</f>
        <v>0</v>
      </c>
      <c r="H77" s="63" t="n">
        <f aca="true">IF(AND(ISNUMBER(Sweden!$A$2),Sweden!$A78&gt;0),OFFSET(rngStartSweden,Sweden!$A78,Sweden!$A$2),0)</f>
        <v>0</v>
      </c>
      <c r="I77" s="63" t="n">
        <f aca="true">IF(AND(ISNUMBER(Sweden!$B$2),Sweden!$A78&gt;0),OFFSET(rngStartSweden,Sweden!$A78,Sweden!$B$2),0)</f>
        <v>0</v>
      </c>
      <c r="J77" s="63" t="n">
        <f aca="true">IF(AND(ISNUMBER(System!$A$2),System!$A78&gt;0),OFFSET(rngStartSystem,System!$A78,System!$A$2),0)</f>
        <v>0</v>
      </c>
      <c r="K77" s="63" t="n">
        <f aca="true">IF(AND(ISNUMBER(System!$B$2),System!$A78&gt;0),OFFSET(rngStartSystem,System!$A78,System!$B$2),0)</f>
        <v>0</v>
      </c>
      <c r="L77" s="63" t="n">
        <f aca="true">IF(AND(ISNUMBER(Tromso!$A$2),Tromso!$A78&gt;0),OFFSET(rngStartTromso,Tromso!$A78,Tromso!$A$2),0)</f>
        <v>0</v>
      </c>
      <c r="M77" s="63" t="n">
        <f aca="true">IF(AND(ISNUMBER(Tromso!$B$2),Tromso!$A78&gt;0),OFFSET(rngStartTromso,Tromso!$A78,Tromso!$B$2),0)</f>
        <v>0</v>
      </c>
      <c r="N77" s="50"/>
      <c r="O77" s="50"/>
    </row>
    <row r="78" customFormat="false" ht="12.75" hidden="false" customHeight="false" outlineLevel="0" collapsed="false">
      <c r="A78" s="44" t="n">
        <f aca="false">Curves!C79</f>
        <v>37431</v>
      </c>
      <c r="B78" s="63" t="n">
        <f aca="true">IF(AND(ISNUMBER(Finland!$A$2),Finland!$A79&gt;0),OFFSET(rngStartFinland,Finland!$A79,Finland!$A$2),0)</f>
        <v>0</v>
      </c>
      <c r="C78" s="63" t="n">
        <f aca="true">IF(AND(ISNUMBER(Finland!$B$2),Finland!$A79&gt;0),OFFSET(rngStartFinland,Finland!$A79,Finland!$B$2),0)</f>
        <v>0</v>
      </c>
      <c r="D78" s="63" t="n">
        <f aca="true">IF(AND(ISNUMBER(Smestad!$A$2),Smestad!$A79&gt;0),OFFSET(rngStartSmestad,Smestad!$A79,Smestad!$A$2),0)</f>
        <v>0</v>
      </c>
      <c r="E78" s="63" t="n">
        <f aca="true">IF(AND(ISNUMBER(Smestad!$B$2),Smestad!$A79&gt;0),OFFSET(rngStartSmestad,Smestad!$A79,Smestad!$B$2),0)</f>
        <v>0</v>
      </c>
      <c r="F78" s="63" t="n">
        <f aca="true">IF(AND(ISNUMBER(Strinda!$A$2),Strinda!$A79&gt;0),OFFSET(rngStartStrinda,Strinda!$A79,Strinda!$A$2),0)</f>
        <v>0</v>
      </c>
      <c r="G78" s="63" t="n">
        <f aca="true">IF(AND(ISNUMBER(Strinda!$B$2),Strinda!$A79&gt;0),OFFSET(rngStartStrinda,Strinda!$A79,Strinda!$B$2),0)</f>
        <v>0</v>
      </c>
      <c r="H78" s="63" t="n">
        <f aca="true">IF(AND(ISNUMBER(Sweden!$A$2),Sweden!$A79&gt;0),OFFSET(rngStartSweden,Sweden!$A79,Sweden!$A$2),0)</f>
        <v>0</v>
      </c>
      <c r="I78" s="63" t="n">
        <f aca="true">IF(AND(ISNUMBER(Sweden!$B$2),Sweden!$A79&gt;0),OFFSET(rngStartSweden,Sweden!$A79,Sweden!$B$2),0)</f>
        <v>0</v>
      </c>
      <c r="J78" s="63" t="n">
        <f aca="true">IF(AND(ISNUMBER(System!$A$2),System!$A79&gt;0),OFFSET(rngStartSystem,System!$A79,System!$A$2),0)</f>
        <v>0</v>
      </c>
      <c r="K78" s="63" t="n">
        <f aca="true">IF(AND(ISNUMBER(System!$B$2),System!$A79&gt;0),OFFSET(rngStartSystem,System!$A79,System!$B$2),0)</f>
        <v>0</v>
      </c>
      <c r="L78" s="63" t="n">
        <f aca="true">IF(AND(ISNUMBER(Tromso!$A$2),Tromso!$A79&gt;0),OFFSET(rngStartTromso,Tromso!$A79,Tromso!$A$2),0)</f>
        <v>0</v>
      </c>
      <c r="M78" s="63" t="n">
        <f aca="true">IF(AND(ISNUMBER(Tromso!$B$2),Tromso!$A79&gt;0),OFFSET(rngStartTromso,Tromso!$A79,Tromso!$B$2),0)</f>
        <v>0</v>
      </c>
      <c r="N78" s="50"/>
      <c r="O78" s="50"/>
    </row>
    <row r="79" customFormat="false" ht="12.75" hidden="false" customHeight="false" outlineLevel="0" collapsed="false">
      <c r="A79" s="44" t="n">
        <f aca="false">Curves!C80</f>
        <v>37438</v>
      </c>
      <c r="B79" s="63" t="n">
        <f aca="true">IF(AND(ISNUMBER(Finland!$A$2),Finland!$A80&gt;0),OFFSET(rngStartFinland,Finland!$A80,Finland!$A$2),0)</f>
        <v>0</v>
      </c>
      <c r="C79" s="63" t="n">
        <f aca="true">IF(AND(ISNUMBER(Finland!$B$2),Finland!$A80&gt;0),OFFSET(rngStartFinland,Finland!$A80,Finland!$B$2),0)</f>
        <v>0</v>
      </c>
      <c r="D79" s="63" t="n">
        <f aca="true">IF(AND(ISNUMBER(Smestad!$A$2),Smestad!$A80&gt;0),OFFSET(rngStartSmestad,Smestad!$A80,Smestad!$A$2),0)</f>
        <v>0</v>
      </c>
      <c r="E79" s="63" t="n">
        <f aca="true">IF(AND(ISNUMBER(Smestad!$B$2),Smestad!$A80&gt;0),OFFSET(rngStartSmestad,Smestad!$A80,Smestad!$B$2),0)</f>
        <v>0</v>
      </c>
      <c r="F79" s="63" t="n">
        <f aca="true">IF(AND(ISNUMBER(Strinda!$A$2),Strinda!$A80&gt;0),OFFSET(rngStartStrinda,Strinda!$A80,Strinda!$A$2),0)</f>
        <v>0</v>
      </c>
      <c r="G79" s="63" t="n">
        <f aca="true">IF(AND(ISNUMBER(Strinda!$B$2),Strinda!$A80&gt;0),OFFSET(rngStartStrinda,Strinda!$A80,Strinda!$B$2),0)</f>
        <v>0</v>
      </c>
      <c r="H79" s="63" t="n">
        <f aca="true">IF(AND(ISNUMBER(Sweden!$A$2),Sweden!$A80&gt;0),OFFSET(rngStartSweden,Sweden!$A80,Sweden!$A$2),0)</f>
        <v>0</v>
      </c>
      <c r="I79" s="63" t="n">
        <f aca="true">IF(AND(ISNUMBER(Sweden!$B$2),Sweden!$A80&gt;0),OFFSET(rngStartSweden,Sweden!$A80,Sweden!$B$2),0)</f>
        <v>0</v>
      </c>
      <c r="J79" s="63" t="n">
        <f aca="true">IF(AND(ISNUMBER(System!$A$2),System!$A80&gt;0),OFFSET(rngStartSystem,System!$A80,System!$A$2),0)</f>
        <v>0</v>
      </c>
      <c r="K79" s="63" t="n">
        <f aca="true">IF(AND(ISNUMBER(System!$B$2),System!$A80&gt;0),OFFSET(rngStartSystem,System!$A80,System!$B$2),0)</f>
        <v>0</v>
      </c>
      <c r="L79" s="63" t="n">
        <f aca="true">IF(AND(ISNUMBER(Tromso!$A$2),Tromso!$A80&gt;0),OFFSET(rngStartTromso,Tromso!$A80,Tromso!$A$2),0)</f>
        <v>0</v>
      </c>
      <c r="M79" s="63" t="n">
        <f aca="true">IF(AND(ISNUMBER(Tromso!$B$2),Tromso!$A80&gt;0),OFFSET(rngStartTromso,Tromso!$A80,Tromso!$B$2),0)</f>
        <v>0</v>
      </c>
      <c r="N79" s="50"/>
      <c r="O79" s="50"/>
    </row>
    <row r="80" customFormat="false" ht="12.75" hidden="false" customHeight="false" outlineLevel="0" collapsed="false">
      <c r="A80" s="44" t="n">
        <f aca="false">Curves!C81</f>
        <v>37445</v>
      </c>
      <c r="B80" s="63" t="n">
        <f aca="true">IF(AND(ISNUMBER(Finland!$A$2),Finland!$A81&gt;0),OFFSET(rngStartFinland,Finland!$A81,Finland!$A$2),0)</f>
        <v>0</v>
      </c>
      <c r="C80" s="63" t="n">
        <f aca="true">IF(AND(ISNUMBER(Finland!$B$2),Finland!$A81&gt;0),OFFSET(rngStartFinland,Finland!$A81,Finland!$B$2),0)</f>
        <v>0</v>
      </c>
      <c r="D80" s="63" t="n">
        <f aca="true">IF(AND(ISNUMBER(Smestad!$A$2),Smestad!$A81&gt;0),OFFSET(rngStartSmestad,Smestad!$A81,Smestad!$A$2),0)</f>
        <v>0</v>
      </c>
      <c r="E80" s="63" t="n">
        <f aca="true">IF(AND(ISNUMBER(Smestad!$B$2),Smestad!$A81&gt;0),OFFSET(rngStartSmestad,Smestad!$A81,Smestad!$B$2),0)</f>
        <v>0</v>
      </c>
      <c r="F80" s="63" t="n">
        <f aca="true">IF(AND(ISNUMBER(Strinda!$A$2),Strinda!$A81&gt;0),OFFSET(rngStartStrinda,Strinda!$A81,Strinda!$A$2),0)</f>
        <v>0</v>
      </c>
      <c r="G80" s="63" t="n">
        <f aca="true">IF(AND(ISNUMBER(Strinda!$B$2),Strinda!$A81&gt;0),OFFSET(rngStartStrinda,Strinda!$A81,Strinda!$B$2),0)</f>
        <v>0</v>
      </c>
      <c r="H80" s="63" t="n">
        <f aca="true">IF(AND(ISNUMBER(Sweden!$A$2),Sweden!$A81&gt;0),OFFSET(rngStartSweden,Sweden!$A81,Sweden!$A$2),0)</f>
        <v>0</v>
      </c>
      <c r="I80" s="63" t="n">
        <f aca="true">IF(AND(ISNUMBER(Sweden!$B$2),Sweden!$A81&gt;0),OFFSET(rngStartSweden,Sweden!$A81,Sweden!$B$2),0)</f>
        <v>0</v>
      </c>
      <c r="J80" s="63" t="n">
        <f aca="true">IF(AND(ISNUMBER(System!$A$2),System!$A81&gt;0),OFFSET(rngStartSystem,System!$A81,System!$A$2),0)</f>
        <v>0</v>
      </c>
      <c r="K80" s="63" t="n">
        <f aca="true">IF(AND(ISNUMBER(System!$B$2),System!$A81&gt;0),OFFSET(rngStartSystem,System!$A81,System!$B$2),0)</f>
        <v>0</v>
      </c>
      <c r="L80" s="63" t="n">
        <f aca="true">IF(AND(ISNUMBER(Tromso!$A$2),Tromso!$A81&gt;0),OFFSET(rngStartTromso,Tromso!$A81,Tromso!$A$2),0)</f>
        <v>0</v>
      </c>
      <c r="M80" s="63" t="n">
        <f aca="true">IF(AND(ISNUMBER(Tromso!$B$2),Tromso!$A81&gt;0),OFFSET(rngStartTromso,Tromso!$A81,Tromso!$B$2),0)</f>
        <v>0</v>
      </c>
      <c r="N80" s="50"/>
      <c r="O80" s="50"/>
    </row>
    <row r="81" customFormat="false" ht="12.75" hidden="false" customHeight="false" outlineLevel="0" collapsed="false">
      <c r="A81" s="44" t="n">
        <f aca="false">Curves!C82</f>
        <v>37452</v>
      </c>
      <c r="B81" s="63" t="n">
        <f aca="true">IF(AND(ISNUMBER(Finland!$A$2),Finland!$A82&gt;0),OFFSET(rngStartFinland,Finland!$A82,Finland!$A$2),0)</f>
        <v>0</v>
      </c>
      <c r="C81" s="63" t="n">
        <f aca="true">IF(AND(ISNUMBER(Finland!$B$2),Finland!$A82&gt;0),OFFSET(rngStartFinland,Finland!$A82,Finland!$B$2),0)</f>
        <v>0</v>
      </c>
      <c r="D81" s="63" t="n">
        <f aca="true">IF(AND(ISNUMBER(Smestad!$A$2),Smestad!$A82&gt;0),OFFSET(rngStartSmestad,Smestad!$A82,Smestad!$A$2),0)</f>
        <v>0</v>
      </c>
      <c r="E81" s="63" t="n">
        <f aca="true">IF(AND(ISNUMBER(Smestad!$B$2),Smestad!$A82&gt;0),OFFSET(rngStartSmestad,Smestad!$A82,Smestad!$B$2),0)</f>
        <v>0</v>
      </c>
      <c r="F81" s="63" t="n">
        <f aca="true">IF(AND(ISNUMBER(Strinda!$A$2),Strinda!$A82&gt;0),OFFSET(rngStartStrinda,Strinda!$A82,Strinda!$A$2),0)</f>
        <v>0</v>
      </c>
      <c r="G81" s="63" t="n">
        <f aca="true">IF(AND(ISNUMBER(Strinda!$B$2),Strinda!$A82&gt;0),OFFSET(rngStartStrinda,Strinda!$A82,Strinda!$B$2),0)</f>
        <v>0</v>
      </c>
      <c r="H81" s="63" t="n">
        <f aca="true">IF(AND(ISNUMBER(Sweden!$A$2),Sweden!$A82&gt;0),OFFSET(rngStartSweden,Sweden!$A82,Sweden!$A$2),0)</f>
        <v>0</v>
      </c>
      <c r="I81" s="63" t="n">
        <f aca="true">IF(AND(ISNUMBER(Sweden!$B$2),Sweden!$A82&gt;0),OFFSET(rngStartSweden,Sweden!$A82,Sweden!$B$2),0)</f>
        <v>0</v>
      </c>
      <c r="J81" s="63" t="n">
        <f aca="true">IF(AND(ISNUMBER(System!$A$2),System!$A82&gt;0),OFFSET(rngStartSystem,System!$A82,System!$A$2),0)</f>
        <v>0</v>
      </c>
      <c r="K81" s="63" t="n">
        <f aca="true">IF(AND(ISNUMBER(System!$B$2),System!$A82&gt;0),OFFSET(rngStartSystem,System!$A82,System!$B$2),0)</f>
        <v>0</v>
      </c>
      <c r="L81" s="63" t="n">
        <f aca="true">IF(AND(ISNUMBER(Tromso!$A$2),Tromso!$A82&gt;0),OFFSET(rngStartTromso,Tromso!$A82,Tromso!$A$2),0)</f>
        <v>0</v>
      </c>
      <c r="M81" s="63" t="n">
        <f aca="true">IF(AND(ISNUMBER(Tromso!$B$2),Tromso!$A82&gt;0),OFFSET(rngStartTromso,Tromso!$A82,Tromso!$B$2),0)</f>
        <v>0</v>
      </c>
      <c r="N81" s="50"/>
      <c r="O81" s="50"/>
    </row>
    <row r="82" customFormat="false" ht="12.75" hidden="false" customHeight="false" outlineLevel="0" collapsed="false">
      <c r="A82" s="44" t="n">
        <f aca="false">Curves!C83</f>
        <v>37459</v>
      </c>
      <c r="B82" s="63" t="n">
        <f aca="true">IF(AND(ISNUMBER(Finland!$A$2),Finland!$A83&gt;0),OFFSET(rngStartFinland,Finland!$A83,Finland!$A$2),0)</f>
        <v>0</v>
      </c>
      <c r="C82" s="63" t="n">
        <f aca="true">IF(AND(ISNUMBER(Finland!$B$2),Finland!$A83&gt;0),OFFSET(rngStartFinland,Finland!$A83,Finland!$B$2),0)</f>
        <v>0</v>
      </c>
      <c r="D82" s="63" t="n">
        <f aca="true">IF(AND(ISNUMBER(Smestad!$A$2),Smestad!$A83&gt;0),OFFSET(rngStartSmestad,Smestad!$A83,Smestad!$A$2),0)</f>
        <v>0</v>
      </c>
      <c r="E82" s="63" t="n">
        <f aca="true">IF(AND(ISNUMBER(Smestad!$B$2),Smestad!$A83&gt;0),OFFSET(rngStartSmestad,Smestad!$A83,Smestad!$B$2),0)</f>
        <v>0</v>
      </c>
      <c r="F82" s="63" t="n">
        <f aca="true">IF(AND(ISNUMBER(Strinda!$A$2),Strinda!$A83&gt;0),OFFSET(rngStartStrinda,Strinda!$A83,Strinda!$A$2),0)</f>
        <v>0</v>
      </c>
      <c r="G82" s="63" t="n">
        <f aca="true">IF(AND(ISNUMBER(Strinda!$B$2),Strinda!$A83&gt;0),OFFSET(rngStartStrinda,Strinda!$A83,Strinda!$B$2),0)</f>
        <v>0</v>
      </c>
      <c r="H82" s="63" t="n">
        <f aca="true">IF(AND(ISNUMBER(Sweden!$A$2),Sweden!$A83&gt;0),OFFSET(rngStartSweden,Sweden!$A83,Sweden!$A$2),0)</f>
        <v>0</v>
      </c>
      <c r="I82" s="63" t="n">
        <f aca="true">IF(AND(ISNUMBER(Sweden!$B$2),Sweden!$A83&gt;0),OFFSET(rngStartSweden,Sweden!$A83,Sweden!$B$2),0)</f>
        <v>0</v>
      </c>
      <c r="J82" s="63" t="n">
        <f aca="true">IF(AND(ISNUMBER(System!$A$2),System!$A83&gt;0),OFFSET(rngStartSystem,System!$A83,System!$A$2),0)</f>
        <v>0</v>
      </c>
      <c r="K82" s="63" t="n">
        <f aca="true">IF(AND(ISNUMBER(System!$B$2),System!$A83&gt;0),OFFSET(rngStartSystem,System!$A83,System!$B$2),0)</f>
        <v>0</v>
      </c>
      <c r="L82" s="63" t="n">
        <f aca="true">IF(AND(ISNUMBER(Tromso!$A$2),Tromso!$A83&gt;0),OFFSET(rngStartTromso,Tromso!$A83,Tromso!$A$2),0)</f>
        <v>0</v>
      </c>
      <c r="M82" s="63" t="n">
        <f aca="true">IF(AND(ISNUMBER(Tromso!$B$2),Tromso!$A83&gt;0),OFFSET(rngStartTromso,Tromso!$A83,Tromso!$B$2),0)</f>
        <v>0</v>
      </c>
      <c r="N82" s="50"/>
      <c r="O82" s="50"/>
    </row>
    <row r="83" customFormat="false" ht="12.75" hidden="false" customHeight="false" outlineLevel="0" collapsed="false">
      <c r="A83" s="44" t="n">
        <f aca="false">Curves!C84</f>
        <v>37466</v>
      </c>
      <c r="B83" s="63" t="n">
        <f aca="true">IF(AND(ISNUMBER(Finland!$A$2),Finland!$A84&gt;0),OFFSET(rngStartFinland,Finland!$A84,Finland!$A$2),0)</f>
        <v>0</v>
      </c>
      <c r="C83" s="63" t="n">
        <f aca="true">IF(AND(ISNUMBER(Finland!$B$2),Finland!$A84&gt;0),OFFSET(rngStartFinland,Finland!$A84,Finland!$B$2),0)</f>
        <v>0</v>
      </c>
      <c r="D83" s="63" t="n">
        <f aca="true">IF(AND(ISNUMBER(Smestad!$A$2),Smestad!$A84&gt;0),OFFSET(rngStartSmestad,Smestad!$A84,Smestad!$A$2),0)</f>
        <v>0</v>
      </c>
      <c r="E83" s="63" t="n">
        <f aca="true">IF(AND(ISNUMBER(Smestad!$B$2),Smestad!$A84&gt;0),OFFSET(rngStartSmestad,Smestad!$A84,Smestad!$B$2),0)</f>
        <v>0</v>
      </c>
      <c r="F83" s="63" t="n">
        <f aca="true">IF(AND(ISNUMBER(Strinda!$A$2),Strinda!$A84&gt;0),OFFSET(rngStartStrinda,Strinda!$A84,Strinda!$A$2),0)</f>
        <v>0</v>
      </c>
      <c r="G83" s="63" t="n">
        <f aca="true">IF(AND(ISNUMBER(Strinda!$B$2),Strinda!$A84&gt;0),OFFSET(rngStartStrinda,Strinda!$A84,Strinda!$B$2),0)</f>
        <v>0</v>
      </c>
      <c r="H83" s="63" t="n">
        <f aca="true">IF(AND(ISNUMBER(Sweden!$A$2),Sweden!$A84&gt;0),OFFSET(rngStartSweden,Sweden!$A84,Sweden!$A$2),0)</f>
        <v>0</v>
      </c>
      <c r="I83" s="63" t="n">
        <f aca="true">IF(AND(ISNUMBER(Sweden!$B$2),Sweden!$A84&gt;0),OFFSET(rngStartSweden,Sweden!$A84,Sweden!$B$2),0)</f>
        <v>0</v>
      </c>
      <c r="J83" s="63" t="n">
        <f aca="true">IF(AND(ISNUMBER(System!$A$2),System!$A84&gt;0),OFFSET(rngStartSystem,System!$A84,System!$A$2),0)</f>
        <v>0</v>
      </c>
      <c r="K83" s="63" t="n">
        <f aca="true">IF(AND(ISNUMBER(System!$B$2),System!$A84&gt;0),OFFSET(rngStartSystem,System!$A84,System!$B$2),0)</f>
        <v>0</v>
      </c>
      <c r="L83" s="63" t="n">
        <f aca="true">IF(AND(ISNUMBER(Tromso!$A$2),Tromso!$A84&gt;0),OFFSET(rngStartTromso,Tromso!$A84,Tromso!$A$2),0)</f>
        <v>0</v>
      </c>
      <c r="M83" s="63" t="n">
        <f aca="true">IF(AND(ISNUMBER(Tromso!$B$2),Tromso!$A84&gt;0),OFFSET(rngStartTromso,Tromso!$A84,Tromso!$B$2),0)</f>
        <v>0</v>
      </c>
      <c r="N83" s="50"/>
      <c r="O83" s="50"/>
    </row>
    <row r="84" customFormat="false" ht="12.75" hidden="false" customHeight="false" outlineLevel="0" collapsed="false">
      <c r="A84" s="44" t="n">
        <f aca="false">Curves!C85</f>
        <v>37473</v>
      </c>
      <c r="B84" s="63" t="n">
        <f aca="true">IF(AND(ISNUMBER(Finland!$A$2),Finland!$A85&gt;0),OFFSET(rngStartFinland,Finland!$A85,Finland!$A$2),0)</f>
        <v>0</v>
      </c>
      <c r="C84" s="63" t="n">
        <f aca="true">IF(AND(ISNUMBER(Finland!$B$2),Finland!$A85&gt;0),OFFSET(rngStartFinland,Finland!$A85,Finland!$B$2),0)</f>
        <v>0</v>
      </c>
      <c r="D84" s="63" t="n">
        <f aca="true">IF(AND(ISNUMBER(Smestad!$A$2),Smestad!$A85&gt;0),OFFSET(rngStartSmestad,Smestad!$A85,Smestad!$A$2),0)</f>
        <v>0</v>
      </c>
      <c r="E84" s="63" t="n">
        <f aca="true">IF(AND(ISNUMBER(Smestad!$B$2),Smestad!$A85&gt;0),OFFSET(rngStartSmestad,Smestad!$A85,Smestad!$B$2),0)</f>
        <v>0</v>
      </c>
      <c r="F84" s="63" t="n">
        <f aca="true">IF(AND(ISNUMBER(Strinda!$A$2),Strinda!$A85&gt;0),OFFSET(rngStartStrinda,Strinda!$A85,Strinda!$A$2),0)</f>
        <v>0</v>
      </c>
      <c r="G84" s="63" t="n">
        <f aca="true">IF(AND(ISNUMBER(Strinda!$B$2),Strinda!$A85&gt;0),OFFSET(rngStartStrinda,Strinda!$A85,Strinda!$B$2),0)</f>
        <v>0</v>
      </c>
      <c r="H84" s="63" t="n">
        <f aca="true">IF(AND(ISNUMBER(Sweden!$A$2),Sweden!$A85&gt;0),OFFSET(rngStartSweden,Sweden!$A85,Sweden!$A$2),0)</f>
        <v>0</v>
      </c>
      <c r="I84" s="63" t="n">
        <f aca="true">IF(AND(ISNUMBER(Sweden!$B$2),Sweden!$A85&gt;0),OFFSET(rngStartSweden,Sweden!$A85,Sweden!$B$2),0)</f>
        <v>0</v>
      </c>
      <c r="J84" s="63" t="n">
        <f aca="true">IF(AND(ISNUMBER(System!$A$2),System!$A85&gt;0),OFFSET(rngStartSystem,System!$A85,System!$A$2),0)</f>
        <v>0</v>
      </c>
      <c r="K84" s="63" t="n">
        <f aca="true">IF(AND(ISNUMBER(System!$B$2),System!$A85&gt;0),OFFSET(rngStartSystem,System!$A85,System!$B$2),0)</f>
        <v>0</v>
      </c>
      <c r="L84" s="63" t="n">
        <f aca="true">IF(AND(ISNUMBER(Tromso!$A$2),Tromso!$A85&gt;0),OFFSET(rngStartTromso,Tromso!$A85,Tromso!$A$2),0)</f>
        <v>0</v>
      </c>
      <c r="M84" s="63" t="n">
        <f aca="true">IF(AND(ISNUMBER(Tromso!$B$2),Tromso!$A85&gt;0),OFFSET(rngStartTromso,Tromso!$A85,Tromso!$B$2),0)</f>
        <v>0</v>
      </c>
      <c r="N84" s="50"/>
      <c r="O84" s="50"/>
    </row>
    <row r="85" customFormat="false" ht="12.75" hidden="false" customHeight="false" outlineLevel="0" collapsed="false">
      <c r="A85" s="44" t="n">
        <f aca="false">Curves!C86</f>
        <v>37480</v>
      </c>
      <c r="B85" s="63" t="n">
        <f aca="true">IF(AND(ISNUMBER(Finland!$A$2),Finland!$A86&gt;0),OFFSET(rngStartFinland,Finland!$A86,Finland!$A$2),0)</f>
        <v>0</v>
      </c>
      <c r="C85" s="63" t="n">
        <f aca="true">IF(AND(ISNUMBER(Finland!$B$2),Finland!$A86&gt;0),OFFSET(rngStartFinland,Finland!$A86,Finland!$B$2),0)</f>
        <v>0</v>
      </c>
      <c r="D85" s="63" t="n">
        <f aca="true">IF(AND(ISNUMBER(Smestad!$A$2),Smestad!$A86&gt;0),OFFSET(rngStartSmestad,Smestad!$A86,Smestad!$A$2),0)</f>
        <v>0</v>
      </c>
      <c r="E85" s="63" t="n">
        <f aca="true">IF(AND(ISNUMBER(Smestad!$B$2),Smestad!$A86&gt;0),OFFSET(rngStartSmestad,Smestad!$A86,Smestad!$B$2),0)</f>
        <v>0</v>
      </c>
      <c r="F85" s="63" t="n">
        <f aca="true">IF(AND(ISNUMBER(Strinda!$A$2),Strinda!$A86&gt;0),OFFSET(rngStartStrinda,Strinda!$A86,Strinda!$A$2),0)</f>
        <v>0</v>
      </c>
      <c r="G85" s="63" t="n">
        <f aca="true">IF(AND(ISNUMBER(Strinda!$B$2),Strinda!$A86&gt;0),OFFSET(rngStartStrinda,Strinda!$A86,Strinda!$B$2),0)</f>
        <v>0</v>
      </c>
      <c r="H85" s="63" t="n">
        <f aca="true">IF(AND(ISNUMBER(Sweden!$A$2),Sweden!$A86&gt;0),OFFSET(rngStartSweden,Sweden!$A86,Sweden!$A$2),0)</f>
        <v>0</v>
      </c>
      <c r="I85" s="63" t="n">
        <f aca="true">IF(AND(ISNUMBER(Sweden!$B$2),Sweden!$A86&gt;0),OFFSET(rngStartSweden,Sweden!$A86,Sweden!$B$2),0)</f>
        <v>0</v>
      </c>
      <c r="J85" s="63" t="n">
        <f aca="true">IF(AND(ISNUMBER(System!$A$2),System!$A86&gt;0),OFFSET(rngStartSystem,System!$A86,System!$A$2),0)</f>
        <v>0</v>
      </c>
      <c r="K85" s="63" t="n">
        <f aca="true">IF(AND(ISNUMBER(System!$B$2),System!$A86&gt;0),OFFSET(rngStartSystem,System!$A86,System!$B$2),0)</f>
        <v>0</v>
      </c>
      <c r="L85" s="63" t="n">
        <f aca="true">IF(AND(ISNUMBER(Tromso!$A$2),Tromso!$A86&gt;0),OFFSET(rngStartTromso,Tromso!$A86,Tromso!$A$2),0)</f>
        <v>0</v>
      </c>
      <c r="M85" s="63" t="n">
        <f aca="true">IF(AND(ISNUMBER(Tromso!$B$2),Tromso!$A86&gt;0),OFFSET(rngStartTromso,Tromso!$A86,Tromso!$B$2),0)</f>
        <v>0</v>
      </c>
      <c r="N85" s="50"/>
      <c r="O85" s="50"/>
    </row>
    <row r="86" customFormat="false" ht="12.75" hidden="false" customHeight="false" outlineLevel="0" collapsed="false">
      <c r="A86" s="44" t="n">
        <f aca="false">Curves!C87</f>
        <v>37487</v>
      </c>
      <c r="B86" s="63" t="n">
        <f aca="true">IF(AND(ISNUMBER(Finland!$A$2),Finland!$A87&gt;0),OFFSET(rngStartFinland,Finland!$A87,Finland!$A$2),0)</f>
        <v>0</v>
      </c>
      <c r="C86" s="63" t="n">
        <f aca="true">IF(AND(ISNUMBER(Finland!$B$2),Finland!$A87&gt;0),OFFSET(rngStartFinland,Finland!$A87,Finland!$B$2),0)</f>
        <v>0</v>
      </c>
      <c r="D86" s="63" t="n">
        <f aca="true">IF(AND(ISNUMBER(Smestad!$A$2),Smestad!$A87&gt;0),OFFSET(rngStartSmestad,Smestad!$A87,Smestad!$A$2),0)</f>
        <v>0</v>
      </c>
      <c r="E86" s="63" t="n">
        <f aca="true">IF(AND(ISNUMBER(Smestad!$B$2),Smestad!$A87&gt;0),OFFSET(rngStartSmestad,Smestad!$A87,Smestad!$B$2),0)</f>
        <v>0</v>
      </c>
      <c r="F86" s="63" t="n">
        <f aca="true">IF(AND(ISNUMBER(Strinda!$A$2),Strinda!$A87&gt;0),OFFSET(rngStartStrinda,Strinda!$A87,Strinda!$A$2),0)</f>
        <v>0</v>
      </c>
      <c r="G86" s="63" t="n">
        <f aca="true">IF(AND(ISNUMBER(Strinda!$B$2),Strinda!$A87&gt;0),OFFSET(rngStartStrinda,Strinda!$A87,Strinda!$B$2),0)</f>
        <v>0</v>
      </c>
      <c r="H86" s="63" t="n">
        <f aca="true">IF(AND(ISNUMBER(Sweden!$A$2),Sweden!$A87&gt;0),OFFSET(rngStartSweden,Sweden!$A87,Sweden!$A$2),0)</f>
        <v>0</v>
      </c>
      <c r="I86" s="63" t="n">
        <f aca="true">IF(AND(ISNUMBER(Sweden!$B$2),Sweden!$A87&gt;0),OFFSET(rngStartSweden,Sweden!$A87,Sweden!$B$2),0)</f>
        <v>0</v>
      </c>
      <c r="J86" s="63" t="n">
        <f aca="true">IF(AND(ISNUMBER(System!$A$2),System!$A87&gt;0),OFFSET(rngStartSystem,System!$A87,System!$A$2),0)</f>
        <v>0</v>
      </c>
      <c r="K86" s="63" t="n">
        <f aca="true">IF(AND(ISNUMBER(System!$B$2),System!$A87&gt;0),OFFSET(rngStartSystem,System!$A87,System!$B$2),0)</f>
        <v>0</v>
      </c>
      <c r="L86" s="63" t="n">
        <f aca="true">IF(AND(ISNUMBER(Tromso!$A$2),Tromso!$A87&gt;0),OFFSET(rngStartTromso,Tromso!$A87,Tromso!$A$2),0)</f>
        <v>0</v>
      </c>
      <c r="M86" s="63" t="n">
        <f aca="true">IF(AND(ISNUMBER(Tromso!$B$2),Tromso!$A87&gt;0),OFFSET(rngStartTromso,Tromso!$A87,Tromso!$B$2),0)</f>
        <v>0</v>
      </c>
      <c r="N86" s="50"/>
      <c r="O86" s="50"/>
    </row>
    <row r="87" customFormat="false" ht="12.75" hidden="false" customHeight="false" outlineLevel="0" collapsed="false">
      <c r="A87" s="44" t="n">
        <f aca="false">Curves!C88</f>
        <v>37494</v>
      </c>
      <c r="B87" s="63" t="n">
        <f aca="true">IF(AND(ISNUMBER(Finland!$A$2),Finland!$A88&gt;0),OFFSET(rngStartFinland,Finland!$A88,Finland!$A$2),0)</f>
        <v>0</v>
      </c>
      <c r="C87" s="63" t="n">
        <f aca="true">IF(AND(ISNUMBER(Finland!$B$2),Finland!$A88&gt;0),OFFSET(rngStartFinland,Finland!$A88,Finland!$B$2),0)</f>
        <v>0</v>
      </c>
      <c r="D87" s="63" t="n">
        <f aca="true">IF(AND(ISNUMBER(Smestad!$A$2),Smestad!$A88&gt;0),OFFSET(rngStartSmestad,Smestad!$A88,Smestad!$A$2),0)</f>
        <v>0</v>
      </c>
      <c r="E87" s="63" t="n">
        <f aca="true">IF(AND(ISNUMBER(Smestad!$B$2),Smestad!$A88&gt;0),OFFSET(rngStartSmestad,Smestad!$A88,Smestad!$B$2),0)</f>
        <v>0</v>
      </c>
      <c r="F87" s="63" t="n">
        <f aca="true">IF(AND(ISNUMBER(Strinda!$A$2),Strinda!$A88&gt;0),OFFSET(rngStartStrinda,Strinda!$A88,Strinda!$A$2),0)</f>
        <v>0</v>
      </c>
      <c r="G87" s="63" t="n">
        <f aca="true">IF(AND(ISNUMBER(Strinda!$B$2),Strinda!$A88&gt;0),OFFSET(rngStartStrinda,Strinda!$A88,Strinda!$B$2),0)</f>
        <v>0</v>
      </c>
      <c r="H87" s="63" t="n">
        <f aca="true">IF(AND(ISNUMBER(Sweden!$A$2),Sweden!$A88&gt;0),OFFSET(rngStartSweden,Sweden!$A88,Sweden!$A$2),0)</f>
        <v>0</v>
      </c>
      <c r="I87" s="63" t="n">
        <f aca="true">IF(AND(ISNUMBER(Sweden!$B$2),Sweden!$A88&gt;0),OFFSET(rngStartSweden,Sweden!$A88,Sweden!$B$2),0)</f>
        <v>0</v>
      </c>
      <c r="J87" s="63" t="n">
        <f aca="true">IF(AND(ISNUMBER(System!$A$2),System!$A88&gt;0),OFFSET(rngStartSystem,System!$A88,System!$A$2),0)</f>
        <v>0</v>
      </c>
      <c r="K87" s="63" t="n">
        <f aca="true">IF(AND(ISNUMBER(System!$B$2),System!$A88&gt;0),OFFSET(rngStartSystem,System!$A88,System!$B$2),0)</f>
        <v>0</v>
      </c>
      <c r="L87" s="63" t="n">
        <f aca="true">IF(AND(ISNUMBER(Tromso!$A$2),Tromso!$A88&gt;0),OFFSET(rngStartTromso,Tromso!$A88,Tromso!$A$2),0)</f>
        <v>0</v>
      </c>
      <c r="M87" s="63" t="n">
        <f aca="true">IF(AND(ISNUMBER(Tromso!$B$2),Tromso!$A88&gt;0),OFFSET(rngStartTromso,Tromso!$A88,Tromso!$B$2),0)</f>
        <v>0</v>
      </c>
      <c r="N87" s="50"/>
      <c r="O87" s="50"/>
    </row>
    <row r="88" customFormat="false" ht="12.75" hidden="false" customHeight="false" outlineLevel="0" collapsed="false">
      <c r="A88" s="44" t="n">
        <f aca="false">Curves!C89</f>
        <v>37501</v>
      </c>
      <c r="B88" s="63" t="n">
        <f aca="true">IF(AND(ISNUMBER(Finland!$A$2),Finland!$A89&gt;0),OFFSET(rngStartFinland,Finland!$A89,Finland!$A$2),0)</f>
        <v>0</v>
      </c>
      <c r="C88" s="63" t="n">
        <f aca="true">IF(AND(ISNUMBER(Finland!$B$2),Finland!$A89&gt;0),OFFSET(rngStartFinland,Finland!$A89,Finland!$B$2),0)</f>
        <v>0</v>
      </c>
      <c r="D88" s="63" t="n">
        <f aca="true">IF(AND(ISNUMBER(Smestad!$A$2),Smestad!$A89&gt;0),OFFSET(rngStartSmestad,Smestad!$A89,Smestad!$A$2),0)</f>
        <v>0</v>
      </c>
      <c r="E88" s="63" t="n">
        <f aca="true">IF(AND(ISNUMBER(Smestad!$B$2),Smestad!$A89&gt;0),OFFSET(rngStartSmestad,Smestad!$A89,Smestad!$B$2),0)</f>
        <v>0</v>
      </c>
      <c r="F88" s="63" t="n">
        <f aca="true">IF(AND(ISNUMBER(Strinda!$A$2),Strinda!$A89&gt;0),OFFSET(rngStartStrinda,Strinda!$A89,Strinda!$A$2),0)</f>
        <v>0</v>
      </c>
      <c r="G88" s="63" t="n">
        <f aca="true">IF(AND(ISNUMBER(Strinda!$B$2),Strinda!$A89&gt;0),OFFSET(rngStartStrinda,Strinda!$A89,Strinda!$B$2),0)</f>
        <v>0</v>
      </c>
      <c r="H88" s="63" t="n">
        <f aca="true">IF(AND(ISNUMBER(Sweden!$A$2),Sweden!$A89&gt;0),OFFSET(rngStartSweden,Sweden!$A89,Sweden!$A$2),0)</f>
        <v>0</v>
      </c>
      <c r="I88" s="63" t="n">
        <f aca="true">IF(AND(ISNUMBER(Sweden!$B$2),Sweden!$A89&gt;0),OFFSET(rngStartSweden,Sweden!$A89,Sweden!$B$2),0)</f>
        <v>0</v>
      </c>
      <c r="J88" s="63" t="n">
        <f aca="true">IF(AND(ISNUMBER(System!$A$2),System!$A89&gt;0),OFFSET(rngStartSystem,System!$A89,System!$A$2),0)</f>
        <v>0</v>
      </c>
      <c r="K88" s="63" t="n">
        <f aca="true">IF(AND(ISNUMBER(System!$B$2),System!$A89&gt;0),OFFSET(rngStartSystem,System!$A89,System!$B$2),0)</f>
        <v>0</v>
      </c>
      <c r="L88" s="63" t="n">
        <f aca="true">IF(AND(ISNUMBER(Tromso!$A$2),Tromso!$A89&gt;0),OFFSET(rngStartTromso,Tromso!$A89,Tromso!$A$2),0)</f>
        <v>0</v>
      </c>
      <c r="M88" s="63" t="n">
        <f aca="true">IF(AND(ISNUMBER(Tromso!$B$2),Tromso!$A89&gt;0),OFFSET(rngStartTromso,Tromso!$A89,Tromso!$B$2),0)</f>
        <v>0</v>
      </c>
      <c r="N88" s="50"/>
      <c r="O88" s="50"/>
    </row>
    <row r="89" customFormat="false" ht="12.75" hidden="false" customHeight="false" outlineLevel="0" collapsed="false">
      <c r="A89" s="44" t="n">
        <f aca="false">Curves!C90</f>
        <v>37508</v>
      </c>
      <c r="B89" s="63" t="n">
        <f aca="true">IF(AND(ISNUMBER(Finland!$A$2),Finland!$A90&gt;0),OFFSET(rngStartFinland,Finland!$A90,Finland!$A$2),0)</f>
        <v>0</v>
      </c>
      <c r="C89" s="63" t="n">
        <f aca="true">IF(AND(ISNUMBER(Finland!$B$2),Finland!$A90&gt;0),OFFSET(rngStartFinland,Finland!$A90,Finland!$B$2),0)</f>
        <v>0</v>
      </c>
      <c r="D89" s="63" t="n">
        <f aca="true">IF(AND(ISNUMBER(Smestad!$A$2),Smestad!$A90&gt;0),OFFSET(rngStartSmestad,Smestad!$A90,Smestad!$A$2),0)</f>
        <v>0</v>
      </c>
      <c r="E89" s="63" t="n">
        <f aca="true">IF(AND(ISNUMBER(Smestad!$B$2),Smestad!$A90&gt;0),OFFSET(rngStartSmestad,Smestad!$A90,Smestad!$B$2),0)</f>
        <v>0</v>
      </c>
      <c r="F89" s="63" t="n">
        <f aca="true">IF(AND(ISNUMBER(Strinda!$A$2),Strinda!$A90&gt;0),OFFSET(rngStartStrinda,Strinda!$A90,Strinda!$A$2),0)</f>
        <v>0</v>
      </c>
      <c r="G89" s="63" t="n">
        <f aca="true">IF(AND(ISNUMBER(Strinda!$B$2),Strinda!$A90&gt;0),OFFSET(rngStartStrinda,Strinda!$A90,Strinda!$B$2),0)</f>
        <v>0</v>
      </c>
      <c r="H89" s="63" t="n">
        <f aca="true">IF(AND(ISNUMBER(Sweden!$A$2),Sweden!$A90&gt;0),OFFSET(rngStartSweden,Sweden!$A90,Sweden!$A$2),0)</f>
        <v>0</v>
      </c>
      <c r="I89" s="63" t="n">
        <f aca="true">IF(AND(ISNUMBER(Sweden!$B$2),Sweden!$A90&gt;0),OFFSET(rngStartSweden,Sweden!$A90,Sweden!$B$2),0)</f>
        <v>0</v>
      </c>
      <c r="J89" s="63" t="n">
        <f aca="true">IF(AND(ISNUMBER(System!$A$2),System!$A90&gt;0),OFFSET(rngStartSystem,System!$A90,System!$A$2),0)</f>
        <v>0</v>
      </c>
      <c r="K89" s="63" t="n">
        <f aca="true">IF(AND(ISNUMBER(System!$B$2),System!$A90&gt;0),OFFSET(rngStartSystem,System!$A90,System!$B$2),0)</f>
        <v>0</v>
      </c>
      <c r="L89" s="63" t="n">
        <f aca="true">IF(AND(ISNUMBER(Tromso!$A$2),Tromso!$A90&gt;0),OFFSET(rngStartTromso,Tromso!$A90,Tromso!$A$2),0)</f>
        <v>0</v>
      </c>
      <c r="M89" s="63" t="n">
        <f aca="true">IF(AND(ISNUMBER(Tromso!$B$2),Tromso!$A90&gt;0),OFFSET(rngStartTromso,Tromso!$A90,Tromso!$B$2),0)</f>
        <v>0</v>
      </c>
      <c r="N89" s="50"/>
      <c r="O89" s="50"/>
    </row>
    <row r="90" customFormat="false" ht="12.75" hidden="false" customHeight="false" outlineLevel="0" collapsed="false">
      <c r="A90" s="44" t="n">
        <f aca="false">Curves!C91</f>
        <v>37515</v>
      </c>
      <c r="B90" s="63" t="n">
        <f aca="true">IF(AND(ISNUMBER(Finland!$A$2),Finland!$A91&gt;0),OFFSET(rngStartFinland,Finland!$A91,Finland!$A$2),0)</f>
        <v>0</v>
      </c>
      <c r="C90" s="63" t="n">
        <f aca="true">IF(AND(ISNUMBER(Finland!$B$2),Finland!$A91&gt;0),OFFSET(rngStartFinland,Finland!$A91,Finland!$B$2),0)</f>
        <v>0</v>
      </c>
      <c r="D90" s="63" t="n">
        <f aca="true">IF(AND(ISNUMBER(Smestad!$A$2),Smestad!$A91&gt;0),OFFSET(rngStartSmestad,Smestad!$A91,Smestad!$A$2),0)</f>
        <v>0</v>
      </c>
      <c r="E90" s="63" t="n">
        <f aca="true">IF(AND(ISNUMBER(Smestad!$B$2),Smestad!$A91&gt;0),OFFSET(rngStartSmestad,Smestad!$A91,Smestad!$B$2),0)</f>
        <v>0</v>
      </c>
      <c r="F90" s="63" t="n">
        <f aca="true">IF(AND(ISNUMBER(Strinda!$A$2),Strinda!$A91&gt;0),OFFSET(rngStartStrinda,Strinda!$A91,Strinda!$A$2),0)</f>
        <v>0</v>
      </c>
      <c r="G90" s="63" t="n">
        <f aca="true">IF(AND(ISNUMBER(Strinda!$B$2),Strinda!$A91&gt;0),OFFSET(rngStartStrinda,Strinda!$A91,Strinda!$B$2),0)</f>
        <v>0</v>
      </c>
      <c r="H90" s="63" t="n">
        <f aca="true">IF(AND(ISNUMBER(Sweden!$A$2),Sweden!$A91&gt;0),OFFSET(rngStartSweden,Sweden!$A91,Sweden!$A$2),0)</f>
        <v>0</v>
      </c>
      <c r="I90" s="63" t="n">
        <f aca="true">IF(AND(ISNUMBER(Sweden!$B$2),Sweden!$A91&gt;0),OFFSET(rngStartSweden,Sweden!$A91,Sweden!$B$2),0)</f>
        <v>0</v>
      </c>
      <c r="J90" s="63" t="n">
        <f aca="true">IF(AND(ISNUMBER(System!$A$2),System!$A91&gt;0),OFFSET(rngStartSystem,System!$A91,System!$A$2),0)</f>
        <v>0</v>
      </c>
      <c r="K90" s="63" t="n">
        <f aca="true">IF(AND(ISNUMBER(System!$B$2),System!$A91&gt;0),OFFSET(rngStartSystem,System!$A91,System!$B$2),0)</f>
        <v>0</v>
      </c>
      <c r="L90" s="63" t="n">
        <f aca="true">IF(AND(ISNUMBER(Tromso!$A$2),Tromso!$A91&gt;0),OFFSET(rngStartTromso,Tromso!$A91,Tromso!$A$2),0)</f>
        <v>0</v>
      </c>
      <c r="M90" s="63" t="n">
        <f aca="true">IF(AND(ISNUMBER(Tromso!$B$2),Tromso!$A91&gt;0),OFFSET(rngStartTromso,Tromso!$A91,Tromso!$B$2),0)</f>
        <v>0</v>
      </c>
      <c r="N90" s="50"/>
      <c r="O90" s="50"/>
    </row>
    <row r="91" customFormat="false" ht="12.75" hidden="false" customHeight="false" outlineLevel="0" collapsed="false">
      <c r="A91" s="44" t="n">
        <f aca="false">Curves!C92</f>
        <v>37522</v>
      </c>
      <c r="B91" s="63" t="n">
        <f aca="true">IF(AND(ISNUMBER(Finland!$A$2),Finland!$A92&gt;0),OFFSET(rngStartFinland,Finland!$A92,Finland!$A$2),0)</f>
        <v>0</v>
      </c>
      <c r="C91" s="63" t="n">
        <f aca="true">IF(AND(ISNUMBER(Finland!$B$2),Finland!$A92&gt;0),OFFSET(rngStartFinland,Finland!$A92,Finland!$B$2),0)</f>
        <v>0</v>
      </c>
      <c r="D91" s="63" t="n">
        <f aca="true">IF(AND(ISNUMBER(Smestad!$A$2),Smestad!$A92&gt;0),OFFSET(rngStartSmestad,Smestad!$A92,Smestad!$A$2),0)</f>
        <v>0</v>
      </c>
      <c r="E91" s="63" t="n">
        <f aca="true">IF(AND(ISNUMBER(Smestad!$B$2),Smestad!$A92&gt;0),OFFSET(rngStartSmestad,Smestad!$A92,Smestad!$B$2),0)</f>
        <v>0</v>
      </c>
      <c r="F91" s="63" t="n">
        <f aca="true">IF(AND(ISNUMBER(Strinda!$A$2),Strinda!$A92&gt;0),OFFSET(rngStartStrinda,Strinda!$A92,Strinda!$A$2),0)</f>
        <v>0</v>
      </c>
      <c r="G91" s="63" t="n">
        <f aca="true">IF(AND(ISNUMBER(Strinda!$B$2),Strinda!$A92&gt;0),OFFSET(rngStartStrinda,Strinda!$A92,Strinda!$B$2),0)</f>
        <v>0</v>
      </c>
      <c r="H91" s="63" t="n">
        <f aca="true">IF(AND(ISNUMBER(Sweden!$A$2),Sweden!$A92&gt;0),OFFSET(rngStartSweden,Sweden!$A92,Sweden!$A$2),0)</f>
        <v>0</v>
      </c>
      <c r="I91" s="63" t="n">
        <f aca="true">IF(AND(ISNUMBER(Sweden!$B$2),Sweden!$A92&gt;0),OFFSET(rngStartSweden,Sweden!$A92,Sweden!$B$2),0)</f>
        <v>0</v>
      </c>
      <c r="J91" s="63" t="n">
        <f aca="true">IF(AND(ISNUMBER(System!$A$2),System!$A92&gt;0),OFFSET(rngStartSystem,System!$A92,System!$A$2),0)</f>
        <v>0</v>
      </c>
      <c r="K91" s="63" t="n">
        <f aca="true">IF(AND(ISNUMBER(System!$B$2),System!$A92&gt;0),OFFSET(rngStartSystem,System!$A92,System!$B$2),0)</f>
        <v>0</v>
      </c>
      <c r="L91" s="63" t="n">
        <f aca="true">IF(AND(ISNUMBER(Tromso!$A$2),Tromso!$A92&gt;0),OFFSET(rngStartTromso,Tromso!$A92,Tromso!$A$2),0)</f>
        <v>0</v>
      </c>
      <c r="M91" s="63" t="n">
        <f aca="true">IF(AND(ISNUMBER(Tromso!$B$2),Tromso!$A92&gt;0),OFFSET(rngStartTromso,Tromso!$A92,Tromso!$B$2),0)</f>
        <v>0</v>
      </c>
      <c r="N91" s="50"/>
      <c r="O91" s="50"/>
    </row>
    <row r="92" customFormat="false" ht="12.75" hidden="false" customHeight="false" outlineLevel="0" collapsed="false">
      <c r="A92" s="44" t="n">
        <f aca="false">Curves!C93</f>
        <v>37529</v>
      </c>
      <c r="B92" s="63" t="n">
        <f aca="true">IF(AND(ISNUMBER(Finland!$A$2),Finland!$A93&gt;0),OFFSET(rngStartFinland,Finland!$A93,Finland!$A$2),0)</f>
        <v>0</v>
      </c>
      <c r="C92" s="63" t="n">
        <f aca="true">IF(AND(ISNUMBER(Finland!$B$2),Finland!$A93&gt;0),OFFSET(rngStartFinland,Finland!$A93,Finland!$B$2),0)</f>
        <v>0</v>
      </c>
      <c r="D92" s="63" t="n">
        <f aca="true">IF(AND(ISNUMBER(Smestad!$A$2),Smestad!$A93&gt;0),OFFSET(rngStartSmestad,Smestad!$A93,Smestad!$A$2),0)</f>
        <v>0</v>
      </c>
      <c r="E92" s="63" t="n">
        <f aca="true">IF(AND(ISNUMBER(Smestad!$B$2),Smestad!$A93&gt;0),OFFSET(rngStartSmestad,Smestad!$A93,Smestad!$B$2),0)</f>
        <v>0</v>
      </c>
      <c r="F92" s="63" t="n">
        <f aca="true">IF(AND(ISNUMBER(Strinda!$A$2),Strinda!$A93&gt;0),OFFSET(rngStartStrinda,Strinda!$A93,Strinda!$A$2),0)</f>
        <v>0</v>
      </c>
      <c r="G92" s="63" t="n">
        <f aca="true">IF(AND(ISNUMBER(Strinda!$B$2),Strinda!$A93&gt;0),OFFSET(rngStartStrinda,Strinda!$A93,Strinda!$B$2),0)</f>
        <v>0</v>
      </c>
      <c r="H92" s="63" t="n">
        <f aca="true">IF(AND(ISNUMBER(Sweden!$A$2),Sweden!$A93&gt;0),OFFSET(rngStartSweden,Sweden!$A93,Sweden!$A$2),0)</f>
        <v>0</v>
      </c>
      <c r="I92" s="63" t="n">
        <f aca="true">IF(AND(ISNUMBER(Sweden!$B$2),Sweden!$A93&gt;0),OFFSET(rngStartSweden,Sweden!$A93,Sweden!$B$2),0)</f>
        <v>0</v>
      </c>
      <c r="J92" s="63" t="n">
        <f aca="true">IF(AND(ISNUMBER(System!$A$2),System!$A93&gt;0),OFFSET(rngStartSystem,System!$A93,System!$A$2),0)</f>
        <v>0</v>
      </c>
      <c r="K92" s="63" t="n">
        <f aca="true">IF(AND(ISNUMBER(System!$B$2),System!$A93&gt;0),OFFSET(rngStartSystem,System!$A93,System!$B$2),0)</f>
        <v>0</v>
      </c>
      <c r="L92" s="63" t="n">
        <f aca="true">IF(AND(ISNUMBER(Tromso!$A$2),Tromso!$A93&gt;0),OFFSET(rngStartTromso,Tromso!$A93,Tromso!$A$2),0)</f>
        <v>0</v>
      </c>
      <c r="M92" s="63" t="n">
        <f aca="true">IF(AND(ISNUMBER(Tromso!$B$2),Tromso!$A93&gt;0),OFFSET(rngStartTromso,Tromso!$A93,Tromso!$B$2),0)</f>
        <v>0</v>
      </c>
      <c r="N92" s="50"/>
      <c r="O92" s="50"/>
    </row>
    <row r="93" customFormat="false" ht="12.75" hidden="false" customHeight="false" outlineLevel="0" collapsed="false">
      <c r="A93" s="44" t="n">
        <f aca="false">Curves!C94</f>
        <v>37536</v>
      </c>
      <c r="B93" s="63" t="n">
        <f aca="true">IF(AND(ISNUMBER(Finland!$A$2),Finland!$A94&gt;0),OFFSET(rngStartFinland,Finland!$A94,Finland!$A$2),0)</f>
        <v>0</v>
      </c>
      <c r="C93" s="63" t="n">
        <f aca="true">IF(AND(ISNUMBER(Finland!$B$2),Finland!$A94&gt;0),OFFSET(rngStartFinland,Finland!$A94,Finland!$B$2),0)</f>
        <v>0</v>
      </c>
      <c r="D93" s="63" t="n">
        <f aca="true">IF(AND(ISNUMBER(Smestad!$A$2),Smestad!$A94&gt;0),OFFSET(rngStartSmestad,Smestad!$A94,Smestad!$A$2),0)</f>
        <v>0</v>
      </c>
      <c r="E93" s="63" t="n">
        <f aca="true">IF(AND(ISNUMBER(Smestad!$B$2),Smestad!$A94&gt;0),OFFSET(rngStartSmestad,Smestad!$A94,Smestad!$B$2),0)</f>
        <v>0</v>
      </c>
      <c r="F93" s="63" t="n">
        <f aca="true">IF(AND(ISNUMBER(Strinda!$A$2),Strinda!$A94&gt;0),OFFSET(rngStartStrinda,Strinda!$A94,Strinda!$A$2),0)</f>
        <v>0</v>
      </c>
      <c r="G93" s="63" t="n">
        <f aca="true">IF(AND(ISNUMBER(Strinda!$B$2),Strinda!$A94&gt;0),OFFSET(rngStartStrinda,Strinda!$A94,Strinda!$B$2),0)</f>
        <v>0</v>
      </c>
      <c r="H93" s="63" t="n">
        <f aca="true">IF(AND(ISNUMBER(Sweden!$A$2),Sweden!$A94&gt;0),OFFSET(rngStartSweden,Sweden!$A94,Sweden!$A$2),0)</f>
        <v>0</v>
      </c>
      <c r="I93" s="63" t="n">
        <f aca="true">IF(AND(ISNUMBER(Sweden!$B$2),Sweden!$A94&gt;0),OFFSET(rngStartSweden,Sweden!$A94,Sweden!$B$2),0)</f>
        <v>0</v>
      </c>
      <c r="J93" s="63" t="n">
        <f aca="true">IF(AND(ISNUMBER(System!$A$2),System!$A94&gt;0),OFFSET(rngStartSystem,System!$A94,System!$A$2),0)</f>
        <v>0</v>
      </c>
      <c r="K93" s="63" t="n">
        <f aca="true">IF(AND(ISNUMBER(System!$B$2),System!$A94&gt;0),OFFSET(rngStartSystem,System!$A94,System!$B$2),0)</f>
        <v>0</v>
      </c>
      <c r="L93" s="63" t="n">
        <f aca="true">IF(AND(ISNUMBER(Tromso!$A$2),Tromso!$A94&gt;0),OFFSET(rngStartTromso,Tromso!$A94,Tromso!$A$2),0)</f>
        <v>0</v>
      </c>
      <c r="M93" s="63" t="n">
        <f aca="true">IF(AND(ISNUMBER(Tromso!$B$2),Tromso!$A94&gt;0),OFFSET(rngStartTromso,Tromso!$A94,Tromso!$B$2),0)</f>
        <v>0</v>
      </c>
      <c r="N93" s="50"/>
      <c r="O93" s="50"/>
    </row>
    <row r="94" customFormat="false" ht="12.75" hidden="false" customHeight="false" outlineLevel="0" collapsed="false">
      <c r="A94" s="44" t="n">
        <f aca="false">Curves!C95</f>
        <v>37543</v>
      </c>
      <c r="B94" s="63" t="n">
        <f aca="true">IF(AND(ISNUMBER(Finland!$A$2),Finland!$A95&gt;0),OFFSET(rngStartFinland,Finland!$A95,Finland!$A$2),0)</f>
        <v>0</v>
      </c>
      <c r="C94" s="63" t="n">
        <f aca="true">IF(AND(ISNUMBER(Finland!$B$2),Finland!$A95&gt;0),OFFSET(rngStartFinland,Finland!$A95,Finland!$B$2),0)</f>
        <v>0</v>
      </c>
      <c r="D94" s="63" t="n">
        <f aca="true">IF(AND(ISNUMBER(Smestad!$A$2),Smestad!$A95&gt;0),OFFSET(rngStartSmestad,Smestad!$A95,Smestad!$A$2),0)</f>
        <v>0</v>
      </c>
      <c r="E94" s="63" t="n">
        <f aca="true">IF(AND(ISNUMBER(Smestad!$B$2),Smestad!$A95&gt;0),OFFSET(rngStartSmestad,Smestad!$A95,Smestad!$B$2),0)</f>
        <v>0</v>
      </c>
      <c r="F94" s="63" t="n">
        <f aca="true">IF(AND(ISNUMBER(Strinda!$A$2),Strinda!$A95&gt;0),OFFSET(rngStartStrinda,Strinda!$A95,Strinda!$A$2),0)</f>
        <v>0</v>
      </c>
      <c r="G94" s="63" t="n">
        <f aca="true">IF(AND(ISNUMBER(Strinda!$B$2),Strinda!$A95&gt;0),OFFSET(rngStartStrinda,Strinda!$A95,Strinda!$B$2),0)</f>
        <v>0</v>
      </c>
      <c r="H94" s="63" t="n">
        <f aca="true">IF(AND(ISNUMBER(Sweden!$A$2),Sweden!$A95&gt;0),OFFSET(rngStartSweden,Sweden!$A95,Sweden!$A$2),0)</f>
        <v>0</v>
      </c>
      <c r="I94" s="63" t="n">
        <f aca="true">IF(AND(ISNUMBER(Sweden!$B$2),Sweden!$A95&gt;0),OFFSET(rngStartSweden,Sweden!$A95,Sweden!$B$2),0)</f>
        <v>0</v>
      </c>
      <c r="J94" s="63" t="n">
        <f aca="true">IF(AND(ISNUMBER(System!$A$2),System!$A95&gt;0),OFFSET(rngStartSystem,System!$A95,System!$A$2),0)</f>
        <v>0</v>
      </c>
      <c r="K94" s="63" t="n">
        <f aca="true">IF(AND(ISNUMBER(System!$B$2),System!$A95&gt;0),OFFSET(rngStartSystem,System!$A95,System!$B$2),0)</f>
        <v>0</v>
      </c>
      <c r="L94" s="63" t="n">
        <f aca="true">IF(AND(ISNUMBER(Tromso!$A$2),Tromso!$A95&gt;0),OFFSET(rngStartTromso,Tromso!$A95,Tromso!$A$2),0)</f>
        <v>0</v>
      </c>
      <c r="M94" s="63" t="n">
        <f aca="true">IF(AND(ISNUMBER(Tromso!$B$2),Tromso!$A95&gt;0),OFFSET(rngStartTromso,Tromso!$A95,Tromso!$B$2),0)</f>
        <v>0</v>
      </c>
      <c r="N94" s="50"/>
      <c r="O94" s="50"/>
    </row>
    <row r="95" customFormat="false" ht="12.75" hidden="false" customHeight="false" outlineLevel="0" collapsed="false">
      <c r="A95" s="44" t="n">
        <f aca="false">Curves!C96</f>
        <v>37550</v>
      </c>
      <c r="B95" s="63" t="n">
        <f aca="true">IF(AND(ISNUMBER(Finland!$A$2),Finland!$A96&gt;0),OFFSET(rngStartFinland,Finland!$A96,Finland!$A$2),0)</f>
        <v>0</v>
      </c>
      <c r="C95" s="63" t="n">
        <f aca="true">IF(AND(ISNUMBER(Finland!$B$2),Finland!$A96&gt;0),OFFSET(rngStartFinland,Finland!$A96,Finland!$B$2),0)</f>
        <v>0</v>
      </c>
      <c r="D95" s="63" t="n">
        <f aca="true">IF(AND(ISNUMBER(Smestad!$A$2),Smestad!$A96&gt;0),OFFSET(rngStartSmestad,Smestad!$A96,Smestad!$A$2),0)</f>
        <v>0</v>
      </c>
      <c r="E95" s="63" t="n">
        <f aca="true">IF(AND(ISNUMBER(Smestad!$B$2),Smestad!$A96&gt;0),OFFSET(rngStartSmestad,Smestad!$A96,Smestad!$B$2),0)</f>
        <v>0</v>
      </c>
      <c r="F95" s="63" t="n">
        <f aca="true">IF(AND(ISNUMBER(Strinda!$A$2),Strinda!$A96&gt;0),OFFSET(rngStartStrinda,Strinda!$A96,Strinda!$A$2),0)</f>
        <v>0</v>
      </c>
      <c r="G95" s="63" t="n">
        <f aca="true">IF(AND(ISNUMBER(Strinda!$B$2),Strinda!$A96&gt;0),OFFSET(rngStartStrinda,Strinda!$A96,Strinda!$B$2),0)</f>
        <v>0</v>
      </c>
      <c r="H95" s="63" t="n">
        <f aca="true">IF(AND(ISNUMBER(Sweden!$A$2),Sweden!$A96&gt;0),OFFSET(rngStartSweden,Sweden!$A96,Sweden!$A$2),0)</f>
        <v>0</v>
      </c>
      <c r="I95" s="63" t="n">
        <f aca="true">IF(AND(ISNUMBER(Sweden!$B$2),Sweden!$A96&gt;0),OFFSET(rngStartSweden,Sweden!$A96,Sweden!$B$2),0)</f>
        <v>0</v>
      </c>
      <c r="J95" s="63" t="n">
        <f aca="true">IF(AND(ISNUMBER(System!$A$2),System!$A96&gt;0),OFFSET(rngStartSystem,System!$A96,System!$A$2),0)</f>
        <v>0</v>
      </c>
      <c r="K95" s="63" t="n">
        <f aca="true">IF(AND(ISNUMBER(System!$B$2),System!$A96&gt;0),OFFSET(rngStartSystem,System!$A96,System!$B$2),0)</f>
        <v>0</v>
      </c>
      <c r="L95" s="63" t="n">
        <f aca="true">IF(AND(ISNUMBER(Tromso!$A$2),Tromso!$A96&gt;0),OFFSET(rngStartTromso,Tromso!$A96,Tromso!$A$2),0)</f>
        <v>0</v>
      </c>
      <c r="M95" s="63" t="n">
        <f aca="true">IF(AND(ISNUMBER(Tromso!$B$2),Tromso!$A96&gt;0),OFFSET(rngStartTromso,Tromso!$A96,Tromso!$B$2),0)</f>
        <v>0</v>
      </c>
      <c r="N95" s="50"/>
      <c r="O95" s="50"/>
    </row>
    <row r="96" customFormat="false" ht="12.75" hidden="false" customHeight="false" outlineLevel="0" collapsed="false">
      <c r="A96" s="44" t="n">
        <f aca="false">Curves!C97</f>
        <v>37557</v>
      </c>
      <c r="B96" s="63" t="n">
        <f aca="true">IF(AND(ISNUMBER(Finland!$A$2),Finland!$A97&gt;0),OFFSET(rngStartFinland,Finland!$A97,Finland!$A$2),0)</f>
        <v>0</v>
      </c>
      <c r="C96" s="63" t="n">
        <f aca="true">IF(AND(ISNUMBER(Finland!$B$2),Finland!$A97&gt;0),OFFSET(rngStartFinland,Finland!$A97,Finland!$B$2),0)</f>
        <v>0</v>
      </c>
      <c r="D96" s="63" t="n">
        <f aca="true">IF(AND(ISNUMBER(Smestad!$A$2),Smestad!$A97&gt;0),OFFSET(rngStartSmestad,Smestad!$A97,Smestad!$A$2),0)</f>
        <v>0</v>
      </c>
      <c r="E96" s="63" t="n">
        <f aca="true">IF(AND(ISNUMBER(Smestad!$B$2),Smestad!$A97&gt;0),OFFSET(rngStartSmestad,Smestad!$A97,Smestad!$B$2),0)</f>
        <v>0</v>
      </c>
      <c r="F96" s="63" t="n">
        <f aca="true">IF(AND(ISNUMBER(Strinda!$A$2),Strinda!$A97&gt;0),OFFSET(rngStartStrinda,Strinda!$A97,Strinda!$A$2),0)</f>
        <v>0</v>
      </c>
      <c r="G96" s="63" t="n">
        <f aca="true">IF(AND(ISNUMBER(Strinda!$B$2),Strinda!$A97&gt;0),OFFSET(rngStartStrinda,Strinda!$A97,Strinda!$B$2),0)</f>
        <v>0</v>
      </c>
      <c r="H96" s="63" t="n">
        <f aca="true">IF(AND(ISNUMBER(Sweden!$A$2),Sweden!$A97&gt;0),OFFSET(rngStartSweden,Sweden!$A97,Sweden!$A$2),0)</f>
        <v>0</v>
      </c>
      <c r="I96" s="63" t="n">
        <f aca="true">IF(AND(ISNUMBER(Sweden!$B$2),Sweden!$A97&gt;0),OFFSET(rngStartSweden,Sweden!$A97,Sweden!$B$2),0)</f>
        <v>0</v>
      </c>
      <c r="J96" s="63" t="n">
        <f aca="true">IF(AND(ISNUMBER(System!$A$2),System!$A97&gt;0),OFFSET(rngStartSystem,System!$A97,System!$A$2),0)</f>
        <v>0</v>
      </c>
      <c r="K96" s="63" t="n">
        <f aca="true">IF(AND(ISNUMBER(System!$B$2),System!$A97&gt;0),OFFSET(rngStartSystem,System!$A97,System!$B$2),0)</f>
        <v>0</v>
      </c>
      <c r="L96" s="63" t="n">
        <f aca="true">IF(AND(ISNUMBER(Tromso!$A$2),Tromso!$A97&gt;0),OFFSET(rngStartTromso,Tromso!$A97,Tromso!$A$2),0)</f>
        <v>0</v>
      </c>
      <c r="M96" s="63" t="n">
        <f aca="true">IF(AND(ISNUMBER(Tromso!$B$2),Tromso!$A97&gt;0),OFFSET(rngStartTromso,Tromso!$A97,Tromso!$B$2),0)</f>
        <v>0</v>
      </c>
      <c r="N96" s="50"/>
      <c r="O96" s="50"/>
    </row>
    <row r="97" customFormat="false" ht="12.75" hidden="false" customHeight="false" outlineLevel="0" collapsed="false">
      <c r="A97" s="44" t="n">
        <f aca="false">Curves!C98</f>
        <v>37564</v>
      </c>
      <c r="B97" s="63" t="n">
        <f aca="true">IF(AND(ISNUMBER(Finland!$A$2),Finland!$A98&gt;0),OFFSET(rngStartFinland,Finland!$A98,Finland!$A$2),0)</f>
        <v>0</v>
      </c>
      <c r="C97" s="63" t="n">
        <f aca="true">IF(AND(ISNUMBER(Finland!$B$2),Finland!$A98&gt;0),OFFSET(rngStartFinland,Finland!$A98,Finland!$B$2),0)</f>
        <v>0</v>
      </c>
      <c r="D97" s="63" t="n">
        <f aca="true">IF(AND(ISNUMBER(Smestad!$A$2),Smestad!$A98&gt;0),OFFSET(rngStartSmestad,Smestad!$A98,Smestad!$A$2),0)</f>
        <v>0</v>
      </c>
      <c r="E97" s="63" t="n">
        <f aca="true">IF(AND(ISNUMBER(Smestad!$B$2),Smestad!$A98&gt;0),OFFSET(rngStartSmestad,Smestad!$A98,Smestad!$B$2),0)</f>
        <v>0</v>
      </c>
      <c r="F97" s="63" t="n">
        <f aca="true">IF(AND(ISNUMBER(Strinda!$A$2),Strinda!$A98&gt;0),OFFSET(rngStartStrinda,Strinda!$A98,Strinda!$A$2),0)</f>
        <v>0</v>
      </c>
      <c r="G97" s="63" t="n">
        <f aca="true">IF(AND(ISNUMBER(Strinda!$B$2),Strinda!$A98&gt;0),OFFSET(rngStartStrinda,Strinda!$A98,Strinda!$B$2),0)</f>
        <v>0</v>
      </c>
      <c r="H97" s="63" t="n">
        <f aca="true">IF(AND(ISNUMBER(Sweden!$A$2),Sweden!$A98&gt;0),OFFSET(rngStartSweden,Sweden!$A98,Sweden!$A$2),0)</f>
        <v>0</v>
      </c>
      <c r="I97" s="63" t="n">
        <f aca="true">IF(AND(ISNUMBER(Sweden!$B$2),Sweden!$A98&gt;0),OFFSET(rngStartSweden,Sweden!$A98,Sweden!$B$2),0)</f>
        <v>0</v>
      </c>
      <c r="J97" s="63" t="n">
        <f aca="true">IF(AND(ISNUMBER(System!$A$2),System!$A98&gt;0),OFFSET(rngStartSystem,System!$A98,System!$A$2),0)</f>
        <v>0</v>
      </c>
      <c r="K97" s="63" t="n">
        <f aca="true">IF(AND(ISNUMBER(System!$B$2),System!$A98&gt;0),OFFSET(rngStartSystem,System!$A98,System!$B$2),0)</f>
        <v>0</v>
      </c>
      <c r="L97" s="63" t="n">
        <f aca="true">IF(AND(ISNUMBER(Tromso!$A$2),Tromso!$A98&gt;0),OFFSET(rngStartTromso,Tromso!$A98,Tromso!$A$2),0)</f>
        <v>0</v>
      </c>
      <c r="M97" s="63" t="n">
        <f aca="true">IF(AND(ISNUMBER(Tromso!$B$2),Tromso!$A98&gt;0),OFFSET(rngStartTromso,Tromso!$A98,Tromso!$B$2),0)</f>
        <v>0</v>
      </c>
      <c r="N97" s="50"/>
      <c r="O97" s="50"/>
    </row>
    <row r="98" customFormat="false" ht="12.75" hidden="false" customHeight="false" outlineLevel="0" collapsed="false">
      <c r="A98" s="44" t="n">
        <f aca="false">Curves!C99</f>
        <v>37571</v>
      </c>
      <c r="B98" s="63" t="n">
        <f aca="true">IF(AND(ISNUMBER(Finland!$A$2),Finland!$A99&gt;0),OFFSET(rngStartFinland,Finland!$A99,Finland!$A$2),0)</f>
        <v>0</v>
      </c>
      <c r="C98" s="63" t="n">
        <f aca="true">IF(AND(ISNUMBER(Finland!$B$2),Finland!$A99&gt;0),OFFSET(rngStartFinland,Finland!$A99,Finland!$B$2),0)</f>
        <v>0</v>
      </c>
      <c r="D98" s="63" t="n">
        <f aca="true">IF(AND(ISNUMBER(Smestad!$A$2),Smestad!$A99&gt;0),OFFSET(rngStartSmestad,Smestad!$A99,Smestad!$A$2),0)</f>
        <v>0</v>
      </c>
      <c r="E98" s="63" t="n">
        <f aca="true">IF(AND(ISNUMBER(Smestad!$B$2),Smestad!$A99&gt;0),OFFSET(rngStartSmestad,Smestad!$A99,Smestad!$B$2),0)</f>
        <v>0</v>
      </c>
      <c r="F98" s="63" t="n">
        <f aca="true">IF(AND(ISNUMBER(Strinda!$A$2),Strinda!$A99&gt;0),OFFSET(rngStartStrinda,Strinda!$A99,Strinda!$A$2),0)</f>
        <v>0</v>
      </c>
      <c r="G98" s="63" t="n">
        <f aca="true">IF(AND(ISNUMBER(Strinda!$B$2),Strinda!$A99&gt;0),OFFSET(rngStartStrinda,Strinda!$A99,Strinda!$B$2),0)</f>
        <v>0</v>
      </c>
      <c r="H98" s="63" t="n">
        <f aca="true">IF(AND(ISNUMBER(Sweden!$A$2),Sweden!$A99&gt;0),OFFSET(rngStartSweden,Sweden!$A99,Sweden!$A$2),0)</f>
        <v>0</v>
      </c>
      <c r="I98" s="63" t="n">
        <f aca="true">IF(AND(ISNUMBER(Sweden!$B$2),Sweden!$A99&gt;0),OFFSET(rngStartSweden,Sweden!$A99,Sweden!$B$2),0)</f>
        <v>0</v>
      </c>
      <c r="J98" s="63" t="n">
        <f aca="true">IF(AND(ISNUMBER(System!$A$2),System!$A99&gt;0),OFFSET(rngStartSystem,System!$A99,System!$A$2),0)</f>
        <v>0</v>
      </c>
      <c r="K98" s="63" t="n">
        <f aca="true">IF(AND(ISNUMBER(System!$B$2),System!$A99&gt;0),OFFSET(rngStartSystem,System!$A99,System!$B$2),0)</f>
        <v>0</v>
      </c>
      <c r="L98" s="63" t="n">
        <f aca="true">IF(AND(ISNUMBER(Tromso!$A$2),Tromso!$A99&gt;0),OFFSET(rngStartTromso,Tromso!$A99,Tromso!$A$2),0)</f>
        <v>0</v>
      </c>
      <c r="M98" s="63" t="n">
        <f aca="true">IF(AND(ISNUMBER(Tromso!$B$2),Tromso!$A99&gt;0),OFFSET(rngStartTromso,Tromso!$A99,Tromso!$B$2),0)</f>
        <v>0</v>
      </c>
      <c r="N98" s="50"/>
      <c r="O98" s="50"/>
    </row>
    <row r="99" customFormat="false" ht="12.75" hidden="false" customHeight="false" outlineLevel="0" collapsed="false">
      <c r="A99" s="44" t="n">
        <f aca="false">Curves!C100</f>
        <v>37578</v>
      </c>
      <c r="B99" s="63" t="n">
        <f aca="true">IF(AND(ISNUMBER(Finland!$A$2),Finland!$A100&gt;0),OFFSET(rngStartFinland,Finland!$A100,Finland!$A$2),0)</f>
        <v>0</v>
      </c>
      <c r="C99" s="63" t="n">
        <f aca="true">IF(AND(ISNUMBER(Finland!$B$2),Finland!$A100&gt;0),OFFSET(rngStartFinland,Finland!$A100,Finland!$B$2),0)</f>
        <v>0</v>
      </c>
      <c r="D99" s="63" t="n">
        <f aca="true">IF(AND(ISNUMBER(Smestad!$A$2),Smestad!$A100&gt;0),OFFSET(rngStartSmestad,Smestad!$A100,Smestad!$A$2),0)</f>
        <v>0</v>
      </c>
      <c r="E99" s="63" t="n">
        <f aca="true">IF(AND(ISNUMBER(Smestad!$B$2),Smestad!$A100&gt;0),OFFSET(rngStartSmestad,Smestad!$A100,Smestad!$B$2),0)</f>
        <v>0</v>
      </c>
      <c r="F99" s="63" t="n">
        <f aca="true">IF(AND(ISNUMBER(Strinda!$A$2),Strinda!$A100&gt;0),OFFSET(rngStartStrinda,Strinda!$A100,Strinda!$A$2),0)</f>
        <v>0</v>
      </c>
      <c r="G99" s="63" t="n">
        <f aca="true">IF(AND(ISNUMBER(Strinda!$B$2),Strinda!$A100&gt;0),OFFSET(rngStartStrinda,Strinda!$A100,Strinda!$B$2),0)</f>
        <v>0</v>
      </c>
      <c r="H99" s="63" t="n">
        <f aca="true">IF(AND(ISNUMBER(Sweden!$A$2),Sweden!$A100&gt;0),OFFSET(rngStartSweden,Sweden!$A100,Sweden!$A$2),0)</f>
        <v>0</v>
      </c>
      <c r="I99" s="63" t="n">
        <f aca="true">IF(AND(ISNUMBER(Sweden!$B$2),Sweden!$A100&gt;0),OFFSET(rngStartSweden,Sweden!$A100,Sweden!$B$2),0)</f>
        <v>0</v>
      </c>
      <c r="J99" s="63" t="n">
        <f aca="true">IF(AND(ISNUMBER(System!$A$2),System!$A100&gt;0),OFFSET(rngStartSystem,System!$A100,System!$A$2),0)</f>
        <v>0</v>
      </c>
      <c r="K99" s="63" t="n">
        <f aca="true">IF(AND(ISNUMBER(System!$B$2),System!$A100&gt;0),OFFSET(rngStartSystem,System!$A100,System!$B$2),0)</f>
        <v>0</v>
      </c>
      <c r="L99" s="63" t="n">
        <f aca="true">IF(AND(ISNUMBER(Tromso!$A$2),Tromso!$A100&gt;0),OFFSET(rngStartTromso,Tromso!$A100,Tromso!$A$2),0)</f>
        <v>0</v>
      </c>
      <c r="M99" s="63" t="n">
        <f aca="true">IF(AND(ISNUMBER(Tromso!$B$2),Tromso!$A100&gt;0),OFFSET(rngStartTromso,Tromso!$A100,Tromso!$B$2),0)</f>
        <v>0</v>
      </c>
      <c r="N99" s="50"/>
      <c r="O99" s="50"/>
    </row>
    <row r="100" customFormat="false" ht="12.75" hidden="false" customHeight="false" outlineLevel="0" collapsed="false">
      <c r="A100" s="44" t="n">
        <f aca="false">Curves!C101</f>
        <v>37585</v>
      </c>
      <c r="B100" s="63" t="n">
        <f aca="true">IF(AND(ISNUMBER(Finland!$A$2),Finland!$A101&gt;0),OFFSET(rngStartFinland,Finland!$A101,Finland!$A$2),0)</f>
        <v>0</v>
      </c>
      <c r="C100" s="63" t="n">
        <f aca="true">IF(AND(ISNUMBER(Finland!$B$2),Finland!$A101&gt;0),OFFSET(rngStartFinland,Finland!$A101,Finland!$B$2),0)</f>
        <v>0</v>
      </c>
      <c r="D100" s="63" t="n">
        <f aca="true">IF(AND(ISNUMBER(Smestad!$A$2),Smestad!$A101&gt;0),OFFSET(rngStartSmestad,Smestad!$A101,Smestad!$A$2),0)</f>
        <v>0</v>
      </c>
      <c r="E100" s="63" t="n">
        <f aca="true">IF(AND(ISNUMBER(Smestad!$B$2),Smestad!$A101&gt;0),OFFSET(rngStartSmestad,Smestad!$A101,Smestad!$B$2),0)</f>
        <v>0</v>
      </c>
      <c r="F100" s="63" t="n">
        <f aca="true">IF(AND(ISNUMBER(Strinda!$A$2),Strinda!$A101&gt;0),OFFSET(rngStartStrinda,Strinda!$A101,Strinda!$A$2),0)</f>
        <v>0</v>
      </c>
      <c r="G100" s="63" t="n">
        <f aca="true">IF(AND(ISNUMBER(Strinda!$B$2),Strinda!$A101&gt;0),OFFSET(rngStartStrinda,Strinda!$A101,Strinda!$B$2),0)</f>
        <v>0</v>
      </c>
      <c r="H100" s="63" t="n">
        <f aca="true">IF(AND(ISNUMBER(Sweden!$A$2),Sweden!$A101&gt;0),OFFSET(rngStartSweden,Sweden!$A101,Sweden!$A$2),0)</f>
        <v>0</v>
      </c>
      <c r="I100" s="63" t="n">
        <f aca="true">IF(AND(ISNUMBER(Sweden!$B$2),Sweden!$A101&gt;0),OFFSET(rngStartSweden,Sweden!$A101,Sweden!$B$2),0)</f>
        <v>0</v>
      </c>
      <c r="J100" s="63" t="n">
        <f aca="true">IF(AND(ISNUMBER(System!$A$2),System!$A101&gt;0),OFFSET(rngStartSystem,System!$A101,System!$A$2),0)</f>
        <v>0</v>
      </c>
      <c r="K100" s="63" t="n">
        <f aca="true">IF(AND(ISNUMBER(System!$B$2),System!$A101&gt;0),OFFSET(rngStartSystem,System!$A101,System!$B$2),0)</f>
        <v>0</v>
      </c>
      <c r="L100" s="63" t="n">
        <f aca="true">IF(AND(ISNUMBER(Tromso!$A$2),Tromso!$A101&gt;0),OFFSET(rngStartTromso,Tromso!$A101,Tromso!$A$2),0)</f>
        <v>0</v>
      </c>
      <c r="M100" s="63" t="n">
        <f aca="true">IF(AND(ISNUMBER(Tromso!$B$2),Tromso!$A101&gt;0),OFFSET(rngStartTromso,Tromso!$A101,Tromso!$B$2),0)</f>
        <v>0</v>
      </c>
      <c r="N100" s="50"/>
      <c r="O100" s="50"/>
    </row>
    <row r="101" customFormat="false" ht="12.75" hidden="false" customHeight="false" outlineLevel="0" collapsed="false">
      <c r="A101" s="44" t="n">
        <f aca="false">Curves!C102</f>
        <v>37592</v>
      </c>
      <c r="B101" s="63" t="n">
        <f aca="true">IF(AND(ISNUMBER(Finland!$A$2),Finland!$A102&gt;0),OFFSET(rngStartFinland,Finland!$A102,Finland!$A$2),0)</f>
        <v>0</v>
      </c>
      <c r="C101" s="63" t="n">
        <f aca="true">IF(AND(ISNUMBER(Finland!$B$2),Finland!$A102&gt;0),OFFSET(rngStartFinland,Finland!$A102,Finland!$B$2),0)</f>
        <v>0</v>
      </c>
      <c r="D101" s="63" t="n">
        <f aca="true">IF(AND(ISNUMBER(Smestad!$A$2),Smestad!$A102&gt;0),OFFSET(rngStartSmestad,Smestad!$A102,Smestad!$A$2),0)</f>
        <v>0</v>
      </c>
      <c r="E101" s="63" t="n">
        <f aca="true">IF(AND(ISNUMBER(Smestad!$B$2),Smestad!$A102&gt;0),OFFSET(rngStartSmestad,Smestad!$A102,Smestad!$B$2),0)</f>
        <v>0</v>
      </c>
      <c r="F101" s="63" t="n">
        <f aca="true">IF(AND(ISNUMBER(Strinda!$A$2),Strinda!$A102&gt;0),OFFSET(rngStartStrinda,Strinda!$A102,Strinda!$A$2),0)</f>
        <v>0</v>
      </c>
      <c r="G101" s="63" t="n">
        <f aca="true">IF(AND(ISNUMBER(Strinda!$B$2),Strinda!$A102&gt;0),OFFSET(rngStartStrinda,Strinda!$A102,Strinda!$B$2),0)</f>
        <v>0</v>
      </c>
      <c r="H101" s="63" t="n">
        <f aca="true">IF(AND(ISNUMBER(Sweden!$A$2),Sweden!$A102&gt;0),OFFSET(rngStartSweden,Sweden!$A102,Sweden!$A$2),0)</f>
        <v>0</v>
      </c>
      <c r="I101" s="63" t="n">
        <f aca="true">IF(AND(ISNUMBER(Sweden!$B$2),Sweden!$A102&gt;0),OFFSET(rngStartSweden,Sweden!$A102,Sweden!$B$2),0)</f>
        <v>0</v>
      </c>
      <c r="J101" s="63" t="n">
        <f aca="true">IF(AND(ISNUMBER(System!$A$2),System!$A102&gt;0),OFFSET(rngStartSystem,System!$A102,System!$A$2),0)</f>
        <v>0</v>
      </c>
      <c r="K101" s="63" t="n">
        <f aca="true">IF(AND(ISNUMBER(System!$B$2),System!$A102&gt;0),OFFSET(rngStartSystem,System!$A102,System!$B$2),0)</f>
        <v>0</v>
      </c>
      <c r="L101" s="63" t="n">
        <f aca="true">IF(AND(ISNUMBER(Tromso!$A$2),Tromso!$A102&gt;0),OFFSET(rngStartTromso,Tromso!$A102,Tromso!$A$2),0)</f>
        <v>0</v>
      </c>
      <c r="M101" s="63" t="n">
        <f aca="true">IF(AND(ISNUMBER(Tromso!$B$2),Tromso!$A102&gt;0),OFFSET(rngStartTromso,Tromso!$A102,Tromso!$B$2),0)</f>
        <v>0</v>
      </c>
      <c r="N101" s="50"/>
      <c r="O101" s="50"/>
    </row>
    <row r="102" customFormat="false" ht="12.75" hidden="false" customHeight="false" outlineLevel="0" collapsed="false">
      <c r="A102" s="44" t="n">
        <f aca="false">Curves!C103</f>
        <v>37599</v>
      </c>
      <c r="B102" s="63" t="n">
        <f aca="true">IF(AND(ISNUMBER(Finland!$A$2),Finland!$A103&gt;0),OFFSET(rngStartFinland,Finland!$A103,Finland!$A$2),0)</f>
        <v>0</v>
      </c>
      <c r="C102" s="63" t="n">
        <f aca="true">IF(AND(ISNUMBER(Finland!$B$2),Finland!$A103&gt;0),OFFSET(rngStartFinland,Finland!$A103,Finland!$B$2),0)</f>
        <v>0</v>
      </c>
      <c r="D102" s="63" t="n">
        <f aca="true">IF(AND(ISNUMBER(Smestad!$A$2),Smestad!$A103&gt;0),OFFSET(rngStartSmestad,Smestad!$A103,Smestad!$A$2),0)</f>
        <v>0</v>
      </c>
      <c r="E102" s="63" t="n">
        <f aca="true">IF(AND(ISNUMBER(Smestad!$B$2),Smestad!$A103&gt;0),OFFSET(rngStartSmestad,Smestad!$A103,Smestad!$B$2),0)</f>
        <v>0</v>
      </c>
      <c r="F102" s="63" t="n">
        <f aca="true">IF(AND(ISNUMBER(Strinda!$A$2),Strinda!$A103&gt;0),OFFSET(rngStartStrinda,Strinda!$A103,Strinda!$A$2),0)</f>
        <v>0</v>
      </c>
      <c r="G102" s="63" t="n">
        <f aca="true">IF(AND(ISNUMBER(Strinda!$B$2),Strinda!$A103&gt;0),OFFSET(rngStartStrinda,Strinda!$A103,Strinda!$B$2),0)</f>
        <v>0</v>
      </c>
      <c r="H102" s="63" t="n">
        <f aca="true">IF(AND(ISNUMBER(Sweden!$A$2),Sweden!$A103&gt;0),OFFSET(rngStartSweden,Sweden!$A103,Sweden!$A$2),0)</f>
        <v>0</v>
      </c>
      <c r="I102" s="63" t="n">
        <f aca="true">IF(AND(ISNUMBER(Sweden!$B$2),Sweden!$A103&gt;0),OFFSET(rngStartSweden,Sweden!$A103,Sweden!$B$2),0)</f>
        <v>0</v>
      </c>
      <c r="J102" s="63" t="n">
        <f aca="true">IF(AND(ISNUMBER(System!$A$2),System!$A103&gt;0),OFFSET(rngStartSystem,System!$A103,System!$A$2),0)</f>
        <v>0</v>
      </c>
      <c r="K102" s="63" t="n">
        <f aca="true">IF(AND(ISNUMBER(System!$B$2),System!$A103&gt;0),OFFSET(rngStartSystem,System!$A103,System!$B$2),0)</f>
        <v>0</v>
      </c>
      <c r="L102" s="63" t="n">
        <f aca="true">IF(AND(ISNUMBER(Tromso!$A$2),Tromso!$A103&gt;0),OFFSET(rngStartTromso,Tromso!$A103,Tromso!$A$2),0)</f>
        <v>0</v>
      </c>
      <c r="M102" s="63" t="n">
        <f aca="true">IF(AND(ISNUMBER(Tromso!$B$2),Tromso!$A103&gt;0),OFFSET(rngStartTromso,Tromso!$A103,Tromso!$B$2),0)</f>
        <v>0</v>
      </c>
      <c r="N102" s="50"/>
      <c r="O102" s="50"/>
    </row>
    <row r="103" customFormat="false" ht="12.75" hidden="false" customHeight="false" outlineLevel="0" collapsed="false">
      <c r="A103" s="44" t="n">
        <f aca="false">Curves!C104</f>
        <v>37606</v>
      </c>
      <c r="B103" s="63" t="n">
        <f aca="true">IF(AND(ISNUMBER(Finland!$A$2),Finland!$A104&gt;0),OFFSET(rngStartFinland,Finland!$A104,Finland!$A$2),0)</f>
        <v>0</v>
      </c>
      <c r="C103" s="63" t="n">
        <f aca="true">IF(AND(ISNUMBER(Finland!$B$2),Finland!$A104&gt;0),OFFSET(rngStartFinland,Finland!$A104,Finland!$B$2),0)</f>
        <v>0</v>
      </c>
      <c r="D103" s="63" t="n">
        <f aca="true">IF(AND(ISNUMBER(Smestad!$A$2),Smestad!$A104&gt;0),OFFSET(rngStartSmestad,Smestad!$A104,Smestad!$A$2),0)</f>
        <v>0</v>
      </c>
      <c r="E103" s="63" t="n">
        <f aca="true">IF(AND(ISNUMBER(Smestad!$B$2),Smestad!$A104&gt;0),OFFSET(rngStartSmestad,Smestad!$A104,Smestad!$B$2),0)</f>
        <v>0</v>
      </c>
      <c r="F103" s="63" t="n">
        <f aca="true">IF(AND(ISNUMBER(Strinda!$A$2),Strinda!$A104&gt;0),OFFSET(rngStartStrinda,Strinda!$A104,Strinda!$A$2),0)</f>
        <v>0</v>
      </c>
      <c r="G103" s="63" t="n">
        <f aca="true">IF(AND(ISNUMBER(Strinda!$B$2),Strinda!$A104&gt;0),OFFSET(rngStartStrinda,Strinda!$A104,Strinda!$B$2),0)</f>
        <v>0</v>
      </c>
      <c r="H103" s="63" t="n">
        <f aca="true">IF(AND(ISNUMBER(Sweden!$A$2),Sweden!$A104&gt;0),OFFSET(rngStartSweden,Sweden!$A104,Sweden!$A$2),0)</f>
        <v>0</v>
      </c>
      <c r="I103" s="63" t="n">
        <f aca="true">IF(AND(ISNUMBER(Sweden!$B$2),Sweden!$A104&gt;0),OFFSET(rngStartSweden,Sweden!$A104,Sweden!$B$2),0)</f>
        <v>0</v>
      </c>
      <c r="J103" s="63" t="n">
        <f aca="true">IF(AND(ISNUMBER(System!$A$2),System!$A104&gt;0),OFFSET(rngStartSystem,System!$A104,System!$A$2),0)</f>
        <v>0</v>
      </c>
      <c r="K103" s="63" t="n">
        <f aca="true">IF(AND(ISNUMBER(System!$B$2),System!$A104&gt;0),OFFSET(rngStartSystem,System!$A104,System!$B$2),0)</f>
        <v>0</v>
      </c>
      <c r="L103" s="63" t="n">
        <f aca="true">IF(AND(ISNUMBER(Tromso!$A$2),Tromso!$A104&gt;0),OFFSET(rngStartTromso,Tromso!$A104,Tromso!$A$2),0)</f>
        <v>0</v>
      </c>
      <c r="M103" s="63" t="n">
        <f aca="true">IF(AND(ISNUMBER(Tromso!$B$2),Tromso!$A104&gt;0),OFFSET(rngStartTromso,Tromso!$A104,Tromso!$B$2),0)</f>
        <v>0</v>
      </c>
      <c r="N103" s="50"/>
      <c r="O103" s="50"/>
    </row>
    <row r="104" customFormat="false" ht="12.75" hidden="false" customHeight="false" outlineLevel="0" collapsed="false">
      <c r="A104" s="44" t="n">
        <f aca="false">Curves!C105</f>
        <v>37613</v>
      </c>
      <c r="B104" s="63" t="n">
        <f aca="true">IF(AND(ISNUMBER(Finland!$A$2),Finland!$A105&gt;0),OFFSET(rngStartFinland,Finland!$A105,Finland!$A$2),0)</f>
        <v>0</v>
      </c>
      <c r="C104" s="63" t="n">
        <f aca="true">IF(AND(ISNUMBER(Finland!$B$2),Finland!$A105&gt;0),OFFSET(rngStartFinland,Finland!$A105,Finland!$B$2),0)</f>
        <v>0</v>
      </c>
      <c r="D104" s="63" t="n">
        <f aca="true">IF(AND(ISNUMBER(Smestad!$A$2),Smestad!$A105&gt;0),OFFSET(rngStartSmestad,Smestad!$A105,Smestad!$A$2),0)</f>
        <v>0</v>
      </c>
      <c r="E104" s="63" t="n">
        <f aca="true">IF(AND(ISNUMBER(Smestad!$B$2),Smestad!$A105&gt;0),OFFSET(rngStartSmestad,Smestad!$A105,Smestad!$B$2),0)</f>
        <v>0</v>
      </c>
      <c r="F104" s="63" t="n">
        <f aca="true">IF(AND(ISNUMBER(Strinda!$A$2),Strinda!$A105&gt;0),OFFSET(rngStartStrinda,Strinda!$A105,Strinda!$A$2),0)</f>
        <v>0</v>
      </c>
      <c r="G104" s="63" t="n">
        <f aca="true">IF(AND(ISNUMBER(Strinda!$B$2),Strinda!$A105&gt;0),OFFSET(rngStartStrinda,Strinda!$A105,Strinda!$B$2),0)</f>
        <v>0</v>
      </c>
      <c r="H104" s="63" t="n">
        <f aca="true">IF(AND(ISNUMBER(Sweden!$A$2),Sweden!$A105&gt;0),OFFSET(rngStartSweden,Sweden!$A105,Sweden!$A$2),0)</f>
        <v>0</v>
      </c>
      <c r="I104" s="63" t="n">
        <f aca="true">IF(AND(ISNUMBER(Sweden!$B$2),Sweden!$A105&gt;0),OFFSET(rngStartSweden,Sweden!$A105,Sweden!$B$2),0)</f>
        <v>0</v>
      </c>
      <c r="J104" s="63" t="n">
        <f aca="true">IF(AND(ISNUMBER(System!$A$2),System!$A105&gt;0),OFFSET(rngStartSystem,System!$A105,System!$A$2),0)</f>
        <v>0</v>
      </c>
      <c r="K104" s="63" t="n">
        <f aca="true">IF(AND(ISNUMBER(System!$B$2),System!$A105&gt;0),OFFSET(rngStartSystem,System!$A105,System!$B$2),0)</f>
        <v>0</v>
      </c>
      <c r="L104" s="63" t="n">
        <f aca="true">IF(AND(ISNUMBER(Tromso!$A$2),Tromso!$A105&gt;0),OFFSET(rngStartTromso,Tromso!$A105,Tromso!$A$2),0)</f>
        <v>0</v>
      </c>
      <c r="M104" s="63" t="n">
        <f aca="true">IF(AND(ISNUMBER(Tromso!$B$2),Tromso!$A105&gt;0),OFFSET(rngStartTromso,Tromso!$A105,Tromso!$B$2),0)</f>
        <v>0</v>
      </c>
      <c r="N104" s="50"/>
      <c r="O104" s="50"/>
    </row>
    <row r="105" customFormat="false" ht="12.75" hidden="false" customHeight="false" outlineLevel="0" collapsed="false">
      <c r="A105" s="44" t="n">
        <f aca="false">Curves!C106</f>
        <v>37620</v>
      </c>
      <c r="B105" s="63" t="n">
        <f aca="true">IF(AND(ISNUMBER(Finland!$A$2),Finland!$A106&gt;0),OFFSET(rngStartFinland,Finland!$A106,Finland!$A$2),0)</f>
        <v>0</v>
      </c>
      <c r="C105" s="63" t="n">
        <f aca="true">IF(AND(ISNUMBER(Finland!$B$2),Finland!$A106&gt;0),OFFSET(rngStartFinland,Finland!$A106,Finland!$B$2),0)</f>
        <v>0</v>
      </c>
      <c r="D105" s="63" t="n">
        <f aca="true">IF(AND(ISNUMBER(Smestad!$A$2),Smestad!$A106&gt;0),OFFSET(rngStartSmestad,Smestad!$A106,Smestad!$A$2),0)</f>
        <v>0</v>
      </c>
      <c r="E105" s="63" t="n">
        <f aca="true">IF(AND(ISNUMBER(Smestad!$B$2),Smestad!$A106&gt;0),OFFSET(rngStartSmestad,Smestad!$A106,Smestad!$B$2),0)</f>
        <v>0</v>
      </c>
      <c r="F105" s="63" t="n">
        <f aca="true">IF(AND(ISNUMBER(Strinda!$A$2),Strinda!$A106&gt;0),OFFSET(rngStartStrinda,Strinda!$A106,Strinda!$A$2),0)</f>
        <v>0</v>
      </c>
      <c r="G105" s="63" t="n">
        <f aca="true">IF(AND(ISNUMBER(Strinda!$B$2),Strinda!$A106&gt;0),OFFSET(rngStartStrinda,Strinda!$A106,Strinda!$B$2),0)</f>
        <v>0</v>
      </c>
      <c r="H105" s="63" t="n">
        <f aca="true">IF(AND(ISNUMBER(Sweden!$A$2),Sweden!$A106&gt;0),OFFSET(rngStartSweden,Sweden!$A106,Sweden!$A$2),0)</f>
        <v>0</v>
      </c>
      <c r="I105" s="63" t="n">
        <f aca="true">IF(AND(ISNUMBER(Sweden!$B$2),Sweden!$A106&gt;0),OFFSET(rngStartSweden,Sweden!$A106,Sweden!$B$2),0)</f>
        <v>0</v>
      </c>
      <c r="J105" s="63" t="n">
        <f aca="true">IF(AND(ISNUMBER(System!$A$2),System!$A106&gt;0),OFFSET(rngStartSystem,System!$A106,System!$A$2),0)</f>
        <v>0</v>
      </c>
      <c r="K105" s="63" t="n">
        <f aca="true">IF(AND(ISNUMBER(System!$B$2),System!$A106&gt;0),OFFSET(rngStartSystem,System!$A106,System!$B$2),0)</f>
        <v>0</v>
      </c>
      <c r="L105" s="63" t="n">
        <f aca="true">IF(AND(ISNUMBER(Tromso!$A$2),Tromso!$A106&gt;0),OFFSET(rngStartTromso,Tromso!$A106,Tromso!$A$2),0)</f>
        <v>0</v>
      </c>
      <c r="M105" s="63" t="n">
        <f aca="true">IF(AND(ISNUMBER(Tromso!$B$2),Tromso!$A106&gt;0),OFFSET(rngStartTromso,Tromso!$A106,Tromso!$B$2),0)</f>
        <v>0</v>
      </c>
      <c r="N105" s="50"/>
      <c r="O105" s="50"/>
    </row>
    <row r="106" customFormat="false" ht="12.75" hidden="false" customHeight="false" outlineLevel="0" collapsed="false">
      <c r="A106" s="44" t="n">
        <f aca="false">Curves!C107</f>
        <v>37627</v>
      </c>
      <c r="B106" s="63" t="n">
        <f aca="true">IF(AND(ISNUMBER(Finland!$A$2),Finland!$A107&gt;0),OFFSET(rngStartFinland,Finland!$A107,Finland!$A$2),0)</f>
        <v>0</v>
      </c>
      <c r="C106" s="63" t="n">
        <f aca="true">IF(AND(ISNUMBER(Finland!$B$2),Finland!$A107&gt;0),OFFSET(rngStartFinland,Finland!$A107,Finland!$B$2),0)</f>
        <v>0</v>
      </c>
      <c r="D106" s="63" t="n">
        <f aca="true">IF(AND(ISNUMBER(Smestad!$A$2),Smestad!$A107&gt;0),OFFSET(rngStartSmestad,Smestad!$A107,Smestad!$A$2),0)</f>
        <v>0</v>
      </c>
      <c r="E106" s="63" t="n">
        <f aca="true">IF(AND(ISNUMBER(Smestad!$B$2),Smestad!$A107&gt;0),OFFSET(rngStartSmestad,Smestad!$A107,Smestad!$B$2),0)</f>
        <v>0</v>
      </c>
      <c r="F106" s="63" t="n">
        <f aca="true">IF(AND(ISNUMBER(Strinda!$A$2),Strinda!$A107&gt;0),OFFSET(rngStartStrinda,Strinda!$A107,Strinda!$A$2),0)</f>
        <v>0</v>
      </c>
      <c r="G106" s="63" t="n">
        <f aca="true">IF(AND(ISNUMBER(Strinda!$B$2),Strinda!$A107&gt;0),OFFSET(rngStartStrinda,Strinda!$A107,Strinda!$B$2),0)</f>
        <v>0</v>
      </c>
      <c r="H106" s="63" t="n">
        <f aca="true">IF(AND(ISNUMBER(Sweden!$A$2),Sweden!$A107&gt;0),OFFSET(rngStartSweden,Sweden!$A107,Sweden!$A$2),0)</f>
        <v>0</v>
      </c>
      <c r="I106" s="63" t="n">
        <f aca="true">IF(AND(ISNUMBER(Sweden!$B$2),Sweden!$A107&gt;0),OFFSET(rngStartSweden,Sweden!$A107,Sweden!$B$2),0)</f>
        <v>0</v>
      </c>
      <c r="J106" s="63" t="n">
        <f aca="true">IF(AND(ISNUMBER(System!$A$2),System!$A107&gt;0),OFFSET(rngStartSystem,System!$A107,System!$A$2),0)</f>
        <v>0</v>
      </c>
      <c r="K106" s="63" t="n">
        <f aca="true">IF(AND(ISNUMBER(System!$B$2),System!$A107&gt;0),OFFSET(rngStartSystem,System!$A107,System!$B$2),0)</f>
        <v>0</v>
      </c>
      <c r="L106" s="63" t="n">
        <f aca="true">IF(AND(ISNUMBER(Tromso!$A$2),Tromso!$A107&gt;0),OFFSET(rngStartTromso,Tromso!$A107,Tromso!$A$2),0)</f>
        <v>0</v>
      </c>
      <c r="M106" s="63" t="n">
        <f aca="true">IF(AND(ISNUMBER(Tromso!$B$2),Tromso!$A107&gt;0),OFFSET(rngStartTromso,Tromso!$A107,Tromso!$B$2),0)</f>
        <v>0</v>
      </c>
      <c r="N106" s="50"/>
      <c r="O106" s="50"/>
    </row>
    <row r="107" customFormat="false" ht="12.75" hidden="false" customHeight="false" outlineLevel="0" collapsed="false">
      <c r="A107" s="44" t="n">
        <f aca="false">Curves!C108</f>
        <v>37634</v>
      </c>
      <c r="B107" s="63" t="n">
        <f aca="true">IF(AND(ISNUMBER(Finland!$A$2),Finland!$A108&gt;0),OFFSET(rngStartFinland,Finland!$A108,Finland!$A$2),0)</f>
        <v>0</v>
      </c>
      <c r="C107" s="63" t="n">
        <f aca="true">IF(AND(ISNUMBER(Finland!$B$2),Finland!$A108&gt;0),OFFSET(rngStartFinland,Finland!$A108,Finland!$B$2),0)</f>
        <v>0</v>
      </c>
      <c r="D107" s="63" t="n">
        <f aca="true">IF(AND(ISNUMBER(Smestad!$A$2),Smestad!$A108&gt;0),OFFSET(rngStartSmestad,Smestad!$A108,Smestad!$A$2),0)</f>
        <v>0</v>
      </c>
      <c r="E107" s="63" t="n">
        <f aca="true">IF(AND(ISNUMBER(Smestad!$B$2),Smestad!$A108&gt;0),OFFSET(rngStartSmestad,Smestad!$A108,Smestad!$B$2),0)</f>
        <v>0</v>
      </c>
      <c r="F107" s="63" t="n">
        <f aca="true">IF(AND(ISNUMBER(Strinda!$A$2),Strinda!$A108&gt;0),OFFSET(rngStartStrinda,Strinda!$A108,Strinda!$A$2),0)</f>
        <v>0</v>
      </c>
      <c r="G107" s="63" t="n">
        <f aca="true">IF(AND(ISNUMBER(Strinda!$B$2),Strinda!$A108&gt;0),OFFSET(rngStartStrinda,Strinda!$A108,Strinda!$B$2),0)</f>
        <v>0</v>
      </c>
      <c r="H107" s="63" t="n">
        <f aca="true">IF(AND(ISNUMBER(Sweden!$A$2),Sweden!$A108&gt;0),OFFSET(rngStartSweden,Sweden!$A108,Sweden!$A$2),0)</f>
        <v>0</v>
      </c>
      <c r="I107" s="63" t="n">
        <f aca="true">IF(AND(ISNUMBER(Sweden!$B$2),Sweden!$A108&gt;0),OFFSET(rngStartSweden,Sweden!$A108,Sweden!$B$2),0)</f>
        <v>0</v>
      </c>
      <c r="J107" s="63" t="n">
        <f aca="true">IF(AND(ISNUMBER(System!$A$2),System!$A108&gt;0),OFFSET(rngStartSystem,System!$A108,System!$A$2),0)</f>
        <v>0</v>
      </c>
      <c r="K107" s="63" t="n">
        <f aca="true">IF(AND(ISNUMBER(System!$B$2),System!$A108&gt;0),OFFSET(rngStartSystem,System!$A108,System!$B$2),0)</f>
        <v>0</v>
      </c>
      <c r="L107" s="63" t="n">
        <f aca="true">IF(AND(ISNUMBER(Tromso!$A$2),Tromso!$A108&gt;0),OFFSET(rngStartTromso,Tromso!$A108,Tromso!$A$2),0)</f>
        <v>0</v>
      </c>
      <c r="M107" s="63" t="n">
        <f aca="true">IF(AND(ISNUMBER(Tromso!$B$2),Tromso!$A108&gt;0),OFFSET(rngStartTromso,Tromso!$A108,Tromso!$B$2),0)</f>
        <v>0</v>
      </c>
      <c r="N107" s="50"/>
      <c r="O107" s="50"/>
    </row>
    <row r="108" customFormat="false" ht="12.75" hidden="false" customHeight="false" outlineLevel="0" collapsed="false">
      <c r="A108" s="44" t="n">
        <f aca="false">Curves!C109</f>
        <v>37641</v>
      </c>
      <c r="B108" s="63" t="n">
        <f aca="true">IF(AND(ISNUMBER(Finland!$A$2),Finland!$A109&gt;0),OFFSET(rngStartFinland,Finland!$A109,Finland!$A$2),0)</f>
        <v>0</v>
      </c>
      <c r="C108" s="63" t="n">
        <f aca="true">IF(AND(ISNUMBER(Finland!$B$2),Finland!$A109&gt;0),OFFSET(rngStartFinland,Finland!$A109,Finland!$B$2),0)</f>
        <v>0</v>
      </c>
      <c r="D108" s="63" t="n">
        <f aca="true">IF(AND(ISNUMBER(Smestad!$A$2),Smestad!$A109&gt;0),OFFSET(rngStartSmestad,Smestad!$A109,Smestad!$A$2),0)</f>
        <v>0</v>
      </c>
      <c r="E108" s="63" t="n">
        <f aca="true">IF(AND(ISNUMBER(Smestad!$B$2),Smestad!$A109&gt;0),OFFSET(rngStartSmestad,Smestad!$A109,Smestad!$B$2),0)</f>
        <v>0</v>
      </c>
      <c r="F108" s="63" t="n">
        <f aca="true">IF(AND(ISNUMBER(Strinda!$A$2),Strinda!$A109&gt;0),OFFSET(rngStartStrinda,Strinda!$A109,Strinda!$A$2),0)</f>
        <v>0</v>
      </c>
      <c r="G108" s="63" t="n">
        <f aca="true">IF(AND(ISNUMBER(Strinda!$B$2),Strinda!$A109&gt;0),OFFSET(rngStartStrinda,Strinda!$A109,Strinda!$B$2),0)</f>
        <v>0</v>
      </c>
      <c r="H108" s="63" t="n">
        <f aca="true">IF(AND(ISNUMBER(Sweden!$A$2),Sweden!$A109&gt;0),OFFSET(rngStartSweden,Sweden!$A109,Sweden!$A$2),0)</f>
        <v>0</v>
      </c>
      <c r="I108" s="63" t="n">
        <f aca="true">IF(AND(ISNUMBER(Sweden!$B$2),Sweden!$A109&gt;0),OFFSET(rngStartSweden,Sweden!$A109,Sweden!$B$2),0)</f>
        <v>0</v>
      </c>
      <c r="J108" s="63" t="n">
        <f aca="true">IF(AND(ISNUMBER(System!$A$2),System!$A109&gt;0),OFFSET(rngStartSystem,System!$A109,System!$A$2),0)</f>
        <v>0</v>
      </c>
      <c r="K108" s="63" t="n">
        <f aca="true">IF(AND(ISNUMBER(System!$B$2),System!$A109&gt;0),OFFSET(rngStartSystem,System!$A109,System!$B$2),0)</f>
        <v>0</v>
      </c>
      <c r="L108" s="63" t="n">
        <f aca="true">IF(AND(ISNUMBER(Tromso!$A$2),Tromso!$A109&gt;0),OFFSET(rngStartTromso,Tromso!$A109,Tromso!$A$2),0)</f>
        <v>0</v>
      </c>
      <c r="M108" s="63" t="n">
        <f aca="true">IF(AND(ISNUMBER(Tromso!$B$2),Tromso!$A109&gt;0),OFFSET(rngStartTromso,Tromso!$A109,Tromso!$B$2),0)</f>
        <v>0</v>
      </c>
      <c r="N108" s="50"/>
      <c r="O108" s="50"/>
    </row>
    <row r="109" customFormat="false" ht="12.75" hidden="false" customHeight="false" outlineLevel="0" collapsed="false">
      <c r="A109" s="44" t="n">
        <f aca="false">Curves!C110</f>
        <v>37648</v>
      </c>
      <c r="B109" s="63" t="n">
        <f aca="true">IF(AND(ISNUMBER(Finland!$A$2),Finland!$A110&gt;0),OFFSET(rngStartFinland,Finland!$A110,Finland!$A$2),0)</f>
        <v>0</v>
      </c>
      <c r="C109" s="63" t="n">
        <f aca="true">IF(AND(ISNUMBER(Finland!$B$2),Finland!$A110&gt;0),OFFSET(rngStartFinland,Finland!$A110,Finland!$B$2),0)</f>
        <v>0</v>
      </c>
      <c r="D109" s="63" t="n">
        <f aca="true">IF(AND(ISNUMBER(Smestad!$A$2),Smestad!$A110&gt;0),OFFSET(rngStartSmestad,Smestad!$A110,Smestad!$A$2),0)</f>
        <v>0</v>
      </c>
      <c r="E109" s="63" t="n">
        <f aca="true">IF(AND(ISNUMBER(Smestad!$B$2),Smestad!$A110&gt;0),OFFSET(rngStartSmestad,Smestad!$A110,Smestad!$B$2),0)</f>
        <v>0</v>
      </c>
      <c r="F109" s="63" t="n">
        <f aca="true">IF(AND(ISNUMBER(Strinda!$A$2),Strinda!$A110&gt;0),OFFSET(rngStartStrinda,Strinda!$A110,Strinda!$A$2),0)</f>
        <v>0</v>
      </c>
      <c r="G109" s="63" t="n">
        <f aca="true">IF(AND(ISNUMBER(Strinda!$B$2),Strinda!$A110&gt;0),OFFSET(rngStartStrinda,Strinda!$A110,Strinda!$B$2),0)</f>
        <v>0</v>
      </c>
      <c r="H109" s="63" t="n">
        <f aca="true">IF(AND(ISNUMBER(Sweden!$A$2),Sweden!$A110&gt;0),OFFSET(rngStartSweden,Sweden!$A110,Sweden!$A$2),0)</f>
        <v>0</v>
      </c>
      <c r="I109" s="63" t="n">
        <f aca="true">IF(AND(ISNUMBER(Sweden!$B$2),Sweden!$A110&gt;0),OFFSET(rngStartSweden,Sweden!$A110,Sweden!$B$2),0)</f>
        <v>0</v>
      </c>
      <c r="J109" s="63" t="n">
        <f aca="true">IF(AND(ISNUMBER(System!$A$2),System!$A110&gt;0),OFFSET(rngStartSystem,System!$A110,System!$A$2),0)</f>
        <v>0</v>
      </c>
      <c r="K109" s="63" t="n">
        <f aca="true">IF(AND(ISNUMBER(System!$B$2),System!$A110&gt;0),OFFSET(rngStartSystem,System!$A110,System!$B$2),0)</f>
        <v>0</v>
      </c>
      <c r="L109" s="63" t="n">
        <f aca="true">IF(AND(ISNUMBER(Tromso!$A$2),Tromso!$A110&gt;0),OFFSET(rngStartTromso,Tromso!$A110,Tromso!$A$2),0)</f>
        <v>0</v>
      </c>
      <c r="M109" s="63" t="n">
        <f aca="true">IF(AND(ISNUMBER(Tromso!$B$2),Tromso!$A110&gt;0),OFFSET(rngStartTromso,Tromso!$A110,Tromso!$B$2),0)</f>
        <v>0</v>
      </c>
      <c r="N109" s="50"/>
      <c r="O109" s="50"/>
    </row>
    <row r="110" customFormat="false" ht="12.75" hidden="false" customHeight="false" outlineLevel="0" collapsed="false">
      <c r="A110" s="44" t="n">
        <f aca="false">Curves!C111</f>
        <v>37655</v>
      </c>
      <c r="B110" s="63" t="n">
        <f aca="true">IF(AND(ISNUMBER(Finland!$A$2),Finland!$A111&gt;0),OFFSET(rngStartFinland,Finland!$A111,Finland!$A$2),0)</f>
        <v>0</v>
      </c>
      <c r="C110" s="63" t="n">
        <f aca="true">IF(AND(ISNUMBER(Finland!$B$2),Finland!$A111&gt;0),OFFSET(rngStartFinland,Finland!$A111,Finland!$B$2),0)</f>
        <v>0</v>
      </c>
      <c r="D110" s="63" t="n">
        <f aca="true">IF(AND(ISNUMBER(Smestad!$A$2),Smestad!$A111&gt;0),OFFSET(rngStartSmestad,Smestad!$A111,Smestad!$A$2),0)</f>
        <v>0</v>
      </c>
      <c r="E110" s="63" t="n">
        <f aca="true">IF(AND(ISNUMBER(Smestad!$B$2),Smestad!$A111&gt;0),OFFSET(rngStartSmestad,Smestad!$A111,Smestad!$B$2),0)</f>
        <v>0</v>
      </c>
      <c r="F110" s="63" t="n">
        <f aca="true">IF(AND(ISNUMBER(Strinda!$A$2),Strinda!$A111&gt;0),OFFSET(rngStartStrinda,Strinda!$A111,Strinda!$A$2),0)</f>
        <v>0</v>
      </c>
      <c r="G110" s="63" t="n">
        <f aca="true">IF(AND(ISNUMBER(Strinda!$B$2),Strinda!$A111&gt;0),OFFSET(rngStartStrinda,Strinda!$A111,Strinda!$B$2),0)</f>
        <v>0</v>
      </c>
      <c r="H110" s="63" t="n">
        <f aca="true">IF(AND(ISNUMBER(Sweden!$A$2),Sweden!$A111&gt;0),OFFSET(rngStartSweden,Sweden!$A111,Sweden!$A$2),0)</f>
        <v>0</v>
      </c>
      <c r="I110" s="63" t="n">
        <f aca="true">IF(AND(ISNUMBER(Sweden!$B$2),Sweden!$A111&gt;0),OFFSET(rngStartSweden,Sweden!$A111,Sweden!$B$2),0)</f>
        <v>0</v>
      </c>
      <c r="J110" s="63" t="n">
        <f aca="true">IF(AND(ISNUMBER(System!$A$2),System!$A111&gt;0),OFFSET(rngStartSystem,System!$A111,System!$A$2),0)</f>
        <v>0</v>
      </c>
      <c r="K110" s="63" t="n">
        <f aca="true">IF(AND(ISNUMBER(System!$B$2),System!$A111&gt;0),OFFSET(rngStartSystem,System!$A111,System!$B$2),0)</f>
        <v>0</v>
      </c>
      <c r="L110" s="63" t="n">
        <f aca="true">IF(AND(ISNUMBER(Tromso!$A$2),Tromso!$A111&gt;0),OFFSET(rngStartTromso,Tromso!$A111,Tromso!$A$2),0)</f>
        <v>0</v>
      </c>
      <c r="M110" s="63" t="n">
        <f aca="true">IF(AND(ISNUMBER(Tromso!$B$2),Tromso!$A111&gt;0),OFFSET(rngStartTromso,Tromso!$A111,Tromso!$B$2),0)</f>
        <v>0</v>
      </c>
      <c r="N110" s="50"/>
      <c r="O110" s="50"/>
    </row>
    <row r="111" customFormat="false" ht="12.75" hidden="false" customHeight="false" outlineLevel="0" collapsed="false">
      <c r="A111" s="44" t="n">
        <f aca="false">Curves!C112</f>
        <v>37662</v>
      </c>
      <c r="B111" s="63" t="n">
        <f aca="true">IF(AND(ISNUMBER(Finland!$A$2),Finland!$A112&gt;0),OFFSET(rngStartFinland,Finland!$A112,Finland!$A$2),0)</f>
        <v>0</v>
      </c>
      <c r="C111" s="63" t="n">
        <f aca="true">IF(AND(ISNUMBER(Finland!$B$2),Finland!$A112&gt;0),OFFSET(rngStartFinland,Finland!$A112,Finland!$B$2),0)</f>
        <v>0</v>
      </c>
      <c r="D111" s="63" t="n">
        <f aca="true">IF(AND(ISNUMBER(Smestad!$A$2),Smestad!$A112&gt;0),OFFSET(rngStartSmestad,Smestad!$A112,Smestad!$A$2),0)</f>
        <v>0</v>
      </c>
      <c r="E111" s="63" t="n">
        <f aca="true">IF(AND(ISNUMBER(Smestad!$B$2),Smestad!$A112&gt;0),OFFSET(rngStartSmestad,Smestad!$A112,Smestad!$B$2),0)</f>
        <v>0</v>
      </c>
      <c r="F111" s="63" t="n">
        <f aca="true">IF(AND(ISNUMBER(Strinda!$A$2),Strinda!$A112&gt;0),OFFSET(rngStartStrinda,Strinda!$A112,Strinda!$A$2),0)</f>
        <v>0</v>
      </c>
      <c r="G111" s="63" t="n">
        <f aca="true">IF(AND(ISNUMBER(Strinda!$B$2),Strinda!$A112&gt;0),OFFSET(rngStartStrinda,Strinda!$A112,Strinda!$B$2),0)</f>
        <v>0</v>
      </c>
      <c r="H111" s="63" t="n">
        <f aca="true">IF(AND(ISNUMBER(Sweden!$A$2),Sweden!$A112&gt;0),OFFSET(rngStartSweden,Sweden!$A112,Sweden!$A$2),0)</f>
        <v>0</v>
      </c>
      <c r="I111" s="63" t="n">
        <f aca="true">IF(AND(ISNUMBER(Sweden!$B$2),Sweden!$A112&gt;0),OFFSET(rngStartSweden,Sweden!$A112,Sweden!$B$2),0)</f>
        <v>0</v>
      </c>
      <c r="J111" s="63" t="n">
        <f aca="true">IF(AND(ISNUMBER(System!$A$2),System!$A112&gt;0),OFFSET(rngStartSystem,System!$A112,System!$A$2),0)</f>
        <v>0</v>
      </c>
      <c r="K111" s="63" t="n">
        <f aca="true">IF(AND(ISNUMBER(System!$B$2),System!$A112&gt;0),OFFSET(rngStartSystem,System!$A112,System!$B$2),0)</f>
        <v>0</v>
      </c>
      <c r="L111" s="63" t="n">
        <f aca="true">IF(AND(ISNUMBER(Tromso!$A$2),Tromso!$A112&gt;0),OFFSET(rngStartTromso,Tromso!$A112,Tromso!$A$2),0)</f>
        <v>0</v>
      </c>
      <c r="M111" s="63" t="n">
        <f aca="true">IF(AND(ISNUMBER(Tromso!$B$2),Tromso!$A112&gt;0),OFFSET(rngStartTromso,Tromso!$A112,Tromso!$B$2),0)</f>
        <v>0</v>
      </c>
      <c r="N111" s="50"/>
      <c r="O111" s="50"/>
    </row>
    <row r="112" customFormat="false" ht="12.75" hidden="false" customHeight="false" outlineLevel="0" collapsed="false">
      <c r="A112" s="44" t="n">
        <f aca="false">Curves!C113</f>
        <v>37669</v>
      </c>
      <c r="B112" s="63" t="n">
        <f aca="true">IF(AND(ISNUMBER(Finland!$A$2),Finland!$A113&gt;0),OFFSET(rngStartFinland,Finland!$A113,Finland!$A$2),0)</f>
        <v>0</v>
      </c>
      <c r="C112" s="63" t="n">
        <f aca="true">IF(AND(ISNUMBER(Finland!$B$2),Finland!$A113&gt;0),OFFSET(rngStartFinland,Finland!$A113,Finland!$B$2),0)</f>
        <v>0</v>
      </c>
      <c r="D112" s="63" t="n">
        <f aca="true">IF(AND(ISNUMBER(Smestad!$A$2),Smestad!$A113&gt;0),OFFSET(rngStartSmestad,Smestad!$A113,Smestad!$A$2),0)</f>
        <v>0</v>
      </c>
      <c r="E112" s="63" t="n">
        <f aca="true">IF(AND(ISNUMBER(Smestad!$B$2),Smestad!$A113&gt;0),OFFSET(rngStartSmestad,Smestad!$A113,Smestad!$B$2),0)</f>
        <v>0</v>
      </c>
      <c r="F112" s="63" t="n">
        <f aca="true">IF(AND(ISNUMBER(Strinda!$A$2),Strinda!$A113&gt;0),OFFSET(rngStartStrinda,Strinda!$A113,Strinda!$A$2),0)</f>
        <v>0</v>
      </c>
      <c r="G112" s="63" t="n">
        <f aca="true">IF(AND(ISNUMBER(Strinda!$B$2),Strinda!$A113&gt;0),OFFSET(rngStartStrinda,Strinda!$A113,Strinda!$B$2),0)</f>
        <v>0</v>
      </c>
      <c r="H112" s="63" t="n">
        <f aca="true">IF(AND(ISNUMBER(Sweden!$A$2),Sweden!$A113&gt;0),OFFSET(rngStartSweden,Sweden!$A113,Sweden!$A$2),0)</f>
        <v>0</v>
      </c>
      <c r="I112" s="63" t="n">
        <f aca="true">IF(AND(ISNUMBER(Sweden!$B$2),Sweden!$A113&gt;0),OFFSET(rngStartSweden,Sweden!$A113,Sweden!$B$2),0)</f>
        <v>0</v>
      </c>
      <c r="J112" s="63" t="n">
        <f aca="true">IF(AND(ISNUMBER(System!$A$2),System!$A113&gt;0),OFFSET(rngStartSystem,System!$A113,System!$A$2),0)</f>
        <v>0</v>
      </c>
      <c r="K112" s="63" t="n">
        <f aca="true">IF(AND(ISNUMBER(System!$B$2),System!$A113&gt;0),OFFSET(rngStartSystem,System!$A113,System!$B$2),0)</f>
        <v>0</v>
      </c>
      <c r="L112" s="63" t="n">
        <f aca="true">IF(AND(ISNUMBER(Tromso!$A$2),Tromso!$A113&gt;0),OFFSET(rngStartTromso,Tromso!$A113,Tromso!$A$2),0)</f>
        <v>0</v>
      </c>
      <c r="M112" s="63" t="n">
        <f aca="true">IF(AND(ISNUMBER(Tromso!$B$2),Tromso!$A113&gt;0),OFFSET(rngStartTromso,Tromso!$A113,Tromso!$B$2),0)</f>
        <v>0</v>
      </c>
      <c r="N112" s="50"/>
      <c r="O112" s="50"/>
    </row>
    <row r="113" customFormat="false" ht="12.75" hidden="false" customHeight="false" outlineLevel="0" collapsed="false">
      <c r="A113" s="44" t="n">
        <f aca="false">Curves!C114</f>
        <v>37676</v>
      </c>
      <c r="B113" s="63" t="n">
        <f aca="true">IF(AND(ISNUMBER(Finland!$A$2),Finland!$A114&gt;0),OFFSET(rngStartFinland,Finland!$A114,Finland!$A$2),0)</f>
        <v>0</v>
      </c>
      <c r="C113" s="63" t="n">
        <f aca="true">IF(AND(ISNUMBER(Finland!$B$2),Finland!$A114&gt;0),OFFSET(rngStartFinland,Finland!$A114,Finland!$B$2),0)</f>
        <v>0</v>
      </c>
      <c r="D113" s="63" t="n">
        <f aca="true">IF(AND(ISNUMBER(Smestad!$A$2),Smestad!$A114&gt;0),OFFSET(rngStartSmestad,Smestad!$A114,Smestad!$A$2),0)</f>
        <v>0</v>
      </c>
      <c r="E113" s="63" t="n">
        <f aca="true">IF(AND(ISNUMBER(Smestad!$B$2),Smestad!$A114&gt;0),OFFSET(rngStartSmestad,Smestad!$A114,Smestad!$B$2),0)</f>
        <v>0</v>
      </c>
      <c r="F113" s="63" t="n">
        <f aca="true">IF(AND(ISNUMBER(Strinda!$A$2),Strinda!$A114&gt;0),OFFSET(rngStartStrinda,Strinda!$A114,Strinda!$A$2),0)</f>
        <v>0</v>
      </c>
      <c r="G113" s="63" t="n">
        <f aca="true">IF(AND(ISNUMBER(Strinda!$B$2),Strinda!$A114&gt;0),OFFSET(rngStartStrinda,Strinda!$A114,Strinda!$B$2),0)</f>
        <v>0</v>
      </c>
      <c r="H113" s="63" t="n">
        <f aca="true">IF(AND(ISNUMBER(Sweden!$A$2),Sweden!$A114&gt;0),OFFSET(rngStartSweden,Sweden!$A114,Sweden!$A$2),0)</f>
        <v>0</v>
      </c>
      <c r="I113" s="63" t="n">
        <f aca="true">IF(AND(ISNUMBER(Sweden!$B$2),Sweden!$A114&gt;0),OFFSET(rngStartSweden,Sweden!$A114,Sweden!$B$2),0)</f>
        <v>0</v>
      </c>
      <c r="J113" s="63" t="n">
        <f aca="true">IF(AND(ISNUMBER(System!$A$2),System!$A114&gt;0),OFFSET(rngStartSystem,System!$A114,System!$A$2),0)</f>
        <v>0</v>
      </c>
      <c r="K113" s="63" t="n">
        <f aca="true">IF(AND(ISNUMBER(System!$B$2),System!$A114&gt;0),OFFSET(rngStartSystem,System!$A114,System!$B$2),0)</f>
        <v>0</v>
      </c>
      <c r="L113" s="63" t="n">
        <f aca="true">IF(AND(ISNUMBER(Tromso!$A$2),Tromso!$A114&gt;0),OFFSET(rngStartTromso,Tromso!$A114,Tromso!$A$2),0)</f>
        <v>0</v>
      </c>
      <c r="M113" s="63" t="n">
        <f aca="true">IF(AND(ISNUMBER(Tromso!$B$2),Tromso!$A114&gt;0),OFFSET(rngStartTromso,Tromso!$A114,Tromso!$B$2),0)</f>
        <v>0</v>
      </c>
      <c r="N113" s="50"/>
      <c r="O113" s="50"/>
    </row>
    <row r="114" customFormat="false" ht="12.75" hidden="false" customHeight="false" outlineLevel="0" collapsed="false">
      <c r="A114" s="44" t="n">
        <f aca="false">Curves!C115</f>
        <v>37683</v>
      </c>
      <c r="B114" s="63" t="n">
        <f aca="true">IF(AND(ISNUMBER(Finland!$A$2),Finland!$A115&gt;0),OFFSET(rngStartFinland,Finland!$A115,Finland!$A$2),0)</f>
        <v>0</v>
      </c>
      <c r="C114" s="63" t="n">
        <f aca="true">IF(AND(ISNUMBER(Finland!$B$2),Finland!$A115&gt;0),OFFSET(rngStartFinland,Finland!$A115,Finland!$B$2),0)</f>
        <v>0</v>
      </c>
      <c r="D114" s="63" t="n">
        <f aca="true">IF(AND(ISNUMBER(Smestad!$A$2),Smestad!$A115&gt;0),OFFSET(rngStartSmestad,Smestad!$A115,Smestad!$A$2),0)</f>
        <v>0</v>
      </c>
      <c r="E114" s="63" t="n">
        <f aca="true">IF(AND(ISNUMBER(Smestad!$B$2),Smestad!$A115&gt;0),OFFSET(rngStartSmestad,Smestad!$A115,Smestad!$B$2),0)</f>
        <v>0</v>
      </c>
      <c r="F114" s="63" t="n">
        <f aca="true">IF(AND(ISNUMBER(Strinda!$A$2),Strinda!$A115&gt;0),OFFSET(rngStartStrinda,Strinda!$A115,Strinda!$A$2),0)</f>
        <v>0</v>
      </c>
      <c r="G114" s="63" t="n">
        <f aca="true">IF(AND(ISNUMBER(Strinda!$B$2),Strinda!$A115&gt;0),OFFSET(rngStartStrinda,Strinda!$A115,Strinda!$B$2),0)</f>
        <v>0</v>
      </c>
      <c r="H114" s="63" t="n">
        <f aca="true">IF(AND(ISNUMBER(Sweden!$A$2),Sweden!$A115&gt;0),OFFSET(rngStartSweden,Sweden!$A115,Sweden!$A$2),0)</f>
        <v>0</v>
      </c>
      <c r="I114" s="63" t="n">
        <f aca="true">IF(AND(ISNUMBER(Sweden!$B$2),Sweden!$A115&gt;0),OFFSET(rngStartSweden,Sweden!$A115,Sweden!$B$2),0)</f>
        <v>0</v>
      </c>
      <c r="J114" s="63" t="n">
        <f aca="true">IF(AND(ISNUMBER(System!$A$2),System!$A115&gt;0),OFFSET(rngStartSystem,System!$A115,System!$A$2),0)</f>
        <v>0</v>
      </c>
      <c r="K114" s="63" t="n">
        <f aca="true">IF(AND(ISNUMBER(System!$B$2),System!$A115&gt;0),OFFSET(rngStartSystem,System!$A115,System!$B$2),0)</f>
        <v>0</v>
      </c>
      <c r="L114" s="63" t="n">
        <f aca="true">IF(AND(ISNUMBER(Tromso!$A$2),Tromso!$A115&gt;0),OFFSET(rngStartTromso,Tromso!$A115,Tromso!$A$2),0)</f>
        <v>0</v>
      </c>
      <c r="M114" s="63" t="n">
        <f aca="true">IF(AND(ISNUMBER(Tromso!$B$2),Tromso!$A115&gt;0),OFFSET(rngStartTromso,Tromso!$A115,Tromso!$B$2),0)</f>
        <v>0</v>
      </c>
      <c r="N114" s="50"/>
      <c r="O114" s="50"/>
    </row>
    <row r="115" customFormat="false" ht="12.75" hidden="false" customHeight="false" outlineLevel="0" collapsed="false">
      <c r="A115" s="44" t="n">
        <f aca="false">Curves!C116</f>
        <v>37690</v>
      </c>
      <c r="B115" s="63" t="n">
        <f aca="true">IF(AND(ISNUMBER(Finland!$A$2),Finland!$A116&gt;0),OFFSET(rngStartFinland,Finland!$A116,Finland!$A$2),0)</f>
        <v>0</v>
      </c>
      <c r="C115" s="63" t="n">
        <f aca="true">IF(AND(ISNUMBER(Finland!$B$2),Finland!$A116&gt;0),OFFSET(rngStartFinland,Finland!$A116,Finland!$B$2),0)</f>
        <v>0</v>
      </c>
      <c r="D115" s="63" t="n">
        <f aca="true">IF(AND(ISNUMBER(Smestad!$A$2),Smestad!$A116&gt;0),OFFSET(rngStartSmestad,Smestad!$A116,Smestad!$A$2),0)</f>
        <v>0</v>
      </c>
      <c r="E115" s="63" t="n">
        <f aca="true">IF(AND(ISNUMBER(Smestad!$B$2),Smestad!$A116&gt;0),OFFSET(rngStartSmestad,Smestad!$A116,Smestad!$B$2),0)</f>
        <v>0</v>
      </c>
      <c r="F115" s="63" t="n">
        <f aca="true">IF(AND(ISNUMBER(Strinda!$A$2),Strinda!$A116&gt;0),OFFSET(rngStartStrinda,Strinda!$A116,Strinda!$A$2),0)</f>
        <v>0</v>
      </c>
      <c r="G115" s="63" t="n">
        <f aca="true">IF(AND(ISNUMBER(Strinda!$B$2),Strinda!$A116&gt;0),OFFSET(rngStartStrinda,Strinda!$A116,Strinda!$B$2),0)</f>
        <v>0</v>
      </c>
      <c r="H115" s="63" t="n">
        <f aca="true">IF(AND(ISNUMBER(Sweden!$A$2),Sweden!$A116&gt;0),OFFSET(rngStartSweden,Sweden!$A116,Sweden!$A$2),0)</f>
        <v>0</v>
      </c>
      <c r="I115" s="63" t="n">
        <f aca="true">IF(AND(ISNUMBER(Sweden!$B$2),Sweden!$A116&gt;0),OFFSET(rngStartSweden,Sweden!$A116,Sweden!$B$2),0)</f>
        <v>0</v>
      </c>
      <c r="J115" s="63" t="n">
        <f aca="true">IF(AND(ISNUMBER(System!$A$2),System!$A116&gt;0),OFFSET(rngStartSystem,System!$A116,System!$A$2),0)</f>
        <v>0</v>
      </c>
      <c r="K115" s="63" t="n">
        <f aca="true">IF(AND(ISNUMBER(System!$B$2),System!$A116&gt;0),OFFSET(rngStartSystem,System!$A116,System!$B$2),0)</f>
        <v>0</v>
      </c>
      <c r="L115" s="63" t="n">
        <f aca="true">IF(AND(ISNUMBER(Tromso!$A$2),Tromso!$A116&gt;0),OFFSET(rngStartTromso,Tromso!$A116,Tromso!$A$2),0)</f>
        <v>0</v>
      </c>
      <c r="M115" s="63" t="n">
        <f aca="true">IF(AND(ISNUMBER(Tromso!$B$2),Tromso!$A116&gt;0),OFFSET(rngStartTromso,Tromso!$A116,Tromso!$B$2),0)</f>
        <v>0</v>
      </c>
      <c r="N115" s="50"/>
      <c r="O115" s="50"/>
    </row>
    <row r="116" customFormat="false" ht="12.75" hidden="false" customHeight="false" outlineLevel="0" collapsed="false">
      <c r="A116" s="44" t="n">
        <f aca="false">Curves!C117</f>
        <v>37697</v>
      </c>
      <c r="B116" s="63" t="n">
        <f aca="true">IF(AND(ISNUMBER(Finland!$A$2),Finland!$A117&gt;0),OFFSET(rngStartFinland,Finland!$A117,Finland!$A$2),0)</f>
        <v>0</v>
      </c>
      <c r="C116" s="63" t="n">
        <f aca="true">IF(AND(ISNUMBER(Finland!$B$2),Finland!$A117&gt;0),OFFSET(rngStartFinland,Finland!$A117,Finland!$B$2),0)</f>
        <v>0</v>
      </c>
      <c r="D116" s="63" t="n">
        <f aca="true">IF(AND(ISNUMBER(Smestad!$A$2),Smestad!$A117&gt;0),OFFSET(rngStartSmestad,Smestad!$A117,Smestad!$A$2),0)</f>
        <v>0</v>
      </c>
      <c r="E116" s="63" t="n">
        <f aca="true">IF(AND(ISNUMBER(Smestad!$B$2),Smestad!$A117&gt;0),OFFSET(rngStartSmestad,Smestad!$A117,Smestad!$B$2),0)</f>
        <v>0</v>
      </c>
      <c r="F116" s="63" t="n">
        <f aca="true">IF(AND(ISNUMBER(Strinda!$A$2),Strinda!$A117&gt;0),OFFSET(rngStartStrinda,Strinda!$A117,Strinda!$A$2),0)</f>
        <v>0</v>
      </c>
      <c r="G116" s="63" t="n">
        <f aca="true">IF(AND(ISNUMBER(Strinda!$B$2),Strinda!$A117&gt;0),OFFSET(rngStartStrinda,Strinda!$A117,Strinda!$B$2),0)</f>
        <v>0</v>
      </c>
      <c r="H116" s="63" t="n">
        <f aca="true">IF(AND(ISNUMBER(Sweden!$A$2),Sweden!$A117&gt;0),OFFSET(rngStartSweden,Sweden!$A117,Sweden!$A$2),0)</f>
        <v>0</v>
      </c>
      <c r="I116" s="63" t="n">
        <f aca="true">IF(AND(ISNUMBER(Sweden!$B$2),Sweden!$A117&gt;0),OFFSET(rngStartSweden,Sweden!$A117,Sweden!$B$2),0)</f>
        <v>0</v>
      </c>
      <c r="J116" s="63" t="n">
        <f aca="true">IF(AND(ISNUMBER(System!$A$2),System!$A117&gt;0),OFFSET(rngStartSystem,System!$A117,System!$A$2),0)</f>
        <v>0</v>
      </c>
      <c r="K116" s="63" t="n">
        <f aca="true">IF(AND(ISNUMBER(System!$B$2),System!$A117&gt;0),OFFSET(rngStartSystem,System!$A117,System!$B$2),0)</f>
        <v>0</v>
      </c>
      <c r="L116" s="63" t="n">
        <f aca="true">IF(AND(ISNUMBER(Tromso!$A$2),Tromso!$A117&gt;0),OFFSET(rngStartTromso,Tromso!$A117,Tromso!$A$2),0)</f>
        <v>0</v>
      </c>
      <c r="M116" s="63" t="n">
        <f aca="true">IF(AND(ISNUMBER(Tromso!$B$2),Tromso!$A117&gt;0),OFFSET(rngStartTromso,Tromso!$A117,Tromso!$B$2),0)</f>
        <v>0</v>
      </c>
      <c r="N116" s="50"/>
      <c r="O116" s="50"/>
    </row>
    <row r="117" customFormat="false" ht="12.75" hidden="false" customHeight="false" outlineLevel="0" collapsed="false">
      <c r="A117" s="44" t="n">
        <f aca="false">Curves!C118</f>
        <v>37704</v>
      </c>
      <c r="B117" s="63" t="n">
        <f aca="true">IF(AND(ISNUMBER(Finland!$A$2),Finland!$A118&gt;0),OFFSET(rngStartFinland,Finland!$A118,Finland!$A$2),0)</f>
        <v>0</v>
      </c>
      <c r="C117" s="63" t="n">
        <f aca="true">IF(AND(ISNUMBER(Finland!$B$2),Finland!$A118&gt;0),OFFSET(rngStartFinland,Finland!$A118,Finland!$B$2),0)</f>
        <v>0</v>
      </c>
      <c r="D117" s="63" t="n">
        <f aca="true">IF(AND(ISNUMBER(Smestad!$A$2),Smestad!$A118&gt;0),OFFSET(rngStartSmestad,Smestad!$A118,Smestad!$A$2),0)</f>
        <v>0</v>
      </c>
      <c r="E117" s="63" t="n">
        <f aca="true">IF(AND(ISNUMBER(Smestad!$B$2),Smestad!$A118&gt;0),OFFSET(rngStartSmestad,Smestad!$A118,Smestad!$B$2),0)</f>
        <v>0</v>
      </c>
      <c r="F117" s="63" t="n">
        <f aca="true">IF(AND(ISNUMBER(Strinda!$A$2),Strinda!$A118&gt;0),OFFSET(rngStartStrinda,Strinda!$A118,Strinda!$A$2),0)</f>
        <v>0</v>
      </c>
      <c r="G117" s="63" t="n">
        <f aca="true">IF(AND(ISNUMBER(Strinda!$B$2),Strinda!$A118&gt;0),OFFSET(rngStartStrinda,Strinda!$A118,Strinda!$B$2),0)</f>
        <v>0</v>
      </c>
      <c r="H117" s="63" t="n">
        <f aca="true">IF(AND(ISNUMBER(Sweden!$A$2),Sweden!$A118&gt;0),OFFSET(rngStartSweden,Sweden!$A118,Sweden!$A$2),0)</f>
        <v>0</v>
      </c>
      <c r="I117" s="63" t="n">
        <f aca="true">IF(AND(ISNUMBER(Sweden!$B$2),Sweden!$A118&gt;0),OFFSET(rngStartSweden,Sweden!$A118,Sweden!$B$2),0)</f>
        <v>0</v>
      </c>
      <c r="J117" s="63" t="n">
        <f aca="true">IF(AND(ISNUMBER(System!$A$2),System!$A118&gt;0),OFFSET(rngStartSystem,System!$A118,System!$A$2),0)</f>
        <v>0</v>
      </c>
      <c r="K117" s="63" t="n">
        <f aca="true">IF(AND(ISNUMBER(System!$B$2),System!$A118&gt;0),OFFSET(rngStartSystem,System!$A118,System!$B$2),0)</f>
        <v>0</v>
      </c>
      <c r="L117" s="63" t="n">
        <f aca="true">IF(AND(ISNUMBER(Tromso!$A$2),Tromso!$A118&gt;0),OFFSET(rngStartTromso,Tromso!$A118,Tromso!$A$2),0)</f>
        <v>0</v>
      </c>
      <c r="M117" s="63" t="n">
        <f aca="true">IF(AND(ISNUMBER(Tromso!$B$2),Tromso!$A118&gt;0),OFFSET(rngStartTromso,Tromso!$A118,Tromso!$B$2),0)</f>
        <v>0</v>
      </c>
      <c r="N117" s="50"/>
      <c r="O117" s="50"/>
    </row>
    <row r="118" customFormat="false" ht="12.75" hidden="false" customHeight="false" outlineLevel="0" collapsed="false">
      <c r="A118" s="44" t="n">
        <f aca="false">Curves!C119</f>
        <v>37711</v>
      </c>
      <c r="B118" s="63" t="n">
        <f aca="true">IF(AND(ISNUMBER(Finland!$A$2),Finland!$A119&gt;0),OFFSET(rngStartFinland,Finland!$A119,Finland!$A$2),0)</f>
        <v>0</v>
      </c>
      <c r="C118" s="63" t="n">
        <f aca="true">IF(AND(ISNUMBER(Finland!$B$2),Finland!$A119&gt;0),OFFSET(rngStartFinland,Finland!$A119,Finland!$B$2),0)</f>
        <v>0</v>
      </c>
      <c r="D118" s="63" t="n">
        <f aca="true">IF(AND(ISNUMBER(Smestad!$A$2),Smestad!$A119&gt;0),OFFSET(rngStartSmestad,Smestad!$A119,Smestad!$A$2),0)</f>
        <v>0</v>
      </c>
      <c r="E118" s="63" t="n">
        <f aca="true">IF(AND(ISNUMBER(Smestad!$B$2),Smestad!$A119&gt;0),OFFSET(rngStartSmestad,Smestad!$A119,Smestad!$B$2),0)</f>
        <v>0</v>
      </c>
      <c r="F118" s="63" t="n">
        <f aca="true">IF(AND(ISNUMBER(Strinda!$A$2),Strinda!$A119&gt;0),OFFSET(rngStartStrinda,Strinda!$A119,Strinda!$A$2),0)</f>
        <v>0</v>
      </c>
      <c r="G118" s="63" t="n">
        <f aca="true">IF(AND(ISNUMBER(Strinda!$B$2),Strinda!$A119&gt;0),OFFSET(rngStartStrinda,Strinda!$A119,Strinda!$B$2),0)</f>
        <v>0</v>
      </c>
      <c r="H118" s="63" t="n">
        <f aca="true">IF(AND(ISNUMBER(Sweden!$A$2),Sweden!$A119&gt;0),OFFSET(rngStartSweden,Sweden!$A119,Sweden!$A$2),0)</f>
        <v>0</v>
      </c>
      <c r="I118" s="63" t="n">
        <f aca="true">IF(AND(ISNUMBER(Sweden!$B$2),Sweden!$A119&gt;0),OFFSET(rngStartSweden,Sweden!$A119,Sweden!$B$2),0)</f>
        <v>0</v>
      </c>
      <c r="J118" s="63" t="n">
        <f aca="true">IF(AND(ISNUMBER(System!$A$2),System!$A119&gt;0),OFFSET(rngStartSystem,System!$A119,System!$A$2),0)</f>
        <v>0</v>
      </c>
      <c r="K118" s="63" t="n">
        <f aca="true">IF(AND(ISNUMBER(System!$B$2),System!$A119&gt;0),OFFSET(rngStartSystem,System!$A119,System!$B$2),0)</f>
        <v>0</v>
      </c>
      <c r="L118" s="63" t="n">
        <f aca="true">IF(AND(ISNUMBER(Tromso!$A$2),Tromso!$A119&gt;0),OFFSET(rngStartTromso,Tromso!$A119,Tromso!$A$2),0)</f>
        <v>0</v>
      </c>
      <c r="M118" s="63" t="n">
        <f aca="true">IF(AND(ISNUMBER(Tromso!$B$2),Tromso!$A119&gt;0),OFFSET(rngStartTromso,Tromso!$A119,Tromso!$B$2),0)</f>
        <v>0</v>
      </c>
      <c r="N118" s="50"/>
      <c r="O118" s="50"/>
    </row>
    <row r="119" customFormat="false" ht="12.75" hidden="false" customHeight="false" outlineLevel="0" collapsed="false">
      <c r="A119" s="44" t="n">
        <f aca="false">Curves!C120</f>
        <v>37718</v>
      </c>
      <c r="B119" s="63" t="n">
        <f aca="true">IF(AND(ISNUMBER(Finland!$A$2),Finland!$A120&gt;0),OFFSET(rngStartFinland,Finland!$A120,Finland!$A$2),0)</f>
        <v>0</v>
      </c>
      <c r="C119" s="63" t="n">
        <f aca="true">IF(AND(ISNUMBER(Finland!$B$2),Finland!$A120&gt;0),OFFSET(rngStartFinland,Finland!$A120,Finland!$B$2),0)</f>
        <v>0</v>
      </c>
      <c r="D119" s="63" t="n">
        <f aca="true">IF(AND(ISNUMBER(Smestad!$A$2),Smestad!$A120&gt;0),OFFSET(rngStartSmestad,Smestad!$A120,Smestad!$A$2),0)</f>
        <v>0</v>
      </c>
      <c r="E119" s="63" t="n">
        <f aca="true">IF(AND(ISNUMBER(Smestad!$B$2),Smestad!$A120&gt;0),OFFSET(rngStartSmestad,Smestad!$A120,Smestad!$B$2),0)</f>
        <v>0</v>
      </c>
      <c r="F119" s="63" t="n">
        <f aca="true">IF(AND(ISNUMBER(Strinda!$A$2),Strinda!$A120&gt;0),OFFSET(rngStartStrinda,Strinda!$A120,Strinda!$A$2),0)</f>
        <v>0</v>
      </c>
      <c r="G119" s="63" t="n">
        <f aca="true">IF(AND(ISNUMBER(Strinda!$B$2),Strinda!$A120&gt;0),OFFSET(rngStartStrinda,Strinda!$A120,Strinda!$B$2),0)</f>
        <v>0</v>
      </c>
      <c r="H119" s="63" t="n">
        <f aca="true">IF(AND(ISNUMBER(Sweden!$A$2),Sweden!$A120&gt;0),OFFSET(rngStartSweden,Sweden!$A120,Sweden!$A$2),0)</f>
        <v>0</v>
      </c>
      <c r="I119" s="63" t="n">
        <f aca="true">IF(AND(ISNUMBER(Sweden!$B$2),Sweden!$A120&gt;0),OFFSET(rngStartSweden,Sweden!$A120,Sweden!$B$2),0)</f>
        <v>0</v>
      </c>
      <c r="J119" s="63" t="n">
        <f aca="true">IF(AND(ISNUMBER(System!$A$2),System!$A120&gt;0),OFFSET(rngStartSystem,System!$A120,System!$A$2),0)</f>
        <v>0</v>
      </c>
      <c r="K119" s="63" t="n">
        <f aca="true">IF(AND(ISNUMBER(System!$B$2),System!$A120&gt;0),OFFSET(rngStartSystem,System!$A120,System!$B$2),0)</f>
        <v>0</v>
      </c>
      <c r="L119" s="63" t="n">
        <f aca="true">IF(AND(ISNUMBER(Tromso!$A$2),Tromso!$A120&gt;0),OFFSET(rngStartTromso,Tromso!$A120,Tromso!$A$2),0)</f>
        <v>0</v>
      </c>
      <c r="M119" s="63" t="n">
        <f aca="true">IF(AND(ISNUMBER(Tromso!$B$2),Tromso!$A120&gt;0),OFFSET(rngStartTromso,Tromso!$A120,Tromso!$B$2),0)</f>
        <v>0</v>
      </c>
      <c r="N119" s="50"/>
      <c r="O119" s="50"/>
    </row>
    <row r="120" customFormat="false" ht="12.75" hidden="false" customHeight="false" outlineLevel="0" collapsed="false">
      <c r="A120" s="44" t="n">
        <f aca="false">Curves!C121</f>
        <v>37725</v>
      </c>
      <c r="B120" s="63" t="n">
        <f aca="true">IF(AND(ISNUMBER(Finland!$A$2),Finland!$A121&gt;0),OFFSET(rngStartFinland,Finland!$A121,Finland!$A$2),0)</f>
        <v>0</v>
      </c>
      <c r="C120" s="63" t="n">
        <f aca="true">IF(AND(ISNUMBER(Finland!$B$2),Finland!$A121&gt;0),OFFSET(rngStartFinland,Finland!$A121,Finland!$B$2),0)</f>
        <v>0</v>
      </c>
      <c r="D120" s="63" t="n">
        <f aca="true">IF(AND(ISNUMBER(Smestad!$A$2),Smestad!$A121&gt;0),OFFSET(rngStartSmestad,Smestad!$A121,Smestad!$A$2),0)</f>
        <v>0</v>
      </c>
      <c r="E120" s="63" t="n">
        <f aca="true">IF(AND(ISNUMBER(Smestad!$B$2),Smestad!$A121&gt;0),OFFSET(rngStartSmestad,Smestad!$A121,Smestad!$B$2),0)</f>
        <v>0</v>
      </c>
      <c r="F120" s="63" t="n">
        <f aca="true">IF(AND(ISNUMBER(Strinda!$A$2),Strinda!$A121&gt;0),OFFSET(rngStartStrinda,Strinda!$A121,Strinda!$A$2),0)</f>
        <v>0</v>
      </c>
      <c r="G120" s="63" t="n">
        <f aca="true">IF(AND(ISNUMBER(Strinda!$B$2),Strinda!$A121&gt;0),OFFSET(rngStartStrinda,Strinda!$A121,Strinda!$B$2),0)</f>
        <v>0</v>
      </c>
      <c r="H120" s="63" t="n">
        <f aca="true">IF(AND(ISNUMBER(Sweden!$A$2),Sweden!$A121&gt;0),OFFSET(rngStartSweden,Sweden!$A121,Sweden!$A$2),0)</f>
        <v>0</v>
      </c>
      <c r="I120" s="63" t="n">
        <f aca="true">IF(AND(ISNUMBER(Sweden!$B$2),Sweden!$A121&gt;0),OFFSET(rngStartSweden,Sweden!$A121,Sweden!$B$2),0)</f>
        <v>0</v>
      </c>
      <c r="J120" s="63" t="n">
        <f aca="true">IF(AND(ISNUMBER(System!$A$2),System!$A121&gt;0),OFFSET(rngStartSystem,System!$A121,System!$A$2),0)</f>
        <v>0</v>
      </c>
      <c r="K120" s="63" t="n">
        <f aca="true">IF(AND(ISNUMBER(System!$B$2),System!$A121&gt;0),OFFSET(rngStartSystem,System!$A121,System!$B$2),0)</f>
        <v>0</v>
      </c>
      <c r="L120" s="63" t="n">
        <f aca="true">IF(AND(ISNUMBER(Tromso!$A$2),Tromso!$A121&gt;0),OFFSET(rngStartTromso,Tromso!$A121,Tromso!$A$2),0)</f>
        <v>0</v>
      </c>
      <c r="M120" s="63" t="n">
        <f aca="true">IF(AND(ISNUMBER(Tromso!$B$2),Tromso!$A121&gt;0),OFFSET(rngStartTromso,Tromso!$A121,Tromso!$B$2),0)</f>
        <v>0</v>
      </c>
      <c r="N120" s="50"/>
      <c r="O120" s="50"/>
    </row>
    <row r="121" customFormat="false" ht="12.75" hidden="false" customHeight="false" outlineLevel="0" collapsed="false">
      <c r="A121" s="44" t="n">
        <f aca="false">Curves!C122</f>
        <v>37732</v>
      </c>
      <c r="B121" s="63" t="n">
        <f aca="true">IF(AND(ISNUMBER(Finland!$A$2),Finland!$A122&gt;0),OFFSET(rngStartFinland,Finland!$A122,Finland!$A$2),0)</f>
        <v>0</v>
      </c>
      <c r="C121" s="63" t="n">
        <f aca="true">IF(AND(ISNUMBER(Finland!$B$2),Finland!$A122&gt;0),OFFSET(rngStartFinland,Finland!$A122,Finland!$B$2),0)</f>
        <v>0</v>
      </c>
      <c r="D121" s="63" t="n">
        <f aca="true">IF(AND(ISNUMBER(Smestad!$A$2),Smestad!$A122&gt;0),OFFSET(rngStartSmestad,Smestad!$A122,Smestad!$A$2),0)</f>
        <v>0</v>
      </c>
      <c r="E121" s="63" t="n">
        <f aca="true">IF(AND(ISNUMBER(Smestad!$B$2),Smestad!$A122&gt;0),OFFSET(rngStartSmestad,Smestad!$A122,Smestad!$B$2),0)</f>
        <v>0</v>
      </c>
      <c r="F121" s="63" t="n">
        <f aca="true">IF(AND(ISNUMBER(Strinda!$A$2),Strinda!$A122&gt;0),OFFSET(rngStartStrinda,Strinda!$A122,Strinda!$A$2),0)</f>
        <v>0</v>
      </c>
      <c r="G121" s="63" t="n">
        <f aca="true">IF(AND(ISNUMBER(Strinda!$B$2),Strinda!$A122&gt;0),OFFSET(rngStartStrinda,Strinda!$A122,Strinda!$B$2),0)</f>
        <v>0</v>
      </c>
      <c r="H121" s="63" t="n">
        <f aca="true">IF(AND(ISNUMBER(Sweden!$A$2),Sweden!$A122&gt;0),OFFSET(rngStartSweden,Sweden!$A122,Sweden!$A$2),0)</f>
        <v>0</v>
      </c>
      <c r="I121" s="63" t="n">
        <f aca="true">IF(AND(ISNUMBER(Sweden!$B$2),Sweden!$A122&gt;0),OFFSET(rngStartSweden,Sweden!$A122,Sweden!$B$2),0)</f>
        <v>0</v>
      </c>
      <c r="J121" s="63" t="n">
        <f aca="true">IF(AND(ISNUMBER(System!$A$2),System!$A122&gt;0),OFFSET(rngStartSystem,System!$A122,System!$A$2),0)</f>
        <v>0</v>
      </c>
      <c r="K121" s="63" t="n">
        <f aca="true">IF(AND(ISNUMBER(System!$B$2),System!$A122&gt;0),OFFSET(rngStartSystem,System!$A122,System!$B$2),0)</f>
        <v>0</v>
      </c>
      <c r="L121" s="63" t="n">
        <f aca="true">IF(AND(ISNUMBER(Tromso!$A$2),Tromso!$A122&gt;0),OFFSET(rngStartTromso,Tromso!$A122,Tromso!$A$2),0)</f>
        <v>0</v>
      </c>
      <c r="M121" s="63" t="n">
        <f aca="true">IF(AND(ISNUMBER(Tromso!$B$2),Tromso!$A122&gt;0),OFFSET(rngStartTromso,Tromso!$A122,Tromso!$B$2),0)</f>
        <v>0</v>
      </c>
      <c r="N121" s="50"/>
      <c r="O121" s="50"/>
    </row>
    <row r="122" customFormat="false" ht="12.75" hidden="false" customHeight="false" outlineLevel="0" collapsed="false">
      <c r="A122" s="44" t="n">
        <f aca="false">Curves!C123</f>
        <v>37739</v>
      </c>
      <c r="B122" s="63" t="n">
        <f aca="true">IF(AND(ISNUMBER(Finland!$A$2),Finland!$A123&gt;0),OFFSET(rngStartFinland,Finland!$A123,Finland!$A$2),0)</f>
        <v>0</v>
      </c>
      <c r="C122" s="63" t="n">
        <f aca="true">IF(AND(ISNUMBER(Finland!$B$2),Finland!$A123&gt;0),OFFSET(rngStartFinland,Finland!$A123,Finland!$B$2),0)</f>
        <v>0</v>
      </c>
      <c r="D122" s="63" t="n">
        <f aca="true">IF(AND(ISNUMBER(Smestad!$A$2),Smestad!$A123&gt;0),OFFSET(rngStartSmestad,Smestad!$A123,Smestad!$A$2),0)</f>
        <v>0</v>
      </c>
      <c r="E122" s="63" t="n">
        <f aca="true">IF(AND(ISNUMBER(Smestad!$B$2),Smestad!$A123&gt;0),OFFSET(rngStartSmestad,Smestad!$A123,Smestad!$B$2),0)</f>
        <v>0</v>
      </c>
      <c r="F122" s="63" t="n">
        <f aca="true">IF(AND(ISNUMBER(Strinda!$A$2),Strinda!$A123&gt;0),OFFSET(rngStartStrinda,Strinda!$A123,Strinda!$A$2),0)</f>
        <v>0</v>
      </c>
      <c r="G122" s="63" t="n">
        <f aca="true">IF(AND(ISNUMBER(Strinda!$B$2),Strinda!$A123&gt;0),OFFSET(rngStartStrinda,Strinda!$A123,Strinda!$B$2),0)</f>
        <v>0</v>
      </c>
      <c r="H122" s="63" t="n">
        <f aca="true">IF(AND(ISNUMBER(Sweden!$A$2),Sweden!$A123&gt;0),OFFSET(rngStartSweden,Sweden!$A123,Sweden!$A$2),0)</f>
        <v>0</v>
      </c>
      <c r="I122" s="63" t="n">
        <f aca="true">IF(AND(ISNUMBER(Sweden!$B$2),Sweden!$A123&gt;0),OFFSET(rngStartSweden,Sweden!$A123,Sweden!$B$2),0)</f>
        <v>0</v>
      </c>
      <c r="J122" s="63" t="n">
        <f aca="true">IF(AND(ISNUMBER(System!$A$2),System!$A123&gt;0),OFFSET(rngStartSystem,System!$A123,System!$A$2),0)</f>
        <v>0</v>
      </c>
      <c r="K122" s="63" t="n">
        <f aca="true">IF(AND(ISNUMBER(System!$B$2),System!$A123&gt;0),OFFSET(rngStartSystem,System!$A123,System!$B$2),0)</f>
        <v>0</v>
      </c>
      <c r="L122" s="63" t="n">
        <f aca="true">IF(AND(ISNUMBER(Tromso!$A$2),Tromso!$A123&gt;0),OFFSET(rngStartTromso,Tromso!$A123,Tromso!$A$2),0)</f>
        <v>0</v>
      </c>
      <c r="M122" s="63" t="n">
        <f aca="true">IF(AND(ISNUMBER(Tromso!$B$2),Tromso!$A123&gt;0),OFFSET(rngStartTromso,Tromso!$A123,Tromso!$B$2),0)</f>
        <v>0</v>
      </c>
      <c r="N122" s="50"/>
      <c r="O122" s="50"/>
    </row>
    <row r="123" customFormat="false" ht="12.75" hidden="false" customHeight="false" outlineLevel="0" collapsed="false">
      <c r="A123" s="44" t="n">
        <f aca="false">Curves!C124</f>
        <v>37746</v>
      </c>
      <c r="B123" s="63" t="n">
        <f aca="true">IF(AND(ISNUMBER(Finland!$A$2),Finland!$A124&gt;0),OFFSET(rngStartFinland,Finland!$A124,Finland!$A$2),0)</f>
        <v>0</v>
      </c>
      <c r="C123" s="63" t="n">
        <f aca="true">IF(AND(ISNUMBER(Finland!$B$2),Finland!$A124&gt;0),OFFSET(rngStartFinland,Finland!$A124,Finland!$B$2),0)</f>
        <v>0</v>
      </c>
      <c r="D123" s="63" t="n">
        <f aca="true">IF(AND(ISNUMBER(Smestad!$A$2),Smestad!$A124&gt;0),OFFSET(rngStartSmestad,Smestad!$A124,Smestad!$A$2),0)</f>
        <v>0</v>
      </c>
      <c r="E123" s="63" t="n">
        <f aca="true">IF(AND(ISNUMBER(Smestad!$B$2),Smestad!$A124&gt;0),OFFSET(rngStartSmestad,Smestad!$A124,Smestad!$B$2),0)</f>
        <v>0</v>
      </c>
      <c r="F123" s="63" t="n">
        <f aca="true">IF(AND(ISNUMBER(Strinda!$A$2),Strinda!$A124&gt;0),OFFSET(rngStartStrinda,Strinda!$A124,Strinda!$A$2),0)</f>
        <v>0</v>
      </c>
      <c r="G123" s="63" t="n">
        <f aca="true">IF(AND(ISNUMBER(Strinda!$B$2),Strinda!$A124&gt;0),OFFSET(rngStartStrinda,Strinda!$A124,Strinda!$B$2),0)</f>
        <v>0</v>
      </c>
      <c r="H123" s="63" t="n">
        <f aca="true">IF(AND(ISNUMBER(Sweden!$A$2),Sweden!$A124&gt;0),OFFSET(rngStartSweden,Sweden!$A124,Sweden!$A$2),0)</f>
        <v>0</v>
      </c>
      <c r="I123" s="63" t="n">
        <f aca="true">IF(AND(ISNUMBER(Sweden!$B$2),Sweden!$A124&gt;0),OFFSET(rngStartSweden,Sweden!$A124,Sweden!$B$2),0)</f>
        <v>0</v>
      </c>
      <c r="J123" s="63" t="n">
        <f aca="true">IF(AND(ISNUMBER(System!$A$2),System!$A124&gt;0),OFFSET(rngStartSystem,System!$A124,System!$A$2),0)</f>
        <v>0</v>
      </c>
      <c r="K123" s="63" t="n">
        <f aca="true">IF(AND(ISNUMBER(System!$B$2),System!$A124&gt;0),OFFSET(rngStartSystem,System!$A124,System!$B$2),0)</f>
        <v>0</v>
      </c>
      <c r="L123" s="63" t="n">
        <f aca="true">IF(AND(ISNUMBER(Tromso!$A$2),Tromso!$A124&gt;0),OFFSET(rngStartTromso,Tromso!$A124,Tromso!$A$2),0)</f>
        <v>0</v>
      </c>
      <c r="M123" s="63" t="n">
        <f aca="true">IF(AND(ISNUMBER(Tromso!$B$2),Tromso!$A124&gt;0),OFFSET(rngStartTromso,Tromso!$A124,Tromso!$B$2),0)</f>
        <v>0</v>
      </c>
      <c r="N123" s="50"/>
      <c r="O123" s="50"/>
    </row>
    <row r="124" customFormat="false" ht="12.75" hidden="false" customHeight="false" outlineLevel="0" collapsed="false">
      <c r="A124" s="44" t="n">
        <f aca="false">Curves!C125</f>
        <v>37753</v>
      </c>
      <c r="B124" s="63" t="n">
        <f aca="true">IF(AND(ISNUMBER(Finland!$A$2),Finland!$A125&gt;0),OFFSET(rngStartFinland,Finland!$A125,Finland!$A$2),0)</f>
        <v>0</v>
      </c>
      <c r="C124" s="63" t="n">
        <f aca="true">IF(AND(ISNUMBER(Finland!$B$2),Finland!$A125&gt;0),OFFSET(rngStartFinland,Finland!$A125,Finland!$B$2),0)</f>
        <v>0</v>
      </c>
      <c r="D124" s="63" t="n">
        <f aca="true">IF(AND(ISNUMBER(Smestad!$A$2),Smestad!$A125&gt;0),OFFSET(rngStartSmestad,Smestad!$A125,Smestad!$A$2),0)</f>
        <v>0</v>
      </c>
      <c r="E124" s="63" t="n">
        <f aca="true">IF(AND(ISNUMBER(Smestad!$B$2),Smestad!$A125&gt;0),OFFSET(rngStartSmestad,Smestad!$A125,Smestad!$B$2),0)</f>
        <v>0</v>
      </c>
      <c r="F124" s="63" t="n">
        <f aca="true">IF(AND(ISNUMBER(Strinda!$A$2),Strinda!$A125&gt;0),OFFSET(rngStartStrinda,Strinda!$A125,Strinda!$A$2),0)</f>
        <v>0</v>
      </c>
      <c r="G124" s="63" t="n">
        <f aca="true">IF(AND(ISNUMBER(Strinda!$B$2),Strinda!$A125&gt;0),OFFSET(rngStartStrinda,Strinda!$A125,Strinda!$B$2),0)</f>
        <v>0</v>
      </c>
      <c r="H124" s="63" t="n">
        <f aca="true">IF(AND(ISNUMBER(Sweden!$A$2),Sweden!$A125&gt;0),OFFSET(rngStartSweden,Sweden!$A125,Sweden!$A$2),0)</f>
        <v>0</v>
      </c>
      <c r="I124" s="63" t="n">
        <f aca="true">IF(AND(ISNUMBER(Sweden!$B$2),Sweden!$A125&gt;0),OFFSET(rngStartSweden,Sweden!$A125,Sweden!$B$2),0)</f>
        <v>0</v>
      </c>
      <c r="J124" s="63" t="n">
        <f aca="true">IF(AND(ISNUMBER(System!$A$2),System!$A125&gt;0),OFFSET(rngStartSystem,System!$A125,System!$A$2),0)</f>
        <v>0</v>
      </c>
      <c r="K124" s="63" t="n">
        <f aca="true">IF(AND(ISNUMBER(System!$B$2),System!$A125&gt;0),OFFSET(rngStartSystem,System!$A125,System!$B$2),0)</f>
        <v>0</v>
      </c>
      <c r="L124" s="63" t="n">
        <f aca="true">IF(AND(ISNUMBER(Tromso!$A$2),Tromso!$A125&gt;0),OFFSET(rngStartTromso,Tromso!$A125,Tromso!$A$2),0)</f>
        <v>0</v>
      </c>
      <c r="M124" s="63" t="n">
        <f aca="true">IF(AND(ISNUMBER(Tromso!$B$2),Tromso!$A125&gt;0),OFFSET(rngStartTromso,Tromso!$A125,Tromso!$B$2),0)</f>
        <v>0</v>
      </c>
      <c r="N124" s="50"/>
      <c r="O124" s="50"/>
    </row>
    <row r="125" customFormat="false" ht="12.75" hidden="false" customHeight="false" outlineLevel="0" collapsed="false">
      <c r="A125" s="44" t="n">
        <f aca="false">Curves!C126</f>
        <v>37760</v>
      </c>
      <c r="B125" s="63" t="n">
        <f aca="true">IF(AND(ISNUMBER(Finland!$A$2),Finland!$A126&gt;0),OFFSET(rngStartFinland,Finland!$A126,Finland!$A$2),0)</f>
        <v>0</v>
      </c>
      <c r="C125" s="63" t="n">
        <f aca="true">IF(AND(ISNUMBER(Finland!$B$2),Finland!$A126&gt;0),OFFSET(rngStartFinland,Finland!$A126,Finland!$B$2),0)</f>
        <v>0</v>
      </c>
      <c r="D125" s="63" t="n">
        <f aca="true">IF(AND(ISNUMBER(Smestad!$A$2),Smestad!$A126&gt;0),OFFSET(rngStartSmestad,Smestad!$A126,Smestad!$A$2),0)</f>
        <v>0</v>
      </c>
      <c r="E125" s="63" t="n">
        <f aca="true">IF(AND(ISNUMBER(Smestad!$B$2),Smestad!$A126&gt;0),OFFSET(rngStartSmestad,Smestad!$A126,Smestad!$B$2),0)</f>
        <v>0</v>
      </c>
      <c r="F125" s="63" t="n">
        <f aca="true">IF(AND(ISNUMBER(Strinda!$A$2),Strinda!$A126&gt;0),OFFSET(rngStartStrinda,Strinda!$A126,Strinda!$A$2),0)</f>
        <v>0</v>
      </c>
      <c r="G125" s="63" t="n">
        <f aca="true">IF(AND(ISNUMBER(Strinda!$B$2),Strinda!$A126&gt;0),OFFSET(rngStartStrinda,Strinda!$A126,Strinda!$B$2),0)</f>
        <v>0</v>
      </c>
      <c r="H125" s="63" t="n">
        <f aca="true">IF(AND(ISNUMBER(Sweden!$A$2),Sweden!$A126&gt;0),OFFSET(rngStartSweden,Sweden!$A126,Sweden!$A$2),0)</f>
        <v>0</v>
      </c>
      <c r="I125" s="63" t="n">
        <f aca="true">IF(AND(ISNUMBER(Sweden!$B$2),Sweden!$A126&gt;0),OFFSET(rngStartSweden,Sweden!$A126,Sweden!$B$2),0)</f>
        <v>0</v>
      </c>
      <c r="J125" s="63" t="n">
        <f aca="true">IF(AND(ISNUMBER(System!$A$2),System!$A126&gt;0),OFFSET(rngStartSystem,System!$A126,System!$A$2),0)</f>
        <v>0</v>
      </c>
      <c r="K125" s="63" t="n">
        <f aca="true">IF(AND(ISNUMBER(System!$B$2),System!$A126&gt;0),OFFSET(rngStartSystem,System!$A126,System!$B$2),0)</f>
        <v>0</v>
      </c>
      <c r="L125" s="63" t="n">
        <f aca="true">IF(AND(ISNUMBER(Tromso!$A$2),Tromso!$A126&gt;0),OFFSET(rngStartTromso,Tromso!$A126,Tromso!$A$2),0)</f>
        <v>0</v>
      </c>
      <c r="M125" s="63" t="n">
        <f aca="true">IF(AND(ISNUMBER(Tromso!$B$2),Tromso!$A126&gt;0),OFFSET(rngStartTromso,Tromso!$A126,Tromso!$B$2),0)</f>
        <v>0</v>
      </c>
      <c r="N125" s="50"/>
      <c r="O125" s="50"/>
    </row>
    <row r="126" customFormat="false" ht="12.75" hidden="false" customHeight="false" outlineLevel="0" collapsed="false">
      <c r="A126" s="44" t="n">
        <f aca="false">Curves!C127</f>
        <v>37767</v>
      </c>
      <c r="B126" s="63" t="n">
        <f aca="true">IF(AND(ISNUMBER(Finland!$A$2),Finland!$A127&gt;0),OFFSET(rngStartFinland,Finland!$A127,Finland!$A$2),0)</f>
        <v>0</v>
      </c>
      <c r="C126" s="63" t="n">
        <f aca="true">IF(AND(ISNUMBER(Finland!$B$2),Finland!$A127&gt;0),OFFSET(rngStartFinland,Finland!$A127,Finland!$B$2),0)</f>
        <v>0</v>
      </c>
      <c r="D126" s="63" t="n">
        <f aca="true">IF(AND(ISNUMBER(Smestad!$A$2),Smestad!$A127&gt;0),OFFSET(rngStartSmestad,Smestad!$A127,Smestad!$A$2),0)</f>
        <v>0</v>
      </c>
      <c r="E126" s="63" t="n">
        <f aca="true">IF(AND(ISNUMBER(Smestad!$B$2),Smestad!$A127&gt;0),OFFSET(rngStartSmestad,Smestad!$A127,Smestad!$B$2),0)</f>
        <v>0</v>
      </c>
      <c r="F126" s="63" t="n">
        <f aca="true">IF(AND(ISNUMBER(Strinda!$A$2),Strinda!$A127&gt;0),OFFSET(rngStartStrinda,Strinda!$A127,Strinda!$A$2),0)</f>
        <v>0</v>
      </c>
      <c r="G126" s="63" t="n">
        <f aca="true">IF(AND(ISNUMBER(Strinda!$B$2),Strinda!$A127&gt;0),OFFSET(rngStartStrinda,Strinda!$A127,Strinda!$B$2),0)</f>
        <v>0</v>
      </c>
      <c r="H126" s="63" t="n">
        <f aca="true">IF(AND(ISNUMBER(Sweden!$A$2),Sweden!$A127&gt;0),OFFSET(rngStartSweden,Sweden!$A127,Sweden!$A$2),0)</f>
        <v>0</v>
      </c>
      <c r="I126" s="63" t="n">
        <f aca="true">IF(AND(ISNUMBER(Sweden!$B$2),Sweden!$A127&gt;0),OFFSET(rngStartSweden,Sweden!$A127,Sweden!$B$2),0)</f>
        <v>0</v>
      </c>
      <c r="J126" s="63" t="n">
        <f aca="true">IF(AND(ISNUMBER(System!$A$2),System!$A127&gt;0),OFFSET(rngStartSystem,System!$A127,System!$A$2),0)</f>
        <v>0</v>
      </c>
      <c r="K126" s="63" t="n">
        <f aca="true">IF(AND(ISNUMBER(System!$B$2),System!$A127&gt;0),OFFSET(rngStartSystem,System!$A127,System!$B$2),0)</f>
        <v>0</v>
      </c>
      <c r="L126" s="63" t="n">
        <f aca="true">IF(AND(ISNUMBER(Tromso!$A$2),Tromso!$A127&gt;0),OFFSET(rngStartTromso,Tromso!$A127,Tromso!$A$2),0)</f>
        <v>0</v>
      </c>
      <c r="M126" s="63" t="n">
        <f aca="true">IF(AND(ISNUMBER(Tromso!$B$2),Tromso!$A127&gt;0),OFFSET(rngStartTromso,Tromso!$A127,Tromso!$B$2),0)</f>
        <v>0</v>
      </c>
      <c r="N126" s="50"/>
      <c r="O126" s="50"/>
    </row>
    <row r="127" customFormat="false" ht="12.75" hidden="false" customHeight="false" outlineLevel="0" collapsed="false">
      <c r="A127" s="44" t="n">
        <f aca="false">Curves!C128</f>
        <v>37774</v>
      </c>
      <c r="B127" s="63" t="n">
        <f aca="true">IF(AND(ISNUMBER(Finland!$A$2),Finland!$A128&gt;0),OFFSET(rngStartFinland,Finland!$A128,Finland!$A$2),0)</f>
        <v>0</v>
      </c>
      <c r="C127" s="63" t="n">
        <f aca="true">IF(AND(ISNUMBER(Finland!$B$2),Finland!$A128&gt;0),OFFSET(rngStartFinland,Finland!$A128,Finland!$B$2),0)</f>
        <v>0</v>
      </c>
      <c r="D127" s="63" t="n">
        <f aca="true">IF(AND(ISNUMBER(Smestad!$A$2),Smestad!$A128&gt;0),OFFSET(rngStartSmestad,Smestad!$A128,Smestad!$A$2),0)</f>
        <v>0</v>
      </c>
      <c r="E127" s="63" t="n">
        <f aca="true">IF(AND(ISNUMBER(Smestad!$B$2),Smestad!$A128&gt;0),OFFSET(rngStartSmestad,Smestad!$A128,Smestad!$B$2),0)</f>
        <v>0</v>
      </c>
      <c r="F127" s="63" t="n">
        <f aca="true">IF(AND(ISNUMBER(Strinda!$A$2),Strinda!$A128&gt;0),OFFSET(rngStartStrinda,Strinda!$A128,Strinda!$A$2),0)</f>
        <v>0</v>
      </c>
      <c r="G127" s="63" t="n">
        <f aca="true">IF(AND(ISNUMBER(Strinda!$B$2),Strinda!$A128&gt;0),OFFSET(rngStartStrinda,Strinda!$A128,Strinda!$B$2),0)</f>
        <v>0</v>
      </c>
      <c r="H127" s="63" t="n">
        <f aca="true">IF(AND(ISNUMBER(Sweden!$A$2),Sweden!$A128&gt;0),OFFSET(rngStartSweden,Sweden!$A128,Sweden!$A$2),0)</f>
        <v>0</v>
      </c>
      <c r="I127" s="63" t="n">
        <f aca="true">IF(AND(ISNUMBER(Sweden!$B$2),Sweden!$A128&gt;0),OFFSET(rngStartSweden,Sweden!$A128,Sweden!$B$2),0)</f>
        <v>0</v>
      </c>
      <c r="J127" s="63" t="n">
        <f aca="true">IF(AND(ISNUMBER(System!$A$2),System!$A128&gt;0),OFFSET(rngStartSystem,System!$A128,System!$A$2),0)</f>
        <v>0</v>
      </c>
      <c r="K127" s="63" t="n">
        <f aca="true">IF(AND(ISNUMBER(System!$B$2),System!$A128&gt;0),OFFSET(rngStartSystem,System!$A128,System!$B$2),0)</f>
        <v>0</v>
      </c>
      <c r="L127" s="63" t="n">
        <f aca="true">IF(AND(ISNUMBER(Tromso!$A$2),Tromso!$A128&gt;0),OFFSET(rngStartTromso,Tromso!$A128,Tromso!$A$2),0)</f>
        <v>0</v>
      </c>
      <c r="M127" s="63" t="n">
        <f aca="true">IF(AND(ISNUMBER(Tromso!$B$2),Tromso!$A128&gt;0),OFFSET(rngStartTromso,Tromso!$A128,Tromso!$B$2),0)</f>
        <v>0</v>
      </c>
      <c r="N127" s="50"/>
      <c r="O127" s="50"/>
    </row>
    <row r="128" customFormat="false" ht="12.75" hidden="false" customHeight="false" outlineLevel="0" collapsed="false">
      <c r="A128" s="44" t="n">
        <f aca="false">Curves!C129</f>
        <v>37781</v>
      </c>
      <c r="B128" s="63" t="n">
        <f aca="true">IF(AND(ISNUMBER(Finland!$A$2),Finland!$A129&gt;0),OFFSET(rngStartFinland,Finland!$A129,Finland!$A$2),0)</f>
        <v>0</v>
      </c>
      <c r="C128" s="63" t="n">
        <f aca="true">IF(AND(ISNUMBER(Finland!$B$2),Finland!$A129&gt;0),OFFSET(rngStartFinland,Finland!$A129,Finland!$B$2),0)</f>
        <v>0</v>
      </c>
      <c r="D128" s="63" t="n">
        <f aca="true">IF(AND(ISNUMBER(Smestad!$A$2),Smestad!$A129&gt;0),OFFSET(rngStartSmestad,Smestad!$A129,Smestad!$A$2),0)</f>
        <v>0</v>
      </c>
      <c r="E128" s="63" t="n">
        <f aca="true">IF(AND(ISNUMBER(Smestad!$B$2),Smestad!$A129&gt;0),OFFSET(rngStartSmestad,Smestad!$A129,Smestad!$B$2),0)</f>
        <v>0</v>
      </c>
      <c r="F128" s="63" t="n">
        <f aca="true">IF(AND(ISNUMBER(Strinda!$A$2),Strinda!$A129&gt;0),OFFSET(rngStartStrinda,Strinda!$A129,Strinda!$A$2),0)</f>
        <v>0</v>
      </c>
      <c r="G128" s="63" t="n">
        <f aca="true">IF(AND(ISNUMBER(Strinda!$B$2),Strinda!$A129&gt;0),OFFSET(rngStartStrinda,Strinda!$A129,Strinda!$B$2),0)</f>
        <v>0</v>
      </c>
      <c r="H128" s="63" t="n">
        <f aca="true">IF(AND(ISNUMBER(Sweden!$A$2),Sweden!$A129&gt;0),OFFSET(rngStartSweden,Sweden!$A129,Sweden!$A$2),0)</f>
        <v>0</v>
      </c>
      <c r="I128" s="63" t="n">
        <f aca="true">IF(AND(ISNUMBER(Sweden!$B$2),Sweden!$A129&gt;0),OFFSET(rngStartSweden,Sweden!$A129,Sweden!$B$2),0)</f>
        <v>0</v>
      </c>
      <c r="J128" s="63" t="n">
        <f aca="true">IF(AND(ISNUMBER(System!$A$2),System!$A129&gt;0),OFFSET(rngStartSystem,System!$A129,System!$A$2),0)</f>
        <v>0</v>
      </c>
      <c r="K128" s="63" t="n">
        <f aca="true">IF(AND(ISNUMBER(System!$B$2),System!$A129&gt;0),OFFSET(rngStartSystem,System!$A129,System!$B$2),0)</f>
        <v>0</v>
      </c>
      <c r="L128" s="63" t="n">
        <f aca="true">IF(AND(ISNUMBER(Tromso!$A$2),Tromso!$A129&gt;0),OFFSET(rngStartTromso,Tromso!$A129,Tromso!$A$2),0)</f>
        <v>0</v>
      </c>
      <c r="M128" s="63" t="n">
        <f aca="true">IF(AND(ISNUMBER(Tromso!$B$2),Tromso!$A129&gt;0),OFFSET(rngStartTromso,Tromso!$A129,Tromso!$B$2),0)</f>
        <v>0</v>
      </c>
      <c r="N128" s="50"/>
      <c r="O128" s="50"/>
    </row>
    <row r="129" customFormat="false" ht="12.75" hidden="false" customHeight="false" outlineLevel="0" collapsed="false">
      <c r="A129" s="44" t="n">
        <f aca="false">Curves!C130</f>
        <v>37788</v>
      </c>
      <c r="B129" s="63" t="n">
        <f aca="true">IF(AND(ISNUMBER(Finland!$A$2),Finland!$A130&gt;0),OFFSET(rngStartFinland,Finland!$A130,Finland!$A$2),0)</f>
        <v>0</v>
      </c>
      <c r="C129" s="63" t="n">
        <f aca="true">IF(AND(ISNUMBER(Finland!$B$2),Finland!$A130&gt;0),OFFSET(rngStartFinland,Finland!$A130,Finland!$B$2),0)</f>
        <v>0</v>
      </c>
      <c r="D129" s="63" t="n">
        <f aca="true">IF(AND(ISNUMBER(Smestad!$A$2),Smestad!$A130&gt;0),OFFSET(rngStartSmestad,Smestad!$A130,Smestad!$A$2),0)</f>
        <v>0</v>
      </c>
      <c r="E129" s="63" t="n">
        <f aca="true">IF(AND(ISNUMBER(Smestad!$B$2),Smestad!$A130&gt;0),OFFSET(rngStartSmestad,Smestad!$A130,Smestad!$B$2),0)</f>
        <v>0</v>
      </c>
      <c r="F129" s="63" t="n">
        <f aca="true">IF(AND(ISNUMBER(Strinda!$A$2),Strinda!$A130&gt;0),OFFSET(rngStartStrinda,Strinda!$A130,Strinda!$A$2),0)</f>
        <v>0</v>
      </c>
      <c r="G129" s="63" t="n">
        <f aca="true">IF(AND(ISNUMBER(Strinda!$B$2),Strinda!$A130&gt;0),OFFSET(rngStartStrinda,Strinda!$A130,Strinda!$B$2),0)</f>
        <v>0</v>
      </c>
      <c r="H129" s="63" t="n">
        <f aca="true">IF(AND(ISNUMBER(Sweden!$A$2),Sweden!$A130&gt;0),OFFSET(rngStartSweden,Sweden!$A130,Sweden!$A$2),0)</f>
        <v>0</v>
      </c>
      <c r="I129" s="63" t="n">
        <f aca="true">IF(AND(ISNUMBER(Sweden!$B$2),Sweden!$A130&gt;0),OFFSET(rngStartSweden,Sweden!$A130,Sweden!$B$2),0)</f>
        <v>0</v>
      </c>
      <c r="J129" s="63" t="n">
        <f aca="true">IF(AND(ISNUMBER(System!$A$2),System!$A130&gt;0),OFFSET(rngStartSystem,System!$A130,System!$A$2),0)</f>
        <v>0</v>
      </c>
      <c r="K129" s="63" t="n">
        <f aca="true">IF(AND(ISNUMBER(System!$B$2),System!$A130&gt;0),OFFSET(rngStartSystem,System!$A130,System!$B$2),0)</f>
        <v>0</v>
      </c>
      <c r="L129" s="63" t="n">
        <f aca="true">IF(AND(ISNUMBER(Tromso!$A$2),Tromso!$A130&gt;0),OFFSET(rngStartTromso,Tromso!$A130,Tromso!$A$2),0)</f>
        <v>0</v>
      </c>
      <c r="M129" s="63" t="n">
        <f aca="true">IF(AND(ISNUMBER(Tromso!$B$2),Tromso!$A130&gt;0),OFFSET(rngStartTromso,Tromso!$A130,Tromso!$B$2),0)</f>
        <v>0</v>
      </c>
      <c r="N129" s="50"/>
      <c r="O129" s="50"/>
    </row>
    <row r="130" customFormat="false" ht="12.75" hidden="false" customHeight="false" outlineLevel="0" collapsed="false">
      <c r="A130" s="44" t="n">
        <f aca="false">Curves!C131</f>
        <v>37795</v>
      </c>
      <c r="B130" s="63" t="n">
        <f aca="true">IF(AND(ISNUMBER(Finland!$A$2),Finland!$A131&gt;0),OFFSET(rngStartFinland,Finland!$A131,Finland!$A$2),0)</f>
        <v>0</v>
      </c>
      <c r="C130" s="63" t="n">
        <f aca="true">IF(AND(ISNUMBER(Finland!$B$2),Finland!$A131&gt;0),OFFSET(rngStartFinland,Finland!$A131,Finland!$B$2),0)</f>
        <v>0</v>
      </c>
      <c r="D130" s="63" t="n">
        <f aca="true">IF(AND(ISNUMBER(Smestad!$A$2),Smestad!$A131&gt;0),OFFSET(rngStartSmestad,Smestad!$A131,Smestad!$A$2),0)</f>
        <v>0</v>
      </c>
      <c r="E130" s="63" t="n">
        <f aca="true">IF(AND(ISNUMBER(Smestad!$B$2),Smestad!$A131&gt;0),OFFSET(rngStartSmestad,Smestad!$A131,Smestad!$B$2),0)</f>
        <v>0</v>
      </c>
      <c r="F130" s="63" t="n">
        <f aca="true">IF(AND(ISNUMBER(Strinda!$A$2),Strinda!$A131&gt;0),OFFSET(rngStartStrinda,Strinda!$A131,Strinda!$A$2),0)</f>
        <v>0</v>
      </c>
      <c r="G130" s="63" t="n">
        <f aca="true">IF(AND(ISNUMBER(Strinda!$B$2),Strinda!$A131&gt;0),OFFSET(rngStartStrinda,Strinda!$A131,Strinda!$B$2),0)</f>
        <v>0</v>
      </c>
      <c r="H130" s="63" t="n">
        <f aca="true">IF(AND(ISNUMBER(Sweden!$A$2),Sweden!$A131&gt;0),OFFSET(rngStartSweden,Sweden!$A131,Sweden!$A$2),0)</f>
        <v>0</v>
      </c>
      <c r="I130" s="63" t="n">
        <f aca="true">IF(AND(ISNUMBER(Sweden!$B$2),Sweden!$A131&gt;0),OFFSET(rngStartSweden,Sweden!$A131,Sweden!$B$2),0)</f>
        <v>0</v>
      </c>
      <c r="J130" s="63" t="n">
        <f aca="true">IF(AND(ISNUMBER(System!$A$2),System!$A131&gt;0),OFFSET(rngStartSystem,System!$A131,System!$A$2),0)</f>
        <v>0</v>
      </c>
      <c r="K130" s="63" t="n">
        <f aca="true">IF(AND(ISNUMBER(System!$B$2),System!$A131&gt;0),OFFSET(rngStartSystem,System!$A131,System!$B$2),0)</f>
        <v>0</v>
      </c>
      <c r="L130" s="63" t="n">
        <f aca="true">IF(AND(ISNUMBER(Tromso!$A$2),Tromso!$A131&gt;0),OFFSET(rngStartTromso,Tromso!$A131,Tromso!$A$2),0)</f>
        <v>0</v>
      </c>
      <c r="M130" s="63" t="n">
        <f aca="true">IF(AND(ISNUMBER(Tromso!$B$2),Tromso!$A131&gt;0),OFFSET(rngStartTromso,Tromso!$A131,Tromso!$B$2),0)</f>
        <v>0</v>
      </c>
      <c r="N130" s="50"/>
      <c r="O130" s="50"/>
    </row>
    <row r="131" customFormat="false" ht="12.75" hidden="false" customHeight="false" outlineLevel="0" collapsed="false">
      <c r="A131" s="44" t="n">
        <f aca="false">Curves!C132</f>
        <v>37802</v>
      </c>
      <c r="B131" s="63" t="n">
        <f aca="true">IF(AND(ISNUMBER(Finland!$A$2),Finland!$A132&gt;0),OFFSET(rngStartFinland,Finland!$A132,Finland!$A$2),0)</f>
        <v>0</v>
      </c>
      <c r="C131" s="63" t="n">
        <f aca="true">IF(AND(ISNUMBER(Finland!$B$2),Finland!$A132&gt;0),OFFSET(rngStartFinland,Finland!$A132,Finland!$B$2),0)</f>
        <v>0</v>
      </c>
      <c r="D131" s="63" t="n">
        <f aca="true">IF(AND(ISNUMBER(Smestad!$A$2),Smestad!$A132&gt;0),OFFSET(rngStartSmestad,Smestad!$A132,Smestad!$A$2),0)</f>
        <v>0</v>
      </c>
      <c r="E131" s="63" t="n">
        <f aca="true">IF(AND(ISNUMBER(Smestad!$B$2),Smestad!$A132&gt;0),OFFSET(rngStartSmestad,Smestad!$A132,Smestad!$B$2),0)</f>
        <v>0</v>
      </c>
      <c r="F131" s="63" t="n">
        <f aca="true">IF(AND(ISNUMBER(Strinda!$A$2),Strinda!$A132&gt;0),OFFSET(rngStartStrinda,Strinda!$A132,Strinda!$A$2),0)</f>
        <v>0</v>
      </c>
      <c r="G131" s="63" t="n">
        <f aca="true">IF(AND(ISNUMBER(Strinda!$B$2),Strinda!$A132&gt;0),OFFSET(rngStartStrinda,Strinda!$A132,Strinda!$B$2),0)</f>
        <v>0</v>
      </c>
      <c r="H131" s="63" t="n">
        <f aca="true">IF(AND(ISNUMBER(Sweden!$A$2),Sweden!$A132&gt;0),OFFSET(rngStartSweden,Sweden!$A132,Sweden!$A$2),0)</f>
        <v>0</v>
      </c>
      <c r="I131" s="63" t="n">
        <f aca="true">IF(AND(ISNUMBER(Sweden!$B$2),Sweden!$A132&gt;0),OFFSET(rngStartSweden,Sweden!$A132,Sweden!$B$2),0)</f>
        <v>0</v>
      </c>
      <c r="J131" s="63" t="n">
        <f aca="true">IF(AND(ISNUMBER(System!$A$2),System!$A132&gt;0),OFFSET(rngStartSystem,System!$A132,System!$A$2),0)</f>
        <v>0</v>
      </c>
      <c r="K131" s="63" t="n">
        <f aca="true">IF(AND(ISNUMBER(System!$B$2),System!$A132&gt;0),OFFSET(rngStartSystem,System!$A132,System!$B$2),0)</f>
        <v>0</v>
      </c>
      <c r="L131" s="63" t="n">
        <f aca="true">IF(AND(ISNUMBER(Tromso!$A$2),Tromso!$A132&gt;0),OFFSET(rngStartTromso,Tromso!$A132,Tromso!$A$2),0)</f>
        <v>0</v>
      </c>
      <c r="M131" s="63" t="n">
        <f aca="true">IF(AND(ISNUMBER(Tromso!$B$2),Tromso!$A132&gt;0),OFFSET(rngStartTromso,Tromso!$A132,Tromso!$B$2),0)</f>
        <v>0</v>
      </c>
      <c r="N131" s="50"/>
      <c r="O131" s="50"/>
    </row>
    <row r="132" customFormat="false" ht="12.75" hidden="false" customHeight="false" outlineLevel="0" collapsed="false">
      <c r="A132" s="44" t="n">
        <f aca="false">Curves!C133</f>
        <v>37809</v>
      </c>
      <c r="B132" s="63" t="n">
        <f aca="true">IF(AND(ISNUMBER(Finland!$A$2),Finland!$A133&gt;0),OFFSET(rngStartFinland,Finland!$A133,Finland!$A$2),0)</f>
        <v>0</v>
      </c>
      <c r="C132" s="63" t="n">
        <f aca="true">IF(AND(ISNUMBER(Finland!$B$2),Finland!$A133&gt;0),OFFSET(rngStartFinland,Finland!$A133,Finland!$B$2),0)</f>
        <v>0</v>
      </c>
      <c r="D132" s="63" t="n">
        <f aca="true">IF(AND(ISNUMBER(Smestad!$A$2),Smestad!$A133&gt;0),OFFSET(rngStartSmestad,Smestad!$A133,Smestad!$A$2),0)</f>
        <v>0</v>
      </c>
      <c r="E132" s="63" t="n">
        <f aca="true">IF(AND(ISNUMBER(Smestad!$B$2),Smestad!$A133&gt;0),OFFSET(rngStartSmestad,Smestad!$A133,Smestad!$B$2),0)</f>
        <v>0</v>
      </c>
      <c r="F132" s="63" t="n">
        <f aca="true">IF(AND(ISNUMBER(Strinda!$A$2),Strinda!$A133&gt;0),OFFSET(rngStartStrinda,Strinda!$A133,Strinda!$A$2),0)</f>
        <v>0</v>
      </c>
      <c r="G132" s="63" t="n">
        <f aca="true">IF(AND(ISNUMBER(Strinda!$B$2),Strinda!$A133&gt;0),OFFSET(rngStartStrinda,Strinda!$A133,Strinda!$B$2),0)</f>
        <v>0</v>
      </c>
      <c r="H132" s="63" t="n">
        <f aca="true">IF(AND(ISNUMBER(Sweden!$A$2),Sweden!$A133&gt;0),OFFSET(rngStartSweden,Sweden!$A133,Sweden!$A$2),0)</f>
        <v>0</v>
      </c>
      <c r="I132" s="63" t="n">
        <f aca="true">IF(AND(ISNUMBER(Sweden!$B$2),Sweden!$A133&gt;0),OFFSET(rngStartSweden,Sweden!$A133,Sweden!$B$2),0)</f>
        <v>0</v>
      </c>
      <c r="J132" s="63" t="n">
        <f aca="true">IF(AND(ISNUMBER(System!$A$2),System!$A133&gt;0),OFFSET(rngStartSystem,System!$A133,System!$A$2),0)</f>
        <v>0</v>
      </c>
      <c r="K132" s="63" t="n">
        <f aca="true">IF(AND(ISNUMBER(System!$B$2),System!$A133&gt;0),OFFSET(rngStartSystem,System!$A133,System!$B$2),0)</f>
        <v>0</v>
      </c>
      <c r="L132" s="63" t="n">
        <f aca="true">IF(AND(ISNUMBER(Tromso!$A$2),Tromso!$A133&gt;0),OFFSET(rngStartTromso,Tromso!$A133,Tromso!$A$2),0)</f>
        <v>0</v>
      </c>
      <c r="M132" s="63" t="n">
        <f aca="true">IF(AND(ISNUMBER(Tromso!$B$2),Tromso!$A133&gt;0),OFFSET(rngStartTromso,Tromso!$A133,Tromso!$B$2),0)</f>
        <v>0</v>
      </c>
      <c r="N132" s="50"/>
      <c r="O132" s="50"/>
    </row>
    <row r="133" customFormat="false" ht="12.75" hidden="false" customHeight="false" outlineLevel="0" collapsed="false">
      <c r="A133" s="44" t="n">
        <f aca="false">Curves!C134</f>
        <v>37816</v>
      </c>
      <c r="B133" s="63" t="n">
        <f aca="true">IF(AND(ISNUMBER(Finland!$A$2),Finland!$A134&gt;0),OFFSET(rngStartFinland,Finland!$A134,Finland!$A$2),0)</f>
        <v>0</v>
      </c>
      <c r="C133" s="63" t="n">
        <f aca="true">IF(AND(ISNUMBER(Finland!$B$2),Finland!$A134&gt;0),OFFSET(rngStartFinland,Finland!$A134,Finland!$B$2),0)</f>
        <v>0</v>
      </c>
      <c r="D133" s="63" t="n">
        <f aca="true">IF(AND(ISNUMBER(Smestad!$A$2),Smestad!$A134&gt;0),OFFSET(rngStartSmestad,Smestad!$A134,Smestad!$A$2),0)</f>
        <v>0</v>
      </c>
      <c r="E133" s="63" t="n">
        <f aca="true">IF(AND(ISNUMBER(Smestad!$B$2),Smestad!$A134&gt;0),OFFSET(rngStartSmestad,Smestad!$A134,Smestad!$B$2),0)</f>
        <v>0</v>
      </c>
      <c r="F133" s="63" t="n">
        <f aca="true">IF(AND(ISNUMBER(Strinda!$A$2),Strinda!$A134&gt;0),OFFSET(rngStartStrinda,Strinda!$A134,Strinda!$A$2),0)</f>
        <v>0</v>
      </c>
      <c r="G133" s="63" t="n">
        <f aca="true">IF(AND(ISNUMBER(Strinda!$B$2),Strinda!$A134&gt;0),OFFSET(rngStartStrinda,Strinda!$A134,Strinda!$B$2),0)</f>
        <v>0</v>
      </c>
      <c r="H133" s="63" t="n">
        <f aca="true">IF(AND(ISNUMBER(Sweden!$A$2),Sweden!$A134&gt;0),OFFSET(rngStartSweden,Sweden!$A134,Sweden!$A$2),0)</f>
        <v>0</v>
      </c>
      <c r="I133" s="63" t="n">
        <f aca="true">IF(AND(ISNUMBER(Sweden!$B$2),Sweden!$A134&gt;0),OFFSET(rngStartSweden,Sweden!$A134,Sweden!$B$2),0)</f>
        <v>0</v>
      </c>
      <c r="J133" s="63" t="n">
        <f aca="true">IF(AND(ISNUMBER(System!$A$2),System!$A134&gt;0),OFFSET(rngStartSystem,System!$A134,System!$A$2),0)</f>
        <v>0</v>
      </c>
      <c r="K133" s="63" t="n">
        <f aca="true">IF(AND(ISNUMBER(System!$B$2),System!$A134&gt;0),OFFSET(rngStartSystem,System!$A134,System!$B$2),0)</f>
        <v>0</v>
      </c>
      <c r="L133" s="63" t="n">
        <f aca="true">IF(AND(ISNUMBER(Tromso!$A$2),Tromso!$A134&gt;0),OFFSET(rngStartTromso,Tromso!$A134,Tromso!$A$2),0)</f>
        <v>0</v>
      </c>
      <c r="M133" s="63" t="n">
        <f aca="true">IF(AND(ISNUMBER(Tromso!$B$2),Tromso!$A134&gt;0),OFFSET(rngStartTromso,Tromso!$A134,Tromso!$B$2),0)</f>
        <v>0</v>
      </c>
      <c r="N133" s="50"/>
      <c r="O133" s="50"/>
    </row>
    <row r="134" customFormat="false" ht="12.75" hidden="false" customHeight="false" outlineLevel="0" collapsed="false">
      <c r="A134" s="44" t="n">
        <f aca="false">Curves!C135</f>
        <v>37823</v>
      </c>
      <c r="B134" s="63" t="n">
        <f aca="true">IF(AND(ISNUMBER(Finland!$A$2),Finland!$A135&gt;0),OFFSET(rngStartFinland,Finland!$A135,Finland!$A$2),0)</f>
        <v>0</v>
      </c>
      <c r="C134" s="63" t="n">
        <f aca="true">IF(AND(ISNUMBER(Finland!$B$2),Finland!$A135&gt;0),OFFSET(rngStartFinland,Finland!$A135,Finland!$B$2),0)</f>
        <v>0</v>
      </c>
      <c r="D134" s="63" t="n">
        <f aca="true">IF(AND(ISNUMBER(Smestad!$A$2),Smestad!$A135&gt;0),OFFSET(rngStartSmestad,Smestad!$A135,Smestad!$A$2),0)</f>
        <v>0</v>
      </c>
      <c r="E134" s="63" t="n">
        <f aca="true">IF(AND(ISNUMBER(Smestad!$B$2),Smestad!$A135&gt;0),OFFSET(rngStartSmestad,Smestad!$A135,Smestad!$B$2),0)</f>
        <v>0</v>
      </c>
      <c r="F134" s="63" t="n">
        <f aca="true">IF(AND(ISNUMBER(Strinda!$A$2),Strinda!$A135&gt;0),OFFSET(rngStartStrinda,Strinda!$A135,Strinda!$A$2),0)</f>
        <v>0</v>
      </c>
      <c r="G134" s="63" t="n">
        <f aca="true">IF(AND(ISNUMBER(Strinda!$B$2),Strinda!$A135&gt;0),OFFSET(rngStartStrinda,Strinda!$A135,Strinda!$B$2),0)</f>
        <v>0</v>
      </c>
      <c r="H134" s="63" t="n">
        <f aca="true">IF(AND(ISNUMBER(Sweden!$A$2),Sweden!$A135&gt;0),OFFSET(rngStartSweden,Sweden!$A135,Sweden!$A$2),0)</f>
        <v>0</v>
      </c>
      <c r="I134" s="63" t="n">
        <f aca="true">IF(AND(ISNUMBER(Sweden!$B$2),Sweden!$A135&gt;0),OFFSET(rngStartSweden,Sweden!$A135,Sweden!$B$2),0)</f>
        <v>0</v>
      </c>
      <c r="J134" s="63" t="n">
        <f aca="true">IF(AND(ISNUMBER(System!$A$2),System!$A135&gt;0),OFFSET(rngStartSystem,System!$A135,System!$A$2),0)</f>
        <v>0</v>
      </c>
      <c r="K134" s="63" t="n">
        <f aca="true">IF(AND(ISNUMBER(System!$B$2),System!$A135&gt;0),OFFSET(rngStartSystem,System!$A135,System!$B$2),0)</f>
        <v>0</v>
      </c>
      <c r="L134" s="63" t="n">
        <f aca="true">IF(AND(ISNUMBER(Tromso!$A$2),Tromso!$A135&gt;0),OFFSET(rngStartTromso,Tromso!$A135,Tromso!$A$2),0)</f>
        <v>0</v>
      </c>
      <c r="M134" s="63" t="n">
        <f aca="true">IF(AND(ISNUMBER(Tromso!$B$2),Tromso!$A135&gt;0),OFFSET(rngStartTromso,Tromso!$A135,Tromso!$B$2),0)</f>
        <v>0</v>
      </c>
      <c r="N134" s="50"/>
      <c r="O134" s="50"/>
    </row>
    <row r="135" customFormat="false" ht="12.75" hidden="false" customHeight="false" outlineLevel="0" collapsed="false">
      <c r="A135" s="44" t="n">
        <f aca="false">Curves!C136</f>
        <v>37830</v>
      </c>
      <c r="B135" s="63" t="n">
        <f aca="true">IF(AND(ISNUMBER(Finland!$A$2),Finland!$A136&gt;0),OFFSET(rngStartFinland,Finland!$A136,Finland!$A$2),0)</f>
        <v>0</v>
      </c>
      <c r="C135" s="63" t="n">
        <f aca="true">IF(AND(ISNUMBER(Finland!$B$2),Finland!$A136&gt;0),OFFSET(rngStartFinland,Finland!$A136,Finland!$B$2),0)</f>
        <v>0</v>
      </c>
      <c r="D135" s="63" t="n">
        <f aca="true">IF(AND(ISNUMBER(Smestad!$A$2),Smestad!$A136&gt;0),OFFSET(rngStartSmestad,Smestad!$A136,Smestad!$A$2),0)</f>
        <v>0</v>
      </c>
      <c r="E135" s="63" t="n">
        <f aca="true">IF(AND(ISNUMBER(Smestad!$B$2),Smestad!$A136&gt;0),OFFSET(rngStartSmestad,Smestad!$A136,Smestad!$B$2),0)</f>
        <v>0</v>
      </c>
      <c r="F135" s="63" t="n">
        <f aca="true">IF(AND(ISNUMBER(Strinda!$A$2),Strinda!$A136&gt;0),OFFSET(rngStartStrinda,Strinda!$A136,Strinda!$A$2),0)</f>
        <v>0</v>
      </c>
      <c r="G135" s="63" t="n">
        <f aca="true">IF(AND(ISNUMBER(Strinda!$B$2),Strinda!$A136&gt;0),OFFSET(rngStartStrinda,Strinda!$A136,Strinda!$B$2),0)</f>
        <v>0</v>
      </c>
      <c r="H135" s="63" t="n">
        <f aca="true">IF(AND(ISNUMBER(Sweden!$A$2),Sweden!$A136&gt;0),OFFSET(rngStartSweden,Sweden!$A136,Sweden!$A$2),0)</f>
        <v>0</v>
      </c>
      <c r="I135" s="63" t="n">
        <f aca="true">IF(AND(ISNUMBER(Sweden!$B$2),Sweden!$A136&gt;0),OFFSET(rngStartSweden,Sweden!$A136,Sweden!$B$2),0)</f>
        <v>0</v>
      </c>
      <c r="J135" s="63" t="n">
        <f aca="true">IF(AND(ISNUMBER(System!$A$2),System!$A136&gt;0),OFFSET(rngStartSystem,System!$A136,System!$A$2),0)</f>
        <v>0</v>
      </c>
      <c r="K135" s="63" t="n">
        <f aca="true">IF(AND(ISNUMBER(System!$B$2),System!$A136&gt;0),OFFSET(rngStartSystem,System!$A136,System!$B$2),0)</f>
        <v>0</v>
      </c>
      <c r="L135" s="63" t="n">
        <f aca="true">IF(AND(ISNUMBER(Tromso!$A$2),Tromso!$A136&gt;0),OFFSET(rngStartTromso,Tromso!$A136,Tromso!$A$2),0)</f>
        <v>0</v>
      </c>
      <c r="M135" s="63" t="n">
        <f aca="true">IF(AND(ISNUMBER(Tromso!$B$2),Tromso!$A136&gt;0),OFFSET(rngStartTromso,Tromso!$A136,Tromso!$B$2),0)</f>
        <v>0</v>
      </c>
      <c r="N135" s="50"/>
      <c r="O135" s="50"/>
    </row>
    <row r="136" customFormat="false" ht="12.75" hidden="false" customHeight="false" outlineLevel="0" collapsed="false">
      <c r="A136" s="44" t="n">
        <f aca="false">Curves!C137</f>
        <v>37837</v>
      </c>
      <c r="B136" s="63" t="n">
        <f aca="true">IF(AND(ISNUMBER(Finland!$A$2),Finland!$A137&gt;0),OFFSET(rngStartFinland,Finland!$A137,Finland!$A$2),0)</f>
        <v>0</v>
      </c>
      <c r="C136" s="63" t="n">
        <f aca="true">IF(AND(ISNUMBER(Finland!$B$2),Finland!$A137&gt;0),OFFSET(rngStartFinland,Finland!$A137,Finland!$B$2),0)</f>
        <v>0</v>
      </c>
      <c r="D136" s="63" t="n">
        <f aca="true">IF(AND(ISNUMBER(Smestad!$A$2),Smestad!$A137&gt;0),OFFSET(rngStartSmestad,Smestad!$A137,Smestad!$A$2),0)</f>
        <v>0</v>
      </c>
      <c r="E136" s="63" t="n">
        <f aca="true">IF(AND(ISNUMBER(Smestad!$B$2),Smestad!$A137&gt;0),OFFSET(rngStartSmestad,Smestad!$A137,Smestad!$B$2),0)</f>
        <v>0</v>
      </c>
      <c r="F136" s="63" t="n">
        <f aca="true">IF(AND(ISNUMBER(Strinda!$A$2),Strinda!$A137&gt;0),OFFSET(rngStartStrinda,Strinda!$A137,Strinda!$A$2),0)</f>
        <v>0</v>
      </c>
      <c r="G136" s="63" t="n">
        <f aca="true">IF(AND(ISNUMBER(Strinda!$B$2),Strinda!$A137&gt;0),OFFSET(rngStartStrinda,Strinda!$A137,Strinda!$B$2),0)</f>
        <v>0</v>
      </c>
      <c r="H136" s="63" t="n">
        <f aca="true">IF(AND(ISNUMBER(Sweden!$A$2),Sweden!$A137&gt;0),OFFSET(rngStartSweden,Sweden!$A137,Sweden!$A$2),0)</f>
        <v>0</v>
      </c>
      <c r="I136" s="63" t="n">
        <f aca="true">IF(AND(ISNUMBER(Sweden!$B$2),Sweden!$A137&gt;0),OFFSET(rngStartSweden,Sweden!$A137,Sweden!$B$2),0)</f>
        <v>0</v>
      </c>
      <c r="J136" s="63" t="n">
        <f aca="true">IF(AND(ISNUMBER(System!$A$2),System!$A137&gt;0),OFFSET(rngStartSystem,System!$A137,System!$A$2),0)</f>
        <v>0</v>
      </c>
      <c r="K136" s="63" t="n">
        <f aca="true">IF(AND(ISNUMBER(System!$B$2),System!$A137&gt;0),OFFSET(rngStartSystem,System!$A137,System!$B$2),0)</f>
        <v>0</v>
      </c>
      <c r="L136" s="63" t="n">
        <f aca="true">IF(AND(ISNUMBER(Tromso!$A$2),Tromso!$A137&gt;0),OFFSET(rngStartTromso,Tromso!$A137,Tromso!$A$2),0)</f>
        <v>0</v>
      </c>
      <c r="M136" s="63" t="n">
        <f aca="true">IF(AND(ISNUMBER(Tromso!$B$2),Tromso!$A137&gt;0),OFFSET(rngStartTromso,Tromso!$A137,Tromso!$B$2),0)</f>
        <v>0</v>
      </c>
      <c r="N136" s="50"/>
      <c r="O136" s="50"/>
    </row>
    <row r="137" customFormat="false" ht="12.75" hidden="false" customHeight="false" outlineLevel="0" collapsed="false">
      <c r="A137" s="44" t="n">
        <f aca="false">Curves!C138</f>
        <v>37844</v>
      </c>
      <c r="B137" s="63" t="n">
        <f aca="true">IF(AND(ISNUMBER(Finland!$A$2),Finland!$A138&gt;0),OFFSET(rngStartFinland,Finland!$A138,Finland!$A$2),0)</f>
        <v>0</v>
      </c>
      <c r="C137" s="63" t="n">
        <f aca="true">IF(AND(ISNUMBER(Finland!$B$2),Finland!$A138&gt;0),OFFSET(rngStartFinland,Finland!$A138,Finland!$B$2),0)</f>
        <v>0</v>
      </c>
      <c r="D137" s="63" t="n">
        <f aca="true">IF(AND(ISNUMBER(Smestad!$A$2),Smestad!$A138&gt;0),OFFSET(rngStartSmestad,Smestad!$A138,Smestad!$A$2),0)</f>
        <v>0</v>
      </c>
      <c r="E137" s="63" t="n">
        <f aca="true">IF(AND(ISNUMBER(Smestad!$B$2),Smestad!$A138&gt;0),OFFSET(rngStartSmestad,Smestad!$A138,Smestad!$B$2),0)</f>
        <v>0</v>
      </c>
      <c r="F137" s="63" t="n">
        <f aca="true">IF(AND(ISNUMBER(Strinda!$A$2),Strinda!$A138&gt;0),OFFSET(rngStartStrinda,Strinda!$A138,Strinda!$A$2),0)</f>
        <v>0</v>
      </c>
      <c r="G137" s="63" t="n">
        <f aca="true">IF(AND(ISNUMBER(Strinda!$B$2),Strinda!$A138&gt;0),OFFSET(rngStartStrinda,Strinda!$A138,Strinda!$B$2),0)</f>
        <v>0</v>
      </c>
      <c r="H137" s="63" t="n">
        <f aca="true">IF(AND(ISNUMBER(Sweden!$A$2),Sweden!$A138&gt;0),OFFSET(rngStartSweden,Sweden!$A138,Sweden!$A$2),0)</f>
        <v>0</v>
      </c>
      <c r="I137" s="63" t="n">
        <f aca="true">IF(AND(ISNUMBER(Sweden!$B$2),Sweden!$A138&gt;0),OFFSET(rngStartSweden,Sweden!$A138,Sweden!$B$2),0)</f>
        <v>0</v>
      </c>
      <c r="J137" s="63" t="n">
        <f aca="true">IF(AND(ISNUMBER(System!$A$2),System!$A138&gt;0),OFFSET(rngStartSystem,System!$A138,System!$A$2),0)</f>
        <v>0</v>
      </c>
      <c r="K137" s="63" t="n">
        <f aca="true">IF(AND(ISNUMBER(System!$B$2),System!$A138&gt;0),OFFSET(rngStartSystem,System!$A138,System!$B$2),0)</f>
        <v>0</v>
      </c>
      <c r="L137" s="63" t="n">
        <f aca="true">IF(AND(ISNUMBER(Tromso!$A$2),Tromso!$A138&gt;0),OFFSET(rngStartTromso,Tromso!$A138,Tromso!$A$2),0)</f>
        <v>0</v>
      </c>
      <c r="M137" s="63" t="n">
        <f aca="true">IF(AND(ISNUMBER(Tromso!$B$2),Tromso!$A138&gt;0),OFFSET(rngStartTromso,Tromso!$A138,Tromso!$B$2),0)</f>
        <v>0</v>
      </c>
      <c r="N137" s="50"/>
      <c r="O137" s="50"/>
    </row>
    <row r="138" customFormat="false" ht="12.75" hidden="false" customHeight="false" outlineLevel="0" collapsed="false">
      <c r="A138" s="44" t="n">
        <f aca="false">Curves!C139</f>
        <v>37851</v>
      </c>
      <c r="B138" s="63" t="n">
        <f aca="true">IF(AND(ISNUMBER(Finland!$A$2),Finland!$A139&gt;0),OFFSET(rngStartFinland,Finland!$A139,Finland!$A$2),0)</f>
        <v>0</v>
      </c>
      <c r="C138" s="63" t="n">
        <f aca="true">IF(AND(ISNUMBER(Finland!$B$2),Finland!$A139&gt;0),OFFSET(rngStartFinland,Finland!$A139,Finland!$B$2),0)</f>
        <v>0</v>
      </c>
      <c r="D138" s="63" t="n">
        <f aca="true">IF(AND(ISNUMBER(Smestad!$A$2),Smestad!$A139&gt;0),OFFSET(rngStartSmestad,Smestad!$A139,Smestad!$A$2),0)</f>
        <v>0</v>
      </c>
      <c r="E138" s="63" t="n">
        <f aca="true">IF(AND(ISNUMBER(Smestad!$B$2),Smestad!$A139&gt;0),OFFSET(rngStartSmestad,Smestad!$A139,Smestad!$B$2),0)</f>
        <v>0</v>
      </c>
      <c r="F138" s="63" t="n">
        <f aca="true">IF(AND(ISNUMBER(Strinda!$A$2),Strinda!$A139&gt;0),OFFSET(rngStartStrinda,Strinda!$A139,Strinda!$A$2),0)</f>
        <v>0</v>
      </c>
      <c r="G138" s="63" t="n">
        <f aca="true">IF(AND(ISNUMBER(Strinda!$B$2),Strinda!$A139&gt;0),OFFSET(rngStartStrinda,Strinda!$A139,Strinda!$B$2),0)</f>
        <v>0</v>
      </c>
      <c r="H138" s="63" t="n">
        <f aca="true">IF(AND(ISNUMBER(Sweden!$A$2),Sweden!$A139&gt;0),OFFSET(rngStartSweden,Sweden!$A139,Sweden!$A$2),0)</f>
        <v>0</v>
      </c>
      <c r="I138" s="63" t="n">
        <f aca="true">IF(AND(ISNUMBER(Sweden!$B$2),Sweden!$A139&gt;0),OFFSET(rngStartSweden,Sweden!$A139,Sweden!$B$2),0)</f>
        <v>0</v>
      </c>
      <c r="J138" s="63" t="n">
        <f aca="true">IF(AND(ISNUMBER(System!$A$2),System!$A139&gt;0),OFFSET(rngStartSystem,System!$A139,System!$A$2),0)</f>
        <v>0</v>
      </c>
      <c r="K138" s="63" t="n">
        <f aca="true">IF(AND(ISNUMBER(System!$B$2),System!$A139&gt;0),OFFSET(rngStartSystem,System!$A139,System!$B$2),0)</f>
        <v>0</v>
      </c>
      <c r="L138" s="63" t="n">
        <f aca="true">IF(AND(ISNUMBER(Tromso!$A$2),Tromso!$A139&gt;0),OFFSET(rngStartTromso,Tromso!$A139,Tromso!$A$2),0)</f>
        <v>0</v>
      </c>
      <c r="M138" s="63" t="n">
        <f aca="true">IF(AND(ISNUMBER(Tromso!$B$2),Tromso!$A139&gt;0),OFFSET(rngStartTromso,Tromso!$A139,Tromso!$B$2),0)</f>
        <v>0</v>
      </c>
      <c r="N138" s="50"/>
      <c r="O138" s="50"/>
    </row>
    <row r="139" customFormat="false" ht="12.75" hidden="false" customHeight="false" outlineLevel="0" collapsed="false">
      <c r="A139" s="44" t="n">
        <f aca="false">Curves!C140</f>
        <v>37858</v>
      </c>
      <c r="B139" s="63" t="n">
        <f aca="true">IF(AND(ISNUMBER(Finland!$A$2),Finland!$A140&gt;0),OFFSET(rngStartFinland,Finland!$A140,Finland!$A$2),0)</f>
        <v>0</v>
      </c>
      <c r="C139" s="63" t="n">
        <f aca="true">IF(AND(ISNUMBER(Finland!$B$2),Finland!$A140&gt;0),OFFSET(rngStartFinland,Finland!$A140,Finland!$B$2),0)</f>
        <v>0</v>
      </c>
      <c r="D139" s="63" t="n">
        <f aca="true">IF(AND(ISNUMBER(Smestad!$A$2),Smestad!$A140&gt;0),OFFSET(rngStartSmestad,Smestad!$A140,Smestad!$A$2),0)</f>
        <v>0</v>
      </c>
      <c r="E139" s="63" t="n">
        <f aca="true">IF(AND(ISNUMBER(Smestad!$B$2),Smestad!$A140&gt;0),OFFSET(rngStartSmestad,Smestad!$A140,Smestad!$B$2),0)</f>
        <v>0</v>
      </c>
      <c r="F139" s="63" t="n">
        <f aca="true">IF(AND(ISNUMBER(Strinda!$A$2),Strinda!$A140&gt;0),OFFSET(rngStartStrinda,Strinda!$A140,Strinda!$A$2),0)</f>
        <v>0</v>
      </c>
      <c r="G139" s="63" t="n">
        <f aca="true">IF(AND(ISNUMBER(Strinda!$B$2),Strinda!$A140&gt;0),OFFSET(rngStartStrinda,Strinda!$A140,Strinda!$B$2),0)</f>
        <v>0</v>
      </c>
      <c r="H139" s="63" t="n">
        <f aca="true">IF(AND(ISNUMBER(Sweden!$A$2),Sweden!$A140&gt;0),OFFSET(rngStartSweden,Sweden!$A140,Sweden!$A$2),0)</f>
        <v>0</v>
      </c>
      <c r="I139" s="63" t="n">
        <f aca="true">IF(AND(ISNUMBER(Sweden!$B$2),Sweden!$A140&gt;0),OFFSET(rngStartSweden,Sweden!$A140,Sweden!$B$2),0)</f>
        <v>0</v>
      </c>
      <c r="J139" s="63" t="n">
        <f aca="true">IF(AND(ISNUMBER(System!$A$2),System!$A140&gt;0),OFFSET(rngStartSystem,System!$A140,System!$A$2),0)</f>
        <v>0</v>
      </c>
      <c r="K139" s="63" t="n">
        <f aca="true">IF(AND(ISNUMBER(System!$B$2),System!$A140&gt;0),OFFSET(rngStartSystem,System!$A140,System!$B$2),0)</f>
        <v>0</v>
      </c>
      <c r="L139" s="63" t="n">
        <f aca="true">IF(AND(ISNUMBER(Tromso!$A$2),Tromso!$A140&gt;0),OFFSET(rngStartTromso,Tromso!$A140,Tromso!$A$2),0)</f>
        <v>0</v>
      </c>
      <c r="M139" s="63" t="n">
        <f aca="true">IF(AND(ISNUMBER(Tromso!$B$2),Tromso!$A140&gt;0),OFFSET(rngStartTromso,Tromso!$A140,Tromso!$B$2),0)</f>
        <v>0</v>
      </c>
      <c r="N139" s="50"/>
      <c r="O139" s="50"/>
    </row>
    <row r="140" customFormat="false" ht="12.75" hidden="false" customHeight="false" outlineLevel="0" collapsed="false">
      <c r="A140" s="44" t="n">
        <f aca="false">Curves!C141</f>
        <v>37865</v>
      </c>
      <c r="B140" s="63" t="n">
        <f aca="true">IF(AND(ISNUMBER(Finland!$A$2),Finland!$A141&gt;0),OFFSET(rngStartFinland,Finland!$A141,Finland!$A$2),0)</f>
        <v>0</v>
      </c>
      <c r="C140" s="63" t="n">
        <f aca="true">IF(AND(ISNUMBER(Finland!$B$2),Finland!$A141&gt;0),OFFSET(rngStartFinland,Finland!$A141,Finland!$B$2),0)</f>
        <v>0</v>
      </c>
      <c r="D140" s="63" t="n">
        <f aca="true">IF(AND(ISNUMBER(Smestad!$A$2),Smestad!$A141&gt;0),OFFSET(rngStartSmestad,Smestad!$A141,Smestad!$A$2),0)</f>
        <v>0</v>
      </c>
      <c r="E140" s="63" t="n">
        <f aca="true">IF(AND(ISNUMBER(Smestad!$B$2),Smestad!$A141&gt;0),OFFSET(rngStartSmestad,Smestad!$A141,Smestad!$B$2),0)</f>
        <v>0</v>
      </c>
      <c r="F140" s="63" t="n">
        <f aca="true">IF(AND(ISNUMBER(Strinda!$A$2),Strinda!$A141&gt;0),OFFSET(rngStartStrinda,Strinda!$A141,Strinda!$A$2),0)</f>
        <v>0</v>
      </c>
      <c r="G140" s="63" t="n">
        <f aca="true">IF(AND(ISNUMBER(Strinda!$B$2),Strinda!$A141&gt;0),OFFSET(rngStartStrinda,Strinda!$A141,Strinda!$B$2),0)</f>
        <v>0</v>
      </c>
      <c r="H140" s="63" t="n">
        <f aca="true">IF(AND(ISNUMBER(Sweden!$A$2),Sweden!$A141&gt;0),OFFSET(rngStartSweden,Sweden!$A141,Sweden!$A$2),0)</f>
        <v>0</v>
      </c>
      <c r="I140" s="63" t="n">
        <f aca="true">IF(AND(ISNUMBER(Sweden!$B$2),Sweden!$A141&gt;0),OFFSET(rngStartSweden,Sweden!$A141,Sweden!$B$2),0)</f>
        <v>0</v>
      </c>
      <c r="J140" s="63" t="n">
        <f aca="true">IF(AND(ISNUMBER(System!$A$2),System!$A141&gt;0),OFFSET(rngStartSystem,System!$A141,System!$A$2),0)</f>
        <v>0</v>
      </c>
      <c r="K140" s="63" t="n">
        <f aca="true">IF(AND(ISNUMBER(System!$B$2),System!$A141&gt;0),OFFSET(rngStartSystem,System!$A141,System!$B$2),0)</f>
        <v>0</v>
      </c>
      <c r="L140" s="63" t="n">
        <f aca="true">IF(AND(ISNUMBER(Tromso!$A$2),Tromso!$A141&gt;0),OFFSET(rngStartTromso,Tromso!$A141,Tromso!$A$2),0)</f>
        <v>0</v>
      </c>
      <c r="M140" s="63" t="n">
        <f aca="true">IF(AND(ISNUMBER(Tromso!$B$2),Tromso!$A141&gt;0),OFFSET(rngStartTromso,Tromso!$A141,Tromso!$B$2),0)</f>
        <v>0</v>
      </c>
      <c r="N140" s="50"/>
      <c r="O140" s="50"/>
    </row>
    <row r="141" customFormat="false" ht="12.75" hidden="false" customHeight="false" outlineLevel="0" collapsed="false">
      <c r="A141" s="44" t="n">
        <f aca="false">Curves!C142</f>
        <v>37872</v>
      </c>
      <c r="B141" s="63" t="n">
        <f aca="true">IF(AND(ISNUMBER(Finland!$A$2),Finland!$A142&gt;0),OFFSET(rngStartFinland,Finland!$A142,Finland!$A$2),0)</f>
        <v>0</v>
      </c>
      <c r="C141" s="63" t="n">
        <f aca="true">IF(AND(ISNUMBER(Finland!$B$2),Finland!$A142&gt;0),OFFSET(rngStartFinland,Finland!$A142,Finland!$B$2),0)</f>
        <v>0</v>
      </c>
      <c r="D141" s="63" t="n">
        <f aca="true">IF(AND(ISNUMBER(Smestad!$A$2),Smestad!$A142&gt;0),OFFSET(rngStartSmestad,Smestad!$A142,Smestad!$A$2),0)</f>
        <v>0</v>
      </c>
      <c r="E141" s="63" t="n">
        <f aca="true">IF(AND(ISNUMBER(Smestad!$B$2),Smestad!$A142&gt;0),OFFSET(rngStartSmestad,Smestad!$A142,Smestad!$B$2),0)</f>
        <v>0</v>
      </c>
      <c r="F141" s="63" t="n">
        <f aca="true">IF(AND(ISNUMBER(Strinda!$A$2),Strinda!$A142&gt;0),OFFSET(rngStartStrinda,Strinda!$A142,Strinda!$A$2),0)</f>
        <v>0</v>
      </c>
      <c r="G141" s="63" t="n">
        <f aca="true">IF(AND(ISNUMBER(Strinda!$B$2),Strinda!$A142&gt;0),OFFSET(rngStartStrinda,Strinda!$A142,Strinda!$B$2),0)</f>
        <v>0</v>
      </c>
      <c r="H141" s="63" t="n">
        <f aca="true">IF(AND(ISNUMBER(Sweden!$A$2),Sweden!$A142&gt;0),OFFSET(rngStartSweden,Sweden!$A142,Sweden!$A$2),0)</f>
        <v>0</v>
      </c>
      <c r="I141" s="63" t="n">
        <f aca="true">IF(AND(ISNUMBER(Sweden!$B$2),Sweden!$A142&gt;0),OFFSET(rngStartSweden,Sweden!$A142,Sweden!$B$2),0)</f>
        <v>0</v>
      </c>
      <c r="J141" s="63" t="n">
        <f aca="true">IF(AND(ISNUMBER(System!$A$2),System!$A142&gt;0),OFFSET(rngStartSystem,System!$A142,System!$A$2),0)</f>
        <v>0</v>
      </c>
      <c r="K141" s="63" t="n">
        <f aca="true">IF(AND(ISNUMBER(System!$B$2),System!$A142&gt;0),OFFSET(rngStartSystem,System!$A142,System!$B$2),0)</f>
        <v>0</v>
      </c>
      <c r="L141" s="63" t="n">
        <f aca="true">IF(AND(ISNUMBER(Tromso!$A$2),Tromso!$A142&gt;0),OFFSET(rngStartTromso,Tromso!$A142,Tromso!$A$2),0)</f>
        <v>0</v>
      </c>
      <c r="M141" s="63" t="n">
        <f aca="true">IF(AND(ISNUMBER(Tromso!$B$2),Tromso!$A142&gt;0),OFFSET(rngStartTromso,Tromso!$A142,Tromso!$B$2),0)</f>
        <v>0</v>
      </c>
      <c r="N141" s="50"/>
      <c r="O141" s="50"/>
    </row>
    <row r="142" customFormat="false" ht="12.75" hidden="false" customHeight="false" outlineLevel="0" collapsed="false">
      <c r="A142" s="44" t="n">
        <f aca="false">Curves!C143</f>
        <v>37879</v>
      </c>
      <c r="B142" s="63" t="n">
        <f aca="true">IF(AND(ISNUMBER(Finland!$A$2),Finland!$A143&gt;0),OFFSET(rngStartFinland,Finland!$A143,Finland!$A$2),0)</f>
        <v>0</v>
      </c>
      <c r="C142" s="63" t="n">
        <f aca="true">IF(AND(ISNUMBER(Finland!$B$2),Finland!$A143&gt;0),OFFSET(rngStartFinland,Finland!$A143,Finland!$B$2),0)</f>
        <v>0</v>
      </c>
      <c r="D142" s="63" t="n">
        <f aca="true">IF(AND(ISNUMBER(Smestad!$A$2),Smestad!$A143&gt;0),OFFSET(rngStartSmestad,Smestad!$A143,Smestad!$A$2),0)</f>
        <v>0</v>
      </c>
      <c r="E142" s="63" t="n">
        <f aca="true">IF(AND(ISNUMBER(Smestad!$B$2),Smestad!$A143&gt;0),OFFSET(rngStartSmestad,Smestad!$A143,Smestad!$B$2),0)</f>
        <v>0</v>
      </c>
      <c r="F142" s="63" t="n">
        <f aca="true">IF(AND(ISNUMBER(Strinda!$A$2),Strinda!$A143&gt;0),OFFSET(rngStartStrinda,Strinda!$A143,Strinda!$A$2),0)</f>
        <v>0</v>
      </c>
      <c r="G142" s="63" t="n">
        <f aca="true">IF(AND(ISNUMBER(Strinda!$B$2),Strinda!$A143&gt;0),OFFSET(rngStartStrinda,Strinda!$A143,Strinda!$B$2),0)</f>
        <v>0</v>
      </c>
      <c r="H142" s="63" t="n">
        <f aca="true">IF(AND(ISNUMBER(Sweden!$A$2),Sweden!$A143&gt;0),OFFSET(rngStartSweden,Sweden!$A143,Sweden!$A$2),0)</f>
        <v>0</v>
      </c>
      <c r="I142" s="63" t="n">
        <f aca="true">IF(AND(ISNUMBER(Sweden!$B$2),Sweden!$A143&gt;0),OFFSET(rngStartSweden,Sweden!$A143,Sweden!$B$2),0)</f>
        <v>0</v>
      </c>
      <c r="J142" s="63" t="n">
        <f aca="true">IF(AND(ISNUMBER(System!$A$2),System!$A143&gt;0),OFFSET(rngStartSystem,System!$A143,System!$A$2),0)</f>
        <v>0</v>
      </c>
      <c r="K142" s="63" t="n">
        <f aca="true">IF(AND(ISNUMBER(System!$B$2),System!$A143&gt;0),OFFSET(rngStartSystem,System!$A143,System!$B$2),0)</f>
        <v>0</v>
      </c>
      <c r="L142" s="63" t="n">
        <f aca="true">IF(AND(ISNUMBER(Tromso!$A$2),Tromso!$A143&gt;0),OFFSET(rngStartTromso,Tromso!$A143,Tromso!$A$2),0)</f>
        <v>0</v>
      </c>
      <c r="M142" s="63" t="n">
        <f aca="true">IF(AND(ISNUMBER(Tromso!$B$2),Tromso!$A143&gt;0),OFFSET(rngStartTromso,Tromso!$A143,Tromso!$B$2),0)</f>
        <v>0</v>
      </c>
      <c r="N142" s="50"/>
      <c r="O142" s="50"/>
    </row>
    <row r="143" customFormat="false" ht="12.75" hidden="false" customHeight="false" outlineLevel="0" collapsed="false">
      <c r="A143" s="44" t="n">
        <f aca="false">Curves!C144</f>
        <v>37886</v>
      </c>
      <c r="B143" s="63" t="n">
        <f aca="true">IF(AND(ISNUMBER(Finland!$A$2),Finland!$A144&gt;0),OFFSET(rngStartFinland,Finland!$A144,Finland!$A$2),0)</f>
        <v>0</v>
      </c>
      <c r="C143" s="63" t="n">
        <f aca="true">IF(AND(ISNUMBER(Finland!$B$2),Finland!$A144&gt;0),OFFSET(rngStartFinland,Finland!$A144,Finland!$B$2),0)</f>
        <v>0</v>
      </c>
      <c r="D143" s="63" t="n">
        <f aca="true">IF(AND(ISNUMBER(Smestad!$A$2),Smestad!$A144&gt;0),OFFSET(rngStartSmestad,Smestad!$A144,Smestad!$A$2),0)</f>
        <v>0</v>
      </c>
      <c r="E143" s="63" t="n">
        <f aca="true">IF(AND(ISNUMBER(Smestad!$B$2),Smestad!$A144&gt;0),OFFSET(rngStartSmestad,Smestad!$A144,Smestad!$B$2),0)</f>
        <v>0</v>
      </c>
      <c r="F143" s="63" t="n">
        <f aca="true">IF(AND(ISNUMBER(Strinda!$A$2),Strinda!$A144&gt;0),OFFSET(rngStartStrinda,Strinda!$A144,Strinda!$A$2),0)</f>
        <v>0</v>
      </c>
      <c r="G143" s="63" t="n">
        <f aca="true">IF(AND(ISNUMBER(Strinda!$B$2),Strinda!$A144&gt;0),OFFSET(rngStartStrinda,Strinda!$A144,Strinda!$B$2),0)</f>
        <v>0</v>
      </c>
      <c r="H143" s="63" t="n">
        <f aca="true">IF(AND(ISNUMBER(Sweden!$A$2),Sweden!$A144&gt;0),OFFSET(rngStartSweden,Sweden!$A144,Sweden!$A$2),0)</f>
        <v>0</v>
      </c>
      <c r="I143" s="63" t="n">
        <f aca="true">IF(AND(ISNUMBER(Sweden!$B$2),Sweden!$A144&gt;0),OFFSET(rngStartSweden,Sweden!$A144,Sweden!$B$2),0)</f>
        <v>0</v>
      </c>
      <c r="J143" s="63" t="n">
        <f aca="true">IF(AND(ISNUMBER(System!$A$2),System!$A144&gt;0),OFFSET(rngStartSystem,System!$A144,System!$A$2),0)</f>
        <v>0</v>
      </c>
      <c r="K143" s="63" t="n">
        <f aca="true">IF(AND(ISNUMBER(System!$B$2),System!$A144&gt;0),OFFSET(rngStartSystem,System!$A144,System!$B$2),0)</f>
        <v>0</v>
      </c>
      <c r="L143" s="63" t="n">
        <f aca="true">IF(AND(ISNUMBER(Tromso!$A$2),Tromso!$A144&gt;0),OFFSET(rngStartTromso,Tromso!$A144,Tromso!$A$2),0)</f>
        <v>0</v>
      </c>
      <c r="M143" s="63" t="n">
        <f aca="true">IF(AND(ISNUMBER(Tromso!$B$2),Tromso!$A144&gt;0),OFFSET(rngStartTromso,Tromso!$A144,Tromso!$B$2),0)</f>
        <v>0</v>
      </c>
      <c r="N143" s="50"/>
      <c r="O143" s="50"/>
    </row>
    <row r="144" customFormat="false" ht="12.75" hidden="false" customHeight="false" outlineLevel="0" collapsed="false">
      <c r="A144" s="44" t="n">
        <f aca="false">Curves!C145</f>
        <v>37893</v>
      </c>
      <c r="B144" s="63" t="n">
        <f aca="true">IF(AND(ISNUMBER(Finland!$A$2),Finland!$A145&gt;0),OFFSET(rngStartFinland,Finland!$A145,Finland!$A$2),0)</f>
        <v>0</v>
      </c>
      <c r="C144" s="63" t="n">
        <f aca="true">IF(AND(ISNUMBER(Finland!$B$2),Finland!$A145&gt;0),OFFSET(rngStartFinland,Finland!$A145,Finland!$B$2),0)</f>
        <v>0</v>
      </c>
      <c r="D144" s="63" t="n">
        <f aca="true">IF(AND(ISNUMBER(Smestad!$A$2),Smestad!$A145&gt;0),OFFSET(rngStartSmestad,Smestad!$A145,Smestad!$A$2),0)</f>
        <v>0</v>
      </c>
      <c r="E144" s="63" t="n">
        <f aca="true">IF(AND(ISNUMBER(Smestad!$B$2),Smestad!$A145&gt;0),OFFSET(rngStartSmestad,Smestad!$A145,Smestad!$B$2),0)</f>
        <v>0</v>
      </c>
      <c r="F144" s="63" t="n">
        <f aca="true">IF(AND(ISNUMBER(Strinda!$A$2),Strinda!$A145&gt;0),OFFSET(rngStartStrinda,Strinda!$A145,Strinda!$A$2),0)</f>
        <v>0</v>
      </c>
      <c r="G144" s="63" t="n">
        <f aca="true">IF(AND(ISNUMBER(Strinda!$B$2),Strinda!$A145&gt;0),OFFSET(rngStartStrinda,Strinda!$A145,Strinda!$B$2),0)</f>
        <v>0</v>
      </c>
      <c r="H144" s="63" t="n">
        <f aca="true">IF(AND(ISNUMBER(Sweden!$A$2),Sweden!$A145&gt;0),OFFSET(rngStartSweden,Sweden!$A145,Sweden!$A$2),0)</f>
        <v>0</v>
      </c>
      <c r="I144" s="63" t="n">
        <f aca="true">IF(AND(ISNUMBER(Sweden!$B$2),Sweden!$A145&gt;0),OFFSET(rngStartSweden,Sweden!$A145,Sweden!$B$2),0)</f>
        <v>0</v>
      </c>
      <c r="J144" s="63" t="n">
        <f aca="true">IF(AND(ISNUMBER(System!$A$2),System!$A145&gt;0),OFFSET(rngStartSystem,System!$A145,System!$A$2),0)</f>
        <v>0</v>
      </c>
      <c r="K144" s="63" t="n">
        <f aca="true">IF(AND(ISNUMBER(System!$B$2),System!$A145&gt;0),OFFSET(rngStartSystem,System!$A145,System!$B$2),0)</f>
        <v>0</v>
      </c>
      <c r="L144" s="63" t="n">
        <f aca="true">IF(AND(ISNUMBER(Tromso!$A$2),Tromso!$A145&gt;0),OFFSET(rngStartTromso,Tromso!$A145,Tromso!$A$2),0)</f>
        <v>0</v>
      </c>
      <c r="M144" s="63" t="n">
        <f aca="true">IF(AND(ISNUMBER(Tromso!$B$2),Tromso!$A145&gt;0),OFFSET(rngStartTromso,Tromso!$A145,Tromso!$B$2),0)</f>
        <v>0</v>
      </c>
      <c r="N144" s="50"/>
      <c r="O144" s="50"/>
    </row>
    <row r="145" customFormat="false" ht="12.75" hidden="false" customHeight="false" outlineLevel="0" collapsed="false">
      <c r="A145" s="44" t="n">
        <f aca="false">Curves!C146</f>
        <v>37900</v>
      </c>
      <c r="B145" s="63" t="n">
        <f aca="true">IF(AND(ISNUMBER(Finland!$A$2),Finland!$A146&gt;0),OFFSET(rngStartFinland,Finland!$A146,Finland!$A$2),0)</f>
        <v>0</v>
      </c>
      <c r="C145" s="63" t="n">
        <f aca="true">IF(AND(ISNUMBER(Finland!$B$2),Finland!$A146&gt;0),OFFSET(rngStartFinland,Finland!$A146,Finland!$B$2),0)</f>
        <v>0</v>
      </c>
      <c r="D145" s="63" t="n">
        <f aca="true">IF(AND(ISNUMBER(Smestad!$A$2),Smestad!$A146&gt;0),OFFSET(rngStartSmestad,Smestad!$A146,Smestad!$A$2),0)</f>
        <v>0</v>
      </c>
      <c r="E145" s="63" t="n">
        <f aca="true">IF(AND(ISNUMBER(Smestad!$B$2),Smestad!$A146&gt;0),OFFSET(rngStartSmestad,Smestad!$A146,Smestad!$B$2),0)</f>
        <v>0</v>
      </c>
      <c r="F145" s="63" t="n">
        <f aca="true">IF(AND(ISNUMBER(Strinda!$A$2),Strinda!$A146&gt;0),OFFSET(rngStartStrinda,Strinda!$A146,Strinda!$A$2),0)</f>
        <v>0</v>
      </c>
      <c r="G145" s="63" t="n">
        <f aca="true">IF(AND(ISNUMBER(Strinda!$B$2),Strinda!$A146&gt;0),OFFSET(rngStartStrinda,Strinda!$A146,Strinda!$B$2),0)</f>
        <v>0</v>
      </c>
      <c r="H145" s="63" t="n">
        <f aca="true">IF(AND(ISNUMBER(Sweden!$A$2),Sweden!$A146&gt;0),OFFSET(rngStartSweden,Sweden!$A146,Sweden!$A$2),0)</f>
        <v>0</v>
      </c>
      <c r="I145" s="63" t="n">
        <f aca="true">IF(AND(ISNUMBER(Sweden!$B$2),Sweden!$A146&gt;0),OFFSET(rngStartSweden,Sweden!$A146,Sweden!$B$2),0)</f>
        <v>0</v>
      </c>
      <c r="J145" s="63" t="n">
        <f aca="true">IF(AND(ISNUMBER(System!$A$2),System!$A146&gt;0),OFFSET(rngStartSystem,System!$A146,System!$A$2),0)</f>
        <v>0</v>
      </c>
      <c r="K145" s="63" t="n">
        <f aca="true">IF(AND(ISNUMBER(System!$B$2),System!$A146&gt;0),OFFSET(rngStartSystem,System!$A146,System!$B$2),0)</f>
        <v>0</v>
      </c>
      <c r="L145" s="63" t="n">
        <f aca="true">IF(AND(ISNUMBER(Tromso!$A$2),Tromso!$A146&gt;0),OFFSET(rngStartTromso,Tromso!$A146,Tromso!$A$2),0)</f>
        <v>0</v>
      </c>
      <c r="M145" s="63" t="n">
        <f aca="true">IF(AND(ISNUMBER(Tromso!$B$2),Tromso!$A146&gt;0),OFFSET(rngStartTromso,Tromso!$A146,Tromso!$B$2),0)</f>
        <v>0</v>
      </c>
      <c r="N145" s="50"/>
      <c r="O145" s="50"/>
    </row>
    <row r="146" customFormat="false" ht="12.75" hidden="false" customHeight="false" outlineLevel="0" collapsed="false">
      <c r="A146" s="44" t="n">
        <f aca="false">Curves!C147</f>
        <v>37907</v>
      </c>
      <c r="B146" s="63" t="n">
        <f aca="true">IF(AND(ISNUMBER(Finland!$A$2),Finland!$A147&gt;0),OFFSET(rngStartFinland,Finland!$A147,Finland!$A$2),0)</f>
        <v>0</v>
      </c>
      <c r="C146" s="63" t="n">
        <f aca="true">IF(AND(ISNUMBER(Finland!$B$2),Finland!$A147&gt;0),OFFSET(rngStartFinland,Finland!$A147,Finland!$B$2),0)</f>
        <v>0</v>
      </c>
      <c r="D146" s="63" t="n">
        <f aca="true">IF(AND(ISNUMBER(Smestad!$A$2),Smestad!$A147&gt;0),OFFSET(rngStartSmestad,Smestad!$A147,Smestad!$A$2),0)</f>
        <v>0</v>
      </c>
      <c r="E146" s="63" t="n">
        <f aca="true">IF(AND(ISNUMBER(Smestad!$B$2),Smestad!$A147&gt;0),OFFSET(rngStartSmestad,Smestad!$A147,Smestad!$B$2),0)</f>
        <v>0</v>
      </c>
      <c r="F146" s="63" t="n">
        <f aca="true">IF(AND(ISNUMBER(Strinda!$A$2),Strinda!$A147&gt;0),OFFSET(rngStartStrinda,Strinda!$A147,Strinda!$A$2),0)</f>
        <v>0</v>
      </c>
      <c r="G146" s="63" t="n">
        <f aca="true">IF(AND(ISNUMBER(Strinda!$B$2),Strinda!$A147&gt;0),OFFSET(rngStartStrinda,Strinda!$A147,Strinda!$B$2),0)</f>
        <v>0</v>
      </c>
      <c r="H146" s="63" t="n">
        <f aca="true">IF(AND(ISNUMBER(Sweden!$A$2),Sweden!$A147&gt;0),OFFSET(rngStartSweden,Sweden!$A147,Sweden!$A$2),0)</f>
        <v>0</v>
      </c>
      <c r="I146" s="63" t="n">
        <f aca="true">IF(AND(ISNUMBER(Sweden!$B$2),Sweden!$A147&gt;0),OFFSET(rngStartSweden,Sweden!$A147,Sweden!$B$2),0)</f>
        <v>0</v>
      </c>
      <c r="J146" s="63" t="n">
        <f aca="true">IF(AND(ISNUMBER(System!$A$2),System!$A147&gt;0),OFFSET(rngStartSystem,System!$A147,System!$A$2),0)</f>
        <v>0</v>
      </c>
      <c r="K146" s="63" t="n">
        <f aca="true">IF(AND(ISNUMBER(System!$B$2),System!$A147&gt;0),OFFSET(rngStartSystem,System!$A147,System!$B$2),0)</f>
        <v>0</v>
      </c>
      <c r="L146" s="63" t="n">
        <f aca="true">IF(AND(ISNUMBER(Tromso!$A$2),Tromso!$A147&gt;0),OFFSET(rngStartTromso,Tromso!$A147,Tromso!$A$2),0)</f>
        <v>0</v>
      </c>
      <c r="M146" s="63" t="n">
        <f aca="true">IF(AND(ISNUMBER(Tromso!$B$2),Tromso!$A147&gt;0),OFFSET(rngStartTromso,Tromso!$A147,Tromso!$B$2),0)</f>
        <v>0</v>
      </c>
      <c r="N146" s="50"/>
      <c r="O146" s="50"/>
    </row>
    <row r="147" customFormat="false" ht="12.75" hidden="false" customHeight="false" outlineLevel="0" collapsed="false">
      <c r="A147" s="44" t="n">
        <f aca="false">Curves!C148</f>
        <v>37914</v>
      </c>
      <c r="B147" s="63" t="n">
        <f aca="true">IF(AND(ISNUMBER(Finland!$A$2),Finland!$A148&gt;0),OFFSET(rngStartFinland,Finland!$A148,Finland!$A$2),0)</f>
        <v>0</v>
      </c>
      <c r="C147" s="63" t="n">
        <f aca="true">IF(AND(ISNUMBER(Finland!$B$2),Finland!$A148&gt;0),OFFSET(rngStartFinland,Finland!$A148,Finland!$B$2),0)</f>
        <v>0</v>
      </c>
      <c r="D147" s="63" t="n">
        <f aca="true">IF(AND(ISNUMBER(Smestad!$A$2),Smestad!$A148&gt;0),OFFSET(rngStartSmestad,Smestad!$A148,Smestad!$A$2),0)</f>
        <v>0</v>
      </c>
      <c r="E147" s="63" t="n">
        <f aca="true">IF(AND(ISNUMBER(Smestad!$B$2),Smestad!$A148&gt;0),OFFSET(rngStartSmestad,Smestad!$A148,Smestad!$B$2),0)</f>
        <v>0</v>
      </c>
      <c r="F147" s="63" t="n">
        <f aca="true">IF(AND(ISNUMBER(Strinda!$A$2),Strinda!$A148&gt;0),OFFSET(rngStartStrinda,Strinda!$A148,Strinda!$A$2),0)</f>
        <v>0</v>
      </c>
      <c r="G147" s="63" t="n">
        <f aca="true">IF(AND(ISNUMBER(Strinda!$B$2),Strinda!$A148&gt;0),OFFSET(rngStartStrinda,Strinda!$A148,Strinda!$B$2),0)</f>
        <v>0</v>
      </c>
      <c r="H147" s="63" t="n">
        <f aca="true">IF(AND(ISNUMBER(Sweden!$A$2),Sweden!$A148&gt;0),OFFSET(rngStartSweden,Sweden!$A148,Sweden!$A$2),0)</f>
        <v>0</v>
      </c>
      <c r="I147" s="63" t="n">
        <f aca="true">IF(AND(ISNUMBER(Sweden!$B$2),Sweden!$A148&gt;0),OFFSET(rngStartSweden,Sweden!$A148,Sweden!$B$2),0)</f>
        <v>0</v>
      </c>
      <c r="J147" s="63" t="n">
        <f aca="true">IF(AND(ISNUMBER(System!$A$2),System!$A148&gt;0),OFFSET(rngStartSystem,System!$A148,System!$A$2),0)</f>
        <v>0</v>
      </c>
      <c r="K147" s="63" t="n">
        <f aca="true">IF(AND(ISNUMBER(System!$B$2),System!$A148&gt;0),OFFSET(rngStartSystem,System!$A148,System!$B$2),0)</f>
        <v>0</v>
      </c>
      <c r="L147" s="63" t="n">
        <f aca="true">IF(AND(ISNUMBER(Tromso!$A$2),Tromso!$A148&gt;0),OFFSET(rngStartTromso,Tromso!$A148,Tromso!$A$2),0)</f>
        <v>0</v>
      </c>
      <c r="M147" s="63" t="n">
        <f aca="true">IF(AND(ISNUMBER(Tromso!$B$2),Tromso!$A148&gt;0),OFFSET(rngStartTromso,Tromso!$A148,Tromso!$B$2),0)</f>
        <v>0</v>
      </c>
      <c r="N147" s="50"/>
      <c r="O147" s="50"/>
    </row>
    <row r="148" customFormat="false" ht="12.75" hidden="false" customHeight="false" outlineLevel="0" collapsed="false">
      <c r="A148" s="44" t="n">
        <f aca="false">Curves!C149</f>
        <v>37921</v>
      </c>
      <c r="B148" s="63" t="n">
        <f aca="true">IF(AND(ISNUMBER(Finland!$A$2),Finland!$A149&gt;0),OFFSET(rngStartFinland,Finland!$A149,Finland!$A$2),0)</f>
        <v>0</v>
      </c>
      <c r="C148" s="63" t="n">
        <f aca="true">IF(AND(ISNUMBER(Finland!$B$2),Finland!$A149&gt;0),OFFSET(rngStartFinland,Finland!$A149,Finland!$B$2),0)</f>
        <v>0</v>
      </c>
      <c r="D148" s="63" t="n">
        <f aca="true">IF(AND(ISNUMBER(Smestad!$A$2),Smestad!$A149&gt;0),OFFSET(rngStartSmestad,Smestad!$A149,Smestad!$A$2),0)</f>
        <v>0</v>
      </c>
      <c r="E148" s="63" t="n">
        <f aca="true">IF(AND(ISNUMBER(Smestad!$B$2),Smestad!$A149&gt;0),OFFSET(rngStartSmestad,Smestad!$A149,Smestad!$B$2),0)</f>
        <v>0</v>
      </c>
      <c r="F148" s="63" t="n">
        <f aca="true">IF(AND(ISNUMBER(Strinda!$A$2),Strinda!$A149&gt;0),OFFSET(rngStartStrinda,Strinda!$A149,Strinda!$A$2),0)</f>
        <v>0</v>
      </c>
      <c r="G148" s="63" t="n">
        <f aca="true">IF(AND(ISNUMBER(Strinda!$B$2),Strinda!$A149&gt;0),OFFSET(rngStartStrinda,Strinda!$A149,Strinda!$B$2),0)</f>
        <v>0</v>
      </c>
      <c r="H148" s="63" t="n">
        <f aca="true">IF(AND(ISNUMBER(Sweden!$A$2),Sweden!$A149&gt;0),OFFSET(rngStartSweden,Sweden!$A149,Sweden!$A$2),0)</f>
        <v>0</v>
      </c>
      <c r="I148" s="63" t="n">
        <f aca="true">IF(AND(ISNUMBER(Sweden!$B$2),Sweden!$A149&gt;0),OFFSET(rngStartSweden,Sweden!$A149,Sweden!$B$2),0)</f>
        <v>0</v>
      </c>
      <c r="J148" s="63" t="n">
        <f aca="true">IF(AND(ISNUMBER(System!$A$2),System!$A149&gt;0),OFFSET(rngStartSystem,System!$A149,System!$A$2),0)</f>
        <v>0</v>
      </c>
      <c r="K148" s="63" t="n">
        <f aca="true">IF(AND(ISNUMBER(System!$B$2),System!$A149&gt;0),OFFSET(rngStartSystem,System!$A149,System!$B$2),0)</f>
        <v>0</v>
      </c>
      <c r="L148" s="63" t="n">
        <f aca="true">IF(AND(ISNUMBER(Tromso!$A$2),Tromso!$A149&gt;0),OFFSET(rngStartTromso,Tromso!$A149,Tromso!$A$2),0)</f>
        <v>0</v>
      </c>
      <c r="M148" s="63" t="n">
        <f aca="true">IF(AND(ISNUMBER(Tromso!$B$2),Tromso!$A149&gt;0),OFFSET(rngStartTromso,Tromso!$A149,Tromso!$B$2),0)</f>
        <v>0</v>
      </c>
      <c r="N148" s="50"/>
      <c r="O148" s="50"/>
    </row>
    <row r="149" customFormat="false" ht="12.75" hidden="false" customHeight="false" outlineLevel="0" collapsed="false">
      <c r="A149" s="44" t="n">
        <f aca="false">Curves!C150</f>
        <v>37928</v>
      </c>
      <c r="B149" s="63" t="n">
        <f aca="true">IF(AND(ISNUMBER(Finland!$A$2),Finland!$A150&gt;0),OFFSET(rngStartFinland,Finland!$A150,Finland!$A$2),0)</f>
        <v>0</v>
      </c>
      <c r="C149" s="63" t="n">
        <f aca="true">IF(AND(ISNUMBER(Finland!$B$2),Finland!$A150&gt;0),OFFSET(rngStartFinland,Finland!$A150,Finland!$B$2),0)</f>
        <v>0</v>
      </c>
      <c r="D149" s="63" t="n">
        <f aca="true">IF(AND(ISNUMBER(Smestad!$A$2),Smestad!$A150&gt;0),OFFSET(rngStartSmestad,Smestad!$A150,Smestad!$A$2),0)</f>
        <v>0</v>
      </c>
      <c r="E149" s="63" t="n">
        <f aca="true">IF(AND(ISNUMBER(Smestad!$B$2),Smestad!$A150&gt;0),OFFSET(rngStartSmestad,Smestad!$A150,Smestad!$B$2),0)</f>
        <v>0</v>
      </c>
      <c r="F149" s="63" t="n">
        <f aca="true">IF(AND(ISNUMBER(Strinda!$A$2),Strinda!$A150&gt;0),OFFSET(rngStartStrinda,Strinda!$A150,Strinda!$A$2),0)</f>
        <v>0</v>
      </c>
      <c r="G149" s="63" t="n">
        <f aca="true">IF(AND(ISNUMBER(Strinda!$B$2),Strinda!$A150&gt;0),OFFSET(rngStartStrinda,Strinda!$A150,Strinda!$B$2),0)</f>
        <v>0</v>
      </c>
      <c r="H149" s="63" t="n">
        <f aca="true">IF(AND(ISNUMBER(Sweden!$A$2),Sweden!$A150&gt;0),OFFSET(rngStartSweden,Sweden!$A150,Sweden!$A$2),0)</f>
        <v>0</v>
      </c>
      <c r="I149" s="63" t="n">
        <f aca="true">IF(AND(ISNUMBER(Sweden!$B$2),Sweden!$A150&gt;0),OFFSET(rngStartSweden,Sweden!$A150,Sweden!$B$2),0)</f>
        <v>0</v>
      </c>
      <c r="J149" s="63" t="n">
        <f aca="true">IF(AND(ISNUMBER(System!$A$2),System!$A150&gt;0),OFFSET(rngStartSystem,System!$A150,System!$A$2),0)</f>
        <v>0</v>
      </c>
      <c r="K149" s="63" t="n">
        <f aca="true">IF(AND(ISNUMBER(System!$B$2),System!$A150&gt;0),OFFSET(rngStartSystem,System!$A150,System!$B$2),0)</f>
        <v>0</v>
      </c>
      <c r="L149" s="63" t="n">
        <f aca="true">IF(AND(ISNUMBER(Tromso!$A$2),Tromso!$A150&gt;0),OFFSET(rngStartTromso,Tromso!$A150,Tromso!$A$2),0)</f>
        <v>0</v>
      </c>
      <c r="M149" s="63" t="n">
        <f aca="true">IF(AND(ISNUMBER(Tromso!$B$2),Tromso!$A150&gt;0),OFFSET(rngStartTromso,Tromso!$A150,Tromso!$B$2),0)</f>
        <v>0</v>
      </c>
      <c r="N149" s="50"/>
      <c r="O149" s="50"/>
    </row>
    <row r="150" customFormat="false" ht="12.75" hidden="false" customHeight="false" outlineLevel="0" collapsed="false">
      <c r="A150" s="44" t="n">
        <f aca="false">Curves!C151</f>
        <v>37935</v>
      </c>
      <c r="B150" s="63" t="n">
        <f aca="true">IF(AND(ISNUMBER(Finland!$A$2),Finland!$A151&gt;0),OFFSET(rngStartFinland,Finland!$A151,Finland!$A$2),0)</f>
        <v>0</v>
      </c>
      <c r="C150" s="63" t="n">
        <f aca="true">IF(AND(ISNUMBER(Finland!$B$2),Finland!$A151&gt;0),OFFSET(rngStartFinland,Finland!$A151,Finland!$B$2),0)</f>
        <v>0</v>
      </c>
      <c r="D150" s="63" t="n">
        <f aca="true">IF(AND(ISNUMBER(Smestad!$A$2),Smestad!$A151&gt;0),OFFSET(rngStartSmestad,Smestad!$A151,Smestad!$A$2),0)</f>
        <v>0</v>
      </c>
      <c r="E150" s="63" t="n">
        <f aca="true">IF(AND(ISNUMBER(Smestad!$B$2),Smestad!$A151&gt;0),OFFSET(rngStartSmestad,Smestad!$A151,Smestad!$B$2),0)</f>
        <v>0</v>
      </c>
      <c r="F150" s="63" t="n">
        <f aca="true">IF(AND(ISNUMBER(Strinda!$A$2),Strinda!$A151&gt;0),OFFSET(rngStartStrinda,Strinda!$A151,Strinda!$A$2),0)</f>
        <v>0</v>
      </c>
      <c r="G150" s="63" t="n">
        <f aca="true">IF(AND(ISNUMBER(Strinda!$B$2),Strinda!$A151&gt;0),OFFSET(rngStartStrinda,Strinda!$A151,Strinda!$B$2),0)</f>
        <v>0</v>
      </c>
      <c r="H150" s="63" t="n">
        <f aca="true">IF(AND(ISNUMBER(Sweden!$A$2),Sweden!$A151&gt;0),OFFSET(rngStartSweden,Sweden!$A151,Sweden!$A$2),0)</f>
        <v>0</v>
      </c>
      <c r="I150" s="63" t="n">
        <f aca="true">IF(AND(ISNUMBER(Sweden!$B$2),Sweden!$A151&gt;0),OFFSET(rngStartSweden,Sweden!$A151,Sweden!$B$2),0)</f>
        <v>0</v>
      </c>
      <c r="J150" s="63" t="n">
        <f aca="true">IF(AND(ISNUMBER(System!$A$2),System!$A151&gt;0),OFFSET(rngStartSystem,System!$A151,System!$A$2),0)</f>
        <v>0</v>
      </c>
      <c r="K150" s="63" t="n">
        <f aca="true">IF(AND(ISNUMBER(System!$B$2),System!$A151&gt;0),OFFSET(rngStartSystem,System!$A151,System!$B$2),0)</f>
        <v>0</v>
      </c>
      <c r="L150" s="63" t="n">
        <f aca="true">IF(AND(ISNUMBER(Tromso!$A$2),Tromso!$A151&gt;0),OFFSET(rngStartTromso,Tromso!$A151,Tromso!$A$2),0)</f>
        <v>0</v>
      </c>
      <c r="M150" s="63" t="n">
        <f aca="true">IF(AND(ISNUMBER(Tromso!$B$2),Tromso!$A151&gt;0),OFFSET(rngStartTromso,Tromso!$A151,Tromso!$B$2),0)</f>
        <v>0</v>
      </c>
      <c r="N150" s="50"/>
      <c r="O150" s="50"/>
    </row>
    <row r="151" customFormat="false" ht="12.75" hidden="false" customHeight="false" outlineLevel="0" collapsed="false">
      <c r="A151" s="44" t="n">
        <f aca="false">Curves!C152</f>
        <v>37942</v>
      </c>
      <c r="B151" s="63" t="n">
        <f aca="true">IF(AND(ISNUMBER(Finland!$A$2),Finland!$A152&gt;0),OFFSET(rngStartFinland,Finland!$A152,Finland!$A$2),0)</f>
        <v>0</v>
      </c>
      <c r="C151" s="63" t="n">
        <f aca="true">IF(AND(ISNUMBER(Finland!$B$2),Finland!$A152&gt;0),OFFSET(rngStartFinland,Finland!$A152,Finland!$B$2),0)</f>
        <v>0</v>
      </c>
      <c r="D151" s="63" t="n">
        <f aca="true">IF(AND(ISNUMBER(Smestad!$A$2),Smestad!$A152&gt;0),OFFSET(rngStartSmestad,Smestad!$A152,Smestad!$A$2),0)</f>
        <v>0</v>
      </c>
      <c r="E151" s="63" t="n">
        <f aca="true">IF(AND(ISNUMBER(Smestad!$B$2),Smestad!$A152&gt;0),OFFSET(rngStartSmestad,Smestad!$A152,Smestad!$B$2),0)</f>
        <v>0</v>
      </c>
      <c r="F151" s="63" t="n">
        <f aca="true">IF(AND(ISNUMBER(Strinda!$A$2),Strinda!$A152&gt;0),OFFSET(rngStartStrinda,Strinda!$A152,Strinda!$A$2),0)</f>
        <v>0</v>
      </c>
      <c r="G151" s="63" t="n">
        <f aca="true">IF(AND(ISNUMBER(Strinda!$B$2),Strinda!$A152&gt;0),OFFSET(rngStartStrinda,Strinda!$A152,Strinda!$B$2),0)</f>
        <v>0</v>
      </c>
      <c r="H151" s="63" t="n">
        <f aca="true">IF(AND(ISNUMBER(Sweden!$A$2),Sweden!$A152&gt;0),OFFSET(rngStartSweden,Sweden!$A152,Sweden!$A$2),0)</f>
        <v>0</v>
      </c>
      <c r="I151" s="63" t="n">
        <f aca="true">IF(AND(ISNUMBER(Sweden!$B$2),Sweden!$A152&gt;0),OFFSET(rngStartSweden,Sweden!$A152,Sweden!$B$2),0)</f>
        <v>0</v>
      </c>
      <c r="J151" s="63" t="n">
        <f aca="true">IF(AND(ISNUMBER(System!$A$2),System!$A152&gt;0),OFFSET(rngStartSystem,System!$A152,System!$A$2),0)</f>
        <v>0</v>
      </c>
      <c r="K151" s="63" t="n">
        <f aca="true">IF(AND(ISNUMBER(System!$B$2),System!$A152&gt;0),OFFSET(rngStartSystem,System!$A152,System!$B$2),0)</f>
        <v>0</v>
      </c>
      <c r="L151" s="63" t="n">
        <f aca="true">IF(AND(ISNUMBER(Tromso!$A$2),Tromso!$A152&gt;0),OFFSET(rngStartTromso,Tromso!$A152,Tromso!$A$2),0)</f>
        <v>0</v>
      </c>
      <c r="M151" s="63" t="n">
        <f aca="true">IF(AND(ISNUMBER(Tromso!$B$2),Tromso!$A152&gt;0),OFFSET(rngStartTromso,Tromso!$A152,Tromso!$B$2),0)</f>
        <v>0</v>
      </c>
      <c r="N151" s="50"/>
      <c r="O151" s="50"/>
    </row>
    <row r="152" customFormat="false" ht="12.75" hidden="false" customHeight="false" outlineLevel="0" collapsed="false">
      <c r="A152" s="44" t="n">
        <f aca="false">Curves!C153</f>
        <v>37949</v>
      </c>
      <c r="B152" s="63" t="n">
        <f aca="true">IF(AND(ISNUMBER(Finland!$A$2),Finland!$A153&gt;0),OFFSET(rngStartFinland,Finland!$A153,Finland!$A$2),0)</f>
        <v>0</v>
      </c>
      <c r="C152" s="63" t="n">
        <f aca="true">IF(AND(ISNUMBER(Finland!$B$2),Finland!$A153&gt;0),OFFSET(rngStartFinland,Finland!$A153,Finland!$B$2),0)</f>
        <v>0</v>
      </c>
      <c r="D152" s="63" t="n">
        <f aca="true">IF(AND(ISNUMBER(Smestad!$A$2),Smestad!$A153&gt;0),OFFSET(rngStartSmestad,Smestad!$A153,Smestad!$A$2),0)</f>
        <v>0</v>
      </c>
      <c r="E152" s="63" t="n">
        <f aca="true">IF(AND(ISNUMBER(Smestad!$B$2),Smestad!$A153&gt;0),OFFSET(rngStartSmestad,Smestad!$A153,Smestad!$B$2),0)</f>
        <v>0</v>
      </c>
      <c r="F152" s="63" t="n">
        <f aca="true">IF(AND(ISNUMBER(Strinda!$A$2),Strinda!$A153&gt;0),OFFSET(rngStartStrinda,Strinda!$A153,Strinda!$A$2),0)</f>
        <v>0</v>
      </c>
      <c r="G152" s="63" t="n">
        <f aca="true">IF(AND(ISNUMBER(Strinda!$B$2),Strinda!$A153&gt;0),OFFSET(rngStartStrinda,Strinda!$A153,Strinda!$B$2),0)</f>
        <v>0</v>
      </c>
      <c r="H152" s="63" t="n">
        <f aca="true">IF(AND(ISNUMBER(Sweden!$A$2),Sweden!$A153&gt;0),OFFSET(rngStartSweden,Sweden!$A153,Sweden!$A$2),0)</f>
        <v>0</v>
      </c>
      <c r="I152" s="63" t="n">
        <f aca="true">IF(AND(ISNUMBER(Sweden!$B$2),Sweden!$A153&gt;0),OFFSET(rngStartSweden,Sweden!$A153,Sweden!$B$2),0)</f>
        <v>0</v>
      </c>
      <c r="J152" s="63" t="n">
        <f aca="true">IF(AND(ISNUMBER(System!$A$2),System!$A153&gt;0),OFFSET(rngStartSystem,System!$A153,System!$A$2),0)</f>
        <v>0</v>
      </c>
      <c r="K152" s="63" t="n">
        <f aca="true">IF(AND(ISNUMBER(System!$B$2),System!$A153&gt;0),OFFSET(rngStartSystem,System!$A153,System!$B$2),0)</f>
        <v>0</v>
      </c>
      <c r="L152" s="63" t="n">
        <f aca="true">IF(AND(ISNUMBER(Tromso!$A$2),Tromso!$A153&gt;0),OFFSET(rngStartTromso,Tromso!$A153,Tromso!$A$2),0)</f>
        <v>0</v>
      </c>
      <c r="M152" s="63" t="n">
        <f aca="true">IF(AND(ISNUMBER(Tromso!$B$2),Tromso!$A153&gt;0),OFFSET(rngStartTromso,Tromso!$A153,Tromso!$B$2),0)</f>
        <v>0</v>
      </c>
      <c r="N152" s="50"/>
      <c r="O152" s="50"/>
    </row>
    <row r="153" customFormat="false" ht="12.75" hidden="false" customHeight="false" outlineLevel="0" collapsed="false">
      <c r="A153" s="44" t="n">
        <f aca="false">Curves!C154</f>
        <v>37956</v>
      </c>
      <c r="B153" s="63" t="n">
        <f aca="true">IF(AND(ISNUMBER(Finland!$A$2),Finland!$A154&gt;0),OFFSET(rngStartFinland,Finland!$A154,Finland!$A$2),0)</f>
        <v>0</v>
      </c>
      <c r="C153" s="63" t="n">
        <f aca="true">IF(AND(ISNUMBER(Finland!$B$2),Finland!$A154&gt;0),OFFSET(rngStartFinland,Finland!$A154,Finland!$B$2),0)</f>
        <v>0</v>
      </c>
      <c r="D153" s="63" t="n">
        <f aca="true">IF(AND(ISNUMBER(Smestad!$A$2),Smestad!$A154&gt;0),OFFSET(rngStartSmestad,Smestad!$A154,Smestad!$A$2),0)</f>
        <v>0</v>
      </c>
      <c r="E153" s="63" t="n">
        <f aca="true">IF(AND(ISNUMBER(Smestad!$B$2),Smestad!$A154&gt;0),OFFSET(rngStartSmestad,Smestad!$A154,Smestad!$B$2),0)</f>
        <v>0</v>
      </c>
      <c r="F153" s="63" t="n">
        <f aca="true">IF(AND(ISNUMBER(Strinda!$A$2),Strinda!$A154&gt;0),OFFSET(rngStartStrinda,Strinda!$A154,Strinda!$A$2),0)</f>
        <v>0</v>
      </c>
      <c r="G153" s="63" t="n">
        <f aca="true">IF(AND(ISNUMBER(Strinda!$B$2),Strinda!$A154&gt;0),OFFSET(rngStartStrinda,Strinda!$A154,Strinda!$B$2),0)</f>
        <v>0</v>
      </c>
      <c r="H153" s="63" t="n">
        <f aca="true">IF(AND(ISNUMBER(Sweden!$A$2),Sweden!$A154&gt;0),OFFSET(rngStartSweden,Sweden!$A154,Sweden!$A$2),0)</f>
        <v>0</v>
      </c>
      <c r="I153" s="63" t="n">
        <f aca="true">IF(AND(ISNUMBER(Sweden!$B$2),Sweden!$A154&gt;0),OFFSET(rngStartSweden,Sweden!$A154,Sweden!$B$2),0)</f>
        <v>0</v>
      </c>
      <c r="J153" s="63" t="n">
        <f aca="true">IF(AND(ISNUMBER(System!$A$2),System!$A154&gt;0),OFFSET(rngStartSystem,System!$A154,System!$A$2),0)</f>
        <v>0</v>
      </c>
      <c r="K153" s="63" t="n">
        <f aca="true">IF(AND(ISNUMBER(System!$B$2),System!$A154&gt;0),OFFSET(rngStartSystem,System!$A154,System!$B$2),0)</f>
        <v>0</v>
      </c>
      <c r="L153" s="63" t="n">
        <f aca="true">IF(AND(ISNUMBER(Tromso!$A$2),Tromso!$A154&gt;0),OFFSET(rngStartTromso,Tromso!$A154,Tromso!$A$2),0)</f>
        <v>0</v>
      </c>
      <c r="M153" s="63" t="n">
        <f aca="true">IF(AND(ISNUMBER(Tromso!$B$2),Tromso!$A154&gt;0),OFFSET(rngStartTromso,Tromso!$A154,Tromso!$B$2),0)</f>
        <v>0</v>
      </c>
      <c r="N153" s="50"/>
      <c r="O153" s="50"/>
    </row>
    <row r="154" customFormat="false" ht="12.75" hidden="false" customHeight="false" outlineLevel="0" collapsed="false">
      <c r="A154" s="44" t="n">
        <f aca="false">Curves!C155</f>
        <v>37963</v>
      </c>
      <c r="B154" s="63" t="n">
        <f aca="true">IF(AND(ISNUMBER(Finland!$A$2),Finland!$A155&gt;0),OFFSET(rngStartFinland,Finland!$A155,Finland!$A$2),0)</f>
        <v>0</v>
      </c>
      <c r="C154" s="63" t="n">
        <f aca="true">IF(AND(ISNUMBER(Finland!$B$2),Finland!$A155&gt;0),OFFSET(rngStartFinland,Finland!$A155,Finland!$B$2),0)</f>
        <v>0</v>
      </c>
      <c r="D154" s="63" t="n">
        <f aca="true">IF(AND(ISNUMBER(Smestad!$A$2),Smestad!$A155&gt;0),OFFSET(rngStartSmestad,Smestad!$A155,Smestad!$A$2),0)</f>
        <v>0</v>
      </c>
      <c r="E154" s="63" t="n">
        <f aca="true">IF(AND(ISNUMBER(Smestad!$B$2),Smestad!$A155&gt;0),OFFSET(rngStartSmestad,Smestad!$A155,Smestad!$B$2),0)</f>
        <v>0</v>
      </c>
      <c r="F154" s="63" t="n">
        <f aca="true">IF(AND(ISNUMBER(Strinda!$A$2),Strinda!$A155&gt;0),OFFSET(rngStartStrinda,Strinda!$A155,Strinda!$A$2),0)</f>
        <v>0</v>
      </c>
      <c r="G154" s="63" t="n">
        <f aca="true">IF(AND(ISNUMBER(Strinda!$B$2),Strinda!$A155&gt;0),OFFSET(rngStartStrinda,Strinda!$A155,Strinda!$B$2),0)</f>
        <v>0</v>
      </c>
      <c r="H154" s="63" t="n">
        <f aca="true">IF(AND(ISNUMBER(Sweden!$A$2),Sweden!$A155&gt;0),OFFSET(rngStartSweden,Sweden!$A155,Sweden!$A$2),0)</f>
        <v>0</v>
      </c>
      <c r="I154" s="63" t="n">
        <f aca="true">IF(AND(ISNUMBER(Sweden!$B$2),Sweden!$A155&gt;0),OFFSET(rngStartSweden,Sweden!$A155,Sweden!$B$2),0)</f>
        <v>0</v>
      </c>
      <c r="J154" s="63" t="n">
        <f aca="true">IF(AND(ISNUMBER(System!$A$2),System!$A155&gt;0),OFFSET(rngStartSystem,System!$A155,System!$A$2),0)</f>
        <v>0</v>
      </c>
      <c r="K154" s="63" t="n">
        <f aca="true">IF(AND(ISNUMBER(System!$B$2),System!$A155&gt;0),OFFSET(rngStartSystem,System!$A155,System!$B$2),0)</f>
        <v>0</v>
      </c>
      <c r="L154" s="63" t="n">
        <f aca="true">IF(AND(ISNUMBER(Tromso!$A$2),Tromso!$A155&gt;0),OFFSET(rngStartTromso,Tromso!$A155,Tromso!$A$2),0)</f>
        <v>0</v>
      </c>
      <c r="M154" s="63" t="n">
        <f aca="true">IF(AND(ISNUMBER(Tromso!$B$2),Tromso!$A155&gt;0),OFFSET(rngStartTromso,Tromso!$A155,Tromso!$B$2),0)</f>
        <v>0</v>
      </c>
      <c r="N154" s="50"/>
      <c r="O154" s="50"/>
    </row>
    <row r="155" customFormat="false" ht="12.75" hidden="false" customHeight="false" outlineLevel="0" collapsed="false">
      <c r="A155" s="44" t="n">
        <f aca="false">Curves!C156</f>
        <v>37970</v>
      </c>
      <c r="B155" s="63" t="n">
        <f aca="true">IF(AND(ISNUMBER(Finland!$A$2),Finland!$A156&gt;0),OFFSET(rngStartFinland,Finland!$A156,Finland!$A$2),0)</f>
        <v>0</v>
      </c>
      <c r="C155" s="63" t="n">
        <f aca="true">IF(AND(ISNUMBER(Finland!$B$2),Finland!$A156&gt;0),OFFSET(rngStartFinland,Finland!$A156,Finland!$B$2),0)</f>
        <v>0</v>
      </c>
      <c r="D155" s="63" t="n">
        <f aca="true">IF(AND(ISNUMBER(Smestad!$A$2),Smestad!$A156&gt;0),OFFSET(rngStartSmestad,Smestad!$A156,Smestad!$A$2),0)</f>
        <v>0</v>
      </c>
      <c r="E155" s="63" t="n">
        <f aca="true">IF(AND(ISNUMBER(Smestad!$B$2),Smestad!$A156&gt;0),OFFSET(rngStartSmestad,Smestad!$A156,Smestad!$B$2),0)</f>
        <v>0</v>
      </c>
      <c r="F155" s="63" t="n">
        <f aca="true">IF(AND(ISNUMBER(Strinda!$A$2),Strinda!$A156&gt;0),OFFSET(rngStartStrinda,Strinda!$A156,Strinda!$A$2),0)</f>
        <v>0</v>
      </c>
      <c r="G155" s="63" t="n">
        <f aca="true">IF(AND(ISNUMBER(Strinda!$B$2),Strinda!$A156&gt;0),OFFSET(rngStartStrinda,Strinda!$A156,Strinda!$B$2),0)</f>
        <v>0</v>
      </c>
      <c r="H155" s="63" t="n">
        <f aca="true">IF(AND(ISNUMBER(Sweden!$A$2),Sweden!$A156&gt;0),OFFSET(rngStartSweden,Sweden!$A156,Sweden!$A$2),0)</f>
        <v>0</v>
      </c>
      <c r="I155" s="63" t="n">
        <f aca="true">IF(AND(ISNUMBER(Sweden!$B$2),Sweden!$A156&gt;0),OFFSET(rngStartSweden,Sweden!$A156,Sweden!$B$2),0)</f>
        <v>0</v>
      </c>
      <c r="J155" s="63" t="n">
        <f aca="true">IF(AND(ISNUMBER(System!$A$2),System!$A156&gt;0),OFFSET(rngStartSystem,System!$A156,System!$A$2),0)</f>
        <v>0</v>
      </c>
      <c r="K155" s="63" t="n">
        <f aca="true">IF(AND(ISNUMBER(System!$B$2),System!$A156&gt;0),OFFSET(rngStartSystem,System!$A156,System!$B$2),0)</f>
        <v>0</v>
      </c>
      <c r="L155" s="63" t="n">
        <f aca="true">IF(AND(ISNUMBER(Tromso!$A$2),Tromso!$A156&gt;0),OFFSET(rngStartTromso,Tromso!$A156,Tromso!$A$2),0)</f>
        <v>0</v>
      </c>
      <c r="M155" s="63" t="n">
        <f aca="true">IF(AND(ISNUMBER(Tromso!$B$2),Tromso!$A156&gt;0),OFFSET(rngStartTromso,Tromso!$A156,Tromso!$B$2),0)</f>
        <v>0</v>
      </c>
      <c r="N155" s="50"/>
      <c r="O155" s="50"/>
    </row>
    <row r="156" customFormat="false" ht="12.75" hidden="false" customHeight="false" outlineLevel="0" collapsed="false">
      <c r="A156" s="44" t="n">
        <f aca="false">Curves!C157</f>
        <v>37977</v>
      </c>
      <c r="B156" s="63" t="n">
        <f aca="true">IF(AND(ISNUMBER(Finland!$A$2),Finland!$A157&gt;0),OFFSET(rngStartFinland,Finland!$A157,Finland!$A$2),0)</f>
        <v>0</v>
      </c>
      <c r="C156" s="63" t="n">
        <f aca="true">IF(AND(ISNUMBER(Finland!$B$2),Finland!$A157&gt;0),OFFSET(rngStartFinland,Finland!$A157,Finland!$B$2),0)</f>
        <v>0</v>
      </c>
      <c r="D156" s="63" t="n">
        <f aca="true">IF(AND(ISNUMBER(Smestad!$A$2),Smestad!$A157&gt;0),OFFSET(rngStartSmestad,Smestad!$A157,Smestad!$A$2),0)</f>
        <v>0</v>
      </c>
      <c r="E156" s="63" t="n">
        <f aca="true">IF(AND(ISNUMBER(Smestad!$B$2),Smestad!$A157&gt;0),OFFSET(rngStartSmestad,Smestad!$A157,Smestad!$B$2),0)</f>
        <v>0</v>
      </c>
      <c r="F156" s="63" t="n">
        <f aca="true">IF(AND(ISNUMBER(Strinda!$A$2),Strinda!$A157&gt;0),OFFSET(rngStartStrinda,Strinda!$A157,Strinda!$A$2),0)</f>
        <v>0</v>
      </c>
      <c r="G156" s="63" t="n">
        <f aca="true">IF(AND(ISNUMBER(Strinda!$B$2),Strinda!$A157&gt;0),OFFSET(rngStartStrinda,Strinda!$A157,Strinda!$B$2),0)</f>
        <v>0</v>
      </c>
      <c r="H156" s="63" t="n">
        <f aca="true">IF(AND(ISNUMBER(Sweden!$A$2),Sweden!$A157&gt;0),OFFSET(rngStartSweden,Sweden!$A157,Sweden!$A$2),0)</f>
        <v>0</v>
      </c>
      <c r="I156" s="63" t="n">
        <f aca="true">IF(AND(ISNUMBER(Sweden!$B$2),Sweden!$A157&gt;0),OFFSET(rngStartSweden,Sweden!$A157,Sweden!$B$2),0)</f>
        <v>0</v>
      </c>
      <c r="J156" s="63" t="n">
        <f aca="true">IF(AND(ISNUMBER(System!$A$2),System!$A157&gt;0),OFFSET(rngStartSystem,System!$A157,System!$A$2),0)</f>
        <v>0</v>
      </c>
      <c r="K156" s="63" t="n">
        <f aca="true">IF(AND(ISNUMBER(System!$B$2),System!$A157&gt;0),OFFSET(rngStartSystem,System!$A157,System!$B$2),0)</f>
        <v>0</v>
      </c>
      <c r="L156" s="63" t="n">
        <f aca="true">IF(AND(ISNUMBER(Tromso!$A$2),Tromso!$A157&gt;0),OFFSET(rngStartTromso,Tromso!$A157,Tromso!$A$2),0)</f>
        <v>0</v>
      </c>
      <c r="M156" s="63" t="n">
        <f aca="true">IF(AND(ISNUMBER(Tromso!$B$2),Tromso!$A157&gt;0),OFFSET(rngStartTromso,Tromso!$A157,Tromso!$B$2),0)</f>
        <v>0</v>
      </c>
      <c r="N156" s="50"/>
      <c r="O156" s="50"/>
    </row>
    <row r="157" customFormat="false" ht="12.75" hidden="false" customHeight="false" outlineLevel="0" collapsed="false">
      <c r="A157" s="44" t="n">
        <f aca="false">Curves!C158</f>
        <v>37984</v>
      </c>
      <c r="B157" s="63" t="n">
        <f aca="true">IF(AND(ISNUMBER(Finland!$A$2),Finland!$A158&gt;0),OFFSET(rngStartFinland,Finland!$A158,Finland!$A$2),0)</f>
        <v>0</v>
      </c>
      <c r="C157" s="63" t="n">
        <f aca="true">IF(AND(ISNUMBER(Finland!$B$2),Finland!$A158&gt;0),OFFSET(rngStartFinland,Finland!$A158,Finland!$B$2),0)</f>
        <v>0</v>
      </c>
      <c r="D157" s="63" t="n">
        <f aca="true">IF(AND(ISNUMBER(Smestad!$A$2),Smestad!$A158&gt;0),OFFSET(rngStartSmestad,Smestad!$A158,Smestad!$A$2),0)</f>
        <v>0</v>
      </c>
      <c r="E157" s="63" t="n">
        <f aca="true">IF(AND(ISNUMBER(Smestad!$B$2),Smestad!$A158&gt;0),OFFSET(rngStartSmestad,Smestad!$A158,Smestad!$B$2),0)</f>
        <v>0</v>
      </c>
      <c r="F157" s="63" t="n">
        <f aca="true">IF(AND(ISNUMBER(Strinda!$A$2),Strinda!$A158&gt;0),OFFSET(rngStartStrinda,Strinda!$A158,Strinda!$A$2),0)</f>
        <v>0</v>
      </c>
      <c r="G157" s="63" t="n">
        <f aca="true">IF(AND(ISNUMBER(Strinda!$B$2),Strinda!$A158&gt;0),OFFSET(rngStartStrinda,Strinda!$A158,Strinda!$B$2),0)</f>
        <v>0</v>
      </c>
      <c r="H157" s="63" t="n">
        <f aca="true">IF(AND(ISNUMBER(Sweden!$A$2),Sweden!$A158&gt;0),OFFSET(rngStartSweden,Sweden!$A158,Sweden!$A$2),0)</f>
        <v>0</v>
      </c>
      <c r="I157" s="63" t="n">
        <f aca="true">IF(AND(ISNUMBER(Sweden!$B$2),Sweden!$A158&gt;0),OFFSET(rngStartSweden,Sweden!$A158,Sweden!$B$2),0)</f>
        <v>0</v>
      </c>
      <c r="J157" s="63" t="n">
        <f aca="true">IF(AND(ISNUMBER(System!$A$2),System!$A158&gt;0),OFFSET(rngStartSystem,System!$A158,System!$A$2),0)</f>
        <v>0</v>
      </c>
      <c r="K157" s="63" t="n">
        <f aca="true">IF(AND(ISNUMBER(System!$B$2),System!$A158&gt;0),OFFSET(rngStartSystem,System!$A158,System!$B$2),0)</f>
        <v>0</v>
      </c>
      <c r="L157" s="63" t="n">
        <f aca="true">IF(AND(ISNUMBER(Tromso!$A$2),Tromso!$A158&gt;0),OFFSET(rngStartTromso,Tromso!$A158,Tromso!$A$2),0)</f>
        <v>0</v>
      </c>
      <c r="M157" s="63" t="n">
        <f aca="true">IF(AND(ISNUMBER(Tromso!$B$2),Tromso!$A158&gt;0),OFFSET(rngStartTromso,Tromso!$A158,Tromso!$B$2),0)</f>
        <v>0</v>
      </c>
      <c r="N157" s="50"/>
      <c r="O157" s="50"/>
    </row>
    <row r="158" customFormat="false" ht="12.75" hidden="false" customHeight="false" outlineLevel="0" collapsed="false">
      <c r="A158" s="44" t="n">
        <f aca="false">Curves!C159</f>
        <v>37991</v>
      </c>
      <c r="B158" s="63" t="n">
        <f aca="true">IF(AND(ISNUMBER(Finland!$A$2),Finland!$A159&gt;0),OFFSET(rngStartFinland,Finland!$A159,Finland!$A$2),0)</f>
        <v>0</v>
      </c>
      <c r="C158" s="63" t="n">
        <f aca="true">IF(AND(ISNUMBER(Finland!$B$2),Finland!$A159&gt;0),OFFSET(rngStartFinland,Finland!$A159,Finland!$B$2),0)</f>
        <v>0</v>
      </c>
      <c r="D158" s="63" t="n">
        <f aca="true">IF(AND(ISNUMBER(Smestad!$A$2),Smestad!$A159&gt;0),OFFSET(rngStartSmestad,Smestad!$A159,Smestad!$A$2),0)</f>
        <v>0</v>
      </c>
      <c r="E158" s="63" t="n">
        <f aca="true">IF(AND(ISNUMBER(Smestad!$B$2),Smestad!$A159&gt;0),OFFSET(rngStartSmestad,Smestad!$A159,Smestad!$B$2),0)</f>
        <v>0</v>
      </c>
      <c r="F158" s="63" t="n">
        <f aca="true">IF(AND(ISNUMBER(Strinda!$A$2),Strinda!$A159&gt;0),OFFSET(rngStartStrinda,Strinda!$A159,Strinda!$A$2),0)</f>
        <v>0</v>
      </c>
      <c r="G158" s="63" t="n">
        <f aca="true">IF(AND(ISNUMBER(Strinda!$B$2),Strinda!$A159&gt;0),OFFSET(rngStartStrinda,Strinda!$A159,Strinda!$B$2),0)</f>
        <v>0</v>
      </c>
      <c r="H158" s="63" t="n">
        <f aca="true">IF(AND(ISNUMBER(Sweden!$A$2),Sweden!$A159&gt;0),OFFSET(rngStartSweden,Sweden!$A159,Sweden!$A$2),0)</f>
        <v>0</v>
      </c>
      <c r="I158" s="63" t="n">
        <f aca="true">IF(AND(ISNUMBER(Sweden!$B$2),Sweden!$A159&gt;0),OFFSET(rngStartSweden,Sweden!$A159,Sweden!$B$2),0)</f>
        <v>0</v>
      </c>
      <c r="J158" s="63" t="n">
        <f aca="true">IF(AND(ISNUMBER(System!$A$2),System!$A159&gt;0),OFFSET(rngStartSystem,System!$A159,System!$A$2),0)</f>
        <v>0</v>
      </c>
      <c r="K158" s="63" t="n">
        <f aca="true">IF(AND(ISNUMBER(System!$B$2),System!$A159&gt;0),OFFSET(rngStartSystem,System!$A159,System!$B$2),0)</f>
        <v>0</v>
      </c>
      <c r="L158" s="63" t="n">
        <f aca="true">IF(AND(ISNUMBER(Tromso!$A$2),Tromso!$A159&gt;0),OFFSET(rngStartTromso,Tromso!$A159,Tromso!$A$2),0)</f>
        <v>0</v>
      </c>
      <c r="M158" s="63" t="n">
        <f aca="true">IF(AND(ISNUMBER(Tromso!$B$2),Tromso!$A159&gt;0),OFFSET(rngStartTromso,Tromso!$A159,Tromso!$B$2),0)</f>
        <v>0</v>
      </c>
      <c r="N158" s="50"/>
      <c r="O158" s="50"/>
    </row>
    <row r="159" customFormat="false" ht="12.75" hidden="false" customHeight="false" outlineLevel="0" collapsed="false">
      <c r="A159" s="44" t="n">
        <f aca="false">Curves!C160</f>
        <v>37998</v>
      </c>
      <c r="B159" s="63" t="n">
        <f aca="true">IF(AND(ISNUMBER(Finland!$A$2),Finland!$A160&gt;0),OFFSET(rngStartFinland,Finland!$A160,Finland!$A$2),0)</f>
        <v>0</v>
      </c>
      <c r="C159" s="63" t="n">
        <f aca="true">IF(AND(ISNUMBER(Finland!$B$2),Finland!$A160&gt;0),OFFSET(rngStartFinland,Finland!$A160,Finland!$B$2),0)</f>
        <v>0</v>
      </c>
      <c r="D159" s="63" t="n">
        <f aca="true">IF(AND(ISNUMBER(Smestad!$A$2),Smestad!$A160&gt;0),OFFSET(rngStartSmestad,Smestad!$A160,Smestad!$A$2),0)</f>
        <v>0</v>
      </c>
      <c r="E159" s="63" t="n">
        <f aca="true">IF(AND(ISNUMBER(Smestad!$B$2),Smestad!$A160&gt;0),OFFSET(rngStartSmestad,Smestad!$A160,Smestad!$B$2),0)</f>
        <v>0</v>
      </c>
      <c r="F159" s="63" t="n">
        <f aca="true">IF(AND(ISNUMBER(Strinda!$A$2),Strinda!$A160&gt;0),OFFSET(rngStartStrinda,Strinda!$A160,Strinda!$A$2),0)</f>
        <v>0</v>
      </c>
      <c r="G159" s="63" t="n">
        <f aca="true">IF(AND(ISNUMBER(Strinda!$B$2),Strinda!$A160&gt;0),OFFSET(rngStartStrinda,Strinda!$A160,Strinda!$B$2),0)</f>
        <v>0</v>
      </c>
      <c r="H159" s="63" t="n">
        <f aca="true">IF(AND(ISNUMBER(Sweden!$A$2),Sweden!$A160&gt;0),OFFSET(rngStartSweden,Sweden!$A160,Sweden!$A$2),0)</f>
        <v>0</v>
      </c>
      <c r="I159" s="63" t="n">
        <f aca="true">IF(AND(ISNUMBER(Sweden!$B$2),Sweden!$A160&gt;0),OFFSET(rngStartSweden,Sweden!$A160,Sweden!$B$2),0)</f>
        <v>0</v>
      </c>
      <c r="J159" s="63" t="n">
        <f aca="true">IF(AND(ISNUMBER(System!$A$2),System!$A160&gt;0),OFFSET(rngStartSystem,System!$A160,System!$A$2),0)</f>
        <v>0</v>
      </c>
      <c r="K159" s="63" t="n">
        <f aca="true">IF(AND(ISNUMBER(System!$B$2),System!$A160&gt;0),OFFSET(rngStartSystem,System!$A160,System!$B$2),0)</f>
        <v>0</v>
      </c>
      <c r="L159" s="63" t="n">
        <f aca="true">IF(AND(ISNUMBER(Tromso!$A$2),Tromso!$A160&gt;0),OFFSET(rngStartTromso,Tromso!$A160,Tromso!$A$2),0)</f>
        <v>0</v>
      </c>
      <c r="M159" s="63" t="n">
        <f aca="true">IF(AND(ISNUMBER(Tromso!$B$2),Tromso!$A160&gt;0),OFFSET(rngStartTromso,Tromso!$A160,Tromso!$B$2),0)</f>
        <v>0</v>
      </c>
      <c r="N159" s="50"/>
      <c r="O159" s="50"/>
    </row>
    <row r="160" customFormat="false" ht="12.75" hidden="false" customHeight="false" outlineLevel="0" collapsed="false">
      <c r="A160" s="44" t="n">
        <f aca="false">Curves!C161</f>
        <v>38005</v>
      </c>
      <c r="B160" s="63" t="n">
        <f aca="true">IF(AND(ISNUMBER(Finland!$A$2),Finland!$A161&gt;0),OFFSET(rngStartFinland,Finland!$A161,Finland!$A$2),0)</f>
        <v>0</v>
      </c>
      <c r="C160" s="63" t="n">
        <f aca="true">IF(AND(ISNUMBER(Finland!$B$2),Finland!$A161&gt;0),OFFSET(rngStartFinland,Finland!$A161,Finland!$B$2),0)</f>
        <v>0</v>
      </c>
      <c r="D160" s="63" t="n">
        <f aca="true">IF(AND(ISNUMBER(Smestad!$A$2),Smestad!$A161&gt;0),OFFSET(rngStartSmestad,Smestad!$A161,Smestad!$A$2),0)</f>
        <v>0</v>
      </c>
      <c r="E160" s="63" t="n">
        <f aca="true">IF(AND(ISNUMBER(Smestad!$B$2),Smestad!$A161&gt;0),OFFSET(rngStartSmestad,Smestad!$A161,Smestad!$B$2),0)</f>
        <v>0</v>
      </c>
      <c r="F160" s="63" t="n">
        <f aca="true">IF(AND(ISNUMBER(Strinda!$A$2),Strinda!$A161&gt;0),OFFSET(rngStartStrinda,Strinda!$A161,Strinda!$A$2),0)</f>
        <v>0</v>
      </c>
      <c r="G160" s="63" t="n">
        <f aca="true">IF(AND(ISNUMBER(Strinda!$B$2),Strinda!$A161&gt;0),OFFSET(rngStartStrinda,Strinda!$A161,Strinda!$B$2),0)</f>
        <v>0</v>
      </c>
      <c r="H160" s="63" t="n">
        <f aca="true">IF(AND(ISNUMBER(Sweden!$A$2),Sweden!$A161&gt;0),OFFSET(rngStartSweden,Sweden!$A161,Sweden!$A$2),0)</f>
        <v>0</v>
      </c>
      <c r="I160" s="63" t="n">
        <f aca="true">IF(AND(ISNUMBER(Sweden!$B$2),Sweden!$A161&gt;0),OFFSET(rngStartSweden,Sweden!$A161,Sweden!$B$2),0)</f>
        <v>0</v>
      </c>
      <c r="J160" s="63" t="n">
        <f aca="true">IF(AND(ISNUMBER(System!$A$2),System!$A161&gt;0),OFFSET(rngStartSystem,System!$A161,System!$A$2),0)</f>
        <v>0</v>
      </c>
      <c r="K160" s="63" t="n">
        <f aca="true">IF(AND(ISNUMBER(System!$B$2),System!$A161&gt;0),OFFSET(rngStartSystem,System!$A161,System!$B$2),0)</f>
        <v>0</v>
      </c>
      <c r="L160" s="63" t="n">
        <f aca="true">IF(AND(ISNUMBER(Tromso!$A$2),Tromso!$A161&gt;0),OFFSET(rngStartTromso,Tromso!$A161,Tromso!$A$2),0)</f>
        <v>0</v>
      </c>
      <c r="M160" s="63" t="n">
        <f aca="true">IF(AND(ISNUMBER(Tromso!$B$2),Tromso!$A161&gt;0),OFFSET(rngStartTromso,Tromso!$A161,Tromso!$B$2),0)</f>
        <v>0</v>
      </c>
      <c r="N160" s="50"/>
      <c r="O160" s="50"/>
    </row>
    <row r="161" customFormat="false" ht="12.75" hidden="false" customHeight="false" outlineLevel="0" collapsed="false">
      <c r="A161" s="44" t="n">
        <f aca="false">Curves!C162</f>
        <v>38012</v>
      </c>
      <c r="B161" s="63" t="n">
        <f aca="true">IF(AND(ISNUMBER(Finland!$A$2),Finland!$A162&gt;0),OFFSET(rngStartFinland,Finland!$A162,Finland!$A$2),0)</f>
        <v>0</v>
      </c>
      <c r="C161" s="63" t="n">
        <f aca="true">IF(AND(ISNUMBER(Finland!$B$2),Finland!$A162&gt;0),OFFSET(rngStartFinland,Finland!$A162,Finland!$B$2),0)</f>
        <v>0</v>
      </c>
      <c r="D161" s="63" t="n">
        <f aca="true">IF(AND(ISNUMBER(Smestad!$A$2),Smestad!$A162&gt;0),OFFSET(rngStartSmestad,Smestad!$A162,Smestad!$A$2),0)</f>
        <v>0</v>
      </c>
      <c r="E161" s="63" t="n">
        <f aca="true">IF(AND(ISNUMBER(Smestad!$B$2),Smestad!$A162&gt;0),OFFSET(rngStartSmestad,Smestad!$A162,Smestad!$B$2),0)</f>
        <v>0</v>
      </c>
      <c r="F161" s="63" t="n">
        <f aca="true">IF(AND(ISNUMBER(Strinda!$A$2),Strinda!$A162&gt;0),OFFSET(rngStartStrinda,Strinda!$A162,Strinda!$A$2),0)</f>
        <v>0</v>
      </c>
      <c r="G161" s="63" t="n">
        <f aca="true">IF(AND(ISNUMBER(Strinda!$B$2),Strinda!$A162&gt;0),OFFSET(rngStartStrinda,Strinda!$A162,Strinda!$B$2),0)</f>
        <v>0</v>
      </c>
      <c r="H161" s="63" t="n">
        <f aca="true">IF(AND(ISNUMBER(Sweden!$A$2),Sweden!$A162&gt;0),OFFSET(rngStartSweden,Sweden!$A162,Sweden!$A$2),0)</f>
        <v>0</v>
      </c>
      <c r="I161" s="63" t="n">
        <f aca="true">IF(AND(ISNUMBER(Sweden!$B$2),Sweden!$A162&gt;0),OFFSET(rngStartSweden,Sweden!$A162,Sweden!$B$2),0)</f>
        <v>0</v>
      </c>
      <c r="J161" s="63" t="n">
        <f aca="true">IF(AND(ISNUMBER(System!$A$2),System!$A162&gt;0),OFFSET(rngStartSystem,System!$A162,System!$A$2),0)</f>
        <v>0</v>
      </c>
      <c r="K161" s="63" t="n">
        <f aca="true">IF(AND(ISNUMBER(System!$B$2),System!$A162&gt;0),OFFSET(rngStartSystem,System!$A162,System!$B$2),0)</f>
        <v>0</v>
      </c>
      <c r="L161" s="63" t="n">
        <f aca="true">IF(AND(ISNUMBER(Tromso!$A$2),Tromso!$A162&gt;0),OFFSET(rngStartTromso,Tromso!$A162,Tromso!$A$2),0)</f>
        <v>0</v>
      </c>
      <c r="M161" s="63" t="n">
        <f aca="true">IF(AND(ISNUMBER(Tromso!$B$2),Tromso!$A162&gt;0),OFFSET(rngStartTromso,Tromso!$A162,Tromso!$B$2),0)</f>
        <v>0</v>
      </c>
      <c r="N161" s="50"/>
      <c r="O161" s="50"/>
    </row>
    <row r="162" customFormat="false" ht="12.75" hidden="false" customHeight="false" outlineLevel="0" collapsed="false">
      <c r="A162" s="44" t="n">
        <f aca="false">Curves!C163</f>
        <v>38019</v>
      </c>
      <c r="B162" s="63" t="n">
        <f aca="true">IF(AND(ISNUMBER(Finland!$A$2),Finland!$A163&gt;0),OFFSET(rngStartFinland,Finland!$A163,Finland!$A$2),0)</f>
        <v>0</v>
      </c>
      <c r="C162" s="63" t="n">
        <f aca="true">IF(AND(ISNUMBER(Finland!$B$2),Finland!$A163&gt;0),OFFSET(rngStartFinland,Finland!$A163,Finland!$B$2),0)</f>
        <v>0</v>
      </c>
      <c r="D162" s="63" t="n">
        <f aca="true">IF(AND(ISNUMBER(Smestad!$A$2),Smestad!$A163&gt;0),OFFSET(rngStartSmestad,Smestad!$A163,Smestad!$A$2),0)</f>
        <v>0</v>
      </c>
      <c r="E162" s="63" t="n">
        <f aca="true">IF(AND(ISNUMBER(Smestad!$B$2),Smestad!$A163&gt;0),OFFSET(rngStartSmestad,Smestad!$A163,Smestad!$B$2),0)</f>
        <v>0</v>
      </c>
      <c r="F162" s="63" t="n">
        <f aca="true">IF(AND(ISNUMBER(Strinda!$A$2),Strinda!$A163&gt;0),OFFSET(rngStartStrinda,Strinda!$A163,Strinda!$A$2),0)</f>
        <v>0</v>
      </c>
      <c r="G162" s="63" t="n">
        <f aca="true">IF(AND(ISNUMBER(Strinda!$B$2),Strinda!$A163&gt;0),OFFSET(rngStartStrinda,Strinda!$A163,Strinda!$B$2),0)</f>
        <v>0</v>
      </c>
      <c r="H162" s="63" t="n">
        <f aca="true">IF(AND(ISNUMBER(Sweden!$A$2),Sweden!$A163&gt;0),OFFSET(rngStartSweden,Sweden!$A163,Sweden!$A$2),0)</f>
        <v>0</v>
      </c>
      <c r="I162" s="63" t="n">
        <f aca="true">IF(AND(ISNUMBER(Sweden!$B$2),Sweden!$A163&gt;0),OFFSET(rngStartSweden,Sweden!$A163,Sweden!$B$2),0)</f>
        <v>0</v>
      </c>
      <c r="J162" s="63" t="n">
        <f aca="true">IF(AND(ISNUMBER(System!$A$2),System!$A163&gt;0),OFFSET(rngStartSystem,System!$A163,System!$A$2),0)</f>
        <v>0</v>
      </c>
      <c r="K162" s="63" t="n">
        <f aca="true">IF(AND(ISNUMBER(System!$B$2),System!$A163&gt;0),OFFSET(rngStartSystem,System!$A163,System!$B$2),0)</f>
        <v>0</v>
      </c>
      <c r="L162" s="63" t="n">
        <f aca="true">IF(AND(ISNUMBER(Tromso!$A$2),Tromso!$A163&gt;0),OFFSET(rngStartTromso,Tromso!$A163,Tromso!$A$2),0)</f>
        <v>0</v>
      </c>
      <c r="M162" s="63" t="n">
        <f aca="true">IF(AND(ISNUMBER(Tromso!$B$2),Tromso!$A163&gt;0),OFFSET(rngStartTromso,Tromso!$A163,Tromso!$B$2),0)</f>
        <v>0</v>
      </c>
      <c r="N162" s="50"/>
      <c r="O162" s="50"/>
    </row>
    <row r="163" customFormat="false" ht="12.75" hidden="false" customHeight="false" outlineLevel="0" collapsed="false">
      <c r="A163" s="44" t="n">
        <f aca="false">Curves!C164</f>
        <v>38026</v>
      </c>
      <c r="B163" s="63" t="n">
        <f aca="true">IF(AND(ISNUMBER(Finland!$A$2),Finland!$A164&gt;0),OFFSET(rngStartFinland,Finland!$A164,Finland!$A$2),0)</f>
        <v>0</v>
      </c>
      <c r="C163" s="63" t="n">
        <f aca="true">IF(AND(ISNUMBER(Finland!$B$2),Finland!$A164&gt;0),OFFSET(rngStartFinland,Finland!$A164,Finland!$B$2),0)</f>
        <v>0</v>
      </c>
      <c r="D163" s="63" t="n">
        <f aca="true">IF(AND(ISNUMBER(Smestad!$A$2),Smestad!$A164&gt;0),OFFSET(rngStartSmestad,Smestad!$A164,Smestad!$A$2),0)</f>
        <v>0</v>
      </c>
      <c r="E163" s="63" t="n">
        <f aca="true">IF(AND(ISNUMBER(Smestad!$B$2),Smestad!$A164&gt;0),OFFSET(rngStartSmestad,Smestad!$A164,Smestad!$B$2),0)</f>
        <v>0</v>
      </c>
      <c r="F163" s="63" t="n">
        <f aca="true">IF(AND(ISNUMBER(Strinda!$A$2),Strinda!$A164&gt;0),OFFSET(rngStartStrinda,Strinda!$A164,Strinda!$A$2),0)</f>
        <v>0</v>
      </c>
      <c r="G163" s="63" t="n">
        <f aca="true">IF(AND(ISNUMBER(Strinda!$B$2),Strinda!$A164&gt;0),OFFSET(rngStartStrinda,Strinda!$A164,Strinda!$B$2),0)</f>
        <v>0</v>
      </c>
      <c r="H163" s="63" t="n">
        <f aca="true">IF(AND(ISNUMBER(Sweden!$A$2),Sweden!$A164&gt;0),OFFSET(rngStartSweden,Sweden!$A164,Sweden!$A$2),0)</f>
        <v>0</v>
      </c>
      <c r="I163" s="63" t="n">
        <f aca="true">IF(AND(ISNUMBER(Sweden!$B$2),Sweden!$A164&gt;0),OFFSET(rngStartSweden,Sweden!$A164,Sweden!$B$2),0)</f>
        <v>0</v>
      </c>
      <c r="J163" s="63" t="n">
        <f aca="true">IF(AND(ISNUMBER(System!$A$2),System!$A164&gt;0),OFFSET(rngStartSystem,System!$A164,System!$A$2),0)</f>
        <v>0</v>
      </c>
      <c r="K163" s="63" t="n">
        <f aca="true">IF(AND(ISNUMBER(System!$B$2),System!$A164&gt;0),OFFSET(rngStartSystem,System!$A164,System!$B$2),0)</f>
        <v>0</v>
      </c>
      <c r="L163" s="63" t="n">
        <f aca="true">IF(AND(ISNUMBER(Tromso!$A$2),Tromso!$A164&gt;0),OFFSET(rngStartTromso,Tromso!$A164,Tromso!$A$2),0)</f>
        <v>0</v>
      </c>
      <c r="M163" s="63" t="n">
        <f aca="true">IF(AND(ISNUMBER(Tromso!$B$2),Tromso!$A164&gt;0),OFFSET(rngStartTromso,Tromso!$A164,Tromso!$B$2),0)</f>
        <v>0</v>
      </c>
      <c r="N163" s="50"/>
      <c r="O163" s="50"/>
    </row>
    <row r="164" customFormat="false" ht="12.75" hidden="false" customHeight="false" outlineLevel="0" collapsed="false">
      <c r="A164" s="44" t="n">
        <f aca="false">Curves!C165</f>
        <v>38033</v>
      </c>
      <c r="B164" s="63" t="n">
        <f aca="true">IF(AND(ISNUMBER(Finland!$A$2),Finland!$A165&gt;0),OFFSET(rngStartFinland,Finland!$A165,Finland!$A$2),0)</f>
        <v>0</v>
      </c>
      <c r="C164" s="63" t="n">
        <f aca="true">IF(AND(ISNUMBER(Finland!$B$2),Finland!$A165&gt;0),OFFSET(rngStartFinland,Finland!$A165,Finland!$B$2),0)</f>
        <v>0</v>
      </c>
      <c r="D164" s="63" t="n">
        <f aca="true">IF(AND(ISNUMBER(Smestad!$A$2),Smestad!$A165&gt;0),OFFSET(rngStartSmestad,Smestad!$A165,Smestad!$A$2),0)</f>
        <v>0</v>
      </c>
      <c r="E164" s="63" t="n">
        <f aca="true">IF(AND(ISNUMBER(Smestad!$B$2),Smestad!$A165&gt;0),OFFSET(rngStartSmestad,Smestad!$A165,Smestad!$B$2),0)</f>
        <v>0</v>
      </c>
      <c r="F164" s="63" t="n">
        <f aca="true">IF(AND(ISNUMBER(Strinda!$A$2),Strinda!$A165&gt;0),OFFSET(rngStartStrinda,Strinda!$A165,Strinda!$A$2),0)</f>
        <v>0</v>
      </c>
      <c r="G164" s="63" t="n">
        <f aca="true">IF(AND(ISNUMBER(Strinda!$B$2),Strinda!$A165&gt;0),OFFSET(rngStartStrinda,Strinda!$A165,Strinda!$B$2),0)</f>
        <v>0</v>
      </c>
      <c r="H164" s="63" t="n">
        <f aca="true">IF(AND(ISNUMBER(Sweden!$A$2),Sweden!$A165&gt;0),OFFSET(rngStartSweden,Sweden!$A165,Sweden!$A$2),0)</f>
        <v>0</v>
      </c>
      <c r="I164" s="63" t="n">
        <f aca="true">IF(AND(ISNUMBER(Sweden!$B$2),Sweden!$A165&gt;0),OFFSET(rngStartSweden,Sweden!$A165,Sweden!$B$2),0)</f>
        <v>0</v>
      </c>
      <c r="J164" s="63" t="n">
        <f aca="true">IF(AND(ISNUMBER(System!$A$2),System!$A165&gt;0),OFFSET(rngStartSystem,System!$A165,System!$A$2),0)</f>
        <v>0</v>
      </c>
      <c r="K164" s="63" t="n">
        <f aca="true">IF(AND(ISNUMBER(System!$B$2),System!$A165&gt;0),OFFSET(rngStartSystem,System!$A165,System!$B$2),0)</f>
        <v>0</v>
      </c>
      <c r="L164" s="63" t="n">
        <f aca="true">IF(AND(ISNUMBER(Tromso!$A$2),Tromso!$A165&gt;0),OFFSET(rngStartTromso,Tromso!$A165,Tromso!$A$2),0)</f>
        <v>0</v>
      </c>
      <c r="M164" s="63" t="n">
        <f aca="true">IF(AND(ISNUMBER(Tromso!$B$2),Tromso!$A165&gt;0),OFFSET(rngStartTromso,Tromso!$A165,Tromso!$B$2),0)</f>
        <v>0</v>
      </c>
      <c r="N164" s="50"/>
      <c r="O164" s="50"/>
    </row>
    <row r="165" customFormat="false" ht="12.75" hidden="false" customHeight="false" outlineLevel="0" collapsed="false">
      <c r="A165" s="44" t="n">
        <f aca="false">Curves!C166</f>
        <v>38040</v>
      </c>
      <c r="B165" s="63" t="n">
        <f aca="true">IF(AND(ISNUMBER(Finland!$A$2),Finland!$A166&gt;0),OFFSET(rngStartFinland,Finland!$A166,Finland!$A$2),0)</f>
        <v>0</v>
      </c>
      <c r="C165" s="63" t="n">
        <f aca="true">IF(AND(ISNUMBER(Finland!$B$2),Finland!$A166&gt;0),OFFSET(rngStartFinland,Finland!$A166,Finland!$B$2),0)</f>
        <v>0</v>
      </c>
      <c r="D165" s="63" t="n">
        <f aca="true">IF(AND(ISNUMBER(Smestad!$A$2),Smestad!$A166&gt;0),OFFSET(rngStartSmestad,Smestad!$A166,Smestad!$A$2),0)</f>
        <v>0</v>
      </c>
      <c r="E165" s="63" t="n">
        <f aca="true">IF(AND(ISNUMBER(Smestad!$B$2),Smestad!$A166&gt;0),OFFSET(rngStartSmestad,Smestad!$A166,Smestad!$B$2),0)</f>
        <v>0</v>
      </c>
      <c r="F165" s="63" t="n">
        <f aca="true">IF(AND(ISNUMBER(Strinda!$A$2),Strinda!$A166&gt;0),OFFSET(rngStartStrinda,Strinda!$A166,Strinda!$A$2),0)</f>
        <v>0</v>
      </c>
      <c r="G165" s="63" t="n">
        <f aca="true">IF(AND(ISNUMBER(Strinda!$B$2),Strinda!$A166&gt;0),OFFSET(rngStartStrinda,Strinda!$A166,Strinda!$B$2),0)</f>
        <v>0</v>
      </c>
      <c r="H165" s="63" t="n">
        <f aca="true">IF(AND(ISNUMBER(Sweden!$A$2),Sweden!$A166&gt;0),OFFSET(rngStartSweden,Sweden!$A166,Sweden!$A$2),0)</f>
        <v>0</v>
      </c>
      <c r="I165" s="63" t="n">
        <f aca="true">IF(AND(ISNUMBER(Sweden!$B$2),Sweden!$A166&gt;0),OFFSET(rngStartSweden,Sweden!$A166,Sweden!$B$2),0)</f>
        <v>0</v>
      </c>
      <c r="J165" s="63" t="n">
        <f aca="true">IF(AND(ISNUMBER(System!$A$2),System!$A166&gt;0),OFFSET(rngStartSystem,System!$A166,System!$A$2),0)</f>
        <v>0</v>
      </c>
      <c r="K165" s="63" t="n">
        <f aca="true">IF(AND(ISNUMBER(System!$B$2),System!$A166&gt;0),OFFSET(rngStartSystem,System!$A166,System!$B$2),0)</f>
        <v>0</v>
      </c>
      <c r="L165" s="63" t="n">
        <f aca="true">IF(AND(ISNUMBER(Tromso!$A$2),Tromso!$A166&gt;0),OFFSET(rngStartTromso,Tromso!$A166,Tromso!$A$2),0)</f>
        <v>0</v>
      </c>
      <c r="M165" s="63" t="n">
        <f aca="true">IF(AND(ISNUMBER(Tromso!$B$2),Tromso!$A166&gt;0),OFFSET(rngStartTromso,Tromso!$A166,Tromso!$B$2),0)</f>
        <v>0</v>
      </c>
      <c r="N165" s="50"/>
      <c r="O165" s="50"/>
    </row>
    <row r="166" customFormat="false" ht="12.75" hidden="false" customHeight="false" outlineLevel="0" collapsed="false">
      <c r="A166" s="44" t="n">
        <f aca="false">Curves!C167</f>
        <v>38047</v>
      </c>
      <c r="B166" s="63" t="n">
        <f aca="true">IF(AND(ISNUMBER(Finland!$A$2),Finland!$A167&gt;0),OFFSET(rngStartFinland,Finland!$A167,Finland!$A$2),0)</f>
        <v>0</v>
      </c>
      <c r="C166" s="63" t="n">
        <f aca="true">IF(AND(ISNUMBER(Finland!$B$2),Finland!$A167&gt;0),OFFSET(rngStartFinland,Finland!$A167,Finland!$B$2),0)</f>
        <v>0</v>
      </c>
      <c r="D166" s="63" t="n">
        <f aca="true">IF(AND(ISNUMBER(Smestad!$A$2),Smestad!$A167&gt;0),OFFSET(rngStartSmestad,Smestad!$A167,Smestad!$A$2),0)</f>
        <v>0</v>
      </c>
      <c r="E166" s="63" t="n">
        <f aca="true">IF(AND(ISNUMBER(Smestad!$B$2),Smestad!$A167&gt;0),OFFSET(rngStartSmestad,Smestad!$A167,Smestad!$B$2),0)</f>
        <v>0</v>
      </c>
      <c r="F166" s="63" t="n">
        <f aca="true">IF(AND(ISNUMBER(Strinda!$A$2),Strinda!$A167&gt;0),OFFSET(rngStartStrinda,Strinda!$A167,Strinda!$A$2),0)</f>
        <v>0</v>
      </c>
      <c r="G166" s="63" t="n">
        <f aca="true">IF(AND(ISNUMBER(Strinda!$B$2),Strinda!$A167&gt;0),OFFSET(rngStartStrinda,Strinda!$A167,Strinda!$B$2),0)</f>
        <v>0</v>
      </c>
      <c r="H166" s="63" t="n">
        <f aca="true">IF(AND(ISNUMBER(Sweden!$A$2),Sweden!$A167&gt;0),OFFSET(rngStartSweden,Sweden!$A167,Sweden!$A$2),0)</f>
        <v>0</v>
      </c>
      <c r="I166" s="63" t="n">
        <f aca="true">IF(AND(ISNUMBER(Sweden!$B$2),Sweden!$A167&gt;0),OFFSET(rngStartSweden,Sweden!$A167,Sweden!$B$2),0)</f>
        <v>0</v>
      </c>
      <c r="J166" s="63" t="n">
        <f aca="true">IF(AND(ISNUMBER(System!$A$2),System!$A167&gt;0),OFFSET(rngStartSystem,System!$A167,System!$A$2),0)</f>
        <v>0</v>
      </c>
      <c r="K166" s="63" t="n">
        <f aca="true">IF(AND(ISNUMBER(System!$B$2),System!$A167&gt;0),OFFSET(rngStartSystem,System!$A167,System!$B$2),0)</f>
        <v>0</v>
      </c>
      <c r="L166" s="63" t="n">
        <f aca="true">IF(AND(ISNUMBER(Tromso!$A$2),Tromso!$A167&gt;0),OFFSET(rngStartTromso,Tromso!$A167,Tromso!$A$2),0)</f>
        <v>0</v>
      </c>
      <c r="M166" s="63" t="n">
        <f aca="true">IF(AND(ISNUMBER(Tromso!$B$2),Tromso!$A167&gt;0),OFFSET(rngStartTromso,Tromso!$A167,Tromso!$B$2),0)</f>
        <v>0</v>
      </c>
      <c r="N166" s="50"/>
      <c r="O166" s="50"/>
    </row>
    <row r="167" customFormat="false" ht="12.75" hidden="false" customHeight="false" outlineLevel="0" collapsed="false">
      <c r="A167" s="44" t="n">
        <f aca="false">Curves!C168</f>
        <v>38054</v>
      </c>
      <c r="B167" s="63" t="n">
        <f aca="true">IF(AND(ISNUMBER(Finland!$A$2),Finland!$A168&gt;0),OFFSET(rngStartFinland,Finland!$A168,Finland!$A$2),0)</f>
        <v>0</v>
      </c>
      <c r="C167" s="63" t="n">
        <f aca="true">IF(AND(ISNUMBER(Finland!$B$2),Finland!$A168&gt;0),OFFSET(rngStartFinland,Finland!$A168,Finland!$B$2),0)</f>
        <v>0</v>
      </c>
      <c r="D167" s="63" t="n">
        <f aca="true">IF(AND(ISNUMBER(Smestad!$A$2),Smestad!$A168&gt;0),OFFSET(rngStartSmestad,Smestad!$A168,Smestad!$A$2),0)</f>
        <v>0</v>
      </c>
      <c r="E167" s="63" t="n">
        <f aca="true">IF(AND(ISNUMBER(Smestad!$B$2),Smestad!$A168&gt;0),OFFSET(rngStartSmestad,Smestad!$A168,Smestad!$B$2),0)</f>
        <v>0</v>
      </c>
      <c r="F167" s="63" t="n">
        <f aca="true">IF(AND(ISNUMBER(Strinda!$A$2),Strinda!$A168&gt;0),OFFSET(rngStartStrinda,Strinda!$A168,Strinda!$A$2),0)</f>
        <v>0</v>
      </c>
      <c r="G167" s="63" t="n">
        <f aca="true">IF(AND(ISNUMBER(Strinda!$B$2),Strinda!$A168&gt;0),OFFSET(rngStartStrinda,Strinda!$A168,Strinda!$B$2),0)</f>
        <v>0</v>
      </c>
      <c r="H167" s="63" t="n">
        <f aca="true">IF(AND(ISNUMBER(Sweden!$A$2),Sweden!$A168&gt;0),OFFSET(rngStartSweden,Sweden!$A168,Sweden!$A$2),0)</f>
        <v>0</v>
      </c>
      <c r="I167" s="63" t="n">
        <f aca="true">IF(AND(ISNUMBER(Sweden!$B$2),Sweden!$A168&gt;0),OFFSET(rngStartSweden,Sweden!$A168,Sweden!$B$2),0)</f>
        <v>0</v>
      </c>
      <c r="J167" s="63" t="n">
        <f aca="true">IF(AND(ISNUMBER(System!$A$2),System!$A168&gt;0),OFFSET(rngStartSystem,System!$A168,System!$A$2),0)</f>
        <v>0</v>
      </c>
      <c r="K167" s="63" t="n">
        <f aca="true">IF(AND(ISNUMBER(System!$B$2),System!$A168&gt;0),OFFSET(rngStartSystem,System!$A168,System!$B$2),0)</f>
        <v>0</v>
      </c>
      <c r="L167" s="63" t="n">
        <f aca="true">IF(AND(ISNUMBER(Tromso!$A$2),Tromso!$A168&gt;0),OFFSET(rngStartTromso,Tromso!$A168,Tromso!$A$2),0)</f>
        <v>0</v>
      </c>
      <c r="M167" s="63" t="n">
        <f aca="true">IF(AND(ISNUMBER(Tromso!$B$2),Tromso!$A168&gt;0),OFFSET(rngStartTromso,Tromso!$A168,Tromso!$B$2),0)</f>
        <v>0</v>
      </c>
      <c r="N167" s="50"/>
      <c r="O167" s="50"/>
    </row>
    <row r="168" customFormat="false" ht="12.75" hidden="false" customHeight="false" outlineLevel="0" collapsed="false">
      <c r="A168" s="44" t="n">
        <f aca="false">Curves!C169</f>
        <v>38061</v>
      </c>
      <c r="B168" s="63" t="n">
        <f aca="true">IF(AND(ISNUMBER(Finland!$A$2),Finland!$A169&gt;0),OFFSET(rngStartFinland,Finland!$A169,Finland!$A$2),0)</f>
        <v>0</v>
      </c>
      <c r="C168" s="63" t="n">
        <f aca="true">IF(AND(ISNUMBER(Finland!$B$2),Finland!$A169&gt;0),OFFSET(rngStartFinland,Finland!$A169,Finland!$B$2),0)</f>
        <v>0</v>
      </c>
      <c r="D168" s="63" t="n">
        <f aca="true">IF(AND(ISNUMBER(Smestad!$A$2),Smestad!$A169&gt;0),OFFSET(rngStartSmestad,Smestad!$A169,Smestad!$A$2),0)</f>
        <v>0</v>
      </c>
      <c r="E168" s="63" t="n">
        <f aca="true">IF(AND(ISNUMBER(Smestad!$B$2),Smestad!$A169&gt;0),OFFSET(rngStartSmestad,Smestad!$A169,Smestad!$B$2),0)</f>
        <v>0</v>
      </c>
      <c r="F168" s="63" t="n">
        <f aca="true">IF(AND(ISNUMBER(Strinda!$A$2),Strinda!$A169&gt;0),OFFSET(rngStartStrinda,Strinda!$A169,Strinda!$A$2),0)</f>
        <v>0</v>
      </c>
      <c r="G168" s="63" t="n">
        <f aca="true">IF(AND(ISNUMBER(Strinda!$B$2),Strinda!$A169&gt;0),OFFSET(rngStartStrinda,Strinda!$A169,Strinda!$B$2),0)</f>
        <v>0</v>
      </c>
      <c r="H168" s="63" t="n">
        <f aca="true">IF(AND(ISNUMBER(Sweden!$A$2),Sweden!$A169&gt;0),OFFSET(rngStartSweden,Sweden!$A169,Sweden!$A$2),0)</f>
        <v>0</v>
      </c>
      <c r="I168" s="63" t="n">
        <f aca="true">IF(AND(ISNUMBER(Sweden!$B$2),Sweden!$A169&gt;0),OFFSET(rngStartSweden,Sweden!$A169,Sweden!$B$2),0)</f>
        <v>0</v>
      </c>
      <c r="J168" s="63" t="n">
        <f aca="true">IF(AND(ISNUMBER(System!$A$2),System!$A169&gt;0),OFFSET(rngStartSystem,System!$A169,System!$A$2),0)</f>
        <v>0</v>
      </c>
      <c r="K168" s="63" t="n">
        <f aca="true">IF(AND(ISNUMBER(System!$B$2),System!$A169&gt;0),OFFSET(rngStartSystem,System!$A169,System!$B$2),0)</f>
        <v>0</v>
      </c>
      <c r="L168" s="63" t="n">
        <f aca="true">IF(AND(ISNUMBER(Tromso!$A$2),Tromso!$A169&gt;0),OFFSET(rngStartTromso,Tromso!$A169,Tromso!$A$2),0)</f>
        <v>0</v>
      </c>
      <c r="M168" s="63" t="n">
        <f aca="true">IF(AND(ISNUMBER(Tromso!$B$2),Tromso!$A169&gt;0),OFFSET(rngStartTromso,Tromso!$A169,Tromso!$B$2),0)</f>
        <v>0</v>
      </c>
      <c r="N168" s="50"/>
      <c r="O168" s="50"/>
    </row>
    <row r="169" customFormat="false" ht="12.75" hidden="false" customHeight="false" outlineLevel="0" collapsed="false">
      <c r="A169" s="44" t="n">
        <f aca="false">Curves!C170</f>
        <v>38068</v>
      </c>
      <c r="B169" s="63" t="n">
        <f aca="true">IF(AND(ISNUMBER(Finland!$A$2),Finland!$A170&gt;0),OFFSET(rngStartFinland,Finland!$A170,Finland!$A$2),0)</f>
        <v>0</v>
      </c>
      <c r="C169" s="63" t="n">
        <f aca="true">IF(AND(ISNUMBER(Finland!$B$2),Finland!$A170&gt;0),OFFSET(rngStartFinland,Finland!$A170,Finland!$B$2),0)</f>
        <v>0</v>
      </c>
      <c r="D169" s="63" t="n">
        <f aca="true">IF(AND(ISNUMBER(Smestad!$A$2),Smestad!$A170&gt;0),OFFSET(rngStartSmestad,Smestad!$A170,Smestad!$A$2),0)</f>
        <v>0</v>
      </c>
      <c r="E169" s="63" t="n">
        <f aca="true">IF(AND(ISNUMBER(Smestad!$B$2),Smestad!$A170&gt;0),OFFSET(rngStartSmestad,Smestad!$A170,Smestad!$B$2),0)</f>
        <v>0</v>
      </c>
      <c r="F169" s="63" t="n">
        <f aca="true">IF(AND(ISNUMBER(Strinda!$A$2),Strinda!$A170&gt;0),OFFSET(rngStartStrinda,Strinda!$A170,Strinda!$A$2),0)</f>
        <v>0</v>
      </c>
      <c r="G169" s="63" t="n">
        <f aca="true">IF(AND(ISNUMBER(Strinda!$B$2),Strinda!$A170&gt;0),OFFSET(rngStartStrinda,Strinda!$A170,Strinda!$B$2),0)</f>
        <v>0</v>
      </c>
      <c r="H169" s="63" t="n">
        <f aca="true">IF(AND(ISNUMBER(Sweden!$A$2),Sweden!$A170&gt;0),OFFSET(rngStartSweden,Sweden!$A170,Sweden!$A$2),0)</f>
        <v>0</v>
      </c>
      <c r="I169" s="63" t="n">
        <f aca="true">IF(AND(ISNUMBER(Sweden!$B$2),Sweden!$A170&gt;0),OFFSET(rngStartSweden,Sweden!$A170,Sweden!$B$2),0)</f>
        <v>0</v>
      </c>
      <c r="J169" s="63" t="n">
        <f aca="true">IF(AND(ISNUMBER(System!$A$2),System!$A170&gt;0),OFFSET(rngStartSystem,System!$A170,System!$A$2),0)</f>
        <v>0</v>
      </c>
      <c r="K169" s="63" t="n">
        <f aca="true">IF(AND(ISNUMBER(System!$B$2),System!$A170&gt;0),OFFSET(rngStartSystem,System!$A170,System!$B$2),0)</f>
        <v>0</v>
      </c>
      <c r="L169" s="63" t="n">
        <f aca="true">IF(AND(ISNUMBER(Tromso!$A$2),Tromso!$A170&gt;0),OFFSET(rngStartTromso,Tromso!$A170,Tromso!$A$2),0)</f>
        <v>0</v>
      </c>
      <c r="M169" s="63" t="n">
        <f aca="true">IF(AND(ISNUMBER(Tromso!$B$2),Tromso!$A170&gt;0),OFFSET(rngStartTromso,Tromso!$A170,Tromso!$B$2),0)</f>
        <v>0</v>
      </c>
      <c r="N169" s="50"/>
      <c r="O169" s="50"/>
    </row>
    <row r="170" customFormat="false" ht="12.75" hidden="false" customHeight="false" outlineLevel="0" collapsed="false">
      <c r="A170" s="44" t="n">
        <f aca="false">Curves!C171</f>
        <v>38075</v>
      </c>
      <c r="B170" s="63" t="n">
        <f aca="true">IF(AND(ISNUMBER(Finland!$A$2),Finland!$A171&gt;0),OFFSET(rngStartFinland,Finland!$A171,Finland!$A$2),0)</f>
        <v>0</v>
      </c>
      <c r="C170" s="63" t="n">
        <f aca="true">IF(AND(ISNUMBER(Finland!$B$2),Finland!$A171&gt;0),OFFSET(rngStartFinland,Finland!$A171,Finland!$B$2),0)</f>
        <v>0</v>
      </c>
      <c r="D170" s="63" t="n">
        <f aca="true">IF(AND(ISNUMBER(Smestad!$A$2),Smestad!$A171&gt;0),OFFSET(rngStartSmestad,Smestad!$A171,Smestad!$A$2),0)</f>
        <v>0</v>
      </c>
      <c r="E170" s="63" t="n">
        <f aca="true">IF(AND(ISNUMBER(Smestad!$B$2),Smestad!$A171&gt;0),OFFSET(rngStartSmestad,Smestad!$A171,Smestad!$B$2),0)</f>
        <v>0</v>
      </c>
      <c r="F170" s="63" t="n">
        <f aca="true">IF(AND(ISNUMBER(Strinda!$A$2),Strinda!$A171&gt;0),OFFSET(rngStartStrinda,Strinda!$A171,Strinda!$A$2),0)</f>
        <v>0</v>
      </c>
      <c r="G170" s="63" t="n">
        <f aca="true">IF(AND(ISNUMBER(Strinda!$B$2),Strinda!$A171&gt;0),OFFSET(rngStartStrinda,Strinda!$A171,Strinda!$B$2),0)</f>
        <v>0</v>
      </c>
      <c r="H170" s="63" t="n">
        <f aca="true">IF(AND(ISNUMBER(Sweden!$A$2),Sweden!$A171&gt;0),OFFSET(rngStartSweden,Sweden!$A171,Sweden!$A$2),0)</f>
        <v>0</v>
      </c>
      <c r="I170" s="63" t="n">
        <f aca="true">IF(AND(ISNUMBER(Sweden!$B$2),Sweden!$A171&gt;0),OFFSET(rngStartSweden,Sweden!$A171,Sweden!$B$2),0)</f>
        <v>0</v>
      </c>
      <c r="J170" s="63" t="n">
        <f aca="true">IF(AND(ISNUMBER(System!$A$2),System!$A171&gt;0),OFFSET(rngStartSystem,System!$A171,System!$A$2),0)</f>
        <v>0</v>
      </c>
      <c r="K170" s="63" t="n">
        <f aca="true">IF(AND(ISNUMBER(System!$B$2),System!$A171&gt;0),OFFSET(rngStartSystem,System!$A171,System!$B$2),0)</f>
        <v>0</v>
      </c>
      <c r="L170" s="63" t="n">
        <f aca="true">IF(AND(ISNUMBER(Tromso!$A$2),Tromso!$A171&gt;0),OFFSET(rngStartTromso,Tromso!$A171,Tromso!$A$2),0)</f>
        <v>0</v>
      </c>
      <c r="M170" s="63" t="n">
        <f aca="true">IF(AND(ISNUMBER(Tromso!$B$2),Tromso!$A171&gt;0),OFFSET(rngStartTromso,Tromso!$A171,Tromso!$B$2),0)</f>
        <v>0</v>
      </c>
      <c r="N170" s="50"/>
      <c r="O170" s="50"/>
    </row>
    <row r="171" customFormat="false" ht="12.75" hidden="false" customHeight="false" outlineLevel="0" collapsed="false">
      <c r="A171" s="44" t="n">
        <f aca="false">Curves!C172</f>
        <v>38082</v>
      </c>
      <c r="B171" s="63" t="n">
        <f aca="true">IF(AND(ISNUMBER(Finland!$A$2),Finland!$A172&gt;0),OFFSET(rngStartFinland,Finland!$A172,Finland!$A$2),0)</f>
        <v>0</v>
      </c>
      <c r="C171" s="63" t="n">
        <f aca="true">IF(AND(ISNUMBER(Finland!$B$2),Finland!$A172&gt;0),OFFSET(rngStartFinland,Finland!$A172,Finland!$B$2),0)</f>
        <v>0</v>
      </c>
      <c r="D171" s="63" t="n">
        <f aca="true">IF(AND(ISNUMBER(Smestad!$A$2),Smestad!$A172&gt;0),OFFSET(rngStartSmestad,Smestad!$A172,Smestad!$A$2),0)</f>
        <v>0</v>
      </c>
      <c r="E171" s="63" t="n">
        <f aca="true">IF(AND(ISNUMBER(Smestad!$B$2),Smestad!$A172&gt;0),OFFSET(rngStartSmestad,Smestad!$A172,Smestad!$B$2),0)</f>
        <v>0</v>
      </c>
      <c r="F171" s="63" t="n">
        <f aca="true">IF(AND(ISNUMBER(Strinda!$A$2),Strinda!$A172&gt;0),OFFSET(rngStartStrinda,Strinda!$A172,Strinda!$A$2),0)</f>
        <v>0</v>
      </c>
      <c r="G171" s="63" t="n">
        <f aca="true">IF(AND(ISNUMBER(Strinda!$B$2),Strinda!$A172&gt;0),OFFSET(rngStartStrinda,Strinda!$A172,Strinda!$B$2),0)</f>
        <v>0</v>
      </c>
      <c r="H171" s="63" t="n">
        <f aca="true">IF(AND(ISNUMBER(Sweden!$A$2),Sweden!$A172&gt;0),OFFSET(rngStartSweden,Sweden!$A172,Sweden!$A$2),0)</f>
        <v>0</v>
      </c>
      <c r="I171" s="63" t="n">
        <f aca="true">IF(AND(ISNUMBER(Sweden!$B$2),Sweden!$A172&gt;0),OFFSET(rngStartSweden,Sweden!$A172,Sweden!$B$2),0)</f>
        <v>0</v>
      </c>
      <c r="J171" s="63" t="n">
        <f aca="true">IF(AND(ISNUMBER(System!$A$2),System!$A172&gt;0),OFFSET(rngStartSystem,System!$A172,System!$A$2),0)</f>
        <v>0</v>
      </c>
      <c r="K171" s="63" t="n">
        <f aca="true">IF(AND(ISNUMBER(System!$B$2),System!$A172&gt;0),OFFSET(rngStartSystem,System!$A172,System!$B$2),0)</f>
        <v>0</v>
      </c>
      <c r="L171" s="63" t="n">
        <f aca="true">IF(AND(ISNUMBER(Tromso!$A$2),Tromso!$A172&gt;0),OFFSET(rngStartTromso,Tromso!$A172,Tromso!$A$2),0)</f>
        <v>0</v>
      </c>
      <c r="M171" s="63" t="n">
        <f aca="true">IF(AND(ISNUMBER(Tromso!$B$2),Tromso!$A172&gt;0),OFFSET(rngStartTromso,Tromso!$A172,Tromso!$B$2),0)</f>
        <v>0</v>
      </c>
      <c r="N171" s="50"/>
      <c r="O171" s="50"/>
    </row>
    <row r="172" customFormat="false" ht="12.75" hidden="false" customHeight="false" outlineLevel="0" collapsed="false">
      <c r="A172" s="44" t="n">
        <f aca="false">Curves!C173</f>
        <v>38089</v>
      </c>
      <c r="B172" s="63" t="n">
        <f aca="true">IF(AND(ISNUMBER(Finland!$A$2),Finland!$A173&gt;0),OFFSET(rngStartFinland,Finland!$A173,Finland!$A$2),0)</f>
        <v>0</v>
      </c>
      <c r="C172" s="63" t="n">
        <f aca="true">IF(AND(ISNUMBER(Finland!$B$2),Finland!$A173&gt;0),OFFSET(rngStartFinland,Finland!$A173,Finland!$B$2),0)</f>
        <v>0</v>
      </c>
      <c r="D172" s="63" t="n">
        <f aca="true">IF(AND(ISNUMBER(Smestad!$A$2),Smestad!$A173&gt;0),OFFSET(rngStartSmestad,Smestad!$A173,Smestad!$A$2),0)</f>
        <v>0</v>
      </c>
      <c r="E172" s="63" t="n">
        <f aca="true">IF(AND(ISNUMBER(Smestad!$B$2),Smestad!$A173&gt;0),OFFSET(rngStartSmestad,Smestad!$A173,Smestad!$B$2),0)</f>
        <v>0</v>
      </c>
      <c r="F172" s="63" t="n">
        <f aca="true">IF(AND(ISNUMBER(Strinda!$A$2),Strinda!$A173&gt;0),OFFSET(rngStartStrinda,Strinda!$A173,Strinda!$A$2),0)</f>
        <v>0</v>
      </c>
      <c r="G172" s="63" t="n">
        <f aca="true">IF(AND(ISNUMBER(Strinda!$B$2),Strinda!$A173&gt;0),OFFSET(rngStartStrinda,Strinda!$A173,Strinda!$B$2),0)</f>
        <v>0</v>
      </c>
      <c r="H172" s="63" t="n">
        <f aca="true">IF(AND(ISNUMBER(Sweden!$A$2),Sweden!$A173&gt;0),OFFSET(rngStartSweden,Sweden!$A173,Sweden!$A$2),0)</f>
        <v>0</v>
      </c>
      <c r="I172" s="63" t="n">
        <f aca="true">IF(AND(ISNUMBER(Sweden!$B$2),Sweden!$A173&gt;0),OFFSET(rngStartSweden,Sweden!$A173,Sweden!$B$2),0)</f>
        <v>0</v>
      </c>
      <c r="J172" s="63" t="n">
        <f aca="true">IF(AND(ISNUMBER(System!$A$2),System!$A173&gt;0),OFFSET(rngStartSystem,System!$A173,System!$A$2),0)</f>
        <v>0</v>
      </c>
      <c r="K172" s="63" t="n">
        <f aca="true">IF(AND(ISNUMBER(System!$B$2),System!$A173&gt;0),OFFSET(rngStartSystem,System!$A173,System!$B$2),0)</f>
        <v>0</v>
      </c>
      <c r="L172" s="63" t="n">
        <f aca="true">IF(AND(ISNUMBER(Tromso!$A$2),Tromso!$A173&gt;0),OFFSET(rngStartTromso,Tromso!$A173,Tromso!$A$2),0)</f>
        <v>0</v>
      </c>
      <c r="M172" s="63" t="n">
        <f aca="true">IF(AND(ISNUMBER(Tromso!$B$2),Tromso!$A173&gt;0),OFFSET(rngStartTromso,Tromso!$A173,Tromso!$B$2),0)</f>
        <v>0</v>
      </c>
      <c r="N172" s="50"/>
      <c r="O172" s="50"/>
    </row>
    <row r="173" customFormat="false" ht="12.75" hidden="false" customHeight="false" outlineLevel="0" collapsed="false">
      <c r="A173" s="44" t="n">
        <f aca="false">Curves!C174</f>
        <v>38096</v>
      </c>
      <c r="B173" s="63" t="n">
        <f aca="true">IF(AND(ISNUMBER(Finland!$A$2),Finland!$A174&gt;0),OFFSET(rngStartFinland,Finland!$A174,Finland!$A$2),0)</f>
        <v>0</v>
      </c>
      <c r="C173" s="63" t="n">
        <f aca="true">IF(AND(ISNUMBER(Finland!$B$2),Finland!$A174&gt;0),OFFSET(rngStartFinland,Finland!$A174,Finland!$B$2),0)</f>
        <v>0</v>
      </c>
      <c r="D173" s="63" t="n">
        <f aca="true">IF(AND(ISNUMBER(Smestad!$A$2),Smestad!$A174&gt;0),OFFSET(rngStartSmestad,Smestad!$A174,Smestad!$A$2),0)</f>
        <v>0</v>
      </c>
      <c r="E173" s="63" t="n">
        <f aca="true">IF(AND(ISNUMBER(Smestad!$B$2),Smestad!$A174&gt;0),OFFSET(rngStartSmestad,Smestad!$A174,Smestad!$B$2),0)</f>
        <v>0</v>
      </c>
      <c r="F173" s="63" t="n">
        <f aca="true">IF(AND(ISNUMBER(Strinda!$A$2),Strinda!$A174&gt;0),OFFSET(rngStartStrinda,Strinda!$A174,Strinda!$A$2),0)</f>
        <v>0</v>
      </c>
      <c r="G173" s="63" t="n">
        <f aca="true">IF(AND(ISNUMBER(Strinda!$B$2),Strinda!$A174&gt;0),OFFSET(rngStartStrinda,Strinda!$A174,Strinda!$B$2),0)</f>
        <v>0</v>
      </c>
      <c r="H173" s="63" t="n">
        <f aca="true">IF(AND(ISNUMBER(Sweden!$A$2),Sweden!$A174&gt;0),OFFSET(rngStartSweden,Sweden!$A174,Sweden!$A$2),0)</f>
        <v>0</v>
      </c>
      <c r="I173" s="63" t="n">
        <f aca="true">IF(AND(ISNUMBER(Sweden!$B$2),Sweden!$A174&gt;0),OFFSET(rngStartSweden,Sweden!$A174,Sweden!$B$2),0)</f>
        <v>0</v>
      </c>
      <c r="J173" s="63" t="n">
        <f aca="true">IF(AND(ISNUMBER(System!$A$2),System!$A174&gt;0),OFFSET(rngStartSystem,System!$A174,System!$A$2),0)</f>
        <v>0</v>
      </c>
      <c r="K173" s="63" t="n">
        <f aca="true">IF(AND(ISNUMBER(System!$B$2),System!$A174&gt;0),OFFSET(rngStartSystem,System!$A174,System!$B$2),0)</f>
        <v>0</v>
      </c>
      <c r="L173" s="63" t="n">
        <f aca="true">IF(AND(ISNUMBER(Tromso!$A$2),Tromso!$A174&gt;0),OFFSET(rngStartTromso,Tromso!$A174,Tromso!$A$2),0)</f>
        <v>0</v>
      </c>
      <c r="M173" s="63" t="n">
        <f aca="true">IF(AND(ISNUMBER(Tromso!$B$2),Tromso!$A174&gt;0),OFFSET(rngStartTromso,Tromso!$A174,Tromso!$B$2),0)</f>
        <v>0</v>
      </c>
      <c r="N173" s="50"/>
      <c r="O173" s="50"/>
    </row>
    <row r="174" customFormat="false" ht="12.75" hidden="false" customHeight="false" outlineLevel="0" collapsed="false">
      <c r="A174" s="44" t="n">
        <f aca="false">Curves!C175</f>
        <v>38103</v>
      </c>
      <c r="B174" s="63" t="n">
        <f aca="true">IF(AND(ISNUMBER(Finland!$A$2),Finland!$A175&gt;0),OFFSET(rngStartFinland,Finland!$A175,Finland!$A$2),0)</f>
        <v>0</v>
      </c>
      <c r="C174" s="63" t="n">
        <f aca="true">IF(AND(ISNUMBER(Finland!$B$2),Finland!$A175&gt;0),OFFSET(rngStartFinland,Finland!$A175,Finland!$B$2),0)</f>
        <v>0</v>
      </c>
      <c r="D174" s="63" t="n">
        <f aca="true">IF(AND(ISNUMBER(Smestad!$A$2),Smestad!$A175&gt;0),OFFSET(rngStartSmestad,Smestad!$A175,Smestad!$A$2),0)</f>
        <v>0</v>
      </c>
      <c r="E174" s="63" t="n">
        <f aca="true">IF(AND(ISNUMBER(Smestad!$B$2),Smestad!$A175&gt;0),OFFSET(rngStartSmestad,Smestad!$A175,Smestad!$B$2),0)</f>
        <v>0</v>
      </c>
      <c r="F174" s="63" t="n">
        <f aca="true">IF(AND(ISNUMBER(Strinda!$A$2),Strinda!$A175&gt;0),OFFSET(rngStartStrinda,Strinda!$A175,Strinda!$A$2),0)</f>
        <v>0</v>
      </c>
      <c r="G174" s="63" t="n">
        <f aca="true">IF(AND(ISNUMBER(Strinda!$B$2),Strinda!$A175&gt;0),OFFSET(rngStartStrinda,Strinda!$A175,Strinda!$B$2),0)</f>
        <v>0</v>
      </c>
      <c r="H174" s="63" t="n">
        <f aca="true">IF(AND(ISNUMBER(Sweden!$A$2),Sweden!$A175&gt;0),OFFSET(rngStartSweden,Sweden!$A175,Sweden!$A$2),0)</f>
        <v>0</v>
      </c>
      <c r="I174" s="63" t="n">
        <f aca="true">IF(AND(ISNUMBER(Sweden!$B$2),Sweden!$A175&gt;0),OFFSET(rngStartSweden,Sweden!$A175,Sweden!$B$2),0)</f>
        <v>0</v>
      </c>
      <c r="J174" s="63" t="n">
        <f aca="true">IF(AND(ISNUMBER(System!$A$2),System!$A175&gt;0),OFFSET(rngStartSystem,System!$A175,System!$A$2),0)</f>
        <v>0</v>
      </c>
      <c r="K174" s="63" t="n">
        <f aca="true">IF(AND(ISNUMBER(System!$B$2),System!$A175&gt;0),OFFSET(rngStartSystem,System!$A175,System!$B$2),0)</f>
        <v>0</v>
      </c>
      <c r="L174" s="63" t="n">
        <f aca="true">IF(AND(ISNUMBER(Tromso!$A$2),Tromso!$A175&gt;0),OFFSET(rngStartTromso,Tromso!$A175,Tromso!$A$2),0)</f>
        <v>0</v>
      </c>
      <c r="M174" s="63" t="n">
        <f aca="true">IF(AND(ISNUMBER(Tromso!$B$2),Tromso!$A175&gt;0),OFFSET(rngStartTromso,Tromso!$A175,Tromso!$B$2),0)</f>
        <v>0</v>
      </c>
      <c r="N174" s="50"/>
      <c r="O174" s="50"/>
    </row>
    <row r="175" customFormat="false" ht="12.75" hidden="false" customHeight="false" outlineLevel="0" collapsed="false">
      <c r="A175" s="44" t="n">
        <f aca="false">Curves!C176</f>
        <v>38110</v>
      </c>
      <c r="B175" s="63" t="n">
        <f aca="true">IF(AND(ISNUMBER(Finland!$A$2),Finland!$A176&gt;0),OFFSET(rngStartFinland,Finland!$A176,Finland!$A$2),0)</f>
        <v>0</v>
      </c>
      <c r="C175" s="63" t="n">
        <f aca="true">IF(AND(ISNUMBER(Finland!$B$2),Finland!$A176&gt;0),OFFSET(rngStartFinland,Finland!$A176,Finland!$B$2),0)</f>
        <v>0</v>
      </c>
      <c r="D175" s="63" t="n">
        <f aca="true">IF(AND(ISNUMBER(Smestad!$A$2),Smestad!$A176&gt;0),OFFSET(rngStartSmestad,Smestad!$A176,Smestad!$A$2),0)</f>
        <v>0</v>
      </c>
      <c r="E175" s="63" t="n">
        <f aca="true">IF(AND(ISNUMBER(Smestad!$B$2),Smestad!$A176&gt;0),OFFSET(rngStartSmestad,Smestad!$A176,Smestad!$B$2),0)</f>
        <v>0</v>
      </c>
      <c r="F175" s="63" t="n">
        <f aca="true">IF(AND(ISNUMBER(Strinda!$A$2),Strinda!$A176&gt;0),OFFSET(rngStartStrinda,Strinda!$A176,Strinda!$A$2),0)</f>
        <v>0</v>
      </c>
      <c r="G175" s="63" t="n">
        <f aca="true">IF(AND(ISNUMBER(Strinda!$B$2),Strinda!$A176&gt;0),OFFSET(rngStartStrinda,Strinda!$A176,Strinda!$B$2),0)</f>
        <v>0</v>
      </c>
      <c r="H175" s="63" t="n">
        <f aca="true">IF(AND(ISNUMBER(Sweden!$A$2),Sweden!$A176&gt;0),OFFSET(rngStartSweden,Sweden!$A176,Sweden!$A$2),0)</f>
        <v>0</v>
      </c>
      <c r="I175" s="63" t="n">
        <f aca="true">IF(AND(ISNUMBER(Sweden!$B$2),Sweden!$A176&gt;0),OFFSET(rngStartSweden,Sweden!$A176,Sweden!$B$2),0)</f>
        <v>0</v>
      </c>
      <c r="J175" s="63" t="n">
        <f aca="true">IF(AND(ISNUMBER(System!$A$2),System!$A176&gt;0),OFFSET(rngStartSystem,System!$A176,System!$A$2),0)</f>
        <v>0</v>
      </c>
      <c r="K175" s="63" t="n">
        <f aca="true">IF(AND(ISNUMBER(System!$B$2),System!$A176&gt;0),OFFSET(rngStartSystem,System!$A176,System!$B$2),0)</f>
        <v>0</v>
      </c>
      <c r="L175" s="63" t="n">
        <f aca="true">IF(AND(ISNUMBER(Tromso!$A$2),Tromso!$A176&gt;0),OFFSET(rngStartTromso,Tromso!$A176,Tromso!$A$2),0)</f>
        <v>0</v>
      </c>
      <c r="M175" s="63" t="n">
        <f aca="true">IF(AND(ISNUMBER(Tromso!$B$2),Tromso!$A176&gt;0),OFFSET(rngStartTromso,Tromso!$A176,Tromso!$B$2),0)</f>
        <v>0</v>
      </c>
      <c r="N175" s="50"/>
      <c r="O175" s="50"/>
    </row>
    <row r="176" customFormat="false" ht="12.75" hidden="false" customHeight="false" outlineLevel="0" collapsed="false">
      <c r="A176" s="44" t="n">
        <f aca="false">Curves!C177</f>
        <v>38117</v>
      </c>
      <c r="B176" s="63" t="n">
        <f aca="true">IF(AND(ISNUMBER(Finland!$A$2),Finland!$A177&gt;0),OFFSET(rngStartFinland,Finland!$A177,Finland!$A$2),0)</f>
        <v>0</v>
      </c>
      <c r="C176" s="63" t="n">
        <f aca="true">IF(AND(ISNUMBER(Finland!$B$2),Finland!$A177&gt;0),OFFSET(rngStartFinland,Finland!$A177,Finland!$B$2),0)</f>
        <v>0</v>
      </c>
      <c r="D176" s="63" t="n">
        <f aca="true">IF(AND(ISNUMBER(Smestad!$A$2),Smestad!$A177&gt;0),OFFSET(rngStartSmestad,Smestad!$A177,Smestad!$A$2),0)</f>
        <v>0</v>
      </c>
      <c r="E176" s="63" t="n">
        <f aca="true">IF(AND(ISNUMBER(Smestad!$B$2),Smestad!$A177&gt;0),OFFSET(rngStartSmestad,Smestad!$A177,Smestad!$B$2),0)</f>
        <v>0</v>
      </c>
      <c r="F176" s="63" t="n">
        <f aca="true">IF(AND(ISNUMBER(Strinda!$A$2),Strinda!$A177&gt;0),OFFSET(rngStartStrinda,Strinda!$A177,Strinda!$A$2),0)</f>
        <v>0</v>
      </c>
      <c r="G176" s="63" t="n">
        <f aca="true">IF(AND(ISNUMBER(Strinda!$B$2),Strinda!$A177&gt;0),OFFSET(rngStartStrinda,Strinda!$A177,Strinda!$B$2),0)</f>
        <v>0</v>
      </c>
      <c r="H176" s="63" t="n">
        <f aca="true">IF(AND(ISNUMBER(Sweden!$A$2),Sweden!$A177&gt;0),OFFSET(rngStartSweden,Sweden!$A177,Sweden!$A$2),0)</f>
        <v>0</v>
      </c>
      <c r="I176" s="63" t="n">
        <f aca="true">IF(AND(ISNUMBER(Sweden!$B$2),Sweden!$A177&gt;0),OFFSET(rngStartSweden,Sweden!$A177,Sweden!$B$2),0)</f>
        <v>0</v>
      </c>
      <c r="J176" s="63" t="n">
        <f aca="true">IF(AND(ISNUMBER(System!$A$2),System!$A177&gt;0),OFFSET(rngStartSystem,System!$A177,System!$A$2),0)</f>
        <v>0</v>
      </c>
      <c r="K176" s="63" t="n">
        <f aca="true">IF(AND(ISNUMBER(System!$B$2),System!$A177&gt;0),OFFSET(rngStartSystem,System!$A177,System!$B$2),0)</f>
        <v>0</v>
      </c>
      <c r="L176" s="63" t="n">
        <f aca="true">IF(AND(ISNUMBER(Tromso!$A$2),Tromso!$A177&gt;0),OFFSET(rngStartTromso,Tromso!$A177,Tromso!$A$2),0)</f>
        <v>0</v>
      </c>
      <c r="M176" s="63" t="n">
        <f aca="true">IF(AND(ISNUMBER(Tromso!$B$2),Tromso!$A177&gt;0),OFFSET(rngStartTromso,Tromso!$A177,Tromso!$B$2),0)</f>
        <v>0</v>
      </c>
      <c r="N176" s="50"/>
      <c r="O176" s="50"/>
    </row>
    <row r="177" customFormat="false" ht="12.75" hidden="false" customHeight="false" outlineLevel="0" collapsed="false">
      <c r="A177" s="44" t="n">
        <f aca="false">Curves!C178</f>
        <v>38124</v>
      </c>
      <c r="B177" s="63" t="n">
        <f aca="true">IF(AND(ISNUMBER(Finland!$A$2),Finland!$A178&gt;0),OFFSET(rngStartFinland,Finland!$A178,Finland!$A$2),0)</f>
        <v>0</v>
      </c>
      <c r="C177" s="63" t="n">
        <f aca="true">IF(AND(ISNUMBER(Finland!$B$2),Finland!$A178&gt;0),OFFSET(rngStartFinland,Finland!$A178,Finland!$B$2),0)</f>
        <v>0</v>
      </c>
      <c r="D177" s="63" t="n">
        <f aca="true">IF(AND(ISNUMBER(Smestad!$A$2),Smestad!$A178&gt;0),OFFSET(rngStartSmestad,Smestad!$A178,Smestad!$A$2),0)</f>
        <v>0</v>
      </c>
      <c r="E177" s="63" t="n">
        <f aca="true">IF(AND(ISNUMBER(Smestad!$B$2),Smestad!$A178&gt;0),OFFSET(rngStartSmestad,Smestad!$A178,Smestad!$B$2),0)</f>
        <v>0</v>
      </c>
      <c r="F177" s="63" t="n">
        <f aca="true">IF(AND(ISNUMBER(Strinda!$A$2),Strinda!$A178&gt;0),OFFSET(rngStartStrinda,Strinda!$A178,Strinda!$A$2),0)</f>
        <v>0</v>
      </c>
      <c r="G177" s="63" t="n">
        <f aca="true">IF(AND(ISNUMBER(Strinda!$B$2),Strinda!$A178&gt;0),OFFSET(rngStartStrinda,Strinda!$A178,Strinda!$B$2),0)</f>
        <v>0</v>
      </c>
      <c r="H177" s="63" t="n">
        <f aca="true">IF(AND(ISNUMBER(Sweden!$A$2),Sweden!$A178&gt;0),OFFSET(rngStartSweden,Sweden!$A178,Sweden!$A$2),0)</f>
        <v>0</v>
      </c>
      <c r="I177" s="63" t="n">
        <f aca="true">IF(AND(ISNUMBER(Sweden!$B$2),Sweden!$A178&gt;0),OFFSET(rngStartSweden,Sweden!$A178,Sweden!$B$2),0)</f>
        <v>0</v>
      </c>
      <c r="J177" s="63" t="n">
        <f aca="true">IF(AND(ISNUMBER(System!$A$2),System!$A178&gt;0),OFFSET(rngStartSystem,System!$A178,System!$A$2),0)</f>
        <v>0</v>
      </c>
      <c r="K177" s="63" t="n">
        <f aca="true">IF(AND(ISNUMBER(System!$B$2),System!$A178&gt;0),OFFSET(rngStartSystem,System!$A178,System!$B$2),0)</f>
        <v>0</v>
      </c>
      <c r="L177" s="63" t="n">
        <f aca="true">IF(AND(ISNUMBER(Tromso!$A$2),Tromso!$A178&gt;0),OFFSET(rngStartTromso,Tromso!$A178,Tromso!$A$2),0)</f>
        <v>0</v>
      </c>
      <c r="M177" s="63" t="n">
        <f aca="true">IF(AND(ISNUMBER(Tromso!$B$2),Tromso!$A178&gt;0),OFFSET(rngStartTromso,Tromso!$A178,Tromso!$B$2),0)</f>
        <v>0</v>
      </c>
      <c r="N177" s="50"/>
      <c r="O177" s="50"/>
    </row>
    <row r="178" customFormat="false" ht="12.75" hidden="false" customHeight="false" outlineLevel="0" collapsed="false">
      <c r="A178" s="44" t="n">
        <f aca="false">Curves!C179</f>
        <v>38131</v>
      </c>
      <c r="B178" s="63" t="n">
        <f aca="true">IF(AND(ISNUMBER(Finland!$A$2),Finland!$A179&gt;0),OFFSET(rngStartFinland,Finland!$A179,Finland!$A$2),0)</f>
        <v>0</v>
      </c>
      <c r="C178" s="63" t="n">
        <f aca="true">IF(AND(ISNUMBER(Finland!$B$2),Finland!$A179&gt;0),OFFSET(rngStartFinland,Finland!$A179,Finland!$B$2),0)</f>
        <v>0</v>
      </c>
      <c r="D178" s="63" t="n">
        <f aca="true">IF(AND(ISNUMBER(Smestad!$A$2),Smestad!$A179&gt;0),OFFSET(rngStartSmestad,Smestad!$A179,Smestad!$A$2),0)</f>
        <v>0</v>
      </c>
      <c r="E178" s="63" t="n">
        <f aca="true">IF(AND(ISNUMBER(Smestad!$B$2),Smestad!$A179&gt;0),OFFSET(rngStartSmestad,Smestad!$A179,Smestad!$B$2),0)</f>
        <v>0</v>
      </c>
      <c r="F178" s="63" t="n">
        <f aca="true">IF(AND(ISNUMBER(Strinda!$A$2),Strinda!$A179&gt;0),OFFSET(rngStartStrinda,Strinda!$A179,Strinda!$A$2),0)</f>
        <v>0</v>
      </c>
      <c r="G178" s="63" t="n">
        <f aca="true">IF(AND(ISNUMBER(Strinda!$B$2),Strinda!$A179&gt;0),OFFSET(rngStartStrinda,Strinda!$A179,Strinda!$B$2),0)</f>
        <v>0</v>
      </c>
      <c r="H178" s="63" t="n">
        <f aca="true">IF(AND(ISNUMBER(Sweden!$A$2),Sweden!$A179&gt;0),OFFSET(rngStartSweden,Sweden!$A179,Sweden!$A$2),0)</f>
        <v>0</v>
      </c>
      <c r="I178" s="63" t="n">
        <f aca="true">IF(AND(ISNUMBER(Sweden!$B$2),Sweden!$A179&gt;0),OFFSET(rngStartSweden,Sweden!$A179,Sweden!$B$2),0)</f>
        <v>0</v>
      </c>
      <c r="J178" s="63" t="n">
        <f aca="true">IF(AND(ISNUMBER(System!$A$2),System!$A179&gt;0),OFFSET(rngStartSystem,System!$A179,System!$A$2),0)</f>
        <v>0</v>
      </c>
      <c r="K178" s="63" t="n">
        <f aca="true">IF(AND(ISNUMBER(System!$B$2),System!$A179&gt;0),OFFSET(rngStartSystem,System!$A179,System!$B$2),0)</f>
        <v>0</v>
      </c>
      <c r="L178" s="63" t="n">
        <f aca="true">IF(AND(ISNUMBER(Tromso!$A$2),Tromso!$A179&gt;0),OFFSET(rngStartTromso,Tromso!$A179,Tromso!$A$2),0)</f>
        <v>0</v>
      </c>
      <c r="M178" s="63" t="n">
        <f aca="true">IF(AND(ISNUMBER(Tromso!$B$2),Tromso!$A179&gt;0),OFFSET(rngStartTromso,Tromso!$A179,Tromso!$B$2),0)</f>
        <v>0</v>
      </c>
      <c r="N178" s="50"/>
      <c r="O178" s="50"/>
    </row>
    <row r="179" customFormat="false" ht="12.75" hidden="false" customHeight="false" outlineLevel="0" collapsed="false">
      <c r="A179" s="44" t="n">
        <f aca="false">Curves!C180</f>
        <v>38138</v>
      </c>
      <c r="B179" s="63" t="n">
        <f aca="true">IF(AND(ISNUMBER(Finland!$A$2),Finland!$A180&gt;0),OFFSET(rngStartFinland,Finland!$A180,Finland!$A$2),0)</f>
        <v>0</v>
      </c>
      <c r="C179" s="63" t="n">
        <f aca="true">IF(AND(ISNUMBER(Finland!$B$2),Finland!$A180&gt;0),OFFSET(rngStartFinland,Finland!$A180,Finland!$B$2),0)</f>
        <v>0</v>
      </c>
      <c r="D179" s="63" t="n">
        <f aca="true">IF(AND(ISNUMBER(Smestad!$A$2),Smestad!$A180&gt;0),OFFSET(rngStartSmestad,Smestad!$A180,Smestad!$A$2),0)</f>
        <v>0</v>
      </c>
      <c r="E179" s="63" t="n">
        <f aca="true">IF(AND(ISNUMBER(Smestad!$B$2),Smestad!$A180&gt;0),OFFSET(rngStartSmestad,Smestad!$A180,Smestad!$B$2),0)</f>
        <v>0</v>
      </c>
      <c r="F179" s="63" t="n">
        <f aca="true">IF(AND(ISNUMBER(Strinda!$A$2),Strinda!$A180&gt;0),OFFSET(rngStartStrinda,Strinda!$A180,Strinda!$A$2),0)</f>
        <v>0</v>
      </c>
      <c r="G179" s="63" t="n">
        <f aca="true">IF(AND(ISNUMBER(Strinda!$B$2),Strinda!$A180&gt;0),OFFSET(rngStartStrinda,Strinda!$A180,Strinda!$B$2),0)</f>
        <v>0</v>
      </c>
      <c r="H179" s="63" t="n">
        <f aca="true">IF(AND(ISNUMBER(Sweden!$A$2),Sweden!$A180&gt;0),OFFSET(rngStartSweden,Sweden!$A180,Sweden!$A$2),0)</f>
        <v>0</v>
      </c>
      <c r="I179" s="63" t="n">
        <f aca="true">IF(AND(ISNUMBER(Sweden!$B$2),Sweden!$A180&gt;0),OFFSET(rngStartSweden,Sweden!$A180,Sweden!$B$2),0)</f>
        <v>0</v>
      </c>
      <c r="J179" s="63" t="n">
        <f aca="true">IF(AND(ISNUMBER(System!$A$2),System!$A180&gt;0),OFFSET(rngStartSystem,System!$A180,System!$A$2),0)</f>
        <v>0</v>
      </c>
      <c r="K179" s="63" t="n">
        <f aca="true">IF(AND(ISNUMBER(System!$B$2),System!$A180&gt;0),OFFSET(rngStartSystem,System!$A180,System!$B$2),0)</f>
        <v>0</v>
      </c>
      <c r="L179" s="63" t="n">
        <f aca="true">IF(AND(ISNUMBER(Tromso!$A$2),Tromso!$A180&gt;0),OFFSET(rngStartTromso,Tromso!$A180,Tromso!$A$2),0)</f>
        <v>0</v>
      </c>
      <c r="M179" s="63" t="n">
        <f aca="true">IF(AND(ISNUMBER(Tromso!$B$2),Tromso!$A180&gt;0),OFFSET(rngStartTromso,Tromso!$A180,Tromso!$B$2),0)</f>
        <v>0</v>
      </c>
      <c r="N179" s="50"/>
      <c r="O179" s="50"/>
    </row>
    <row r="180" customFormat="false" ht="12.75" hidden="false" customHeight="false" outlineLevel="0" collapsed="false">
      <c r="A180" s="44" t="n">
        <f aca="false">Curves!C181</f>
        <v>38145</v>
      </c>
      <c r="B180" s="63" t="n">
        <f aca="true">IF(AND(ISNUMBER(Finland!$A$2),Finland!$A181&gt;0),OFFSET(rngStartFinland,Finland!$A181,Finland!$A$2),0)</f>
        <v>0</v>
      </c>
      <c r="C180" s="63" t="n">
        <f aca="true">IF(AND(ISNUMBER(Finland!$B$2),Finland!$A181&gt;0),OFFSET(rngStartFinland,Finland!$A181,Finland!$B$2),0)</f>
        <v>0</v>
      </c>
      <c r="D180" s="63" t="n">
        <f aca="true">IF(AND(ISNUMBER(Smestad!$A$2),Smestad!$A181&gt;0),OFFSET(rngStartSmestad,Smestad!$A181,Smestad!$A$2),0)</f>
        <v>0</v>
      </c>
      <c r="E180" s="63" t="n">
        <f aca="true">IF(AND(ISNUMBER(Smestad!$B$2),Smestad!$A181&gt;0),OFFSET(rngStartSmestad,Smestad!$A181,Smestad!$B$2),0)</f>
        <v>0</v>
      </c>
      <c r="F180" s="63" t="n">
        <f aca="true">IF(AND(ISNUMBER(Strinda!$A$2),Strinda!$A181&gt;0),OFFSET(rngStartStrinda,Strinda!$A181,Strinda!$A$2),0)</f>
        <v>0</v>
      </c>
      <c r="G180" s="63" t="n">
        <f aca="true">IF(AND(ISNUMBER(Strinda!$B$2),Strinda!$A181&gt;0),OFFSET(rngStartStrinda,Strinda!$A181,Strinda!$B$2),0)</f>
        <v>0</v>
      </c>
      <c r="H180" s="63" t="n">
        <f aca="true">IF(AND(ISNUMBER(Sweden!$A$2),Sweden!$A181&gt;0),OFFSET(rngStartSweden,Sweden!$A181,Sweden!$A$2),0)</f>
        <v>0</v>
      </c>
      <c r="I180" s="63" t="n">
        <f aca="true">IF(AND(ISNUMBER(Sweden!$B$2),Sweden!$A181&gt;0),OFFSET(rngStartSweden,Sweden!$A181,Sweden!$B$2),0)</f>
        <v>0</v>
      </c>
      <c r="J180" s="63" t="n">
        <f aca="true">IF(AND(ISNUMBER(System!$A$2),System!$A181&gt;0),OFFSET(rngStartSystem,System!$A181,System!$A$2),0)</f>
        <v>0</v>
      </c>
      <c r="K180" s="63" t="n">
        <f aca="true">IF(AND(ISNUMBER(System!$B$2),System!$A181&gt;0),OFFSET(rngStartSystem,System!$A181,System!$B$2),0)</f>
        <v>0</v>
      </c>
      <c r="L180" s="63" t="n">
        <f aca="true">IF(AND(ISNUMBER(Tromso!$A$2),Tromso!$A181&gt;0),OFFSET(rngStartTromso,Tromso!$A181,Tromso!$A$2),0)</f>
        <v>0</v>
      </c>
      <c r="M180" s="63" t="n">
        <f aca="true">IF(AND(ISNUMBER(Tromso!$B$2),Tromso!$A181&gt;0),OFFSET(rngStartTromso,Tromso!$A181,Tromso!$B$2),0)</f>
        <v>0</v>
      </c>
      <c r="N180" s="50"/>
      <c r="O180" s="50"/>
    </row>
    <row r="181" customFormat="false" ht="12.75" hidden="false" customHeight="false" outlineLevel="0" collapsed="false">
      <c r="A181" s="44" t="n">
        <f aca="false">Curves!C182</f>
        <v>38152</v>
      </c>
      <c r="B181" s="63" t="n">
        <f aca="true">IF(AND(ISNUMBER(Finland!$A$2),Finland!$A182&gt;0),OFFSET(rngStartFinland,Finland!$A182,Finland!$A$2),0)</f>
        <v>0</v>
      </c>
      <c r="C181" s="63" t="n">
        <f aca="true">IF(AND(ISNUMBER(Finland!$B$2),Finland!$A182&gt;0),OFFSET(rngStartFinland,Finland!$A182,Finland!$B$2),0)</f>
        <v>0</v>
      </c>
      <c r="D181" s="63" t="n">
        <f aca="true">IF(AND(ISNUMBER(Smestad!$A$2),Smestad!$A182&gt;0),OFFSET(rngStartSmestad,Smestad!$A182,Smestad!$A$2),0)</f>
        <v>0</v>
      </c>
      <c r="E181" s="63" t="n">
        <f aca="true">IF(AND(ISNUMBER(Smestad!$B$2),Smestad!$A182&gt;0),OFFSET(rngStartSmestad,Smestad!$A182,Smestad!$B$2),0)</f>
        <v>0</v>
      </c>
      <c r="F181" s="63" t="n">
        <f aca="true">IF(AND(ISNUMBER(Strinda!$A$2),Strinda!$A182&gt;0),OFFSET(rngStartStrinda,Strinda!$A182,Strinda!$A$2),0)</f>
        <v>0</v>
      </c>
      <c r="G181" s="63" t="n">
        <f aca="true">IF(AND(ISNUMBER(Strinda!$B$2),Strinda!$A182&gt;0),OFFSET(rngStartStrinda,Strinda!$A182,Strinda!$B$2),0)</f>
        <v>0</v>
      </c>
      <c r="H181" s="63" t="n">
        <f aca="true">IF(AND(ISNUMBER(Sweden!$A$2),Sweden!$A182&gt;0),OFFSET(rngStartSweden,Sweden!$A182,Sweden!$A$2),0)</f>
        <v>0</v>
      </c>
      <c r="I181" s="63" t="n">
        <f aca="true">IF(AND(ISNUMBER(Sweden!$B$2),Sweden!$A182&gt;0),OFFSET(rngStartSweden,Sweden!$A182,Sweden!$B$2),0)</f>
        <v>0</v>
      </c>
      <c r="J181" s="63" t="n">
        <f aca="true">IF(AND(ISNUMBER(System!$A$2),System!$A182&gt;0),OFFSET(rngStartSystem,System!$A182,System!$A$2),0)</f>
        <v>0</v>
      </c>
      <c r="K181" s="63" t="n">
        <f aca="true">IF(AND(ISNUMBER(System!$B$2),System!$A182&gt;0),OFFSET(rngStartSystem,System!$A182,System!$B$2),0)</f>
        <v>0</v>
      </c>
      <c r="L181" s="63" t="n">
        <f aca="true">IF(AND(ISNUMBER(Tromso!$A$2),Tromso!$A182&gt;0),OFFSET(rngStartTromso,Tromso!$A182,Tromso!$A$2),0)</f>
        <v>0</v>
      </c>
      <c r="M181" s="63" t="n">
        <f aca="true">IF(AND(ISNUMBER(Tromso!$B$2),Tromso!$A182&gt;0),OFFSET(rngStartTromso,Tromso!$A182,Tromso!$B$2),0)</f>
        <v>0</v>
      </c>
      <c r="N181" s="50"/>
      <c r="O181" s="50"/>
    </row>
    <row r="182" customFormat="false" ht="12.75" hidden="false" customHeight="false" outlineLevel="0" collapsed="false">
      <c r="A182" s="44" t="n">
        <f aca="false">Curves!C183</f>
        <v>38159</v>
      </c>
      <c r="B182" s="63" t="n">
        <f aca="true">IF(AND(ISNUMBER(Finland!$A$2),Finland!$A183&gt;0),OFFSET(rngStartFinland,Finland!$A183,Finland!$A$2),0)</f>
        <v>0</v>
      </c>
      <c r="C182" s="63" t="n">
        <f aca="true">IF(AND(ISNUMBER(Finland!$B$2),Finland!$A183&gt;0),OFFSET(rngStartFinland,Finland!$A183,Finland!$B$2),0)</f>
        <v>0</v>
      </c>
      <c r="D182" s="63" t="n">
        <f aca="true">IF(AND(ISNUMBER(Smestad!$A$2),Smestad!$A183&gt;0),OFFSET(rngStartSmestad,Smestad!$A183,Smestad!$A$2),0)</f>
        <v>0</v>
      </c>
      <c r="E182" s="63" t="n">
        <f aca="true">IF(AND(ISNUMBER(Smestad!$B$2),Smestad!$A183&gt;0),OFFSET(rngStartSmestad,Smestad!$A183,Smestad!$B$2),0)</f>
        <v>0</v>
      </c>
      <c r="F182" s="63" t="n">
        <f aca="true">IF(AND(ISNUMBER(Strinda!$A$2),Strinda!$A183&gt;0),OFFSET(rngStartStrinda,Strinda!$A183,Strinda!$A$2),0)</f>
        <v>0</v>
      </c>
      <c r="G182" s="63" t="n">
        <f aca="true">IF(AND(ISNUMBER(Strinda!$B$2),Strinda!$A183&gt;0),OFFSET(rngStartStrinda,Strinda!$A183,Strinda!$B$2),0)</f>
        <v>0</v>
      </c>
      <c r="H182" s="63" t="n">
        <f aca="true">IF(AND(ISNUMBER(Sweden!$A$2),Sweden!$A183&gt;0),OFFSET(rngStartSweden,Sweden!$A183,Sweden!$A$2),0)</f>
        <v>0</v>
      </c>
      <c r="I182" s="63" t="n">
        <f aca="true">IF(AND(ISNUMBER(Sweden!$B$2),Sweden!$A183&gt;0),OFFSET(rngStartSweden,Sweden!$A183,Sweden!$B$2),0)</f>
        <v>0</v>
      </c>
      <c r="J182" s="63" t="n">
        <f aca="true">IF(AND(ISNUMBER(System!$A$2),System!$A183&gt;0),OFFSET(rngStartSystem,System!$A183,System!$A$2),0)</f>
        <v>0</v>
      </c>
      <c r="K182" s="63" t="n">
        <f aca="true">IF(AND(ISNUMBER(System!$B$2),System!$A183&gt;0),OFFSET(rngStartSystem,System!$A183,System!$B$2),0)</f>
        <v>0</v>
      </c>
      <c r="L182" s="63" t="n">
        <f aca="true">IF(AND(ISNUMBER(Tromso!$A$2),Tromso!$A183&gt;0),OFFSET(rngStartTromso,Tromso!$A183,Tromso!$A$2),0)</f>
        <v>0</v>
      </c>
      <c r="M182" s="63" t="n">
        <f aca="true">IF(AND(ISNUMBER(Tromso!$B$2),Tromso!$A183&gt;0),OFFSET(rngStartTromso,Tromso!$A183,Tromso!$B$2),0)</f>
        <v>0</v>
      </c>
      <c r="N182" s="50"/>
      <c r="O182" s="50"/>
    </row>
    <row r="183" customFormat="false" ht="12.75" hidden="false" customHeight="false" outlineLevel="0" collapsed="false">
      <c r="A183" s="44" t="n">
        <f aca="false">Curves!C184</f>
        <v>38166</v>
      </c>
      <c r="B183" s="63" t="n">
        <f aca="true">IF(AND(ISNUMBER(Finland!$A$2),Finland!$A184&gt;0),OFFSET(rngStartFinland,Finland!$A184,Finland!$A$2),0)</f>
        <v>0</v>
      </c>
      <c r="C183" s="63" t="n">
        <f aca="true">IF(AND(ISNUMBER(Finland!$B$2),Finland!$A184&gt;0),OFFSET(rngStartFinland,Finland!$A184,Finland!$B$2),0)</f>
        <v>0</v>
      </c>
      <c r="D183" s="63" t="n">
        <f aca="true">IF(AND(ISNUMBER(Smestad!$A$2),Smestad!$A184&gt;0),OFFSET(rngStartSmestad,Smestad!$A184,Smestad!$A$2),0)</f>
        <v>0</v>
      </c>
      <c r="E183" s="63" t="n">
        <f aca="true">IF(AND(ISNUMBER(Smestad!$B$2),Smestad!$A184&gt;0),OFFSET(rngStartSmestad,Smestad!$A184,Smestad!$B$2),0)</f>
        <v>0</v>
      </c>
      <c r="F183" s="63" t="n">
        <f aca="true">IF(AND(ISNUMBER(Strinda!$A$2),Strinda!$A184&gt;0),OFFSET(rngStartStrinda,Strinda!$A184,Strinda!$A$2),0)</f>
        <v>0</v>
      </c>
      <c r="G183" s="63" t="n">
        <f aca="true">IF(AND(ISNUMBER(Strinda!$B$2),Strinda!$A184&gt;0),OFFSET(rngStartStrinda,Strinda!$A184,Strinda!$B$2),0)</f>
        <v>0</v>
      </c>
      <c r="H183" s="63" t="n">
        <f aca="true">IF(AND(ISNUMBER(Sweden!$A$2),Sweden!$A184&gt;0),OFFSET(rngStartSweden,Sweden!$A184,Sweden!$A$2),0)</f>
        <v>0</v>
      </c>
      <c r="I183" s="63" t="n">
        <f aca="true">IF(AND(ISNUMBER(Sweden!$B$2),Sweden!$A184&gt;0),OFFSET(rngStartSweden,Sweden!$A184,Sweden!$B$2),0)</f>
        <v>0</v>
      </c>
      <c r="J183" s="63" t="n">
        <f aca="true">IF(AND(ISNUMBER(System!$A$2),System!$A184&gt;0),OFFSET(rngStartSystem,System!$A184,System!$A$2),0)</f>
        <v>0</v>
      </c>
      <c r="K183" s="63" t="n">
        <f aca="true">IF(AND(ISNUMBER(System!$B$2),System!$A184&gt;0),OFFSET(rngStartSystem,System!$A184,System!$B$2),0)</f>
        <v>0</v>
      </c>
      <c r="L183" s="63" t="n">
        <f aca="true">IF(AND(ISNUMBER(Tromso!$A$2),Tromso!$A184&gt;0),OFFSET(rngStartTromso,Tromso!$A184,Tromso!$A$2),0)</f>
        <v>0</v>
      </c>
      <c r="M183" s="63" t="n">
        <f aca="true">IF(AND(ISNUMBER(Tromso!$B$2),Tromso!$A184&gt;0),OFFSET(rngStartTromso,Tromso!$A184,Tromso!$B$2),0)</f>
        <v>0</v>
      </c>
      <c r="N183" s="50"/>
      <c r="O183" s="50"/>
    </row>
    <row r="184" customFormat="false" ht="12.75" hidden="false" customHeight="false" outlineLevel="0" collapsed="false">
      <c r="A184" s="44" t="n">
        <f aca="false">Curves!C185</f>
        <v>38173</v>
      </c>
      <c r="B184" s="63" t="n">
        <f aca="true">IF(AND(ISNUMBER(Finland!$A$2),Finland!$A185&gt;0),OFFSET(rngStartFinland,Finland!$A185,Finland!$A$2),0)</f>
        <v>0</v>
      </c>
      <c r="C184" s="63" t="n">
        <f aca="true">IF(AND(ISNUMBER(Finland!$B$2),Finland!$A185&gt;0),OFFSET(rngStartFinland,Finland!$A185,Finland!$B$2),0)</f>
        <v>0</v>
      </c>
      <c r="D184" s="63" t="n">
        <f aca="true">IF(AND(ISNUMBER(Smestad!$A$2),Smestad!$A185&gt;0),OFFSET(rngStartSmestad,Smestad!$A185,Smestad!$A$2),0)</f>
        <v>0</v>
      </c>
      <c r="E184" s="63" t="n">
        <f aca="true">IF(AND(ISNUMBER(Smestad!$B$2),Smestad!$A185&gt;0),OFFSET(rngStartSmestad,Smestad!$A185,Smestad!$B$2),0)</f>
        <v>0</v>
      </c>
      <c r="F184" s="63" t="n">
        <f aca="true">IF(AND(ISNUMBER(Strinda!$A$2),Strinda!$A185&gt;0),OFFSET(rngStartStrinda,Strinda!$A185,Strinda!$A$2),0)</f>
        <v>0</v>
      </c>
      <c r="G184" s="63" t="n">
        <f aca="true">IF(AND(ISNUMBER(Strinda!$B$2),Strinda!$A185&gt;0),OFFSET(rngStartStrinda,Strinda!$A185,Strinda!$B$2),0)</f>
        <v>0</v>
      </c>
      <c r="H184" s="63" t="n">
        <f aca="true">IF(AND(ISNUMBER(Sweden!$A$2),Sweden!$A185&gt;0),OFFSET(rngStartSweden,Sweden!$A185,Sweden!$A$2),0)</f>
        <v>0</v>
      </c>
      <c r="I184" s="63" t="n">
        <f aca="true">IF(AND(ISNUMBER(Sweden!$B$2),Sweden!$A185&gt;0),OFFSET(rngStartSweden,Sweden!$A185,Sweden!$B$2),0)</f>
        <v>0</v>
      </c>
      <c r="J184" s="63" t="n">
        <f aca="true">IF(AND(ISNUMBER(System!$A$2),System!$A185&gt;0),OFFSET(rngStartSystem,System!$A185,System!$A$2),0)</f>
        <v>0</v>
      </c>
      <c r="K184" s="63" t="n">
        <f aca="true">IF(AND(ISNUMBER(System!$B$2),System!$A185&gt;0),OFFSET(rngStartSystem,System!$A185,System!$B$2),0)</f>
        <v>0</v>
      </c>
      <c r="L184" s="63" t="n">
        <f aca="true">IF(AND(ISNUMBER(Tromso!$A$2),Tromso!$A185&gt;0),OFFSET(rngStartTromso,Tromso!$A185,Tromso!$A$2),0)</f>
        <v>0</v>
      </c>
      <c r="M184" s="63" t="n">
        <f aca="true">IF(AND(ISNUMBER(Tromso!$B$2),Tromso!$A185&gt;0),OFFSET(rngStartTromso,Tromso!$A185,Tromso!$B$2),0)</f>
        <v>0</v>
      </c>
      <c r="N184" s="50"/>
      <c r="O184" s="50"/>
    </row>
    <row r="185" customFormat="false" ht="12.75" hidden="false" customHeight="false" outlineLevel="0" collapsed="false">
      <c r="A185" s="44" t="n">
        <f aca="false">Curves!C186</f>
        <v>38180</v>
      </c>
      <c r="B185" s="63" t="n">
        <f aca="true">IF(AND(ISNUMBER(Finland!$A$2),Finland!$A186&gt;0),OFFSET(rngStartFinland,Finland!$A186,Finland!$A$2),0)</f>
        <v>0</v>
      </c>
      <c r="C185" s="63" t="n">
        <f aca="true">IF(AND(ISNUMBER(Finland!$B$2),Finland!$A186&gt;0),OFFSET(rngStartFinland,Finland!$A186,Finland!$B$2),0)</f>
        <v>0</v>
      </c>
      <c r="D185" s="63" t="n">
        <f aca="true">IF(AND(ISNUMBER(Smestad!$A$2),Smestad!$A186&gt;0),OFFSET(rngStartSmestad,Smestad!$A186,Smestad!$A$2),0)</f>
        <v>0</v>
      </c>
      <c r="E185" s="63" t="n">
        <f aca="true">IF(AND(ISNUMBER(Smestad!$B$2),Smestad!$A186&gt;0),OFFSET(rngStartSmestad,Smestad!$A186,Smestad!$B$2),0)</f>
        <v>0</v>
      </c>
      <c r="F185" s="63" t="n">
        <f aca="true">IF(AND(ISNUMBER(Strinda!$A$2),Strinda!$A186&gt;0),OFFSET(rngStartStrinda,Strinda!$A186,Strinda!$A$2),0)</f>
        <v>0</v>
      </c>
      <c r="G185" s="63" t="n">
        <f aca="true">IF(AND(ISNUMBER(Strinda!$B$2),Strinda!$A186&gt;0),OFFSET(rngStartStrinda,Strinda!$A186,Strinda!$B$2),0)</f>
        <v>0</v>
      </c>
      <c r="H185" s="63" t="n">
        <f aca="true">IF(AND(ISNUMBER(Sweden!$A$2),Sweden!$A186&gt;0),OFFSET(rngStartSweden,Sweden!$A186,Sweden!$A$2),0)</f>
        <v>0</v>
      </c>
      <c r="I185" s="63" t="n">
        <f aca="true">IF(AND(ISNUMBER(Sweden!$B$2),Sweden!$A186&gt;0),OFFSET(rngStartSweden,Sweden!$A186,Sweden!$B$2),0)</f>
        <v>0</v>
      </c>
      <c r="J185" s="63" t="n">
        <f aca="true">IF(AND(ISNUMBER(System!$A$2),System!$A186&gt;0),OFFSET(rngStartSystem,System!$A186,System!$A$2),0)</f>
        <v>0</v>
      </c>
      <c r="K185" s="63" t="n">
        <f aca="true">IF(AND(ISNUMBER(System!$B$2),System!$A186&gt;0),OFFSET(rngStartSystem,System!$A186,System!$B$2),0)</f>
        <v>0</v>
      </c>
      <c r="L185" s="63" t="n">
        <f aca="true">IF(AND(ISNUMBER(Tromso!$A$2),Tromso!$A186&gt;0),OFFSET(rngStartTromso,Tromso!$A186,Tromso!$A$2),0)</f>
        <v>0</v>
      </c>
      <c r="M185" s="63" t="n">
        <f aca="true">IF(AND(ISNUMBER(Tromso!$B$2),Tromso!$A186&gt;0),OFFSET(rngStartTromso,Tromso!$A186,Tromso!$B$2),0)</f>
        <v>0</v>
      </c>
      <c r="N185" s="50"/>
      <c r="O185" s="50"/>
    </row>
    <row r="186" customFormat="false" ht="12.75" hidden="false" customHeight="false" outlineLevel="0" collapsed="false">
      <c r="A186" s="44" t="n">
        <f aca="false">Curves!C187</f>
        <v>38187</v>
      </c>
      <c r="B186" s="63" t="n">
        <f aca="true">IF(AND(ISNUMBER(Finland!$A$2),Finland!$A187&gt;0),OFFSET(rngStartFinland,Finland!$A187,Finland!$A$2),0)</f>
        <v>0</v>
      </c>
      <c r="C186" s="63" t="n">
        <f aca="true">IF(AND(ISNUMBER(Finland!$B$2),Finland!$A187&gt;0),OFFSET(rngStartFinland,Finland!$A187,Finland!$B$2),0)</f>
        <v>0</v>
      </c>
      <c r="D186" s="63" t="n">
        <f aca="true">IF(AND(ISNUMBER(Smestad!$A$2),Smestad!$A187&gt;0),OFFSET(rngStartSmestad,Smestad!$A187,Smestad!$A$2),0)</f>
        <v>0</v>
      </c>
      <c r="E186" s="63" t="n">
        <f aca="true">IF(AND(ISNUMBER(Smestad!$B$2),Smestad!$A187&gt;0),OFFSET(rngStartSmestad,Smestad!$A187,Smestad!$B$2),0)</f>
        <v>0</v>
      </c>
      <c r="F186" s="63" t="n">
        <f aca="true">IF(AND(ISNUMBER(Strinda!$A$2),Strinda!$A187&gt;0),OFFSET(rngStartStrinda,Strinda!$A187,Strinda!$A$2),0)</f>
        <v>0</v>
      </c>
      <c r="G186" s="63" t="n">
        <f aca="true">IF(AND(ISNUMBER(Strinda!$B$2),Strinda!$A187&gt;0),OFFSET(rngStartStrinda,Strinda!$A187,Strinda!$B$2),0)</f>
        <v>0</v>
      </c>
      <c r="H186" s="63" t="n">
        <f aca="true">IF(AND(ISNUMBER(Sweden!$A$2),Sweden!$A187&gt;0),OFFSET(rngStartSweden,Sweden!$A187,Sweden!$A$2),0)</f>
        <v>0</v>
      </c>
      <c r="I186" s="63" t="n">
        <f aca="true">IF(AND(ISNUMBER(Sweden!$B$2),Sweden!$A187&gt;0),OFFSET(rngStartSweden,Sweden!$A187,Sweden!$B$2),0)</f>
        <v>0</v>
      </c>
      <c r="J186" s="63" t="n">
        <f aca="true">IF(AND(ISNUMBER(System!$A$2),System!$A187&gt;0),OFFSET(rngStartSystem,System!$A187,System!$A$2),0)</f>
        <v>0</v>
      </c>
      <c r="K186" s="63" t="n">
        <f aca="true">IF(AND(ISNUMBER(System!$B$2),System!$A187&gt;0),OFFSET(rngStartSystem,System!$A187,System!$B$2),0)</f>
        <v>0</v>
      </c>
      <c r="L186" s="63" t="n">
        <f aca="true">IF(AND(ISNUMBER(Tromso!$A$2),Tromso!$A187&gt;0),OFFSET(rngStartTromso,Tromso!$A187,Tromso!$A$2),0)</f>
        <v>0</v>
      </c>
      <c r="M186" s="63" t="n">
        <f aca="true">IF(AND(ISNUMBER(Tromso!$B$2),Tromso!$A187&gt;0),OFFSET(rngStartTromso,Tromso!$A187,Tromso!$B$2),0)</f>
        <v>0</v>
      </c>
      <c r="N186" s="50"/>
      <c r="O186" s="50"/>
    </row>
    <row r="187" customFormat="false" ht="12.75" hidden="false" customHeight="false" outlineLevel="0" collapsed="false">
      <c r="A187" s="44" t="n">
        <f aca="false">Curves!C188</f>
        <v>38194</v>
      </c>
      <c r="B187" s="63" t="n">
        <f aca="true">IF(AND(ISNUMBER(Finland!$A$2),Finland!$A188&gt;0),OFFSET(rngStartFinland,Finland!$A188,Finland!$A$2),0)</f>
        <v>0</v>
      </c>
      <c r="C187" s="63" t="n">
        <f aca="true">IF(AND(ISNUMBER(Finland!$B$2),Finland!$A188&gt;0),OFFSET(rngStartFinland,Finland!$A188,Finland!$B$2),0)</f>
        <v>0</v>
      </c>
      <c r="D187" s="63" t="n">
        <f aca="true">IF(AND(ISNUMBER(Smestad!$A$2),Smestad!$A188&gt;0),OFFSET(rngStartSmestad,Smestad!$A188,Smestad!$A$2),0)</f>
        <v>0</v>
      </c>
      <c r="E187" s="63" t="n">
        <f aca="true">IF(AND(ISNUMBER(Smestad!$B$2),Smestad!$A188&gt;0),OFFSET(rngStartSmestad,Smestad!$A188,Smestad!$B$2),0)</f>
        <v>0</v>
      </c>
      <c r="F187" s="63" t="n">
        <f aca="true">IF(AND(ISNUMBER(Strinda!$A$2),Strinda!$A188&gt;0),OFFSET(rngStartStrinda,Strinda!$A188,Strinda!$A$2),0)</f>
        <v>0</v>
      </c>
      <c r="G187" s="63" t="n">
        <f aca="true">IF(AND(ISNUMBER(Strinda!$B$2),Strinda!$A188&gt;0),OFFSET(rngStartStrinda,Strinda!$A188,Strinda!$B$2),0)</f>
        <v>0</v>
      </c>
      <c r="H187" s="63" t="n">
        <f aca="true">IF(AND(ISNUMBER(Sweden!$A$2),Sweden!$A188&gt;0),OFFSET(rngStartSweden,Sweden!$A188,Sweden!$A$2),0)</f>
        <v>0</v>
      </c>
      <c r="I187" s="63" t="n">
        <f aca="true">IF(AND(ISNUMBER(Sweden!$B$2),Sweden!$A188&gt;0),OFFSET(rngStartSweden,Sweden!$A188,Sweden!$B$2),0)</f>
        <v>0</v>
      </c>
      <c r="J187" s="63" t="n">
        <f aca="true">IF(AND(ISNUMBER(System!$A$2),System!$A188&gt;0),OFFSET(rngStartSystem,System!$A188,System!$A$2),0)</f>
        <v>0</v>
      </c>
      <c r="K187" s="63" t="n">
        <f aca="true">IF(AND(ISNUMBER(System!$B$2),System!$A188&gt;0),OFFSET(rngStartSystem,System!$A188,System!$B$2),0)</f>
        <v>0</v>
      </c>
      <c r="L187" s="63" t="n">
        <f aca="true">IF(AND(ISNUMBER(Tromso!$A$2),Tromso!$A188&gt;0),OFFSET(rngStartTromso,Tromso!$A188,Tromso!$A$2),0)</f>
        <v>0</v>
      </c>
      <c r="M187" s="63" t="n">
        <f aca="true">IF(AND(ISNUMBER(Tromso!$B$2),Tromso!$A188&gt;0),OFFSET(rngStartTromso,Tromso!$A188,Tromso!$B$2),0)</f>
        <v>0</v>
      </c>
      <c r="N187" s="50"/>
      <c r="O187" s="50"/>
    </row>
    <row r="188" customFormat="false" ht="12.75" hidden="false" customHeight="false" outlineLevel="0" collapsed="false">
      <c r="A188" s="44" t="n">
        <f aca="false">Curves!C189</f>
        <v>38201</v>
      </c>
      <c r="B188" s="63" t="n">
        <f aca="true">IF(AND(ISNUMBER(Finland!$A$2),Finland!$A189&gt;0),OFFSET(rngStartFinland,Finland!$A189,Finland!$A$2),0)</f>
        <v>0</v>
      </c>
      <c r="C188" s="63" t="n">
        <f aca="true">IF(AND(ISNUMBER(Finland!$B$2),Finland!$A189&gt;0),OFFSET(rngStartFinland,Finland!$A189,Finland!$B$2),0)</f>
        <v>0</v>
      </c>
      <c r="D188" s="63" t="n">
        <f aca="true">IF(AND(ISNUMBER(Smestad!$A$2),Smestad!$A189&gt;0),OFFSET(rngStartSmestad,Smestad!$A189,Smestad!$A$2),0)</f>
        <v>0</v>
      </c>
      <c r="E188" s="63" t="n">
        <f aca="true">IF(AND(ISNUMBER(Smestad!$B$2),Smestad!$A189&gt;0),OFFSET(rngStartSmestad,Smestad!$A189,Smestad!$B$2),0)</f>
        <v>0</v>
      </c>
      <c r="F188" s="63" t="n">
        <f aca="true">IF(AND(ISNUMBER(Strinda!$A$2),Strinda!$A189&gt;0),OFFSET(rngStartStrinda,Strinda!$A189,Strinda!$A$2),0)</f>
        <v>0</v>
      </c>
      <c r="G188" s="63" t="n">
        <f aca="true">IF(AND(ISNUMBER(Strinda!$B$2),Strinda!$A189&gt;0),OFFSET(rngStartStrinda,Strinda!$A189,Strinda!$B$2),0)</f>
        <v>0</v>
      </c>
      <c r="H188" s="63" t="n">
        <f aca="true">IF(AND(ISNUMBER(Sweden!$A$2),Sweden!$A189&gt;0),OFFSET(rngStartSweden,Sweden!$A189,Sweden!$A$2),0)</f>
        <v>0</v>
      </c>
      <c r="I188" s="63" t="n">
        <f aca="true">IF(AND(ISNUMBER(Sweden!$B$2),Sweden!$A189&gt;0),OFFSET(rngStartSweden,Sweden!$A189,Sweden!$B$2),0)</f>
        <v>0</v>
      </c>
      <c r="J188" s="63" t="n">
        <f aca="true">IF(AND(ISNUMBER(System!$A$2),System!$A189&gt;0),OFFSET(rngStartSystem,System!$A189,System!$A$2),0)</f>
        <v>0</v>
      </c>
      <c r="K188" s="63" t="n">
        <f aca="true">IF(AND(ISNUMBER(System!$B$2),System!$A189&gt;0),OFFSET(rngStartSystem,System!$A189,System!$B$2),0)</f>
        <v>0</v>
      </c>
      <c r="L188" s="63" t="n">
        <f aca="true">IF(AND(ISNUMBER(Tromso!$A$2),Tromso!$A189&gt;0),OFFSET(rngStartTromso,Tromso!$A189,Tromso!$A$2),0)</f>
        <v>0</v>
      </c>
      <c r="M188" s="63" t="n">
        <f aca="true">IF(AND(ISNUMBER(Tromso!$B$2),Tromso!$A189&gt;0),OFFSET(rngStartTromso,Tromso!$A189,Tromso!$B$2),0)</f>
        <v>0</v>
      </c>
      <c r="N188" s="50"/>
      <c r="O188" s="50"/>
    </row>
    <row r="189" customFormat="false" ht="12.75" hidden="false" customHeight="false" outlineLevel="0" collapsed="false">
      <c r="A189" s="44" t="n">
        <f aca="false">Curves!C190</f>
        <v>38208</v>
      </c>
      <c r="B189" s="63" t="n">
        <f aca="true">IF(AND(ISNUMBER(Finland!$A$2),Finland!$A190&gt;0),OFFSET(rngStartFinland,Finland!$A190,Finland!$A$2),0)</f>
        <v>0</v>
      </c>
      <c r="C189" s="63" t="n">
        <f aca="true">IF(AND(ISNUMBER(Finland!$B$2),Finland!$A190&gt;0),OFFSET(rngStartFinland,Finland!$A190,Finland!$B$2),0)</f>
        <v>0</v>
      </c>
      <c r="D189" s="63" t="n">
        <f aca="true">IF(AND(ISNUMBER(Smestad!$A$2),Smestad!$A190&gt;0),OFFSET(rngStartSmestad,Smestad!$A190,Smestad!$A$2),0)</f>
        <v>0</v>
      </c>
      <c r="E189" s="63" t="n">
        <f aca="true">IF(AND(ISNUMBER(Smestad!$B$2),Smestad!$A190&gt;0),OFFSET(rngStartSmestad,Smestad!$A190,Smestad!$B$2),0)</f>
        <v>0</v>
      </c>
      <c r="F189" s="63" t="n">
        <f aca="true">IF(AND(ISNUMBER(Strinda!$A$2),Strinda!$A190&gt;0),OFFSET(rngStartStrinda,Strinda!$A190,Strinda!$A$2),0)</f>
        <v>0</v>
      </c>
      <c r="G189" s="63" t="n">
        <f aca="true">IF(AND(ISNUMBER(Strinda!$B$2),Strinda!$A190&gt;0),OFFSET(rngStartStrinda,Strinda!$A190,Strinda!$B$2),0)</f>
        <v>0</v>
      </c>
      <c r="H189" s="63" t="n">
        <f aca="true">IF(AND(ISNUMBER(Sweden!$A$2),Sweden!$A190&gt;0),OFFSET(rngStartSweden,Sweden!$A190,Sweden!$A$2),0)</f>
        <v>0</v>
      </c>
      <c r="I189" s="63" t="n">
        <f aca="true">IF(AND(ISNUMBER(Sweden!$B$2),Sweden!$A190&gt;0),OFFSET(rngStartSweden,Sweden!$A190,Sweden!$B$2),0)</f>
        <v>0</v>
      </c>
      <c r="J189" s="63" t="n">
        <f aca="true">IF(AND(ISNUMBER(System!$A$2),System!$A190&gt;0),OFFSET(rngStartSystem,System!$A190,System!$A$2),0)</f>
        <v>0</v>
      </c>
      <c r="K189" s="63" t="n">
        <f aca="true">IF(AND(ISNUMBER(System!$B$2),System!$A190&gt;0),OFFSET(rngStartSystem,System!$A190,System!$B$2),0)</f>
        <v>0</v>
      </c>
      <c r="L189" s="63" t="n">
        <f aca="true">IF(AND(ISNUMBER(Tromso!$A$2),Tromso!$A190&gt;0),OFFSET(rngStartTromso,Tromso!$A190,Tromso!$A$2),0)</f>
        <v>0</v>
      </c>
      <c r="M189" s="63" t="n">
        <f aca="true">IF(AND(ISNUMBER(Tromso!$B$2),Tromso!$A190&gt;0),OFFSET(rngStartTromso,Tromso!$A190,Tromso!$B$2),0)</f>
        <v>0</v>
      </c>
      <c r="N189" s="50"/>
      <c r="O189" s="50"/>
    </row>
    <row r="190" customFormat="false" ht="12.75" hidden="false" customHeight="false" outlineLevel="0" collapsed="false">
      <c r="A190" s="44" t="n">
        <f aca="false">Curves!C191</f>
        <v>38215</v>
      </c>
      <c r="B190" s="63" t="n">
        <f aca="true">IF(AND(ISNUMBER(Finland!$A$2),Finland!$A191&gt;0),OFFSET(rngStartFinland,Finland!$A191,Finland!$A$2),0)</f>
        <v>0</v>
      </c>
      <c r="C190" s="63" t="n">
        <f aca="true">IF(AND(ISNUMBER(Finland!$B$2),Finland!$A191&gt;0),OFFSET(rngStartFinland,Finland!$A191,Finland!$B$2),0)</f>
        <v>0</v>
      </c>
      <c r="D190" s="63" t="n">
        <f aca="true">IF(AND(ISNUMBER(Smestad!$A$2),Smestad!$A191&gt;0),OFFSET(rngStartSmestad,Smestad!$A191,Smestad!$A$2),0)</f>
        <v>0</v>
      </c>
      <c r="E190" s="63" t="n">
        <f aca="true">IF(AND(ISNUMBER(Smestad!$B$2),Smestad!$A191&gt;0),OFFSET(rngStartSmestad,Smestad!$A191,Smestad!$B$2),0)</f>
        <v>0</v>
      </c>
      <c r="F190" s="63" t="n">
        <f aca="true">IF(AND(ISNUMBER(Strinda!$A$2),Strinda!$A191&gt;0),OFFSET(rngStartStrinda,Strinda!$A191,Strinda!$A$2),0)</f>
        <v>0</v>
      </c>
      <c r="G190" s="63" t="n">
        <f aca="true">IF(AND(ISNUMBER(Strinda!$B$2),Strinda!$A191&gt;0),OFFSET(rngStartStrinda,Strinda!$A191,Strinda!$B$2),0)</f>
        <v>0</v>
      </c>
      <c r="H190" s="63" t="n">
        <f aca="true">IF(AND(ISNUMBER(Sweden!$A$2),Sweden!$A191&gt;0),OFFSET(rngStartSweden,Sweden!$A191,Sweden!$A$2),0)</f>
        <v>0</v>
      </c>
      <c r="I190" s="63" t="n">
        <f aca="true">IF(AND(ISNUMBER(Sweden!$B$2),Sweden!$A191&gt;0),OFFSET(rngStartSweden,Sweden!$A191,Sweden!$B$2),0)</f>
        <v>0</v>
      </c>
      <c r="J190" s="63" t="n">
        <f aca="true">IF(AND(ISNUMBER(System!$A$2),System!$A191&gt;0),OFFSET(rngStartSystem,System!$A191,System!$A$2),0)</f>
        <v>0</v>
      </c>
      <c r="K190" s="63" t="n">
        <f aca="true">IF(AND(ISNUMBER(System!$B$2),System!$A191&gt;0),OFFSET(rngStartSystem,System!$A191,System!$B$2),0)</f>
        <v>0</v>
      </c>
      <c r="L190" s="63" t="n">
        <f aca="true">IF(AND(ISNUMBER(Tromso!$A$2),Tromso!$A191&gt;0),OFFSET(rngStartTromso,Tromso!$A191,Tromso!$A$2),0)</f>
        <v>0</v>
      </c>
      <c r="M190" s="63" t="n">
        <f aca="true">IF(AND(ISNUMBER(Tromso!$B$2),Tromso!$A191&gt;0),OFFSET(rngStartTromso,Tromso!$A191,Tromso!$B$2),0)</f>
        <v>0</v>
      </c>
      <c r="N190" s="50"/>
      <c r="O190" s="50"/>
    </row>
    <row r="191" customFormat="false" ht="12.75" hidden="false" customHeight="false" outlineLevel="0" collapsed="false">
      <c r="A191" s="44" t="n">
        <f aca="false">Curves!C192</f>
        <v>38222</v>
      </c>
      <c r="B191" s="63" t="n">
        <f aca="true">IF(AND(ISNUMBER(Finland!$A$2),Finland!$A192&gt;0),OFFSET(rngStartFinland,Finland!$A192,Finland!$A$2),0)</f>
        <v>0</v>
      </c>
      <c r="C191" s="63" t="n">
        <f aca="true">IF(AND(ISNUMBER(Finland!$B$2),Finland!$A192&gt;0),OFFSET(rngStartFinland,Finland!$A192,Finland!$B$2),0)</f>
        <v>0</v>
      </c>
      <c r="D191" s="63" t="n">
        <f aca="true">IF(AND(ISNUMBER(Smestad!$A$2),Smestad!$A192&gt;0),OFFSET(rngStartSmestad,Smestad!$A192,Smestad!$A$2),0)</f>
        <v>0</v>
      </c>
      <c r="E191" s="63" t="n">
        <f aca="true">IF(AND(ISNUMBER(Smestad!$B$2),Smestad!$A192&gt;0),OFFSET(rngStartSmestad,Smestad!$A192,Smestad!$B$2),0)</f>
        <v>0</v>
      </c>
      <c r="F191" s="63" t="n">
        <f aca="true">IF(AND(ISNUMBER(Strinda!$A$2),Strinda!$A192&gt;0),OFFSET(rngStartStrinda,Strinda!$A192,Strinda!$A$2),0)</f>
        <v>0</v>
      </c>
      <c r="G191" s="63" t="n">
        <f aca="true">IF(AND(ISNUMBER(Strinda!$B$2),Strinda!$A192&gt;0),OFFSET(rngStartStrinda,Strinda!$A192,Strinda!$B$2),0)</f>
        <v>0</v>
      </c>
      <c r="H191" s="63" t="n">
        <f aca="true">IF(AND(ISNUMBER(Sweden!$A$2),Sweden!$A192&gt;0),OFFSET(rngStartSweden,Sweden!$A192,Sweden!$A$2),0)</f>
        <v>0</v>
      </c>
      <c r="I191" s="63" t="n">
        <f aca="true">IF(AND(ISNUMBER(Sweden!$B$2),Sweden!$A192&gt;0),OFFSET(rngStartSweden,Sweden!$A192,Sweden!$B$2),0)</f>
        <v>0</v>
      </c>
      <c r="J191" s="63" t="n">
        <f aca="true">IF(AND(ISNUMBER(System!$A$2),System!$A192&gt;0),OFFSET(rngStartSystem,System!$A192,System!$A$2),0)</f>
        <v>0</v>
      </c>
      <c r="K191" s="63" t="n">
        <f aca="true">IF(AND(ISNUMBER(System!$B$2),System!$A192&gt;0),OFFSET(rngStartSystem,System!$A192,System!$B$2),0)</f>
        <v>0</v>
      </c>
      <c r="L191" s="63" t="n">
        <f aca="true">IF(AND(ISNUMBER(Tromso!$A$2),Tromso!$A192&gt;0),OFFSET(rngStartTromso,Tromso!$A192,Tromso!$A$2),0)</f>
        <v>0</v>
      </c>
      <c r="M191" s="63" t="n">
        <f aca="true">IF(AND(ISNUMBER(Tromso!$B$2),Tromso!$A192&gt;0),OFFSET(rngStartTromso,Tromso!$A192,Tromso!$B$2),0)</f>
        <v>0</v>
      </c>
      <c r="N191" s="50"/>
      <c r="O191" s="50"/>
    </row>
    <row r="192" customFormat="false" ht="12.75" hidden="false" customHeight="false" outlineLevel="0" collapsed="false">
      <c r="A192" s="44" t="n">
        <f aca="false">Curves!C193</f>
        <v>38229</v>
      </c>
      <c r="B192" s="63" t="n">
        <f aca="true">IF(AND(ISNUMBER(Finland!$A$2),Finland!$A193&gt;0),OFFSET(rngStartFinland,Finland!$A193,Finland!$A$2),0)</f>
        <v>0</v>
      </c>
      <c r="C192" s="63" t="n">
        <f aca="true">IF(AND(ISNUMBER(Finland!$B$2),Finland!$A193&gt;0),OFFSET(rngStartFinland,Finland!$A193,Finland!$B$2),0)</f>
        <v>0</v>
      </c>
      <c r="D192" s="63" t="n">
        <f aca="true">IF(AND(ISNUMBER(Smestad!$A$2),Smestad!$A193&gt;0),OFFSET(rngStartSmestad,Smestad!$A193,Smestad!$A$2),0)</f>
        <v>0</v>
      </c>
      <c r="E192" s="63" t="n">
        <f aca="true">IF(AND(ISNUMBER(Smestad!$B$2),Smestad!$A193&gt;0),OFFSET(rngStartSmestad,Smestad!$A193,Smestad!$B$2),0)</f>
        <v>0</v>
      </c>
      <c r="F192" s="63" t="n">
        <f aca="true">IF(AND(ISNUMBER(Strinda!$A$2),Strinda!$A193&gt;0),OFFSET(rngStartStrinda,Strinda!$A193,Strinda!$A$2),0)</f>
        <v>0</v>
      </c>
      <c r="G192" s="63" t="n">
        <f aca="true">IF(AND(ISNUMBER(Strinda!$B$2),Strinda!$A193&gt;0),OFFSET(rngStartStrinda,Strinda!$A193,Strinda!$B$2),0)</f>
        <v>0</v>
      </c>
      <c r="H192" s="63" t="n">
        <f aca="true">IF(AND(ISNUMBER(Sweden!$A$2),Sweden!$A193&gt;0),OFFSET(rngStartSweden,Sweden!$A193,Sweden!$A$2),0)</f>
        <v>0</v>
      </c>
      <c r="I192" s="63" t="n">
        <f aca="true">IF(AND(ISNUMBER(Sweden!$B$2),Sweden!$A193&gt;0),OFFSET(rngStartSweden,Sweden!$A193,Sweden!$B$2),0)</f>
        <v>0</v>
      </c>
      <c r="J192" s="63" t="n">
        <f aca="true">IF(AND(ISNUMBER(System!$A$2),System!$A193&gt;0),OFFSET(rngStartSystem,System!$A193,System!$A$2),0)</f>
        <v>0</v>
      </c>
      <c r="K192" s="63" t="n">
        <f aca="true">IF(AND(ISNUMBER(System!$B$2),System!$A193&gt;0),OFFSET(rngStartSystem,System!$A193,System!$B$2),0)</f>
        <v>0</v>
      </c>
      <c r="L192" s="63" t="n">
        <f aca="true">IF(AND(ISNUMBER(Tromso!$A$2),Tromso!$A193&gt;0),OFFSET(rngStartTromso,Tromso!$A193,Tromso!$A$2),0)</f>
        <v>0</v>
      </c>
      <c r="M192" s="63" t="n">
        <f aca="true">IF(AND(ISNUMBER(Tromso!$B$2),Tromso!$A193&gt;0),OFFSET(rngStartTromso,Tromso!$A193,Tromso!$B$2),0)</f>
        <v>0</v>
      </c>
      <c r="N192" s="50"/>
      <c r="O192" s="50"/>
    </row>
    <row r="193" customFormat="false" ht="12.75" hidden="false" customHeight="false" outlineLevel="0" collapsed="false">
      <c r="A193" s="44" t="n">
        <f aca="false">Curves!C194</f>
        <v>38236</v>
      </c>
      <c r="B193" s="63" t="n">
        <f aca="true">IF(AND(ISNUMBER(Finland!$A$2),Finland!$A194&gt;0),OFFSET(rngStartFinland,Finland!$A194,Finland!$A$2),0)</f>
        <v>0</v>
      </c>
      <c r="C193" s="63" t="n">
        <f aca="true">IF(AND(ISNUMBER(Finland!$B$2),Finland!$A194&gt;0),OFFSET(rngStartFinland,Finland!$A194,Finland!$B$2),0)</f>
        <v>0</v>
      </c>
      <c r="D193" s="63" t="n">
        <f aca="true">IF(AND(ISNUMBER(Smestad!$A$2),Smestad!$A194&gt;0),OFFSET(rngStartSmestad,Smestad!$A194,Smestad!$A$2),0)</f>
        <v>0</v>
      </c>
      <c r="E193" s="63" t="n">
        <f aca="true">IF(AND(ISNUMBER(Smestad!$B$2),Smestad!$A194&gt;0),OFFSET(rngStartSmestad,Smestad!$A194,Smestad!$B$2),0)</f>
        <v>0</v>
      </c>
      <c r="F193" s="63" t="n">
        <f aca="true">IF(AND(ISNUMBER(Strinda!$A$2),Strinda!$A194&gt;0),OFFSET(rngStartStrinda,Strinda!$A194,Strinda!$A$2),0)</f>
        <v>0</v>
      </c>
      <c r="G193" s="63" t="n">
        <f aca="true">IF(AND(ISNUMBER(Strinda!$B$2),Strinda!$A194&gt;0),OFFSET(rngStartStrinda,Strinda!$A194,Strinda!$B$2),0)</f>
        <v>0</v>
      </c>
      <c r="H193" s="63" t="n">
        <f aca="true">IF(AND(ISNUMBER(Sweden!$A$2),Sweden!$A194&gt;0),OFFSET(rngStartSweden,Sweden!$A194,Sweden!$A$2),0)</f>
        <v>0</v>
      </c>
      <c r="I193" s="63" t="n">
        <f aca="true">IF(AND(ISNUMBER(Sweden!$B$2),Sweden!$A194&gt;0),OFFSET(rngStartSweden,Sweden!$A194,Sweden!$B$2),0)</f>
        <v>0</v>
      </c>
      <c r="J193" s="63" t="n">
        <f aca="true">IF(AND(ISNUMBER(System!$A$2),System!$A194&gt;0),OFFSET(rngStartSystem,System!$A194,System!$A$2),0)</f>
        <v>0</v>
      </c>
      <c r="K193" s="63" t="n">
        <f aca="true">IF(AND(ISNUMBER(System!$B$2),System!$A194&gt;0),OFFSET(rngStartSystem,System!$A194,System!$B$2),0)</f>
        <v>0</v>
      </c>
      <c r="L193" s="63" t="n">
        <f aca="true">IF(AND(ISNUMBER(Tromso!$A$2),Tromso!$A194&gt;0),OFFSET(rngStartTromso,Tromso!$A194,Tromso!$A$2),0)</f>
        <v>0</v>
      </c>
      <c r="M193" s="63" t="n">
        <f aca="true">IF(AND(ISNUMBER(Tromso!$B$2),Tromso!$A194&gt;0),OFFSET(rngStartTromso,Tromso!$A194,Tromso!$B$2),0)</f>
        <v>0</v>
      </c>
      <c r="N193" s="50"/>
      <c r="O193" s="50"/>
    </row>
    <row r="194" customFormat="false" ht="12.75" hidden="false" customHeight="false" outlineLevel="0" collapsed="false">
      <c r="A194" s="44" t="n">
        <f aca="false">Curves!C195</f>
        <v>38243</v>
      </c>
      <c r="B194" s="63" t="n">
        <f aca="true">IF(AND(ISNUMBER(Finland!$A$2),Finland!$A195&gt;0),OFFSET(rngStartFinland,Finland!$A195,Finland!$A$2),0)</f>
        <v>0</v>
      </c>
      <c r="C194" s="63" t="n">
        <f aca="true">IF(AND(ISNUMBER(Finland!$B$2),Finland!$A195&gt;0),OFFSET(rngStartFinland,Finland!$A195,Finland!$B$2),0)</f>
        <v>0</v>
      </c>
      <c r="D194" s="63" t="n">
        <f aca="true">IF(AND(ISNUMBER(Smestad!$A$2),Smestad!$A195&gt;0),OFFSET(rngStartSmestad,Smestad!$A195,Smestad!$A$2),0)</f>
        <v>0</v>
      </c>
      <c r="E194" s="63" t="n">
        <f aca="true">IF(AND(ISNUMBER(Smestad!$B$2),Smestad!$A195&gt;0),OFFSET(rngStartSmestad,Smestad!$A195,Smestad!$B$2),0)</f>
        <v>0</v>
      </c>
      <c r="F194" s="63" t="n">
        <f aca="true">IF(AND(ISNUMBER(Strinda!$A$2),Strinda!$A195&gt;0),OFFSET(rngStartStrinda,Strinda!$A195,Strinda!$A$2),0)</f>
        <v>0</v>
      </c>
      <c r="G194" s="63" t="n">
        <f aca="true">IF(AND(ISNUMBER(Strinda!$B$2),Strinda!$A195&gt;0),OFFSET(rngStartStrinda,Strinda!$A195,Strinda!$B$2),0)</f>
        <v>0</v>
      </c>
      <c r="H194" s="63" t="n">
        <f aca="true">IF(AND(ISNUMBER(Sweden!$A$2),Sweden!$A195&gt;0),OFFSET(rngStartSweden,Sweden!$A195,Sweden!$A$2),0)</f>
        <v>0</v>
      </c>
      <c r="I194" s="63" t="n">
        <f aca="true">IF(AND(ISNUMBER(Sweden!$B$2),Sweden!$A195&gt;0),OFFSET(rngStartSweden,Sweden!$A195,Sweden!$B$2),0)</f>
        <v>0</v>
      </c>
      <c r="J194" s="63" t="n">
        <f aca="true">IF(AND(ISNUMBER(System!$A$2),System!$A195&gt;0),OFFSET(rngStartSystem,System!$A195,System!$A$2),0)</f>
        <v>0</v>
      </c>
      <c r="K194" s="63" t="n">
        <f aca="true">IF(AND(ISNUMBER(System!$B$2),System!$A195&gt;0),OFFSET(rngStartSystem,System!$A195,System!$B$2),0)</f>
        <v>0</v>
      </c>
      <c r="L194" s="63" t="n">
        <f aca="true">IF(AND(ISNUMBER(Tromso!$A$2),Tromso!$A195&gt;0),OFFSET(rngStartTromso,Tromso!$A195,Tromso!$A$2),0)</f>
        <v>0</v>
      </c>
      <c r="M194" s="63" t="n">
        <f aca="true">IF(AND(ISNUMBER(Tromso!$B$2),Tromso!$A195&gt;0),OFFSET(rngStartTromso,Tromso!$A195,Tromso!$B$2),0)</f>
        <v>0</v>
      </c>
      <c r="N194" s="50"/>
      <c r="O194" s="50"/>
    </row>
    <row r="195" customFormat="false" ht="12.75" hidden="false" customHeight="false" outlineLevel="0" collapsed="false">
      <c r="A195" s="44" t="n">
        <f aca="false">Curves!C196</f>
        <v>38250</v>
      </c>
      <c r="B195" s="63" t="n">
        <f aca="true">IF(AND(ISNUMBER(Finland!$A$2),Finland!$A196&gt;0),OFFSET(rngStartFinland,Finland!$A196,Finland!$A$2),0)</f>
        <v>0</v>
      </c>
      <c r="C195" s="63" t="n">
        <f aca="true">IF(AND(ISNUMBER(Finland!$B$2),Finland!$A196&gt;0),OFFSET(rngStartFinland,Finland!$A196,Finland!$B$2),0)</f>
        <v>0</v>
      </c>
      <c r="D195" s="63" t="n">
        <f aca="true">IF(AND(ISNUMBER(Smestad!$A$2),Smestad!$A196&gt;0),OFFSET(rngStartSmestad,Smestad!$A196,Smestad!$A$2),0)</f>
        <v>0</v>
      </c>
      <c r="E195" s="63" t="n">
        <f aca="true">IF(AND(ISNUMBER(Smestad!$B$2),Smestad!$A196&gt;0),OFFSET(rngStartSmestad,Smestad!$A196,Smestad!$B$2),0)</f>
        <v>0</v>
      </c>
      <c r="F195" s="63" t="n">
        <f aca="true">IF(AND(ISNUMBER(Strinda!$A$2),Strinda!$A196&gt;0),OFFSET(rngStartStrinda,Strinda!$A196,Strinda!$A$2),0)</f>
        <v>0</v>
      </c>
      <c r="G195" s="63" t="n">
        <f aca="true">IF(AND(ISNUMBER(Strinda!$B$2),Strinda!$A196&gt;0),OFFSET(rngStartStrinda,Strinda!$A196,Strinda!$B$2),0)</f>
        <v>0</v>
      </c>
      <c r="H195" s="63" t="n">
        <f aca="true">IF(AND(ISNUMBER(Sweden!$A$2),Sweden!$A196&gt;0),OFFSET(rngStartSweden,Sweden!$A196,Sweden!$A$2),0)</f>
        <v>0</v>
      </c>
      <c r="I195" s="63" t="n">
        <f aca="true">IF(AND(ISNUMBER(Sweden!$B$2),Sweden!$A196&gt;0),OFFSET(rngStartSweden,Sweden!$A196,Sweden!$B$2),0)</f>
        <v>0</v>
      </c>
      <c r="J195" s="63" t="n">
        <f aca="true">IF(AND(ISNUMBER(System!$A$2),System!$A196&gt;0),OFFSET(rngStartSystem,System!$A196,System!$A$2),0)</f>
        <v>0</v>
      </c>
      <c r="K195" s="63" t="n">
        <f aca="true">IF(AND(ISNUMBER(System!$B$2),System!$A196&gt;0),OFFSET(rngStartSystem,System!$A196,System!$B$2),0)</f>
        <v>0</v>
      </c>
      <c r="L195" s="63" t="n">
        <f aca="true">IF(AND(ISNUMBER(Tromso!$A$2),Tromso!$A196&gt;0),OFFSET(rngStartTromso,Tromso!$A196,Tromso!$A$2),0)</f>
        <v>0</v>
      </c>
      <c r="M195" s="63" t="n">
        <f aca="true">IF(AND(ISNUMBER(Tromso!$B$2),Tromso!$A196&gt;0),OFFSET(rngStartTromso,Tromso!$A196,Tromso!$B$2),0)</f>
        <v>0</v>
      </c>
      <c r="N195" s="50"/>
      <c r="O195" s="50"/>
    </row>
    <row r="196" customFormat="false" ht="12.75" hidden="false" customHeight="false" outlineLevel="0" collapsed="false">
      <c r="A196" s="44" t="n">
        <f aca="false">Curves!C197</f>
        <v>38257</v>
      </c>
      <c r="B196" s="63" t="n">
        <f aca="true">IF(AND(ISNUMBER(Finland!$A$2),Finland!$A197&gt;0),OFFSET(rngStartFinland,Finland!$A197,Finland!$A$2),0)</f>
        <v>0</v>
      </c>
      <c r="C196" s="63" t="n">
        <f aca="true">IF(AND(ISNUMBER(Finland!$B$2),Finland!$A197&gt;0),OFFSET(rngStartFinland,Finland!$A197,Finland!$B$2),0)</f>
        <v>0</v>
      </c>
      <c r="D196" s="63" t="n">
        <f aca="true">IF(AND(ISNUMBER(Smestad!$A$2),Smestad!$A197&gt;0),OFFSET(rngStartSmestad,Smestad!$A197,Smestad!$A$2),0)</f>
        <v>0</v>
      </c>
      <c r="E196" s="63" t="n">
        <f aca="true">IF(AND(ISNUMBER(Smestad!$B$2),Smestad!$A197&gt;0),OFFSET(rngStartSmestad,Smestad!$A197,Smestad!$B$2),0)</f>
        <v>0</v>
      </c>
      <c r="F196" s="63" t="n">
        <f aca="true">IF(AND(ISNUMBER(Strinda!$A$2),Strinda!$A197&gt;0),OFFSET(rngStartStrinda,Strinda!$A197,Strinda!$A$2),0)</f>
        <v>0</v>
      </c>
      <c r="G196" s="63" t="n">
        <f aca="true">IF(AND(ISNUMBER(Strinda!$B$2),Strinda!$A197&gt;0),OFFSET(rngStartStrinda,Strinda!$A197,Strinda!$B$2),0)</f>
        <v>0</v>
      </c>
      <c r="H196" s="63" t="n">
        <f aca="true">IF(AND(ISNUMBER(Sweden!$A$2),Sweden!$A197&gt;0),OFFSET(rngStartSweden,Sweden!$A197,Sweden!$A$2),0)</f>
        <v>0</v>
      </c>
      <c r="I196" s="63" t="n">
        <f aca="true">IF(AND(ISNUMBER(Sweden!$B$2),Sweden!$A197&gt;0),OFFSET(rngStartSweden,Sweden!$A197,Sweden!$B$2),0)</f>
        <v>0</v>
      </c>
      <c r="J196" s="63" t="n">
        <f aca="true">IF(AND(ISNUMBER(System!$A$2),System!$A197&gt;0),OFFSET(rngStartSystem,System!$A197,System!$A$2),0)</f>
        <v>0</v>
      </c>
      <c r="K196" s="63" t="n">
        <f aca="true">IF(AND(ISNUMBER(System!$B$2),System!$A197&gt;0),OFFSET(rngStartSystem,System!$A197,System!$B$2),0)</f>
        <v>0</v>
      </c>
      <c r="L196" s="63" t="n">
        <f aca="true">IF(AND(ISNUMBER(Tromso!$A$2),Tromso!$A197&gt;0),OFFSET(rngStartTromso,Tromso!$A197,Tromso!$A$2),0)</f>
        <v>0</v>
      </c>
      <c r="M196" s="63" t="n">
        <f aca="true">IF(AND(ISNUMBER(Tromso!$B$2),Tromso!$A197&gt;0),OFFSET(rngStartTromso,Tromso!$A197,Tromso!$B$2),0)</f>
        <v>0</v>
      </c>
      <c r="N196" s="50"/>
      <c r="O196" s="50"/>
    </row>
    <row r="197" customFormat="false" ht="12.75" hidden="false" customHeight="false" outlineLevel="0" collapsed="false">
      <c r="A197" s="44" t="n">
        <f aca="false">Curves!C198</f>
        <v>38264</v>
      </c>
      <c r="B197" s="63" t="n">
        <f aca="true">IF(AND(ISNUMBER(Finland!$A$2),Finland!$A198&gt;0),OFFSET(rngStartFinland,Finland!$A198,Finland!$A$2),0)</f>
        <v>0</v>
      </c>
      <c r="C197" s="63" t="n">
        <f aca="true">IF(AND(ISNUMBER(Finland!$B$2),Finland!$A198&gt;0),OFFSET(rngStartFinland,Finland!$A198,Finland!$B$2),0)</f>
        <v>0</v>
      </c>
      <c r="D197" s="63" t="n">
        <f aca="true">IF(AND(ISNUMBER(Smestad!$A$2),Smestad!$A198&gt;0),OFFSET(rngStartSmestad,Smestad!$A198,Smestad!$A$2),0)</f>
        <v>0</v>
      </c>
      <c r="E197" s="63" t="n">
        <f aca="true">IF(AND(ISNUMBER(Smestad!$B$2),Smestad!$A198&gt;0),OFFSET(rngStartSmestad,Smestad!$A198,Smestad!$B$2),0)</f>
        <v>0</v>
      </c>
      <c r="F197" s="63" t="n">
        <f aca="true">IF(AND(ISNUMBER(Strinda!$A$2),Strinda!$A198&gt;0),OFFSET(rngStartStrinda,Strinda!$A198,Strinda!$A$2),0)</f>
        <v>0</v>
      </c>
      <c r="G197" s="63" t="n">
        <f aca="true">IF(AND(ISNUMBER(Strinda!$B$2),Strinda!$A198&gt;0),OFFSET(rngStartStrinda,Strinda!$A198,Strinda!$B$2),0)</f>
        <v>0</v>
      </c>
      <c r="H197" s="63" t="n">
        <f aca="true">IF(AND(ISNUMBER(Sweden!$A$2),Sweden!$A198&gt;0),OFFSET(rngStartSweden,Sweden!$A198,Sweden!$A$2),0)</f>
        <v>0</v>
      </c>
      <c r="I197" s="63" t="n">
        <f aca="true">IF(AND(ISNUMBER(Sweden!$B$2),Sweden!$A198&gt;0),OFFSET(rngStartSweden,Sweden!$A198,Sweden!$B$2),0)</f>
        <v>0</v>
      </c>
      <c r="J197" s="63" t="n">
        <f aca="true">IF(AND(ISNUMBER(System!$A$2),System!$A198&gt;0),OFFSET(rngStartSystem,System!$A198,System!$A$2),0)</f>
        <v>0</v>
      </c>
      <c r="K197" s="63" t="n">
        <f aca="true">IF(AND(ISNUMBER(System!$B$2),System!$A198&gt;0),OFFSET(rngStartSystem,System!$A198,System!$B$2),0)</f>
        <v>0</v>
      </c>
      <c r="L197" s="63" t="n">
        <f aca="true">IF(AND(ISNUMBER(Tromso!$A$2),Tromso!$A198&gt;0),OFFSET(rngStartTromso,Tromso!$A198,Tromso!$A$2),0)</f>
        <v>0</v>
      </c>
      <c r="M197" s="63" t="n">
        <f aca="true">IF(AND(ISNUMBER(Tromso!$B$2),Tromso!$A198&gt;0),OFFSET(rngStartTromso,Tromso!$A198,Tromso!$B$2),0)</f>
        <v>0</v>
      </c>
      <c r="N197" s="50"/>
      <c r="O197" s="50"/>
    </row>
    <row r="198" customFormat="false" ht="12.75" hidden="false" customHeight="false" outlineLevel="0" collapsed="false">
      <c r="A198" s="44" t="n">
        <f aca="false">Curves!C199</f>
        <v>38271</v>
      </c>
      <c r="B198" s="63" t="n">
        <f aca="true">IF(AND(ISNUMBER(Finland!$A$2),Finland!$A199&gt;0),OFFSET(rngStartFinland,Finland!$A199,Finland!$A$2),0)</f>
        <v>0</v>
      </c>
      <c r="C198" s="63" t="n">
        <f aca="true">IF(AND(ISNUMBER(Finland!$B$2),Finland!$A199&gt;0),OFFSET(rngStartFinland,Finland!$A199,Finland!$B$2),0)</f>
        <v>0</v>
      </c>
      <c r="D198" s="63" t="n">
        <f aca="true">IF(AND(ISNUMBER(Smestad!$A$2),Smestad!$A199&gt;0),OFFSET(rngStartSmestad,Smestad!$A199,Smestad!$A$2),0)</f>
        <v>0</v>
      </c>
      <c r="E198" s="63" t="n">
        <f aca="true">IF(AND(ISNUMBER(Smestad!$B$2),Smestad!$A199&gt;0),OFFSET(rngStartSmestad,Smestad!$A199,Smestad!$B$2),0)</f>
        <v>0</v>
      </c>
      <c r="F198" s="63" t="n">
        <f aca="true">IF(AND(ISNUMBER(Strinda!$A$2),Strinda!$A199&gt;0),OFFSET(rngStartStrinda,Strinda!$A199,Strinda!$A$2),0)</f>
        <v>0</v>
      </c>
      <c r="G198" s="63" t="n">
        <f aca="true">IF(AND(ISNUMBER(Strinda!$B$2),Strinda!$A199&gt;0),OFFSET(rngStartStrinda,Strinda!$A199,Strinda!$B$2),0)</f>
        <v>0</v>
      </c>
      <c r="H198" s="63" t="n">
        <f aca="true">IF(AND(ISNUMBER(Sweden!$A$2),Sweden!$A199&gt;0),OFFSET(rngStartSweden,Sweden!$A199,Sweden!$A$2),0)</f>
        <v>0</v>
      </c>
      <c r="I198" s="63" t="n">
        <f aca="true">IF(AND(ISNUMBER(Sweden!$B$2),Sweden!$A199&gt;0),OFFSET(rngStartSweden,Sweden!$A199,Sweden!$B$2),0)</f>
        <v>0</v>
      </c>
      <c r="J198" s="63" t="n">
        <f aca="true">IF(AND(ISNUMBER(System!$A$2),System!$A199&gt;0),OFFSET(rngStartSystem,System!$A199,System!$A$2),0)</f>
        <v>0</v>
      </c>
      <c r="K198" s="63" t="n">
        <f aca="true">IF(AND(ISNUMBER(System!$B$2),System!$A199&gt;0),OFFSET(rngStartSystem,System!$A199,System!$B$2),0)</f>
        <v>0</v>
      </c>
      <c r="L198" s="63" t="n">
        <f aca="true">IF(AND(ISNUMBER(Tromso!$A$2),Tromso!$A199&gt;0),OFFSET(rngStartTromso,Tromso!$A199,Tromso!$A$2),0)</f>
        <v>0</v>
      </c>
      <c r="M198" s="63" t="n">
        <f aca="true">IF(AND(ISNUMBER(Tromso!$B$2),Tromso!$A199&gt;0),OFFSET(rngStartTromso,Tromso!$A199,Tromso!$B$2),0)</f>
        <v>0</v>
      </c>
      <c r="N198" s="50"/>
      <c r="O198" s="50"/>
    </row>
    <row r="199" customFormat="false" ht="12.75" hidden="false" customHeight="false" outlineLevel="0" collapsed="false">
      <c r="A199" s="44" t="n">
        <f aca="false">Curves!C200</f>
        <v>38278</v>
      </c>
      <c r="B199" s="63" t="n">
        <f aca="true">IF(AND(ISNUMBER(Finland!$A$2),Finland!$A200&gt;0),OFFSET(rngStartFinland,Finland!$A200,Finland!$A$2),0)</f>
        <v>0</v>
      </c>
      <c r="C199" s="63" t="n">
        <f aca="true">IF(AND(ISNUMBER(Finland!$B$2),Finland!$A200&gt;0),OFFSET(rngStartFinland,Finland!$A200,Finland!$B$2),0)</f>
        <v>0</v>
      </c>
      <c r="D199" s="63" t="n">
        <f aca="true">IF(AND(ISNUMBER(Smestad!$A$2),Smestad!$A200&gt;0),OFFSET(rngStartSmestad,Smestad!$A200,Smestad!$A$2),0)</f>
        <v>0</v>
      </c>
      <c r="E199" s="63" t="n">
        <f aca="true">IF(AND(ISNUMBER(Smestad!$B$2),Smestad!$A200&gt;0),OFFSET(rngStartSmestad,Smestad!$A200,Smestad!$B$2),0)</f>
        <v>0</v>
      </c>
      <c r="F199" s="63" t="n">
        <f aca="true">IF(AND(ISNUMBER(Strinda!$A$2),Strinda!$A200&gt;0),OFFSET(rngStartStrinda,Strinda!$A200,Strinda!$A$2),0)</f>
        <v>0</v>
      </c>
      <c r="G199" s="63" t="n">
        <f aca="true">IF(AND(ISNUMBER(Strinda!$B$2),Strinda!$A200&gt;0),OFFSET(rngStartStrinda,Strinda!$A200,Strinda!$B$2),0)</f>
        <v>0</v>
      </c>
      <c r="H199" s="63" t="n">
        <f aca="true">IF(AND(ISNUMBER(Sweden!$A$2),Sweden!$A200&gt;0),OFFSET(rngStartSweden,Sweden!$A200,Sweden!$A$2),0)</f>
        <v>0</v>
      </c>
      <c r="I199" s="63" t="n">
        <f aca="true">IF(AND(ISNUMBER(Sweden!$B$2),Sweden!$A200&gt;0),OFFSET(rngStartSweden,Sweden!$A200,Sweden!$B$2),0)</f>
        <v>0</v>
      </c>
      <c r="J199" s="63" t="n">
        <f aca="true">IF(AND(ISNUMBER(System!$A$2),System!$A200&gt;0),OFFSET(rngStartSystem,System!$A200,System!$A$2),0)</f>
        <v>0</v>
      </c>
      <c r="K199" s="63" t="n">
        <f aca="true">IF(AND(ISNUMBER(System!$B$2),System!$A200&gt;0),OFFSET(rngStartSystem,System!$A200,System!$B$2),0)</f>
        <v>0</v>
      </c>
      <c r="L199" s="63" t="n">
        <f aca="true">IF(AND(ISNUMBER(Tromso!$A$2),Tromso!$A200&gt;0),OFFSET(rngStartTromso,Tromso!$A200,Tromso!$A$2),0)</f>
        <v>0</v>
      </c>
      <c r="M199" s="63" t="n">
        <f aca="true">IF(AND(ISNUMBER(Tromso!$B$2),Tromso!$A200&gt;0),OFFSET(rngStartTromso,Tromso!$A200,Tromso!$B$2),0)</f>
        <v>0</v>
      </c>
      <c r="N199" s="50"/>
      <c r="O199" s="50"/>
    </row>
    <row r="200" customFormat="false" ht="12.75" hidden="false" customHeight="false" outlineLevel="0" collapsed="false">
      <c r="A200" s="44" t="n">
        <f aca="false">Curves!C201</f>
        <v>38285</v>
      </c>
      <c r="B200" s="63" t="n">
        <f aca="true">IF(AND(ISNUMBER(Finland!$A$2),Finland!$A201&gt;0),OFFSET(rngStartFinland,Finland!$A201,Finland!$A$2),0)</f>
        <v>0</v>
      </c>
      <c r="C200" s="63" t="n">
        <f aca="true">IF(AND(ISNUMBER(Finland!$B$2),Finland!$A201&gt;0),OFFSET(rngStartFinland,Finland!$A201,Finland!$B$2),0)</f>
        <v>0</v>
      </c>
      <c r="D200" s="63" t="n">
        <f aca="true">IF(AND(ISNUMBER(Smestad!$A$2),Smestad!$A201&gt;0),OFFSET(rngStartSmestad,Smestad!$A201,Smestad!$A$2),0)</f>
        <v>0</v>
      </c>
      <c r="E200" s="63" t="n">
        <f aca="true">IF(AND(ISNUMBER(Smestad!$B$2),Smestad!$A201&gt;0),OFFSET(rngStartSmestad,Smestad!$A201,Smestad!$B$2),0)</f>
        <v>0</v>
      </c>
      <c r="F200" s="63" t="n">
        <f aca="true">IF(AND(ISNUMBER(Strinda!$A$2),Strinda!$A201&gt;0),OFFSET(rngStartStrinda,Strinda!$A201,Strinda!$A$2),0)</f>
        <v>0</v>
      </c>
      <c r="G200" s="63" t="n">
        <f aca="true">IF(AND(ISNUMBER(Strinda!$B$2),Strinda!$A201&gt;0),OFFSET(rngStartStrinda,Strinda!$A201,Strinda!$B$2),0)</f>
        <v>0</v>
      </c>
      <c r="H200" s="63" t="n">
        <f aca="true">IF(AND(ISNUMBER(Sweden!$A$2),Sweden!$A201&gt;0),OFFSET(rngStartSweden,Sweden!$A201,Sweden!$A$2),0)</f>
        <v>0</v>
      </c>
      <c r="I200" s="63" t="n">
        <f aca="true">IF(AND(ISNUMBER(Sweden!$B$2),Sweden!$A201&gt;0),OFFSET(rngStartSweden,Sweden!$A201,Sweden!$B$2),0)</f>
        <v>0</v>
      </c>
      <c r="J200" s="63" t="n">
        <f aca="true">IF(AND(ISNUMBER(System!$A$2),System!$A201&gt;0),OFFSET(rngStartSystem,System!$A201,System!$A$2),0)</f>
        <v>0</v>
      </c>
      <c r="K200" s="63" t="n">
        <f aca="true">IF(AND(ISNUMBER(System!$B$2),System!$A201&gt;0),OFFSET(rngStartSystem,System!$A201,System!$B$2),0)</f>
        <v>0</v>
      </c>
      <c r="L200" s="63" t="n">
        <f aca="true">IF(AND(ISNUMBER(Tromso!$A$2),Tromso!$A201&gt;0),OFFSET(rngStartTromso,Tromso!$A201,Tromso!$A$2),0)</f>
        <v>0</v>
      </c>
      <c r="M200" s="63" t="n">
        <f aca="true">IF(AND(ISNUMBER(Tromso!$B$2),Tromso!$A201&gt;0),OFFSET(rngStartTromso,Tromso!$A201,Tromso!$B$2),0)</f>
        <v>0</v>
      </c>
      <c r="N200" s="50"/>
      <c r="O200" s="50"/>
    </row>
    <row r="201" customFormat="false" ht="12.75" hidden="false" customHeight="false" outlineLevel="0" collapsed="false">
      <c r="A201" s="44" t="n">
        <f aca="false">Curves!C202</f>
        <v>38292</v>
      </c>
      <c r="B201" s="63" t="n">
        <f aca="true">IF(AND(ISNUMBER(Finland!$A$2),Finland!$A202&gt;0),OFFSET(rngStartFinland,Finland!$A202,Finland!$A$2),0)</f>
        <v>0</v>
      </c>
      <c r="C201" s="63" t="n">
        <f aca="true">IF(AND(ISNUMBER(Finland!$B$2),Finland!$A202&gt;0),OFFSET(rngStartFinland,Finland!$A202,Finland!$B$2),0)</f>
        <v>0</v>
      </c>
      <c r="D201" s="63" t="n">
        <f aca="true">IF(AND(ISNUMBER(Smestad!$A$2),Smestad!$A202&gt;0),OFFSET(rngStartSmestad,Smestad!$A202,Smestad!$A$2),0)</f>
        <v>0</v>
      </c>
      <c r="E201" s="63" t="n">
        <f aca="true">IF(AND(ISNUMBER(Smestad!$B$2),Smestad!$A202&gt;0),OFFSET(rngStartSmestad,Smestad!$A202,Smestad!$B$2),0)</f>
        <v>0</v>
      </c>
      <c r="F201" s="63" t="n">
        <f aca="true">IF(AND(ISNUMBER(Strinda!$A$2),Strinda!$A202&gt;0),OFFSET(rngStartStrinda,Strinda!$A202,Strinda!$A$2),0)</f>
        <v>0</v>
      </c>
      <c r="G201" s="63" t="n">
        <f aca="true">IF(AND(ISNUMBER(Strinda!$B$2),Strinda!$A202&gt;0),OFFSET(rngStartStrinda,Strinda!$A202,Strinda!$B$2),0)</f>
        <v>0</v>
      </c>
      <c r="H201" s="63" t="n">
        <f aca="true">IF(AND(ISNUMBER(Sweden!$A$2),Sweden!$A202&gt;0),OFFSET(rngStartSweden,Sweden!$A202,Sweden!$A$2),0)</f>
        <v>0</v>
      </c>
      <c r="I201" s="63" t="n">
        <f aca="true">IF(AND(ISNUMBER(Sweden!$B$2),Sweden!$A202&gt;0),OFFSET(rngStartSweden,Sweden!$A202,Sweden!$B$2),0)</f>
        <v>0</v>
      </c>
      <c r="J201" s="63" t="n">
        <f aca="true">IF(AND(ISNUMBER(System!$A$2),System!$A202&gt;0),OFFSET(rngStartSystem,System!$A202,System!$A$2),0)</f>
        <v>0</v>
      </c>
      <c r="K201" s="63" t="n">
        <f aca="true">IF(AND(ISNUMBER(System!$B$2),System!$A202&gt;0),OFFSET(rngStartSystem,System!$A202,System!$B$2),0)</f>
        <v>0</v>
      </c>
      <c r="L201" s="63" t="n">
        <f aca="true">IF(AND(ISNUMBER(Tromso!$A$2),Tromso!$A202&gt;0),OFFSET(rngStartTromso,Tromso!$A202,Tromso!$A$2),0)</f>
        <v>0</v>
      </c>
      <c r="M201" s="63" t="n">
        <f aca="true">IF(AND(ISNUMBER(Tromso!$B$2),Tromso!$A202&gt;0),OFFSET(rngStartTromso,Tromso!$A202,Tromso!$B$2),0)</f>
        <v>0</v>
      </c>
      <c r="N201" s="50"/>
      <c r="O201" s="50"/>
    </row>
    <row r="202" customFormat="false" ht="12.75" hidden="false" customHeight="false" outlineLevel="0" collapsed="false">
      <c r="A202" s="44" t="n">
        <f aca="false">Curves!C203</f>
        <v>38299</v>
      </c>
      <c r="B202" s="63" t="n">
        <f aca="true">IF(AND(ISNUMBER(Finland!$A$2),Finland!$A203&gt;0),OFFSET(rngStartFinland,Finland!$A203,Finland!$A$2),0)</f>
        <v>0</v>
      </c>
      <c r="C202" s="63" t="n">
        <f aca="true">IF(AND(ISNUMBER(Finland!$B$2),Finland!$A203&gt;0),OFFSET(rngStartFinland,Finland!$A203,Finland!$B$2),0)</f>
        <v>0</v>
      </c>
      <c r="D202" s="63" t="n">
        <f aca="true">IF(AND(ISNUMBER(Smestad!$A$2),Smestad!$A203&gt;0),OFFSET(rngStartSmestad,Smestad!$A203,Smestad!$A$2),0)</f>
        <v>0</v>
      </c>
      <c r="E202" s="63" t="n">
        <f aca="true">IF(AND(ISNUMBER(Smestad!$B$2),Smestad!$A203&gt;0),OFFSET(rngStartSmestad,Smestad!$A203,Smestad!$B$2),0)</f>
        <v>0</v>
      </c>
      <c r="F202" s="63" t="n">
        <f aca="true">IF(AND(ISNUMBER(Strinda!$A$2),Strinda!$A203&gt;0),OFFSET(rngStartStrinda,Strinda!$A203,Strinda!$A$2),0)</f>
        <v>0</v>
      </c>
      <c r="G202" s="63" t="n">
        <f aca="true">IF(AND(ISNUMBER(Strinda!$B$2),Strinda!$A203&gt;0),OFFSET(rngStartStrinda,Strinda!$A203,Strinda!$B$2),0)</f>
        <v>0</v>
      </c>
      <c r="H202" s="63" t="n">
        <f aca="true">IF(AND(ISNUMBER(Sweden!$A$2),Sweden!$A203&gt;0),OFFSET(rngStartSweden,Sweden!$A203,Sweden!$A$2),0)</f>
        <v>0</v>
      </c>
      <c r="I202" s="63" t="n">
        <f aca="true">IF(AND(ISNUMBER(Sweden!$B$2),Sweden!$A203&gt;0),OFFSET(rngStartSweden,Sweden!$A203,Sweden!$B$2),0)</f>
        <v>0</v>
      </c>
      <c r="J202" s="63" t="n">
        <f aca="true">IF(AND(ISNUMBER(System!$A$2),System!$A203&gt;0),OFFSET(rngStartSystem,System!$A203,System!$A$2),0)</f>
        <v>0</v>
      </c>
      <c r="K202" s="63" t="n">
        <f aca="true">IF(AND(ISNUMBER(System!$B$2),System!$A203&gt;0),OFFSET(rngStartSystem,System!$A203,System!$B$2),0)</f>
        <v>0</v>
      </c>
      <c r="L202" s="63" t="n">
        <f aca="true">IF(AND(ISNUMBER(Tromso!$A$2),Tromso!$A203&gt;0),OFFSET(rngStartTromso,Tromso!$A203,Tromso!$A$2),0)</f>
        <v>0</v>
      </c>
      <c r="M202" s="63" t="n">
        <f aca="true">IF(AND(ISNUMBER(Tromso!$B$2),Tromso!$A203&gt;0),OFFSET(rngStartTromso,Tromso!$A203,Tromso!$B$2),0)</f>
        <v>0</v>
      </c>
      <c r="N202" s="50"/>
      <c r="O202" s="50"/>
    </row>
    <row r="203" customFormat="false" ht="12.75" hidden="false" customHeight="false" outlineLevel="0" collapsed="false">
      <c r="A203" s="44" t="n">
        <f aca="false">Curves!C204</f>
        <v>38306</v>
      </c>
      <c r="B203" s="63" t="n">
        <f aca="true">IF(AND(ISNUMBER(Finland!$A$2),Finland!$A204&gt;0),OFFSET(rngStartFinland,Finland!$A204,Finland!$A$2),0)</f>
        <v>0</v>
      </c>
      <c r="C203" s="63" t="n">
        <f aca="true">IF(AND(ISNUMBER(Finland!$B$2),Finland!$A204&gt;0),OFFSET(rngStartFinland,Finland!$A204,Finland!$B$2),0)</f>
        <v>0</v>
      </c>
      <c r="D203" s="63" t="n">
        <f aca="true">IF(AND(ISNUMBER(Smestad!$A$2),Smestad!$A204&gt;0),OFFSET(rngStartSmestad,Smestad!$A204,Smestad!$A$2),0)</f>
        <v>0</v>
      </c>
      <c r="E203" s="63" t="n">
        <f aca="true">IF(AND(ISNUMBER(Smestad!$B$2),Smestad!$A204&gt;0),OFFSET(rngStartSmestad,Smestad!$A204,Smestad!$B$2),0)</f>
        <v>0</v>
      </c>
      <c r="F203" s="63" t="n">
        <f aca="true">IF(AND(ISNUMBER(Strinda!$A$2),Strinda!$A204&gt;0),OFFSET(rngStartStrinda,Strinda!$A204,Strinda!$A$2),0)</f>
        <v>0</v>
      </c>
      <c r="G203" s="63" t="n">
        <f aca="true">IF(AND(ISNUMBER(Strinda!$B$2),Strinda!$A204&gt;0),OFFSET(rngStartStrinda,Strinda!$A204,Strinda!$B$2),0)</f>
        <v>0</v>
      </c>
      <c r="H203" s="63" t="n">
        <f aca="true">IF(AND(ISNUMBER(Sweden!$A$2),Sweden!$A204&gt;0),OFFSET(rngStartSweden,Sweden!$A204,Sweden!$A$2),0)</f>
        <v>0</v>
      </c>
      <c r="I203" s="63" t="n">
        <f aca="true">IF(AND(ISNUMBER(Sweden!$B$2),Sweden!$A204&gt;0),OFFSET(rngStartSweden,Sweden!$A204,Sweden!$B$2),0)</f>
        <v>0</v>
      </c>
      <c r="J203" s="63" t="n">
        <f aca="true">IF(AND(ISNUMBER(System!$A$2),System!$A204&gt;0),OFFSET(rngStartSystem,System!$A204,System!$A$2),0)</f>
        <v>0</v>
      </c>
      <c r="K203" s="63" t="n">
        <f aca="true">IF(AND(ISNUMBER(System!$B$2),System!$A204&gt;0),OFFSET(rngStartSystem,System!$A204,System!$B$2),0)</f>
        <v>0</v>
      </c>
      <c r="L203" s="63" t="n">
        <f aca="true">IF(AND(ISNUMBER(Tromso!$A$2),Tromso!$A204&gt;0),OFFSET(rngStartTromso,Tromso!$A204,Tromso!$A$2),0)</f>
        <v>0</v>
      </c>
      <c r="M203" s="63" t="n">
        <f aca="true">IF(AND(ISNUMBER(Tromso!$B$2),Tromso!$A204&gt;0),OFFSET(rngStartTromso,Tromso!$A204,Tromso!$B$2),0)</f>
        <v>0</v>
      </c>
      <c r="N203" s="50"/>
      <c r="O203" s="50"/>
    </row>
    <row r="204" customFormat="false" ht="12.75" hidden="false" customHeight="false" outlineLevel="0" collapsed="false">
      <c r="A204" s="44" t="n">
        <f aca="false">Curves!C205</f>
        <v>38313</v>
      </c>
      <c r="B204" s="63" t="n">
        <f aca="true">IF(AND(ISNUMBER(Finland!$A$2),Finland!$A205&gt;0),OFFSET(rngStartFinland,Finland!$A205,Finland!$A$2),0)</f>
        <v>0</v>
      </c>
      <c r="C204" s="63" t="n">
        <f aca="true">IF(AND(ISNUMBER(Finland!$B$2),Finland!$A205&gt;0),OFFSET(rngStartFinland,Finland!$A205,Finland!$B$2),0)</f>
        <v>0</v>
      </c>
      <c r="D204" s="63" t="n">
        <f aca="true">IF(AND(ISNUMBER(Smestad!$A$2),Smestad!$A205&gt;0),OFFSET(rngStartSmestad,Smestad!$A205,Smestad!$A$2),0)</f>
        <v>0</v>
      </c>
      <c r="E204" s="63" t="n">
        <f aca="true">IF(AND(ISNUMBER(Smestad!$B$2),Smestad!$A205&gt;0),OFFSET(rngStartSmestad,Smestad!$A205,Smestad!$B$2),0)</f>
        <v>0</v>
      </c>
      <c r="F204" s="63" t="n">
        <f aca="true">IF(AND(ISNUMBER(Strinda!$A$2),Strinda!$A205&gt;0),OFFSET(rngStartStrinda,Strinda!$A205,Strinda!$A$2),0)</f>
        <v>0</v>
      </c>
      <c r="G204" s="63" t="n">
        <f aca="true">IF(AND(ISNUMBER(Strinda!$B$2),Strinda!$A205&gt;0),OFFSET(rngStartStrinda,Strinda!$A205,Strinda!$B$2),0)</f>
        <v>0</v>
      </c>
      <c r="H204" s="63" t="n">
        <f aca="true">IF(AND(ISNUMBER(Sweden!$A$2),Sweden!$A205&gt;0),OFFSET(rngStartSweden,Sweden!$A205,Sweden!$A$2),0)</f>
        <v>0</v>
      </c>
      <c r="I204" s="63" t="n">
        <f aca="true">IF(AND(ISNUMBER(Sweden!$B$2),Sweden!$A205&gt;0),OFFSET(rngStartSweden,Sweden!$A205,Sweden!$B$2),0)</f>
        <v>0</v>
      </c>
      <c r="J204" s="63" t="n">
        <f aca="true">IF(AND(ISNUMBER(System!$A$2),System!$A205&gt;0),OFFSET(rngStartSystem,System!$A205,System!$A$2),0)</f>
        <v>0</v>
      </c>
      <c r="K204" s="63" t="n">
        <f aca="true">IF(AND(ISNUMBER(System!$B$2),System!$A205&gt;0),OFFSET(rngStartSystem,System!$A205,System!$B$2),0)</f>
        <v>0</v>
      </c>
      <c r="L204" s="63" t="n">
        <f aca="true">IF(AND(ISNUMBER(Tromso!$A$2),Tromso!$A205&gt;0),OFFSET(rngStartTromso,Tromso!$A205,Tromso!$A$2),0)</f>
        <v>0</v>
      </c>
      <c r="M204" s="63" t="n">
        <f aca="true">IF(AND(ISNUMBER(Tromso!$B$2),Tromso!$A205&gt;0),OFFSET(rngStartTromso,Tromso!$A205,Tromso!$B$2),0)</f>
        <v>0</v>
      </c>
      <c r="N204" s="50"/>
      <c r="O204" s="50"/>
    </row>
    <row r="205" customFormat="false" ht="12.75" hidden="false" customHeight="false" outlineLevel="0" collapsed="false">
      <c r="A205" s="44" t="n">
        <f aca="false">Curves!C206</f>
        <v>38320</v>
      </c>
      <c r="B205" s="63" t="n">
        <f aca="true">IF(AND(ISNUMBER(Finland!$A$2),Finland!$A206&gt;0),OFFSET(rngStartFinland,Finland!$A206,Finland!$A$2),0)</f>
        <v>0</v>
      </c>
      <c r="C205" s="63" t="n">
        <f aca="true">IF(AND(ISNUMBER(Finland!$B$2),Finland!$A206&gt;0),OFFSET(rngStartFinland,Finland!$A206,Finland!$B$2),0)</f>
        <v>0</v>
      </c>
      <c r="D205" s="63" t="n">
        <f aca="true">IF(AND(ISNUMBER(Smestad!$A$2),Smestad!$A206&gt;0),OFFSET(rngStartSmestad,Smestad!$A206,Smestad!$A$2),0)</f>
        <v>0</v>
      </c>
      <c r="E205" s="63" t="n">
        <f aca="true">IF(AND(ISNUMBER(Smestad!$B$2),Smestad!$A206&gt;0),OFFSET(rngStartSmestad,Smestad!$A206,Smestad!$B$2),0)</f>
        <v>0</v>
      </c>
      <c r="F205" s="63" t="n">
        <f aca="true">IF(AND(ISNUMBER(Strinda!$A$2),Strinda!$A206&gt;0),OFFSET(rngStartStrinda,Strinda!$A206,Strinda!$A$2),0)</f>
        <v>0</v>
      </c>
      <c r="G205" s="63" t="n">
        <f aca="true">IF(AND(ISNUMBER(Strinda!$B$2),Strinda!$A206&gt;0),OFFSET(rngStartStrinda,Strinda!$A206,Strinda!$B$2),0)</f>
        <v>0</v>
      </c>
      <c r="H205" s="63" t="n">
        <f aca="true">IF(AND(ISNUMBER(Sweden!$A$2),Sweden!$A206&gt;0),OFFSET(rngStartSweden,Sweden!$A206,Sweden!$A$2),0)</f>
        <v>0</v>
      </c>
      <c r="I205" s="63" t="n">
        <f aca="true">IF(AND(ISNUMBER(Sweden!$B$2),Sweden!$A206&gt;0),OFFSET(rngStartSweden,Sweden!$A206,Sweden!$B$2),0)</f>
        <v>0</v>
      </c>
      <c r="J205" s="63" t="n">
        <f aca="true">IF(AND(ISNUMBER(System!$A$2),System!$A206&gt;0),OFFSET(rngStartSystem,System!$A206,System!$A$2),0)</f>
        <v>0</v>
      </c>
      <c r="K205" s="63" t="n">
        <f aca="true">IF(AND(ISNUMBER(System!$B$2),System!$A206&gt;0),OFFSET(rngStartSystem,System!$A206,System!$B$2),0)</f>
        <v>0</v>
      </c>
      <c r="L205" s="63" t="n">
        <f aca="true">IF(AND(ISNUMBER(Tromso!$A$2),Tromso!$A206&gt;0),OFFSET(rngStartTromso,Tromso!$A206,Tromso!$A$2),0)</f>
        <v>0</v>
      </c>
      <c r="M205" s="63" t="n">
        <f aca="true">IF(AND(ISNUMBER(Tromso!$B$2),Tromso!$A206&gt;0),OFFSET(rngStartTromso,Tromso!$A206,Tromso!$B$2),0)</f>
        <v>0</v>
      </c>
      <c r="N205" s="50"/>
      <c r="O205" s="50"/>
    </row>
    <row r="206" customFormat="false" ht="12.75" hidden="false" customHeight="false" outlineLevel="0" collapsed="false">
      <c r="A206" s="44" t="n">
        <f aca="false">Curves!C207</f>
        <v>38327</v>
      </c>
      <c r="B206" s="63" t="n">
        <f aca="true">IF(AND(ISNUMBER(Finland!$A$2),Finland!$A207&gt;0),OFFSET(rngStartFinland,Finland!$A207,Finland!$A$2),0)</f>
        <v>0</v>
      </c>
      <c r="C206" s="63" t="n">
        <f aca="true">IF(AND(ISNUMBER(Finland!$B$2),Finland!$A207&gt;0),OFFSET(rngStartFinland,Finland!$A207,Finland!$B$2),0)</f>
        <v>0</v>
      </c>
      <c r="D206" s="63" t="n">
        <f aca="true">IF(AND(ISNUMBER(Smestad!$A$2),Smestad!$A207&gt;0),OFFSET(rngStartSmestad,Smestad!$A207,Smestad!$A$2),0)</f>
        <v>0</v>
      </c>
      <c r="E206" s="63" t="n">
        <f aca="true">IF(AND(ISNUMBER(Smestad!$B$2),Smestad!$A207&gt;0),OFFSET(rngStartSmestad,Smestad!$A207,Smestad!$B$2),0)</f>
        <v>0</v>
      </c>
      <c r="F206" s="63" t="n">
        <f aca="true">IF(AND(ISNUMBER(Strinda!$A$2),Strinda!$A207&gt;0),OFFSET(rngStartStrinda,Strinda!$A207,Strinda!$A$2),0)</f>
        <v>0</v>
      </c>
      <c r="G206" s="63" t="n">
        <f aca="true">IF(AND(ISNUMBER(Strinda!$B$2),Strinda!$A207&gt;0),OFFSET(rngStartStrinda,Strinda!$A207,Strinda!$B$2),0)</f>
        <v>0</v>
      </c>
      <c r="H206" s="63" t="n">
        <f aca="true">IF(AND(ISNUMBER(Sweden!$A$2),Sweden!$A207&gt;0),OFFSET(rngStartSweden,Sweden!$A207,Sweden!$A$2),0)</f>
        <v>0</v>
      </c>
      <c r="I206" s="63" t="n">
        <f aca="true">IF(AND(ISNUMBER(Sweden!$B$2),Sweden!$A207&gt;0),OFFSET(rngStartSweden,Sweden!$A207,Sweden!$B$2),0)</f>
        <v>0</v>
      </c>
      <c r="J206" s="63" t="n">
        <f aca="true">IF(AND(ISNUMBER(System!$A$2),System!$A207&gt;0),OFFSET(rngStartSystem,System!$A207,System!$A$2),0)</f>
        <v>0</v>
      </c>
      <c r="K206" s="63" t="n">
        <f aca="true">IF(AND(ISNUMBER(System!$B$2),System!$A207&gt;0),OFFSET(rngStartSystem,System!$A207,System!$B$2),0)</f>
        <v>0</v>
      </c>
      <c r="L206" s="63" t="n">
        <f aca="true">IF(AND(ISNUMBER(Tromso!$A$2),Tromso!$A207&gt;0),OFFSET(rngStartTromso,Tromso!$A207,Tromso!$A$2),0)</f>
        <v>0</v>
      </c>
      <c r="M206" s="63" t="n">
        <f aca="true">IF(AND(ISNUMBER(Tromso!$B$2),Tromso!$A207&gt;0),OFFSET(rngStartTromso,Tromso!$A207,Tromso!$B$2),0)</f>
        <v>0</v>
      </c>
      <c r="N206" s="50"/>
      <c r="O206" s="50"/>
    </row>
    <row r="207" customFormat="false" ht="12.75" hidden="false" customHeight="false" outlineLevel="0" collapsed="false">
      <c r="A207" s="44" t="n">
        <f aca="false">Curves!C208</f>
        <v>38334</v>
      </c>
      <c r="B207" s="63" t="n">
        <f aca="true">IF(AND(ISNUMBER(Finland!$A$2),Finland!$A208&gt;0),OFFSET(rngStartFinland,Finland!$A208,Finland!$A$2),0)</f>
        <v>0</v>
      </c>
      <c r="C207" s="63" t="n">
        <f aca="true">IF(AND(ISNUMBER(Finland!$B$2),Finland!$A208&gt;0),OFFSET(rngStartFinland,Finland!$A208,Finland!$B$2),0)</f>
        <v>0</v>
      </c>
      <c r="D207" s="63" t="n">
        <f aca="true">IF(AND(ISNUMBER(Smestad!$A$2),Smestad!$A208&gt;0),OFFSET(rngStartSmestad,Smestad!$A208,Smestad!$A$2),0)</f>
        <v>0</v>
      </c>
      <c r="E207" s="63" t="n">
        <f aca="true">IF(AND(ISNUMBER(Smestad!$B$2),Smestad!$A208&gt;0),OFFSET(rngStartSmestad,Smestad!$A208,Smestad!$B$2),0)</f>
        <v>0</v>
      </c>
      <c r="F207" s="63" t="n">
        <f aca="true">IF(AND(ISNUMBER(Strinda!$A$2),Strinda!$A208&gt;0),OFFSET(rngStartStrinda,Strinda!$A208,Strinda!$A$2),0)</f>
        <v>0</v>
      </c>
      <c r="G207" s="63" t="n">
        <f aca="true">IF(AND(ISNUMBER(Strinda!$B$2),Strinda!$A208&gt;0),OFFSET(rngStartStrinda,Strinda!$A208,Strinda!$B$2),0)</f>
        <v>0</v>
      </c>
      <c r="H207" s="63" t="n">
        <f aca="true">IF(AND(ISNUMBER(Sweden!$A$2),Sweden!$A208&gt;0),OFFSET(rngStartSweden,Sweden!$A208,Sweden!$A$2),0)</f>
        <v>0</v>
      </c>
      <c r="I207" s="63" t="n">
        <f aca="true">IF(AND(ISNUMBER(Sweden!$B$2),Sweden!$A208&gt;0),OFFSET(rngStartSweden,Sweden!$A208,Sweden!$B$2),0)</f>
        <v>0</v>
      </c>
      <c r="J207" s="63" t="n">
        <f aca="true">IF(AND(ISNUMBER(System!$A$2),System!$A208&gt;0),OFFSET(rngStartSystem,System!$A208,System!$A$2),0)</f>
        <v>0</v>
      </c>
      <c r="K207" s="63" t="n">
        <f aca="true">IF(AND(ISNUMBER(System!$B$2),System!$A208&gt;0),OFFSET(rngStartSystem,System!$A208,System!$B$2),0)</f>
        <v>0</v>
      </c>
      <c r="L207" s="63" t="n">
        <f aca="true">IF(AND(ISNUMBER(Tromso!$A$2),Tromso!$A208&gt;0),OFFSET(rngStartTromso,Tromso!$A208,Tromso!$A$2),0)</f>
        <v>0</v>
      </c>
      <c r="M207" s="63" t="n">
        <f aca="true">IF(AND(ISNUMBER(Tromso!$B$2),Tromso!$A208&gt;0),OFFSET(rngStartTromso,Tromso!$A208,Tromso!$B$2),0)</f>
        <v>0</v>
      </c>
      <c r="N207" s="50"/>
      <c r="O207" s="50"/>
    </row>
    <row r="208" customFormat="false" ht="12.75" hidden="false" customHeight="false" outlineLevel="0" collapsed="false">
      <c r="A208" s="44" t="n">
        <f aca="false">Curves!C209</f>
        <v>38341</v>
      </c>
      <c r="B208" s="63" t="n">
        <f aca="true">IF(AND(ISNUMBER(Finland!$A$2),Finland!$A209&gt;0),OFFSET(rngStartFinland,Finland!$A209,Finland!$A$2),0)</f>
        <v>0</v>
      </c>
      <c r="C208" s="63" t="n">
        <f aca="true">IF(AND(ISNUMBER(Finland!$B$2),Finland!$A209&gt;0),OFFSET(rngStartFinland,Finland!$A209,Finland!$B$2),0)</f>
        <v>0</v>
      </c>
      <c r="D208" s="63" t="n">
        <f aca="true">IF(AND(ISNUMBER(Smestad!$A$2),Smestad!$A209&gt;0),OFFSET(rngStartSmestad,Smestad!$A209,Smestad!$A$2),0)</f>
        <v>0</v>
      </c>
      <c r="E208" s="63" t="n">
        <f aca="true">IF(AND(ISNUMBER(Smestad!$B$2),Smestad!$A209&gt;0),OFFSET(rngStartSmestad,Smestad!$A209,Smestad!$B$2),0)</f>
        <v>0</v>
      </c>
      <c r="F208" s="63" t="n">
        <f aca="true">IF(AND(ISNUMBER(Strinda!$A$2),Strinda!$A209&gt;0),OFFSET(rngStartStrinda,Strinda!$A209,Strinda!$A$2),0)</f>
        <v>0</v>
      </c>
      <c r="G208" s="63" t="n">
        <f aca="true">IF(AND(ISNUMBER(Strinda!$B$2),Strinda!$A209&gt;0),OFFSET(rngStartStrinda,Strinda!$A209,Strinda!$B$2),0)</f>
        <v>0</v>
      </c>
      <c r="H208" s="63" t="n">
        <f aca="true">IF(AND(ISNUMBER(Sweden!$A$2),Sweden!$A209&gt;0),OFFSET(rngStartSweden,Sweden!$A209,Sweden!$A$2),0)</f>
        <v>0</v>
      </c>
      <c r="I208" s="63" t="n">
        <f aca="true">IF(AND(ISNUMBER(Sweden!$B$2),Sweden!$A209&gt;0),OFFSET(rngStartSweden,Sweden!$A209,Sweden!$B$2),0)</f>
        <v>0</v>
      </c>
      <c r="J208" s="63" t="n">
        <f aca="true">IF(AND(ISNUMBER(System!$A$2),System!$A209&gt;0),OFFSET(rngStartSystem,System!$A209,System!$A$2),0)</f>
        <v>0</v>
      </c>
      <c r="K208" s="63" t="n">
        <f aca="true">IF(AND(ISNUMBER(System!$B$2),System!$A209&gt;0),OFFSET(rngStartSystem,System!$A209,System!$B$2),0)</f>
        <v>0</v>
      </c>
      <c r="L208" s="63" t="n">
        <f aca="true">IF(AND(ISNUMBER(Tromso!$A$2),Tromso!$A209&gt;0),OFFSET(rngStartTromso,Tromso!$A209,Tromso!$A$2),0)</f>
        <v>0</v>
      </c>
      <c r="M208" s="63" t="n">
        <f aca="true">IF(AND(ISNUMBER(Tromso!$B$2),Tromso!$A209&gt;0),OFFSET(rngStartTromso,Tromso!$A209,Tromso!$B$2),0)</f>
        <v>0</v>
      </c>
      <c r="N208" s="50"/>
      <c r="O208" s="50"/>
    </row>
    <row r="209" customFormat="false" ht="12.75" hidden="false" customHeight="false" outlineLevel="0" collapsed="false">
      <c r="A209" s="44" t="n">
        <f aca="false">Curves!C210</f>
        <v>38348</v>
      </c>
      <c r="B209" s="63" t="n">
        <f aca="true">IF(AND(ISNUMBER(Finland!$A$2),Finland!$A210&gt;0),OFFSET(rngStartFinland,Finland!$A210,Finland!$A$2),0)</f>
        <v>0</v>
      </c>
      <c r="C209" s="63" t="n">
        <f aca="true">IF(AND(ISNUMBER(Finland!$B$2),Finland!$A210&gt;0),OFFSET(rngStartFinland,Finland!$A210,Finland!$B$2),0)</f>
        <v>0</v>
      </c>
      <c r="D209" s="63" t="n">
        <f aca="true">IF(AND(ISNUMBER(Smestad!$A$2),Smestad!$A210&gt;0),OFFSET(rngStartSmestad,Smestad!$A210,Smestad!$A$2),0)</f>
        <v>0</v>
      </c>
      <c r="E209" s="63" t="n">
        <f aca="true">IF(AND(ISNUMBER(Smestad!$B$2),Smestad!$A210&gt;0),OFFSET(rngStartSmestad,Smestad!$A210,Smestad!$B$2),0)</f>
        <v>0</v>
      </c>
      <c r="F209" s="63" t="n">
        <f aca="true">IF(AND(ISNUMBER(Strinda!$A$2),Strinda!$A210&gt;0),OFFSET(rngStartStrinda,Strinda!$A210,Strinda!$A$2),0)</f>
        <v>0</v>
      </c>
      <c r="G209" s="63" t="n">
        <f aca="true">IF(AND(ISNUMBER(Strinda!$B$2),Strinda!$A210&gt;0),OFFSET(rngStartStrinda,Strinda!$A210,Strinda!$B$2),0)</f>
        <v>0</v>
      </c>
      <c r="H209" s="63" t="n">
        <f aca="true">IF(AND(ISNUMBER(Sweden!$A$2),Sweden!$A210&gt;0),OFFSET(rngStartSweden,Sweden!$A210,Sweden!$A$2),0)</f>
        <v>0</v>
      </c>
      <c r="I209" s="63" t="n">
        <f aca="true">IF(AND(ISNUMBER(Sweden!$B$2),Sweden!$A210&gt;0),OFFSET(rngStartSweden,Sweden!$A210,Sweden!$B$2),0)</f>
        <v>0</v>
      </c>
      <c r="J209" s="63" t="n">
        <f aca="true">IF(AND(ISNUMBER(System!$A$2),System!$A210&gt;0),OFFSET(rngStartSystem,System!$A210,System!$A$2),0)</f>
        <v>0</v>
      </c>
      <c r="K209" s="63" t="n">
        <f aca="true">IF(AND(ISNUMBER(System!$B$2),System!$A210&gt;0),OFFSET(rngStartSystem,System!$A210,System!$B$2),0)</f>
        <v>0</v>
      </c>
      <c r="L209" s="63" t="n">
        <f aca="true">IF(AND(ISNUMBER(Tromso!$A$2),Tromso!$A210&gt;0),OFFSET(rngStartTromso,Tromso!$A210,Tromso!$A$2),0)</f>
        <v>0</v>
      </c>
      <c r="M209" s="63" t="n">
        <f aca="true">IF(AND(ISNUMBER(Tromso!$B$2),Tromso!$A210&gt;0),OFFSET(rngStartTromso,Tromso!$A210,Tromso!$B$2),0)</f>
        <v>0</v>
      </c>
      <c r="N209" s="50"/>
      <c r="O209" s="50"/>
    </row>
    <row r="210" customFormat="false" ht="12.75" hidden="false" customHeight="false" outlineLevel="0" collapsed="false">
      <c r="A210" s="44" t="n">
        <f aca="false">Curves!C211</f>
        <v>38355</v>
      </c>
      <c r="B210" s="63" t="n">
        <f aca="true">IF(AND(ISNUMBER(Finland!$A$2),Finland!$A211&gt;0),OFFSET(rngStartFinland,Finland!$A211,Finland!$A$2),0)</f>
        <v>0</v>
      </c>
      <c r="C210" s="63" t="n">
        <f aca="true">IF(AND(ISNUMBER(Finland!$B$2),Finland!$A211&gt;0),OFFSET(rngStartFinland,Finland!$A211,Finland!$B$2),0)</f>
        <v>0</v>
      </c>
      <c r="D210" s="63" t="n">
        <f aca="true">IF(AND(ISNUMBER(Smestad!$A$2),Smestad!$A211&gt;0),OFFSET(rngStartSmestad,Smestad!$A211,Smestad!$A$2),0)</f>
        <v>0</v>
      </c>
      <c r="E210" s="63" t="n">
        <f aca="true">IF(AND(ISNUMBER(Smestad!$B$2),Smestad!$A211&gt;0),OFFSET(rngStartSmestad,Smestad!$A211,Smestad!$B$2),0)</f>
        <v>0</v>
      </c>
      <c r="F210" s="63" t="n">
        <f aca="true">IF(AND(ISNUMBER(Strinda!$A$2),Strinda!$A211&gt;0),OFFSET(rngStartStrinda,Strinda!$A211,Strinda!$A$2),0)</f>
        <v>0</v>
      </c>
      <c r="G210" s="63" t="n">
        <f aca="true">IF(AND(ISNUMBER(Strinda!$B$2),Strinda!$A211&gt;0),OFFSET(rngStartStrinda,Strinda!$A211,Strinda!$B$2),0)</f>
        <v>0</v>
      </c>
      <c r="H210" s="63" t="n">
        <f aca="true">IF(AND(ISNUMBER(Sweden!$A$2),Sweden!$A211&gt;0),OFFSET(rngStartSweden,Sweden!$A211,Sweden!$A$2),0)</f>
        <v>0</v>
      </c>
      <c r="I210" s="63" t="n">
        <f aca="true">IF(AND(ISNUMBER(Sweden!$B$2),Sweden!$A211&gt;0),OFFSET(rngStartSweden,Sweden!$A211,Sweden!$B$2),0)</f>
        <v>0</v>
      </c>
      <c r="J210" s="63" t="n">
        <f aca="true">IF(AND(ISNUMBER(System!$A$2),System!$A211&gt;0),OFFSET(rngStartSystem,System!$A211,System!$A$2),0)</f>
        <v>0</v>
      </c>
      <c r="K210" s="63" t="n">
        <f aca="true">IF(AND(ISNUMBER(System!$B$2),System!$A211&gt;0),OFFSET(rngStartSystem,System!$A211,System!$B$2),0)</f>
        <v>0</v>
      </c>
      <c r="L210" s="63" t="n">
        <f aca="true">IF(AND(ISNUMBER(Tromso!$A$2),Tromso!$A211&gt;0),OFFSET(rngStartTromso,Tromso!$A211,Tromso!$A$2),0)</f>
        <v>0</v>
      </c>
      <c r="M210" s="63" t="n">
        <f aca="true">IF(AND(ISNUMBER(Tromso!$B$2),Tromso!$A211&gt;0),OFFSET(rngStartTromso,Tromso!$A211,Tromso!$B$2),0)</f>
        <v>0</v>
      </c>
      <c r="N210" s="50"/>
      <c r="O210" s="50"/>
    </row>
    <row r="211" customFormat="false" ht="12.75" hidden="false" customHeight="false" outlineLevel="0" collapsed="false">
      <c r="A211" s="44" t="n">
        <f aca="false">Curves!C212</f>
        <v>38362</v>
      </c>
      <c r="B211" s="63" t="n">
        <f aca="true">IF(AND(ISNUMBER(Finland!$A$2),Finland!$A212&gt;0),OFFSET(rngStartFinland,Finland!$A212,Finland!$A$2),0)</f>
        <v>0</v>
      </c>
      <c r="C211" s="63" t="n">
        <f aca="true">IF(AND(ISNUMBER(Finland!$B$2),Finland!$A212&gt;0),OFFSET(rngStartFinland,Finland!$A212,Finland!$B$2),0)</f>
        <v>0</v>
      </c>
      <c r="D211" s="63" t="n">
        <f aca="true">IF(AND(ISNUMBER(Smestad!$A$2),Smestad!$A212&gt;0),OFFSET(rngStartSmestad,Smestad!$A212,Smestad!$A$2),0)</f>
        <v>0</v>
      </c>
      <c r="E211" s="63" t="n">
        <f aca="true">IF(AND(ISNUMBER(Smestad!$B$2),Smestad!$A212&gt;0),OFFSET(rngStartSmestad,Smestad!$A212,Smestad!$B$2),0)</f>
        <v>0</v>
      </c>
      <c r="F211" s="63" t="n">
        <f aca="true">IF(AND(ISNUMBER(Strinda!$A$2),Strinda!$A212&gt;0),OFFSET(rngStartStrinda,Strinda!$A212,Strinda!$A$2),0)</f>
        <v>0</v>
      </c>
      <c r="G211" s="63" t="n">
        <f aca="true">IF(AND(ISNUMBER(Strinda!$B$2),Strinda!$A212&gt;0),OFFSET(rngStartStrinda,Strinda!$A212,Strinda!$B$2),0)</f>
        <v>0</v>
      </c>
      <c r="H211" s="63" t="n">
        <f aca="true">IF(AND(ISNUMBER(Sweden!$A$2),Sweden!$A212&gt;0),OFFSET(rngStartSweden,Sweden!$A212,Sweden!$A$2),0)</f>
        <v>0</v>
      </c>
      <c r="I211" s="63" t="n">
        <f aca="true">IF(AND(ISNUMBER(Sweden!$B$2),Sweden!$A212&gt;0),OFFSET(rngStartSweden,Sweden!$A212,Sweden!$B$2),0)</f>
        <v>0</v>
      </c>
      <c r="J211" s="63" t="n">
        <f aca="true">IF(AND(ISNUMBER(System!$A$2),System!$A212&gt;0),OFFSET(rngStartSystem,System!$A212,System!$A$2),0)</f>
        <v>0</v>
      </c>
      <c r="K211" s="63" t="n">
        <f aca="true">IF(AND(ISNUMBER(System!$B$2),System!$A212&gt;0),OFFSET(rngStartSystem,System!$A212,System!$B$2),0)</f>
        <v>0</v>
      </c>
      <c r="L211" s="63" t="n">
        <f aca="true">IF(AND(ISNUMBER(Tromso!$A$2),Tromso!$A212&gt;0),OFFSET(rngStartTromso,Tromso!$A212,Tromso!$A$2),0)</f>
        <v>0</v>
      </c>
      <c r="M211" s="63" t="n">
        <f aca="true">IF(AND(ISNUMBER(Tromso!$B$2),Tromso!$A212&gt;0),OFFSET(rngStartTromso,Tromso!$A212,Tromso!$B$2),0)</f>
        <v>0</v>
      </c>
      <c r="N211" s="50"/>
      <c r="O211" s="50"/>
    </row>
    <row r="212" customFormat="false" ht="12.75" hidden="false" customHeight="false" outlineLevel="0" collapsed="false">
      <c r="A212" s="44" t="n">
        <f aca="false">Curves!C213</f>
        <v>38369</v>
      </c>
      <c r="B212" s="63" t="n">
        <f aca="true">IF(AND(ISNUMBER(Finland!$A$2),Finland!$A213&gt;0),OFFSET(rngStartFinland,Finland!$A213,Finland!$A$2),0)</f>
        <v>0</v>
      </c>
      <c r="C212" s="63" t="n">
        <f aca="true">IF(AND(ISNUMBER(Finland!$B$2),Finland!$A213&gt;0),OFFSET(rngStartFinland,Finland!$A213,Finland!$B$2),0)</f>
        <v>0</v>
      </c>
      <c r="D212" s="63" t="n">
        <f aca="true">IF(AND(ISNUMBER(Smestad!$A$2),Smestad!$A213&gt;0),OFFSET(rngStartSmestad,Smestad!$A213,Smestad!$A$2),0)</f>
        <v>0</v>
      </c>
      <c r="E212" s="63" t="n">
        <f aca="true">IF(AND(ISNUMBER(Smestad!$B$2),Smestad!$A213&gt;0),OFFSET(rngStartSmestad,Smestad!$A213,Smestad!$B$2),0)</f>
        <v>0</v>
      </c>
      <c r="F212" s="63" t="n">
        <f aca="true">IF(AND(ISNUMBER(Strinda!$A$2),Strinda!$A213&gt;0),OFFSET(rngStartStrinda,Strinda!$A213,Strinda!$A$2),0)</f>
        <v>0</v>
      </c>
      <c r="G212" s="63" t="n">
        <f aca="true">IF(AND(ISNUMBER(Strinda!$B$2),Strinda!$A213&gt;0),OFFSET(rngStartStrinda,Strinda!$A213,Strinda!$B$2),0)</f>
        <v>0</v>
      </c>
      <c r="H212" s="63" t="n">
        <f aca="true">IF(AND(ISNUMBER(Sweden!$A$2),Sweden!$A213&gt;0),OFFSET(rngStartSweden,Sweden!$A213,Sweden!$A$2),0)</f>
        <v>0</v>
      </c>
      <c r="I212" s="63" t="n">
        <f aca="true">IF(AND(ISNUMBER(Sweden!$B$2),Sweden!$A213&gt;0),OFFSET(rngStartSweden,Sweden!$A213,Sweden!$B$2),0)</f>
        <v>0</v>
      </c>
      <c r="J212" s="63" t="n">
        <f aca="true">IF(AND(ISNUMBER(System!$A$2),System!$A213&gt;0),OFFSET(rngStartSystem,System!$A213,System!$A$2),0)</f>
        <v>0</v>
      </c>
      <c r="K212" s="63" t="n">
        <f aca="true">IF(AND(ISNUMBER(System!$B$2),System!$A213&gt;0),OFFSET(rngStartSystem,System!$A213,System!$B$2),0)</f>
        <v>0</v>
      </c>
      <c r="L212" s="63" t="n">
        <f aca="true">IF(AND(ISNUMBER(Tromso!$A$2),Tromso!$A213&gt;0),OFFSET(rngStartTromso,Tromso!$A213,Tromso!$A$2),0)</f>
        <v>0</v>
      </c>
      <c r="M212" s="63" t="n">
        <f aca="true">IF(AND(ISNUMBER(Tromso!$B$2),Tromso!$A213&gt;0),OFFSET(rngStartTromso,Tromso!$A213,Tromso!$B$2),0)</f>
        <v>0</v>
      </c>
      <c r="N212" s="50"/>
      <c r="O212" s="50"/>
    </row>
    <row r="213" customFormat="false" ht="12.75" hidden="false" customHeight="false" outlineLevel="0" collapsed="false">
      <c r="A213" s="44" t="n">
        <f aca="false">Curves!C214</f>
        <v>38376</v>
      </c>
      <c r="B213" s="63" t="n">
        <f aca="true">IF(AND(ISNUMBER(Finland!$A$2),Finland!$A214&gt;0),OFFSET(rngStartFinland,Finland!$A214,Finland!$A$2),0)</f>
        <v>0</v>
      </c>
      <c r="C213" s="63" t="n">
        <f aca="true">IF(AND(ISNUMBER(Finland!$B$2),Finland!$A214&gt;0),OFFSET(rngStartFinland,Finland!$A214,Finland!$B$2),0)</f>
        <v>0</v>
      </c>
      <c r="D213" s="63" t="n">
        <f aca="true">IF(AND(ISNUMBER(Smestad!$A$2),Smestad!$A214&gt;0),OFFSET(rngStartSmestad,Smestad!$A214,Smestad!$A$2),0)</f>
        <v>0</v>
      </c>
      <c r="E213" s="63" t="n">
        <f aca="true">IF(AND(ISNUMBER(Smestad!$B$2),Smestad!$A214&gt;0),OFFSET(rngStartSmestad,Smestad!$A214,Smestad!$B$2),0)</f>
        <v>0</v>
      </c>
      <c r="F213" s="63" t="n">
        <f aca="true">IF(AND(ISNUMBER(Strinda!$A$2),Strinda!$A214&gt;0),OFFSET(rngStartStrinda,Strinda!$A214,Strinda!$A$2),0)</f>
        <v>0</v>
      </c>
      <c r="G213" s="63" t="n">
        <f aca="true">IF(AND(ISNUMBER(Strinda!$B$2),Strinda!$A214&gt;0),OFFSET(rngStartStrinda,Strinda!$A214,Strinda!$B$2),0)</f>
        <v>0</v>
      </c>
      <c r="H213" s="63" t="n">
        <f aca="true">IF(AND(ISNUMBER(Sweden!$A$2),Sweden!$A214&gt;0),OFFSET(rngStartSweden,Sweden!$A214,Sweden!$A$2),0)</f>
        <v>0</v>
      </c>
      <c r="I213" s="63" t="n">
        <f aca="true">IF(AND(ISNUMBER(Sweden!$B$2),Sweden!$A214&gt;0),OFFSET(rngStartSweden,Sweden!$A214,Sweden!$B$2),0)</f>
        <v>0</v>
      </c>
      <c r="J213" s="63" t="n">
        <f aca="true">IF(AND(ISNUMBER(System!$A$2),System!$A214&gt;0),OFFSET(rngStartSystem,System!$A214,System!$A$2),0)</f>
        <v>0</v>
      </c>
      <c r="K213" s="63" t="n">
        <f aca="true">IF(AND(ISNUMBER(System!$B$2),System!$A214&gt;0),OFFSET(rngStartSystem,System!$A214,System!$B$2),0)</f>
        <v>0</v>
      </c>
      <c r="L213" s="63" t="n">
        <f aca="true">IF(AND(ISNUMBER(Tromso!$A$2),Tromso!$A214&gt;0),OFFSET(rngStartTromso,Tromso!$A214,Tromso!$A$2),0)</f>
        <v>0</v>
      </c>
      <c r="M213" s="63" t="n">
        <f aca="true">IF(AND(ISNUMBER(Tromso!$B$2),Tromso!$A214&gt;0),OFFSET(rngStartTromso,Tromso!$A214,Tromso!$B$2),0)</f>
        <v>0</v>
      </c>
      <c r="N213" s="50"/>
      <c r="O213" s="50"/>
    </row>
    <row r="214" customFormat="false" ht="12.75" hidden="false" customHeight="false" outlineLevel="0" collapsed="false">
      <c r="A214" s="44" t="n">
        <f aca="false">Curves!C215</f>
        <v>38383</v>
      </c>
      <c r="B214" s="63" t="n">
        <f aca="true">IF(AND(ISNUMBER(Finland!$A$2),Finland!$A215&gt;0),OFFSET(rngStartFinland,Finland!$A215,Finland!$A$2),0)</f>
        <v>0</v>
      </c>
      <c r="C214" s="63" t="n">
        <f aca="true">IF(AND(ISNUMBER(Finland!$B$2),Finland!$A215&gt;0),OFFSET(rngStartFinland,Finland!$A215,Finland!$B$2),0)</f>
        <v>0</v>
      </c>
      <c r="D214" s="63" t="n">
        <f aca="true">IF(AND(ISNUMBER(Smestad!$A$2),Smestad!$A215&gt;0),OFFSET(rngStartSmestad,Smestad!$A215,Smestad!$A$2),0)</f>
        <v>0</v>
      </c>
      <c r="E214" s="63" t="n">
        <f aca="true">IF(AND(ISNUMBER(Smestad!$B$2),Smestad!$A215&gt;0),OFFSET(rngStartSmestad,Smestad!$A215,Smestad!$B$2),0)</f>
        <v>0</v>
      </c>
      <c r="F214" s="63" t="n">
        <f aca="true">IF(AND(ISNUMBER(Strinda!$A$2),Strinda!$A215&gt;0),OFFSET(rngStartStrinda,Strinda!$A215,Strinda!$A$2),0)</f>
        <v>0</v>
      </c>
      <c r="G214" s="63" t="n">
        <f aca="true">IF(AND(ISNUMBER(Strinda!$B$2),Strinda!$A215&gt;0),OFFSET(rngStartStrinda,Strinda!$A215,Strinda!$B$2),0)</f>
        <v>0</v>
      </c>
      <c r="H214" s="63" t="n">
        <f aca="true">IF(AND(ISNUMBER(Sweden!$A$2),Sweden!$A215&gt;0),OFFSET(rngStartSweden,Sweden!$A215,Sweden!$A$2),0)</f>
        <v>0</v>
      </c>
      <c r="I214" s="63" t="n">
        <f aca="true">IF(AND(ISNUMBER(Sweden!$B$2),Sweden!$A215&gt;0),OFFSET(rngStartSweden,Sweden!$A215,Sweden!$B$2),0)</f>
        <v>0</v>
      </c>
      <c r="J214" s="63" t="n">
        <f aca="true">IF(AND(ISNUMBER(System!$A$2),System!$A215&gt;0),OFFSET(rngStartSystem,System!$A215,System!$A$2),0)</f>
        <v>0</v>
      </c>
      <c r="K214" s="63" t="n">
        <f aca="true">IF(AND(ISNUMBER(System!$B$2),System!$A215&gt;0),OFFSET(rngStartSystem,System!$A215,System!$B$2),0)</f>
        <v>0</v>
      </c>
      <c r="L214" s="63" t="n">
        <f aca="true">IF(AND(ISNUMBER(Tromso!$A$2),Tromso!$A215&gt;0),OFFSET(rngStartTromso,Tromso!$A215,Tromso!$A$2),0)</f>
        <v>0</v>
      </c>
      <c r="M214" s="63" t="n">
        <f aca="true">IF(AND(ISNUMBER(Tromso!$B$2),Tromso!$A215&gt;0),OFFSET(rngStartTromso,Tromso!$A215,Tromso!$B$2),0)</f>
        <v>0</v>
      </c>
      <c r="N214" s="50"/>
      <c r="O214" s="50"/>
    </row>
    <row r="215" customFormat="false" ht="12.75" hidden="false" customHeight="false" outlineLevel="0" collapsed="false">
      <c r="A215" s="44" t="n">
        <f aca="false">Curves!C216</f>
        <v>38390</v>
      </c>
      <c r="B215" s="63" t="n">
        <f aca="true">IF(AND(ISNUMBER(Finland!$A$2),Finland!$A216&gt;0),OFFSET(rngStartFinland,Finland!$A216,Finland!$A$2),0)</f>
        <v>0</v>
      </c>
      <c r="C215" s="63" t="n">
        <f aca="true">IF(AND(ISNUMBER(Finland!$B$2),Finland!$A216&gt;0),OFFSET(rngStartFinland,Finland!$A216,Finland!$B$2),0)</f>
        <v>0</v>
      </c>
      <c r="D215" s="63" t="n">
        <f aca="true">IF(AND(ISNUMBER(Smestad!$A$2),Smestad!$A216&gt;0),OFFSET(rngStartSmestad,Smestad!$A216,Smestad!$A$2),0)</f>
        <v>0</v>
      </c>
      <c r="E215" s="63" t="n">
        <f aca="true">IF(AND(ISNUMBER(Smestad!$B$2),Smestad!$A216&gt;0),OFFSET(rngStartSmestad,Smestad!$A216,Smestad!$B$2),0)</f>
        <v>0</v>
      </c>
      <c r="F215" s="63" t="n">
        <f aca="true">IF(AND(ISNUMBER(Strinda!$A$2),Strinda!$A216&gt;0),OFFSET(rngStartStrinda,Strinda!$A216,Strinda!$A$2),0)</f>
        <v>0</v>
      </c>
      <c r="G215" s="63" t="n">
        <f aca="true">IF(AND(ISNUMBER(Strinda!$B$2),Strinda!$A216&gt;0),OFFSET(rngStartStrinda,Strinda!$A216,Strinda!$B$2),0)</f>
        <v>0</v>
      </c>
      <c r="H215" s="63" t="n">
        <f aca="true">IF(AND(ISNUMBER(Sweden!$A$2),Sweden!$A216&gt;0),OFFSET(rngStartSweden,Sweden!$A216,Sweden!$A$2),0)</f>
        <v>0</v>
      </c>
      <c r="I215" s="63" t="n">
        <f aca="true">IF(AND(ISNUMBER(Sweden!$B$2),Sweden!$A216&gt;0),OFFSET(rngStartSweden,Sweden!$A216,Sweden!$B$2),0)</f>
        <v>0</v>
      </c>
      <c r="J215" s="63" t="n">
        <f aca="true">IF(AND(ISNUMBER(System!$A$2),System!$A216&gt;0),OFFSET(rngStartSystem,System!$A216,System!$A$2),0)</f>
        <v>0</v>
      </c>
      <c r="K215" s="63" t="n">
        <f aca="true">IF(AND(ISNUMBER(System!$B$2),System!$A216&gt;0),OFFSET(rngStartSystem,System!$A216,System!$B$2),0)</f>
        <v>0</v>
      </c>
      <c r="L215" s="63" t="n">
        <f aca="true">IF(AND(ISNUMBER(Tromso!$A$2),Tromso!$A216&gt;0),OFFSET(rngStartTromso,Tromso!$A216,Tromso!$A$2),0)</f>
        <v>0</v>
      </c>
      <c r="M215" s="63" t="n">
        <f aca="true">IF(AND(ISNUMBER(Tromso!$B$2),Tromso!$A216&gt;0),OFFSET(rngStartTromso,Tromso!$A216,Tromso!$B$2),0)</f>
        <v>0</v>
      </c>
      <c r="N215" s="50"/>
      <c r="O215" s="50"/>
    </row>
    <row r="216" customFormat="false" ht="12.75" hidden="false" customHeight="false" outlineLevel="0" collapsed="false">
      <c r="A216" s="44" t="n">
        <f aca="false">Curves!C217</f>
        <v>38397</v>
      </c>
      <c r="B216" s="63" t="n">
        <f aca="true">IF(AND(ISNUMBER(Finland!$A$2),Finland!$A217&gt;0),OFFSET(rngStartFinland,Finland!$A217,Finland!$A$2),0)</f>
        <v>0</v>
      </c>
      <c r="C216" s="63" t="n">
        <f aca="true">IF(AND(ISNUMBER(Finland!$B$2),Finland!$A217&gt;0),OFFSET(rngStartFinland,Finland!$A217,Finland!$B$2),0)</f>
        <v>0</v>
      </c>
      <c r="D216" s="63" t="n">
        <f aca="true">IF(AND(ISNUMBER(Smestad!$A$2),Smestad!$A217&gt;0),OFFSET(rngStartSmestad,Smestad!$A217,Smestad!$A$2),0)</f>
        <v>0</v>
      </c>
      <c r="E216" s="63" t="n">
        <f aca="true">IF(AND(ISNUMBER(Smestad!$B$2),Smestad!$A217&gt;0),OFFSET(rngStartSmestad,Smestad!$A217,Smestad!$B$2),0)</f>
        <v>0</v>
      </c>
      <c r="F216" s="63" t="n">
        <f aca="true">IF(AND(ISNUMBER(Strinda!$A$2),Strinda!$A217&gt;0),OFFSET(rngStartStrinda,Strinda!$A217,Strinda!$A$2),0)</f>
        <v>0</v>
      </c>
      <c r="G216" s="63" t="n">
        <f aca="true">IF(AND(ISNUMBER(Strinda!$B$2),Strinda!$A217&gt;0),OFFSET(rngStartStrinda,Strinda!$A217,Strinda!$B$2),0)</f>
        <v>0</v>
      </c>
      <c r="H216" s="63" t="n">
        <f aca="true">IF(AND(ISNUMBER(Sweden!$A$2),Sweden!$A217&gt;0),OFFSET(rngStartSweden,Sweden!$A217,Sweden!$A$2),0)</f>
        <v>0</v>
      </c>
      <c r="I216" s="63" t="n">
        <f aca="true">IF(AND(ISNUMBER(Sweden!$B$2),Sweden!$A217&gt;0),OFFSET(rngStartSweden,Sweden!$A217,Sweden!$B$2),0)</f>
        <v>0</v>
      </c>
      <c r="J216" s="63" t="n">
        <f aca="true">IF(AND(ISNUMBER(System!$A$2),System!$A217&gt;0),OFFSET(rngStartSystem,System!$A217,System!$A$2),0)</f>
        <v>0</v>
      </c>
      <c r="K216" s="63" t="n">
        <f aca="true">IF(AND(ISNUMBER(System!$B$2),System!$A217&gt;0),OFFSET(rngStartSystem,System!$A217,System!$B$2),0)</f>
        <v>0</v>
      </c>
      <c r="L216" s="63" t="n">
        <f aca="true">IF(AND(ISNUMBER(Tromso!$A$2),Tromso!$A217&gt;0),OFFSET(rngStartTromso,Tromso!$A217,Tromso!$A$2),0)</f>
        <v>0</v>
      </c>
      <c r="M216" s="63" t="n">
        <f aca="true">IF(AND(ISNUMBER(Tromso!$B$2),Tromso!$A217&gt;0),OFFSET(rngStartTromso,Tromso!$A217,Tromso!$B$2),0)</f>
        <v>0</v>
      </c>
      <c r="N216" s="50"/>
      <c r="O216" s="50"/>
    </row>
    <row r="217" customFormat="false" ht="12.75" hidden="false" customHeight="false" outlineLevel="0" collapsed="false">
      <c r="A217" s="44" t="n">
        <f aca="false">Curves!C218</f>
        <v>38404</v>
      </c>
      <c r="B217" s="63" t="n">
        <f aca="true">IF(AND(ISNUMBER(Finland!$A$2),Finland!$A218&gt;0),OFFSET(rngStartFinland,Finland!$A218,Finland!$A$2),0)</f>
        <v>0</v>
      </c>
      <c r="C217" s="63" t="n">
        <f aca="true">IF(AND(ISNUMBER(Finland!$B$2),Finland!$A218&gt;0),OFFSET(rngStartFinland,Finland!$A218,Finland!$B$2),0)</f>
        <v>0</v>
      </c>
      <c r="D217" s="63" t="n">
        <f aca="true">IF(AND(ISNUMBER(Smestad!$A$2),Smestad!$A218&gt;0),OFFSET(rngStartSmestad,Smestad!$A218,Smestad!$A$2),0)</f>
        <v>0</v>
      </c>
      <c r="E217" s="63" t="n">
        <f aca="true">IF(AND(ISNUMBER(Smestad!$B$2),Smestad!$A218&gt;0),OFFSET(rngStartSmestad,Smestad!$A218,Smestad!$B$2),0)</f>
        <v>0</v>
      </c>
      <c r="F217" s="63" t="n">
        <f aca="true">IF(AND(ISNUMBER(Strinda!$A$2),Strinda!$A218&gt;0),OFFSET(rngStartStrinda,Strinda!$A218,Strinda!$A$2),0)</f>
        <v>0</v>
      </c>
      <c r="G217" s="63" t="n">
        <f aca="true">IF(AND(ISNUMBER(Strinda!$B$2),Strinda!$A218&gt;0),OFFSET(rngStartStrinda,Strinda!$A218,Strinda!$B$2),0)</f>
        <v>0</v>
      </c>
      <c r="H217" s="63" t="n">
        <f aca="true">IF(AND(ISNUMBER(Sweden!$A$2),Sweden!$A218&gt;0),OFFSET(rngStartSweden,Sweden!$A218,Sweden!$A$2),0)</f>
        <v>0</v>
      </c>
      <c r="I217" s="63" t="n">
        <f aca="true">IF(AND(ISNUMBER(Sweden!$B$2),Sweden!$A218&gt;0),OFFSET(rngStartSweden,Sweden!$A218,Sweden!$B$2),0)</f>
        <v>0</v>
      </c>
      <c r="J217" s="63" t="n">
        <f aca="true">IF(AND(ISNUMBER(System!$A$2),System!$A218&gt;0),OFFSET(rngStartSystem,System!$A218,System!$A$2),0)</f>
        <v>0</v>
      </c>
      <c r="K217" s="63" t="n">
        <f aca="true">IF(AND(ISNUMBER(System!$B$2),System!$A218&gt;0),OFFSET(rngStartSystem,System!$A218,System!$B$2),0)</f>
        <v>0</v>
      </c>
      <c r="L217" s="63" t="n">
        <f aca="true">IF(AND(ISNUMBER(Tromso!$A$2),Tromso!$A218&gt;0),OFFSET(rngStartTromso,Tromso!$A218,Tromso!$A$2),0)</f>
        <v>0</v>
      </c>
      <c r="M217" s="63" t="n">
        <f aca="true">IF(AND(ISNUMBER(Tromso!$B$2),Tromso!$A218&gt;0),OFFSET(rngStartTromso,Tromso!$A218,Tromso!$B$2),0)</f>
        <v>0</v>
      </c>
      <c r="N217" s="50"/>
      <c r="O217" s="50"/>
    </row>
    <row r="218" customFormat="false" ht="12.75" hidden="false" customHeight="false" outlineLevel="0" collapsed="false">
      <c r="A218" s="44" t="n">
        <f aca="false">Curves!C219</f>
        <v>38411</v>
      </c>
      <c r="B218" s="63" t="n">
        <f aca="true">IF(AND(ISNUMBER(Finland!$A$2),Finland!$A219&gt;0),OFFSET(rngStartFinland,Finland!$A219,Finland!$A$2),0)</f>
        <v>0</v>
      </c>
      <c r="C218" s="63" t="n">
        <f aca="true">IF(AND(ISNUMBER(Finland!$B$2),Finland!$A219&gt;0),OFFSET(rngStartFinland,Finland!$A219,Finland!$B$2),0)</f>
        <v>0</v>
      </c>
      <c r="D218" s="63" t="n">
        <f aca="true">IF(AND(ISNUMBER(Smestad!$A$2),Smestad!$A219&gt;0),OFFSET(rngStartSmestad,Smestad!$A219,Smestad!$A$2),0)</f>
        <v>0</v>
      </c>
      <c r="E218" s="63" t="n">
        <f aca="true">IF(AND(ISNUMBER(Smestad!$B$2),Smestad!$A219&gt;0),OFFSET(rngStartSmestad,Smestad!$A219,Smestad!$B$2),0)</f>
        <v>0</v>
      </c>
      <c r="F218" s="63" t="n">
        <f aca="true">IF(AND(ISNUMBER(Strinda!$A$2),Strinda!$A219&gt;0),OFFSET(rngStartStrinda,Strinda!$A219,Strinda!$A$2),0)</f>
        <v>0</v>
      </c>
      <c r="G218" s="63" t="n">
        <f aca="true">IF(AND(ISNUMBER(Strinda!$B$2),Strinda!$A219&gt;0),OFFSET(rngStartStrinda,Strinda!$A219,Strinda!$B$2),0)</f>
        <v>0</v>
      </c>
      <c r="H218" s="63" t="n">
        <f aca="true">IF(AND(ISNUMBER(Sweden!$A$2),Sweden!$A219&gt;0),OFFSET(rngStartSweden,Sweden!$A219,Sweden!$A$2),0)</f>
        <v>0</v>
      </c>
      <c r="I218" s="63" t="n">
        <f aca="true">IF(AND(ISNUMBER(Sweden!$B$2),Sweden!$A219&gt;0),OFFSET(rngStartSweden,Sweden!$A219,Sweden!$B$2),0)</f>
        <v>0</v>
      </c>
      <c r="J218" s="63" t="n">
        <f aca="true">IF(AND(ISNUMBER(System!$A$2),System!$A219&gt;0),OFFSET(rngStartSystem,System!$A219,System!$A$2),0)</f>
        <v>0</v>
      </c>
      <c r="K218" s="63" t="n">
        <f aca="true">IF(AND(ISNUMBER(System!$B$2),System!$A219&gt;0),OFFSET(rngStartSystem,System!$A219,System!$B$2),0)</f>
        <v>0</v>
      </c>
      <c r="L218" s="63" t="n">
        <f aca="true">IF(AND(ISNUMBER(Tromso!$A$2),Tromso!$A219&gt;0),OFFSET(rngStartTromso,Tromso!$A219,Tromso!$A$2),0)</f>
        <v>0</v>
      </c>
      <c r="M218" s="63" t="n">
        <f aca="true">IF(AND(ISNUMBER(Tromso!$B$2),Tromso!$A219&gt;0),OFFSET(rngStartTromso,Tromso!$A219,Tromso!$B$2),0)</f>
        <v>0</v>
      </c>
      <c r="N218" s="50"/>
      <c r="O218" s="50"/>
    </row>
    <row r="219" customFormat="false" ht="12.75" hidden="false" customHeight="false" outlineLevel="0" collapsed="false">
      <c r="A219" s="44" t="n">
        <f aca="false">Curves!C220</f>
        <v>38418</v>
      </c>
      <c r="B219" s="63" t="n">
        <f aca="true">IF(AND(ISNUMBER(Finland!$A$2),Finland!$A220&gt;0),OFFSET(rngStartFinland,Finland!$A220,Finland!$A$2),0)</f>
        <v>0</v>
      </c>
      <c r="C219" s="63" t="n">
        <f aca="true">IF(AND(ISNUMBER(Finland!$B$2),Finland!$A220&gt;0),OFFSET(rngStartFinland,Finland!$A220,Finland!$B$2),0)</f>
        <v>0</v>
      </c>
      <c r="D219" s="63" t="n">
        <f aca="true">IF(AND(ISNUMBER(Smestad!$A$2),Smestad!$A220&gt;0),OFFSET(rngStartSmestad,Smestad!$A220,Smestad!$A$2),0)</f>
        <v>0</v>
      </c>
      <c r="E219" s="63" t="n">
        <f aca="true">IF(AND(ISNUMBER(Smestad!$B$2),Smestad!$A220&gt;0),OFFSET(rngStartSmestad,Smestad!$A220,Smestad!$B$2),0)</f>
        <v>0</v>
      </c>
      <c r="F219" s="63" t="n">
        <f aca="true">IF(AND(ISNUMBER(Strinda!$A$2),Strinda!$A220&gt;0),OFFSET(rngStartStrinda,Strinda!$A220,Strinda!$A$2),0)</f>
        <v>0</v>
      </c>
      <c r="G219" s="63" t="n">
        <f aca="true">IF(AND(ISNUMBER(Strinda!$B$2),Strinda!$A220&gt;0),OFFSET(rngStartStrinda,Strinda!$A220,Strinda!$B$2),0)</f>
        <v>0</v>
      </c>
      <c r="H219" s="63" t="n">
        <f aca="true">IF(AND(ISNUMBER(Sweden!$A$2),Sweden!$A220&gt;0),OFFSET(rngStartSweden,Sweden!$A220,Sweden!$A$2),0)</f>
        <v>0</v>
      </c>
      <c r="I219" s="63" t="n">
        <f aca="true">IF(AND(ISNUMBER(Sweden!$B$2),Sweden!$A220&gt;0),OFFSET(rngStartSweden,Sweden!$A220,Sweden!$B$2),0)</f>
        <v>0</v>
      </c>
      <c r="J219" s="63" t="n">
        <f aca="true">IF(AND(ISNUMBER(System!$A$2),System!$A220&gt;0),OFFSET(rngStartSystem,System!$A220,System!$A$2),0)</f>
        <v>0</v>
      </c>
      <c r="K219" s="63" t="n">
        <f aca="true">IF(AND(ISNUMBER(System!$B$2),System!$A220&gt;0),OFFSET(rngStartSystem,System!$A220,System!$B$2),0)</f>
        <v>0</v>
      </c>
      <c r="L219" s="63" t="n">
        <f aca="true">IF(AND(ISNUMBER(Tromso!$A$2),Tromso!$A220&gt;0),OFFSET(rngStartTromso,Tromso!$A220,Tromso!$A$2),0)</f>
        <v>0</v>
      </c>
      <c r="M219" s="63" t="n">
        <f aca="true">IF(AND(ISNUMBER(Tromso!$B$2),Tromso!$A220&gt;0),OFFSET(rngStartTromso,Tromso!$A220,Tromso!$B$2),0)</f>
        <v>0</v>
      </c>
      <c r="N219" s="50"/>
      <c r="O219" s="50"/>
    </row>
    <row r="220" customFormat="false" ht="12.75" hidden="false" customHeight="false" outlineLevel="0" collapsed="false">
      <c r="A220" s="44" t="n">
        <f aca="false">Curves!C221</f>
        <v>38425</v>
      </c>
      <c r="B220" s="63" t="n">
        <f aca="true">IF(AND(ISNUMBER(Finland!$A$2),Finland!$A221&gt;0),OFFSET(rngStartFinland,Finland!$A221,Finland!$A$2),0)</f>
        <v>0</v>
      </c>
      <c r="C220" s="63" t="n">
        <f aca="true">IF(AND(ISNUMBER(Finland!$B$2),Finland!$A221&gt;0),OFFSET(rngStartFinland,Finland!$A221,Finland!$B$2),0)</f>
        <v>0</v>
      </c>
      <c r="D220" s="63" t="n">
        <f aca="true">IF(AND(ISNUMBER(Smestad!$A$2),Smestad!$A221&gt;0),OFFSET(rngStartSmestad,Smestad!$A221,Smestad!$A$2),0)</f>
        <v>0</v>
      </c>
      <c r="E220" s="63" t="n">
        <f aca="true">IF(AND(ISNUMBER(Smestad!$B$2),Smestad!$A221&gt;0),OFFSET(rngStartSmestad,Smestad!$A221,Smestad!$B$2),0)</f>
        <v>0</v>
      </c>
      <c r="F220" s="63" t="n">
        <f aca="true">IF(AND(ISNUMBER(Strinda!$A$2),Strinda!$A221&gt;0),OFFSET(rngStartStrinda,Strinda!$A221,Strinda!$A$2),0)</f>
        <v>0</v>
      </c>
      <c r="G220" s="63" t="n">
        <f aca="true">IF(AND(ISNUMBER(Strinda!$B$2),Strinda!$A221&gt;0),OFFSET(rngStartStrinda,Strinda!$A221,Strinda!$B$2),0)</f>
        <v>0</v>
      </c>
      <c r="H220" s="63" t="n">
        <f aca="true">IF(AND(ISNUMBER(Sweden!$A$2),Sweden!$A221&gt;0),OFFSET(rngStartSweden,Sweden!$A221,Sweden!$A$2),0)</f>
        <v>0</v>
      </c>
      <c r="I220" s="63" t="n">
        <f aca="true">IF(AND(ISNUMBER(Sweden!$B$2),Sweden!$A221&gt;0),OFFSET(rngStartSweden,Sweden!$A221,Sweden!$B$2),0)</f>
        <v>0</v>
      </c>
      <c r="J220" s="63" t="n">
        <f aca="true">IF(AND(ISNUMBER(System!$A$2),System!$A221&gt;0),OFFSET(rngStartSystem,System!$A221,System!$A$2),0)</f>
        <v>0</v>
      </c>
      <c r="K220" s="63" t="n">
        <f aca="true">IF(AND(ISNUMBER(System!$B$2),System!$A221&gt;0),OFFSET(rngStartSystem,System!$A221,System!$B$2),0)</f>
        <v>0</v>
      </c>
      <c r="L220" s="63" t="n">
        <f aca="true">IF(AND(ISNUMBER(Tromso!$A$2),Tromso!$A221&gt;0),OFFSET(rngStartTromso,Tromso!$A221,Tromso!$A$2),0)</f>
        <v>0</v>
      </c>
      <c r="M220" s="63" t="n">
        <f aca="true">IF(AND(ISNUMBER(Tromso!$B$2),Tromso!$A221&gt;0),OFFSET(rngStartTromso,Tromso!$A221,Tromso!$B$2),0)</f>
        <v>0</v>
      </c>
      <c r="N220" s="50"/>
      <c r="O220" s="50"/>
    </row>
    <row r="221" customFormat="false" ht="12.75" hidden="false" customHeight="false" outlineLevel="0" collapsed="false">
      <c r="A221" s="44" t="n">
        <f aca="false">Curves!C222</f>
        <v>38432</v>
      </c>
      <c r="B221" s="63" t="n">
        <f aca="true">IF(AND(ISNUMBER(Finland!$A$2),Finland!$A222&gt;0),OFFSET(rngStartFinland,Finland!$A222,Finland!$A$2),0)</f>
        <v>0</v>
      </c>
      <c r="C221" s="63" t="n">
        <f aca="true">IF(AND(ISNUMBER(Finland!$B$2),Finland!$A222&gt;0),OFFSET(rngStartFinland,Finland!$A222,Finland!$B$2),0)</f>
        <v>0</v>
      </c>
      <c r="D221" s="63" t="n">
        <f aca="true">IF(AND(ISNUMBER(Smestad!$A$2),Smestad!$A222&gt;0),OFFSET(rngStartSmestad,Smestad!$A222,Smestad!$A$2),0)</f>
        <v>0</v>
      </c>
      <c r="E221" s="63" t="n">
        <f aca="true">IF(AND(ISNUMBER(Smestad!$B$2),Smestad!$A222&gt;0),OFFSET(rngStartSmestad,Smestad!$A222,Smestad!$B$2),0)</f>
        <v>0</v>
      </c>
      <c r="F221" s="63" t="n">
        <f aca="true">IF(AND(ISNUMBER(Strinda!$A$2),Strinda!$A222&gt;0),OFFSET(rngStartStrinda,Strinda!$A222,Strinda!$A$2),0)</f>
        <v>0</v>
      </c>
      <c r="G221" s="63" t="n">
        <f aca="true">IF(AND(ISNUMBER(Strinda!$B$2),Strinda!$A222&gt;0),OFFSET(rngStartStrinda,Strinda!$A222,Strinda!$B$2),0)</f>
        <v>0</v>
      </c>
      <c r="H221" s="63" t="n">
        <f aca="true">IF(AND(ISNUMBER(Sweden!$A$2),Sweden!$A222&gt;0),OFFSET(rngStartSweden,Sweden!$A222,Sweden!$A$2),0)</f>
        <v>0</v>
      </c>
      <c r="I221" s="63" t="n">
        <f aca="true">IF(AND(ISNUMBER(Sweden!$B$2),Sweden!$A222&gt;0),OFFSET(rngStartSweden,Sweden!$A222,Sweden!$B$2),0)</f>
        <v>0</v>
      </c>
      <c r="J221" s="63" t="n">
        <f aca="true">IF(AND(ISNUMBER(System!$A$2),System!$A222&gt;0),OFFSET(rngStartSystem,System!$A222,System!$A$2),0)</f>
        <v>0</v>
      </c>
      <c r="K221" s="63" t="n">
        <f aca="true">IF(AND(ISNUMBER(System!$B$2),System!$A222&gt;0),OFFSET(rngStartSystem,System!$A222,System!$B$2),0)</f>
        <v>0</v>
      </c>
      <c r="L221" s="63" t="n">
        <f aca="true">IF(AND(ISNUMBER(Tromso!$A$2),Tromso!$A222&gt;0),OFFSET(rngStartTromso,Tromso!$A222,Tromso!$A$2),0)</f>
        <v>0</v>
      </c>
      <c r="M221" s="63" t="n">
        <f aca="true">IF(AND(ISNUMBER(Tromso!$B$2),Tromso!$A222&gt;0),OFFSET(rngStartTromso,Tromso!$A222,Tromso!$B$2),0)</f>
        <v>0</v>
      </c>
      <c r="N221" s="50"/>
      <c r="O221" s="50"/>
    </row>
    <row r="222" customFormat="false" ht="12.75" hidden="false" customHeight="false" outlineLevel="0" collapsed="false">
      <c r="A222" s="44" t="n">
        <f aca="false">Curves!C223</f>
        <v>38439</v>
      </c>
      <c r="B222" s="63" t="n">
        <f aca="true">IF(AND(ISNUMBER(Finland!$A$2),Finland!$A223&gt;0),OFFSET(rngStartFinland,Finland!$A223,Finland!$A$2),0)</f>
        <v>0</v>
      </c>
      <c r="C222" s="63" t="n">
        <f aca="true">IF(AND(ISNUMBER(Finland!$B$2),Finland!$A223&gt;0),OFFSET(rngStartFinland,Finland!$A223,Finland!$B$2),0)</f>
        <v>0</v>
      </c>
      <c r="D222" s="63" t="n">
        <f aca="true">IF(AND(ISNUMBER(Smestad!$A$2),Smestad!$A223&gt;0),OFFSET(rngStartSmestad,Smestad!$A223,Smestad!$A$2),0)</f>
        <v>0</v>
      </c>
      <c r="E222" s="63" t="n">
        <f aca="true">IF(AND(ISNUMBER(Smestad!$B$2),Smestad!$A223&gt;0),OFFSET(rngStartSmestad,Smestad!$A223,Smestad!$B$2),0)</f>
        <v>0</v>
      </c>
      <c r="F222" s="63" t="n">
        <f aca="true">IF(AND(ISNUMBER(Strinda!$A$2),Strinda!$A223&gt;0),OFFSET(rngStartStrinda,Strinda!$A223,Strinda!$A$2),0)</f>
        <v>0</v>
      </c>
      <c r="G222" s="63" t="n">
        <f aca="true">IF(AND(ISNUMBER(Strinda!$B$2),Strinda!$A223&gt;0),OFFSET(rngStartStrinda,Strinda!$A223,Strinda!$B$2),0)</f>
        <v>0</v>
      </c>
      <c r="H222" s="63" t="n">
        <f aca="true">IF(AND(ISNUMBER(Sweden!$A$2),Sweden!$A223&gt;0),OFFSET(rngStartSweden,Sweden!$A223,Sweden!$A$2),0)</f>
        <v>0</v>
      </c>
      <c r="I222" s="63" t="n">
        <f aca="true">IF(AND(ISNUMBER(Sweden!$B$2),Sweden!$A223&gt;0),OFFSET(rngStartSweden,Sweden!$A223,Sweden!$B$2),0)</f>
        <v>0</v>
      </c>
      <c r="J222" s="63" t="n">
        <f aca="true">IF(AND(ISNUMBER(System!$A$2),System!$A223&gt;0),OFFSET(rngStartSystem,System!$A223,System!$A$2),0)</f>
        <v>0</v>
      </c>
      <c r="K222" s="63" t="n">
        <f aca="true">IF(AND(ISNUMBER(System!$B$2),System!$A223&gt;0),OFFSET(rngStartSystem,System!$A223,System!$B$2),0)</f>
        <v>0</v>
      </c>
      <c r="L222" s="63" t="n">
        <f aca="true">IF(AND(ISNUMBER(Tromso!$A$2),Tromso!$A223&gt;0),OFFSET(rngStartTromso,Tromso!$A223,Tromso!$A$2),0)</f>
        <v>0</v>
      </c>
      <c r="M222" s="63" t="n">
        <f aca="true">IF(AND(ISNUMBER(Tromso!$B$2),Tromso!$A223&gt;0),OFFSET(rngStartTromso,Tromso!$A223,Tromso!$B$2),0)</f>
        <v>0</v>
      </c>
      <c r="N222" s="50"/>
      <c r="O222" s="50"/>
    </row>
    <row r="223" customFormat="false" ht="12.75" hidden="false" customHeight="false" outlineLevel="0" collapsed="false">
      <c r="A223" s="44" t="n">
        <f aca="false">Curves!C224</f>
        <v>38446</v>
      </c>
      <c r="B223" s="63" t="n">
        <f aca="true">IF(AND(ISNUMBER(Finland!$A$2),Finland!$A224&gt;0),OFFSET(rngStartFinland,Finland!$A224,Finland!$A$2),0)</f>
        <v>0</v>
      </c>
      <c r="C223" s="63" t="n">
        <f aca="true">IF(AND(ISNUMBER(Finland!$B$2),Finland!$A224&gt;0),OFFSET(rngStartFinland,Finland!$A224,Finland!$B$2),0)</f>
        <v>0</v>
      </c>
      <c r="D223" s="63" t="n">
        <f aca="true">IF(AND(ISNUMBER(Smestad!$A$2),Smestad!$A224&gt;0),OFFSET(rngStartSmestad,Smestad!$A224,Smestad!$A$2),0)</f>
        <v>0</v>
      </c>
      <c r="E223" s="63" t="n">
        <f aca="true">IF(AND(ISNUMBER(Smestad!$B$2),Smestad!$A224&gt;0),OFFSET(rngStartSmestad,Smestad!$A224,Smestad!$B$2),0)</f>
        <v>0</v>
      </c>
      <c r="F223" s="63" t="n">
        <f aca="true">IF(AND(ISNUMBER(Strinda!$A$2),Strinda!$A224&gt;0),OFFSET(rngStartStrinda,Strinda!$A224,Strinda!$A$2),0)</f>
        <v>0</v>
      </c>
      <c r="G223" s="63" t="n">
        <f aca="true">IF(AND(ISNUMBER(Strinda!$B$2),Strinda!$A224&gt;0),OFFSET(rngStartStrinda,Strinda!$A224,Strinda!$B$2),0)</f>
        <v>0</v>
      </c>
      <c r="H223" s="63" t="n">
        <f aca="true">IF(AND(ISNUMBER(Sweden!$A$2),Sweden!$A224&gt;0),OFFSET(rngStartSweden,Sweden!$A224,Sweden!$A$2),0)</f>
        <v>0</v>
      </c>
      <c r="I223" s="63" t="n">
        <f aca="true">IF(AND(ISNUMBER(Sweden!$B$2),Sweden!$A224&gt;0),OFFSET(rngStartSweden,Sweden!$A224,Sweden!$B$2),0)</f>
        <v>0</v>
      </c>
      <c r="J223" s="63" t="n">
        <f aca="true">IF(AND(ISNUMBER(System!$A$2),System!$A224&gt;0),OFFSET(rngStartSystem,System!$A224,System!$A$2),0)</f>
        <v>0</v>
      </c>
      <c r="K223" s="63" t="n">
        <f aca="true">IF(AND(ISNUMBER(System!$B$2),System!$A224&gt;0),OFFSET(rngStartSystem,System!$A224,System!$B$2),0)</f>
        <v>0</v>
      </c>
      <c r="L223" s="63" t="n">
        <f aca="true">IF(AND(ISNUMBER(Tromso!$A$2),Tromso!$A224&gt;0),OFFSET(rngStartTromso,Tromso!$A224,Tromso!$A$2),0)</f>
        <v>0</v>
      </c>
      <c r="M223" s="63" t="n">
        <f aca="true">IF(AND(ISNUMBER(Tromso!$B$2),Tromso!$A224&gt;0),OFFSET(rngStartTromso,Tromso!$A224,Tromso!$B$2),0)</f>
        <v>0</v>
      </c>
      <c r="N223" s="50"/>
      <c r="O223" s="50"/>
    </row>
    <row r="224" customFormat="false" ht="12.75" hidden="false" customHeight="false" outlineLevel="0" collapsed="false">
      <c r="A224" s="44" t="n">
        <f aca="false">Curves!C225</f>
        <v>38453</v>
      </c>
      <c r="B224" s="63" t="n">
        <f aca="true">IF(AND(ISNUMBER(Finland!$A$2),Finland!$A225&gt;0),OFFSET(rngStartFinland,Finland!$A225,Finland!$A$2),0)</f>
        <v>0</v>
      </c>
      <c r="C224" s="63" t="n">
        <f aca="true">IF(AND(ISNUMBER(Finland!$B$2),Finland!$A225&gt;0),OFFSET(rngStartFinland,Finland!$A225,Finland!$B$2),0)</f>
        <v>0</v>
      </c>
      <c r="D224" s="63" t="n">
        <f aca="true">IF(AND(ISNUMBER(Smestad!$A$2),Smestad!$A225&gt;0),OFFSET(rngStartSmestad,Smestad!$A225,Smestad!$A$2),0)</f>
        <v>0</v>
      </c>
      <c r="E224" s="63" t="n">
        <f aca="true">IF(AND(ISNUMBER(Smestad!$B$2),Smestad!$A225&gt;0),OFFSET(rngStartSmestad,Smestad!$A225,Smestad!$B$2),0)</f>
        <v>0</v>
      </c>
      <c r="F224" s="63" t="n">
        <f aca="true">IF(AND(ISNUMBER(Strinda!$A$2),Strinda!$A225&gt;0),OFFSET(rngStartStrinda,Strinda!$A225,Strinda!$A$2),0)</f>
        <v>0</v>
      </c>
      <c r="G224" s="63" t="n">
        <f aca="true">IF(AND(ISNUMBER(Strinda!$B$2),Strinda!$A225&gt;0),OFFSET(rngStartStrinda,Strinda!$A225,Strinda!$B$2),0)</f>
        <v>0</v>
      </c>
      <c r="H224" s="63" t="n">
        <f aca="true">IF(AND(ISNUMBER(Sweden!$A$2),Sweden!$A225&gt;0),OFFSET(rngStartSweden,Sweden!$A225,Sweden!$A$2),0)</f>
        <v>0</v>
      </c>
      <c r="I224" s="63" t="n">
        <f aca="true">IF(AND(ISNUMBER(Sweden!$B$2),Sweden!$A225&gt;0),OFFSET(rngStartSweden,Sweden!$A225,Sweden!$B$2),0)</f>
        <v>0</v>
      </c>
      <c r="J224" s="63" t="n">
        <f aca="true">IF(AND(ISNUMBER(System!$A$2),System!$A225&gt;0),OFFSET(rngStartSystem,System!$A225,System!$A$2),0)</f>
        <v>0</v>
      </c>
      <c r="K224" s="63" t="n">
        <f aca="true">IF(AND(ISNUMBER(System!$B$2),System!$A225&gt;0),OFFSET(rngStartSystem,System!$A225,System!$B$2),0)</f>
        <v>0</v>
      </c>
      <c r="L224" s="63" t="n">
        <f aca="true">IF(AND(ISNUMBER(Tromso!$A$2),Tromso!$A225&gt;0),OFFSET(rngStartTromso,Tromso!$A225,Tromso!$A$2),0)</f>
        <v>0</v>
      </c>
      <c r="M224" s="63" t="n">
        <f aca="true">IF(AND(ISNUMBER(Tromso!$B$2),Tromso!$A225&gt;0),OFFSET(rngStartTromso,Tromso!$A225,Tromso!$B$2),0)</f>
        <v>0</v>
      </c>
      <c r="N224" s="50"/>
      <c r="O224" s="50"/>
    </row>
    <row r="225" customFormat="false" ht="12.75" hidden="false" customHeight="false" outlineLevel="0" collapsed="false">
      <c r="A225" s="44" t="n">
        <f aca="false">Curves!C226</f>
        <v>38460</v>
      </c>
      <c r="B225" s="63" t="n">
        <f aca="true">IF(AND(ISNUMBER(Finland!$A$2),Finland!$A226&gt;0),OFFSET(rngStartFinland,Finland!$A226,Finland!$A$2),0)</f>
        <v>0</v>
      </c>
      <c r="C225" s="63" t="n">
        <f aca="true">IF(AND(ISNUMBER(Finland!$B$2),Finland!$A226&gt;0),OFFSET(rngStartFinland,Finland!$A226,Finland!$B$2),0)</f>
        <v>0</v>
      </c>
      <c r="D225" s="63" t="n">
        <f aca="true">IF(AND(ISNUMBER(Smestad!$A$2),Smestad!$A226&gt;0),OFFSET(rngStartSmestad,Smestad!$A226,Smestad!$A$2),0)</f>
        <v>0</v>
      </c>
      <c r="E225" s="63" t="n">
        <f aca="true">IF(AND(ISNUMBER(Smestad!$B$2),Smestad!$A226&gt;0),OFFSET(rngStartSmestad,Smestad!$A226,Smestad!$B$2),0)</f>
        <v>0</v>
      </c>
      <c r="F225" s="63" t="n">
        <f aca="true">IF(AND(ISNUMBER(Strinda!$A$2),Strinda!$A226&gt;0),OFFSET(rngStartStrinda,Strinda!$A226,Strinda!$A$2),0)</f>
        <v>0</v>
      </c>
      <c r="G225" s="63" t="n">
        <f aca="true">IF(AND(ISNUMBER(Strinda!$B$2),Strinda!$A226&gt;0),OFFSET(rngStartStrinda,Strinda!$A226,Strinda!$B$2),0)</f>
        <v>0</v>
      </c>
      <c r="H225" s="63" t="n">
        <f aca="true">IF(AND(ISNUMBER(Sweden!$A$2),Sweden!$A226&gt;0),OFFSET(rngStartSweden,Sweden!$A226,Sweden!$A$2),0)</f>
        <v>0</v>
      </c>
      <c r="I225" s="63" t="n">
        <f aca="true">IF(AND(ISNUMBER(Sweden!$B$2),Sweden!$A226&gt;0),OFFSET(rngStartSweden,Sweden!$A226,Sweden!$B$2),0)</f>
        <v>0</v>
      </c>
      <c r="J225" s="63" t="n">
        <f aca="true">IF(AND(ISNUMBER(System!$A$2),System!$A226&gt;0),OFFSET(rngStartSystem,System!$A226,System!$A$2),0)</f>
        <v>0</v>
      </c>
      <c r="K225" s="63" t="n">
        <f aca="true">IF(AND(ISNUMBER(System!$B$2),System!$A226&gt;0),OFFSET(rngStartSystem,System!$A226,System!$B$2),0)</f>
        <v>0</v>
      </c>
      <c r="L225" s="63" t="n">
        <f aca="true">IF(AND(ISNUMBER(Tromso!$A$2),Tromso!$A226&gt;0),OFFSET(rngStartTromso,Tromso!$A226,Tromso!$A$2),0)</f>
        <v>0</v>
      </c>
      <c r="M225" s="63" t="n">
        <f aca="true">IF(AND(ISNUMBER(Tromso!$B$2),Tromso!$A226&gt;0),OFFSET(rngStartTromso,Tromso!$A226,Tromso!$B$2),0)</f>
        <v>0</v>
      </c>
      <c r="N225" s="50"/>
      <c r="O225" s="50"/>
    </row>
    <row r="226" customFormat="false" ht="12.75" hidden="false" customHeight="false" outlineLevel="0" collapsed="false">
      <c r="A226" s="44" t="n">
        <f aca="false">Curves!C227</f>
        <v>38467</v>
      </c>
      <c r="B226" s="63" t="n">
        <f aca="true">IF(AND(ISNUMBER(Finland!$A$2),Finland!$A227&gt;0),OFFSET(rngStartFinland,Finland!$A227,Finland!$A$2),0)</f>
        <v>0</v>
      </c>
      <c r="C226" s="63" t="n">
        <f aca="true">IF(AND(ISNUMBER(Finland!$B$2),Finland!$A227&gt;0),OFFSET(rngStartFinland,Finland!$A227,Finland!$B$2),0)</f>
        <v>0</v>
      </c>
      <c r="D226" s="63" t="n">
        <f aca="true">IF(AND(ISNUMBER(Smestad!$A$2),Smestad!$A227&gt;0),OFFSET(rngStartSmestad,Smestad!$A227,Smestad!$A$2),0)</f>
        <v>0</v>
      </c>
      <c r="E226" s="63" t="n">
        <f aca="true">IF(AND(ISNUMBER(Smestad!$B$2),Smestad!$A227&gt;0),OFFSET(rngStartSmestad,Smestad!$A227,Smestad!$B$2),0)</f>
        <v>0</v>
      </c>
      <c r="F226" s="63" t="n">
        <f aca="true">IF(AND(ISNUMBER(Strinda!$A$2),Strinda!$A227&gt;0),OFFSET(rngStartStrinda,Strinda!$A227,Strinda!$A$2),0)</f>
        <v>0</v>
      </c>
      <c r="G226" s="63" t="n">
        <f aca="true">IF(AND(ISNUMBER(Strinda!$B$2),Strinda!$A227&gt;0),OFFSET(rngStartStrinda,Strinda!$A227,Strinda!$B$2),0)</f>
        <v>0</v>
      </c>
      <c r="H226" s="63" t="n">
        <f aca="true">IF(AND(ISNUMBER(Sweden!$A$2),Sweden!$A227&gt;0),OFFSET(rngStartSweden,Sweden!$A227,Sweden!$A$2),0)</f>
        <v>0</v>
      </c>
      <c r="I226" s="63" t="n">
        <f aca="true">IF(AND(ISNUMBER(Sweden!$B$2),Sweden!$A227&gt;0),OFFSET(rngStartSweden,Sweden!$A227,Sweden!$B$2),0)</f>
        <v>0</v>
      </c>
      <c r="J226" s="63" t="n">
        <f aca="true">IF(AND(ISNUMBER(System!$A$2),System!$A227&gt;0),OFFSET(rngStartSystem,System!$A227,System!$A$2),0)</f>
        <v>0</v>
      </c>
      <c r="K226" s="63" t="n">
        <f aca="true">IF(AND(ISNUMBER(System!$B$2),System!$A227&gt;0),OFFSET(rngStartSystem,System!$A227,System!$B$2),0)</f>
        <v>0</v>
      </c>
      <c r="L226" s="63" t="n">
        <f aca="true">IF(AND(ISNUMBER(Tromso!$A$2),Tromso!$A227&gt;0),OFFSET(rngStartTromso,Tromso!$A227,Tromso!$A$2),0)</f>
        <v>0</v>
      </c>
      <c r="M226" s="63" t="n">
        <f aca="true">IF(AND(ISNUMBER(Tromso!$B$2),Tromso!$A227&gt;0),OFFSET(rngStartTromso,Tromso!$A227,Tromso!$B$2),0)</f>
        <v>0</v>
      </c>
      <c r="N226" s="50"/>
      <c r="O226" s="50"/>
    </row>
    <row r="227" customFormat="false" ht="12.75" hidden="false" customHeight="false" outlineLevel="0" collapsed="false">
      <c r="A227" s="44" t="n">
        <f aca="false">Curves!C228</f>
        <v>38474</v>
      </c>
      <c r="B227" s="63" t="n">
        <f aca="true">IF(AND(ISNUMBER(Finland!$A$2),Finland!$A228&gt;0),OFFSET(rngStartFinland,Finland!$A228,Finland!$A$2),0)</f>
        <v>0</v>
      </c>
      <c r="C227" s="63" t="n">
        <f aca="true">IF(AND(ISNUMBER(Finland!$B$2),Finland!$A228&gt;0),OFFSET(rngStartFinland,Finland!$A228,Finland!$B$2),0)</f>
        <v>0</v>
      </c>
      <c r="D227" s="63" t="n">
        <f aca="true">IF(AND(ISNUMBER(Smestad!$A$2),Smestad!$A228&gt;0),OFFSET(rngStartSmestad,Smestad!$A228,Smestad!$A$2),0)</f>
        <v>0</v>
      </c>
      <c r="E227" s="63" t="n">
        <f aca="true">IF(AND(ISNUMBER(Smestad!$B$2),Smestad!$A228&gt;0),OFFSET(rngStartSmestad,Smestad!$A228,Smestad!$B$2),0)</f>
        <v>0</v>
      </c>
      <c r="F227" s="63" t="n">
        <f aca="true">IF(AND(ISNUMBER(Strinda!$A$2),Strinda!$A228&gt;0),OFFSET(rngStartStrinda,Strinda!$A228,Strinda!$A$2),0)</f>
        <v>0</v>
      </c>
      <c r="G227" s="63" t="n">
        <f aca="true">IF(AND(ISNUMBER(Strinda!$B$2),Strinda!$A228&gt;0),OFFSET(rngStartStrinda,Strinda!$A228,Strinda!$B$2),0)</f>
        <v>0</v>
      </c>
      <c r="H227" s="63" t="n">
        <f aca="true">IF(AND(ISNUMBER(Sweden!$A$2),Sweden!$A228&gt;0),OFFSET(rngStartSweden,Sweden!$A228,Sweden!$A$2),0)</f>
        <v>0</v>
      </c>
      <c r="I227" s="63" t="n">
        <f aca="true">IF(AND(ISNUMBER(Sweden!$B$2),Sweden!$A228&gt;0),OFFSET(rngStartSweden,Sweden!$A228,Sweden!$B$2),0)</f>
        <v>0</v>
      </c>
      <c r="J227" s="63" t="n">
        <f aca="true">IF(AND(ISNUMBER(System!$A$2),System!$A228&gt;0),OFFSET(rngStartSystem,System!$A228,System!$A$2),0)</f>
        <v>0</v>
      </c>
      <c r="K227" s="63" t="n">
        <f aca="true">IF(AND(ISNUMBER(System!$B$2),System!$A228&gt;0),OFFSET(rngStartSystem,System!$A228,System!$B$2),0)</f>
        <v>0</v>
      </c>
      <c r="L227" s="63" t="n">
        <f aca="true">IF(AND(ISNUMBER(Tromso!$A$2),Tromso!$A228&gt;0),OFFSET(rngStartTromso,Tromso!$A228,Tromso!$A$2),0)</f>
        <v>0</v>
      </c>
      <c r="M227" s="63" t="n">
        <f aca="true">IF(AND(ISNUMBER(Tromso!$B$2),Tromso!$A228&gt;0),OFFSET(rngStartTromso,Tromso!$A228,Tromso!$B$2),0)</f>
        <v>0</v>
      </c>
      <c r="N227" s="50"/>
      <c r="O227" s="50"/>
    </row>
    <row r="228" customFormat="false" ht="12.75" hidden="false" customHeight="false" outlineLevel="0" collapsed="false">
      <c r="A228" s="44" t="n">
        <f aca="false">Curves!C229</f>
        <v>38481</v>
      </c>
      <c r="B228" s="63" t="n">
        <f aca="true">IF(AND(ISNUMBER(Finland!$A$2),Finland!$A229&gt;0),OFFSET(rngStartFinland,Finland!$A229,Finland!$A$2),0)</f>
        <v>0</v>
      </c>
      <c r="C228" s="63" t="n">
        <f aca="true">IF(AND(ISNUMBER(Finland!$B$2),Finland!$A229&gt;0),OFFSET(rngStartFinland,Finland!$A229,Finland!$B$2),0)</f>
        <v>0</v>
      </c>
      <c r="D228" s="63" t="n">
        <f aca="true">IF(AND(ISNUMBER(Smestad!$A$2),Smestad!$A229&gt;0),OFFSET(rngStartSmestad,Smestad!$A229,Smestad!$A$2),0)</f>
        <v>0</v>
      </c>
      <c r="E228" s="63" t="n">
        <f aca="true">IF(AND(ISNUMBER(Smestad!$B$2),Smestad!$A229&gt;0),OFFSET(rngStartSmestad,Smestad!$A229,Smestad!$B$2),0)</f>
        <v>0</v>
      </c>
      <c r="F228" s="63" t="n">
        <f aca="true">IF(AND(ISNUMBER(Strinda!$A$2),Strinda!$A229&gt;0),OFFSET(rngStartStrinda,Strinda!$A229,Strinda!$A$2),0)</f>
        <v>0</v>
      </c>
      <c r="G228" s="63" t="n">
        <f aca="true">IF(AND(ISNUMBER(Strinda!$B$2),Strinda!$A229&gt;0),OFFSET(rngStartStrinda,Strinda!$A229,Strinda!$B$2),0)</f>
        <v>0</v>
      </c>
      <c r="H228" s="63" t="n">
        <f aca="true">IF(AND(ISNUMBER(Sweden!$A$2),Sweden!$A229&gt;0),OFFSET(rngStartSweden,Sweden!$A229,Sweden!$A$2),0)</f>
        <v>0</v>
      </c>
      <c r="I228" s="63" t="n">
        <f aca="true">IF(AND(ISNUMBER(Sweden!$B$2),Sweden!$A229&gt;0),OFFSET(rngStartSweden,Sweden!$A229,Sweden!$B$2),0)</f>
        <v>0</v>
      </c>
      <c r="J228" s="63" t="n">
        <f aca="true">IF(AND(ISNUMBER(System!$A$2),System!$A229&gt;0),OFFSET(rngStartSystem,System!$A229,System!$A$2),0)</f>
        <v>0</v>
      </c>
      <c r="K228" s="63" t="n">
        <f aca="true">IF(AND(ISNUMBER(System!$B$2),System!$A229&gt;0),OFFSET(rngStartSystem,System!$A229,System!$B$2),0)</f>
        <v>0</v>
      </c>
      <c r="L228" s="63" t="n">
        <f aca="true">IF(AND(ISNUMBER(Tromso!$A$2),Tromso!$A229&gt;0),OFFSET(rngStartTromso,Tromso!$A229,Tromso!$A$2),0)</f>
        <v>0</v>
      </c>
      <c r="M228" s="63" t="n">
        <f aca="true">IF(AND(ISNUMBER(Tromso!$B$2),Tromso!$A229&gt;0),OFFSET(rngStartTromso,Tromso!$A229,Tromso!$B$2),0)</f>
        <v>0</v>
      </c>
      <c r="N228" s="50"/>
      <c r="O228" s="50"/>
    </row>
    <row r="229" customFormat="false" ht="12.75" hidden="false" customHeight="false" outlineLevel="0" collapsed="false">
      <c r="A229" s="44" t="n">
        <f aca="false">Curves!C230</f>
        <v>38488</v>
      </c>
      <c r="B229" s="63" t="n">
        <f aca="true">IF(AND(ISNUMBER(Finland!$A$2),Finland!$A230&gt;0),OFFSET(rngStartFinland,Finland!$A230,Finland!$A$2),0)</f>
        <v>0</v>
      </c>
      <c r="C229" s="63" t="n">
        <f aca="true">IF(AND(ISNUMBER(Finland!$B$2),Finland!$A230&gt;0),OFFSET(rngStartFinland,Finland!$A230,Finland!$B$2),0)</f>
        <v>0</v>
      </c>
      <c r="D229" s="63" t="n">
        <f aca="true">IF(AND(ISNUMBER(Smestad!$A$2),Smestad!$A230&gt;0),OFFSET(rngStartSmestad,Smestad!$A230,Smestad!$A$2),0)</f>
        <v>0</v>
      </c>
      <c r="E229" s="63" t="n">
        <f aca="true">IF(AND(ISNUMBER(Smestad!$B$2),Smestad!$A230&gt;0),OFFSET(rngStartSmestad,Smestad!$A230,Smestad!$B$2),0)</f>
        <v>0</v>
      </c>
      <c r="F229" s="63" t="n">
        <f aca="true">IF(AND(ISNUMBER(Strinda!$A$2),Strinda!$A230&gt;0),OFFSET(rngStartStrinda,Strinda!$A230,Strinda!$A$2),0)</f>
        <v>0</v>
      </c>
      <c r="G229" s="63" t="n">
        <f aca="true">IF(AND(ISNUMBER(Strinda!$B$2),Strinda!$A230&gt;0),OFFSET(rngStartStrinda,Strinda!$A230,Strinda!$B$2),0)</f>
        <v>0</v>
      </c>
      <c r="H229" s="63" t="n">
        <f aca="true">IF(AND(ISNUMBER(Sweden!$A$2),Sweden!$A230&gt;0),OFFSET(rngStartSweden,Sweden!$A230,Sweden!$A$2),0)</f>
        <v>0</v>
      </c>
      <c r="I229" s="63" t="n">
        <f aca="true">IF(AND(ISNUMBER(Sweden!$B$2),Sweden!$A230&gt;0),OFFSET(rngStartSweden,Sweden!$A230,Sweden!$B$2),0)</f>
        <v>0</v>
      </c>
      <c r="J229" s="63" t="n">
        <f aca="true">IF(AND(ISNUMBER(System!$A$2),System!$A230&gt;0),OFFSET(rngStartSystem,System!$A230,System!$A$2),0)</f>
        <v>0</v>
      </c>
      <c r="K229" s="63" t="n">
        <f aca="true">IF(AND(ISNUMBER(System!$B$2),System!$A230&gt;0),OFFSET(rngStartSystem,System!$A230,System!$B$2),0)</f>
        <v>0</v>
      </c>
      <c r="L229" s="63" t="n">
        <f aca="true">IF(AND(ISNUMBER(Tromso!$A$2),Tromso!$A230&gt;0),OFFSET(rngStartTromso,Tromso!$A230,Tromso!$A$2),0)</f>
        <v>0</v>
      </c>
      <c r="M229" s="63" t="n">
        <f aca="true">IF(AND(ISNUMBER(Tromso!$B$2),Tromso!$A230&gt;0),OFFSET(rngStartTromso,Tromso!$A230,Tromso!$B$2),0)</f>
        <v>0</v>
      </c>
      <c r="N229" s="50"/>
      <c r="O229" s="50"/>
    </row>
    <row r="230" customFormat="false" ht="12.75" hidden="false" customHeight="false" outlineLevel="0" collapsed="false">
      <c r="A230" s="44" t="n">
        <f aca="false">Curves!C231</f>
        <v>38495</v>
      </c>
      <c r="B230" s="63" t="n">
        <f aca="true">IF(AND(ISNUMBER(Finland!$A$2),Finland!$A231&gt;0),OFFSET(rngStartFinland,Finland!$A231,Finland!$A$2),0)</f>
        <v>0</v>
      </c>
      <c r="C230" s="63" t="n">
        <f aca="true">IF(AND(ISNUMBER(Finland!$B$2),Finland!$A231&gt;0),OFFSET(rngStartFinland,Finland!$A231,Finland!$B$2),0)</f>
        <v>0</v>
      </c>
      <c r="D230" s="63" t="n">
        <f aca="true">IF(AND(ISNUMBER(Smestad!$A$2),Smestad!$A231&gt;0),OFFSET(rngStartSmestad,Smestad!$A231,Smestad!$A$2),0)</f>
        <v>0</v>
      </c>
      <c r="E230" s="63" t="n">
        <f aca="true">IF(AND(ISNUMBER(Smestad!$B$2),Smestad!$A231&gt;0),OFFSET(rngStartSmestad,Smestad!$A231,Smestad!$B$2),0)</f>
        <v>0</v>
      </c>
      <c r="F230" s="63" t="n">
        <f aca="true">IF(AND(ISNUMBER(Strinda!$A$2),Strinda!$A231&gt;0),OFFSET(rngStartStrinda,Strinda!$A231,Strinda!$A$2),0)</f>
        <v>0</v>
      </c>
      <c r="G230" s="63" t="n">
        <f aca="true">IF(AND(ISNUMBER(Strinda!$B$2),Strinda!$A231&gt;0),OFFSET(rngStartStrinda,Strinda!$A231,Strinda!$B$2),0)</f>
        <v>0</v>
      </c>
      <c r="H230" s="63" t="n">
        <f aca="true">IF(AND(ISNUMBER(Sweden!$A$2),Sweden!$A231&gt;0),OFFSET(rngStartSweden,Sweden!$A231,Sweden!$A$2),0)</f>
        <v>0</v>
      </c>
      <c r="I230" s="63" t="n">
        <f aca="true">IF(AND(ISNUMBER(Sweden!$B$2),Sweden!$A231&gt;0),OFFSET(rngStartSweden,Sweden!$A231,Sweden!$B$2),0)</f>
        <v>0</v>
      </c>
      <c r="J230" s="63" t="n">
        <f aca="true">IF(AND(ISNUMBER(System!$A$2),System!$A231&gt;0),OFFSET(rngStartSystem,System!$A231,System!$A$2),0)</f>
        <v>0</v>
      </c>
      <c r="K230" s="63" t="n">
        <f aca="true">IF(AND(ISNUMBER(System!$B$2),System!$A231&gt;0),OFFSET(rngStartSystem,System!$A231,System!$B$2),0)</f>
        <v>0</v>
      </c>
      <c r="L230" s="63" t="n">
        <f aca="true">IF(AND(ISNUMBER(Tromso!$A$2),Tromso!$A231&gt;0),OFFSET(rngStartTromso,Tromso!$A231,Tromso!$A$2),0)</f>
        <v>0</v>
      </c>
      <c r="M230" s="63" t="n">
        <f aca="true">IF(AND(ISNUMBER(Tromso!$B$2),Tromso!$A231&gt;0),OFFSET(rngStartTromso,Tromso!$A231,Tromso!$B$2),0)</f>
        <v>0</v>
      </c>
      <c r="N230" s="50"/>
      <c r="O230" s="50"/>
    </row>
    <row r="231" customFormat="false" ht="12.75" hidden="false" customHeight="false" outlineLevel="0" collapsed="false">
      <c r="A231" s="44" t="n">
        <f aca="false">Curves!C232</f>
        <v>38502</v>
      </c>
      <c r="B231" s="63" t="n">
        <f aca="true">IF(AND(ISNUMBER(Finland!$A$2),Finland!$A232&gt;0),OFFSET(rngStartFinland,Finland!$A232,Finland!$A$2),0)</f>
        <v>0</v>
      </c>
      <c r="C231" s="63" t="n">
        <f aca="true">IF(AND(ISNUMBER(Finland!$B$2),Finland!$A232&gt;0),OFFSET(rngStartFinland,Finland!$A232,Finland!$B$2),0)</f>
        <v>0</v>
      </c>
      <c r="D231" s="63" t="n">
        <f aca="true">IF(AND(ISNUMBER(Smestad!$A$2),Smestad!$A232&gt;0),OFFSET(rngStartSmestad,Smestad!$A232,Smestad!$A$2),0)</f>
        <v>0</v>
      </c>
      <c r="E231" s="63" t="n">
        <f aca="true">IF(AND(ISNUMBER(Smestad!$B$2),Smestad!$A232&gt;0),OFFSET(rngStartSmestad,Smestad!$A232,Smestad!$B$2),0)</f>
        <v>0</v>
      </c>
      <c r="F231" s="63" t="n">
        <f aca="true">IF(AND(ISNUMBER(Strinda!$A$2),Strinda!$A232&gt;0),OFFSET(rngStartStrinda,Strinda!$A232,Strinda!$A$2),0)</f>
        <v>0</v>
      </c>
      <c r="G231" s="63" t="n">
        <f aca="true">IF(AND(ISNUMBER(Strinda!$B$2),Strinda!$A232&gt;0),OFFSET(rngStartStrinda,Strinda!$A232,Strinda!$B$2),0)</f>
        <v>0</v>
      </c>
      <c r="H231" s="63" t="n">
        <f aca="true">IF(AND(ISNUMBER(Sweden!$A$2),Sweden!$A232&gt;0),OFFSET(rngStartSweden,Sweden!$A232,Sweden!$A$2),0)</f>
        <v>0</v>
      </c>
      <c r="I231" s="63" t="n">
        <f aca="true">IF(AND(ISNUMBER(Sweden!$B$2),Sweden!$A232&gt;0),OFFSET(rngStartSweden,Sweden!$A232,Sweden!$B$2),0)</f>
        <v>0</v>
      </c>
      <c r="J231" s="63" t="n">
        <f aca="true">IF(AND(ISNUMBER(System!$A$2),System!$A232&gt;0),OFFSET(rngStartSystem,System!$A232,System!$A$2),0)</f>
        <v>0</v>
      </c>
      <c r="K231" s="63" t="n">
        <f aca="true">IF(AND(ISNUMBER(System!$B$2),System!$A232&gt;0),OFFSET(rngStartSystem,System!$A232,System!$B$2),0)</f>
        <v>0</v>
      </c>
      <c r="L231" s="63" t="n">
        <f aca="true">IF(AND(ISNUMBER(Tromso!$A$2),Tromso!$A232&gt;0),OFFSET(rngStartTromso,Tromso!$A232,Tromso!$A$2),0)</f>
        <v>0</v>
      </c>
      <c r="M231" s="63" t="n">
        <f aca="true">IF(AND(ISNUMBER(Tromso!$B$2),Tromso!$A232&gt;0),OFFSET(rngStartTromso,Tromso!$A232,Tromso!$B$2),0)</f>
        <v>0</v>
      </c>
      <c r="N231" s="50"/>
      <c r="O231" s="50"/>
    </row>
    <row r="232" customFormat="false" ht="12.75" hidden="false" customHeight="false" outlineLevel="0" collapsed="false">
      <c r="A232" s="44" t="n">
        <f aca="false">Curves!C233</f>
        <v>38509</v>
      </c>
      <c r="B232" s="63" t="n">
        <f aca="true">IF(AND(ISNUMBER(Finland!$A$2),Finland!$A233&gt;0),OFFSET(rngStartFinland,Finland!$A233,Finland!$A$2),0)</f>
        <v>0</v>
      </c>
      <c r="C232" s="63" t="n">
        <f aca="true">IF(AND(ISNUMBER(Finland!$B$2),Finland!$A233&gt;0),OFFSET(rngStartFinland,Finland!$A233,Finland!$B$2),0)</f>
        <v>0</v>
      </c>
      <c r="D232" s="63" t="n">
        <f aca="true">IF(AND(ISNUMBER(Smestad!$A$2),Smestad!$A233&gt;0),OFFSET(rngStartSmestad,Smestad!$A233,Smestad!$A$2),0)</f>
        <v>0</v>
      </c>
      <c r="E232" s="63" t="n">
        <f aca="true">IF(AND(ISNUMBER(Smestad!$B$2),Smestad!$A233&gt;0),OFFSET(rngStartSmestad,Smestad!$A233,Smestad!$B$2),0)</f>
        <v>0</v>
      </c>
      <c r="F232" s="63" t="n">
        <f aca="true">IF(AND(ISNUMBER(Strinda!$A$2),Strinda!$A233&gt;0),OFFSET(rngStartStrinda,Strinda!$A233,Strinda!$A$2),0)</f>
        <v>0</v>
      </c>
      <c r="G232" s="63" t="n">
        <f aca="true">IF(AND(ISNUMBER(Strinda!$B$2),Strinda!$A233&gt;0),OFFSET(rngStartStrinda,Strinda!$A233,Strinda!$B$2),0)</f>
        <v>0</v>
      </c>
      <c r="H232" s="63" t="n">
        <f aca="true">IF(AND(ISNUMBER(Sweden!$A$2),Sweden!$A233&gt;0),OFFSET(rngStartSweden,Sweden!$A233,Sweden!$A$2),0)</f>
        <v>0</v>
      </c>
      <c r="I232" s="63" t="n">
        <f aca="true">IF(AND(ISNUMBER(Sweden!$B$2),Sweden!$A233&gt;0),OFFSET(rngStartSweden,Sweden!$A233,Sweden!$B$2),0)</f>
        <v>0</v>
      </c>
      <c r="J232" s="63" t="n">
        <f aca="true">IF(AND(ISNUMBER(System!$A$2),System!$A233&gt;0),OFFSET(rngStartSystem,System!$A233,System!$A$2),0)</f>
        <v>0</v>
      </c>
      <c r="K232" s="63" t="n">
        <f aca="true">IF(AND(ISNUMBER(System!$B$2),System!$A233&gt;0),OFFSET(rngStartSystem,System!$A233,System!$B$2),0)</f>
        <v>0</v>
      </c>
      <c r="L232" s="63" t="n">
        <f aca="true">IF(AND(ISNUMBER(Tromso!$A$2),Tromso!$A233&gt;0),OFFSET(rngStartTromso,Tromso!$A233,Tromso!$A$2),0)</f>
        <v>0</v>
      </c>
      <c r="M232" s="63" t="n">
        <f aca="true">IF(AND(ISNUMBER(Tromso!$B$2),Tromso!$A233&gt;0),OFFSET(rngStartTromso,Tromso!$A233,Tromso!$B$2),0)</f>
        <v>0</v>
      </c>
      <c r="N232" s="50"/>
      <c r="O232" s="50"/>
    </row>
    <row r="233" customFormat="false" ht="12.75" hidden="false" customHeight="false" outlineLevel="0" collapsed="false">
      <c r="A233" s="44" t="n">
        <f aca="false">Curves!C234</f>
        <v>38516</v>
      </c>
      <c r="B233" s="63" t="n">
        <f aca="true">IF(AND(ISNUMBER(Finland!$A$2),Finland!$A234&gt;0),OFFSET(rngStartFinland,Finland!$A234,Finland!$A$2),0)</f>
        <v>0</v>
      </c>
      <c r="C233" s="63" t="n">
        <f aca="true">IF(AND(ISNUMBER(Finland!$B$2),Finland!$A234&gt;0),OFFSET(rngStartFinland,Finland!$A234,Finland!$B$2),0)</f>
        <v>0</v>
      </c>
      <c r="D233" s="63" t="n">
        <f aca="true">IF(AND(ISNUMBER(Smestad!$A$2),Smestad!$A234&gt;0),OFFSET(rngStartSmestad,Smestad!$A234,Smestad!$A$2),0)</f>
        <v>0</v>
      </c>
      <c r="E233" s="63" t="n">
        <f aca="true">IF(AND(ISNUMBER(Smestad!$B$2),Smestad!$A234&gt;0),OFFSET(rngStartSmestad,Smestad!$A234,Smestad!$B$2),0)</f>
        <v>0</v>
      </c>
      <c r="F233" s="63" t="n">
        <f aca="true">IF(AND(ISNUMBER(Strinda!$A$2),Strinda!$A234&gt;0),OFFSET(rngStartStrinda,Strinda!$A234,Strinda!$A$2),0)</f>
        <v>0</v>
      </c>
      <c r="G233" s="63" t="n">
        <f aca="true">IF(AND(ISNUMBER(Strinda!$B$2),Strinda!$A234&gt;0),OFFSET(rngStartStrinda,Strinda!$A234,Strinda!$B$2),0)</f>
        <v>0</v>
      </c>
      <c r="H233" s="63" t="n">
        <f aca="true">IF(AND(ISNUMBER(Sweden!$A$2),Sweden!$A234&gt;0),OFFSET(rngStartSweden,Sweden!$A234,Sweden!$A$2),0)</f>
        <v>0</v>
      </c>
      <c r="I233" s="63" t="n">
        <f aca="true">IF(AND(ISNUMBER(Sweden!$B$2),Sweden!$A234&gt;0),OFFSET(rngStartSweden,Sweden!$A234,Sweden!$B$2),0)</f>
        <v>0</v>
      </c>
      <c r="J233" s="63" t="n">
        <f aca="true">IF(AND(ISNUMBER(System!$A$2),System!$A234&gt;0),OFFSET(rngStartSystem,System!$A234,System!$A$2),0)</f>
        <v>0</v>
      </c>
      <c r="K233" s="63" t="n">
        <f aca="true">IF(AND(ISNUMBER(System!$B$2),System!$A234&gt;0),OFFSET(rngStartSystem,System!$A234,System!$B$2),0)</f>
        <v>0</v>
      </c>
      <c r="L233" s="63" t="n">
        <f aca="true">IF(AND(ISNUMBER(Tromso!$A$2),Tromso!$A234&gt;0),OFFSET(rngStartTromso,Tromso!$A234,Tromso!$A$2),0)</f>
        <v>0</v>
      </c>
      <c r="M233" s="63" t="n">
        <f aca="true">IF(AND(ISNUMBER(Tromso!$B$2),Tromso!$A234&gt;0),OFFSET(rngStartTromso,Tromso!$A234,Tromso!$B$2),0)</f>
        <v>0</v>
      </c>
      <c r="N233" s="50"/>
      <c r="O233" s="50"/>
    </row>
    <row r="234" customFormat="false" ht="12.75" hidden="false" customHeight="false" outlineLevel="0" collapsed="false">
      <c r="A234" s="44" t="n">
        <f aca="false">Curves!C235</f>
        <v>38523</v>
      </c>
      <c r="B234" s="63" t="n">
        <f aca="true">IF(AND(ISNUMBER(Finland!$A$2),Finland!$A235&gt;0),OFFSET(rngStartFinland,Finland!$A235,Finland!$A$2),0)</f>
        <v>0</v>
      </c>
      <c r="C234" s="63" t="n">
        <f aca="true">IF(AND(ISNUMBER(Finland!$B$2),Finland!$A235&gt;0),OFFSET(rngStartFinland,Finland!$A235,Finland!$B$2),0)</f>
        <v>0</v>
      </c>
      <c r="D234" s="63" t="n">
        <f aca="true">IF(AND(ISNUMBER(Smestad!$A$2),Smestad!$A235&gt;0),OFFSET(rngStartSmestad,Smestad!$A235,Smestad!$A$2),0)</f>
        <v>0</v>
      </c>
      <c r="E234" s="63" t="n">
        <f aca="true">IF(AND(ISNUMBER(Smestad!$B$2),Smestad!$A235&gt;0),OFFSET(rngStartSmestad,Smestad!$A235,Smestad!$B$2),0)</f>
        <v>0</v>
      </c>
      <c r="F234" s="63" t="n">
        <f aca="true">IF(AND(ISNUMBER(Strinda!$A$2),Strinda!$A235&gt;0),OFFSET(rngStartStrinda,Strinda!$A235,Strinda!$A$2),0)</f>
        <v>0</v>
      </c>
      <c r="G234" s="63" t="n">
        <f aca="true">IF(AND(ISNUMBER(Strinda!$B$2),Strinda!$A235&gt;0),OFFSET(rngStartStrinda,Strinda!$A235,Strinda!$B$2),0)</f>
        <v>0</v>
      </c>
      <c r="H234" s="63" t="n">
        <f aca="true">IF(AND(ISNUMBER(Sweden!$A$2),Sweden!$A235&gt;0),OFFSET(rngStartSweden,Sweden!$A235,Sweden!$A$2),0)</f>
        <v>0</v>
      </c>
      <c r="I234" s="63" t="n">
        <f aca="true">IF(AND(ISNUMBER(Sweden!$B$2),Sweden!$A235&gt;0),OFFSET(rngStartSweden,Sweden!$A235,Sweden!$B$2),0)</f>
        <v>0</v>
      </c>
      <c r="J234" s="63" t="n">
        <f aca="true">IF(AND(ISNUMBER(System!$A$2),System!$A235&gt;0),OFFSET(rngStartSystem,System!$A235,System!$A$2),0)</f>
        <v>0</v>
      </c>
      <c r="K234" s="63" t="n">
        <f aca="true">IF(AND(ISNUMBER(System!$B$2),System!$A235&gt;0),OFFSET(rngStartSystem,System!$A235,System!$B$2),0)</f>
        <v>0</v>
      </c>
      <c r="L234" s="63" t="n">
        <f aca="true">IF(AND(ISNUMBER(Tromso!$A$2),Tromso!$A235&gt;0),OFFSET(rngStartTromso,Tromso!$A235,Tromso!$A$2),0)</f>
        <v>0</v>
      </c>
      <c r="M234" s="63" t="n">
        <f aca="true">IF(AND(ISNUMBER(Tromso!$B$2),Tromso!$A235&gt;0),OFFSET(rngStartTromso,Tromso!$A235,Tromso!$B$2),0)</f>
        <v>0</v>
      </c>
      <c r="N234" s="50"/>
      <c r="O234" s="50"/>
    </row>
    <row r="235" customFormat="false" ht="12.75" hidden="false" customHeight="false" outlineLevel="0" collapsed="false">
      <c r="A235" s="44" t="n">
        <f aca="false">Curves!C236</f>
        <v>38530</v>
      </c>
      <c r="B235" s="63" t="n">
        <f aca="true">IF(AND(ISNUMBER(Finland!$A$2),Finland!$A236&gt;0),OFFSET(rngStartFinland,Finland!$A236,Finland!$A$2),0)</f>
        <v>0</v>
      </c>
      <c r="C235" s="63" t="n">
        <f aca="true">IF(AND(ISNUMBER(Finland!$B$2),Finland!$A236&gt;0),OFFSET(rngStartFinland,Finland!$A236,Finland!$B$2),0)</f>
        <v>0</v>
      </c>
      <c r="D235" s="63" t="n">
        <f aca="true">IF(AND(ISNUMBER(Smestad!$A$2),Smestad!$A236&gt;0),OFFSET(rngStartSmestad,Smestad!$A236,Smestad!$A$2),0)</f>
        <v>0</v>
      </c>
      <c r="E235" s="63" t="n">
        <f aca="true">IF(AND(ISNUMBER(Smestad!$B$2),Smestad!$A236&gt;0),OFFSET(rngStartSmestad,Smestad!$A236,Smestad!$B$2),0)</f>
        <v>0</v>
      </c>
      <c r="F235" s="63" t="n">
        <f aca="true">IF(AND(ISNUMBER(Strinda!$A$2),Strinda!$A236&gt;0),OFFSET(rngStartStrinda,Strinda!$A236,Strinda!$A$2),0)</f>
        <v>0</v>
      </c>
      <c r="G235" s="63" t="n">
        <f aca="true">IF(AND(ISNUMBER(Strinda!$B$2),Strinda!$A236&gt;0),OFFSET(rngStartStrinda,Strinda!$A236,Strinda!$B$2),0)</f>
        <v>0</v>
      </c>
      <c r="H235" s="63" t="n">
        <f aca="true">IF(AND(ISNUMBER(Sweden!$A$2),Sweden!$A236&gt;0),OFFSET(rngStartSweden,Sweden!$A236,Sweden!$A$2),0)</f>
        <v>0</v>
      </c>
      <c r="I235" s="63" t="n">
        <f aca="true">IF(AND(ISNUMBER(Sweden!$B$2),Sweden!$A236&gt;0),OFFSET(rngStartSweden,Sweden!$A236,Sweden!$B$2),0)</f>
        <v>0</v>
      </c>
      <c r="J235" s="63" t="n">
        <f aca="true">IF(AND(ISNUMBER(System!$A$2),System!$A236&gt;0),OFFSET(rngStartSystem,System!$A236,System!$A$2),0)</f>
        <v>0</v>
      </c>
      <c r="K235" s="63" t="n">
        <f aca="true">IF(AND(ISNUMBER(System!$B$2),System!$A236&gt;0),OFFSET(rngStartSystem,System!$A236,System!$B$2),0)</f>
        <v>0</v>
      </c>
      <c r="L235" s="63" t="n">
        <f aca="true">IF(AND(ISNUMBER(Tromso!$A$2),Tromso!$A236&gt;0),OFFSET(rngStartTromso,Tromso!$A236,Tromso!$A$2),0)</f>
        <v>0</v>
      </c>
      <c r="M235" s="63" t="n">
        <f aca="true">IF(AND(ISNUMBER(Tromso!$B$2),Tromso!$A236&gt;0),OFFSET(rngStartTromso,Tromso!$A236,Tromso!$B$2),0)</f>
        <v>0</v>
      </c>
      <c r="N235" s="50"/>
      <c r="O235" s="50"/>
    </row>
    <row r="236" customFormat="false" ht="12.75" hidden="false" customHeight="false" outlineLevel="0" collapsed="false">
      <c r="A236" s="44" t="n">
        <f aca="false">Curves!C237</f>
        <v>38537</v>
      </c>
      <c r="B236" s="63" t="n">
        <f aca="true">IF(AND(ISNUMBER(Finland!$A$2),Finland!$A237&gt;0),OFFSET(rngStartFinland,Finland!$A237,Finland!$A$2),0)</f>
        <v>0</v>
      </c>
      <c r="C236" s="63" t="n">
        <f aca="true">IF(AND(ISNUMBER(Finland!$B$2),Finland!$A237&gt;0),OFFSET(rngStartFinland,Finland!$A237,Finland!$B$2),0)</f>
        <v>0</v>
      </c>
      <c r="D236" s="63" t="n">
        <f aca="true">IF(AND(ISNUMBER(Smestad!$A$2),Smestad!$A237&gt;0),OFFSET(rngStartSmestad,Smestad!$A237,Smestad!$A$2),0)</f>
        <v>0</v>
      </c>
      <c r="E236" s="63" t="n">
        <f aca="true">IF(AND(ISNUMBER(Smestad!$B$2),Smestad!$A237&gt;0),OFFSET(rngStartSmestad,Smestad!$A237,Smestad!$B$2),0)</f>
        <v>0</v>
      </c>
      <c r="F236" s="63" t="n">
        <f aca="true">IF(AND(ISNUMBER(Strinda!$A$2),Strinda!$A237&gt;0),OFFSET(rngStartStrinda,Strinda!$A237,Strinda!$A$2),0)</f>
        <v>0</v>
      </c>
      <c r="G236" s="63" t="n">
        <f aca="true">IF(AND(ISNUMBER(Strinda!$B$2),Strinda!$A237&gt;0),OFFSET(rngStartStrinda,Strinda!$A237,Strinda!$B$2),0)</f>
        <v>0</v>
      </c>
      <c r="H236" s="63" t="n">
        <f aca="true">IF(AND(ISNUMBER(Sweden!$A$2),Sweden!$A237&gt;0),OFFSET(rngStartSweden,Sweden!$A237,Sweden!$A$2),0)</f>
        <v>0</v>
      </c>
      <c r="I236" s="63" t="n">
        <f aca="true">IF(AND(ISNUMBER(Sweden!$B$2),Sweden!$A237&gt;0),OFFSET(rngStartSweden,Sweden!$A237,Sweden!$B$2),0)</f>
        <v>0</v>
      </c>
      <c r="J236" s="63" t="n">
        <f aca="true">IF(AND(ISNUMBER(System!$A$2),System!$A237&gt;0),OFFSET(rngStartSystem,System!$A237,System!$A$2),0)</f>
        <v>0</v>
      </c>
      <c r="K236" s="63" t="n">
        <f aca="true">IF(AND(ISNUMBER(System!$B$2),System!$A237&gt;0),OFFSET(rngStartSystem,System!$A237,System!$B$2),0)</f>
        <v>0</v>
      </c>
      <c r="L236" s="63" t="n">
        <f aca="true">IF(AND(ISNUMBER(Tromso!$A$2),Tromso!$A237&gt;0),OFFSET(rngStartTromso,Tromso!$A237,Tromso!$A$2),0)</f>
        <v>0</v>
      </c>
      <c r="M236" s="63" t="n">
        <f aca="true">IF(AND(ISNUMBER(Tromso!$B$2),Tromso!$A237&gt;0),OFFSET(rngStartTromso,Tromso!$A237,Tromso!$B$2),0)</f>
        <v>0</v>
      </c>
      <c r="N236" s="50"/>
      <c r="O236" s="50"/>
    </row>
    <row r="237" customFormat="false" ht="12.75" hidden="false" customHeight="false" outlineLevel="0" collapsed="false">
      <c r="A237" s="44" t="n">
        <f aca="false">Curves!C238</f>
        <v>38544</v>
      </c>
      <c r="B237" s="63" t="n">
        <f aca="true">IF(AND(ISNUMBER(Finland!$A$2),Finland!$A238&gt;0),OFFSET(rngStartFinland,Finland!$A238,Finland!$A$2),0)</f>
        <v>0</v>
      </c>
      <c r="C237" s="63" t="n">
        <f aca="true">IF(AND(ISNUMBER(Finland!$B$2),Finland!$A238&gt;0),OFFSET(rngStartFinland,Finland!$A238,Finland!$B$2),0)</f>
        <v>0</v>
      </c>
      <c r="D237" s="63" t="n">
        <f aca="true">IF(AND(ISNUMBER(Smestad!$A$2),Smestad!$A238&gt;0),OFFSET(rngStartSmestad,Smestad!$A238,Smestad!$A$2),0)</f>
        <v>0</v>
      </c>
      <c r="E237" s="63" t="n">
        <f aca="true">IF(AND(ISNUMBER(Smestad!$B$2),Smestad!$A238&gt;0),OFFSET(rngStartSmestad,Smestad!$A238,Smestad!$B$2),0)</f>
        <v>0</v>
      </c>
      <c r="F237" s="63" t="n">
        <f aca="true">IF(AND(ISNUMBER(Strinda!$A$2),Strinda!$A238&gt;0),OFFSET(rngStartStrinda,Strinda!$A238,Strinda!$A$2),0)</f>
        <v>0</v>
      </c>
      <c r="G237" s="63" t="n">
        <f aca="true">IF(AND(ISNUMBER(Strinda!$B$2),Strinda!$A238&gt;0),OFFSET(rngStartStrinda,Strinda!$A238,Strinda!$B$2),0)</f>
        <v>0</v>
      </c>
      <c r="H237" s="63" t="n">
        <f aca="true">IF(AND(ISNUMBER(Sweden!$A$2),Sweden!$A238&gt;0),OFFSET(rngStartSweden,Sweden!$A238,Sweden!$A$2),0)</f>
        <v>0</v>
      </c>
      <c r="I237" s="63" t="n">
        <f aca="true">IF(AND(ISNUMBER(Sweden!$B$2),Sweden!$A238&gt;0),OFFSET(rngStartSweden,Sweden!$A238,Sweden!$B$2),0)</f>
        <v>0</v>
      </c>
      <c r="J237" s="63" t="n">
        <f aca="true">IF(AND(ISNUMBER(System!$A$2),System!$A238&gt;0),OFFSET(rngStartSystem,System!$A238,System!$A$2),0)</f>
        <v>0</v>
      </c>
      <c r="K237" s="63" t="n">
        <f aca="true">IF(AND(ISNUMBER(System!$B$2),System!$A238&gt;0),OFFSET(rngStartSystem,System!$A238,System!$B$2),0)</f>
        <v>0</v>
      </c>
      <c r="L237" s="63" t="n">
        <f aca="true">IF(AND(ISNUMBER(Tromso!$A$2),Tromso!$A238&gt;0),OFFSET(rngStartTromso,Tromso!$A238,Tromso!$A$2),0)</f>
        <v>0</v>
      </c>
      <c r="M237" s="63" t="n">
        <f aca="true">IF(AND(ISNUMBER(Tromso!$B$2),Tromso!$A238&gt;0),OFFSET(rngStartTromso,Tromso!$A238,Tromso!$B$2),0)</f>
        <v>0</v>
      </c>
      <c r="N237" s="50"/>
      <c r="O237" s="50"/>
    </row>
    <row r="238" customFormat="false" ht="12.75" hidden="false" customHeight="false" outlineLevel="0" collapsed="false">
      <c r="A238" s="44" t="n">
        <f aca="false">Curves!C239</f>
        <v>38551</v>
      </c>
      <c r="B238" s="63" t="n">
        <f aca="true">IF(AND(ISNUMBER(Finland!$A$2),Finland!$A239&gt;0),OFFSET(rngStartFinland,Finland!$A239,Finland!$A$2),0)</f>
        <v>0</v>
      </c>
      <c r="C238" s="63" t="n">
        <f aca="true">IF(AND(ISNUMBER(Finland!$B$2),Finland!$A239&gt;0),OFFSET(rngStartFinland,Finland!$A239,Finland!$B$2),0)</f>
        <v>0</v>
      </c>
      <c r="D238" s="63" t="n">
        <f aca="true">IF(AND(ISNUMBER(Smestad!$A$2),Smestad!$A239&gt;0),OFFSET(rngStartSmestad,Smestad!$A239,Smestad!$A$2),0)</f>
        <v>0</v>
      </c>
      <c r="E238" s="63" t="n">
        <f aca="true">IF(AND(ISNUMBER(Smestad!$B$2),Smestad!$A239&gt;0),OFFSET(rngStartSmestad,Smestad!$A239,Smestad!$B$2),0)</f>
        <v>0</v>
      </c>
      <c r="F238" s="63" t="n">
        <f aca="true">IF(AND(ISNUMBER(Strinda!$A$2),Strinda!$A239&gt;0),OFFSET(rngStartStrinda,Strinda!$A239,Strinda!$A$2),0)</f>
        <v>0</v>
      </c>
      <c r="G238" s="63" t="n">
        <f aca="true">IF(AND(ISNUMBER(Strinda!$B$2),Strinda!$A239&gt;0),OFFSET(rngStartStrinda,Strinda!$A239,Strinda!$B$2),0)</f>
        <v>0</v>
      </c>
      <c r="H238" s="63" t="n">
        <f aca="true">IF(AND(ISNUMBER(Sweden!$A$2),Sweden!$A239&gt;0),OFFSET(rngStartSweden,Sweden!$A239,Sweden!$A$2),0)</f>
        <v>0</v>
      </c>
      <c r="I238" s="63" t="n">
        <f aca="true">IF(AND(ISNUMBER(Sweden!$B$2),Sweden!$A239&gt;0),OFFSET(rngStartSweden,Sweden!$A239,Sweden!$B$2),0)</f>
        <v>0</v>
      </c>
      <c r="J238" s="63" t="n">
        <f aca="true">IF(AND(ISNUMBER(System!$A$2),System!$A239&gt;0),OFFSET(rngStartSystem,System!$A239,System!$A$2),0)</f>
        <v>0</v>
      </c>
      <c r="K238" s="63" t="n">
        <f aca="true">IF(AND(ISNUMBER(System!$B$2),System!$A239&gt;0),OFFSET(rngStartSystem,System!$A239,System!$B$2),0)</f>
        <v>0</v>
      </c>
      <c r="L238" s="63" t="n">
        <f aca="true">IF(AND(ISNUMBER(Tromso!$A$2),Tromso!$A239&gt;0),OFFSET(rngStartTromso,Tromso!$A239,Tromso!$A$2),0)</f>
        <v>0</v>
      </c>
      <c r="M238" s="63" t="n">
        <f aca="true">IF(AND(ISNUMBER(Tromso!$B$2),Tromso!$A239&gt;0),OFFSET(rngStartTromso,Tromso!$A239,Tromso!$B$2),0)</f>
        <v>0</v>
      </c>
      <c r="N238" s="50"/>
      <c r="O238" s="50"/>
    </row>
    <row r="239" customFormat="false" ht="12.75" hidden="false" customHeight="false" outlineLevel="0" collapsed="false">
      <c r="A239" s="44" t="n">
        <f aca="false">Curves!C240</f>
        <v>38558</v>
      </c>
      <c r="B239" s="63" t="n">
        <f aca="true">IF(AND(ISNUMBER(Finland!$A$2),Finland!$A240&gt;0),OFFSET(rngStartFinland,Finland!$A240,Finland!$A$2),0)</f>
        <v>0</v>
      </c>
      <c r="C239" s="63" t="n">
        <f aca="true">IF(AND(ISNUMBER(Finland!$B$2),Finland!$A240&gt;0),OFFSET(rngStartFinland,Finland!$A240,Finland!$B$2),0)</f>
        <v>0</v>
      </c>
      <c r="D239" s="63" t="n">
        <f aca="true">IF(AND(ISNUMBER(Smestad!$A$2),Smestad!$A240&gt;0),OFFSET(rngStartSmestad,Smestad!$A240,Smestad!$A$2),0)</f>
        <v>0</v>
      </c>
      <c r="E239" s="63" t="n">
        <f aca="true">IF(AND(ISNUMBER(Smestad!$B$2),Smestad!$A240&gt;0),OFFSET(rngStartSmestad,Smestad!$A240,Smestad!$B$2),0)</f>
        <v>0</v>
      </c>
      <c r="F239" s="63" t="n">
        <f aca="true">IF(AND(ISNUMBER(Strinda!$A$2),Strinda!$A240&gt;0),OFFSET(rngStartStrinda,Strinda!$A240,Strinda!$A$2),0)</f>
        <v>0</v>
      </c>
      <c r="G239" s="63" t="n">
        <f aca="true">IF(AND(ISNUMBER(Strinda!$B$2),Strinda!$A240&gt;0),OFFSET(rngStartStrinda,Strinda!$A240,Strinda!$B$2),0)</f>
        <v>0</v>
      </c>
      <c r="H239" s="63" t="n">
        <f aca="true">IF(AND(ISNUMBER(Sweden!$A$2),Sweden!$A240&gt;0),OFFSET(rngStartSweden,Sweden!$A240,Sweden!$A$2),0)</f>
        <v>0</v>
      </c>
      <c r="I239" s="63" t="n">
        <f aca="true">IF(AND(ISNUMBER(Sweden!$B$2),Sweden!$A240&gt;0),OFFSET(rngStartSweden,Sweden!$A240,Sweden!$B$2),0)</f>
        <v>0</v>
      </c>
      <c r="J239" s="63" t="n">
        <f aca="true">IF(AND(ISNUMBER(System!$A$2),System!$A240&gt;0),OFFSET(rngStartSystem,System!$A240,System!$A$2),0)</f>
        <v>0</v>
      </c>
      <c r="K239" s="63" t="n">
        <f aca="true">IF(AND(ISNUMBER(System!$B$2),System!$A240&gt;0),OFFSET(rngStartSystem,System!$A240,System!$B$2),0)</f>
        <v>0</v>
      </c>
      <c r="L239" s="63" t="n">
        <f aca="true">IF(AND(ISNUMBER(Tromso!$A$2),Tromso!$A240&gt;0),OFFSET(rngStartTromso,Tromso!$A240,Tromso!$A$2),0)</f>
        <v>0</v>
      </c>
      <c r="M239" s="63" t="n">
        <f aca="true">IF(AND(ISNUMBER(Tromso!$B$2),Tromso!$A240&gt;0),OFFSET(rngStartTromso,Tromso!$A240,Tromso!$B$2),0)</f>
        <v>0</v>
      </c>
      <c r="N239" s="50"/>
      <c r="O239" s="50"/>
    </row>
    <row r="240" customFormat="false" ht="12.75" hidden="false" customHeight="false" outlineLevel="0" collapsed="false">
      <c r="A240" s="44" t="n">
        <f aca="false">Curves!C241</f>
        <v>38565</v>
      </c>
      <c r="B240" s="63" t="n">
        <f aca="true">IF(AND(ISNUMBER(Finland!$A$2),Finland!$A241&gt;0),OFFSET(rngStartFinland,Finland!$A241,Finland!$A$2),0)</f>
        <v>0</v>
      </c>
      <c r="C240" s="63" t="n">
        <f aca="true">IF(AND(ISNUMBER(Finland!$B$2),Finland!$A241&gt;0),OFFSET(rngStartFinland,Finland!$A241,Finland!$B$2),0)</f>
        <v>0</v>
      </c>
      <c r="D240" s="63" t="n">
        <f aca="true">IF(AND(ISNUMBER(Smestad!$A$2),Smestad!$A241&gt;0),OFFSET(rngStartSmestad,Smestad!$A241,Smestad!$A$2),0)</f>
        <v>0</v>
      </c>
      <c r="E240" s="63" t="n">
        <f aca="true">IF(AND(ISNUMBER(Smestad!$B$2),Smestad!$A241&gt;0),OFFSET(rngStartSmestad,Smestad!$A241,Smestad!$B$2),0)</f>
        <v>0</v>
      </c>
      <c r="F240" s="63" t="n">
        <f aca="true">IF(AND(ISNUMBER(Strinda!$A$2),Strinda!$A241&gt;0),OFFSET(rngStartStrinda,Strinda!$A241,Strinda!$A$2),0)</f>
        <v>0</v>
      </c>
      <c r="G240" s="63" t="n">
        <f aca="true">IF(AND(ISNUMBER(Strinda!$B$2),Strinda!$A241&gt;0),OFFSET(rngStartStrinda,Strinda!$A241,Strinda!$B$2),0)</f>
        <v>0</v>
      </c>
      <c r="H240" s="63" t="n">
        <f aca="true">IF(AND(ISNUMBER(Sweden!$A$2),Sweden!$A241&gt;0),OFFSET(rngStartSweden,Sweden!$A241,Sweden!$A$2),0)</f>
        <v>0</v>
      </c>
      <c r="I240" s="63" t="n">
        <f aca="true">IF(AND(ISNUMBER(Sweden!$B$2),Sweden!$A241&gt;0),OFFSET(rngStartSweden,Sweden!$A241,Sweden!$B$2),0)</f>
        <v>0</v>
      </c>
      <c r="J240" s="63" t="n">
        <f aca="true">IF(AND(ISNUMBER(System!$A$2),System!$A241&gt;0),OFFSET(rngStartSystem,System!$A241,System!$A$2),0)</f>
        <v>0</v>
      </c>
      <c r="K240" s="63" t="n">
        <f aca="true">IF(AND(ISNUMBER(System!$B$2),System!$A241&gt;0),OFFSET(rngStartSystem,System!$A241,System!$B$2),0)</f>
        <v>0</v>
      </c>
      <c r="L240" s="63" t="n">
        <f aca="true">IF(AND(ISNUMBER(Tromso!$A$2),Tromso!$A241&gt;0),OFFSET(rngStartTromso,Tromso!$A241,Tromso!$A$2),0)</f>
        <v>0</v>
      </c>
      <c r="M240" s="63" t="n">
        <f aca="true">IF(AND(ISNUMBER(Tromso!$B$2),Tromso!$A241&gt;0),OFFSET(rngStartTromso,Tromso!$A241,Tromso!$B$2),0)</f>
        <v>0</v>
      </c>
      <c r="N240" s="50"/>
      <c r="O240" s="50"/>
    </row>
    <row r="241" customFormat="false" ht="12.75" hidden="false" customHeight="false" outlineLevel="0" collapsed="false">
      <c r="A241" s="44" t="n">
        <f aca="false">Curves!C242</f>
        <v>38572</v>
      </c>
      <c r="B241" s="63" t="n">
        <f aca="true">IF(AND(ISNUMBER(Finland!$A$2),Finland!$A242&gt;0),OFFSET(rngStartFinland,Finland!$A242,Finland!$A$2),0)</f>
        <v>0</v>
      </c>
      <c r="C241" s="63" t="n">
        <f aca="true">IF(AND(ISNUMBER(Finland!$B$2),Finland!$A242&gt;0),OFFSET(rngStartFinland,Finland!$A242,Finland!$B$2),0)</f>
        <v>0</v>
      </c>
      <c r="D241" s="63" t="n">
        <f aca="true">IF(AND(ISNUMBER(Smestad!$A$2),Smestad!$A242&gt;0),OFFSET(rngStartSmestad,Smestad!$A242,Smestad!$A$2),0)</f>
        <v>0</v>
      </c>
      <c r="E241" s="63" t="n">
        <f aca="true">IF(AND(ISNUMBER(Smestad!$B$2),Smestad!$A242&gt;0),OFFSET(rngStartSmestad,Smestad!$A242,Smestad!$B$2),0)</f>
        <v>0</v>
      </c>
      <c r="F241" s="63" t="n">
        <f aca="true">IF(AND(ISNUMBER(Strinda!$A$2),Strinda!$A242&gt;0),OFFSET(rngStartStrinda,Strinda!$A242,Strinda!$A$2),0)</f>
        <v>0</v>
      </c>
      <c r="G241" s="63" t="n">
        <f aca="true">IF(AND(ISNUMBER(Strinda!$B$2),Strinda!$A242&gt;0),OFFSET(rngStartStrinda,Strinda!$A242,Strinda!$B$2),0)</f>
        <v>0</v>
      </c>
      <c r="H241" s="63" t="n">
        <f aca="true">IF(AND(ISNUMBER(Sweden!$A$2),Sweden!$A242&gt;0),OFFSET(rngStartSweden,Sweden!$A242,Sweden!$A$2),0)</f>
        <v>0</v>
      </c>
      <c r="I241" s="63" t="n">
        <f aca="true">IF(AND(ISNUMBER(Sweden!$B$2),Sweden!$A242&gt;0),OFFSET(rngStartSweden,Sweden!$A242,Sweden!$B$2),0)</f>
        <v>0</v>
      </c>
      <c r="J241" s="63" t="n">
        <f aca="true">IF(AND(ISNUMBER(System!$A$2),System!$A242&gt;0),OFFSET(rngStartSystem,System!$A242,System!$A$2),0)</f>
        <v>0</v>
      </c>
      <c r="K241" s="63" t="n">
        <f aca="true">IF(AND(ISNUMBER(System!$B$2),System!$A242&gt;0),OFFSET(rngStartSystem,System!$A242,System!$B$2),0)</f>
        <v>0</v>
      </c>
      <c r="L241" s="63" t="n">
        <f aca="true">IF(AND(ISNUMBER(Tromso!$A$2),Tromso!$A242&gt;0),OFFSET(rngStartTromso,Tromso!$A242,Tromso!$A$2),0)</f>
        <v>0</v>
      </c>
      <c r="M241" s="63" t="n">
        <f aca="true">IF(AND(ISNUMBER(Tromso!$B$2),Tromso!$A242&gt;0),OFFSET(rngStartTromso,Tromso!$A242,Tromso!$B$2),0)</f>
        <v>0</v>
      </c>
      <c r="N241" s="50"/>
      <c r="O241" s="50"/>
    </row>
    <row r="242" customFormat="false" ht="12.75" hidden="false" customHeight="false" outlineLevel="0" collapsed="false">
      <c r="A242" s="44" t="n">
        <f aca="false">Curves!C243</f>
        <v>38579</v>
      </c>
      <c r="B242" s="63" t="n">
        <f aca="true">IF(AND(ISNUMBER(Finland!$A$2),Finland!$A243&gt;0),OFFSET(rngStartFinland,Finland!$A243,Finland!$A$2),0)</f>
        <v>0</v>
      </c>
      <c r="C242" s="63" t="n">
        <f aca="true">IF(AND(ISNUMBER(Finland!$B$2),Finland!$A243&gt;0),OFFSET(rngStartFinland,Finland!$A243,Finland!$B$2),0)</f>
        <v>0</v>
      </c>
      <c r="D242" s="63" t="n">
        <f aca="true">IF(AND(ISNUMBER(Smestad!$A$2),Smestad!$A243&gt;0),OFFSET(rngStartSmestad,Smestad!$A243,Smestad!$A$2),0)</f>
        <v>0</v>
      </c>
      <c r="E242" s="63" t="n">
        <f aca="true">IF(AND(ISNUMBER(Smestad!$B$2),Smestad!$A243&gt;0),OFFSET(rngStartSmestad,Smestad!$A243,Smestad!$B$2),0)</f>
        <v>0</v>
      </c>
      <c r="F242" s="63" t="n">
        <f aca="true">IF(AND(ISNUMBER(Strinda!$A$2),Strinda!$A243&gt;0),OFFSET(rngStartStrinda,Strinda!$A243,Strinda!$A$2),0)</f>
        <v>0</v>
      </c>
      <c r="G242" s="63" t="n">
        <f aca="true">IF(AND(ISNUMBER(Strinda!$B$2),Strinda!$A243&gt;0),OFFSET(rngStartStrinda,Strinda!$A243,Strinda!$B$2),0)</f>
        <v>0</v>
      </c>
      <c r="H242" s="63" t="n">
        <f aca="true">IF(AND(ISNUMBER(Sweden!$A$2),Sweden!$A243&gt;0),OFFSET(rngStartSweden,Sweden!$A243,Sweden!$A$2),0)</f>
        <v>0</v>
      </c>
      <c r="I242" s="63" t="n">
        <f aca="true">IF(AND(ISNUMBER(Sweden!$B$2),Sweden!$A243&gt;0),OFFSET(rngStartSweden,Sweden!$A243,Sweden!$B$2),0)</f>
        <v>0</v>
      </c>
      <c r="J242" s="63" t="n">
        <f aca="true">IF(AND(ISNUMBER(System!$A$2),System!$A243&gt;0),OFFSET(rngStartSystem,System!$A243,System!$A$2),0)</f>
        <v>0</v>
      </c>
      <c r="K242" s="63" t="n">
        <f aca="true">IF(AND(ISNUMBER(System!$B$2),System!$A243&gt;0),OFFSET(rngStartSystem,System!$A243,System!$B$2),0)</f>
        <v>0</v>
      </c>
      <c r="L242" s="63" t="n">
        <f aca="true">IF(AND(ISNUMBER(Tromso!$A$2),Tromso!$A243&gt;0),OFFSET(rngStartTromso,Tromso!$A243,Tromso!$A$2),0)</f>
        <v>0</v>
      </c>
      <c r="M242" s="63" t="n">
        <f aca="true">IF(AND(ISNUMBER(Tromso!$B$2),Tromso!$A243&gt;0),OFFSET(rngStartTromso,Tromso!$A243,Tromso!$B$2),0)</f>
        <v>0</v>
      </c>
      <c r="N242" s="50"/>
      <c r="O242" s="50"/>
    </row>
    <row r="243" customFormat="false" ht="12.75" hidden="false" customHeight="false" outlineLevel="0" collapsed="false">
      <c r="A243" s="44" t="n">
        <f aca="false">Curves!C244</f>
        <v>38586</v>
      </c>
      <c r="B243" s="63" t="n">
        <f aca="true">IF(AND(ISNUMBER(Finland!$A$2),Finland!$A244&gt;0),OFFSET(rngStartFinland,Finland!$A244,Finland!$A$2),0)</f>
        <v>0</v>
      </c>
      <c r="C243" s="63" t="n">
        <f aca="true">IF(AND(ISNUMBER(Finland!$B$2),Finland!$A244&gt;0),OFFSET(rngStartFinland,Finland!$A244,Finland!$B$2),0)</f>
        <v>0</v>
      </c>
      <c r="D243" s="63" t="n">
        <f aca="true">IF(AND(ISNUMBER(Smestad!$A$2),Smestad!$A244&gt;0),OFFSET(rngStartSmestad,Smestad!$A244,Smestad!$A$2),0)</f>
        <v>0</v>
      </c>
      <c r="E243" s="63" t="n">
        <f aca="true">IF(AND(ISNUMBER(Smestad!$B$2),Smestad!$A244&gt;0),OFFSET(rngStartSmestad,Smestad!$A244,Smestad!$B$2),0)</f>
        <v>0</v>
      </c>
      <c r="F243" s="63" t="n">
        <f aca="true">IF(AND(ISNUMBER(Strinda!$A$2),Strinda!$A244&gt;0),OFFSET(rngStartStrinda,Strinda!$A244,Strinda!$A$2),0)</f>
        <v>0</v>
      </c>
      <c r="G243" s="63" t="n">
        <f aca="true">IF(AND(ISNUMBER(Strinda!$B$2),Strinda!$A244&gt;0),OFFSET(rngStartStrinda,Strinda!$A244,Strinda!$B$2),0)</f>
        <v>0</v>
      </c>
      <c r="H243" s="63" t="n">
        <f aca="true">IF(AND(ISNUMBER(Sweden!$A$2),Sweden!$A244&gt;0),OFFSET(rngStartSweden,Sweden!$A244,Sweden!$A$2),0)</f>
        <v>0</v>
      </c>
      <c r="I243" s="63" t="n">
        <f aca="true">IF(AND(ISNUMBER(Sweden!$B$2),Sweden!$A244&gt;0),OFFSET(rngStartSweden,Sweden!$A244,Sweden!$B$2),0)</f>
        <v>0</v>
      </c>
      <c r="J243" s="63" t="n">
        <f aca="true">IF(AND(ISNUMBER(System!$A$2),System!$A244&gt;0),OFFSET(rngStartSystem,System!$A244,System!$A$2),0)</f>
        <v>0</v>
      </c>
      <c r="K243" s="63" t="n">
        <f aca="true">IF(AND(ISNUMBER(System!$B$2),System!$A244&gt;0),OFFSET(rngStartSystem,System!$A244,System!$B$2),0)</f>
        <v>0</v>
      </c>
      <c r="L243" s="63" t="n">
        <f aca="true">IF(AND(ISNUMBER(Tromso!$A$2),Tromso!$A244&gt;0),OFFSET(rngStartTromso,Tromso!$A244,Tromso!$A$2),0)</f>
        <v>0</v>
      </c>
      <c r="M243" s="63" t="n">
        <f aca="true">IF(AND(ISNUMBER(Tromso!$B$2),Tromso!$A244&gt;0),OFFSET(rngStartTromso,Tromso!$A244,Tromso!$B$2),0)</f>
        <v>0</v>
      </c>
      <c r="N243" s="50"/>
      <c r="O243" s="50"/>
    </row>
    <row r="244" customFormat="false" ht="12.75" hidden="false" customHeight="false" outlineLevel="0" collapsed="false">
      <c r="A244" s="44" t="n">
        <f aca="false">Curves!C245</f>
        <v>38593</v>
      </c>
      <c r="B244" s="63" t="n">
        <f aca="true">IF(AND(ISNUMBER(Finland!$A$2),Finland!$A245&gt;0),OFFSET(rngStartFinland,Finland!$A245,Finland!$A$2),0)</f>
        <v>0</v>
      </c>
      <c r="C244" s="63" t="n">
        <f aca="true">IF(AND(ISNUMBER(Finland!$B$2),Finland!$A245&gt;0),OFFSET(rngStartFinland,Finland!$A245,Finland!$B$2),0)</f>
        <v>0</v>
      </c>
      <c r="D244" s="63" t="n">
        <f aca="true">IF(AND(ISNUMBER(Smestad!$A$2),Smestad!$A245&gt;0),OFFSET(rngStartSmestad,Smestad!$A245,Smestad!$A$2),0)</f>
        <v>0</v>
      </c>
      <c r="E244" s="63" t="n">
        <f aca="true">IF(AND(ISNUMBER(Smestad!$B$2),Smestad!$A245&gt;0),OFFSET(rngStartSmestad,Smestad!$A245,Smestad!$B$2),0)</f>
        <v>0</v>
      </c>
      <c r="F244" s="63" t="n">
        <f aca="true">IF(AND(ISNUMBER(Strinda!$A$2),Strinda!$A245&gt;0),OFFSET(rngStartStrinda,Strinda!$A245,Strinda!$A$2),0)</f>
        <v>0</v>
      </c>
      <c r="G244" s="63" t="n">
        <f aca="true">IF(AND(ISNUMBER(Strinda!$B$2),Strinda!$A245&gt;0),OFFSET(rngStartStrinda,Strinda!$A245,Strinda!$B$2),0)</f>
        <v>0</v>
      </c>
      <c r="H244" s="63" t="n">
        <f aca="true">IF(AND(ISNUMBER(Sweden!$A$2),Sweden!$A245&gt;0),OFFSET(rngStartSweden,Sweden!$A245,Sweden!$A$2),0)</f>
        <v>0</v>
      </c>
      <c r="I244" s="63" t="n">
        <f aca="true">IF(AND(ISNUMBER(Sweden!$B$2),Sweden!$A245&gt;0),OFFSET(rngStartSweden,Sweden!$A245,Sweden!$B$2),0)</f>
        <v>0</v>
      </c>
      <c r="J244" s="63" t="n">
        <f aca="true">IF(AND(ISNUMBER(System!$A$2),System!$A245&gt;0),OFFSET(rngStartSystem,System!$A245,System!$A$2),0)</f>
        <v>0</v>
      </c>
      <c r="K244" s="63" t="n">
        <f aca="true">IF(AND(ISNUMBER(System!$B$2),System!$A245&gt;0),OFFSET(rngStartSystem,System!$A245,System!$B$2),0)</f>
        <v>0</v>
      </c>
      <c r="L244" s="63" t="n">
        <f aca="true">IF(AND(ISNUMBER(Tromso!$A$2),Tromso!$A245&gt;0),OFFSET(rngStartTromso,Tromso!$A245,Tromso!$A$2),0)</f>
        <v>0</v>
      </c>
      <c r="M244" s="63" t="n">
        <f aca="true">IF(AND(ISNUMBER(Tromso!$B$2),Tromso!$A245&gt;0),OFFSET(rngStartTromso,Tromso!$A245,Tromso!$B$2),0)</f>
        <v>0</v>
      </c>
      <c r="N244" s="50"/>
      <c r="O244" s="50"/>
    </row>
    <row r="245" customFormat="false" ht="12.75" hidden="false" customHeight="false" outlineLevel="0" collapsed="false">
      <c r="A245" s="44" t="n">
        <f aca="false">Curves!C246</f>
        <v>38600</v>
      </c>
      <c r="B245" s="63" t="n">
        <f aca="true">IF(AND(ISNUMBER(Finland!$A$2),Finland!$A246&gt;0),OFFSET(rngStartFinland,Finland!$A246,Finland!$A$2),0)</f>
        <v>0</v>
      </c>
      <c r="C245" s="63" t="n">
        <f aca="true">IF(AND(ISNUMBER(Finland!$B$2),Finland!$A246&gt;0),OFFSET(rngStartFinland,Finland!$A246,Finland!$B$2),0)</f>
        <v>0</v>
      </c>
      <c r="D245" s="63" t="n">
        <f aca="true">IF(AND(ISNUMBER(Smestad!$A$2),Smestad!$A246&gt;0),OFFSET(rngStartSmestad,Smestad!$A246,Smestad!$A$2),0)</f>
        <v>0</v>
      </c>
      <c r="E245" s="63" t="n">
        <f aca="true">IF(AND(ISNUMBER(Smestad!$B$2),Smestad!$A246&gt;0),OFFSET(rngStartSmestad,Smestad!$A246,Smestad!$B$2),0)</f>
        <v>0</v>
      </c>
      <c r="F245" s="63" t="n">
        <f aca="true">IF(AND(ISNUMBER(Strinda!$A$2),Strinda!$A246&gt;0),OFFSET(rngStartStrinda,Strinda!$A246,Strinda!$A$2),0)</f>
        <v>0</v>
      </c>
      <c r="G245" s="63" t="n">
        <f aca="true">IF(AND(ISNUMBER(Strinda!$B$2),Strinda!$A246&gt;0),OFFSET(rngStartStrinda,Strinda!$A246,Strinda!$B$2),0)</f>
        <v>0</v>
      </c>
      <c r="H245" s="63" t="n">
        <f aca="true">IF(AND(ISNUMBER(Sweden!$A$2),Sweden!$A246&gt;0),OFFSET(rngStartSweden,Sweden!$A246,Sweden!$A$2),0)</f>
        <v>0</v>
      </c>
      <c r="I245" s="63" t="n">
        <f aca="true">IF(AND(ISNUMBER(Sweden!$B$2),Sweden!$A246&gt;0),OFFSET(rngStartSweden,Sweden!$A246,Sweden!$B$2),0)</f>
        <v>0</v>
      </c>
      <c r="J245" s="63" t="n">
        <f aca="true">IF(AND(ISNUMBER(System!$A$2),System!$A246&gt;0),OFFSET(rngStartSystem,System!$A246,System!$A$2),0)</f>
        <v>0</v>
      </c>
      <c r="K245" s="63" t="n">
        <f aca="true">IF(AND(ISNUMBER(System!$B$2),System!$A246&gt;0),OFFSET(rngStartSystem,System!$A246,System!$B$2),0)</f>
        <v>0</v>
      </c>
      <c r="L245" s="63" t="n">
        <f aca="true">IF(AND(ISNUMBER(Tromso!$A$2),Tromso!$A246&gt;0),OFFSET(rngStartTromso,Tromso!$A246,Tromso!$A$2),0)</f>
        <v>0</v>
      </c>
      <c r="M245" s="63" t="n">
        <f aca="true">IF(AND(ISNUMBER(Tromso!$B$2),Tromso!$A246&gt;0),OFFSET(rngStartTromso,Tromso!$A246,Tromso!$B$2),0)</f>
        <v>0</v>
      </c>
      <c r="N245" s="50"/>
      <c r="O245" s="50"/>
    </row>
    <row r="246" customFormat="false" ht="12.75" hidden="false" customHeight="false" outlineLevel="0" collapsed="false">
      <c r="A246" s="44" t="n">
        <f aca="false">Curves!C247</f>
        <v>38607</v>
      </c>
      <c r="B246" s="63" t="n">
        <f aca="true">IF(AND(ISNUMBER(Finland!$A$2),Finland!$A247&gt;0),OFFSET(rngStartFinland,Finland!$A247,Finland!$A$2),0)</f>
        <v>0</v>
      </c>
      <c r="C246" s="63" t="n">
        <f aca="true">IF(AND(ISNUMBER(Finland!$B$2),Finland!$A247&gt;0),OFFSET(rngStartFinland,Finland!$A247,Finland!$B$2),0)</f>
        <v>0</v>
      </c>
      <c r="D246" s="63" t="n">
        <f aca="true">IF(AND(ISNUMBER(Smestad!$A$2),Smestad!$A247&gt;0),OFFSET(rngStartSmestad,Smestad!$A247,Smestad!$A$2),0)</f>
        <v>0</v>
      </c>
      <c r="E246" s="63" t="n">
        <f aca="true">IF(AND(ISNUMBER(Smestad!$B$2),Smestad!$A247&gt;0),OFFSET(rngStartSmestad,Smestad!$A247,Smestad!$B$2),0)</f>
        <v>0</v>
      </c>
      <c r="F246" s="63" t="n">
        <f aca="true">IF(AND(ISNUMBER(Strinda!$A$2),Strinda!$A247&gt;0),OFFSET(rngStartStrinda,Strinda!$A247,Strinda!$A$2),0)</f>
        <v>0</v>
      </c>
      <c r="G246" s="63" t="n">
        <f aca="true">IF(AND(ISNUMBER(Strinda!$B$2),Strinda!$A247&gt;0),OFFSET(rngStartStrinda,Strinda!$A247,Strinda!$B$2),0)</f>
        <v>0</v>
      </c>
      <c r="H246" s="63" t="n">
        <f aca="true">IF(AND(ISNUMBER(Sweden!$A$2),Sweden!$A247&gt;0),OFFSET(rngStartSweden,Sweden!$A247,Sweden!$A$2),0)</f>
        <v>0</v>
      </c>
      <c r="I246" s="63" t="n">
        <f aca="true">IF(AND(ISNUMBER(Sweden!$B$2),Sweden!$A247&gt;0),OFFSET(rngStartSweden,Sweden!$A247,Sweden!$B$2),0)</f>
        <v>0</v>
      </c>
      <c r="J246" s="63" t="n">
        <f aca="true">IF(AND(ISNUMBER(System!$A$2),System!$A247&gt;0),OFFSET(rngStartSystem,System!$A247,System!$A$2),0)</f>
        <v>0</v>
      </c>
      <c r="K246" s="63" t="n">
        <f aca="true">IF(AND(ISNUMBER(System!$B$2),System!$A247&gt;0),OFFSET(rngStartSystem,System!$A247,System!$B$2),0)</f>
        <v>0</v>
      </c>
      <c r="L246" s="63" t="n">
        <f aca="true">IF(AND(ISNUMBER(Tromso!$A$2),Tromso!$A247&gt;0),OFFSET(rngStartTromso,Tromso!$A247,Tromso!$A$2),0)</f>
        <v>0</v>
      </c>
      <c r="M246" s="63" t="n">
        <f aca="true">IF(AND(ISNUMBER(Tromso!$B$2),Tromso!$A247&gt;0),OFFSET(rngStartTromso,Tromso!$A247,Tromso!$B$2),0)</f>
        <v>0</v>
      </c>
      <c r="N246" s="50"/>
      <c r="O246" s="50"/>
    </row>
    <row r="247" customFormat="false" ht="12.75" hidden="false" customHeight="false" outlineLevel="0" collapsed="false">
      <c r="A247" s="44" t="n">
        <f aca="false">Curves!C248</f>
        <v>38614</v>
      </c>
      <c r="B247" s="63" t="n">
        <f aca="true">IF(AND(ISNUMBER(Finland!$A$2),Finland!$A248&gt;0),OFFSET(rngStartFinland,Finland!$A248,Finland!$A$2),0)</f>
        <v>0</v>
      </c>
      <c r="C247" s="63" t="n">
        <f aca="true">IF(AND(ISNUMBER(Finland!$B$2),Finland!$A248&gt;0),OFFSET(rngStartFinland,Finland!$A248,Finland!$B$2),0)</f>
        <v>0</v>
      </c>
      <c r="D247" s="63" t="n">
        <f aca="true">IF(AND(ISNUMBER(Smestad!$A$2),Smestad!$A248&gt;0),OFFSET(rngStartSmestad,Smestad!$A248,Smestad!$A$2),0)</f>
        <v>0</v>
      </c>
      <c r="E247" s="63" t="n">
        <f aca="true">IF(AND(ISNUMBER(Smestad!$B$2),Smestad!$A248&gt;0),OFFSET(rngStartSmestad,Smestad!$A248,Smestad!$B$2),0)</f>
        <v>0</v>
      </c>
      <c r="F247" s="63" t="n">
        <f aca="true">IF(AND(ISNUMBER(Strinda!$A$2),Strinda!$A248&gt;0),OFFSET(rngStartStrinda,Strinda!$A248,Strinda!$A$2),0)</f>
        <v>0</v>
      </c>
      <c r="G247" s="63" t="n">
        <f aca="true">IF(AND(ISNUMBER(Strinda!$B$2),Strinda!$A248&gt;0),OFFSET(rngStartStrinda,Strinda!$A248,Strinda!$B$2),0)</f>
        <v>0</v>
      </c>
      <c r="H247" s="63" t="n">
        <f aca="true">IF(AND(ISNUMBER(Sweden!$A$2),Sweden!$A248&gt;0),OFFSET(rngStartSweden,Sweden!$A248,Sweden!$A$2),0)</f>
        <v>0</v>
      </c>
      <c r="I247" s="63" t="n">
        <f aca="true">IF(AND(ISNUMBER(Sweden!$B$2),Sweden!$A248&gt;0),OFFSET(rngStartSweden,Sweden!$A248,Sweden!$B$2),0)</f>
        <v>0</v>
      </c>
      <c r="J247" s="63" t="n">
        <f aca="true">IF(AND(ISNUMBER(System!$A$2),System!$A248&gt;0),OFFSET(rngStartSystem,System!$A248,System!$A$2),0)</f>
        <v>0</v>
      </c>
      <c r="K247" s="63" t="n">
        <f aca="true">IF(AND(ISNUMBER(System!$B$2),System!$A248&gt;0),OFFSET(rngStartSystem,System!$A248,System!$B$2),0)</f>
        <v>0</v>
      </c>
      <c r="L247" s="63" t="n">
        <f aca="true">IF(AND(ISNUMBER(Tromso!$A$2),Tromso!$A248&gt;0),OFFSET(rngStartTromso,Tromso!$A248,Tromso!$A$2),0)</f>
        <v>0</v>
      </c>
      <c r="M247" s="63" t="n">
        <f aca="true">IF(AND(ISNUMBER(Tromso!$B$2),Tromso!$A248&gt;0),OFFSET(rngStartTromso,Tromso!$A248,Tromso!$B$2),0)</f>
        <v>0</v>
      </c>
      <c r="N247" s="50"/>
      <c r="O247" s="50"/>
    </row>
    <row r="248" customFormat="false" ht="12.75" hidden="false" customHeight="false" outlineLevel="0" collapsed="false">
      <c r="A248" s="44" t="n">
        <f aca="false">Curves!C249</f>
        <v>38621</v>
      </c>
      <c r="B248" s="63" t="n">
        <f aca="true">IF(AND(ISNUMBER(Finland!$A$2),Finland!$A249&gt;0),OFFSET(rngStartFinland,Finland!$A249,Finland!$A$2),0)</f>
        <v>0</v>
      </c>
      <c r="C248" s="63" t="n">
        <f aca="true">IF(AND(ISNUMBER(Finland!$B$2),Finland!$A249&gt;0),OFFSET(rngStartFinland,Finland!$A249,Finland!$B$2),0)</f>
        <v>0</v>
      </c>
      <c r="D248" s="63" t="n">
        <f aca="true">IF(AND(ISNUMBER(Smestad!$A$2),Smestad!$A249&gt;0),OFFSET(rngStartSmestad,Smestad!$A249,Smestad!$A$2),0)</f>
        <v>0</v>
      </c>
      <c r="E248" s="63" t="n">
        <f aca="true">IF(AND(ISNUMBER(Smestad!$B$2),Smestad!$A249&gt;0),OFFSET(rngStartSmestad,Smestad!$A249,Smestad!$B$2),0)</f>
        <v>0</v>
      </c>
      <c r="F248" s="63" t="n">
        <f aca="true">IF(AND(ISNUMBER(Strinda!$A$2),Strinda!$A249&gt;0),OFFSET(rngStartStrinda,Strinda!$A249,Strinda!$A$2),0)</f>
        <v>0</v>
      </c>
      <c r="G248" s="63" t="n">
        <f aca="true">IF(AND(ISNUMBER(Strinda!$B$2),Strinda!$A249&gt;0),OFFSET(rngStartStrinda,Strinda!$A249,Strinda!$B$2),0)</f>
        <v>0</v>
      </c>
      <c r="H248" s="63" t="n">
        <f aca="true">IF(AND(ISNUMBER(Sweden!$A$2),Sweden!$A249&gt;0),OFFSET(rngStartSweden,Sweden!$A249,Sweden!$A$2),0)</f>
        <v>0</v>
      </c>
      <c r="I248" s="63" t="n">
        <f aca="true">IF(AND(ISNUMBER(Sweden!$B$2),Sweden!$A249&gt;0),OFFSET(rngStartSweden,Sweden!$A249,Sweden!$B$2),0)</f>
        <v>0</v>
      </c>
      <c r="J248" s="63" t="n">
        <f aca="true">IF(AND(ISNUMBER(System!$A$2),System!$A249&gt;0),OFFSET(rngStartSystem,System!$A249,System!$A$2),0)</f>
        <v>0</v>
      </c>
      <c r="K248" s="63" t="n">
        <f aca="true">IF(AND(ISNUMBER(System!$B$2),System!$A249&gt;0),OFFSET(rngStartSystem,System!$A249,System!$B$2),0)</f>
        <v>0</v>
      </c>
      <c r="L248" s="63" t="n">
        <f aca="true">IF(AND(ISNUMBER(Tromso!$A$2),Tromso!$A249&gt;0),OFFSET(rngStartTromso,Tromso!$A249,Tromso!$A$2),0)</f>
        <v>0</v>
      </c>
      <c r="M248" s="63" t="n">
        <f aca="true">IF(AND(ISNUMBER(Tromso!$B$2),Tromso!$A249&gt;0),OFFSET(rngStartTromso,Tromso!$A249,Tromso!$B$2),0)</f>
        <v>0</v>
      </c>
      <c r="N248" s="50"/>
      <c r="O248" s="50"/>
    </row>
    <row r="249" customFormat="false" ht="12.75" hidden="false" customHeight="false" outlineLevel="0" collapsed="false">
      <c r="A249" s="44" t="n">
        <f aca="false">Curves!C250</f>
        <v>38628</v>
      </c>
      <c r="B249" s="63" t="n">
        <f aca="true">IF(AND(ISNUMBER(Finland!$A$2),Finland!$A250&gt;0),OFFSET(rngStartFinland,Finland!$A250,Finland!$A$2),0)</f>
        <v>0</v>
      </c>
      <c r="C249" s="63" t="n">
        <f aca="true">IF(AND(ISNUMBER(Finland!$B$2),Finland!$A250&gt;0),OFFSET(rngStartFinland,Finland!$A250,Finland!$B$2),0)</f>
        <v>0</v>
      </c>
      <c r="D249" s="63" t="n">
        <f aca="true">IF(AND(ISNUMBER(Smestad!$A$2),Smestad!$A250&gt;0),OFFSET(rngStartSmestad,Smestad!$A250,Smestad!$A$2),0)</f>
        <v>0</v>
      </c>
      <c r="E249" s="63" t="n">
        <f aca="true">IF(AND(ISNUMBER(Smestad!$B$2),Smestad!$A250&gt;0),OFFSET(rngStartSmestad,Smestad!$A250,Smestad!$B$2),0)</f>
        <v>0</v>
      </c>
      <c r="F249" s="63" t="n">
        <f aca="true">IF(AND(ISNUMBER(Strinda!$A$2),Strinda!$A250&gt;0),OFFSET(rngStartStrinda,Strinda!$A250,Strinda!$A$2),0)</f>
        <v>0</v>
      </c>
      <c r="G249" s="63" t="n">
        <f aca="true">IF(AND(ISNUMBER(Strinda!$B$2),Strinda!$A250&gt;0),OFFSET(rngStartStrinda,Strinda!$A250,Strinda!$B$2),0)</f>
        <v>0</v>
      </c>
      <c r="H249" s="63" t="n">
        <f aca="true">IF(AND(ISNUMBER(Sweden!$A$2),Sweden!$A250&gt;0),OFFSET(rngStartSweden,Sweden!$A250,Sweden!$A$2),0)</f>
        <v>0</v>
      </c>
      <c r="I249" s="63" t="n">
        <f aca="true">IF(AND(ISNUMBER(Sweden!$B$2),Sweden!$A250&gt;0),OFFSET(rngStartSweden,Sweden!$A250,Sweden!$B$2),0)</f>
        <v>0</v>
      </c>
      <c r="J249" s="63" t="n">
        <f aca="true">IF(AND(ISNUMBER(System!$A$2),System!$A250&gt;0),OFFSET(rngStartSystem,System!$A250,System!$A$2),0)</f>
        <v>0</v>
      </c>
      <c r="K249" s="63" t="n">
        <f aca="true">IF(AND(ISNUMBER(System!$B$2),System!$A250&gt;0),OFFSET(rngStartSystem,System!$A250,System!$B$2),0)</f>
        <v>0</v>
      </c>
      <c r="L249" s="63" t="n">
        <f aca="true">IF(AND(ISNUMBER(Tromso!$A$2),Tromso!$A250&gt;0),OFFSET(rngStartTromso,Tromso!$A250,Tromso!$A$2),0)</f>
        <v>0</v>
      </c>
      <c r="M249" s="63" t="n">
        <f aca="true">IF(AND(ISNUMBER(Tromso!$B$2),Tromso!$A250&gt;0),OFFSET(rngStartTromso,Tromso!$A250,Tromso!$B$2),0)</f>
        <v>0</v>
      </c>
      <c r="N249" s="50"/>
      <c r="O249" s="50"/>
    </row>
    <row r="250" customFormat="false" ht="12.75" hidden="false" customHeight="false" outlineLevel="0" collapsed="false">
      <c r="A250" s="44" t="n">
        <f aca="false">Curves!C251</f>
        <v>38635</v>
      </c>
      <c r="B250" s="63" t="n">
        <f aca="true">IF(AND(ISNUMBER(Finland!$A$2),Finland!$A251&gt;0),OFFSET(rngStartFinland,Finland!$A251,Finland!$A$2),0)</f>
        <v>0</v>
      </c>
      <c r="C250" s="63" t="n">
        <f aca="true">IF(AND(ISNUMBER(Finland!$B$2),Finland!$A251&gt;0),OFFSET(rngStartFinland,Finland!$A251,Finland!$B$2),0)</f>
        <v>0</v>
      </c>
      <c r="D250" s="63" t="n">
        <f aca="true">IF(AND(ISNUMBER(Smestad!$A$2),Smestad!$A251&gt;0),OFFSET(rngStartSmestad,Smestad!$A251,Smestad!$A$2),0)</f>
        <v>0</v>
      </c>
      <c r="E250" s="63" t="n">
        <f aca="true">IF(AND(ISNUMBER(Smestad!$B$2),Smestad!$A251&gt;0),OFFSET(rngStartSmestad,Smestad!$A251,Smestad!$B$2),0)</f>
        <v>0</v>
      </c>
      <c r="F250" s="63" t="n">
        <f aca="true">IF(AND(ISNUMBER(Strinda!$A$2),Strinda!$A251&gt;0),OFFSET(rngStartStrinda,Strinda!$A251,Strinda!$A$2),0)</f>
        <v>0</v>
      </c>
      <c r="G250" s="63" t="n">
        <f aca="true">IF(AND(ISNUMBER(Strinda!$B$2),Strinda!$A251&gt;0),OFFSET(rngStartStrinda,Strinda!$A251,Strinda!$B$2),0)</f>
        <v>0</v>
      </c>
      <c r="H250" s="63" t="n">
        <f aca="true">IF(AND(ISNUMBER(Sweden!$A$2),Sweden!$A251&gt;0),OFFSET(rngStartSweden,Sweden!$A251,Sweden!$A$2),0)</f>
        <v>0</v>
      </c>
      <c r="I250" s="63" t="n">
        <f aca="true">IF(AND(ISNUMBER(Sweden!$B$2),Sweden!$A251&gt;0),OFFSET(rngStartSweden,Sweden!$A251,Sweden!$B$2),0)</f>
        <v>0</v>
      </c>
      <c r="J250" s="63" t="n">
        <f aca="true">IF(AND(ISNUMBER(System!$A$2),System!$A251&gt;0),OFFSET(rngStartSystem,System!$A251,System!$A$2),0)</f>
        <v>0</v>
      </c>
      <c r="K250" s="63" t="n">
        <f aca="true">IF(AND(ISNUMBER(System!$B$2),System!$A251&gt;0),OFFSET(rngStartSystem,System!$A251,System!$B$2),0)</f>
        <v>0</v>
      </c>
      <c r="L250" s="63" t="n">
        <f aca="true">IF(AND(ISNUMBER(Tromso!$A$2),Tromso!$A251&gt;0),OFFSET(rngStartTromso,Tromso!$A251,Tromso!$A$2),0)</f>
        <v>0</v>
      </c>
      <c r="M250" s="63" t="n">
        <f aca="true">IF(AND(ISNUMBER(Tromso!$B$2),Tromso!$A251&gt;0),OFFSET(rngStartTromso,Tromso!$A251,Tromso!$B$2),0)</f>
        <v>0</v>
      </c>
      <c r="N250" s="50"/>
      <c r="O250" s="50"/>
    </row>
    <row r="251" customFormat="false" ht="12.75" hidden="false" customHeight="false" outlineLevel="0" collapsed="false">
      <c r="A251" s="44" t="n">
        <f aca="false">Curves!C252</f>
        <v>38642</v>
      </c>
      <c r="B251" s="63" t="n">
        <f aca="true">IF(AND(ISNUMBER(Finland!$A$2),Finland!$A252&gt;0),OFFSET(rngStartFinland,Finland!$A252,Finland!$A$2),0)</f>
        <v>0</v>
      </c>
      <c r="C251" s="63" t="n">
        <f aca="true">IF(AND(ISNUMBER(Finland!$B$2),Finland!$A252&gt;0),OFFSET(rngStartFinland,Finland!$A252,Finland!$B$2),0)</f>
        <v>0</v>
      </c>
      <c r="D251" s="63" t="n">
        <f aca="true">IF(AND(ISNUMBER(Smestad!$A$2),Smestad!$A252&gt;0),OFFSET(rngStartSmestad,Smestad!$A252,Smestad!$A$2),0)</f>
        <v>0</v>
      </c>
      <c r="E251" s="63" t="n">
        <f aca="true">IF(AND(ISNUMBER(Smestad!$B$2),Smestad!$A252&gt;0),OFFSET(rngStartSmestad,Smestad!$A252,Smestad!$B$2),0)</f>
        <v>0</v>
      </c>
      <c r="F251" s="63" t="n">
        <f aca="true">IF(AND(ISNUMBER(Strinda!$A$2),Strinda!$A252&gt;0),OFFSET(rngStartStrinda,Strinda!$A252,Strinda!$A$2),0)</f>
        <v>0</v>
      </c>
      <c r="G251" s="63" t="n">
        <f aca="true">IF(AND(ISNUMBER(Strinda!$B$2),Strinda!$A252&gt;0),OFFSET(rngStartStrinda,Strinda!$A252,Strinda!$B$2),0)</f>
        <v>0</v>
      </c>
      <c r="H251" s="63" t="n">
        <f aca="true">IF(AND(ISNUMBER(Sweden!$A$2),Sweden!$A252&gt;0),OFFSET(rngStartSweden,Sweden!$A252,Sweden!$A$2),0)</f>
        <v>0</v>
      </c>
      <c r="I251" s="63" t="n">
        <f aca="true">IF(AND(ISNUMBER(Sweden!$B$2),Sweden!$A252&gt;0),OFFSET(rngStartSweden,Sweden!$A252,Sweden!$B$2),0)</f>
        <v>0</v>
      </c>
      <c r="J251" s="63" t="n">
        <f aca="true">IF(AND(ISNUMBER(System!$A$2),System!$A252&gt;0),OFFSET(rngStartSystem,System!$A252,System!$A$2),0)</f>
        <v>0</v>
      </c>
      <c r="K251" s="63" t="n">
        <f aca="true">IF(AND(ISNUMBER(System!$B$2),System!$A252&gt;0),OFFSET(rngStartSystem,System!$A252,System!$B$2),0)</f>
        <v>0</v>
      </c>
      <c r="L251" s="63" t="n">
        <f aca="true">IF(AND(ISNUMBER(Tromso!$A$2),Tromso!$A252&gt;0),OFFSET(rngStartTromso,Tromso!$A252,Tromso!$A$2),0)</f>
        <v>0</v>
      </c>
      <c r="M251" s="63" t="n">
        <f aca="true">IF(AND(ISNUMBER(Tromso!$B$2),Tromso!$A252&gt;0),OFFSET(rngStartTromso,Tromso!$A252,Tromso!$B$2),0)</f>
        <v>0</v>
      </c>
      <c r="N251" s="50"/>
      <c r="O251" s="50"/>
    </row>
    <row r="252" customFormat="false" ht="12.75" hidden="false" customHeight="false" outlineLevel="0" collapsed="false">
      <c r="A252" s="44" t="n">
        <f aca="false">Curves!C253</f>
        <v>38649</v>
      </c>
      <c r="B252" s="63" t="n">
        <f aca="true">IF(AND(ISNUMBER(Finland!$A$2),Finland!$A253&gt;0),OFFSET(rngStartFinland,Finland!$A253,Finland!$A$2),0)</f>
        <v>0</v>
      </c>
      <c r="C252" s="63" t="n">
        <f aca="true">IF(AND(ISNUMBER(Finland!$B$2),Finland!$A253&gt;0),OFFSET(rngStartFinland,Finland!$A253,Finland!$B$2),0)</f>
        <v>0</v>
      </c>
      <c r="D252" s="63" t="n">
        <f aca="true">IF(AND(ISNUMBER(Smestad!$A$2),Smestad!$A253&gt;0),OFFSET(rngStartSmestad,Smestad!$A253,Smestad!$A$2),0)</f>
        <v>0</v>
      </c>
      <c r="E252" s="63" t="n">
        <f aca="true">IF(AND(ISNUMBER(Smestad!$B$2),Smestad!$A253&gt;0),OFFSET(rngStartSmestad,Smestad!$A253,Smestad!$B$2),0)</f>
        <v>0</v>
      </c>
      <c r="F252" s="63" t="n">
        <f aca="true">IF(AND(ISNUMBER(Strinda!$A$2),Strinda!$A253&gt;0),OFFSET(rngStartStrinda,Strinda!$A253,Strinda!$A$2),0)</f>
        <v>0</v>
      </c>
      <c r="G252" s="63" t="n">
        <f aca="true">IF(AND(ISNUMBER(Strinda!$B$2),Strinda!$A253&gt;0),OFFSET(rngStartStrinda,Strinda!$A253,Strinda!$B$2),0)</f>
        <v>0</v>
      </c>
      <c r="H252" s="63" t="n">
        <f aca="true">IF(AND(ISNUMBER(Sweden!$A$2),Sweden!$A253&gt;0),OFFSET(rngStartSweden,Sweden!$A253,Sweden!$A$2),0)</f>
        <v>0</v>
      </c>
      <c r="I252" s="63" t="n">
        <f aca="true">IF(AND(ISNUMBER(Sweden!$B$2),Sweden!$A253&gt;0),OFFSET(rngStartSweden,Sweden!$A253,Sweden!$B$2),0)</f>
        <v>0</v>
      </c>
      <c r="J252" s="63" t="n">
        <f aca="true">IF(AND(ISNUMBER(System!$A$2),System!$A253&gt;0),OFFSET(rngStartSystem,System!$A253,System!$A$2),0)</f>
        <v>0</v>
      </c>
      <c r="K252" s="63" t="n">
        <f aca="true">IF(AND(ISNUMBER(System!$B$2),System!$A253&gt;0),OFFSET(rngStartSystem,System!$A253,System!$B$2),0)</f>
        <v>0</v>
      </c>
      <c r="L252" s="63" t="n">
        <f aca="true">IF(AND(ISNUMBER(Tromso!$A$2),Tromso!$A253&gt;0),OFFSET(rngStartTromso,Tromso!$A253,Tromso!$A$2),0)</f>
        <v>0</v>
      </c>
      <c r="M252" s="63" t="n">
        <f aca="true">IF(AND(ISNUMBER(Tromso!$B$2),Tromso!$A253&gt;0),OFFSET(rngStartTromso,Tromso!$A253,Tromso!$B$2),0)</f>
        <v>0</v>
      </c>
      <c r="N252" s="50"/>
      <c r="O252" s="50"/>
    </row>
    <row r="253" customFormat="false" ht="12.75" hidden="false" customHeight="false" outlineLevel="0" collapsed="false">
      <c r="A253" s="44" t="n">
        <f aca="false">Curves!C254</f>
        <v>38656</v>
      </c>
      <c r="B253" s="63" t="n">
        <f aca="true">IF(AND(ISNUMBER(Finland!$A$2),Finland!$A254&gt;0),OFFSET(rngStartFinland,Finland!$A254,Finland!$A$2),0)</f>
        <v>0</v>
      </c>
      <c r="C253" s="63" t="n">
        <f aca="true">IF(AND(ISNUMBER(Finland!$B$2),Finland!$A254&gt;0),OFFSET(rngStartFinland,Finland!$A254,Finland!$B$2),0)</f>
        <v>0</v>
      </c>
      <c r="D253" s="63" t="n">
        <f aca="true">IF(AND(ISNUMBER(Smestad!$A$2),Smestad!$A254&gt;0),OFFSET(rngStartSmestad,Smestad!$A254,Smestad!$A$2),0)</f>
        <v>0</v>
      </c>
      <c r="E253" s="63" t="n">
        <f aca="true">IF(AND(ISNUMBER(Smestad!$B$2),Smestad!$A254&gt;0),OFFSET(rngStartSmestad,Smestad!$A254,Smestad!$B$2),0)</f>
        <v>0</v>
      </c>
      <c r="F253" s="63" t="n">
        <f aca="true">IF(AND(ISNUMBER(Strinda!$A$2),Strinda!$A254&gt;0),OFFSET(rngStartStrinda,Strinda!$A254,Strinda!$A$2),0)</f>
        <v>0</v>
      </c>
      <c r="G253" s="63" t="n">
        <f aca="true">IF(AND(ISNUMBER(Strinda!$B$2),Strinda!$A254&gt;0),OFFSET(rngStartStrinda,Strinda!$A254,Strinda!$B$2),0)</f>
        <v>0</v>
      </c>
      <c r="H253" s="63" t="n">
        <f aca="true">IF(AND(ISNUMBER(Sweden!$A$2),Sweden!$A254&gt;0),OFFSET(rngStartSweden,Sweden!$A254,Sweden!$A$2),0)</f>
        <v>0</v>
      </c>
      <c r="I253" s="63" t="n">
        <f aca="true">IF(AND(ISNUMBER(Sweden!$B$2),Sweden!$A254&gt;0),OFFSET(rngStartSweden,Sweden!$A254,Sweden!$B$2),0)</f>
        <v>0</v>
      </c>
      <c r="J253" s="63" t="n">
        <f aca="true">IF(AND(ISNUMBER(System!$A$2),System!$A254&gt;0),OFFSET(rngStartSystem,System!$A254,System!$A$2),0)</f>
        <v>0</v>
      </c>
      <c r="K253" s="63" t="n">
        <f aca="true">IF(AND(ISNUMBER(System!$B$2),System!$A254&gt;0),OFFSET(rngStartSystem,System!$A254,System!$B$2),0)</f>
        <v>0</v>
      </c>
      <c r="L253" s="63" t="n">
        <f aca="true">IF(AND(ISNUMBER(Tromso!$A$2),Tromso!$A254&gt;0),OFFSET(rngStartTromso,Tromso!$A254,Tromso!$A$2),0)</f>
        <v>0</v>
      </c>
      <c r="M253" s="63" t="n">
        <f aca="true">IF(AND(ISNUMBER(Tromso!$B$2),Tromso!$A254&gt;0),OFFSET(rngStartTromso,Tromso!$A254,Tromso!$B$2),0)</f>
        <v>0</v>
      </c>
      <c r="N253" s="50"/>
      <c r="O253" s="50"/>
    </row>
    <row r="254" customFormat="false" ht="12.75" hidden="false" customHeight="false" outlineLevel="0" collapsed="false">
      <c r="A254" s="44" t="n">
        <f aca="false">Curves!C255</f>
        <v>38663</v>
      </c>
      <c r="B254" s="63" t="n">
        <f aca="true">IF(AND(ISNUMBER(Finland!$A$2),Finland!$A255&gt;0),OFFSET(rngStartFinland,Finland!$A255,Finland!$A$2),0)</f>
        <v>0</v>
      </c>
      <c r="C254" s="63" t="n">
        <f aca="true">IF(AND(ISNUMBER(Finland!$B$2),Finland!$A255&gt;0),OFFSET(rngStartFinland,Finland!$A255,Finland!$B$2),0)</f>
        <v>0</v>
      </c>
      <c r="D254" s="63" t="n">
        <f aca="true">IF(AND(ISNUMBER(Smestad!$A$2),Smestad!$A255&gt;0),OFFSET(rngStartSmestad,Smestad!$A255,Smestad!$A$2),0)</f>
        <v>0</v>
      </c>
      <c r="E254" s="63" t="n">
        <f aca="true">IF(AND(ISNUMBER(Smestad!$B$2),Smestad!$A255&gt;0),OFFSET(rngStartSmestad,Smestad!$A255,Smestad!$B$2),0)</f>
        <v>0</v>
      </c>
      <c r="F254" s="63" t="n">
        <f aca="true">IF(AND(ISNUMBER(Strinda!$A$2),Strinda!$A255&gt;0),OFFSET(rngStartStrinda,Strinda!$A255,Strinda!$A$2),0)</f>
        <v>0</v>
      </c>
      <c r="G254" s="63" t="n">
        <f aca="true">IF(AND(ISNUMBER(Strinda!$B$2),Strinda!$A255&gt;0),OFFSET(rngStartStrinda,Strinda!$A255,Strinda!$B$2),0)</f>
        <v>0</v>
      </c>
      <c r="H254" s="63" t="n">
        <f aca="true">IF(AND(ISNUMBER(Sweden!$A$2),Sweden!$A255&gt;0),OFFSET(rngStartSweden,Sweden!$A255,Sweden!$A$2),0)</f>
        <v>0</v>
      </c>
      <c r="I254" s="63" t="n">
        <f aca="true">IF(AND(ISNUMBER(Sweden!$B$2),Sweden!$A255&gt;0),OFFSET(rngStartSweden,Sweden!$A255,Sweden!$B$2),0)</f>
        <v>0</v>
      </c>
      <c r="J254" s="63" t="n">
        <f aca="true">IF(AND(ISNUMBER(System!$A$2),System!$A255&gt;0),OFFSET(rngStartSystem,System!$A255,System!$A$2),0)</f>
        <v>0</v>
      </c>
      <c r="K254" s="63" t="n">
        <f aca="true">IF(AND(ISNUMBER(System!$B$2),System!$A255&gt;0),OFFSET(rngStartSystem,System!$A255,System!$B$2),0)</f>
        <v>0</v>
      </c>
      <c r="L254" s="63" t="n">
        <f aca="true">IF(AND(ISNUMBER(Tromso!$A$2),Tromso!$A255&gt;0),OFFSET(rngStartTromso,Tromso!$A255,Tromso!$A$2),0)</f>
        <v>0</v>
      </c>
      <c r="M254" s="63" t="n">
        <f aca="true">IF(AND(ISNUMBER(Tromso!$B$2),Tromso!$A255&gt;0),OFFSET(rngStartTromso,Tromso!$A255,Tromso!$B$2),0)</f>
        <v>0</v>
      </c>
      <c r="N254" s="50"/>
      <c r="O254" s="50"/>
    </row>
    <row r="255" customFormat="false" ht="12.75" hidden="false" customHeight="false" outlineLevel="0" collapsed="false">
      <c r="A255" s="44" t="n">
        <f aca="false">Curves!C256</f>
        <v>38670</v>
      </c>
      <c r="B255" s="63" t="n">
        <f aca="true">IF(AND(ISNUMBER(Finland!$A$2),Finland!$A256&gt;0),OFFSET(rngStartFinland,Finland!$A256,Finland!$A$2),0)</f>
        <v>0</v>
      </c>
      <c r="C255" s="63" t="n">
        <f aca="true">IF(AND(ISNUMBER(Finland!$B$2),Finland!$A256&gt;0),OFFSET(rngStartFinland,Finland!$A256,Finland!$B$2),0)</f>
        <v>0</v>
      </c>
      <c r="D255" s="63" t="n">
        <f aca="true">IF(AND(ISNUMBER(Smestad!$A$2),Smestad!$A256&gt;0),OFFSET(rngStartSmestad,Smestad!$A256,Smestad!$A$2),0)</f>
        <v>0</v>
      </c>
      <c r="E255" s="63" t="n">
        <f aca="true">IF(AND(ISNUMBER(Smestad!$B$2),Smestad!$A256&gt;0),OFFSET(rngStartSmestad,Smestad!$A256,Smestad!$B$2),0)</f>
        <v>0</v>
      </c>
      <c r="F255" s="63" t="n">
        <f aca="true">IF(AND(ISNUMBER(Strinda!$A$2),Strinda!$A256&gt;0),OFFSET(rngStartStrinda,Strinda!$A256,Strinda!$A$2),0)</f>
        <v>0</v>
      </c>
      <c r="G255" s="63" t="n">
        <f aca="true">IF(AND(ISNUMBER(Strinda!$B$2),Strinda!$A256&gt;0),OFFSET(rngStartStrinda,Strinda!$A256,Strinda!$B$2),0)</f>
        <v>0</v>
      </c>
      <c r="H255" s="63" t="n">
        <f aca="true">IF(AND(ISNUMBER(Sweden!$A$2),Sweden!$A256&gt;0),OFFSET(rngStartSweden,Sweden!$A256,Sweden!$A$2),0)</f>
        <v>0</v>
      </c>
      <c r="I255" s="63" t="n">
        <f aca="true">IF(AND(ISNUMBER(Sweden!$B$2),Sweden!$A256&gt;0),OFFSET(rngStartSweden,Sweden!$A256,Sweden!$B$2),0)</f>
        <v>0</v>
      </c>
      <c r="J255" s="63" t="n">
        <f aca="true">IF(AND(ISNUMBER(System!$A$2),System!$A256&gt;0),OFFSET(rngStartSystem,System!$A256,System!$A$2),0)</f>
        <v>0</v>
      </c>
      <c r="K255" s="63" t="n">
        <f aca="true">IF(AND(ISNUMBER(System!$B$2),System!$A256&gt;0),OFFSET(rngStartSystem,System!$A256,System!$B$2),0)</f>
        <v>0</v>
      </c>
      <c r="L255" s="63" t="n">
        <f aca="true">IF(AND(ISNUMBER(Tromso!$A$2),Tromso!$A256&gt;0),OFFSET(rngStartTromso,Tromso!$A256,Tromso!$A$2),0)</f>
        <v>0</v>
      </c>
      <c r="M255" s="63" t="n">
        <f aca="true">IF(AND(ISNUMBER(Tromso!$B$2),Tromso!$A256&gt;0),OFFSET(rngStartTromso,Tromso!$A256,Tromso!$B$2),0)</f>
        <v>0</v>
      </c>
      <c r="N255" s="50"/>
      <c r="O255" s="50"/>
    </row>
    <row r="256" customFormat="false" ht="12.75" hidden="false" customHeight="false" outlineLevel="0" collapsed="false">
      <c r="A256" s="44" t="n">
        <f aca="false">Curves!C257</f>
        <v>38677</v>
      </c>
      <c r="B256" s="63" t="n">
        <f aca="true">IF(AND(ISNUMBER(Finland!$A$2),Finland!$A257&gt;0),OFFSET(rngStartFinland,Finland!$A257,Finland!$A$2),0)</f>
        <v>0</v>
      </c>
      <c r="C256" s="63" t="n">
        <f aca="true">IF(AND(ISNUMBER(Finland!$B$2),Finland!$A257&gt;0),OFFSET(rngStartFinland,Finland!$A257,Finland!$B$2),0)</f>
        <v>0</v>
      </c>
      <c r="D256" s="63" t="n">
        <f aca="true">IF(AND(ISNUMBER(Smestad!$A$2),Smestad!$A257&gt;0),OFFSET(rngStartSmestad,Smestad!$A257,Smestad!$A$2),0)</f>
        <v>0</v>
      </c>
      <c r="E256" s="63" t="n">
        <f aca="true">IF(AND(ISNUMBER(Smestad!$B$2),Smestad!$A257&gt;0),OFFSET(rngStartSmestad,Smestad!$A257,Smestad!$B$2),0)</f>
        <v>0</v>
      </c>
      <c r="F256" s="63" t="n">
        <f aca="true">IF(AND(ISNUMBER(Strinda!$A$2),Strinda!$A257&gt;0),OFFSET(rngStartStrinda,Strinda!$A257,Strinda!$A$2),0)</f>
        <v>0</v>
      </c>
      <c r="G256" s="63" t="n">
        <f aca="true">IF(AND(ISNUMBER(Strinda!$B$2),Strinda!$A257&gt;0),OFFSET(rngStartStrinda,Strinda!$A257,Strinda!$B$2),0)</f>
        <v>0</v>
      </c>
      <c r="H256" s="63" t="n">
        <f aca="true">IF(AND(ISNUMBER(Sweden!$A$2),Sweden!$A257&gt;0),OFFSET(rngStartSweden,Sweden!$A257,Sweden!$A$2),0)</f>
        <v>0</v>
      </c>
      <c r="I256" s="63" t="n">
        <f aca="true">IF(AND(ISNUMBER(Sweden!$B$2),Sweden!$A257&gt;0),OFFSET(rngStartSweden,Sweden!$A257,Sweden!$B$2),0)</f>
        <v>0</v>
      </c>
      <c r="J256" s="63" t="n">
        <f aca="true">IF(AND(ISNUMBER(System!$A$2),System!$A257&gt;0),OFFSET(rngStartSystem,System!$A257,System!$A$2),0)</f>
        <v>0</v>
      </c>
      <c r="K256" s="63" t="n">
        <f aca="true">IF(AND(ISNUMBER(System!$B$2),System!$A257&gt;0),OFFSET(rngStartSystem,System!$A257,System!$B$2),0)</f>
        <v>0</v>
      </c>
      <c r="L256" s="63" t="n">
        <f aca="true">IF(AND(ISNUMBER(Tromso!$A$2),Tromso!$A257&gt;0),OFFSET(rngStartTromso,Tromso!$A257,Tromso!$A$2),0)</f>
        <v>0</v>
      </c>
      <c r="M256" s="63" t="n">
        <f aca="true">IF(AND(ISNUMBER(Tromso!$B$2),Tromso!$A257&gt;0),OFFSET(rngStartTromso,Tromso!$A257,Tromso!$B$2),0)</f>
        <v>0</v>
      </c>
      <c r="N256" s="50"/>
      <c r="O256" s="50"/>
    </row>
    <row r="257" customFormat="false" ht="12.75" hidden="false" customHeight="false" outlineLevel="0" collapsed="false">
      <c r="A257" s="44" t="n">
        <f aca="false">Curves!C258</f>
        <v>38684</v>
      </c>
      <c r="B257" s="63" t="n">
        <f aca="true">IF(AND(ISNUMBER(Finland!$A$2),Finland!$A258&gt;0),OFFSET(rngStartFinland,Finland!$A258,Finland!$A$2),0)</f>
        <v>0</v>
      </c>
      <c r="C257" s="63" t="n">
        <f aca="true">IF(AND(ISNUMBER(Finland!$B$2),Finland!$A258&gt;0),OFFSET(rngStartFinland,Finland!$A258,Finland!$B$2),0)</f>
        <v>0</v>
      </c>
      <c r="D257" s="63" t="n">
        <f aca="true">IF(AND(ISNUMBER(Smestad!$A$2),Smestad!$A258&gt;0),OFFSET(rngStartSmestad,Smestad!$A258,Smestad!$A$2),0)</f>
        <v>0</v>
      </c>
      <c r="E257" s="63" t="n">
        <f aca="true">IF(AND(ISNUMBER(Smestad!$B$2),Smestad!$A258&gt;0),OFFSET(rngStartSmestad,Smestad!$A258,Smestad!$B$2),0)</f>
        <v>0</v>
      </c>
      <c r="F257" s="63" t="n">
        <f aca="true">IF(AND(ISNUMBER(Strinda!$A$2),Strinda!$A258&gt;0),OFFSET(rngStartStrinda,Strinda!$A258,Strinda!$A$2),0)</f>
        <v>0</v>
      </c>
      <c r="G257" s="63" t="n">
        <f aca="true">IF(AND(ISNUMBER(Strinda!$B$2),Strinda!$A258&gt;0),OFFSET(rngStartStrinda,Strinda!$A258,Strinda!$B$2),0)</f>
        <v>0</v>
      </c>
      <c r="H257" s="63" t="n">
        <f aca="true">IF(AND(ISNUMBER(Sweden!$A$2),Sweden!$A258&gt;0),OFFSET(rngStartSweden,Sweden!$A258,Sweden!$A$2),0)</f>
        <v>0</v>
      </c>
      <c r="I257" s="63" t="n">
        <f aca="true">IF(AND(ISNUMBER(Sweden!$B$2),Sweden!$A258&gt;0),OFFSET(rngStartSweden,Sweden!$A258,Sweden!$B$2),0)</f>
        <v>0</v>
      </c>
      <c r="J257" s="63" t="n">
        <f aca="true">IF(AND(ISNUMBER(System!$A$2),System!$A258&gt;0),OFFSET(rngStartSystem,System!$A258,System!$A$2),0)</f>
        <v>0</v>
      </c>
      <c r="K257" s="63" t="n">
        <f aca="true">IF(AND(ISNUMBER(System!$B$2),System!$A258&gt;0),OFFSET(rngStartSystem,System!$A258,System!$B$2),0)</f>
        <v>0</v>
      </c>
      <c r="L257" s="63" t="n">
        <f aca="true">IF(AND(ISNUMBER(Tromso!$A$2),Tromso!$A258&gt;0),OFFSET(rngStartTromso,Tromso!$A258,Tromso!$A$2),0)</f>
        <v>0</v>
      </c>
      <c r="M257" s="63" t="n">
        <f aca="true">IF(AND(ISNUMBER(Tromso!$B$2),Tromso!$A258&gt;0),OFFSET(rngStartTromso,Tromso!$A258,Tromso!$B$2),0)</f>
        <v>0</v>
      </c>
      <c r="N257" s="50"/>
      <c r="O257" s="50"/>
    </row>
    <row r="258" customFormat="false" ht="12.75" hidden="false" customHeight="false" outlineLevel="0" collapsed="false">
      <c r="A258" s="44" t="n">
        <f aca="false">Curves!C259</f>
        <v>38691</v>
      </c>
      <c r="B258" s="63" t="n">
        <f aca="true">IF(AND(ISNUMBER(Finland!$A$2),Finland!$A259&gt;0),OFFSET(rngStartFinland,Finland!$A259,Finland!$A$2),0)</f>
        <v>0</v>
      </c>
      <c r="C258" s="63" t="n">
        <f aca="true">IF(AND(ISNUMBER(Finland!$B$2),Finland!$A259&gt;0),OFFSET(rngStartFinland,Finland!$A259,Finland!$B$2),0)</f>
        <v>0</v>
      </c>
      <c r="D258" s="63" t="n">
        <f aca="true">IF(AND(ISNUMBER(Smestad!$A$2),Smestad!$A259&gt;0),OFFSET(rngStartSmestad,Smestad!$A259,Smestad!$A$2),0)</f>
        <v>0</v>
      </c>
      <c r="E258" s="63" t="n">
        <f aca="true">IF(AND(ISNUMBER(Smestad!$B$2),Smestad!$A259&gt;0),OFFSET(rngStartSmestad,Smestad!$A259,Smestad!$B$2),0)</f>
        <v>0</v>
      </c>
      <c r="F258" s="63" t="n">
        <f aca="true">IF(AND(ISNUMBER(Strinda!$A$2),Strinda!$A259&gt;0),OFFSET(rngStartStrinda,Strinda!$A259,Strinda!$A$2),0)</f>
        <v>0</v>
      </c>
      <c r="G258" s="63" t="n">
        <f aca="true">IF(AND(ISNUMBER(Strinda!$B$2),Strinda!$A259&gt;0),OFFSET(rngStartStrinda,Strinda!$A259,Strinda!$B$2),0)</f>
        <v>0</v>
      </c>
      <c r="H258" s="63" t="n">
        <f aca="true">IF(AND(ISNUMBER(Sweden!$A$2),Sweden!$A259&gt;0),OFFSET(rngStartSweden,Sweden!$A259,Sweden!$A$2),0)</f>
        <v>0</v>
      </c>
      <c r="I258" s="63" t="n">
        <f aca="true">IF(AND(ISNUMBER(Sweden!$B$2),Sweden!$A259&gt;0),OFFSET(rngStartSweden,Sweden!$A259,Sweden!$B$2),0)</f>
        <v>0</v>
      </c>
      <c r="J258" s="63" t="n">
        <f aca="true">IF(AND(ISNUMBER(System!$A$2),System!$A259&gt;0),OFFSET(rngStartSystem,System!$A259,System!$A$2),0)</f>
        <v>0</v>
      </c>
      <c r="K258" s="63" t="n">
        <f aca="true">IF(AND(ISNUMBER(System!$B$2),System!$A259&gt;0),OFFSET(rngStartSystem,System!$A259,System!$B$2),0)</f>
        <v>0</v>
      </c>
      <c r="L258" s="63" t="n">
        <f aca="true">IF(AND(ISNUMBER(Tromso!$A$2),Tromso!$A259&gt;0),OFFSET(rngStartTromso,Tromso!$A259,Tromso!$A$2),0)</f>
        <v>0</v>
      </c>
      <c r="M258" s="63" t="n">
        <f aca="true">IF(AND(ISNUMBER(Tromso!$B$2),Tromso!$A259&gt;0),OFFSET(rngStartTromso,Tromso!$A259,Tromso!$B$2),0)</f>
        <v>0</v>
      </c>
      <c r="N258" s="50"/>
      <c r="O258" s="50"/>
    </row>
    <row r="259" customFormat="false" ht="12.75" hidden="false" customHeight="false" outlineLevel="0" collapsed="false">
      <c r="A259" s="44" t="n">
        <f aca="false">Curves!C260</f>
        <v>38698</v>
      </c>
      <c r="B259" s="63" t="n">
        <f aca="true">IF(AND(ISNUMBER(Finland!$A$2),Finland!$A260&gt;0),OFFSET(rngStartFinland,Finland!$A260,Finland!$A$2),0)</f>
        <v>0</v>
      </c>
      <c r="C259" s="63" t="n">
        <f aca="true">IF(AND(ISNUMBER(Finland!$B$2),Finland!$A260&gt;0),OFFSET(rngStartFinland,Finland!$A260,Finland!$B$2),0)</f>
        <v>0</v>
      </c>
      <c r="D259" s="63" t="n">
        <f aca="true">IF(AND(ISNUMBER(Smestad!$A$2),Smestad!$A260&gt;0),OFFSET(rngStartSmestad,Smestad!$A260,Smestad!$A$2),0)</f>
        <v>0</v>
      </c>
      <c r="E259" s="63" t="n">
        <f aca="true">IF(AND(ISNUMBER(Smestad!$B$2),Smestad!$A260&gt;0),OFFSET(rngStartSmestad,Smestad!$A260,Smestad!$B$2),0)</f>
        <v>0</v>
      </c>
      <c r="F259" s="63" t="n">
        <f aca="true">IF(AND(ISNUMBER(Strinda!$A$2),Strinda!$A260&gt;0),OFFSET(rngStartStrinda,Strinda!$A260,Strinda!$A$2),0)</f>
        <v>0</v>
      </c>
      <c r="G259" s="63" t="n">
        <f aca="true">IF(AND(ISNUMBER(Strinda!$B$2),Strinda!$A260&gt;0),OFFSET(rngStartStrinda,Strinda!$A260,Strinda!$B$2),0)</f>
        <v>0</v>
      </c>
      <c r="H259" s="63" t="n">
        <f aca="true">IF(AND(ISNUMBER(Sweden!$A$2),Sweden!$A260&gt;0),OFFSET(rngStartSweden,Sweden!$A260,Sweden!$A$2),0)</f>
        <v>0</v>
      </c>
      <c r="I259" s="63" t="n">
        <f aca="true">IF(AND(ISNUMBER(Sweden!$B$2),Sweden!$A260&gt;0),OFFSET(rngStartSweden,Sweden!$A260,Sweden!$B$2),0)</f>
        <v>0</v>
      </c>
      <c r="J259" s="63" t="n">
        <f aca="true">IF(AND(ISNUMBER(System!$A$2),System!$A260&gt;0),OFFSET(rngStartSystem,System!$A260,System!$A$2),0)</f>
        <v>0</v>
      </c>
      <c r="K259" s="63" t="n">
        <f aca="true">IF(AND(ISNUMBER(System!$B$2),System!$A260&gt;0),OFFSET(rngStartSystem,System!$A260,System!$B$2),0)</f>
        <v>0</v>
      </c>
      <c r="L259" s="63" t="n">
        <f aca="true">IF(AND(ISNUMBER(Tromso!$A$2),Tromso!$A260&gt;0),OFFSET(rngStartTromso,Tromso!$A260,Tromso!$A$2),0)</f>
        <v>0</v>
      </c>
      <c r="M259" s="63" t="n">
        <f aca="true">IF(AND(ISNUMBER(Tromso!$B$2),Tromso!$A260&gt;0),OFFSET(rngStartTromso,Tromso!$A260,Tromso!$B$2),0)</f>
        <v>0</v>
      </c>
      <c r="N259" s="50"/>
      <c r="O259" s="50"/>
    </row>
    <row r="260" customFormat="false" ht="12.75" hidden="false" customHeight="false" outlineLevel="0" collapsed="false">
      <c r="A260" s="44" t="n">
        <f aca="false">Curves!C261</f>
        <v>38705</v>
      </c>
      <c r="B260" s="63" t="n">
        <f aca="true">IF(AND(ISNUMBER(Finland!$A$2),Finland!$A261&gt;0),OFFSET(rngStartFinland,Finland!$A261,Finland!$A$2),0)</f>
        <v>0</v>
      </c>
      <c r="C260" s="63" t="n">
        <f aca="true">IF(AND(ISNUMBER(Finland!$B$2),Finland!$A261&gt;0),OFFSET(rngStartFinland,Finland!$A261,Finland!$B$2),0)</f>
        <v>0</v>
      </c>
      <c r="D260" s="63" t="n">
        <f aca="true">IF(AND(ISNUMBER(Smestad!$A$2),Smestad!$A261&gt;0),OFFSET(rngStartSmestad,Smestad!$A261,Smestad!$A$2),0)</f>
        <v>0</v>
      </c>
      <c r="E260" s="63" t="n">
        <f aca="true">IF(AND(ISNUMBER(Smestad!$B$2),Smestad!$A261&gt;0),OFFSET(rngStartSmestad,Smestad!$A261,Smestad!$B$2),0)</f>
        <v>0</v>
      </c>
      <c r="F260" s="63" t="n">
        <f aca="true">IF(AND(ISNUMBER(Strinda!$A$2),Strinda!$A261&gt;0),OFFSET(rngStartStrinda,Strinda!$A261,Strinda!$A$2),0)</f>
        <v>0</v>
      </c>
      <c r="G260" s="63" t="n">
        <f aca="true">IF(AND(ISNUMBER(Strinda!$B$2),Strinda!$A261&gt;0),OFFSET(rngStartStrinda,Strinda!$A261,Strinda!$B$2),0)</f>
        <v>0</v>
      </c>
      <c r="H260" s="63" t="n">
        <f aca="true">IF(AND(ISNUMBER(Sweden!$A$2),Sweden!$A261&gt;0),OFFSET(rngStartSweden,Sweden!$A261,Sweden!$A$2),0)</f>
        <v>0</v>
      </c>
      <c r="I260" s="63" t="n">
        <f aca="true">IF(AND(ISNUMBER(Sweden!$B$2),Sweden!$A261&gt;0),OFFSET(rngStartSweden,Sweden!$A261,Sweden!$B$2),0)</f>
        <v>0</v>
      </c>
      <c r="J260" s="63" t="n">
        <f aca="true">IF(AND(ISNUMBER(System!$A$2),System!$A261&gt;0),OFFSET(rngStartSystem,System!$A261,System!$A$2),0)</f>
        <v>0</v>
      </c>
      <c r="K260" s="63" t="n">
        <f aca="true">IF(AND(ISNUMBER(System!$B$2),System!$A261&gt;0),OFFSET(rngStartSystem,System!$A261,System!$B$2),0)</f>
        <v>0</v>
      </c>
      <c r="L260" s="63" t="n">
        <f aca="true">IF(AND(ISNUMBER(Tromso!$A$2),Tromso!$A261&gt;0),OFFSET(rngStartTromso,Tromso!$A261,Tromso!$A$2),0)</f>
        <v>0</v>
      </c>
      <c r="M260" s="63" t="n">
        <f aca="true">IF(AND(ISNUMBER(Tromso!$B$2),Tromso!$A261&gt;0),OFFSET(rngStartTromso,Tromso!$A261,Tromso!$B$2),0)</f>
        <v>0</v>
      </c>
      <c r="N260" s="50"/>
      <c r="O260" s="50"/>
    </row>
    <row r="261" customFormat="false" ht="12.75" hidden="false" customHeight="false" outlineLevel="0" collapsed="false">
      <c r="A261" s="44" t="n">
        <f aca="false">Curves!C262</f>
        <v>38712</v>
      </c>
      <c r="B261" s="63" t="n">
        <f aca="true">IF(AND(ISNUMBER(Finland!$A$2),Finland!$A262&gt;0),OFFSET(rngStartFinland,Finland!$A262,Finland!$A$2),0)</f>
        <v>0</v>
      </c>
      <c r="C261" s="63" t="n">
        <f aca="true">IF(AND(ISNUMBER(Finland!$B$2),Finland!$A262&gt;0),OFFSET(rngStartFinland,Finland!$A262,Finland!$B$2),0)</f>
        <v>0</v>
      </c>
      <c r="D261" s="63" t="n">
        <f aca="true">IF(AND(ISNUMBER(Smestad!$A$2),Smestad!$A262&gt;0),OFFSET(rngStartSmestad,Smestad!$A262,Smestad!$A$2),0)</f>
        <v>0</v>
      </c>
      <c r="E261" s="63" t="n">
        <f aca="true">IF(AND(ISNUMBER(Smestad!$B$2),Smestad!$A262&gt;0),OFFSET(rngStartSmestad,Smestad!$A262,Smestad!$B$2),0)</f>
        <v>0</v>
      </c>
      <c r="F261" s="63" t="n">
        <f aca="true">IF(AND(ISNUMBER(Strinda!$A$2),Strinda!$A262&gt;0),OFFSET(rngStartStrinda,Strinda!$A262,Strinda!$A$2),0)</f>
        <v>0</v>
      </c>
      <c r="G261" s="63" t="n">
        <f aca="true">IF(AND(ISNUMBER(Strinda!$B$2),Strinda!$A262&gt;0),OFFSET(rngStartStrinda,Strinda!$A262,Strinda!$B$2),0)</f>
        <v>0</v>
      </c>
      <c r="H261" s="63" t="n">
        <f aca="true">IF(AND(ISNUMBER(Sweden!$A$2),Sweden!$A262&gt;0),OFFSET(rngStartSweden,Sweden!$A262,Sweden!$A$2),0)</f>
        <v>0</v>
      </c>
      <c r="I261" s="63" t="n">
        <f aca="true">IF(AND(ISNUMBER(Sweden!$B$2),Sweden!$A262&gt;0),OFFSET(rngStartSweden,Sweden!$A262,Sweden!$B$2),0)</f>
        <v>0</v>
      </c>
      <c r="J261" s="63" t="n">
        <f aca="true">IF(AND(ISNUMBER(System!$A$2),System!$A262&gt;0),OFFSET(rngStartSystem,System!$A262,System!$A$2),0)</f>
        <v>0</v>
      </c>
      <c r="K261" s="63" t="n">
        <f aca="true">IF(AND(ISNUMBER(System!$B$2),System!$A262&gt;0),OFFSET(rngStartSystem,System!$A262,System!$B$2),0)</f>
        <v>0</v>
      </c>
      <c r="L261" s="63" t="n">
        <f aca="true">IF(AND(ISNUMBER(Tromso!$A$2),Tromso!$A262&gt;0),OFFSET(rngStartTromso,Tromso!$A262,Tromso!$A$2),0)</f>
        <v>0</v>
      </c>
      <c r="M261" s="63" t="n">
        <f aca="true">IF(AND(ISNUMBER(Tromso!$B$2),Tromso!$A262&gt;0),OFFSET(rngStartTromso,Tromso!$A262,Tromso!$B$2),0)</f>
        <v>0</v>
      </c>
      <c r="N261" s="50"/>
      <c r="O261" s="50"/>
    </row>
    <row r="262" customFormat="false" ht="12.75" hidden="false" customHeight="false" outlineLevel="0" collapsed="false">
      <c r="A262" s="44" t="n">
        <f aca="false">Curves!C263</f>
        <v>38719</v>
      </c>
      <c r="B262" s="63" t="n">
        <f aca="true">IF(AND(ISNUMBER(Finland!$A$2),Finland!$A263&gt;0),OFFSET(rngStartFinland,Finland!$A263,Finland!$A$2),0)</f>
        <v>0</v>
      </c>
      <c r="C262" s="63" t="n">
        <f aca="true">IF(AND(ISNUMBER(Finland!$B$2),Finland!$A263&gt;0),OFFSET(rngStartFinland,Finland!$A263,Finland!$B$2),0)</f>
        <v>0</v>
      </c>
      <c r="D262" s="63" t="n">
        <f aca="true">IF(AND(ISNUMBER(Smestad!$A$2),Smestad!$A263&gt;0),OFFSET(rngStartSmestad,Smestad!$A263,Smestad!$A$2),0)</f>
        <v>0</v>
      </c>
      <c r="E262" s="63" t="n">
        <f aca="true">IF(AND(ISNUMBER(Smestad!$B$2),Smestad!$A263&gt;0),OFFSET(rngStartSmestad,Smestad!$A263,Smestad!$B$2),0)</f>
        <v>0</v>
      </c>
      <c r="F262" s="63" t="n">
        <f aca="true">IF(AND(ISNUMBER(Strinda!$A$2),Strinda!$A263&gt;0),OFFSET(rngStartStrinda,Strinda!$A263,Strinda!$A$2),0)</f>
        <v>0</v>
      </c>
      <c r="G262" s="63" t="n">
        <f aca="true">IF(AND(ISNUMBER(Strinda!$B$2),Strinda!$A263&gt;0),OFFSET(rngStartStrinda,Strinda!$A263,Strinda!$B$2),0)</f>
        <v>0</v>
      </c>
      <c r="H262" s="63" t="n">
        <f aca="true">IF(AND(ISNUMBER(Sweden!$A$2),Sweden!$A263&gt;0),OFFSET(rngStartSweden,Sweden!$A263,Sweden!$A$2),0)</f>
        <v>0</v>
      </c>
      <c r="I262" s="63" t="n">
        <f aca="true">IF(AND(ISNUMBER(Sweden!$B$2),Sweden!$A263&gt;0),OFFSET(rngStartSweden,Sweden!$A263,Sweden!$B$2),0)</f>
        <v>0</v>
      </c>
      <c r="J262" s="63" t="n">
        <f aca="true">IF(AND(ISNUMBER(System!$A$2),System!$A263&gt;0),OFFSET(rngStartSystem,System!$A263,System!$A$2),0)</f>
        <v>0</v>
      </c>
      <c r="K262" s="63" t="n">
        <f aca="true">IF(AND(ISNUMBER(System!$B$2),System!$A263&gt;0),OFFSET(rngStartSystem,System!$A263,System!$B$2),0)</f>
        <v>0</v>
      </c>
      <c r="L262" s="63" t="n">
        <f aca="true">IF(AND(ISNUMBER(Tromso!$A$2),Tromso!$A263&gt;0),OFFSET(rngStartTromso,Tromso!$A263,Tromso!$A$2),0)</f>
        <v>0</v>
      </c>
      <c r="M262" s="63" t="n">
        <f aca="true">IF(AND(ISNUMBER(Tromso!$B$2),Tromso!$A263&gt;0),OFFSET(rngStartTromso,Tromso!$A263,Tromso!$B$2),0)</f>
        <v>0</v>
      </c>
      <c r="N262" s="50"/>
      <c r="O262" s="50"/>
    </row>
    <row r="263" customFormat="false" ht="12.75" hidden="false" customHeight="false" outlineLevel="0" collapsed="false">
      <c r="A263" s="44" t="n">
        <f aca="false">Curves!C264</f>
        <v>38726</v>
      </c>
      <c r="B263" s="63" t="n">
        <f aca="true">IF(AND(ISNUMBER(Finland!$A$2),Finland!$A264&gt;0),OFFSET(rngStartFinland,Finland!$A264,Finland!$A$2),0)</f>
        <v>0</v>
      </c>
      <c r="C263" s="63" t="n">
        <f aca="true">IF(AND(ISNUMBER(Finland!$B$2),Finland!$A264&gt;0),OFFSET(rngStartFinland,Finland!$A264,Finland!$B$2),0)</f>
        <v>0</v>
      </c>
      <c r="D263" s="63" t="n">
        <f aca="true">IF(AND(ISNUMBER(Smestad!$A$2),Smestad!$A264&gt;0),OFFSET(rngStartSmestad,Smestad!$A264,Smestad!$A$2),0)</f>
        <v>0</v>
      </c>
      <c r="E263" s="63" t="n">
        <f aca="true">IF(AND(ISNUMBER(Smestad!$B$2),Smestad!$A264&gt;0),OFFSET(rngStartSmestad,Smestad!$A264,Smestad!$B$2),0)</f>
        <v>0</v>
      </c>
      <c r="F263" s="63" t="n">
        <f aca="true">IF(AND(ISNUMBER(Strinda!$A$2),Strinda!$A264&gt;0),OFFSET(rngStartStrinda,Strinda!$A264,Strinda!$A$2),0)</f>
        <v>0</v>
      </c>
      <c r="G263" s="63" t="n">
        <f aca="true">IF(AND(ISNUMBER(Strinda!$B$2),Strinda!$A264&gt;0),OFFSET(rngStartStrinda,Strinda!$A264,Strinda!$B$2),0)</f>
        <v>0</v>
      </c>
      <c r="H263" s="63" t="n">
        <f aca="true">IF(AND(ISNUMBER(Sweden!$A$2),Sweden!$A264&gt;0),OFFSET(rngStartSweden,Sweden!$A264,Sweden!$A$2),0)</f>
        <v>0</v>
      </c>
      <c r="I263" s="63" t="n">
        <f aca="true">IF(AND(ISNUMBER(Sweden!$B$2),Sweden!$A264&gt;0),OFFSET(rngStartSweden,Sweden!$A264,Sweden!$B$2),0)</f>
        <v>0</v>
      </c>
      <c r="J263" s="63" t="n">
        <f aca="true">IF(AND(ISNUMBER(System!$A$2),System!$A264&gt;0),OFFSET(rngStartSystem,System!$A264,System!$A$2),0)</f>
        <v>0</v>
      </c>
      <c r="K263" s="63" t="n">
        <f aca="true">IF(AND(ISNUMBER(System!$B$2),System!$A264&gt;0),OFFSET(rngStartSystem,System!$A264,System!$B$2),0)</f>
        <v>0</v>
      </c>
      <c r="L263" s="63" t="n">
        <f aca="true">IF(AND(ISNUMBER(Tromso!$A$2),Tromso!$A264&gt;0),OFFSET(rngStartTromso,Tromso!$A264,Tromso!$A$2),0)</f>
        <v>0</v>
      </c>
      <c r="M263" s="63" t="n">
        <f aca="true">IF(AND(ISNUMBER(Tromso!$B$2),Tromso!$A264&gt;0),OFFSET(rngStartTromso,Tromso!$A264,Tromso!$B$2),0)</f>
        <v>0</v>
      </c>
      <c r="N263" s="50"/>
      <c r="O263" s="50"/>
    </row>
    <row r="264" customFormat="false" ht="12.75" hidden="false" customHeight="false" outlineLevel="0" collapsed="false">
      <c r="A264" s="44" t="n">
        <f aca="false">Curves!C265</f>
        <v>38733</v>
      </c>
      <c r="B264" s="63" t="n">
        <f aca="true">IF(AND(ISNUMBER(Finland!$A$2),Finland!$A265&gt;0),OFFSET(rngStartFinland,Finland!$A265,Finland!$A$2),0)</f>
        <v>0</v>
      </c>
      <c r="C264" s="63" t="n">
        <f aca="true">IF(AND(ISNUMBER(Finland!$B$2),Finland!$A265&gt;0),OFFSET(rngStartFinland,Finland!$A265,Finland!$B$2),0)</f>
        <v>0</v>
      </c>
      <c r="D264" s="63" t="n">
        <f aca="true">IF(AND(ISNUMBER(Smestad!$A$2),Smestad!$A265&gt;0),OFFSET(rngStartSmestad,Smestad!$A265,Smestad!$A$2),0)</f>
        <v>0</v>
      </c>
      <c r="E264" s="63" t="n">
        <f aca="true">IF(AND(ISNUMBER(Smestad!$B$2),Smestad!$A265&gt;0),OFFSET(rngStartSmestad,Smestad!$A265,Smestad!$B$2),0)</f>
        <v>0</v>
      </c>
      <c r="F264" s="63" t="n">
        <f aca="true">IF(AND(ISNUMBER(Strinda!$A$2),Strinda!$A265&gt;0),OFFSET(rngStartStrinda,Strinda!$A265,Strinda!$A$2),0)</f>
        <v>0</v>
      </c>
      <c r="G264" s="63" t="n">
        <f aca="true">IF(AND(ISNUMBER(Strinda!$B$2),Strinda!$A265&gt;0),OFFSET(rngStartStrinda,Strinda!$A265,Strinda!$B$2),0)</f>
        <v>0</v>
      </c>
      <c r="H264" s="63" t="n">
        <f aca="true">IF(AND(ISNUMBER(Sweden!$A$2),Sweden!$A265&gt;0),OFFSET(rngStartSweden,Sweden!$A265,Sweden!$A$2),0)</f>
        <v>0</v>
      </c>
      <c r="I264" s="63" t="n">
        <f aca="true">IF(AND(ISNUMBER(Sweden!$B$2),Sweden!$A265&gt;0),OFFSET(rngStartSweden,Sweden!$A265,Sweden!$B$2),0)</f>
        <v>0</v>
      </c>
      <c r="J264" s="63" t="n">
        <f aca="true">IF(AND(ISNUMBER(System!$A$2),System!$A265&gt;0),OFFSET(rngStartSystem,System!$A265,System!$A$2),0)</f>
        <v>0</v>
      </c>
      <c r="K264" s="63" t="n">
        <f aca="true">IF(AND(ISNUMBER(System!$B$2),System!$A265&gt;0),OFFSET(rngStartSystem,System!$A265,System!$B$2),0)</f>
        <v>0</v>
      </c>
      <c r="L264" s="63" t="n">
        <f aca="true">IF(AND(ISNUMBER(Tromso!$A$2),Tromso!$A265&gt;0),OFFSET(rngStartTromso,Tromso!$A265,Tromso!$A$2),0)</f>
        <v>0</v>
      </c>
      <c r="M264" s="63" t="n">
        <f aca="true">IF(AND(ISNUMBER(Tromso!$B$2),Tromso!$A265&gt;0),OFFSET(rngStartTromso,Tromso!$A265,Tromso!$B$2),0)</f>
        <v>0</v>
      </c>
      <c r="N264" s="50"/>
      <c r="O264" s="50"/>
    </row>
    <row r="265" customFormat="false" ht="12.75" hidden="false" customHeight="false" outlineLevel="0" collapsed="false">
      <c r="A265" s="44" t="n">
        <f aca="false">Curves!C266</f>
        <v>38740</v>
      </c>
      <c r="B265" s="63" t="n">
        <f aca="true">IF(AND(ISNUMBER(Finland!$A$2),Finland!$A266&gt;0),OFFSET(rngStartFinland,Finland!$A266,Finland!$A$2),0)</f>
        <v>0</v>
      </c>
      <c r="C265" s="63" t="n">
        <f aca="true">IF(AND(ISNUMBER(Finland!$B$2),Finland!$A266&gt;0),OFFSET(rngStartFinland,Finland!$A266,Finland!$B$2),0)</f>
        <v>0</v>
      </c>
      <c r="D265" s="63" t="n">
        <f aca="true">IF(AND(ISNUMBER(Smestad!$A$2),Smestad!$A266&gt;0),OFFSET(rngStartSmestad,Smestad!$A266,Smestad!$A$2),0)</f>
        <v>0</v>
      </c>
      <c r="E265" s="63" t="n">
        <f aca="true">IF(AND(ISNUMBER(Smestad!$B$2),Smestad!$A266&gt;0),OFFSET(rngStartSmestad,Smestad!$A266,Smestad!$B$2),0)</f>
        <v>0</v>
      </c>
      <c r="F265" s="63" t="n">
        <f aca="true">IF(AND(ISNUMBER(Strinda!$A$2),Strinda!$A266&gt;0),OFFSET(rngStartStrinda,Strinda!$A266,Strinda!$A$2),0)</f>
        <v>0</v>
      </c>
      <c r="G265" s="63" t="n">
        <f aca="true">IF(AND(ISNUMBER(Strinda!$B$2),Strinda!$A266&gt;0),OFFSET(rngStartStrinda,Strinda!$A266,Strinda!$B$2),0)</f>
        <v>0</v>
      </c>
      <c r="H265" s="63" t="n">
        <f aca="true">IF(AND(ISNUMBER(Sweden!$A$2),Sweden!$A266&gt;0),OFFSET(rngStartSweden,Sweden!$A266,Sweden!$A$2),0)</f>
        <v>0</v>
      </c>
      <c r="I265" s="63" t="n">
        <f aca="true">IF(AND(ISNUMBER(Sweden!$B$2),Sweden!$A266&gt;0),OFFSET(rngStartSweden,Sweden!$A266,Sweden!$B$2),0)</f>
        <v>0</v>
      </c>
      <c r="J265" s="63" t="n">
        <f aca="true">IF(AND(ISNUMBER(System!$A$2),System!$A266&gt;0),OFFSET(rngStartSystem,System!$A266,System!$A$2),0)</f>
        <v>0</v>
      </c>
      <c r="K265" s="63" t="n">
        <f aca="true">IF(AND(ISNUMBER(System!$B$2),System!$A266&gt;0),OFFSET(rngStartSystem,System!$A266,System!$B$2),0)</f>
        <v>0</v>
      </c>
      <c r="L265" s="63" t="n">
        <f aca="true">IF(AND(ISNUMBER(Tromso!$A$2),Tromso!$A266&gt;0),OFFSET(rngStartTromso,Tromso!$A266,Tromso!$A$2),0)</f>
        <v>0</v>
      </c>
      <c r="M265" s="63" t="n">
        <f aca="true">IF(AND(ISNUMBER(Tromso!$B$2),Tromso!$A266&gt;0),OFFSET(rngStartTromso,Tromso!$A266,Tromso!$B$2),0)</f>
        <v>0</v>
      </c>
      <c r="N265" s="50"/>
      <c r="O265" s="50"/>
    </row>
    <row r="266" customFormat="false" ht="12.75" hidden="false" customHeight="false" outlineLevel="0" collapsed="false">
      <c r="A266" s="44" t="n">
        <f aca="false">Curves!C267</f>
        <v>38747</v>
      </c>
      <c r="B266" s="63" t="n">
        <f aca="true">IF(AND(ISNUMBER(Finland!$A$2),Finland!$A267&gt;0),OFFSET(rngStartFinland,Finland!$A267,Finland!$A$2),0)</f>
        <v>0</v>
      </c>
      <c r="C266" s="63" t="n">
        <f aca="true">IF(AND(ISNUMBER(Finland!$B$2),Finland!$A267&gt;0),OFFSET(rngStartFinland,Finland!$A267,Finland!$B$2),0)</f>
        <v>0</v>
      </c>
      <c r="D266" s="63" t="n">
        <f aca="true">IF(AND(ISNUMBER(Smestad!$A$2),Smestad!$A267&gt;0),OFFSET(rngStartSmestad,Smestad!$A267,Smestad!$A$2),0)</f>
        <v>0</v>
      </c>
      <c r="E266" s="63" t="n">
        <f aca="true">IF(AND(ISNUMBER(Smestad!$B$2),Smestad!$A267&gt;0),OFFSET(rngStartSmestad,Smestad!$A267,Smestad!$B$2),0)</f>
        <v>0</v>
      </c>
      <c r="F266" s="63" t="n">
        <f aca="true">IF(AND(ISNUMBER(Strinda!$A$2),Strinda!$A267&gt;0),OFFSET(rngStartStrinda,Strinda!$A267,Strinda!$A$2),0)</f>
        <v>0</v>
      </c>
      <c r="G266" s="63" t="n">
        <f aca="true">IF(AND(ISNUMBER(Strinda!$B$2),Strinda!$A267&gt;0),OFFSET(rngStartStrinda,Strinda!$A267,Strinda!$B$2),0)</f>
        <v>0</v>
      </c>
      <c r="H266" s="63" t="n">
        <f aca="true">IF(AND(ISNUMBER(Sweden!$A$2),Sweden!$A267&gt;0),OFFSET(rngStartSweden,Sweden!$A267,Sweden!$A$2),0)</f>
        <v>0</v>
      </c>
      <c r="I266" s="63" t="n">
        <f aca="true">IF(AND(ISNUMBER(Sweden!$B$2),Sweden!$A267&gt;0),OFFSET(rngStartSweden,Sweden!$A267,Sweden!$B$2),0)</f>
        <v>0</v>
      </c>
      <c r="J266" s="63" t="n">
        <f aca="true">IF(AND(ISNUMBER(System!$A$2),System!$A267&gt;0),OFFSET(rngStartSystem,System!$A267,System!$A$2),0)</f>
        <v>0</v>
      </c>
      <c r="K266" s="63" t="n">
        <f aca="true">IF(AND(ISNUMBER(System!$B$2),System!$A267&gt;0),OFFSET(rngStartSystem,System!$A267,System!$B$2),0)</f>
        <v>0</v>
      </c>
      <c r="L266" s="63" t="n">
        <f aca="true">IF(AND(ISNUMBER(Tromso!$A$2),Tromso!$A267&gt;0),OFFSET(rngStartTromso,Tromso!$A267,Tromso!$A$2),0)</f>
        <v>0</v>
      </c>
      <c r="M266" s="63" t="n">
        <f aca="true">IF(AND(ISNUMBER(Tromso!$B$2),Tromso!$A267&gt;0),OFFSET(rngStartTromso,Tromso!$A267,Tromso!$B$2),0)</f>
        <v>0</v>
      </c>
      <c r="N266" s="50"/>
      <c r="O266" s="50"/>
    </row>
    <row r="267" customFormat="false" ht="12.75" hidden="false" customHeight="false" outlineLevel="0" collapsed="false">
      <c r="A267" s="44" t="n">
        <f aca="false">Curves!C268</f>
        <v>38754</v>
      </c>
      <c r="B267" s="63" t="n">
        <f aca="true">IF(AND(ISNUMBER(Finland!$A$2),Finland!$A268&gt;0),OFFSET(rngStartFinland,Finland!$A268,Finland!$A$2),0)</f>
        <v>0</v>
      </c>
      <c r="C267" s="63" t="n">
        <f aca="true">IF(AND(ISNUMBER(Finland!$B$2),Finland!$A268&gt;0),OFFSET(rngStartFinland,Finland!$A268,Finland!$B$2),0)</f>
        <v>0</v>
      </c>
      <c r="D267" s="63" t="n">
        <f aca="true">IF(AND(ISNUMBER(Smestad!$A$2),Smestad!$A268&gt;0),OFFSET(rngStartSmestad,Smestad!$A268,Smestad!$A$2),0)</f>
        <v>0</v>
      </c>
      <c r="E267" s="63" t="n">
        <f aca="true">IF(AND(ISNUMBER(Smestad!$B$2),Smestad!$A268&gt;0),OFFSET(rngStartSmestad,Smestad!$A268,Smestad!$B$2),0)</f>
        <v>0</v>
      </c>
      <c r="F267" s="63" t="n">
        <f aca="true">IF(AND(ISNUMBER(Strinda!$A$2),Strinda!$A268&gt;0),OFFSET(rngStartStrinda,Strinda!$A268,Strinda!$A$2),0)</f>
        <v>0</v>
      </c>
      <c r="G267" s="63" t="n">
        <f aca="true">IF(AND(ISNUMBER(Strinda!$B$2),Strinda!$A268&gt;0),OFFSET(rngStartStrinda,Strinda!$A268,Strinda!$B$2),0)</f>
        <v>0</v>
      </c>
      <c r="H267" s="63" t="n">
        <f aca="true">IF(AND(ISNUMBER(Sweden!$A$2),Sweden!$A268&gt;0),OFFSET(rngStartSweden,Sweden!$A268,Sweden!$A$2),0)</f>
        <v>0</v>
      </c>
      <c r="I267" s="63" t="n">
        <f aca="true">IF(AND(ISNUMBER(Sweden!$B$2),Sweden!$A268&gt;0),OFFSET(rngStartSweden,Sweden!$A268,Sweden!$B$2),0)</f>
        <v>0</v>
      </c>
      <c r="J267" s="63" t="n">
        <f aca="true">IF(AND(ISNUMBER(System!$A$2),System!$A268&gt;0),OFFSET(rngStartSystem,System!$A268,System!$A$2),0)</f>
        <v>0</v>
      </c>
      <c r="K267" s="63" t="n">
        <f aca="true">IF(AND(ISNUMBER(System!$B$2),System!$A268&gt;0),OFFSET(rngStartSystem,System!$A268,System!$B$2),0)</f>
        <v>0</v>
      </c>
      <c r="L267" s="63" t="n">
        <f aca="true">IF(AND(ISNUMBER(Tromso!$A$2),Tromso!$A268&gt;0),OFFSET(rngStartTromso,Tromso!$A268,Tromso!$A$2),0)</f>
        <v>0</v>
      </c>
      <c r="M267" s="63" t="n">
        <f aca="true">IF(AND(ISNUMBER(Tromso!$B$2),Tromso!$A268&gt;0),OFFSET(rngStartTromso,Tromso!$A268,Tromso!$B$2),0)</f>
        <v>0</v>
      </c>
      <c r="N267" s="50"/>
      <c r="O267" s="50"/>
    </row>
    <row r="268" customFormat="false" ht="12.75" hidden="false" customHeight="false" outlineLevel="0" collapsed="false">
      <c r="A268" s="44" t="n">
        <f aca="false">Curves!C269</f>
        <v>38761</v>
      </c>
      <c r="B268" s="63" t="n">
        <f aca="true">IF(AND(ISNUMBER(Finland!$A$2),Finland!$A269&gt;0),OFFSET(rngStartFinland,Finland!$A269,Finland!$A$2),0)</f>
        <v>0</v>
      </c>
      <c r="C268" s="63" t="n">
        <f aca="true">IF(AND(ISNUMBER(Finland!$B$2),Finland!$A269&gt;0),OFFSET(rngStartFinland,Finland!$A269,Finland!$B$2),0)</f>
        <v>0</v>
      </c>
      <c r="D268" s="63" t="n">
        <f aca="true">IF(AND(ISNUMBER(Smestad!$A$2),Smestad!$A269&gt;0),OFFSET(rngStartSmestad,Smestad!$A269,Smestad!$A$2),0)</f>
        <v>0</v>
      </c>
      <c r="E268" s="63" t="n">
        <f aca="true">IF(AND(ISNUMBER(Smestad!$B$2),Smestad!$A269&gt;0),OFFSET(rngStartSmestad,Smestad!$A269,Smestad!$B$2),0)</f>
        <v>0</v>
      </c>
      <c r="F268" s="63" t="n">
        <f aca="true">IF(AND(ISNUMBER(Strinda!$A$2),Strinda!$A269&gt;0),OFFSET(rngStartStrinda,Strinda!$A269,Strinda!$A$2),0)</f>
        <v>0</v>
      </c>
      <c r="G268" s="63" t="n">
        <f aca="true">IF(AND(ISNUMBER(Strinda!$B$2),Strinda!$A269&gt;0),OFFSET(rngStartStrinda,Strinda!$A269,Strinda!$B$2),0)</f>
        <v>0</v>
      </c>
      <c r="H268" s="63" t="n">
        <f aca="true">IF(AND(ISNUMBER(Sweden!$A$2),Sweden!$A269&gt;0),OFFSET(rngStartSweden,Sweden!$A269,Sweden!$A$2),0)</f>
        <v>0</v>
      </c>
      <c r="I268" s="63" t="n">
        <f aca="true">IF(AND(ISNUMBER(Sweden!$B$2),Sweden!$A269&gt;0),OFFSET(rngStartSweden,Sweden!$A269,Sweden!$B$2),0)</f>
        <v>0</v>
      </c>
      <c r="J268" s="63" t="n">
        <f aca="true">IF(AND(ISNUMBER(System!$A$2),System!$A269&gt;0),OFFSET(rngStartSystem,System!$A269,System!$A$2),0)</f>
        <v>0</v>
      </c>
      <c r="K268" s="63" t="n">
        <f aca="true">IF(AND(ISNUMBER(System!$B$2),System!$A269&gt;0),OFFSET(rngStartSystem,System!$A269,System!$B$2),0)</f>
        <v>0</v>
      </c>
      <c r="L268" s="63" t="n">
        <f aca="true">IF(AND(ISNUMBER(Tromso!$A$2),Tromso!$A269&gt;0),OFFSET(rngStartTromso,Tromso!$A269,Tromso!$A$2),0)</f>
        <v>0</v>
      </c>
      <c r="M268" s="63" t="n">
        <f aca="true">IF(AND(ISNUMBER(Tromso!$B$2),Tromso!$A269&gt;0),OFFSET(rngStartTromso,Tromso!$A269,Tromso!$B$2),0)</f>
        <v>0</v>
      </c>
      <c r="N268" s="50"/>
      <c r="O268" s="50"/>
    </row>
    <row r="269" customFormat="false" ht="12.75" hidden="false" customHeight="false" outlineLevel="0" collapsed="false">
      <c r="A269" s="44" t="n">
        <f aca="false">Curves!C270</f>
        <v>38768</v>
      </c>
      <c r="B269" s="63" t="n">
        <f aca="true">IF(AND(ISNUMBER(Finland!$A$2),Finland!$A270&gt;0),OFFSET(rngStartFinland,Finland!$A270,Finland!$A$2),0)</f>
        <v>0</v>
      </c>
      <c r="C269" s="63" t="n">
        <f aca="true">IF(AND(ISNUMBER(Finland!$B$2),Finland!$A270&gt;0),OFFSET(rngStartFinland,Finland!$A270,Finland!$B$2),0)</f>
        <v>0</v>
      </c>
      <c r="D269" s="63" t="n">
        <f aca="true">IF(AND(ISNUMBER(Smestad!$A$2),Smestad!$A270&gt;0),OFFSET(rngStartSmestad,Smestad!$A270,Smestad!$A$2),0)</f>
        <v>0</v>
      </c>
      <c r="E269" s="63" t="n">
        <f aca="true">IF(AND(ISNUMBER(Smestad!$B$2),Smestad!$A270&gt;0),OFFSET(rngStartSmestad,Smestad!$A270,Smestad!$B$2),0)</f>
        <v>0</v>
      </c>
      <c r="F269" s="63" t="n">
        <f aca="true">IF(AND(ISNUMBER(Strinda!$A$2),Strinda!$A270&gt;0),OFFSET(rngStartStrinda,Strinda!$A270,Strinda!$A$2),0)</f>
        <v>0</v>
      </c>
      <c r="G269" s="63" t="n">
        <f aca="true">IF(AND(ISNUMBER(Strinda!$B$2),Strinda!$A270&gt;0),OFFSET(rngStartStrinda,Strinda!$A270,Strinda!$B$2),0)</f>
        <v>0</v>
      </c>
      <c r="H269" s="63" t="n">
        <f aca="true">IF(AND(ISNUMBER(Sweden!$A$2),Sweden!$A270&gt;0),OFFSET(rngStartSweden,Sweden!$A270,Sweden!$A$2),0)</f>
        <v>0</v>
      </c>
      <c r="I269" s="63" t="n">
        <f aca="true">IF(AND(ISNUMBER(Sweden!$B$2),Sweden!$A270&gt;0),OFFSET(rngStartSweden,Sweden!$A270,Sweden!$B$2),0)</f>
        <v>0</v>
      </c>
      <c r="J269" s="63" t="n">
        <f aca="true">IF(AND(ISNUMBER(System!$A$2),System!$A270&gt;0),OFFSET(rngStartSystem,System!$A270,System!$A$2),0)</f>
        <v>0</v>
      </c>
      <c r="K269" s="63" t="n">
        <f aca="true">IF(AND(ISNUMBER(System!$B$2),System!$A270&gt;0),OFFSET(rngStartSystem,System!$A270,System!$B$2),0)</f>
        <v>0</v>
      </c>
      <c r="L269" s="63" t="n">
        <f aca="true">IF(AND(ISNUMBER(Tromso!$A$2),Tromso!$A270&gt;0),OFFSET(rngStartTromso,Tromso!$A270,Tromso!$A$2),0)</f>
        <v>0</v>
      </c>
      <c r="M269" s="63" t="n">
        <f aca="true">IF(AND(ISNUMBER(Tromso!$B$2),Tromso!$A270&gt;0),OFFSET(rngStartTromso,Tromso!$A270,Tromso!$B$2),0)</f>
        <v>0</v>
      </c>
      <c r="N269" s="50"/>
      <c r="O269" s="50"/>
    </row>
    <row r="270" customFormat="false" ht="12.75" hidden="false" customHeight="false" outlineLevel="0" collapsed="false">
      <c r="A270" s="44" t="n">
        <f aca="false">Curves!C271</f>
        <v>38775</v>
      </c>
      <c r="B270" s="63" t="n">
        <f aca="true">IF(AND(ISNUMBER(Finland!$A$2),Finland!$A271&gt;0),OFFSET(rngStartFinland,Finland!$A271,Finland!$A$2),0)</f>
        <v>0</v>
      </c>
      <c r="C270" s="63" t="n">
        <f aca="true">IF(AND(ISNUMBER(Finland!$B$2),Finland!$A271&gt;0),OFFSET(rngStartFinland,Finland!$A271,Finland!$B$2),0)</f>
        <v>0</v>
      </c>
      <c r="D270" s="63" t="n">
        <f aca="true">IF(AND(ISNUMBER(Smestad!$A$2),Smestad!$A271&gt;0),OFFSET(rngStartSmestad,Smestad!$A271,Smestad!$A$2),0)</f>
        <v>0</v>
      </c>
      <c r="E270" s="63" t="n">
        <f aca="true">IF(AND(ISNUMBER(Smestad!$B$2),Smestad!$A271&gt;0),OFFSET(rngStartSmestad,Smestad!$A271,Smestad!$B$2),0)</f>
        <v>0</v>
      </c>
      <c r="F270" s="63" t="n">
        <f aca="true">IF(AND(ISNUMBER(Strinda!$A$2),Strinda!$A271&gt;0),OFFSET(rngStartStrinda,Strinda!$A271,Strinda!$A$2),0)</f>
        <v>0</v>
      </c>
      <c r="G270" s="63" t="n">
        <f aca="true">IF(AND(ISNUMBER(Strinda!$B$2),Strinda!$A271&gt;0),OFFSET(rngStartStrinda,Strinda!$A271,Strinda!$B$2),0)</f>
        <v>0</v>
      </c>
      <c r="H270" s="63" t="n">
        <f aca="true">IF(AND(ISNUMBER(Sweden!$A$2),Sweden!$A271&gt;0),OFFSET(rngStartSweden,Sweden!$A271,Sweden!$A$2),0)</f>
        <v>0</v>
      </c>
      <c r="I270" s="63" t="n">
        <f aca="true">IF(AND(ISNUMBER(Sweden!$B$2),Sweden!$A271&gt;0),OFFSET(rngStartSweden,Sweden!$A271,Sweden!$B$2),0)</f>
        <v>0</v>
      </c>
      <c r="J270" s="63" t="n">
        <f aca="true">IF(AND(ISNUMBER(System!$A$2),System!$A271&gt;0),OFFSET(rngStartSystem,System!$A271,System!$A$2),0)</f>
        <v>0</v>
      </c>
      <c r="K270" s="63" t="n">
        <f aca="true">IF(AND(ISNUMBER(System!$B$2),System!$A271&gt;0),OFFSET(rngStartSystem,System!$A271,System!$B$2),0)</f>
        <v>0</v>
      </c>
      <c r="L270" s="63" t="n">
        <f aca="true">IF(AND(ISNUMBER(Tromso!$A$2),Tromso!$A271&gt;0),OFFSET(rngStartTromso,Tromso!$A271,Tromso!$A$2),0)</f>
        <v>0</v>
      </c>
      <c r="M270" s="63" t="n">
        <f aca="true">IF(AND(ISNUMBER(Tromso!$B$2),Tromso!$A271&gt;0),OFFSET(rngStartTromso,Tromso!$A271,Tromso!$B$2),0)</f>
        <v>0</v>
      </c>
      <c r="N270" s="50"/>
      <c r="O270" s="50"/>
    </row>
    <row r="271" customFormat="false" ht="12.75" hidden="false" customHeight="false" outlineLevel="0" collapsed="false">
      <c r="A271" s="44" t="n">
        <f aca="false">Curves!C272</f>
        <v>38782</v>
      </c>
      <c r="B271" s="63" t="n">
        <f aca="true">IF(AND(ISNUMBER(Finland!$A$2),Finland!$A272&gt;0),OFFSET(rngStartFinland,Finland!$A272,Finland!$A$2),0)</f>
        <v>0</v>
      </c>
      <c r="C271" s="63" t="n">
        <f aca="true">IF(AND(ISNUMBER(Finland!$B$2),Finland!$A272&gt;0),OFFSET(rngStartFinland,Finland!$A272,Finland!$B$2),0)</f>
        <v>0</v>
      </c>
      <c r="D271" s="63" t="n">
        <f aca="true">IF(AND(ISNUMBER(Smestad!$A$2),Smestad!$A272&gt;0),OFFSET(rngStartSmestad,Smestad!$A272,Smestad!$A$2),0)</f>
        <v>0</v>
      </c>
      <c r="E271" s="63" t="n">
        <f aca="true">IF(AND(ISNUMBER(Smestad!$B$2),Smestad!$A272&gt;0),OFFSET(rngStartSmestad,Smestad!$A272,Smestad!$B$2),0)</f>
        <v>0</v>
      </c>
      <c r="F271" s="63" t="n">
        <f aca="true">IF(AND(ISNUMBER(Strinda!$A$2),Strinda!$A272&gt;0),OFFSET(rngStartStrinda,Strinda!$A272,Strinda!$A$2),0)</f>
        <v>0</v>
      </c>
      <c r="G271" s="63" t="n">
        <f aca="true">IF(AND(ISNUMBER(Strinda!$B$2),Strinda!$A272&gt;0),OFFSET(rngStartStrinda,Strinda!$A272,Strinda!$B$2),0)</f>
        <v>0</v>
      </c>
      <c r="H271" s="63" t="n">
        <f aca="true">IF(AND(ISNUMBER(Sweden!$A$2),Sweden!$A272&gt;0),OFFSET(rngStartSweden,Sweden!$A272,Sweden!$A$2),0)</f>
        <v>0</v>
      </c>
      <c r="I271" s="63" t="n">
        <f aca="true">IF(AND(ISNUMBER(Sweden!$B$2),Sweden!$A272&gt;0),OFFSET(rngStartSweden,Sweden!$A272,Sweden!$B$2),0)</f>
        <v>0</v>
      </c>
      <c r="J271" s="63" t="n">
        <f aca="true">IF(AND(ISNUMBER(System!$A$2),System!$A272&gt;0),OFFSET(rngStartSystem,System!$A272,System!$A$2),0)</f>
        <v>0</v>
      </c>
      <c r="K271" s="63" t="n">
        <f aca="true">IF(AND(ISNUMBER(System!$B$2),System!$A272&gt;0),OFFSET(rngStartSystem,System!$A272,System!$B$2),0)</f>
        <v>0</v>
      </c>
      <c r="L271" s="63" t="n">
        <f aca="true">IF(AND(ISNUMBER(Tromso!$A$2),Tromso!$A272&gt;0),OFFSET(rngStartTromso,Tromso!$A272,Tromso!$A$2),0)</f>
        <v>0</v>
      </c>
      <c r="M271" s="63" t="n">
        <f aca="true">IF(AND(ISNUMBER(Tromso!$B$2),Tromso!$A272&gt;0),OFFSET(rngStartTromso,Tromso!$A272,Tromso!$B$2),0)</f>
        <v>0</v>
      </c>
      <c r="N271" s="50"/>
      <c r="O271" s="50"/>
    </row>
    <row r="272" customFormat="false" ht="12.75" hidden="false" customHeight="false" outlineLevel="0" collapsed="false">
      <c r="A272" s="44" t="n">
        <f aca="false">Curves!C273</f>
        <v>38789</v>
      </c>
      <c r="B272" s="63" t="n">
        <f aca="true">IF(AND(ISNUMBER(Finland!$A$2),Finland!$A273&gt;0),OFFSET(rngStartFinland,Finland!$A273,Finland!$A$2),0)</f>
        <v>0</v>
      </c>
      <c r="C272" s="63" t="n">
        <f aca="true">IF(AND(ISNUMBER(Finland!$B$2),Finland!$A273&gt;0),OFFSET(rngStartFinland,Finland!$A273,Finland!$B$2),0)</f>
        <v>0</v>
      </c>
      <c r="D272" s="63" t="n">
        <f aca="true">IF(AND(ISNUMBER(Smestad!$A$2),Smestad!$A273&gt;0),OFFSET(rngStartSmestad,Smestad!$A273,Smestad!$A$2),0)</f>
        <v>0</v>
      </c>
      <c r="E272" s="63" t="n">
        <f aca="true">IF(AND(ISNUMBER(Smestad!$B$2),Smestad!$A273&gt;0),OFFSET(rngStartSmestad,Smestad!$A273,Smestad!$B$2),0)</f>
        <v>0</v>
      </c>
      <c r="F272" s="63" t="n">
        <f aca="true">IF(AND(ISNUMBER(Strinda!$A$2),Strinda!$A273&gt;0),OFFSET(rngStartStrinda,Strinda!$A273,Strinda!$A$2),0)</f>
        <v>0</v>
      </c>
      <c r="G272" s="63" t="n">
        <f aca="true">IF(AND(ISNUMBER(Strinda!$B$2),Strinda!$A273&gt;0),OFFSET(rngStartStrinda,Strinda!$A273,Strinda!$B$2),0)</f>
        <v>0</v>
      </c>
      <c r="H272" s="63" t="n">
        <f aca="true">IF(AND(ISNUMBER(Sweden!$A$2),Sweden!$A273&gt;0),OFFSET(rngStartSweden,Sweden!$A273,Sweden!$A$2),0)</f>
        <v>0</v>
      </c>
      <c r="I272" s="63" t="n">
        <f aca="true">IF(AND(ISNUMBER(Sweden!$B$2),Sweden!$A273&gt;0),OFFSET(rngStartSweden,Sweden!$A273,Sweden!$B$2),0)</f>
        <v>0</v>
      </c>
      <c r="J272" s="63" t="n">
        <f aca="true">IF(AND(ISNUMBER(System!$A$2),System!$A273&gt;0),OFFSET(rngStartSystem,System!$A273,System!$A$2),0)</f>
        <v>0</v>
      </c>
      <c r="K272" s="63" t="n">
        <f aca="true">IF(AND(ISNUMBER(System!$B$2),System!$A273&gt;0),OFFSET(rngStartSystem,System!$A273,System!$B$2),0)</f>
        <v>0</v>
      </c>
      <c r="L272" s="63" t="n">
        <f aca="true">IF(AND(ISNUMBER(Tromso!$A$2),Tromso!$A273&gt;0),OFFSET(rngStartTromso,Tromso!$A273,Tromso!$A$2),0)</f>
        <v>0</v>
      </c>
      <c r="M272" s="63" t="n">
        <f aca="true">IF(AND(ISNUMBER(Tromso!$B$2),Tromso!$A273&gt;0),OFFSET(rngStartTromso,Tromso!$A273,Tromso!$B$2),0)</f>
        <v>0</v>
      </c>
      <c r="N272" s="50"/>
      <c r="O272" s="50"/>
    </row>
    <row r="273" customFormat="false" ht="12.75" hidden="false" customHeight="false" outlineLevel="0" collapsed="false">
      <c r="A273" s="44" t="n">
        <f aca="false">Curves!C274</f>
        <v>38796</v>
      </c>
      <c r="B273" s="63" t="n">
        <f aca="true">IF(AND(ISNUMBER(Finland!$A$2),Finland!$A274&gt;0),OFFSET(rngStartFinland,Finland!$A274,Finland!$A$2),0)</f>
        <v>0</v>
      </c>
      <c r="C273" s="63" t="n">
        <f aca="true">IF(AND(ISNUMBER(Finland!$B$2),Finland!$A274&gt;0),OFFSET(rngStartFinland,Finland!$A274,Finland!$B$2),0)</f>
        <v>0</v>
      </c>
      <c r="D273" s="63" t="n">
        <f aca="true">IF(AND(ISNUMBER(Smestad!$A$2),Smestad!$A274&gt;0),OFFSET(rngStartSmestad,Smestad!$A274,Smestad!$A$2),0)</f>
        <v>0</v>
      </c>
      <c r="E273" s="63" t="n">
        <f aca="true">IF(AND(ISNUMBER(Smestad!$B$2),Smestad!$A274&gt;0),OFFSET(rngStartSmestad,Smestad!$A274,Smestad!$B$2),0)</f>
        <v>0</v>
      </c>
      <c r="F273" s="63" t="n">
        <f aca="true">IF(AND(ISNUMBER(Strinda!$A$2),Strinda!$A274&gt;0),OFFSET(rngStartStrinda,Strinda!$A274,Strinda!$A$2),0)</f>
        <v>0</v>
      </c>
      <c r="G273" s="63" t="n">
        <f aca="true">IF(AND(ISNUMBER(Strinda!$B$2),Strinda!$A274&gt;0),OFFSET(rngStartStrinda,Strinda!$A274,Strinda!$B$2),0)</f>
        <v>0</v>
      </c>
      <c r="H273" s="63" t="n">
        <f aca="true">IF(AND(ISNUMBER(Sweden!$A$2),Sweden!$A274&gt;0),OFFSET(rngStartSweden,Sweden!$A274,Sweden!$A$2),0)</f>
        <v>0</v>
      </c>
      <c r="I273" s="63" t="n">
        <f aca="true">IF(AND(ISNUMBER(Sweden!$B$2),Sweden!$A274&gt;0),OFFSET(rngStartSweden,Sweden!$A274,Sweden!$B$2),0)</f>
        <v>0</v>
      </c>
      <c r="J273" s="63" t="n">
        <f aca="true">IF(AND(ISNUMBER(System!$A$2),System!$A274&gt;0),OFFSET(rngStartSystem,System!$A274,System!$A$2),0)</f>
        <v>0</v>
      </c>
      <c r="K273" s="63" t="n">
        <f aca="true">IF(AND(ISNUMBER(System!$B$2),System!$A274&gt;0),OFFSET(rngStartSystem,System!$A274,System!$B$2),0)</f>
        <v>0</v>
      </c>
      <c r="L273" s="63" t="n">
        <f aca="true">IF(AND(ISNUMBER(Tromso!$A$2),Tromso!$A274&gt;0),OFFSET(rngStartTromso,Tromso!$A274,Tromso!$A$2),0)</f>
        <v>0</v>
      </c>
      <c r="M273" s="63" t="n">
        <f aca="true">IF(AND(ISNUMBER(Tromso!$B$2),Tromso!$A274&gt;0),OFFSET(rngStartTromso,Tromso!$A274,Tromso!$B$2),0)</f>
        <v>0</v>
      </c>
      <c r="N273" s="50"/>
      <c r="O273" s="50"/>
    </row>
    <row r="274" customFormat="false" ht="12.75" hidden="false" customHeight="false" outlineLevel="0" collapsed="false">
      <c r="A274" s="44" t="n">
        <f aca="false">Curves!C275</f>
        <v>38803</v>
      </c>
      <c r="B274" s="63" t="n">
        <f aca="true">IF(AND(ISNUMBER(Finland!$A$2),Finland!$A275&gt;0),OFFSET(rngStartFinland,Finland!$A275,Finland!$A$2),0)</f>
        <v>0</v>
      </c>
      <c r="C274" s="63" t="n">
        <f aca="true">IF(AND(ISNUMBER(Finland!$B$2),Finland!$A275&gt;0),OFFSET(rngStartFinland,Finland!$A275,Finland!$B$2),0)</f>
        <v>0</v>
      </c>
      <c r="D274" s="63" t="n">
        <f aca="true">IF(AND(ISNUMBER(Smestad!$A$2),Smestad!$A275&gt;0),OFFSET(rngStartSmestad,Smestad!$A275,Smestad!$A$2),0)</f>
        <v>0</v>
      </c>
      <c r="E274" s="63" t="n">
        <f aca="true">IF(AND(ISNUMBER(Smestad!$B$2),Smestad!$A275&gt;0),OFFSET(rngStartSmestad,Smestad!$A275,Smestad!$B$2),0)</f>
        <v>0</v>
      </c>
      <c r="F274" s="63" t="n">
        <f aca="true">IF(AND(ISNUMBER(Strinda!$A$2),Strinda!$A275&gt;0),OFFSET(rngStartStrinda,Strinda!$A275,Strinda!$A$2),0)</f>
        <v>0</v>
      </c>
      <c r="G274" s="63" t="n">
        <f aca="true">IF(AND(ISNUMBER(Strinda!$B$2),Strinda!$A275&gt;0),OFFSET(rngStartStrinda,Strinda!$A275,Strinda!$B$2),0)</f>
        <v>0</v>
      </c>
      <c r="H274" s="63" t="n">
        <f aca="true">IF(AND(ISNUMBER(Sweden!$A$2),Sweden!$A275&gt;0),OFFSET(rngStartSweden,Sweden!$A275,Sweden!$A$2),0)</f>
        <v>0</v>
      </c>
      <c r="I274" s="63" t="n">
        <f aca="true">IF(AND(ISNUMBER(Sweden!$B$2),Sweden!$A275&gt;0),OFFSET(rngStartSweden,Sweden!$A275,Sweden!$B$2),0)</f>
        <v>0</v>
      </c>
      <c r="J274" s="63" t="n">
        <f aca="true">IF(AND(ISNUMBER(System!$A$2),System!$A275&gt;0),OFFSET(rngStartSystem,System!$A275,System!$A$2),0)</f>
        <v>0</v>
      </c>
      <c r="K274" s="63" t="n">
        <f aca="true">IF(AND(ISNUMBER(System!$B$2),System!$A275&gt;0),OFFSET(rngStartSystem,System!$A275,System!$B$2),0)</f>
        <v>0</v>
      </c>
      <c r="L274" s="63" t="n">
        <f aca="true">IF(AND(ISNUMBER(Tromso!$A$2),Tromso!$A275&gt;0),OFFSET(rngStartTromso,Tromso!$A275,Tromso!$A$2),0)</f>
        <v>0</v>
      </c>
      <c r="M274" s="63" t="n">
        <f aca="true">IF(AND(ISNUMBER(Tromso!$B$2),Tromso!$A275&gt;0),OFFSET(rngStartTromso,Tromso!$A275,Tromso!$B$2),0)</f>
        <v>0</v>
      </c>
      <c r="N274" s="50"/>
      <c r="O274" s="50"/>
    </row>
    <row r="275" customFormat="false" ht="12.75" hidden="false" customHeight="false" outlineLevel="0" collapsed="false">
      <c r="A275" s="44" t="n">
        <f aca="false">Curves!C276</f>
        <v>38810</v>
      </c>
      <c r="B275" s="63" t="n">
        <f aca="true">IF(AND(ISNUMBER(Finland!$A$2),Finland!$A276&gt;0),OFFSET(rngStartFinland,Finland!$A276,Finland!$A$2),0)</f>
        <v>0</v>
      </c>
      <c r="C275" s="63" t="n">
        <f aca="true">IF(AND(ISNUMBER(Finland!$B$2),Finland!$A276&gt;0),OFFSET(rngStartFinland,Finland!$A276,Finland!$B$2),0)</f>
        <v>0</v>
      </c>
      <c r="D275" s="63" t="n">
        <f aca="true">IF(AND(ISNUMBER(Smestad!$A$2),Smestad!$A276&gt;0),OFFSET(rngStartSmestad,Smestad!$A276,Smestad!$A$2),0)</f>
        <v>0</v>
      </c>
      <c r="E275" s="63" t="n">
        <f aca="true">IF(AND(ISNUMBER(Smestad!$B$2),Smestad!$A276&gt;0),OFFSET(rngStartSmestad,Smestad!$A276,Smestad!$B$2),0)</f>
        <v>0</v>
      </c>
      <c r="F275" s="63" t="n">
        <f aca="true">IF(AND(ISNUMBER(Strinda!$A$2),Strinda!$A276&gt;0),OFFSET(rngStartStrinda,Strinda!$A276,Strinda!$A$2),0)</f>
        <v>0</v>
      </c>
      <c r="G275" s="63" t="n">
        <f aca="true">IF(AND(ISNUMBER(Strinda!$B$2),Strinda!$A276&gt;0),OFFSET(rngStartStrinda,Strinda!$A276,Strinda!$B$2),0)</f>
        <v>0</v>
      </c>
      <c r="H275" s="63" t="n">
        <f aca="true">IF(AND(ISNUMBER(Sweden!$A$2),Sweden!$A276&gt;0),OFFSET(rngStartSweden,Sweden!$A276,Sweden!$A$2),0)</f>
        <v>0</v>
      </c>
      <c r="I275" s="63" t="n">
        <f aca="true">IF(AND(ISNUMBER(Sweden!$B$2),Sweden!$A276&gt;0),OFFSET(rngStartSweden,Sweden!$A276,Sweden!$B$2),0)</f>
        <v>0</v>
      </c>
      <c r="J275" s="63" t="n">
        <f aca="true">IF(AND(ISNUMBER(System!$A$2),System!$A276&gt;0),OFFSET(rngStartSystem,System!$A276,System!$A$2),0)</f>
        <v>0</v>
      </c>
      <c r="K275" s="63" t="n">
        <f aca="true">IF(AND(ISNUMBER(System!$B$2),System!$A276&gt;0),OFFSET(rngStartSystem,System!$A276,System!$B$2),0)</f>
        <v>0</v>
      </c>
      <c r="L275" s="63" t="n">
        <f aca="true">IF(AND(ISNUMBER(Tromso!$A$2),Tromso!$A276&gt;0),OFFSET(rngStartTromso,Tromso!$A276,Tromso!$A$2),0)</f>
        <v>0</v>
      </c>
      <c r="M275" s="63" t="n">
        <f aca="true">IF(AND(ISNUMBER(Tromso!$B$2),Tromso!$A276&gt;0),OFFSET(rngStartTromso,Tromso!$A276,Tromso!$B$2),0)</f>
        <v>0</v>
      </c>
      <c r="N275" s="50"/>
      <c r="O275" s="50"/>
    </row>
    <row r="276" customFormat="false" ht="12.75" hidden="false" customHeight="false" outlineLevel="0" collapsed="false">
      <c r="A276" s="44" t="n">
        <f aca="false">Curves!C277</f>
        <v>38817</v>
      </c>
      <c r="B276" s="63" t="n">
        <f aca="true">IF(AND(ISNUMBER(Finland!$A$2),Finland!$A277&gt;0),OFFSET(rngStartFinland,Finland!$A277,Finland!$A$2),0)</f>
        <v>0</v>
      </c>
      <c r="C276" s="63" t="n">
        <f aca="true">IF(AND(ISNUMBER(Finland!$B$2),Finland!$A277&gt;0),OFFSET(rngStartFinland,Finland!$A277,Finland!$B$2),0)</f>
        <v>0</v>
      </c>
      <c r="D276" s="63" t="n">
        <f aca="true">IF(AND(ISNUMBER(Smestad!$A$2),Smestad!$A277&gt;0),OFFSET(rngStartSmestad,Smestad!$A277,Smestad!$A$2),0)</f>
        <v>0</v>
      </c>
      <c r="E276" s="63" t="n">
        <f aca="true">IF(AND(ISNUMBER(Smestad!$B$2),Smestad!$A277&gt;0),OFFSET(rngStartSmestad,Smestad!$A277,Smestad!$B$2),0)</f>
        <v>0</v>
      </c>
      <c r="F276" s="63" t="n">
        <f aca="true">IF(AND(ISNUMBER(Strinda!$A$2),Strinda!$A277&gt;0),OFFSET(rngStartStrinda,Strinda!$A277,Strinda!$A$2),0)</f>
        <v>0</v>
      </c>
      <c r="G276" s="63" t="n">
        <f aca="true">IF(AND(ISNUMBER(Strinda!$B$2),Strinda!$A277&gt;0),OFFSET(rngStartStrinda,Strinda!$A277,Strinda!$B$2),0)</f>
        <v>0</v>
      </c>
      <c r="H276" s="63" t="n">
        <f aca="true">IF(AND(ISNUMBER(Sweden!$A$2),Sweden!$A277&gt;0),OFFSET(rngStartSweden,Sweden!$A277,Sweden!$A$2),0)</f>
        <v>0</v>
      </c>
      <c r="I276" s="63" t="n">
        <f aca="true">IF(AND(ISNUMBER(Sweden!$B$2),Sweden!$A277&gt;0),OFFSET(rngStartSweden,Sweden!$A277,Sweden!$B$2),0)</f>
        <v>0</v>
      </c>
      <c r="J276" s="63" t="n">
        <f aca="true">IF(AND(ISNUMBER(System!$A$2),System!$A277&gt;0),OFFSET(rngStartSystem,System!$A277,System!$A$2),0)</f>
        <v>0</v>
      </c>
      <c r="K276" s="63" t="n">
        <f aca="true">IF(AND(ISNUMBER(System!$B$2),System!$A277&gt;0),OFFSET(rngStartSystem,System!$A277,System!$B$2),0)</f>
        <v>0</v>
      </c>
      <c r="L276" s="63" t="n">
        <f aca="true">IF(AND(ISNUMBER(Tromso!$A$2),Tromso!$A277&gt;0),OFFSET(rngStartTromso,Tromso!$A277,Tromso!$A$2),0)</f>
        <v>0</v>
      </c>
      <c r="M276" s="63" t="n">
        <f aca="true">IF(AND(ISNUMBER(Tromso!$B$2),Tromso!$A277&gt;0),OFFSET(rngStartTromso,Tromso!$A277,Tromso!$B$2),0)</f>
        <v>0</v>
      </c>
      <c r="N276" s="50"/>
      <c r="O276" s="50"/>
    </row>
    <row r="277" customFormat="false" ht="12.75" hidden="false" customHeight="false" outlineLevel="0" collapsed="false">
      <c r="A277" s="44" t="n">
        <f aca="false">Curves!C278</f>
        <v>38824</v>
      </c>
      <c r="B277" s="63" t="n">
        <f aca="true">IF(AND(ISNUMBER(Finland!$A$2),Finland!$A278&gt;0),OFFSET(rngStartFinland,Finland!$A278,Finland!$A$2),0)</f>
        <v>0</v>
      </c>
      <c r="C277" s="63" t="n">
        <f aca="true">IF(AND(ISNUMBER(Finland!$B$2),Finland!$A278&gt;0),OFFSET(rngStartFinland,Finland!$A278,Finland!$B$2),0)</f>
        <v>0</v>
      </c>
      <c r="D277" s="63" t="n">
        <f aca="true">IF(AND(ISNUMBER(Smestad!$A$2),Smestad!$A278&gt;0),OFFSET(rngStartSmestad,Smestad!$A278,Smestad!$A$2),0)</f>
        <v>0</v>
      </c>
      <c r="E277" s="63" t="n">
        <f aca="true">IF(AND(ISNUMBER(Smestad!$B$2),Smestad!$A278&gt;0),OFFSET(rngStartSmestad,Smestad!$A278,Smestad!$B$2),0)</f>
        <v>0</v>
      </c>
      <c r="F277" s="63" t="n">
        <f aca="true">IF(AND(ISNUMBER(Strinda!$A$2),Strinda!$A278&gt;0),OFFSET(rngStartStrinda,Strinda!$A278,Strinda!$A$2),0)</f>
        <v>0</v>
      </c>
      <c r="G277" s="63" t="n">
        <f aca="true">IF(AND(ISNUMBER(Strinda!$B$2),Strinda!$A278&gt;0),OFFSET(rngStartStrinda,Strinda!$A278,Strinda!$B$2),0)</f>
        <v>0</v>
      </c>
      <c r="H277" s="63" t="n">
        <f aca="true">IF(AND(ISNUMBER(Sweden!$A$2),Sweden!$A278&gt;0),OFFSET(rngStartSweden,Sweden!$A278,Sweden!$A$2),0)</f>
        <v>0</v>
      </c>
      <c r="I277" s="63" t="n">
        <f aca="true">IF(AND(ISNUMBER(Sweden!$B$2),Sweden!$A278&gt;0),OFFSET(rngStartSweden,Sweden!$A278,Sweden!$B$2),0)</f>
        <v>0</v>
      </c>
      <c r="J277" s="63" t="n">
        <f aca="true">IF(AND(ISNUMBER(System!$A$2),System!$A278&gt;0),OFFSET(rngStartSystem,System!$A278,System!$A$2),0)</f>
        <v>0</v>
      </c>
      <c r="K277" s="63" t="n">
        <f aca="true">IF(AND(ISNUMBER(System!$B$2),System!$A278&gt;0),OFFSET(rngStartSystem,System!$A278,System!$B$2),0)</f>
        <v>0</v>
      </c>
      <c r="L277" s="63" t="n">
        <f aca="true">IF(AND(ISNUMBER(Tromso!$A$2),Tromso!$A278&gt;0),OFFSET(rngStartTromso,Tromso!$A278,Tromso!$A$2),0)</f>
        <v>0</v>
      </c>
      <c r="M277" s="63" t="n">
        <f aca="true">IF(AND(ISNUMBER(Tromso!$B$2),Tromso!$A278&gt;0),OFFSET(rngStartTromso,Tromso!$A278,Tromso!$B$2),0)</f>
        <v>0</v>
      </c>
      <c r="N277" s="50"/>
      <c r="O277" s="50"/>
    </row>
    <row r="278" customFormat="false" ht="12.75" hidden="false" customHeight="false" outlineLevel="0" collapsed="false">
      <c r="A278" s="44" t="n">
        <f aca="false">Curves!C279</f>
        <v>38831</v>
      </c>
      <c r="B278" s="63" t="n">
        <f aca="true">IF(AND(ISNUMBER(Finland!$A$2),Finland!$A279&gt;0),OFFSET(rngStartFinland,Finland!$A279,Finland!$A$2),0)</f>
        <v>0</v>
      </c>
      <c r="C278" s="63" t="n">
        <f aca="true">IF(AND(ISNUMBER(Finland!$B$2),Finland!$A279&gt;0),OFFSET(rngStartFinland,Finland!$A279,Finland!$B$2),0)</f>
        <v>0</v>
      </c>
      <c r="D278" s="63" t="n">
        <f aca="true">IF(AND(ISNUMBER(Smestad!$A$2),Smestad!$A279&gt;0),OFFSET(rngStartSmestad,Smestad!$A279,Smestad!$A$2),0)</f>
        <v>0</v>
      </c>
      <c r="E278" s="63" t="n">
        <f aca="true">IF(AND(ISNUMBER(Smestad!$B$2),Smestad!$A279&gt;0),OFFSET(rngStartSmestad,Smestad!$A279,Smestad!$B$2),0)</f>
        <v>0</v>
      </c>
      <c r="F278" s="63" t="n">
        <f aca="true">IF(AND(ISNUMBER(Strinda!$A$2),Strinda!$A279&gt;0),OFFSET(rngStartStrinda,Strinda!$A279,Strinda!$A$2),0)</f>
        <v>0</v>
      </c>
      <c r="G278" s="63" t="n">
        <f aca="true">IF(AND(ISNUMBER(Strinda!$B$2),Strinda!$A279&gt;0),OFFSET(rngStartStrinda,Strinda!$A279,Strinda!$B$2),0)</f>
        <v>0</v>
      </c>
      <c r="H278" s="63" t="n">
        <f aca="true">IF(AND(ISNUMBER(Sweden!$A$2),Sweden!$A279&gt;0),OFFSET(rngStartSweden,Sweden!$A279,Sweden!$A$2),0)</f>
        <v>0</v>
      </c>
      <c r="I278" s="63" t="n">
        <f aca="true">IF(AND(ISNUMBER(Sweden!$B$2),Sweden!$A279&gt;0),OFFSET(rngStartSweden,Sweden!$A279,Sweden!$B$2),0)</f>
        <v>0</v>
      </c>
      <c r="J278" s="63" t="n">
        <f aca="true">IF(AND(ISNUMBER(System!$A$2),System!$A279&gt;0),OFFSET(rngStartSystem,System!$A279,System!$A$2),0)</f>
        <v>0</v>
      </c>
      <c r="K278" s="63" t="n">
        <f aca="true">IF(AND(ISNUMBER(System!$B$2),System!$A279&gt;0),OFFSET(rngStartSystem,System!$A279,System!$B$2),0)</f>
        <v>0</v>
      </c>
      <c r="L278" s="63" t="n">
        <f aca="true">IF(AND(ISNUMBER(Tromso!$A$2),Tromso!$A279&gt;0),OFFSET(rngStartTromso,Tromso!$A279,Tromso!$A$2),0)</f>
        <v>0</v>
      </c>
      <c r="M278" s="63" t="n">
        <f aca="true">IF(AND(ISNUMBER(Tromso!$B$2),Tromso!$A279&gt;0),OFFSET(rngStartTromso,Tromso!$A279,Tromso!$B$2),0)</f>
        <v>0</v>
      </c>
      <c r="N278" s="50"/>
      <c r="O278" s="50"/>
    </row>
    <row r="279" customFormat="false" ht="12.75" hidden="false" customHeight="false" outlineLevel="0" collapsed="false">
      <c r="A279" s="44" t="n">
        <f aca="false">Curves!C280</f>
        <v>38838</v>
      </c>
      <c r="B279" s="63" t="n">
        <f aca="true">IF(AND(ISNUMBER(Finland!$A$2),Finland!$A280&gt;0),OFFSET(rngStartFinland,Finland!$A280,Finland!$A$2),0)</f>
        <v>0</v>
      </c>
      <c r="C279" s="63" t="n">
        <f aca="true">IF(AND(ISNUMBER(Finland!$B$2),Finland!$A280&gt;0),OFFSET(rngStartFinland,Finland!$A280,Finland!$B$2),0)</f>
        <v>0</v>
      </c>
      <c r="D279" s="63" t="n">
        <f aca="true">IF(AND(ISNUMBER(Smestad!$A$2),Smestad!$A280&gt;0),OFFSET(rngStartSmestad,Smestad!$A280,Smestad!$A$2),0)</f>
        <v>0</v>
      </c>
      <c r="E279" s="63" t="n">
        <f aca="true">IF(AND(ISNUMBER(Smestad!$B$2),Smestad!$A280&gt;0),OFFSET(rngStartSmestad,Smestad!$A280,Smestad!$B$2),0)</f>
        <v>0</v>
      </c>
      <c r="F279" s="63" t="n">
        <f aca="true">IF(AND(ISNUMBER(Strinda!$A$2),Strinda!$A280&gt;0),OFFSET(rngStartStrinda,Strinda!$A280,Strinda!$A$2),0)</f>
        <v>0</v>
      </c>
      <c r="G279" s="63" t="n">
        <f aca="true">IF(AND(ISNUMBER(Strinda!$B$2),Strinda!$A280&gt;0),OFFSET(rngStartStrinda,Strinda!$A280,Strinda!$B$2),0)</f>
        <v>0</v>
      </c>
      <c r="H279" s="63" t="n">
        <f aca="true">IF(AND(ISNUMBER(Sweden!$A$2),Sweden!$A280&gt;0),OFFSET(rngStartSweden,Sweden!$A280,Sweden!$A$2),0)</f>
        <v>0</v>
      </c>
      <c r="I279" s="63" t="n">
        <f aca="true">IF(AND(ISNUMBER(Sweden!$B$2),Sweden!$A280&gt;0),OFFSET(rngStartSweden,Sweden!$A280,Sweden!$B$2),0)</f>
        <v>0</v>
      </c>
      <c r="J279" s="63" t="n">
        <f aca="true">IF(AND(ISNUMBER(System!$A$2),System!$A280&gt;0),OFFSET(rngStartSystem,System!$A280,System!$A$2),0)</f>
        <v>0</v>
      </c>
      <c r="K279" s="63" t="n">
        <f aca="true">IF(AND(ISNUMBER(System!$B$2),System!$A280&gt;0),OFFSET(rngStartSystem,System!$A280,System!$B$2),0)</f>
        <v>0</v>
      </c>
      <c r="L279" s="63" t="n">
        <f aca="true">IF(AND(ISNUMBER(Tromso!$A$2),Tromso!$A280&gt;0),OFFSET(rngStartTromso,Tromso!$A280,Tromso!$A$2),0)</f>
        <v>0</v>
      </c>
      <c r="M279" s="63" t="n">
        <f aca="true">IF(AND(ISNUMBER(Tromso!$B$2),Tromso!$A280&gt;0),OFFSET(rngStartTromso,Tromso!$A280,Tromso!$B$2),0)</f>
        <v>0</v>
      </c>
      <c r="N279" s="50"/>
      <c r="O279" s="50"/>
    </row>
    <row r="280" customFormat="false" ht="12.75" hidden="false" customHeight="false" outlineLevel="0" collapsed="false">
      <c r="A280" s="44" t="n">
        <f aca="false">Curves!C281</f>
        <v>38845</v>
      </c>
      <c r="B280" s="63" t="n">
        <f aca="true">IF(AND(ISNUMBER(Finland!$A$2),Finland!$A281&gt;0),OFFSET(rngStartFinland,Finland!$A281,Finland!$A$2),0)</f>
        <v>0</v>
      </c>
      <c r="C280" s="63" t="n">
        <f aca="true">IF(AND(ISNUMBER(Finland!$B$2),Finland!$A281&gt;0),OFFSET(rngStartFinland,Finland!$A281,Finland!$B$2),0)</f>
        <v>0</v>
      </c>
      <c r="D280" s="63" t="n">
        <f aca="true">IF(AND(ISNUMBER(Smestad!$A$2),Smestad!$A281&gt;0),OFFSET(rngStartSmestad,Smestad!$A281,Smestad!$A$2),0)</f>
        <v>0</v>
      </c>
      <c r="E280" s="63" t="n">
        <f aca="true">IF(AND(ISNUMBER(Smestad!$B$2),Smestad!$A281&gt;0),OFFSET(rngStartSmestad,Smestad!$A281,Smestad!$B$2),0)</f>
        <v>0</v>
      </c>
      <c r="F280" s="63" t="n">
        <f aca="true">IF(AND(ISNUMBER(Strinda!$A$2),Strinda!$A281&gt;0),OFFSET(rngStartStrinda,Strinda!$A281,Strinda!$A$2),0)</f>
        <v>0</v>
      </c>
      <c r="G280" s="63" t="n">
        <f aca="true">IF(AND(ISNUMBER(Strinda!$B$2),Strinda!$A281&gt;0),OFFSET(rngStartStrinda,Strinda!$A281,Strinda!$B$2),0)</f>
        <v>0</v>
      </c>
      <c r="H280" s="63" t="n">
        <f aca="true">IF(AND(ISNUMBER(Sweden!$A$2),Sweden!$A281&gt;0),OFFSET(rngStartSweden,Sweden!$A281,Sweden!$A$2),0)</f>
        <v>0</v>
      </c>
      <c r="I280" s="63" t="n">
        <f aca="true">IF(AND(ISNUMBER(Sweden!$B$2),Sweden!$A281&gt;0),OFFSET(rngStartSweden,Sweden!$A281,Sweden!$B$2),0)</f>
        <v>0</v>
      </c>
      <c r="J280" s="63" t="n">
        <f aca="true">IF(AND(ISNUMBER(System!$A$2),System!$A281&gt;0),OFFSET(rngStartSystem,System!$A281,System!$A$2),0)</f>
        <v>0</v>
      </c>
      <c r="K280" s="63" t="n">
        <f aca="true">IF(AND(ISNUMBER(System!$B$2),System!$A281&gt;0),OFFSET(rngStartSystem,System!$A281,System!$B$2),0)</f>
        <v>0</v>
      </c>
      <c r="L280" s="63" t="n">
        <f aca="true">IF(AND(ISNUMBER(Tromso!$A$2),Tromso!$A281&gt;0),OFFSET(rngStartTromso,Tromso!$A281,Tromso!$A$2),0)</f>
        <v>0</v>
      </c>
      <c r="M280" s="63" t="n">
        <f aca="true">IF(AND(ISNUMBER(Tromso!$B$2),Tromso!$A281&gt;0),OFFSET(rngStartTromso,Tromso!$A281,Tromso!$B$2),0)</f>
        <v>0</v>
      </c>
      <c r="N280" s="50"/>
      <c r="O280" s="50"/>
    </row>
    <row r="281" customFormat="false" ht="12.75" hidden="false" customHeight="false" outlineLevel="0" collapsed="false">
      <c r="A281" s="44" t="n">
        <f aca="false">Curves!C282</f>
        <v>38852</v>
      </c>
      <c r="B281" s="63" t="n">
        <f aca="true">IF(AND(ISNUMBER(Finland!$A$2),Finland!$A282&gt;0),OFFSET(rngStartFinland,Finland!$A282,Finland!$A$2),0)</f>
        <v>0</v>
      </c>
      <c r="C281" s="63" t="n">
        <f aca="true">IF(AND(ISNUMBER(Finland!$B$2),Finland!$A282&gt;0),OFFSET(rngStartFinland,Finland!$A282,Finland!$B$2),0)</f>
        <v>0</v>
      </c>
      <c r="D281" s="63" t="n">
        <f aca="true">IF(AND(ISNUMBER(Smestad!$A$2),Smestad!$A282&gt;0),OFFSET(rngStartSmestad,Smestad!$A282,Smestad!$A$2),0)</f>
        <v>0</v>
      </c>
      <c r="E281" s="63" t="n">
        <f aca="true">IF(AND(ISNUMBER(Smestad!$B$2),Smestad!$A282&gt;0),OFFSET(rngStartSmestad,Smestad!$A282,Smestad!$B$2),0)</f>
        <v>0</v>
      </c>
      <c r="F281" s="63" t="n">
        <f aca="true">IF(AND(ISNUMBER(Strinda!$A$2),Strinda!$A282&gt;0),OFFSET(rngStartStrinda,Strinda!$A282,Strinda!$A$2),0)</f>
        <v>0</v>
      </c>
      <c r="G281" s="63" t="n">
        <f aca="true">IF(AND(ISNUMBER(Strinda!$B$2),Strinda!$A282&gt;0),OFFSET(rngStartStrinda,Strinda!$A282,Strinda!$B$2),0)</f>
        <v>0</v>
      </c>
      <c r="H281" s="63" t="n">
        <f aca="true">IF(AND(ISNUMBER(Sweden!$A$2),Sweden!$A282&gt;0),OFFSET(rngStartSweden,Sweden!$A282,Sweden!$A$2),0)</f>
        <v>0</v>
      </c>
      <c r="I281" s="63" t="n">
        <f aca="true">IF(AND(ISNUMBER(Sweden!$B$2),Sweden!$A282&gt;0),OFFSET(rngStartSweden,Sweden!$A282,Sweden!$B$2),0)</f>
        <v>0</v>
      </c>
      <c r="J281" s="63" t="n">
        <f aca="true">IF(AND(ISNUMBER(System!$A$2),System!$A282&gt;0),OFFSET(rngStartSystem,System!$A282,System!$A$2),0)</f>
        <v>0</v>
      </c>
      <c r="K281" s="63" t="n">
        <f aca="true">IF(AND(ISNUMBER(System!$B$2),System!$A282&gt;0),OFFSET(rngStartSystem,System!$A282,System!$B$2),0)</f>
        <v>0</v>
      </c>
      <c r="L281" s="63" t="n">
        <f aca="true">IF(AND(ISNUMBER(Tromso!$A$2),Tromso!$A282&gt;0),OFFSET(rngStartTromso,Tromso!$A282,Tromso!$A$2),0)</f>
        <v>0</v>
      </c>
      <c r="M281" s="63" t="n">
        <f aca="true">IF(AND(ISNUMBER(Tromso!$B$2),Tromso!$A282&gt;0),OFFSET(rngStartTromso,Tromso!$A282,Tromso!$B$2),0)</f>
        <v>0</v>
      </c>
      <c r="N281" s="50"/>
      <c r="O281" s="50"/>
    </row>
    <row r="282" customFormat="false" ht="12.75" hidden="false" customHeight="false" outlineLevel="0" collapsed="false">
      <c r="A282" s="44" t="n">
        <f aca="false">Curves!C283</f>
        <v>38859</v>
      </c>
      <c r="B282" s="63" t="n">
        <f aca="true">IF(AND(ISNUMBER(Finland!$A$2),Finland!$A283&gt;0),OFFSET(rngStartFinland,Finland!$A283,Finland!$A$2),0)</f>
        <v>0</v>
      </c>
      <c r="C282" s="63" t="n">
        <f aca="true">IF(AND(ISNUMBER(Finland!$B$2),Finland!$A283&gt;0),OFFSET(rngStartFinland,Finland!$A283,Finland!$B$2),0)</f>
        <v>0</v>
      </c>
      <c r="D282" s="63" t="n">
        <f aca="true">IF(AND(ISNUMBER(Smestad!$A$2),Smestad!$A283&gt;0),OFFSET(rngStartSmestad,Smestad!$A283,Smestad!$A$2),0)</f>
        <v>0</v>
      </c>
      <c r="E282" s="63" t="n">
        <f aca="true">IF(AND(ISNUMBER(Smestad!$B$2),Smestad!$A283&gt;0),OFFSET(rngStartSmestad,Smestad!$A283,Smestad!$B$2),0)</f>
        <v>0</v>
      </c>
      <c r="F282" s="63" t="n">
        <f aca="true">IF(AND(ISNUMBER(Strinda!$A$2),Strinda!$A283&gt;0),OFFSET(rngStartStrinda,Strinda!$A283,Strinda!$A$2),0)</f>
        <v>0</v>
      </c>
      <c r="G282" s="63" t="n">
        <f aca="true">IF(AND(ISNUMBER(Strinda!$B$2),Strinda!$A283&gt;0),OFFSET(rngStartStrinda,Strinda!$A283,Strinda!$B$2),0)</f>
        <v>0</v>
      </c>
      <c r="H282" s="63" t="n">
        <f aca="true">IF(AND(ISNUMBER(Sweden!$A$2),Sweden!$A283&gt;0),OFFSET(rngStartSweden,Sweden!$A283,Sweden!$A$2),0)</f>
        <v>0</v>
      </c>
      <c r="I282" s="63" t="n">
        <f aca="true">IF(AND(ISNUMBER(Sweden!$B$2),Sweden!$A283&gt;0),OFFSET(rngStartSweden,Sweden!$A283,Sweden!$B$2),0)</f>
        <v>0</v>
      </c>
      <c r="J282" s="63" t="n">
        <f aca="true">IF(AND(ISNUMBER(System!$A$2),System!$A283&gt;0),OFFSET(rngStartSystem,System!$A283,System!$A$2),0)</f>
        <v>0</v>
      </c>
      <c r="K282" s="63" t="n">
        <f aca="true">IF(AND(ISNUMBER(System!$B$2),System!$A283&gt;0),OFFSET(rngStartSystem,System!$A283,System!$B$2),0)</f>
        <v>0</v>
      </c>
      <c r="L282" s="63" t="n">
        <f aca="true">IF(AND(ISNUMBER(Tromso!$A$2),Tromso!$A283&gt;0),OFFSET(rngStartTromso,Tromso!$A283,Tromso!$A$2),0)</f>
        <v>0</v>
      </c>
      <c r="M282" s="63" t="n">
        <f aca="true">IF(AND(ISNUMBER(Tromso!$B$2),Tromso!$A283&gt;0),OFFSET(rngStartTromso,Tromso!$A283,Tromso!$B$2),0)</f>
        <v>0</v>
      </c>
      <c r="N282" s="50"/>
      <c r="O282" s="50"/>
    </row>
    <row r="283" customFormat="false" ht="12.75" hidden="false" customHeight="false" outlineLevel="0" collapsed="false">
      <c r="A283" s="44" t="n">
        <f aca="false">Curves!C284</f>
        <v>38866</v>
      </c>
      <c r="B283" s="63" t="n">
        <f aca="true">IF(AND(ISNUMBER(Finland!$A$2),Finland!$A284&gt;0),OFFSET(rngStartFinland,Finland!$A284,Finland!$A$2),0)</f>
        <v>0</v>
      </c>
      <c r="C283" s="63" t="n">
        <f aca="true">IF(AND(ISNUMBER(Finland!$B$2),Finland!$A284&gt;0),OFFSET(rngStartFinland,Finland!$A284,Finland!$B$2),0)</f>
        <v>0</v>
      </c>
      <c r="D283" s="63" t="n">
        <f aca="true">IF(AND(ISNUMBER(Smestad!$A$2),Smestad!$A284&gt;0),OFFSET(rngStartSmestad,Smestad!$A284,Smestad!$A$2),0)</f>
        <v>0</v>
      </c>
      <c r="E283" s="63" t="n">
        <f aca="true">IF(AND(ISNUMBER(Smestad!$B$2),Smestad!$A284&gt;0),OFFSET(rngStartSmestad,Smestad!$A284,Smestad!$B$2),0)</f>
        <v>0</v>
      </c>
      <c r="F283" s="63" t="n">
        <f aca="true">IF(AND(ISNUMBER(Strinda!$A$2),Strinda!$A284&gt;0),OFFSET(rngStartStrinda,Strinda!$A284,Strinda!$A$2),0)</f>
        <v>0</v>
      </c>
      <c r="G283" s="63" t="n">
        <f aca="true">IF(AND(ISNUMBER(Strinda!$B$2),Strinda!$A284&gt;0),OFFSET(rngStartStrinda,Strinda!$A284,Strinda!$B$2),0)</f>
        <v>0</v>
      </c>
      <c r="H283" s="63" t="n">
        <f aca="true">IF(AND(ISNUMBER(Sweden!$A$2),Sweden!$A284&gt;0),OFFSET(rngStartSweden,Sweden!$A284,Sweden!$A$2),0)</f>
        <v>0</v>
      </c>
      <c r="I283" s="63" t="n">
        <f aca="true">IF(AND(ISNUMBER(Sweden!$B$2),Sweden!$A284&gt;0),OFFSET(rngStartSweden,Sweden!$A284,Sweden!$B$2),0)</f>
        <v>0</v>
      </c>
      <c r="J283" s="63" t="n">
        <f aca="true">IF(AND(ISNUMBER(System!$A$2),System!$A284&gt;0),OFFSET(rngStartSystem,System!$A284,System!$A$2),0)</f>
        <v>0</v>
      </c>
      <c r="K283" s="63" t="n">
        <f aca="true">IF(AND(ISNUMBER(System!$B$2),System!$A284&gt;0),OFFSET(rngStartSystem,System!$A284,System!$B$2),0)</f>
        <v>0</v>
      </c>
      <c r="L283" s="63" t="n">
        <f aca="true">IF(AND(ISNUMBER(Tromso!$A$2),Tromso!$A284&gt;0),OFFSET(rngStartTromso,Tromso!$A284,Tromso!$A$2),0)</f>
        <v>0</v>
      </c>
      <c r="M283" s="63" t="n">
        <f aca="true">IF(AND(ISNUMBER(Tromso!$B$2),Tromso!$A284&gt;0),OFFSET(rngStartTromso,Tromso!$A284,Tromso!$B$2),0)</f>
        <v>0</v>
      </c>
      <c r="N283" s="50"/>
      <c r="O283" s="50"/>
    </row>
    <row r="284" customFormat="false" ht="12.75" hidden="false" customHeight="false" outlineLevel="0" collapsed="false">
      <c r="A284" s="44" t="n">
        <f aca="false">Curves!C285</f>
        <v>38873</v>
      </c>
      <c r="B284" s="63" t="n">
        <f aca="true">IF(AND(ISNUMBER(Finland!$A$2),Finland!$A285&gt;0),OFFSET(rngStartFinland,Finland!$A285,Finland!$A$2),0)</f>
        <v>0</v>
      </c>
      <c r="C284" s="63" t="n">
        <f aca="true">IF(AND(ISNUMBER(Finland!$B$2),Finland!$A285&gt;0),OFFSET(rngStartFinland,Finland!$A285,Finland!$B$2),0)</f>
        <v>0</v>
      </c>
      <c r="D284" s="63" t="n">
        <f aca="true">IF(AND(ISNUMBER(Smestad!$A$2),Smestad!$A285&gt;0),OFFSET(rngStartSmestad,Smestad!$A285,Smestad!$A$2),0)</f>
        <v>0</v>
      </c>
      <c r="E284" s="63" t="n">
        <f aca="true">IF(AND(ISNUMBER(Smestad!$B$2),Smestad!$A285&gt;0),OFFSET(rngStartSmestad,Smestad!$A285,Smestad!$B$2),0)</f>
        <v>0</v>
      </c>
      <c r="F284" s="63" t="n">
        <f aca="true">IF(AND(ISNUMBER(Strinda!$A$2),Strinda!$A285&gt;0),OFFSET(rngStartStrinda,Strinda!$A285,Strinda!$A$2),0)</f>
        <v>0</v>
      </c>
      <c r="G284" s="63" t="n">
        <f aca="true">IF(AND(ISNUMBER(Strinda!$B$2),Strinda!$A285&gt;0),OFFSET(rngStartStrinda,Strinda!$A285,Strinda!$B$2),0)</f>
        <v>0</v>
      </c>
      <c r="H284" s="63" t="n">
        <f aca="true">IF(AND(ISNUMBER(Sweden!$A$2),Sweden!$A285&gt;0),OFFSET(rngStartSweden,Sweden!$A285,Sweden!$A$2),0)</f>
        <v>0</v>
      </c>
      <c r="I284" s="63" t="n">
        <f aca="true">IF(AND(ISNUMBER(Sweden!$B$2),Sweden!$A285&gt;0),OFFSET(rngStartSweden,Sweden!$A285,Sweden!$B$2),0)</f>
        <v>0</v>
      </c>
      <c r="J284" s="63" t="n">
        <f aca="true">IF(AND(ISNUMBER(System!$A$2),System!$A285&gt;0),OFFSET(rngStartSystem,System!$A285,System!$A$2),0)</f>
        <v>0</v>
      </c>
      <c r="K284" s="63" t="n">
        <f aca="true">IF(AND(ISNUMBER(System!$B$2),System!$A285&gt;0),OFFSET(rngStartSystem,System!$A285,System!$B$2),0)</f>
        <v>0</v>
      </c>
      <c r="L284" s="63" t="n">
        <f aca="true">IF(AND(ISNUMBER(Tromso!$A$2),Tromso!$A285&gt;0),OFFSET(rngStartTromso,Tromso!$A285,Tromso!$A$2),0)</f>
        <v>0</v>
      </c>
      <c r="M284" s="63" t="n">
        <f aca="true">IF(AND(ISNUMBER(Tromso!$B$2),Tromso!$A285&gt;0),OFFSET(rngStartTromso,Tromso!$A285,Tromso!$B$2),0)</f>
        <v>0</v>
      </c>
      <c r="N284" s="50"/>
      <c r="O284" s="50"/>
    </row>
    <row r="285" customFormat="false" ht="12.75" hidden="false" customHeight="false" outlineLevel="0" collapsed="false">
      <c r="A285" s="44" t="n">
        <f aca="false">Curves!C286</f>
        <v>38880</v>
      </c>
      <c r="B285" s="63" t="n">
        <f aca="true">IF(AND(ISNUMBER(Finland!$A$2),Finland!$A286&gt;0),OFFSET(rngStartFinland,Finland!$A286,Finland!$A$2),0)</f>
        <v>0</v>
      </c>
      <c r="C285" s="63" t="n">
        <f aca="true">IF(AND(ISNUMBER(Finland!$B$2),Finland!$A286&gt;0),OFFSET(rngStartFinland,Finland!$A286,Finland!$B$2),0)</f>
        <v>0</v>
      </c>
      <c r="D285" s="63" t="n">
        <f aca="true">IF(AND(ISNUMBER(Smestad!$A$2),Smestad!$A286&gt;0),OFFSET(rngStartSmestad,Smestad!$A286,Smestad!$A$2),0)</f>
        <v>0</v>
      </c>
      <c r="E285" s="63" t="n">
        <f aca="true">IF(AND(ISNUMBER(Smestad!$B$2),Smestad!$A286&gt;0),OFFSET(rngStartSmestad,Smestad!$A286,Smestad!$B$2),0)</f>
        <v>0</v>
      </c>
      <c r="F285" s="63" t="n">
        <f aca="true">IF(AND(ISNUMBER(Strinda!$A$2),Strinda!$A286&gt;0),OFFSET(rngStartStrinda,Strinda!$A286,Strinda!$A$2),0)</f>
        <v>0</v>
      </c>
      <c r="G285" s="63" t="n">
        <f aca="true">IF(AND(ISNUMBER(Strinda!$B$2),Strinda!$A286&gt;0),OFFSET(rngStartStrinda,Strinda!$A286,Strinda!$B$2),0)</f>
        <v>0</v>
      </c>
      <c r="H285" s="63" t="n">
        <f aca="true">IF(AND(ISNUMBER(Sweden!$A$2),Sweden!$A286&gt;0),OFFSET(rngStartSweden,Sweden!$A286,Sweden!$A$2),0)</f>
        <v>0</v>
      </c>
      <c r="I285" s="63" t="n">
        <f aca="true">IF(AND(ISNUMBER(Sweden!$B$2),Sweden!$A286&gt;0),OFFSET(rngStartSweden,Sweden!$A286,Sweden!$B$2),0)</f>
        <v>0</v>
      </c>
      <c r="J285" s="63" t="n">
        <f aca="true">IF(AND(ISNUMBER(System!$A$2),System!$A286&gt;0),OFFSET(rngStartSystem,System!$A286,System!$A$2),0)</f>
        <v>0</v>
      </c>
      <c r="K285" s="63" t="n">
        <f aca="true">IF(AND(ISNUMBER(System!$B$2),System!$A286&gt;0),OFFSET(rngStartSystem,System!$A286,System!$B$2),0)</f>
        <v>0</v>
      </c>
      <c r="L285" s="63" t="n">
        <f aca="true">IF(AND(ISNUMBER(Tromso!$A$2),Tromso!$A286&gt;0),OFFSET(rngStartTromso,Tromso!$A286,Tromso!$A$2),0)</f>
        <v>0</v>
      </c>
      <c r="M285" s="63" t="n">
        <f aca="true">IF(AND(ISNUMBER(Tromso!$B$2),Tromso!$A286&gt;0),OFFSET(rngStartTromso,Tromso!$A286,Tromso!$B$2),0)</f>
        <v>0</v>
      </c>
      <c r="N285" s="50"/>
      <c r="O285" s="50"/>
    </row>
    <row r="286" customFormat="false" ht="12.75" hidden="false" customHeight="false" outlineLevel="0" collapsed="false">
      <c r="A286" s="44" t="n">
        <f aca="false">Curves!C287</f>
        <v>38887</v>
      </c>
      <c r="B286" s="63" t="n">
        <f aca="true">IF(AND(ISNUMBER(Finland!$A$2),Finland!$A287&gt;0),OFFSET(rngStartFinland,Finland!$A287,Finland!$A$2),0)</f>
        <v>0</v>
      </c>
      <c r="C286" s="63" t="n">
        <f aca="true">IF(AND(ISNUMBER(Finland!$B$2),Finland!$A287&gt;0),OFFSET(rngStartFinland,Finland!$A287,Finland!$B$2),0)</f>
        <v>0</v>
      </c>
      <c r="D286" s="63" t="n">
        <f aca="true">IF(AND(ISNUMBER(Smestad!$A$2),Smestad!$A287&gt;0),OFFSET(rngStartSmestad,Smestad!$A287,Smestad!$A$2),0)</f>
        <v>0</v>
      </c>
      <c r="E286" s="63" t="n">
        <f aca="true">IF(AND(ISNUMBER(Smestad!$B$2),Smestad!$A287&gt;0),OFFSET(rngStartSmestad,Smestad!$A287,Smestad!$B$2),0)</f>
        <v>0</v>
      </c>
      <c r="F286" s="63" t="n">
        <f aca="true">IF(AND(ISNUMBER(Strinda!$A$2),Strinda!$A287&gt;0),OFFSET(rngStartStrinda,Strinda!$A287,Strinda!$A$2),0)</f>
        <v>0</v>
      </c>
      <c r="G286" s="63" t="n">
        <f aca="true">IF(AND(ISNUMBER(Strinda!$B$2),Strinda!$A287&gt;0),OFFSET(rngStartStrinda,Strinda!$A287,Strinda!$B$2),0)</f>
        <v>0</v>
      </c>
      <c r="H286" s="63" t="n">
        <f aca="true">IF(AND(ISNUMBER(Sweden!$A$2),Sweden!$A287&gt;0),OFFSET(rngStartSweden,Sweden!$A287,Sweden!$A$2),0)</f>
        <v>0</v>
      </c>
      <c r="I286" s="63" t="n">
        <f aca="true">IF(AND(ISNUMBER(Sweden!$B$2),Sweden!$A287&gt;0),OFFSET(rngStartSweden,Sweden!$A287,Sweden!$B$2),0)</f>
        <v>0</v>
      </c>
      <c r="J286" s="63" t="n">
        <f aca="true">IF(AND(ISNUMBER(System!$A$2),System!$A287&gt;0),OFFSET(rngStartSystem,System!$A287,System!$A$2),0)</f>
        <v>0</v>
      </c>
      <c r="K286" s="63" t="n">
        <f aca="true">IF(AND(ISNUMBER(System!$B$2),System!$A287&gt;0),OFFSET(rngStartSystem,System!$A287,System!$B$2),0)</f>
        <v>0</v>
      </c>
      <c r="L286" s="63" t="n">
        <f aca="true">IF(AND(ISNUMBER(Tromso!$A$2),Tromso!$A287&gt;0),OFFSET(rngStartTromso,Tromso!$A287,Tromso!$A$2),0)</f>
        <v>0</v>
      </c>
      <c r="M286" s="63" t="n">
        <f aca="true">IF(AND(ISNUMBER(Tromso!$B$2),Tromso!$A287&gt;0),OFFSET(rngStartTromso,Tromso!$A287,Tromso!$B$2),0)</f>
        <v>0</v>
      </c>
      <c r="N286" s="50"/>
      <c r="O286" s="50"/>
    </row>
    <row r="287" customFormat="false" ht="12.75" hidden="false" customHeight="false" outlineLevel="0" collapsed="false">
      <c r="A287" s="44" t="n">
        <f aca="false">Curves!C288</f>
        <v>38894</v>
      </c>
      <c r="B287" s="63" t="n">
        <f aca="true">IF(AND(ISNUMBER(Finland!$A$2),Finland!$A288&gt;0),OFFSET(rngStartFinland,Finland!$A288,Finland!$A$2),0)</f>
        <v>0</v>
      </c>
      <c r="C287" s="63" t="n">
        <f aca="true">IF(AND(ISNUMBER(Finland!$B$2),Finland!$A288&gt;0),OFFSET(rngStartFinland,Finland!$A288,Finland!$B$2),0)</f>
        <v>0</v>
      </c>
      <c r="D287" s="63" t="n">
        <f aca="true">IF(AND(ISNUMBER(Smestad!$A$2),Smestad!$A288&gt;0),OFFSET(rngStartSmestad,Smestad!$A288,Smestad!$A$2),0)</f>
        <v>0</v>
      </c>
      <c r="E287" s="63" t="n">
        <f aca="true">IF(AND(ISNUMBER(Smestad!$B$2),Smestad!$A288&gt;0),OFFSET(rngStartSmestad,Smestad!$A288,Smestad!$B$2),0)</f>
        <v>0</v>
      </c>
      <c r="F287" s="63" t="n">
        <f aca="true">IF(AND(ISNUMBER(Strinda!$A$2),Strinda!$A288&gt;0),OFFSET(rngStartStrinda,Strinda!$A288,Strinda!$A$2),0)</f>
        <v>0</v>
      </c>
      <c r="G287" s="63" t="n">
        <f aca="true">IF(AND(ISNUMBER(Strinda!$B$2),Strinda!$A288&gt;0),OFFSET(rngStartStrinda,Strinda!$A288,Strinda!$B$2),0)</f>
        <v>0</v>
      </c>
      <c r="H287" s="63" t="n">
        <f aca="true">IF(AND(ISNUMBER(Sweden!$A$2),Sweden!$A288&gt;0),OFFSET(rngStartSweden,Sweden!$A288,Sweden!$A$2),0)</f>
        <v>0</v>
      </c>
      <c r="I287" s="63" t="n">
        <f aca="true">IF(AND(ISNUMBER(Sweden!$B$2),Sweden!$A288&gt;0),OFFSET(rngStartSweden,Sweden!$A288,Sweden!$B$2),0)</f>
        <v>0</v>
      </c>
      <c r="J287" s="63" t="n">
        <f aca="true">IF(AND(ISNUMBER(System!$A$2),System!$A288&gt;0),OFFSET(rngStartSystem,System!$A288,System!$A$2),0)</f>
        <v>0</v>
      </c>
      <c r="K287" s="63" t="n">
        <f aca="true">IF(AND(ISNUMBER(System!$B$2),System!$A288&gt;0),OFFSET(rngStartSystem,System!$A288,System!$B$2),0)</f>
        <v>0</v>
      </c>
      <c r="L287" s="63" t="n">
        <f aca="true">IF(AND(ISNUMBER(Tromso!$A$2),Tromso!$A288&gt;0),OFFSET(rngStartTromso,Tromso!$A288,Tromso!$A$2),0)</f>
        <v>0</v>
      </c>
      <c r="M287" s="63" t="n">
        <f aca="true">IF(AND(ISNUMBER(Tromso!$B$2),Tromso!$A288&gt;0),OFFSET(rngStartTromso,Tromso!$A288,Tromso!$B$2),0)</f>
        <v>0</v>
      </c>
      <c r="N287" s="50"/>
      <c r="O287" s="50"/>
    </row>
    <row r="288" customFormat="false" ht="12.75" hidden="false" customHeight="false" outlineLevel="0" collapsed="false">
      <c r="A288" s="44" t="n">
        <f aca="false">Curves!C289</f>
        <v>38901</v>
      </c>
      <c r="B288" s="63" t="n">
        <f aca="true">IF(AND(ISNUMBER(Finland!$A$2),Finland!$A289&gt;0),OFFSET(rngStartFinland,Finland!$A289,Finland!$A$2),0)</f>
        <v>0</v>
      </c>
      <c r="C288" s="63" t="n">
        <f aca="true">IF(AND(ISNUMBER(Finland!$B$2),Finland!$A289&gt;0),OFFSET(rngStartFinland,Finland!$A289,Finland!$B$2),0)</f>
        <v>0</v>
      </c>
      <c r="D288" s="63" t="n">
        <f aca="true">IF(AND(ISNUMBER(Smestad!$A$2),Smestad!$A289&gt;0),OFFSET(rngStartSmestad,Smestad!$A289,Smestad!$A$2),0)</f>
        <v>0</v>
      </c>
      <c r="E288" s="63" t="n">
        <f aca="true">IF(AND(ISNUMBER(Smestad!$B$2),Smestad!$A289&gt;0),OFFSET(rngStartSmestad,Smestad!$A289,Smestad!$B$2),0)</f>
        <v>0</v>
      </c>
      <c r="F288" s="63" t="n">
        <f aca="true">IF(AND(ISNUMBER(Strinda!$A$2),Strinda!$A289&gt;0),OFFSET(rngStartStrinda,Strinda!$A289,Strinda!$A$2),0)</f>
        <v>0</v>
      </c>
      <c r="G288" s="63" t="n">
        <f aca="true">IF(AND(ISNUMBER(Strinda!$B$2),Strinda!$A289&gt;0),OFFSET(rngStartStrinda,Strinda!$A289,Strinda!$B$2),0)</f>
        <v>0</v>
      </c>
      <c r="H288" s="63" t="n">
        <f aca="true">IF(AND(ISNUMBER(Sweden!$A$2),Sweden!$A289&gt;0),OFFSET(rngStartSweden,Sweden!$A289,Sweden!$A$2),0)</f>
        <v>0</v>
      </c>
      <c r="I288" s="63" t="n">
        <f aca="true">IF(AND(ISNUMBER(Sweden!$B$2),Sweden!$A289&gt;0),OFFSET(rngStartSweden,Sweden!$A289,Sweden!$B$2),0)</f>
        <v>0</v>
      </c>
      <c r="J288" s="63" t="n">
        <f aca="true">IF(AND(ISNUMBER(System!$A$2),System!$A289&gt;0),OFFSET(rngStartSystem,System!$A289,System!$A$2),0)</f>
        <v>0</v>
      </c>
      <c r="K288" s="63" t="n">
        <f aca="true">IF(AND(ISNUMBER(System!$B$2),System!$A289&gt;0),OFFSET(rngStartSystem,System!$A289,System!$B$2),0)</f>
        <v>0</v>
      </c>
      <c r="L288" s="63" t="n">
        <f aca="true">IF(AND(ISNUMBER(Tromso!$A$2),Tromso!$A289&gt;0),OFFSET(rngStartTromso,Tromso!$A289,Tromso!$A$2),0)</f>
        <v>0</v>
      </c>
      <c r="M288" s="63" t="n">
        <f aca="true">IF(AND(ISNUMBER(Tromso!$B$2),Tromso!$A289&gt;0),OFFSET(rngStartTromso,Tromso!$A289,Tromso!$B$2),0)</f>
        <v>0</v>
      </c>
      <c r="N288" s="50"/>
      <c r="O288" s="50"/>
    </row>
    <row r="289" customFormat="false" ht="12.75" hidden="false" customHeight="false" outlineLevel="0" collapsed="false">
      <c r="A289" s="44" t="n">
        <f aca="false">Curves!C290</f>
        <v>38908</v>
      </c>
      <c r="B289" s="63" t="n">
        <f aca="true">IF(AND(ISNUMBER(Finland!$A$2),Finland!$A290&gt;0),OFFSET(rngStartFinland,Finland!$A290,Finland!$A$2),0)</f>
        <v>0</v>
      </c>
      <c r="C289" s="63" t="n">
        <f aca="true">IF(AND(ISNUMBER(Finland!$B$2),Finland!$A290&gt;0),OFFSET(rngStartFinland,Finland!$A290,Finland!$B$2),0)</f>
        <v>0</v>
      </c>
      <c r="D289" s="63" t="n">
        <f aca="true">IF(AND(ISNUMBER(Smestad!$A$2),Smestad!$A290&gt;0),OFFSET(rngStartSmestad,Smestad!$A290,Smestad!$A$2),0)</f>
        <v>0</v>
      </c>
      <c r="E289" s="63" t="n">
        <f aca="true">IF(AND(ISNUMBER(Smestad!$B$2),Smestad!$A290&gt;0),OFFSET(rngStartSmestad,Smestad!$A290,Smestad!$B$2),0)</f>
        <v>0</v>
      </c>
      <c r="F289" s="63" t="n">
        <f aca="true">IF(AND(ISNUMBER(Strinda!$A$2),Strinda!$A290&gt;0),OFFSET(rngStartStrinda,Strinda!$A290,Strinda!$A$2),0)</f>
        <v>0</v>
      </c>
      <c r="G289" s="63" t="n">
        <f aca="true">IF(AND(ISNUMBER(Strinda!$B$2),Strinda!$A290&gt;0),OFFSET(rngStartStrinda,Strinda!$A290,Strinda!$B$2),0)</f>
        <v>0</v>
      </c>
      <c r="H289" s="63" t="n">
        <f aca="true">IF(AND(ISNUMBER(Sweden!$A$2),Sweden!$A290&gt;0),OFFSET(rngStartSweden,Sweden!$A290,Sweden!$A$2),0)</f>
        <v>0</v>
      </c>
      <c r="I289" s="63" t="n">
        <f aca="true">IF(AND(ISNUMBER(Sweden!$B$2),Sweden!$A290&gt;0),OFFSET(rngStartSweden,Sweden!$A290,Sweden!$B$2),0)</f>
        <v>0</v>
      </c>
      <c r="J289" s="63" t="n">
        <f aca="true">IF(AND(ISNUMBER(System!$A$2),System!$A290&gt;0),OFFSET(rngStartSystem,System!$A290,System!$A$2),0)</f>
        <v>0</v>
      </c>
      <c r="K289" s="63" t="n">
        <f aca="true">IF(AND(ISNUMBER(System!$B$2),System!$A290&gt;0),OFFSET(rngStartSystem,System!$A290,System!$B$2),0)</f>
        <v>0</v>
      </c>
      <c r="L289" s="63" t="n">
        <f aca="true">IF(AND(ISNUMBER(Tromso!$A$2),Tromso!$A290&gt;0),OFFSET(rngStartTromso,Tromso!$A290,Tromso!$A$2),0)</f>
        <v>0</v>
      </c>
      <c r="M289" s="63" t="n">
        <f aca="true">IF(AND(ISNUMBER(Tromso!$B$2),Tromso!$A290&gt;0),OFFSET(rngStartTromso,Tromso!$A290,Tromso!$B$2),0)</f>
        <v>0</v>
      </c>
      <c r="N289" s="50"/>
      <c r="O289" s="50"/>
    </row>
    <row r="290" customFormat="false" ht="12.75" hidden="false" customHeight="false" outlineLevel="0" collapsed="false">
      <c r="A290" s="44" t="n">
        <f aca="false">Curves!C291</f>
        <v>38915</v>
      </c>
      <c r="B290" s="63" t="n">
        <f aca="true">IF(AND(ISNUMBER(Finland!$A$2),Finland!$A291&gt;0),OFFSET(rngStartFinland,Finland!$A291,Finland!$A$2),0)</f>
        <v>0</v>
      </c>
      <c r="C290" s="63" t="n">
        <f aca="true">IF(AND(ISNUMBER(Finland!$B$2),Finland!$A291&gt;0),OFFSET(rngStartFinland,Finland!$A291,Finland!$B$2),0)</f>
        <v>0</v>
      </c>
      <c r="D290" s="63" t="n">
        <f aca="true">IF(AND(ISNUMBER(Smestad!$A$2),Smestad!$A291&gt;0),OFFSET(rngStartSmestad,Smestad!$A291,Smestad!$A$2),0)</f>
        <v>0</v>
      </c>
      <c r="E290" s="63" t="n">
        <f aca="true">IF(AND(ISNUMBER(Smestad!$B$2),Smestad!$A291&gt;0),OFFSET(rngStartSmestad,Smestad!$A291,Smestad!$B$2),0)</f>
        <v>0</v>
      </c>
      <c r="F290" s="63" t="n">
        <f aca="true">IF(AND(ISNUMBER(Strinda!$A$2),Strinda!$A291&gt;0),OFFSET(rngStartStrinda,Strinda!$A291,Strinda!$A$2),0)</f>
        <v>0</v>
      </c>
      <c r="G290" s="63" t="n">
        <f aca="true">IF(AND(ISNUMBER(Strinda!$B$2),Strinda!$A291&gt;0),OFFSET(rngStartStrinda,Strinda!$A291,Strinda!$B$2),0)</f>
        <v>0</v>
      </c>
      <c r="H290" s="63" t="n">
        <f aca="true">IF(AND(ISNUMBER(Sweden!$A$2),Sweden!$A291&gt;0),OFFSET(rngStartSweden,Sweden!$A291,Sweden!$A$2),0)</f>
        <v>0</v>
      </c>
      <c r="I290" s="63" t="n">
        <f aca="true">IF(AND(ISNUMBER(Sweden!$B$2),Sweden!$A291&gt;0),OFFSET(rngStartSweden,Sweden!$A291,Sweden!$B$2),0)</f>
        <v>0</v>
      </c>
      <c r="J290" s="63" t="n">
        <f aca="true">IF(AND(ISNUMBER(System!$A$2),System!$A291&gt;0),OFFSET(rngStartSystem,System!$A291,System!$A$2),0)</f>
        <v>0</v>
      </c>
      <c r="K290" s="63" t="n">
        <f aca="true">IF(AND(ISNUMBER(System!$B$2),System!$A291&gt;0),OFFSET(rngStartSystem,System!$A291,System!$B$2),0)</f>
        <v>0</v>
      </c>
      <c r="L290" s="63" t="n">
        <f aca="true">IF(AND(ISNUMBER(Tromso!$A$2),Tromso!$A291&gt;0),OFFSET(rngStartTromso,Tromso!$A291,Tromso!$A$2),0)</f>
        <v>0</v>
      </c>
      <c r="M290" s="63" t="n">
        <f aca="true">IF(AND(ISNUMBER(Tromso!$B$2),Tromso!$A291&gt;0),OFFSET(rngStartTromso,Tromso!$A291,Tromso!$B$2),0)</f>
        <v>0</v>
      </c>
      <c r="N290" s="50"/>
      <c r="O290" s="50"/>
    </row>
    <row r="291" customFormat="false" ht="12.75" hidden="false" customHeight="false" outlineLevel="0" collapsed="false">
      <c r="A291" s="44" t="n">
        <f aca="false">Curves!C292</f>
        <v>38922</v>
      </c>
      <c r="B291" s="63" t="n">
        <f aca="true">IF(AND(ISNUMBER(Finland!$A$2),Finland!$A292&gt;0),OFFSET(rngStartFinland,Finland!$A292,Finland!$A$2),0)</f>
        <v>0</v>
      </c>
      <c r="C291" s="63" t="n">
        <f aca="true">IF(AND(ISNUMBER(Finland!$B$2),Finland!$A292&gt;0),OFFSET(rngStartFinland,Finland!$A292,Finland!$B$2),0)</f>
        <v>0</v>
      </c>
      <c r="D291" s="63" t="n">
        <f aca="true">IF(AND(ISNUMBER(Smestad!$A$2),Smestad!$A292&gt;0),OFFSET(rngStartSmestad,Smestad!$A292,Smestad!$A$2),0)</f>
        <v>0</v>
      </c>
      <c r="E291" s="63" t="n">
        <f aca="true">IF(AND(ISNUMBER(Smestad!$B$2),Smestad!$A292&gt;0),OFFSET(rngStartSmestad,Smestad!$A292,Smestad!$B$2),0)</f>
        <v>0</v>
      </c>
      <c r="F291" s="63" t="n">
        <f aca="true">IF(AND(ISNUMBER(Strinda!$A$2),Strinda!$A292&gt;0),OFFSET(rngStartStrinda,Strinda!$A292,Strinda!$A$2),0)</f>
        <v>0</v>
      </c>
      <c r="G291" s="63" t="n">
        <f aca="true">IF(AND(ISNUMBER(Strinda!$B$2),Strinda!$A292&gt;0),OFFSET(rngStartStrinda,Strinda!$A292,Strinda!$B$2),0)</f>
        <v>0</v>
      </c>
      <c r="H291" s="63" t="n">
        <f aca="true">IF(AND(ISNUMBER(Sweden!$A$2),Sweden!$A292&gt;0),OFFSET(rngStartSweden,Sweden!$A292,Sweden!$A$2),0)</f>
        <v>0</v>
      </c>
      <c r="I291" s="63" t="n">
        <f aca="true">IF(AND(ISNUMBER(Sweden!$B$2),Sweden!$A292&gt;0),OFFSET(rngStartSweden,Sweden!$A292,Sweden!$B$2),0)</f>
        <v>0</v>
      </c>
      <c r="J291" s="63" t="n">
        <f aca="true">IF(AND(ISNUMBER(System!$A$2),System!$A292&gt;0),OFFSET(rngStartSystem,System!$A292,System!$A$2),0)</f>
        <v>0</v>
      </c>
      <c r="K291" s="63" t="n">
        <f aca="true">IF(AND(ISNUMBER(System!$B$2),System!$A292&gt;0),OFFSET(rngStartSystem,System!$A292,System!$B$2),0)</f>
        <v>0</v>
      </c>
      <c r="L291" s="63" t="n">
        <f aca="true">IF(AND(ISNUMBER(Tromso!$A$2),Tromso!$A292&gt;0),OFFSET(rngStartTromso,Tromso!$A292,Tromso!$A$2),0)</f>
        <v>0</v>
      </c>
      <c r="M291" s="63" t="n">
        <f aca="true">IF(AND(ISNUMBER(Tromso!$B$2),Tromso!$A292&gt;0),OFFSET(rngStartTromso,Tromso!$A292,Tromso!$B$2),0)</f>
        <v>0</v>
      </c>
      <c r="N291" s="50"/>
      <c r="O291" s="50"/>
    </row>
    <row r="292" customFormat="false" ht="12.75" hidden="false" customHeight="false" outlineLevel="0" collapsed="false">
      <c r="A292" s="44" t="n">
        <f aca="false">Curves!C293</f>
        <v>38929</v>
      </c>
      <c r="B292" s="63" t="n">
        <f aca="true">IF(AND(ISNUMBER(Finland!$A$2),Finland!$A293&gt;0),OFFSET(rngStartFinland,Finland!$A293,Finland!$A$2),0)</f>
        <v>0</v>
      </c>
      <c r="C292" s="63" t="n">
        <f aca="true">IF(AND(ISNUMBER(Finland!$B$2),Finland!$A293&gt;0),OFFSET(rngStartFinland,Finland!$A293,Finland!$B$2),0)</f>
        <v>0</v>
      </c>
      <c r="D292" s="63" t="n">
        <f aca="true">IF(AND(ISNUMBER(Smestad!$A$2),Smestad!$A293&gt;0),OFFSET(rngStartSmestad,Smestad!$A293,Smestad!$A$2),0)</f>
        <v>0</v>
      </c>
      <c r="E292" s="63" t="n">
        <f aca="true">IF(AND(ISNUMBER(Smestad!$B$2),Smestad!$A293&gt;0),OFFSET(rngStartSmestad,Smestad!$A293,Smestad!$B$2),0)</f>
        <v>0</v>
      </c>
      <c r="F292" s="63" t="n">
        <f aca="true">IF(AND(ISNUMBER(Strinda!$A$2),Strinda!$A293&gt;0),OFFSET(rngStartStrinda,Strinda!$A293,Strinda!$A$2),0)</f>
        <v>0</v>
      </c>
      <c r="G292" s="63" t="n">
        <f aca="true">IF(AND(ISNUMBER(Strinda!$B$2),Strinda!$A293&gt;0),OFFSET(rngStartStrinda,Strinda!$A293,Strinda!$B$2),0)</f>
        <v>0</v>
      </c>
      <c r="H292" s="63" t="n">
        <f aca="true">IF(AND(ISNUMBER(Sweden!$A$2),Sweden!$A293&gt;0),OFFSET(rngStartSweden,Sweden!$A293,Sweden!$A$2),0)</f>
        <v>0</v>
      </c>
      <c r="I292" s="63" t="n">
        <f aca="true">IF(AND(ISNUMBER(Sweden!$B$2),Sweden!$A293&gt;0),OFFSET(rngStartSweden,Sweden!$A293,Sweden!$B$2),0)</f>
        <v>0</v>
      </c>
      <c r="J292" s="63" t="n">
        <f aca="true">IF(AND(ISNUMBER(System!$A$2),System!$A293&gt;0),OFFSET(rngStartSystem,System!$A293,System!$A$2),0)</f>
        <v>0</v>
      </c>
      <c r="K292" s="63" t="n">
        <f aca="true">IF(AND(ISNUMBER(System!$B$2),System!$A293&gt;0),OFFSET(rngStartSystem,System!$A293,System!$B$2),0)</f>
        <v>0</v>
      </c>
      <c r="L292" s="63" t="n">
        <f aca="true">IF(AND(ISNUMBER(Tromso!$A$2),Tromso!$A293&gt;0),OFFSET(rngStartTromso,Tromso!$A293,Tromso!$A$2),0)</f>
        <v>0</v>
      </c>
      <c r="M292" s="63" t="n">
        <f aca="true">IF(AND(ISNUMBER(Tromso!$B$2),Tromso!$A293&gt;0),OFFSET(rngStartTromso,Tromso!$A293,Tromso!$B$2),0)</f>
        <v>0</v>
      </c>
      <c r="N292" s="50"/>
      <c r="O292" s="50"/>
    </row>
    <row r="293" customFormat="false" ht="12.75" hidden="false" customHeight="false" outlineLevel="0" collapsed="false">
      <c r="A293" s="44" t="n">
        <f aca="false">Curves!C294</f>
        <v>38936</v>
      </c>
      <c r="B293" s="63" t="n">
        <f aca="true">IF(AND(ISNUMBER(Finland!$A$2),Finland!$A294&gt;0),OFFSET(rngStartFinland,Finland!$A294,Finland!$A$2),0)</f>
        <v>0</v>
      </c>
      <c r="C293" s="63" t="n">
        <f aca="true">IF(AND(ISNUMBER(Finland!$B$2),Finland!$A294&gt;0),OFFSET(rngStartFinland,Finland!$A294,Finland!$B$2),0)</f>
        <v>0</v>
      </c>
      <c r="D293" s="63" t="n">
        <f aca="true">IF(AND(ISNUMBER(Smestad!$A$2),Smestad!$A294&gt;0),OFFSET(rngStartSmestad,Smestad!$A294,Smestad!$A$2),0)</f>
        <v>0</v>
      </c>
      <c r="E293" s="63" t="n">
        <f aca="true">IF(AND(ISNUMBER(Smestad!$B$2),Smestad!$A294&gt;0),OFFSET(rngStartSmestad,Smestad!$A294,Smestad!$B$2),0)</f>
        <v>0</v>
      </c>
      <c r="F293" s="63" t="n">
        <f aca="true">IF(AND(ISNUMBER(Strinda!$A$2),Strinda!$A294&gt;0),OFFSET(rngStartStrinda,Strinda!$A294,Strinda!$A$2),0)</f>
        <v>0</v>
      </c>
      <c r="G293" s="63" t="n">
        <f aca="true">IF(AND(ISNUMBER(Strinda!$B$2),Strinda!$A294&gt;0),OFFSET(rngStartStrinda,Strinda!$A294,Strinda!$B$2),0)</f>
        <v>0</v>
      </c>
      <c r="H293" s="63" t="n">
        <f aca="true">IF(AND(ISNUMBER(Sweden!$A$2),Sweden!$A294&gt;0),OFFSET(rngStartSweden,Sweden!$A294,Sweden!$A$2),0)</f>
        <v>0</v>
      </c>
      <c r="I293" s="63" t="n">
        <f aca="true">IF(AND(ISNUMBER(Sweden!$B$2),Sweden!$A294&gt;0),OFFSET(rngStartSweden,Sweden!$A294,Sweden!$B$2),0)</f>
        <v>0</v>
      </c>
      <c r="J293" s="63" t="n">
        <f aca="true">IF(AND(ISNUMBER(System!$A$2),System!$A294&gt;0),OFFSET(rngStartSystem,System!$A294,System!$A$2),0)</f>
        <v>0</v>
      </c>
      <c r="K293" s="63" t="n">
        <f aca="true">IF(AND(ISNUMBER(System!$B$2),System!$A294&gt;0),OFFSET(rngStartSystem,System!$A294,System!$B$2),0)</f>
        <v>0</v>
      </c>
      <c r="L293" s="63" t="n">
        <f aca="true">IF(AND(ISNUMBER(Tromso!$A$2),Tromso!$A294&gt;0),OFFSET(rngStartTromso,Tromso!$A294,Tromso!$A$2),0)</f>
        <v>0</v>
      </c>
      <c r="M293" s="63" t="n">
        <f aca="true">IF(AND(ISNUMBER(Tromso!$B$2),Tromso!$A294&gt;0),OFFSET(rngStartTromso,Tromso!$A294,Tromso!$B$2),0)</f>
        <v>0</v>
      </c>
      <c r="N293" s="50"/>
      <c r="O293" s="50"/>
    </row>
    <row r="294" customFormat="false" ht="12.75" hidden="false" customHeight="false" outlineLevel="0" collapsed="false">
      <c r="A294" s="44" t="n">
        <f aca="false">Curves!C295</f>
        <v>38943</v>
      </c>
      <c r="B294" s="63" t="n">
        <f aca="true">IF(AND(ISNUMBER(Finland!$A$2),Finland!$A295&gt;0),OFFSET(rngStartFinland,Finland!$A295,Finland!$A$2),0)</f>
        <v>0</v>
      </c>
      <c r="C294" s="63" t="n">
        <f aca="true">IF(AND(ISNUMBER(Finland!$B$2),Finland!$A295&gt;0),OFFSET(rngStartFinland,Finland!$A295,Finland!$B$2),0)</f>
        <v>0</v>
      </c>
      <c r="D294" s="63" t="n">
        <f aca="true">IF(AND(ISNUMBER(Smestad!$A$2),Smestad!$A295&gt;0),OFFSET(rngStartSmestad,Smestad!$A295,Smestad!$A$2),0)</f>
        <v>0</v>
      </c>
      <c r="E294" s="63" t="n">
        <f aca="true">IF(AND(ISNUMBER(Smestad!$B$2),Smestad!$A295&gt;0),OFFSET(rngStartSmestad,Smestad!$A295,Smestad!$B$2),0)</f>
        <v>0</v>
      </c>
      <c r="F294" s="63" t="n">
        <f aca="true">IF(AND(ISNUMBER(Strinda!$A$2),Strinda!$A295&gt;0),OFFSET(rngStartStrinda,Strinda!$A295,Strinda!$A$2),0)</f>
        <v>0</v>
      </c>
      <c r="G294" s="63" t="n">
        <f aca="true">IF(AND(ISNUMBER(Strinda!$B$2),Strinda!$A295&gt;0),OFFSET(rngStartStrinda,Strinda!$A295,Strinda!$B$2),0)</f>
        <v>0</v>
      </c>
      <c r="H294" s="63" t="n">
        <f aca="true">IF(AND(ISNUMBER(Sweden!$A$2),Sweden!$A295&gt;0),OFFSET(rngStartSweden,Sweden!$A295,Sweden!$A$2),0)</f>
        <v>0</v>
      </c>
      <c r="I294" s="63" t="n">
        <f aca="true">IF(AND(ISNUMBER(Sweden!$B$2),Sweden!$A295&gt;0),OFFSET(rngStartSweden,Sweden!$A295,Sweden!$B$2),0)</f>
        <v>0</v>
      </c>
      <c r="J294" s="63" t="n">
        <f aca="true">IF(AND(ISNUMBER(System!$A$2),System!$A295&gt;0),OFFSET(rngStartSystem,System!$A295,System!$A$2),0)</f>
        <v>0</v>
      </c>
      <c r="K294" s="63" t="n">
        <f aca="true">IF(AND(ISNUMBER(System!$B$2),System!$A295&gt;0),OFFSET(rngStartSystem,System!$A295,System!$B$2),0)</f>
        <v>0</v>
      </c>
      <c r="L294" s="63" t="n">
        <f aca="true">IF(AND(ISNUMBER(Tromso!$A$2),Tromso!$A295&gt;0),OFFSET(rngStartTromso,Tromso!$A295,Tromso!$A$2),0)</f>
        <v>0</v>
      </c>
      <c r="M294" s="63" t="n">
        <f aca="true">IF(AND(ISNUMBER(Tromso!$B$2),Tromso!$A295&gt;0),OFFSET(rngStartTromso,Tromso!$A295,Tromso!$B$2),0)</f>
        <v>0</v>
      </c>
      <c r="N294" s="50"/>
      <c r="O294" s="50"/>
    </row>
    <row r="295" customFormat="false" ht="12.75" hidden="false" customHeight="false" outlineLevel="0" collapsed="false">
      <c r="A295" s="44" t="n">
        <f aca="false">Curves!C296</f>
        <v>38950</v>
      </c>
      <c r="B295" s="63" t="n">
        <f aca="true">IF(AND(ISNUMBER(Finland!$A$2),Finland!$A296&gt;0),OFFSET(rngStartFinland,Finland!$A296,Finland!$A$2),0)</f>
        <v>0</v>
      </c>
      <c r="C295" s="63" t="n">
        <f aca="true">IF(AND(ISNUMBER(Finland!$B$2),Finland!$A296&gt;0),OFFSET(rngStartFinland,Finland!$A296,Finland!$B$2),0)</f>
        <v>0</v>
      </c>
      <c r="D295" s="63" t="n">
        <f aca="true">IF(AND(ISNUMBER(Smestad!$A$2),Smestad!$A296&gt;0),OFFSET(rngStartSmestad,Smestad!$A296,Smestad!$A$2),0)</f>
        <v>0</v>
      </c>
      <c r="E295" s="63" t="n">
        <f aca="true">IF(AND(ISNUMBER(Smestad!$B$2),Smestad!$A296&gt;0),OFFSET(rngStartSmestad,Smestad!$A296,Smestad!$B$2),0)</f>
        <v>0</v>
      </c>
      <c r="F295" s="63" t="n">
        <f aca="true">IF(AND(ISNUMBER(Strinda!$A$2),Strinda!$A296&gt;0),OFFSET(rngStartStrinda,Strinda!$A296,Strinda!$A$2),0)</f>
        <v>0</v>
      </c>
      <c r="G295" s="63" t="n">
        <f aca="true">IF(AND(ISNUMBER(Strinda!$B$2),Strinda!$A296&gt;0),OFFSET(rngStartStrinda,Strinda!$A296,Strinda!$B$2),0)</f>
        <v>0</v>
      </c>
      <c r="H295" s="63" t="n">
        <f aca="true">IF(AND(ISNUMBER(Sweden!$A$2),Sweden!$A296&gt;0),OFFSET(rngStartSweden,Sweden!$A296,Sweden!$A$2),0)</f>
        <v>0</v>
      </c>
      <c r="I295" s="63" t="n">
        <f aca="true">IF(AND(ISNUMBER(Sweden!$B$2),Sweden!$A296&gt;0),OFFSET(rngStartSweden,Sweden!$A296,Sweden!$B$2),0)</f>
        <v>0</v>
      </c>
      <c r="J295" s="63" t="n">
        <f aca="true">IF(AND(ISNUMBER(System!$A$2),System!$A296&gt;0),OFFSET(rngStartSystem,System!$A296,System!$A$2),0)</f>
        <v>0</v>
      </c>
      <c r="K295" s="63" t="n">
        <f aca="true">IF(AND(ISNUMBER(System!$B$2),System!$A296&gt;0),OFFSET(rngStartSystem,System!$A296,System!$B$2),0)</f>
        <v>0</v>
      </c>
      <c r="L295" s="63" t="n">
        <f aca="true">IF(AND(ISNUMBER(Tromso!$A$2),Tromso!$A296&gt;0),OFFSET(rngStartTromso,Tromso!$A296,Tromso!$A$2),0)</f>
        <v>0</v>
      </c>
      <c r="M295" s="63" t="n">
        <f aca="true">IF(AND(ISNUMBER(Tromso!$B$2),Tromso!$A296&gt;0),OFFSET(rngStartTromso,Tromso!$A296,Tromso!$B$2),0)</f>
        <v>0</v>
      </c>
      <c r="N295" s="50"/>
      <c r="O295" s="50"/>
    </row>
    <row r="296" customFormat="false" ht="12.75" hidden="false" customHeight="false" outlineLevel="0" collapsed="false">
      <c r="A296" s="44" t="n">
        <f aca="false">Curves!C297</f>
        <v>38957</v>
      </c>
      <c r="B296" s="63" t="n">
        <f aca="true">IF(AND(ISNUMBER(Finland!$A$2),Finland!$A297&gt;0),OFFSET(rngStartFinland,Finland!$A297,Finland!$A$2),0)</f>
        <v>0</v>
      </c>
      <c r="C296" s="63" t="n">
        <f aca="true">IF(AND(ISNUMBER(Finland!$B$2),Finland!$A297&gt;0),OFFSET(rngStartFinland,Finland!$A297,Finland!$B$2),0)</f>
        <v>0</v>
      </c>
      <c r="D296" s="63" t="n">
        <f aca="true">IF(AND(ISNUMBER(Smestad!$A$2),Smestad!$A297&gt;0),OFFSET(rngStartSmestad,Smestad!$A297,Smestad!$A$2),0)</f>
        <v>0</v>
      </c>
      <c r="E296" s="63" t="n">
        <f aca="true">IF(AND(ISNUMBER(Smestad!$B$2),Smestad!$A297&gt;0),OFFSET(rngStartSmestad,Smestad!$A297,Smestad!$B$2),0)</f>
        <v>0</v>
      </c>
      <c r="F296" s="63" t="n">
        <f aca="true">IF(AND(ISNUMBER(Strinda!$A$2),Strinda!$A297&gt;0),OFFSET(rngStartStrinda,Strinda!$A297,Strinda!$A$2),0)</f>
        <v>0</v>
      </c>
      <c r="G296" s="63" t="n">
        <f aca="true">IF(AND(ISNUMBER(Strinda!$B$2),Strinda!$A297&gt;0),OFFSET(rngStartStrinda,Strinda!$A297,Strinda!$B$2),0)</f>
        <v>0</v>
      </c>
      <c r="H296" s="63" t="n">
        <f aca="true">IF(AND(ISNUMBER(Sweden!$A$2),Sweden!$A297&gt;0),OFFSET(rngStartSweden,Sweden!$A297,Sweden!$A$2),0)</f>
        <v>0</v>
      </c>
      <c r="I296" s="63" t="n">
        <f aca="true">IF(AND(ISNUMBER(Sweden!$B$2),Sweden!$A297&gt;0),OFFSET(rngStartSweden,Sweden!$A297,Sweden!$B$2),0)</f>
        <v>0</v>
      </c>
      <c r="J296" s="63" t="n">
        <f aca="true">IF(AND(ISNUMBER(System!$A$2),System!$A297&gt;0),OFFSET(rngStartSystem,System!$A297,System!$A$2),0)</f>
        <v>0</v>
      </c>
      <c r="K296" s="63" t="n">
        <f aca="true">IF(AND(ISNUMBER(System!$B$2),System!$A297&gt;0),OFFSET(rngStartSystem,System!$A297,System!$B$2),0)</f>
        <v>0</v>
      </c>
      <c r="L296" s="63" t="n">
        <f aca="true">IF(AND(ISNUMBER(Tromso!$A$2),Tromso!$A297&gt;0),OFFSET(rngStartTromso,Tromso!$A297,Tromso!$A$2),0)</f>
        <v>0</v>
      </c>
      <c r="M296" s="63" t="n">
        <f aca="true">IF(AND(ISNUMBER(Tromso!$B$2),Tromso!$A297&gt;0),OFFSET(rngStartTromso,Tromso!$A297,Tromso!$B$2),0)</f>
        <v>0</v>
      </c>
      <c r="N296" s="50"/>
      <c r="O296" s="50"/>
    </row>
    <row r="297" customFormat="false" ht="12.75" hidden="false" customHeight="false" outlineLevel="0" collapsed="false">
      <c r="A297" s="44" t="n">
        <f aca="false">Curves!C298</f>
        <v>38964</v>
      </c>
      <c r="B297" s="63" t="n">
        <f aca="true">IF(AND(ISNUMBER(Finland!$A$2),Finland!$A298&gt;0),OFFSET(rngStartFinland,Finland!$A298,Finland!$A$2),0)</f>
        <v>0</v>
      </c>
      <c r="C297" s="63" t="n">
        <f aca="true">IF(AND(ISNUMBER(Finland!$B$2),Finland!$A298&gt;0),OFFSET(rngStartFinland,Finland!$A298,Finland!$B$2),0)</f>
        <v>0</v>
      </c>
      <c r="D297" s="63" t="n">
        <f aca="true">IF(AND(ISNUMBER(Smestad!$A$2),Smestad!$A298&gt;0),OFFSET(rngStartSmestad,Smestad!$A298,Smestad!$A$2),0)</f>
        <v>0</v>
      </c>
      <c r="E297" s="63" t="n">
        <f aca="true">IF(AND(ISNUMBER(Smestad!$B$2),Smestad!$A298&gt;0),OFFSET(rngStartSmestad,Smestad!$A298,Smestad!$B$2),0)</f>
        <v>0</v>
      </c>
      <c r="F297" s="63" t="n">
        <f aca="true">IF(AND(ISNUMBER(Strinda!$A$2),Strinda!$A298&gt;0),OFFSET(rngStartStrinda,Strinda!$A298,Strinda!$A$2),0)</f>
        <v>0</v>
      </c>
      <c r="G297" s="63" t="n">
        <f aca="true">IF(AND(ISNUMBER(Strinda!$B$2),Strinda!$A298&gt;0),OFFSET(rngStartStrinda,Strinda!$A298,Strinda!$B$2),0)</f>
        <v>0</v>
      </c>
      <c r="H297" s="63" t="n">
        <f aca="true">IF(AND(ISNUMBER(Sweden!$A$2),Sweden!$A298&gt;0),OFFSET(rngStartSweden,Sweden!$A298,Sweden!$A$2),0)</f>
        <v>0</v>
      </c>
      <c r="I297" s="63" t="n">
        <f aca="true">IF(AND(ISNUMBER(Sweden!$B$2),Sweden!$A298&gt;0),OFFSET(rngStartSweden,Sweden!$A298,Sweden!$B$2),0)</f>
        <v>0</v>
      </c>
      <c r="J297" s="63" t="n">
        <f aca="true">IF(AND(ISNUMBER(System!$A$2),System!$A298&gt;0),OFFSET(rngStartSystem,System!$A298,System!$A$2),0)</f>
        <v>0</v>
      </c>
      <c r="K297" s="63" t="n">
        <f aca="true">IF(AND(ISNUMBER(System!$B$2),System!$A298&gt;0),OFFSET(rngStartSystem,System!$A298,System!$B$2),0)</f>
        <v>0</v>
      </c>
      <c r="L297" s="63" t="n">
        <f aca="true">IF(AND(ISNUMBER(Tromso!$A$2),Tromso!$A298&gt;0),OFFSET(rngStartTromso,Tromso!$A298,Tromso!$A$2),0)</f>
        <v>0</v>
      </c>
      <c r="M297" s="63" t="n">
        <f aca="true">IF(AND(ISNUMBER(Tromso!$B$2),Tromso!$A298&gt;0),OFFSET(rngStartTromso,Tromso!$A298,Tromso!$B$2),0)</f>
        <v>0</v>
      </c>
      <c r="N297" s="50"/>
      <c r="O297" s="50"/>
    </row>
    <row r="298" customFormat="false" ht="12.75" hidden="false" customHeight="false" outlineLevel="0" collapsed="false">
      <c r="A298" s="44" t="n">
        <f aca="false">Curves!C299</f>
        <v>38971</v>
      </c>
      <c r="B298" s="63" t="n">
        <f aca="true">IF(AND(ISNUMBER(Finland!$A$2),Finland!$A299&gt;0),OFFSET(rngStartFinland,Finland!$A299,Finland!$A$2),0)</f>
        <v>0</v>
      </c>
      <c r="C298" s="63" t="n">
        <f aca="true">IF(AND(ISNUMBER(Finland!$B$2),Finland!$A299&gt;0),OFFSET(rngStartFinland,Finland!$A299,Finland!$B$2),0)</f>
        <v>0</v>
      </c>
      <c r="D298" s="63" t="n">
        <f aca="true">IF(AND(ISNUMBER(Smestad!$A$2),Smestad!$A299&gt;0),OFFSET(rngStartSmestad,Smestad!$A299,Smestad!$A$2),0)</f>
        <v>0</v>
      </c>
      <c r="E298" s="63" t="n">
        <f aca="true">IF(AND(ISNUMBER(Smestad!$B$2),Smestad!$A299&gt;0),OFFSET(rngStartSmestad,Smestad!$A299,Smestad!$B$2),0)</f>
        <v>0</v>
      </c>
      <c r="F298" s="63" t="n">
        <f aca="true">IF(AND(ISNUMBER(Strinda!$A$2),Strinda!$A299&gt;0),OFFSET(rngStartStrinda,Strinda!$A299,Strinda!$A$2),0)</f>
        <v>0</v>
      </c>
      <c r="G298" s="63" t="n">
        <f aca="true">IF(AND(ISNUMBER(Strinda!$B$2),Strinda!$A299&gt;0),OFFSET(rngStartStrinda,Strinda!$A299,Strinda!$B$2),0)</f>
        <v>0</v>
      </c>
      <c r="H298" s="63" t="n">
        <f aca="true">IF(AND(ISNUMBER(Sweden!$A$2),Sweden!$A299&gt;0),OFFSET(rngStartSweden,Sweden!$A299,Sweden!$A$2),0)</f>
        <v>0</v>
      </c>
      <c r="I298" s="63" t="n">
        <f aca="true">IF(AND(ISNUMBER(Sweden!$B$2),Sweden!$A299&gt;0),OFFSET(rngStartSweden,Sweden!$A299,Sweden!$B$2),0)</f>
        <v>0</v>
      </c>
      <c r="J298" s="63" t="n">
        <f aca="true">IF(AND(ISNUMBER(System!$A$2),System!$A299&gt;0),OFFSET(rngStartSystem,System!$A299,System!$A$2),0)</f>
        <v>0</v>
      </c>
      <c r="K298" s="63" t="n">
        <f aca="true">IF(AND(ISNUMBER(System!$B$2),System!$A299&gt;0),OFFSET(rngStartSystem,System!$A299,System!$B$2),0)</f>
        <v>0</v>
      </c>
      <c r="L298" s="63" t="n">
        <f aca="true">IF(AND(ISNUMBER(Tromso!$A$2),Tromso!$A299&gt;0),OFFSET(rngStartTromso,Tromso!$A299,Tromso!$A$2),0)</f>
        <v>0</v>
      </c>
      <c r="M298" s="63" t="n">
        <f aca="true">IF(AND(ISNUMBER(Tromso!$B$2),Tromso!$A299&gt;0),OFFSET(rngStartTromso,Tromso!$A299,Tromso!$B$2),0)</f>
        <v>0</v>
      </c>
      <c r="N298" s="50"/>
      <c r="O298" s="50"/>
    </row>
    <row r="299" customFormat="false" ht="12.75" hidden="false" customHeight="false" outlineLevel="0" collapsed="false">
      <c r="A299" s="44" t="n">
        <f aca="false">Curves!C300</f>
        <v>38978</v>
      </c>
      <c r="B299" s="63" t="n">
        <f aca="true">IF(AND(ISNUMBER(Finland!$A$2),Finland!$A300&gt;0),OFFSET(rngStartFinland,Finland!$A300,Finland!$A$2),0)</f>
        <v>0</v>
      </c>
      <c r="C299" s="63" t="n">
        <f aca="true">IF(AND(ISNUMBER(Finland!$B$2),Finland!$A300&gt;0),OFFSET(rngStartFinland,Finland!$A300,Finland!$B$2),0)</f>
        <v>0</v>
      </c>
      <c r="D299" s="63" t="n">
        <f aca="true">IF(AND(ISNUMBER(Smestad!$A$2),Smestad!$A300&gt;0),OFFSET(rngStartSmestad,Smestad!$A300,Smestad!$A$2),0)</f>
        <v>0</v>
      </c>
      <c r="E299" s="63" t="n">
        <f aca="true">IF(AND(ISNUMBER(Smestad!$B$2),Smestad!$A300&gt;0),OFFSET(rngStartSmestad,Smestad!$A300,Smestad!$B$2),0)</f>
        <v>0</v>
      </c>
      <c r="F299" s="63" t="n">
        <f aca="true">IF(AND(ISNUMBER(Strinda!$A$2),Strinda!$A300&gt;0),OFFSET(rngStartStrinda,Strinda!$A300,Strinda!$A$2),0)</f>
        <v>0</v>
      </c>
      <c r="G299" s="63" t="n">
        <f aca="true">IF(AND(ISNUMBER(Strinda!$B$2),Strinda!$A300&gt;0),OFFSET(rngStartStrinda,Strinda!$A300,Strinda!$B$2),0)</f>
        <v>0</v>
      </c>
      <c r="H299" s="63" t="n">
        <f aca="true">IF(AND(ISNUMBER(Sweden!$A$2),Sweden!$A300&gt;0),OFFSET(rngStartSweden,Sweden!$A300,Sweden!$A$2),0)</f>
        <v>0</v>
      </c>
      <c r="I299" s="63" t="n">
        <f aca="true">IF(AND(ISNUMBER(Sweden!$B$2),Sweden!$A300&gt;0),OFFSET(rngStartSweden,Sweden!$A300,Sweden!$B$2),0)</f>
        <v>0</v>
      </c>
      <c r="J299" s="63" t="n">
        <f aca="true">IF(AND(ISNUMBER(System!$A$2),System!$A300&gt;0),OFFSET(rngStartSystem,System!$A300,System!$A$2),0)</f>
        <v>0</v>
      </c>
      <c r="K299" s="63" t="n">
        <f aca="true">IF(AND(ISNUMBER(System!$B$2),System!$A300&gt;0),OFFSET(rngStartSystem,System!$A300,System!$B$2),0)</f>
        <v>0</v>
      </c>
      <c r="L299" s="63" t="n">
        <f aca="true">IF(AND(ISNUMBER(Tromso!$A$2),Tromso!$A300&gt;0),OFFSET(rngStartTromso,Tromso!$A300,Tromso!$A$2),0)</f>
        <v>0</v>
      </c>
      <c r="M299" s="63" t="n">
        <f aca="true">IF(AND(ISNUMBER(Tromso!$B$2),Tromso!$A300&gt;0),OFFSET(rngStartTromso,Tromso!$A300,Tromso!$B$2),0)</f>
        <v>0</v>
      </c>
      <c r="N299" s="50"/>
      <c r="O299" s="50"/>
    </row>
    <row r="300" customFormat="false" ht="12.75" hidden="false" customHeight="false" outlineLevel="0" collapsed="false">
      <c r="A300" s="44" t="n">
        <f aca="false">Curves!C301</f>
        <v>38985</v>
      </c>
      <c r="B300" s="63" t="n">
        <f aca="true">IF(AND(ISNUMBER(Finland!$A$2),Finland!$A301&gt;0),OFFSET(rngStartFinland,Finland!$A301,Finland!$A$2),0)</f>
        <v>0</v>
      </c>
      <c r="C300" s="63" t="n">
        <f aca="true">IF(AND(ISNUMBER(Finland!$B$2),Finland!$A301&gt;0),OFFSET(rngStartFinland,Finland!$A301,Finland!$B$2),0)</f>
        <v>0</v>
      </c>
      <c r="D300" s="63" t="n">
        <f aca="true">IF(AND(ISNUMBER(Smestad!$A$2),Smestad!$A301&gt;0),OFFSET(rngStartSmestad,Smestad!$A301,Smestad!$A$2),0)</f>
        <v>0</v>
      </c>
      <c r="E300" s="63" t="n">
        <f aca="true">IF(AND(ISNUMBER(Smestad!$B$2),Smestad!$A301&gt;0),OFFSET(rngStartSmestad,Smestad!$A301,Smestad!$B$2),0)</f>
        <v>0</v>
      </c>
      <c r="F300" s="63" t="n">
        <f aca="true">IF(AND(ISNUMBER(Strinda!$A$2),Strinda!$A301&gt;0),OFFSET(rngStartStrinda,Strinda!$A301,Strinda!$A$2),0)</f>
        <v>0</v>
      </c>
      <c r="G300" s="63" t="n">
        <f aca="true">IF(AND(ISNUMBER(Strinda!$B$2),Strinda!$A301&gt;0),OFFSET(rngStartStrinda,Strinda!$A301,Strinda!$B$2),0)</f>
        <v>0</v>
      </c>
      <c r="H300" s="63" t="n">
        <f aca="true">IF(AND(ISNUMBER(Sweden!$A$2),Sweden!$A301&gt;0),OFFSET(rngStartSweden,Sweden!$A301,Sweden!$A$2),0)</f>
        <v>0</v>
      </c>
      <c r="I300" s="63" t="n">
        <f aca="true">IF(AND(ISNUMBER(Sweden!$B$2),Sweden!$A301&gt;0),OFFSET(rngStartSweden,Sweden!$A301,Sweden!$B$2),0)</f>
        <v>0</v>
      </c>
      <c r="J300" s="63" t="n">
        <f aca="true">IF(AND(ISNUMBER(System!$A$2),System!$A301&gt;0),OFFSET(rngStartSystem,System!$A301,System!$A$2),0)</f>
        <v>0</v>
      </c>
      <c r="K300" s="63" t="n">
        <f aca="true">IF(AND(ISNUMBER(System!$B$2),System!$A301&gt;0),OFFSET(rngStartSystem,System!$A301,System!$B$2),0)</f>
        <v>0</v>
      </c>
      <c r="L300" s="63" t="n">
        <f aca="true">IF(AND(ISNUMBER(Tromso!$A$2),Tromso!$A301&gt;0),OFFSET(rngStartTromso,Tromso!$A301,Tromso!$A$2),0)</f>
        <v>0</v>
      </c>
      <c r="M300" s="63" t="n">
        <f aca="true">IF(AND(ISNUMBER(Tromso!$B$2),Tromso!$A301&gt;0),OFFSET(rngStartTromso,Tromso!$A301,Tromso!$B$2),0)</f>
        <v>0</v>
      </c>
      <c r="N300" s="50"/>
      <c r="O300" s="50"/>
    </row>
    <row r="301" customFormat="false" ht="12.75" hidden="false" customHeight="false" outlineLevel="0" collapsed="false">
      <c r="A301" s="44" t="n">
        <f aca="false">Curves!C302</f>
        <v>38992</v>
      </c>
      <c r="B301" s="63" t="n">
        <f aca="true">IF(AND(ISNUMBER(Finland!$A$2),Finland!$A302&gt;0),OFFSET(rngStartFinland,Finland!$A302,Finland!$A$2),0)</f>
        <v>0</v>
      </c>
      <c r="C301" s="63" t="n">
        <f aca="true">IF(AND(ISNUMBER(Finland!$B$2),Finland!$A302&gt;0),OFFSET(rngStartFinland,Finland!$A302,Finland!$B$2),0)</f>
        <v>0</v>
      </c>
      <c r="D301" s="63" t="n">
        <f aca="true">IF(AND(ISNUMBER(Smestad!$A$2),Smestad!$A302&gt;0),OFFSET(rngStartSmestad,Smestad!$A302,Smestad!$A$2),0)</f>
        <v>0</v>
      </c>
      <c r="E301" s="63" t="n">
        <f aca="true">IF(AND(ISNUMBER(Smestad!$B$2),Smestad!$A302&gt;0),OFFSET(rngStartSmestad,Smestad!$A302,Smestad!$B$2),0)</f>
        <v>0</v>
      </c>
      <c r="F301" s="63" t="n">
        <f aca="true">IF(AND(ISNUMBER(Strinda!$A$2),Strinda!$A302&gt;0),OFFSET(rngStartStrinda,Strinda!$A302,Strinda!$A$2),0)</f>
        <v>0</v>
      </c>
      <c r="G301" s="63" t="n">
        <f aca="true">IF(AND(ISNUMBER(Strinda!$B$2),Strinda!$A302&gt;0),OFFSET(rngStartStrinda,Strinda!$A302,Strinda!$B$2),0)</f>
        <v>0</v>
      </c>
      <c r="H301" s="63" t="n">
        <f aca="true">IF(AND(ISNUMBER(Sweden!$A$2),Sweden!$A302&gt;0),OFFSET(rngStartSweden,Sweden!$A302,Sweden!$A$2),0)</f>
        <v>0</v>
      </c>
      <c r="I301" s="63" t="n">
        <f aca="true">IF(AND(ISNUMBER(Sweden!$B$2),Sweden!$A302&gt;0),OFFSET(rngStartSweden,Sweden!$A302,Sweden!$B$2),0)</f>
        <v>0</v>
      </c>
      <c r="J301" s="63" t="n">
        <f aca="true">IF(AND(ISNUMBER(System!$A$2),System!$A302&gt;0),OFFSET(rngStartSystem,System!$A302,System!$A$2),0)</f>
        <v>0</v>
      </c>
      <c r="K301" s="63" t="n">
        <f aca="true">IF(AND(ISNUMBER(System!$B$2),System!$A302&gt;0),OFFSET(rngStartSystem,System!$A302,System!$B$2),0)</f>
        <v>0</v>
      </c>
      <c r="L301" s="63" t="n">
        <f aca="true">IF(AND(ISNUMBER(Tromso!$A$2),Tromso!$A302&gt;0),OFFSET(rngStartTromso,Tromso!$A302,Tromso!$A$2),0)</f>
        <v>0</v>
      </c>
      <c r="M301" s="63" t="n">
        <f aca="true">IF(AND(ISNUMBER(Tromso!$B$2),Tromso!$A302&gt;0),OFFSET(rngStartTromso,Tromso!$A302,Tromso!$B$2),0)</f>
        <v>0</v>
      </c>
      <c r="N301" s="50"/>
      <c r="O301" s="50"/>
    </row>
    <row r="302" customFormat="false" ht="12.75" hidden="false" customHeight="false" outlineLevel="0" collapsed="false">
      <c r="A302" s="44" t="n">
        <f aca="false">Curves!C303</f>
        <v>38999</v>
      </c>
      <c r="B302" s="63" t="n">
        <f aca="true">IF(AND(ISNUMBER(Finland!$A$2),Finland!$A303&gt;0),OFFSET(rngStartFinland,Finland!$A303,Finland!$A$2),0)</f>
        <v>0</v>
      </c>
      <c r="C302" s="63" t="n">
        <f aca="true">IF(AND(ISNUMBER(Finland!$B$2),Finland!$A303&gt;0),OFFSET(rngStartFinland,Finland!$A303,Finland!$B$2),0)</f>
        <v>0</v>
      </c>
      <c r="D302" s="63" t="n">
        <f aca="true">IF(AND(ISNUMBER(Smestad!$A$2),Smestad!$A303&gt;0),OFFSET(rngStartSmestad,Smestad!$A303,Smestad!$A$2),0)</f>
        <v>0</v>
      </c>
      <c r="E302" s="63" t="n">
        <f aca="true">IF(AND(ISNUMBER(Smestad!$B$2),Smestad!$A303&gt;0),OFFSET(rngStartSmestad,Smestad!$A303,Smestad!$B$2),0)</f>
        <v>0</v>
      </c>
      <c r="F302" s="63" t="n">
        <f aca="true">IF(AND(ISNUMBER(Strinda!$A$2),Strinda!$A303&gt;0),OFFSET(rngStartStrinda,Strinda!$A303,Strinda!$A$2),0)</f>
        <v>0</v>
      </c>
      <c r="G302" s="63" t="n">
        <f aca="true">IF(AND(ISNUMBER(Strinda!$B$2),Strinda!$A303&gt;0),OFFSET(rngStartStrinda,Strinda!$A303,Strinda!$B$2),0)</f>
        <v>0</v>
      </c>
      <c r="H302" s="63" t="n">
        <f aca="true">IF(AND(ISNUMBER(Sweden!$A$2),Sweden!$A303&gt;0),OFFSET(rngStartSweden,Sweden!$A303,Sweden!$A$2),0)</f>
        <v>0</v>
      </c>
      <c r="I302" s="63" t="n">
        <f aca="true">IF(AND(ISNUMBER(Sweden!$B$2),Sweden!$A303&gt;0),OFFSET(rngStartSweden,Sweden!$A303,Sweden!$B$2),0)</f>
        <v>0</v>
      </c>
      <c r="J302" s="63" t="n">
        <f aca="true">IF(AND(ISNUMBER(System!$A$2),System!$A303&gt;0),OFFSET(rngStartSystem,System!$A303,System!$A$2),0)</f>
        <v>0</v>
      </c>
      <c r="K302" s="63" t="n">
        <f aca="true">IF(AND(ISNUMBER(System!$B$2),System!$A303&gt;0),OFFSET(rngStartSystem,System!$A303,System!$B$2),0)</f>
        <v>0</v>
      </c>
      <c r="L302" s="63" t="n">
        <f aca="true">IF(AND(ISNUMBER(Tromso!$A$2),Tromso!$A303&gt;0),OFFSET(rngStartTromso,Tromso!$A303,Tromso!$A$2),0)</f>
        <v>0</v>
      </c>
      <c r="M302" s="63" t="n">
        <f aca="true">IF(AND(ISNUMBER(Tromso!$B$2),Tromso!$A303&gt;0),OFFSET(rngStartTromso,Tromso!$A303,Tromso!$B$2),0)</f>
        <v>0</v>
      </c>
      <c r="N302" s="50"/>
      <c r="O302" s="50"/>
    </row>
    <row r="303" customFormat="false" ht="12.75" hidden="false" customHeight="false" outlineLevel="0" collapsed="false">
      <c r="A303" s="44" t="n">
        <f aca="false">Curves!C304</f>
        <v>39006</v>
      </c>
      <c r="B303" s="63" t="n">
        <f aca="true">IF(AND(ISNUMBER(Finland!$A$2),Finland!$A304&gt;0),OFFSET(rngStartFinland,Finland!$A304,Finland!$A$2),0)</f>
        <v>0</v>
      </c>
      <c r="C303" s="63" t="n">
        <f aca="true">IF(AND(ISNUMBER(Finland!$B$2),Finland!$A304&gt;0),OFFSET(rngStartFinland,Finland!$A304,Finland!$B$2),0)</f>
        <v>0</v>
      </c>
      <c r="D303" s="63" t="n">
        <f aca="true">IF(AND(ISNUMBER(Smestad!$A$2),Smestad!$A304&gt;0),OFFSET(rngStartSmestad,Smestad!$A304,Smestad!$A$2),0)</f>
        <v>0</v>
      </c>
      <c r="E303" s="63" t="n">
        <f aca="true">IF(AND(ISNUMBER(Smestad!$B$2),Smestad!$A304&gt;0),OFFSET(rngStartSmestad,Smestad!$A304,Smestad!$B$2),0)</f>
        <v>0</v>
      </c>
      <c r="F303" s="63" t="n">
        <f aca="true">IF(AND(ISNUMBER(Strinda!$A$2),Strinda!$A304&gt;0),OFFSET(rngStartStrinda,Strinda!$A304,Strinda!$A$2),0)</f>
        <v>0</v>
      </c>
      <c r="G303" s="63" t="n">
        <f aca="true">IF(AND(ISNUMBER(Strinda!$B$2),Strinda!$A304&gt;0),OFFSET(rngStartStrinda,Strinda!$A304,Strinda!$B$2),0)</f>
        <v>0</v>
      </c>
      <c r="H303" s="63" t="n">
        <f aca="true">IF(AND(ISNUMBER(Sweden!$A$2),Sweden!$A304&gt;0),OFFSET(rngStartSweden,Sweden!$A304,Sweden!$A$2),0)</f>
        <v>0</v>
      </c>
      <c r="I303" s="63" t="n">
        <f aca="true">IF(AND(ISNUMBER(Sweden!$B$2),Sweden!$A304&gt;0),OFFSET(rngStartSweden,Sweden!$A304,Sweden!$B$2),0)</f>
        <v>0</v>
      </c>
      <c r="J303" s="63" t="n">
        <f aca="true">IF(AND(ISNUMBER(System!$A$2),System!$A304&gt;0),OFFSET(rngStartSystem,System!$A304,System!$A$2),0)</f>
        <v>0</v>
      </c>
      <c r="K303" s="63" t="n">
        <f aca="true">IF(AND(ISNUMBER(System!$B$2),System!$A304&gt;0),OFFSET(rngStartSystem,System!$A304,System!$B$2),0)</f>
        <v>0</v>
      </c>
      <c r="L303" s="63" t="n">
        <f aca="true">IF(AND(ISNUMBER(Tromso!$A$2),Tromso!$A304&gt;0),OFFSET(rngStartTromso,Tromso!$A304,Tromso!$A$2),0)</f>
        <v>0</v>
      </c>
      <c r="M303" s="63" t="n">
        <f aca="true">IF(AND(ISNUMBER(Tromso!$B$2),Tromso!$A304&gt;0),OFFSET(rngStartTromso,Tromso!$A304,Tromso!$B$2),0)</f>
        <v>0</v>
      </c>
      <c r="N303" s="50"/>
      <c r="O303" s="50"/>
    </row>
    <row r="304" customFormat="false" ht="12.75" hidden="false" customHeight="false" outlineLevel="0" collapsed="false">
      <c r="A304" s="44" t="n">
        <f aca="false">Curves!C305</f>
        <v>39013</v>
      </c>
      <c r="B304" s="63" t="n">
        <f aca="true">IF(AND(ISNUMBER(Finland!$A$2),Finland!$A305&gt;0),OFFSET(rngStartFinland,Finland!$A305,Finland!$A$2),0)</f>
        <v>0</v>
      </c>
      <c r="C304" s="63" t="n">
        <f aca="true">IF(AND(ISNUMBER(Finland!$B$2),Finland!$A305&gt;0),OFFSET(rngStartFinland,Finland!$A305,Finland!$B$2),0)</f>
        <v>0</v>
      </c>
      <c r="D304" s="63" t="n">
        <f aca="true">IF(AND(ISNUMBER(Smestad!$A$2),Smestad!$A305&gt;0),OFFSET(rngStartSmestad,Smestad!$A305,Smestad!$A$2),0)</f>
        <v>0</v>
      </c>
      <c r="E304" s="63" t="n">
        <f aca="true">IF(AND(ISNUMBER(Smestad!$B$2),Smestad!$A305&gt;0),OFFSET(rngStartSmestad,Smestad!$A305,Smestad!$B$2),0)</f>
        <v>0</v>
      </c>
      <c r="F304" s="63" t="n">
        <f aca="true">IF(AND(ISNUMBER(Strinda!$A$2),Strinda!$A305&gt;0),OFFSET(rngStartStrinda,Strinda!$A305,Strinda!$A$2),0)</f>
        <v>0</v>
      </c>
      <c r="G304" s="63" t="n">
        <f aca="true">IF(AND(ISNUMBER(Strinda!$B$2),Strinda!$A305&gt;0),OFFSET(rngStartStrinda,Strinda!$A305,Strinda!$B$2),0)</f>
        <v>0</v>
      </c>
      <c r="H304" s="63" t="n">
        <f aca="true">IF(AND(ISNUMBER(Sweden!$A$2),Sweden!$A305&gt;0),OFFSET(rngStartSweden,Sweden!$A305,Sweden!$A$2),0)</f>
        <v>0</v>
      </c>
      <c r="I304" s="63" t="n">
        <f aca="true">IF(AND(ISNUMBER(Sweden!$B$2),Sweden!$A305&gt;0),OFFSET(rngStartSweden,Sweden!$A305,Sweden!$B$2),0)</f>
        <v>0</v>
      </c>
      <c r="J304" s="63" t="n">
        <f aca="true">IF(AND(ISNUMBER(System!$A$2),System!$A305&gt;0),OFFSET(rngStartSystem,System!$A305,System!$A$2),0)</f>
        <v>0</v>
      </c>
      <c r="K304" s="63" t="n">
        <f aca="true">IF(AND(ISNUMBER(System!$B$2),System!$A305&gt;0),OFFSET(rngStartSystem,System!$A305,System!$B$2),0)</f>
        <v>0</v>
      </c>
      <c r="L304" s="63" t="n">
        <f aca="true">IF(AND(ISNUMBER(Tromso!$A$2),Tromso!$A305&gt;0),OFFSET(rngStartTromso,Tromso!$A305,Tromso!$A$2),0)</f>
        <v>0</v>
      </c>
      <c r="M304" s="63" t="n">
        <f aca="true">IF(AND(ISNUMBER(Tromso!$B$2),Tromso!$A305&gt;0),OFFSET(rngStartTromso,Tromso!$A305,Tromso!$B$2),0)</f>
        <v>0</v>
      </c>
      <c r="N304" s="50"/>
      <c r="O304" s="50"/>
    </row>
    <row r="305" customFormat="false" ht="12.75" hidden="false" customHeight="false" outlineLevel="0" collapsed="false">
      <c r="A305" s="44" t="n">
        <f aca="false">Curves!C306</f>
        <v>39020</v>
      </c>
      <c r="B305" s="63" t="n">
        <f aca="true">IF(AND(ISNUMBER(Finland!$A$2),Finland!$A306&gt;0),OFFSET(rngStartFinland,Finland!$A306,Finland!$A$2),0)</f>
        <v>0</v>
      </c>
      <c r="C305" s="63" t="n">
        <f aca="true">IF(AND(ISNUMBER(Finland!$B$2),Finland!$A306&gt;0),OFFSET(rngStartFinland,Finland!$A306,Finland!$B$2),0)</f>
        <v>0</v>
      </c>
      <c r="D305" s="63" t="n">
        <f aca="true">IF(AND(ISNUMBER(Smestad!$A$2),Smestad!$A306&gt;0),OFFSET(rngStartSmestad,Smestad!$A306,Smestad!$A$2),0)</f>
        <v>0</v>
      </c>
      <c r="E305" s="63" t="n">
        <f aca="true">IF(AND(ISNUMBER(Smestad!$B$2),Smestad!$A306&gt;0),OFFSET(rngStartSmestad,Smestad!$A306,Smestad!$B$2),0)</f>
        <v>0</v>
      </c>
      <c r="F305" s="63" t="n">
        <f aca="true">IF(AND(ISNUMBER(Strinda!$A$2),Strinda!$A306&gt;0),OFFSET(rngStartStrinda,Strinda!$A306,Strinda!$A$2),0)</f>
        <v>0</v>
      </c>
      <c r="G305" s="63" t="n">
        <f aca="true">IF(AND(ISNUMBER(Strinda!$B$2),Strinda!$A306&gt;0),OFFSET(rngStartStrinda,Strinda!$A306,Strinda!$B$2),0)</f>
        <v>0</v>
      </c>
      <c r="H305" s="63" t="n">
        <f aca="true">IF(AND(ISNUMBER(Sweden!$A$2),Sweden!$A306&gt;0),OFFSET(rngStartSweden,Sweden!$A306,Sweden!$A$2),0)</f>
        <v>0</v>
      </c>
      <c r="I305" s="63" t="n">
        <f aca="true">IF(AND(ISNUMBER(Sweden!$B$2),Sweden!$A306&gt;0),OFFSET(rngStartSweden,Sweden!$A306,Sweden!$B$2),0)</f>
        <v>0</v>
      </c>
      <c r="J305" s="63" t="n">
        <f aca="true">IF(AND(ISNUMBER(System!$A$2),System!$A306&gt;0),OFFSET(rngStartSystem,System!$A306,System!$A$2),0)</f>
        <v>0</v>
      </c>
      <c r="K305" s="63" t="n">
        <f aca="true">IF(AND(ISNUMBER(System!$B$2),System!$A306&gt;0),OFFSET(rngStartSystem,System!$A306,System!$B$2),0)</f>
        <v>0</v>
      </c>
      <c r="L305" s="63" t="n">
        <f aca="true">IF(AND(ISNUMBER(Tromso!$A$2),Tromso!$A306&gt;0),OFFSET(rngStartTromso,Tromso!$A306,Tromso!$A$2),0)</f>
        <v>0</v>
      </c>
      <c r="M305" s="63" t="n">
        <f aca="true">IF(AND(ISNUMBER(Tromso!$B$2),Tromso!$A306&gt;0),OFFSET(rngStartTromso,Tromso!$A306,Tromso!$B$2),0)</f>
        <v>0</v>
      </c>
      <c r="N305" s="50"/>
      <c r="O305" s="50"/>
    </row>
    <row r="306" customFormat="false" ht="12.75" hidden="false" customHeight="false" outlineLevel="0" collapsed="false">
      <c r="A306" s="44" t="n">
        <f aca="false">Curves!C307</f>
        <v>39027</v>
      </c>
      <c r="B306" s="63" t="n">
        <f aca="true">IF(AND(ISNUMBER(Finland!$A$2),Finland!$A307&gt;0),OFFSET(rngStartFinland,Finland!$A307,Finland!$A$2),0)</f>
        <v>0</v>
      </c>
      <c r="C306" s="63" t="n">
        <f aca="true">IF(AND(ISNUMBER(Finland!$B$2),Finland!$A307&gt;0),OFFSET(rngStartFinland,Finland!$A307,Finland!$B$2),0)</f>
        <v>0</v>
      </c>
      <c r="D306" s="63" t="n">
        <f aca="true">IF(AND(ISNUMBER(Smestad!$A$2),Smestad!$A307&gt;0),OFFSET(rngStartSmestad,Smestad!$A307,Smestad!$A$2),0)</f>
        <v>0</v>
      </c>
      <c r="E306" s="63" t="n">
        <f aca="true">IF(AND(ISNUMBER(Smestad!$B$2),Smestad!$A307&gt;0),OFFSET(rngStartSmestad,Smestad!$A307,Smestad!$B$2),0)</f>
        <v>0</v>
      </c>
      <c r="F306" s="63" t="n">
        <f aca="true">IF(AND(ISNUMBER(Strinda!$A$2),Strinda!$A307&gt;0),OFFSET(rngStartStrinda,Strinda!$A307,Strinda!$A$2),0)</f>
        <v>0</v>
      </c>
      <c r="G306" s="63" t="n">
        <f aca="true">IF(AND(ISNUMBER(Strinda!$B$2),Strinda!$A307&gt;0),OFFSET(rngStartStrinda,Strinda!$A307,Strinda!$B$2),0)</f>
        <v>0</v>
      </c>
      <c r="H306" s="63" t="n">
        <f aca="true">IF(AND(ISNUMBER(Sweden!$A$2),Sweden!$A307&gt;0),OFFSET(rngStartSweden,Sweden!$A307,Sweden!$A$2),0)</f>
        <v>0</v>
      </c>
      <c r="I306" s="63" t="n">
        <f aca="true">IF(AND(ISNUMBER(Sweden!$B$2),Sweden!$A307&gt;0),OFFSET(rngStartSweden,Sweden!$A307,Sweden!$B$2),0)</f>
        <v>0</v>
      </c>
      <c r="J306" s="63" t="n">
        <f aca="true">IF(AND(ISNUMBER(System!$A$2),System!$A307&gt;0),OFFSET(rngStartSystem,System!$A307,System!$A$2),0)</f>
        <v>0</v>
      </c>
      <c r="K306" s="63" t="n">
        <f aca="true">IF(AND(ISNUMBER(System!$B$2),System!$A307&gt;0),OFFSET(rngStartSystem,System!$A307,System!$B$2),0)</f>
        <v>0</v>
      </c>
      <c r="L306" s="63" t="n">
        <f aca="true">IF(AND(ISNUMBER(Tromso!$A$2),Tromso!$A307&gt;0),OFFSET(rngStartTromso,Tromso!$A307,Tromso!$A$2),0)</f>
        <v>0</v>
      </c>
      <c r="M306" s="63" t="n">
        <f aca="true">IF(AND(ISNUMBER(Tromso!$B$2),Tromso!$A307&gt;0),OFFSET(rngStartTromso,Tromso!$A307,Tromso!$B$2),0)</f>
        <v>0</v>
      </c>
      <c r="N306" s="50"/>
      <c r="O306" s="50"/>
    </row>
    <row r="307" customFormat="false" ht="12.75" hidden="false" customHeight="false" outlineLevel="0" collapsed="false">
      <c r="A307" s="44" t="n">
        <f aca="false">Curves!C308</f>
        <v>39034</v>
      </c>
      <c r="B307" s="63" t="n">
        <f aca="true">IF(AND(ISNUMBER(Finland!$A$2),Finland!$A308&gt;0),OFFSET(rngStartFinland,Finland!$A308,Finland!$A$2),0)</f>
        <v>0</v>
      </c>
      <c r="C307" s="63" t="n">
        <f aca="true">IF(AND(ISNUMBER(Finland!$B$2),Finland!$A308&gt;0),OFFSET(rngStartFinland,Finland!$A308,Finland!$B$2),0)</f>
        <v>0</v>
      </c>
      <c r="D307" s="63" t="n">
        <f aca="true">IF(AND(ISNUMBER(Smestad!$A$2),Smestad!$A308&gt;0),OFFSET(rngStartSmestad,Smestad!$A308,Smestad!$A$2),0)</f>
        <v>0</v>
      </c>
      <c r="E307" s="63" t="n">
        <f aca="true">IF(AND(ISNUMBER(Smestad!$B$2),Smestad!$A308&gt;0),OFFSET(rngStartSmestad,Smestad!$A308,Smestad!$B$2),0)</f>
        <v>0</v>
      </c>
      <c r="F307" s="63" t="n">
        <f aca="true">IF(AND(ISNUMBER(Strinda!$A$2),Strinda!$A308&gt;0),OFFSET(rngStartStrinda,Strinda!$A308,Strinda!$A$2),0)</f>
        <v>0</v>
      </c>
      <c r="G307" s="63" t="n">
        <f aca="true">IF(AND(ISNUMBER(Strinda!$B$2),Strinda!$A308&gt;0),OFFSET(rngStartStrinda,Strinda!$A308,Strinda!$B$2),0)</f>
        <v>0</v>
      </c>
      <c r="H307" s="63" t="n">
        <f aca="true">IF(AND(ISNUMBER(Sweden!$A$2),Sweden!$A308&gt;0),OFFSET(rngStartSweden,Sweden!$A308,Sweden!$A$2),0)</f>
        <v>0</v>
      </c>
      <c r="I307" s="63" t="n">
        <f aca="true">IF(AND(ISNUMBER(Sweden!$B$2),Sweden!$A308&gt;0),OFFSET(rngStartSweden,Sweden!$A308,Sweden!$B$2),0)</f>
        <v>0</v>
      </c>
      <c r="J307" s="63" t="n">
        <f aca="true">IF(AND(ISNUMBER(System!$A$2),System!$A308&gt;0),OFFSET(rngStartSystem,System!$A308,System!$A$2),0)</f>
        <v>0</v>
      </c>
      <c r="K307" s="63" t="n">
        <f aca="true">IF(AND(ISNUMBER(System!$B$2),System!$A308&gt;0),OFFSET(rngStartSystem,System!$A308,System!$B$2),0)</f>
        <v>0</v>
      </c>
      <c r="L307" s="63" t="n">
        <f aca="true">IF(AND(ISNUMBER(Tromso!$A$2),Tromso!$A308&gt;0),OFFSET(rngStartTromso,Tromso!$A308,Tromso!$A$2),0)</f>
        <v>0</v>
      </c>
      <c r="M307" s="63" t="n">
        <f aca="true">IF(AND(ISNUMBER(Tromso!$B$2),Tromso!$A308&gt;0),OFFSET(rngStartTromso,Tromso!$A308,Tromso!$B$2),0)</f>
        <v>0</v>
      </c>
      <c r="N307" s="50"/>
      <c r="O307" s="50"/>
    </row>
    <row r="308" customFormat="false" ht="12.75" hidden="false" customHeight="false" outlineLevel="0" collapsed="false">
      <c r="A308" s="44" t="n">
        <f aca="false">Curves!C309</f>
        <v>39041</v>
      </c>
      <c r="B308" s="63" t="n">
        <f aca="true">IF(AND(ISNUMBER(Finland!$A$2),Finland!$A309&gt;0),OFFSET(rngStartFinland,Finland!$A309,Finland!$A$2),0)</f>
        <v>0</v>
      </c>
      <c r="C308" s="63" t="n">
        <f aca="true">IF(AND(ISNUMBER(Finland!$B$2),Finland!$A309&gt;0),OFFSET(rngStartFinland,Finland!$A309,Finland!$B$2),0)</f>
        <v>0</v>
      </c>
      <c r="D308" s="63" t="n">
        <f aca="true">IF(AND(ISNUMBER(Smestad!$A$2),Smestad!$A309&gt;0),OFFSET(rngStartSmestad,Smestad!$A309,Smestad!$A$2),0)</f>
        <v>0</v>
      </c>
      <c r="E308" s="63" t="n">
        <f aca="true">IF(AND(ISNUMBER(Smestad!$B$2),Smestad!$A309&gt;0),OFFSET(rngStartSmestad,Smestad!$A309,Smestad!$B$2),0)</f>
        <v>0</v>
      </c>
      <c r="F308" s="63" t="n">
        <f aca="true">IF(AND(ISNUMBER(Strinda!$A$2),Strinda!$A309&gt;0),OFFSET(rngStartStrinda,Strinda!$A309,Strinda!$A$2),0)</f>
        <v>0</v>
      </c>
      <c r="G308" s="63" t="n">
        <f aca="true">IF(AND(ISNUMBER(Strinda!$B$2),Strinda!$A309&gt;0),OFFSET(rngStartStrinda,Strinda!$A309,Strinda!$B$2),0)</f>
        <v>0</v>
      </c>
      <c r="H308" s="63" t="n">
        <f aca="true">IF(AND(ISNUMBER(Sweden!$A$2),Sweden!$A309&gt;0),OFFSET(rngStartSweden,Sweden!$A309,Sweden!$A$2),0)</f>
        <v>0</v>
      </c>
      <c r="I308" s="63" t="n">
        <f aca="true">IF(AND(ISNUMBER(Sweden!$B$2),Sweden!$A309&gt;0),OFFSET(rngStartSweden,Sweden!$A309,Sweden!$B$2),0)</f>
        <v>0</v>
      </c>
      <c r="J308" s="63" t="n">
        <f aca="true">IF(AND(ISNUMBER(System!$A$2),System!$A309&gt;0),OFFSET(rngStartSystem,System!$A309,System!$A$2),0)</f>
        <v>0</v>
      </c>
      <c r="K308" s="63" t="n">
        <f aca="true">IF(AND(ISNUMBER(System!$B$2),System!$A309&gt;0),OFFSET(rngStartSystem,System!$A309,System!$B$2),0)</f>
        <v>0</v>
      </c>
      <c r="L308" s="63" t="n">
        <f aca="true">IF(AND(ISNUMBER(Tromso!$A$2),Tromso!$A309&gt;0),OFFSET(rngStartTromso,Tromso!$A309,Tromso!$A$2),0)</f>
        <v>0</v>
      </c>
      <c r="M308" s="63" t="n">
        <f aca="true">IF(AND(ISNUMBER(Tromso!$B$2),Tromso!$A309&gt;0),OFFSET(rngStartTromso,Tromso!$A309,Tromso!$B$2),0)</f>
        <v>0</v>
      </c>
      <c r="N308" s="50"/>
      <c r="O308" s="50"/>
    </row>
    <row r="309" customFormat="false" ht="12.75" hidden="false" customHeight="false" outlineLevel="0" collapsed="false">
      <c r="A309" s="44" t="n">
        <f aca="false">Curves!C310</f>
        <v>39048</v>
      </c>
      <c r="B309" s="63" t="n">
        <f aca="true">IF(AND(ISNUMBER(Finland!$A$2),Finland!$A310&gt;0),OFFSET(rngStartFinland,Finland!$A310,Finland!$A$2),0)</f>
        <v>0</v>
      </c>
      <c r="C309" s="63" t="n">
        <f aca="true">IF(AND(ISNUMBER(Finland!$B$2),Finland!$A310&gt;0),OFFSET(rngStartFinland,Finland!$A310,Finland!$B$2),0)</f>
        <v>0</v>
      </c>
      <c r="D309" s="63" t="n">
        <f aca="true">IF(AND(ISNUMBER(Smestad!$A$2),Smestad!$A310&gt;0),OFFSET(rngStartSmestad,Smestad!$A310,Smestad!$A$2),0)</f>
        <v>0</v>
      </c>
      <c r="E309" s="63" t="n">
        <f aca="true">IF(AND(ISNUMBER(Smestad!$B$2),Smestad!$A310&gt;0),OFFSET(rngStartSmestad,Smestad!$A310,Smestad!$B$2),0)</f>
        <v>0</v>
      </c>
      <c r="F309" s="63" t="n">
        <f aca="true">IF(AND(ISNUMBER(Strinda!$A$2),Strinda!$A310&gt;0),OFFSET(rngStartStrinda,Strinda!$A310,Strinda!$A$2),0)</f>
        <v>0</v>
      </c>
      <c r="G309" s="63" t="n">
        <f aca="true">IF(AND(ISNUMBER(Strinda!$B$2),Strinda!$A310&gt;0),OFFSET(rngStartStrinda,Strinda!$A310,Strinda!$B$2),0)</f>
        <v>0</v>
      </c>
      <c r="H309" s="63" t="n">
        <f aca="true">IF(AND(ISNUMBER(Sweden!$A$2),Sweden!$A310&gt;0),OFFSET(rngStartSweden,Sweden!$A310,Sweden!$A$2),0)</f>
        <v>0</v>
      </c>
      <c r="I309" s="63" t="n">
        <f aca="true">IF(AND(ISNUMBER(Sweden!$B$2),Sweden!$A310&gt;0),OFFSET(rngStartSweden,Sweden!$A310,Sweden!$B$2),0)</f>
        <v>0</v>
      </c>
      <c r="J309" s="63" t="n">
        <f aca="true">IF(AND(ISNUMBER(System!$A$2),System!$A310&gt;0),OFFSET(rngStartSystem,System!$A310,System!$A$2),0)</f>
        <v>0</v>
      </c>
      <c r="K309" s="63" t="n">
        <f aca="true">IF(AND(ISNUMBER(System!$B$2),System!$A310&gt;0),OFFSET(rngStartSystem,System!$A310,System!$B$2),0)</f>
        <v>0</v>
      </c>
      <c r="L309" s="63" t="n">
        <f aca="true">IF(AND(ISNUMBER(Tromso!$A$2),Tromso!$A310&gt;0),OFFSET(rngStartTromso,Tromso!$A310,Tromso!$A$2),0)</f>
        <v>0</v>
      </c>
      <c r="M309" s="63" t="n">
        <f aca="true">IF(AND(ISNUMBER(Tromso!$B$2),Tromso!$A310&gt;0),OFFSET(rngStartTromso,Tromso!$A310,Tromso!$B$2),0)</f>
        <v>0</v>
      </c>
      <c r="N309" s="50"/>
      <c r="O309" s="50"/>
    </row>
    <row r="310" customFormat="false" ht="12.75" hidden="false" customHeight="false" outlineLevel="0" collapsed="false">
      <c r="A310" s="44" t="n">
        <f aca="false">Curves!C311</f>
        <v>39055</v>
      </c>
      <c r="B310" s="63" t="n">
        <f aca="true">IF(AND(ISNUMBER(Finland!$A$2),Finland!$A311&gt;0),OFFSET(rngStartFinland,Finland!$A311,Finland!$A$2),0)</f>
        <v>0</v>
      </c>
      <c r="C310" s="63" t="n">
        <f aca="true">IF(AND(ISNUMBER(Finland!$B$2),Finland!$A311&gt;0),OFFSET(rngStartFinland,Finland!$A311,Finland!$B$2),0)</f>
        <v>0</v>
      </c>
      <c r="D310" s="63" t="n">
        <f aca="true">IF(AND(ISNUMBER(Smestad!$A$2),Smestad!$A311&gt;0),OFFSET(rngStartSmestad,Smestad!$A311,Smestad!$A$2),0)</f>
        <v>0</v>
      </c>
      <c r="E310" s="63" t="n">
        <f aca="true">IF(AND(ISNUMBER(Smestad!$B$2),Smestad!$A311&gt;0),OFFSET(rngStartSmestad,Smestad!$A311,Smestad!$B$2),0)</f>
        <v>0</v>
      </c>
      <c r="F310" s="63" t="n">
        <f aca="true">IF(AND(ISNUMBER(Strinda!$A$2),Strinda!$A311&gt;0),OFFSET(rngStartStrinda,Strinda!$A311,Strinda!$A$2),0)</f>
        <v>0</v>
      </c>
      <c r="G310" s="63" t="n">
        <f aca="true">IF(AND(ISNUMBER(Strinda!$B$2),Strinda!$A311&gt;0),OFFSET(rngStartStrinda,Strinda!$A311,Strinda!$B$2),0)</f>
        <v>0</v>
      </c>
      <c r="H310" s="63" t="n">
        <f aca="true">IF(AND(ISNUMBER(Sweden!$A$2),Sweden!$A311&gt;0),OFFSET(rngStartSweden,Sweden!$A311,Sweden!$A$2),0)</f>
        <v>0</v>
      </c>
      <c r="I310" s="63" t="n">
        <f aca="true">IF(AND(ISNUMBER(Sweden!$B$2),Sweden!$A311&gt;0),OFFSET(rngStartSweden,Sweden!$A311,Sweden!$B$2),0)</f>
        <v>0</v>
      </c>
      <c r="J310" s="63" t="n">
        <f aca="true">IF(AND(ISNUMBER(System!$A$2),System!$A311&gt;0),OFFSET(rngStartSystem,System!$A311,System!$A$2),0)</f>
        <v>0</v>
      </c>
      <c r="K310" s="63" t="n">
        <f aca="true">IF(AND(ISNUMBER(System!$B$2),System!$A311&gt;0),OFFSET(rngStartSystem,System!$A311,System!$B$2),0)</f>
        <v>0</v>
      </c>
      <c r="L310" s="63" t="n">
        <f aca="true">IF(AND(ISNUMBER(Tromso!$A$2),Tromso!$A311&gt;0),OFFSET(rngStartTromso,Tromso!$A311,Tromso!$A$2),0)</f>
        <v>0</v>
      </c>
      <c r="M310" s="63" t="n">
        <f aca="true">IF(AND(ISNUMBER(Tromso!$B$2),Tromso!$A311&gt;0),OFFSET(rngStartTromso,Tromso!$A311,Tromso!$B$2),0)</f>
        <v>0</v>
      </c>
      <c r="N310" s="50"/>
      <c r="O310" s="50"/>
    </row>
    <row r="311" customFormat="false" ht="12.75" hidden="false" customHeight="false" outlineLevel="0" collapsed="false">
      <c r="A311" s="44" t="n">
        <f aca="false">Curves!C312</f>
        <v>39062</v>
      </c>
      <c r="B311" s="63" t="n">
        <f aca="true">IF(AND(ISNUMBER(Finland!$A$2),Finland!$A312&gt;0),OFFSET(rngStartFinland,Finland!$A312,Finland!$A$2),0)</f>
        <v>0</v>
      </c>
      <c r="C311" s="63" t="n">
        <f aca="true">IF(AND(ISNUMBER(Finland!$B$2),Finland!$A312&gt;0),OFFSET(rngStartFinland,Finland!$A312,Finland!$B$2),0)</f>
        <v>0</v>
      </c>
      <c r="D311" s="63" t="n">
        <f aca="true">IF(AND(ISNUMBER(Smestad!$A$2),Smestad!$A312&gt;0),OFFSET(rngStartSmestad,Smestad!$A312,Smestad!$A$2),0)</f>
        <v>0</v>
      </c>
      <c r="E311" s="63" t="n">
        <f aca="true">IF(AND(ISNUMBER(Smestad!$B$2),Smestad!$A312&gt;0),OFFSET(rngStartSmestad,Smestad!$A312,Smestad!$B$2),0)</f>
        <v>0</v>
      </c>
      <c r="F311" s="63" t="n">
        <f aca="true">IF(AND(ISNUMBER(Strinda!$A$2),Strinda!$A312&gt;0),OFFSET(rngStartStrinda,Strinda!$A312,Strinda!$A$2),0)</f>
        <v>0</v>
      </c>
      <c r="G311" s="63" t="n">
        <f aca="true">IF(AND(ISNUMBER(Strinda!$B$2),Strinda!$A312&gt;0),OFFSET(rngStartStrinda,Strinda!$A312,Strinda!$B$2),0)</f>
        <v>0</v>
      </c>
      <c r="H311" s="63" t="n">
        <f aca="true">IF(AND(ISNUMBER(Sweden!$A$2),Sweden!$A312&gt;0),OFFSET(rngStartSweden,Sweden!$A312,Sweden!$A$2),0)</f>
        <v>0</v>
      </c>
      <c r="I311" s="63" t="n">
        <f aca="true">IF(AND(ISNUMBER(Sweden!$B$2),Sweden!$A312&gt;0),OFFSET(rngStartSweden,Sweden!$A312,Sweden!$B$2),0)</f>
        <v>0</v>
      </c>
      <c r="J311" s="63" t="n">
        <f aca="true">IF(AND(ISNUMBER(System!$A$2),System!$A312&gt;0),OFFSET(rngStartSystem,System!$A312,System!$A$2),0)</f>
        <v>0</v>
      </c>
      <c r="K311" s="63" t="n">
        <f aca="true">IF(AND(ISNUMBER(System!$B$2),System!$A312&gt;0),OFFSET(rngStartSystem,System!$A312,System!$B$2),0)</f>
        <v>0</v>
      </c>
      <c r="L311" s="63" t="n">
        <f aca="true">IF(AND(ISNUMBER(Tromso!$A$2),Tromso!$A312&gt;0),OFFSET(rngStartTromso,Tromso!$A312,Tromso!$A$2),0)</f>
        <v>0</v>
      </c>
      <c r="M311" s="63" t="n">
        <f aca="true">IF(AND(ISNUMBER(Tromso!$B$2),Tromso!$A312&gt;0),OFFSET(rngStartTromso,Tromso!$A312,Tromso!$B$2),0)</f>
        <v>0</v>
      </c>
      <c r="N311" s="50"/>
      <c r="O311" s="50"/>
    </row>
    <row r="312" customFormat="false" ht="12.75" hidden="false" customHeight="false" outlineLevel="0" collapsed="false">
      <c r="A312" s="44" t="n">
        <f aca="false">Curves!C313</f>
        <v>39069</v>
      </c>
      <c r="B312" s="63" t="n">
        <f aca="true">IF(AND(ISNUMBER(Finland!$A$2),Finland!$A313&gt;0),OFFSET(rngStartFinland,Finland!$A313,Finland!$A$2),0)</f>
        <v>0</v>
      </c>
      <c r="C312" s="63" t="n">
        <f aca="true">IF(AND(ISNUMBER(Finland!$B$2),Finland!$A313&gt;0),OFFSET(rngStartFinland,Finland!$A313,Finland!$B$2),0)</f>
        <v>0</v>
      </c>
      <c r="D312" s="63" t="n">
        <f aca="true">IF(AND(ISNUMBER(Smestad!$A$2),Smestad!$A313&gt;0),OFFSET(rngStartSmestad,Smestad!$A313,Smestad!$A$2),0)</f>
        <v>0</v>
      </c>
      <c r="E312" s="63" t="n">
        <f aca="true">IF(AND(ISNUMBER(Smestad!$B$2),Smestad!$A313&gt;0),OFFSET(rngStartSmestad,Smestad!$A313,Smestad!$B$2),0)</f>
        <v>0</v>
      </c>
      <c r="F312" s="63" t="n">
        <f aca="true">IF(AND(ISNUMBER(Strinda!$A$2),Strinda!$A313&gt;0),OFFSET(rngStartStrinda,Strinda!$A313,Strinda!$A$2),0)</f>
        <v>0</v>
      </c>
      <c r="G312" s="63" t="n">
        <f aca="true">IF(AND(ISNUMBER(Strinda!$B$2),Strinda!$A313&gt;0),OFFSET(rngStartStrinda,Strinda!$A313,Strinda!$B$2),0)</f>
        <v>0</v>
      </c>
      <c r="H312" s="63" t="n">
        <f aca="true">IF(AND(ISNUMBER(Sweden!$A$2),Sweden!$A313&gt;0),OFFSET(rngStartSweden,Sweden!$A313,Sweden!$A$2),0)</f>
        <v>0</v>
      </c>
      <c r="I312" s="63" t="n">
        <f aca="true">IF(AND(ISNUMBER(Sweden!$B$2),Sweden!$A313&gt;0),OFFSET(rngStartSweden,Sweden!$A313,Sweden!$B$2),0)</f>
        <v>0</v>
      </c>
      <c r="J312" s="63" t="n">
        <f aca="true">IF(AND(ISNUMBER(System!$A$2),System!$A313&gt;0),OFFSET(rngStartSystem,System!$A313,System!$A$2),0)</f>
        <v>0</v>
      </c>
      <c r="K312" s="63" t="n">
        <f aca="true">IF(AND(ISNUMBER(System!$B$2),System!$A313&gt;0),OFFSET(rngStartSystem,System!$A313,System!$B$2),0)</f>
        <v>0</v>
      </c>
      <c r="L312" s="63" t="n">
        <f aca="true">IF(AND(ISNUMBER(Tromso!$A$2),Tromso!$A313&gt;0),OFFSET(rngStartTromso,Tromso!$A313,Tromso!$A$2),0)</f>
        <v>0</v>
      </c>
      <c r="M312" s="63" t="n">
        <f aca="true">IF(AND(ISNUMBER(Tromso!$B$2),Tromso!$A313&gt;0),OFFSET(rngStartTromso,Tromso!$A313,Tromso!$B$2),0)</f>
        <v>0</v>
      </c>
      <c r="N312" s="50"/>
      <c r="O312" s="50"/>
    </row>
    <row r="313" customFormat="false" ht="12.75" hidden="false" customHeight="false" outlineLevel="0" collapsed="false">
      <c r="A313" s="44" t="n">
        <f aca="false">Curves!C314</f>
        <v>39076</v>
      </c>
      <c r="B313" s="63" t="n">
        <f aca="true">IF(AND(ISNUMBER(Finland!$A$2),Finland!$A314&gt;0),OFFSET(rngStartFinland,Finland!$A314,Finland!$A$2),0)</f>
        <v>0</v>
      </c>
      <c r="C313" s="63" t="n">
        <f aca="true">IF(AND(ISNUMBER(Finland!$B$2),Finland!$A314&gt;0),OFFSET(rngStartFinland,Finland!$A314,Finland!$B$2),0)</f>
        <v>0</v>
      </c>
      <c r="D313" s="63" t="n">
        <f aca="true">IF(AND(ISNUMBER(Smestad!$A$2),Smestad!$A314&gt;0),OFFSET(rngStartSmestad,Smestad!$A314,Smestad!$A$2),0)</f>
        <v>0</v>
      </c>
      <c r="E313" s="63" t="n">
        <f aca="true">IF(AND(ISNUMBER(Smestad!$B$2),Smestad!$A314&gt;0),OFFSET(rngStartSmestad,Smestad!$A314,Smestad!$B$2),0)</f>
        <v>0</v>
      </c>
      <c r="F313" s="63" t="n">
        <f aca="true">IF(AND(ISNUMBER(Strinda!$A$2),Strinda!$A314&gt;0),OFFSET(rngStartStrinda,Strinda!$A314,Strinda!$A$2),0)</f>
        <v>0</v>
      </c>
      <c r="G313" s="63" t="n">
        <f aca="true">IF(AND(ISNUMBER(Strinda!$B$2),Strinda!$A314&gt;0),OFFSET(rngStartStrinda,Strinda!$A314,Strinda!$B$2),0)</f>
        <v>0</v>
      </c>
      <c r="H313" s="63" t="n">
        <f aca="true">IF(AND(ISNUMBER(Sweden!$A$2),Sweden!$A314&gt;0),OFFSET(rngStartSweden,Sweden!$A314,Sweden!$A$2),0)</f>
        <v>0</v>
      </c>
      <c r="I313" s="63" t="n">
        <f aca="true">IF(AND(ISNUMBER(Sweden!$B$2),Sweden!$A314&gt;0),OFFSET(rngStartSweden,Sweden!$A314,Sweden!$B$2),0)</f>
        <v>0</v>
      </c>
      <c r="J313" s="63" t="n">
        <f aca="true">IF(AND(ISNUMBER(System!$A$2),System!$A314&gt;0),OFFSET(rngStartSystem,System!$A314,System!$A$2),0)</f>
        <v>0</v>
      </c>
      <c r="K313" s="63" t="n">
        <f aca="true">IF(AND(ISNUMBER(System!$B$2),System!$A314&gt;0),OFFSET(rngStartSystem,System!$A314,System!$B$2),0)</f>
        <v>0</v>
      </c>
      <c r="L313" s="63" t="n">
        <f aca="true">IF(AND(ISNUMBER(Tromso!$A$2),Tromso!$A314&gt;0),OFFSET(rngStartTromso,Tromso!$A314,Tromso!$A$2),0)</f>
        <v>0</v>
      </c>
      <c r="M313" s="63" t="n">
        <f aca="true">IF(AND(ISNUMBER(Tromso!$B$2),Tromso!$A314&gt;0),OFFSET(rngStartTromso,Tromso!$A314,Tromso!$B$2),0)</f>
        <v>0</v>
      </c>
      <c r="N313" s="50"/>
      <c r="O313" s="50"/>
    </row>
    <row r="314" customFormat="false" ht="12.75" hidden="false" customHeight="false" outlineLevel="0" collapsed="false">
      <c r="A314" s="44" t="n">
        <f aca="false">Curves!C315</f>
        <v>39083</v>
      </c>
      <c r="B314" s="63" t="n">
        <f aca="true">IF(AND(ISNUMBER(Finland!$A$2),Finland!$A315&gt;0),OFFSET(rngStartFinland,Finland!$A315,Finland!$A$2),0)</f>
        <v>0</v>
      </c>
      <c r="C314" s="63" t="n">
        <f aca="true">IF(AND(ISNUMBER(Finland!$B$2),Finland!$A315&gt;0),OFFSET(rngStartFinland,Finland!$A315,Finland!$B$2),0)</f>
        <v>0</v>
      </c>
      <c r="D314" s="63" t="n">
        <f aca="true">IF(AND(ISNUMBER(Smestad!$A$2),Smestad!$A315&gt;0),OFFSET(rngStartSmestad,Smestad!$A315,Smestad!$A$2),0)</f>
        <v>0</v>
      </c>
      <c r="E314" s="63" t="n">
        <f aca="true">IF(AND(ISNUMBER(Smestad!$B$2),Smestad!$A315&gt;0),OFFSET(rngStartSmestad,Smestad!$A315,Smestad!$B$2),0)</f>
        <v>0</v>
      </c>
      <c r="F314" s="63" t="n">
        <f aca="true">IF(AND(ISNUMBER(Strinda!$A$2),Strinda!$A315&gt;0),OFFSET(rngStartStrinda,Strinda!$A315,Strinda!$A$2),0)</f>
        <v>0</v>
      </c>
      <c r="G314" s="63" t="n">
        <f aca="true">IF(AND(ISNUMBER(Strinda!$B$2),Strinda!$A315&gt;0),OFFSET(rngStartStrinda,Strinda!$A315,Strinda!$B$2),0)</f>
        <v>0</v>
      </c>
      <c r="H314" s="63" t="n">
        <f aca="true">IF(AND(ISNUMBER(Sweden!$A$2),Sweden!$A315&gt;0),OFFSET(rngStartSweden,Sweden!$A315,Sweden!$A$2),0)</f>
        <v>0</v>
      </c>
      <c r="I314" s="63" t="n">
        <f aca="true">IF(AND(ISNUMBER(Sweden!$B$2),Sweden!$A315&gt;0),OFFSET(rngStartSweden,Sweden!$A315,Sweden!$B$2),0)</f>
        <v>0</v>
      </c>
      <c r="J314" s="63" t="n">
        <f aca="true">IF(AND(ISNUMBER(System!$A$2),System!$A315&gt;0),OFFSET(rngStartSystem,System!$A315,System!$A$2),0)</f>
        <v>0</v>
      </c>
      <c r="K314" s="63" t="n">
        <f aca="true">IF(AND(ISNUMBER(System!$B$2),System!$A315&gt;0),OFFSET(rngStartSystem,System!$A315,System!$B$2),0)</f>
        <v>0</v>
      </c>
      <c r="L314" s="63" t="n">
        <f aca="true">IF(AND(ISNUMBER(Tromso!$A$2),Tromso!$A315&gt;0),OFFSET(rngStartTromso,Tromso!$A315,Tromso!$A$2),0)</f>
        <v>0</v>
      </c>
      <c r="M314" s="63" t="n">
        <f aca="true">IF(AND(ISNUMBER(Tromso!$B$2),Tromso!$A315&gt;0),OFFSET(rngStartTromso,Tromso!$A315,Tromso!$B$2),0)</f>
        <v>0</v>
      </c>
      <c r="N314" s="50"/>
      <c r="O314" s="50"/>
    </row>
    <row r="315" customFormat="false" ht="12.75" hidden="false" customHeight="false" outlineLevel="0" collapsed="false">
      <c r="A315" s="44" t="n">
        <f aca="false">Curves!C316</f>
        <v>39090</v>
      </c>
      <c r="B315" s="63" t="n">
        <f aca="true">IF(AND(ISNUMBER(Finland!$A$2),Finland!$A316&gt;0),OFFSET(rngStartFinland,Finland!$A316,Finland!$A$2),0)</f>
        <v>0</v>
      </c>
      <c r="C315" s="63" t="n">
        <f aca="true">IF(AND(ISNUMBER(Finland!$B$2),Finland!$A316&gt;0),OFFSET(rngStartFinland,Finland!$A316,Finland!$B$2),0)</f>
        <v>0</v>
      </c>
      <c r="D315" s="63" t="n">
        <f aca="true">IF(AND(ISNUMBER(Smestad!$A$2),Smestad!$A316&gt;0),OFFSET(rngStartSmestad,Smestad!$A316,Smestad!$A$2),0)</f>
        <v>0</v>
      </c>
      <c r="E315" s="63" t="n">
        <f aca="true">IF(AND(ISNUMBER(Smestad!$B$2),Smestad!$A316&gt;0),OFFSET(rngStartSmestad,Smestad!$A316,Smestad!$B$2),0)</f>
        <v>0</v>
      </c>
      <c r="F315" s="63" t="n">
        <f aca="true">IF(AND(ISNUMBER(Strinda!$A$2),Strinda!$A316&gt;0),OFFSET(rngStartStrinda,Strinda!$A316,Strinda!$A$2),0)</f>
        <v>0</v>
      </c>
      <c r="G315" s="63" t="n">
        <f aca="true">IF(AND(ISNUMBER(Strinda!$B$2),Strinda!$A316&gt;0),OFFSET(rngStartStrinda,Strinda!$A316,Strinda!$B$2),0)</f>
        <v>0</v>
      </c>
      <c r="H315" s="63" t="n">
        <f aca="true">IF(AND(ISNUMBER(Sweden!$A$2),Sweden!$A316&gt;0),OFFSET(rngStartSweden,Sweden!$A316,Sweden!$A$2),0)</f>
        <v>0</v>
      </c>
      <c r="I315" s="63" t="n">
        <f aca="true">IF(AND(ISNUMBER(Sweden!$B$2),Sweden!$A316&gt;0),OFFSET(rngStartSweden,Sweden!$A316,Sweden!$B$2),0)</f>
        <v>0</v>
      </c>
      <c r="J315" s="63" t="n">
        <f aca="true">IF(AND(ISNUMBER(System!$A$2),System!$A316&gt;0),OFFSET(rngStartSystem,System!$A316,System!$A$2),0)</f>
        <v>0</v>
      </c>
      <c r="K315" s="63" t="n">
        <f aca="true">IF(AND(ISNUMBER(System!$B$2),System!$A316&gt;0),OFFSET(rngStartSystem,System!$A316,System!$B$2),0)</f>
        <v>0</v>
      </c>
      <c r="L315" s="63" t="n">
        <f aca="true">IF(AND(ISNUMBER(Tromso!$A$2),Tromso!$A316&gt;0),OFFSET(rngStartTromso,Tromso!$A316,Tromso!$A$2),0)</f>
        <v>0</v>
      </c>
      <c r="M315" s="63" t="n">
        <f aca="true">IF(AND(ISNUMBER(Tromso!$B$2),Tromso!$A316&gt;0),OFFSET(rngStartTromso,Tromso!$A316,Tromso!$B$2),0)</f>
        <v>0</v>
      </c>
      <c r="N315" s="50"/>
      <c r="O315" s="50"/>
    </row>
    <row r="316" customFormat="false" ht="12.75" hidden="false" customHeight="false" outlineLevel="0" collapsed="false">
      <c r="A316" s="44" t="n">
        <f aca="false">Curves!C317</f>
        <v>39097</v>
      </c>
      <c r="B316" s="63" t="n">
        <f aca="true">IF(AND(ISNUMBER(Finland!$A$2),Finland!$A317&gt;0),OFFSET(rngStartFinland,Finland!$A317,Finland!$A$2),0)</f>
        <v>0</v>
      </c>
      <c r="C316" s="63" t="n">
        <f aca="true">IF(AND(ISNUMBER(Finland!$B$2),Finland!$A317&gt;0),OFFSET(rngStartFinland,Finland!$A317,Finland!$B$2),0)</f>
        <v>0</v>
      </c>
      <c r="D316" s="63" t="n">
        <f aca="true">IF(AND(ISNUMBER(Smestad!$A$2),Smestad!$A317&gt;0),OFFSET(rngStartSmestad,Smestad!$A317,Smestad!$A$2),0)</f>
        <v>0</v>
      </c>
      <c r="E316" s="63" t="n">
        <f aca="true">IF(AND(ISNUMBER(Smestad!$B$2),Smestad!$A317&gt;0),OFFSET(rngStartSmestad,Smestad!$A317,Smestad!$B$2),0)</f>
        <v>0</v>
      </c>
      <c r="F316" s="63" t="n">
        <f aca="true">IF(AND(ISNUMBER(Strinda!$A$2),Strinda!$A317&gt;0),OFFSET(rngStartStrinda,Strinda!$A317,Strinda!$A$2),0)</f>
        <v>0</v>
      </c>
      <c r="G316" s="63" t="n">
        <f aca="true">IF(AND(ISNUMBER(Strinda!$B$2),Strinda!$A317&gt;0),OFFSET(rngStartStrinda,Strinda!$A317,Strinda!$B$2),0)</f>
        <v>0</v>
      </c>
      <c r="H316" s="63" t="n">
        <f aca="true">IF(AND(ISNUMBER(Sweden!$A$2),Sweden!$A317&gt;0),OFFSET(rngStartSweden,Sweden!$A317,Sweden!$A$2),0)</f>
        <v>0</v>
      </c>
      <c r="I316" s="63" t="n">
        <f aca="true">IF(AND(ISNUMBER(Sweden!$B$2),Sweden!$A317&gt;0),OFFSET(rngStartSweden,Sweden!$A317,Sweden!$B$2),0)</f>
        <v>0</v>
      </c>
      <c r="J316" s="63" t="n">
        <f aca="true">IF(AND(ISNUMBER(System!$A$2),System!$A317&gt;0),OFFSET(rngStartSystem,System!$A317,System!$A$2),0)</f>
        <v>0</v>
      </c>
      <c r="K316" s="63" t="n">
        <f aca="true">IF(AND(ISNUMBER(System!$B$2),System!$A317&gt;0),OFFSET(rngStartSystem,System!$A317,System!$B$2),0)</f>
        <v>0</v>
      </c>
      <c r="L316" s="63" t="n">
        <f aca="true">IF(AND(ISNUMBER(Tromso!$A$2),Tromso!$A317&gt;0),OFFSET(rngStartTromso,Tromso!$A317,Tromso!$A$2),0)</f>
        <v>0</v>
      </c>
      <c r="M316" s="63" t="n">
        <f aca="true">IF(AND(ISNUMBER(Tromso!$B$2),Tromso!$A317&gt;0),OFFSET(rngStartTromso,Tromso!$A317,Tromso!$B$2),0)</f>
        <v>0</v>
      </c>
      <c r="N316" s="50"/>
      <c r="O316" s="50"/>
    </row>
    <row r="317" customFormat="false" ht="12.75" hidden="false" customHeight="false" outlineLevel="0" collapsed="false">
      <c r="A317" s="44" t="n">
        <f aca="false">Curves!C318</f>
        <v>39104</v>
      </c>
      <c r="B317" s="63" t="n">
        <f aca="true">IF(AND(ISNUMBER(Finland!$A$2),Finland!$A318&gt;0),OFFSET(rngStartFinland,Finland!$A318,Finland!$A$2),0)</f>
        <v>0</v>
      </c>
      <c r="C317" s="63" t="n">
        <f aca="true">IF(AND(ISNUMBER(Finland!$B$2),Finland!$A318&gt;0),OFFSET(rngStartFinland,Finland!$A318,Finland!$B$2),0)</f>
        <v>0</v>
      </c>
      <c r="D317" s="63" t="n">
        <f aca="true">IF(AND(ISNUMBER(Smestad!$A$2),Smestad!$A318&gt;0),OFFSET(rngStartSmestad,Smestad!$A318,Smestad!$A$2),0)</f>
        <v>0</v>
      </c>
      <c r="E317" s="63" t="n">
        <f aca="true">IF(AND(ISNUMBER(Smestad!$B$2),Smestad!$A318&gt;0),OFFSET(rngStartSmestad,Smestad!$A318,Smestad!$B$2),0)</f>
        <v>0</v>
      </c>
      <c r="F317" s="63" t="n">
        <f aca="true">IF(AND(ISNUMBER(Strinda!$A$2),Strinda!$A318&gt;0),OFFSET(rngStartStrinda,Strinda!$A318,Strinda!$A$2),0)</f>
        <v>0</v>
      </c>
      <c r="G317" s="63" t="n">
        <f aca="true">IF(AND(ISNUMBER(Strinda!$B$2),Strinda!$A318&gt;0),OFFSET(rngStartStrinda,Strinda!$A318,Strinda!$B$2),0)</f>
        <v>0</v>
      </c>
      <c r="H317" s="63" t="n">
        <f aca="true">IF(AND(ISNUMBER(Sweden!$A$2),Sweden!$A318&gt;0),OFFSET(rngStartSweden,Sweden!$A318,Sweden!$A$2),0)</f>
        <v>0</v>
      </c>
      <c r="I317" s="63" t="n">
        <f aca="true">IF(AND(ISNUMBER(Sweden!$B$2),Sweden!$A318&gt;0),OFFSET(rngStartSweden,Sweden!$A318,Sweden!$B$2),0)</f>
        <v>0</v>
      </c>
      <c r="J317" s="63" t="n">
        <f aca="true">IF(AND(ISNUMBER(System!$A$2),System!$A318&gt;0),OFFSET(rngStartSystem,System!$A318,System!$A$2),0)</f>
        <v>0</v>
      </c>
      <c r="K317" s="63" t="n">
        <f aca="true">IF(AND(ISNUMBER(System!$B$2),System!$A318&gt;0),OFFSET(rngStartSystem,System!$A318,System!$B$2),0)</f>
        <v>0</v>
      </c>
      <c r="L317" s="63" t="n">
        <f aca="true">IF(AND(ISNUMBER(Tromso!$A$2),Tromso!$A318&gt;0),OFFSET(rngStartTromso,Tromso!$A318,Tromso!$A$2),0)</f>
        <v>0</v>
      </c>
      <c r="M317" s="63" t="n">
        <f aca="true">IF(AND(ISNUMBER(Tromso!$B$2),Tromso!$A318&gt;0),OFFSET(rngStartTromso,Tromso!$A318,Tromso!$B$2),0)</f>
        <v>0</v>
      </c>
      <c r="N317" s="50"/>
      <c r="O317" s="50"/>
    </row>
    <row r="318" customFormat="false" ht="12.75" hidden="false" customHeight="false" outlineLevel="0" collapsed="false">
      <c r="A318" s="44" t="n">
        <f aca="false">Curves!C319</f>
        <v>39111</v>
      </c>
      <c r="B318" s="63" t="n">
        <f aca="true">IF(AND(ISNUMBER(Finland!$A$2),Finland!$A319&gt;0),OFFSET(rngStartFinland,Finland!$A319,Finland!$A$2),0)</f>
        <v>0</v>
      </c>
      <c r="C318" s="63" t="n">
        <f aca="true">IF(AND(ISNUMBER(Finland!$B$2),Finland!$A319&gt;0),OFFSET(rngStartFinland,Finland!$A319,Finland!$B$2),0)</f>
        <v>0</v>
      </c>
      <c r="D318" s="63" t="n">
        <f aca="true">IF(AND(ISNUMBER(Smestad!$A$2),Smestad!$A319&gt;0),OFFSET(rngStartSmestad,Smestad!$A319,Smestad!$A$2),0)</f>
        <v>0</v>
      </c>
      <c r="E318" s="63" t="n">
        <f aca="true">IF(AND(ISNUMBER(Smestad!$B$2),Smestad!$A319&gt;0),OFFSET(rngStartSmestad,Smestad!$A319,Smestad!$B$2),0)</f>
        <v>0</v>
      </c>
      <c r="F318" s="63" t="n">
        <f aca="true">IF(AND(ISNUMBER(Strinda!$A$2),Strinda!$A319&gt;0),OFFSET(rngStartStrinda,Strinda!$A319,Strinda!$A$2),0)</f>
        <v>0</v>
      </c>
      <c r="G318" s="63" t="n">
        <f aca="true">IF(AND(ISNUMBER(Strinda!$B$2),Strinda!$A319&gt;0),OFFSET(rngStartStrinda,Strinda!$A319,Strinda!$B$2),0)</f>
        <v>0</v>
      </c>
      <c r="H318" s="63" t="n">
        <f aca="true">IF(AND(ISNUMBER(Sweden!$A$2),Sweden!$A319&gt;0),OFFSET(rngStartSweden,Sweden!$A319,Sweden!$A$2),0)</f>
        <v>0</v>
      </c>
      <c r="I318" s="63" t="n">
        <f aca="true">IF(AND(ISNUMBER(Sweden!$B$2),Sweden!$A319&gt;0),OFFSET(rngStartSweden,Sweden!$A319,Sweden!$B$2),0)</f>
        <v>0</v>
      </c>
      <c r="J318" s="63" t="n">
        <f aca="true">IF(AND(ISNUMBER(System!$A$2),System!$A319&gt;0),OFFSET(rngStartSystem,System!$A319,System!$A$2),0)</f>
        <v>0</v>
      </c>
      <c r="K318" s="63" t="n">
        <f aca="true">IF(AND(ISNUMBER(System!$B$2),System!$A319&gt;0),OFFSET(rngStartSystem,System!$A319,System!$B$2),0)</f>
        <v>0</v>
      </c>
      <c r="L318" s="63" t="n">
        <f aca="true">IF(AND(ISNUMBER(Tromso!$A$2),Tromso!$A319&gt;0),OFFSET(rngStartTromso,Tromso!$A319,Tromso!$A$2),0)</f>
        <v>0</v>
      </c>
      <c r="M318" s="63" t="n">
        <f aca="true">IF(AND(ISNUMBER(Tromso!$B$2),Tromso!$A319&gt;0),OFFSET(rngStartTromso,Tromso!$A319,Tromso!$B$2),0)</f>
        <v>0</v>
      </c>
      <c r="N318" s="50"/>
      <c r="O318" s="50"/>
    </row>
    <row r="319" customFormat="false" ht="12.75" hidden="false" customHeight="false" outlineLevel="0" collapsed="false">
      <c r="A319" s="44" t="n">
        <f aca="false">Curves!C320</f>
        <v>39118</v>
      </c>
      <c r="B319" s="63" t="n">
        <f aca="true">IF(AND(ISNUMBER(Finland!$A$2),Finland!$A320&gt;0),OFFSET(rngStartFinland,Finland!$A320,Finland!$A$2),0)</f>
        <v>0</v>
      </c>
      <c r="C319" s="63" t="n">
        <f aca="true">IF(AND(ISNUMBER(Finland!$B$2),Finland!$A320&gt;0),OFFSET(rngStartFinland,Finland!$A320,Finland!$B$2),0)</f>
        <v>0</v>
      </c>
      <c r="D319" s="63" t="n">
        <f aca="true">IF(AND(ISNUMBER(Smestad!$A$2),Smestad!$A320&gt;0),OFFSET(rngStartSmestad,Smestad!$A320,Smestad!$A$2),0)</f>
        <v>0</v>
      </c>
      <c r="E319" s="63" t="n">
        <f aca="true">IF(AND(ISNUMBER(Smestad!$B$2),Smestad!$A320&gt;0),OFFSET(rngStartSmestad,Smestad!$A320,Smestad!$B$2),0)</f>
        <v>0</v>
      </c>
      <c r="F319" s="63" t="n">
        <f aca="true">IF(AND(ISNUMBER(Strinda!$A$2),Strinda!$A320&gt;0),OFFSET(rngStartStrinda,Strinda!$A320,Strinda!$A$2),0)</f>
        <v>0</v>
      </c>
      <c r="G319" s="63" t="n">
        <f aca="true">IF(AND(ISNUMBER(Strinda!$B$2),Strinda!$A320&gt;0),OFFSET(rngStartStrinda,Strinda!$A320,Strinda!$B$2),0)</f>
        <v>0</v>
      </c>
      <c r="H319" s="63" t="n">
        <f aca="true">IF(AND(ISNUMBER(Sweden!$A$2),Sweden!$A320&gt;0),OFFSET(rngStartSweden,Sweden!$A320,Sweden!$A$2),0)</f>
        <v>0</v>
      </c>
      <c r="I319" s="63" t="n">
        <f aca="true">IF(AND(ISNUMBER(Sweden!$B$2),Sweden!$A320&gt;0),OFFSET(rngStartSweden,Sweden!$A320,Sweden!$B$2),0)</f>
        <v>0</v>
      </c>
      <c r="J319" s="63" t="n">
        <f aca="true">IF(AND(ISNUMBER(System!$A$2),System!$A320&gt;0),OFFSET(rngStartSystem,System!$A320,System!$A$2),0)</f>
        <v>0</v>
      </c>
      <c r="K319" s="63" t="n">
        <f aca="true">IF(AND(ISNUMBER(System!$B$2),System!$A320&gt;0),OFFSET(rngStartSystem,System!$A320,System!$B$2),0)</f>
        <v>0</v>
      </c>
      <c r="L319" s="63" t="n">
        <f aca="true">IF(AND(ISNUMBER(Tromso!$A$2),Tromso!$A320&gt;0),OFFSET(rngStartTromso,Tromso!$A320,Tromso!$A$2),0)</f>
        <v>0</v>
      </c>
      <c r="M319" s="63" t="n">
        <f aca="true">IF(AND(ISNUMBER(Tromso!$B$2),Tromso!$A320&gt;0),OFFSET(rngStartTromso,Tromso!$A320,Tromso!$B$2),0)</f>
        <v>0</v>
      </c>
      <c r="N319" s="50"/>
      <c r="O319" s="50"/>
    </row>
    <row r="320" customFormat="false" ht="12.75" hidden="false" customHeight="false" outlineLevel="0" collapsed="false">
      <c r="A320" s="44" t="n">
        <f aca="false">Curves!C321</f>
        <v>39125</v>
      </c>
      <c r="B320" s="63" t="n">
        <f aca="true">IF(AND(ISNUMBER(Finland!$A$2),Finland!$A321&gt;0),OFFSET(rngStartFinland,Finland!$A321,Finland!$A$2),0)</f>
        <v>0</v>
      </c>
      <c r="C320" s="63" t="n">
        <f aca="true">IF(AND(ISNUMBER(Finland!$B$2),Finland!$A321&gt;0),OFFSET(rngStartFinland,Finland!$A321,Finland!$B$2),0)</f>
        <v>0</v>
      </c>
      <c r="D320" s="63" t="n">
        <f aca="true">IF(AND(ISNUMBER(Smestad!$A$2),Smestad!$A321&gt;0),OFFSET(rngStartSmestad,Smestad!$A321,Smestad!$A$2),0)</f>
        <v>0</v>
      </c>
      <c r="E320" s="63" t="n">
        <f aca="true">IF(AND(ISNUMBER(Smestad!$B$2),Smestad!$A321&gt;0),OFFSET(rngStartSmestad,Smestad!$A321,Smestad!$B$2),0)</f>
        <v>0</v>
      </c>
      <c r="F320" s="63" t="n">
        <f aca="true">IF(AND(ISNUMBER(Strinda!$A$2),Strinda!$A321&gt;0),OFFSET(rngStartStrinda,Strinda!$A321,Strinda!$A$2),0)</f>
        <v>0</v>
      </c>
      <c r="G320" s="63" t="n">
        <f aca="true">IF(AND(ISNUMBER(Strinda!$B$2),Strinda!$A321&gt;0),OFFSET(rngStartStrinda,Strinda!$A321,Strinda!$B$2),0)</f>
        <v>0</v>
      </c>
      <c r="H320" s="63" t="n">
        <f aca="true">IF(AND(ISNUMBER(Sweden!$A$2),Sweden!$A321&gt;0),OFFSET(rngStartSweden,Sweden!$A321,Sweden!$A$2),0)</f>
        <v>0</v>
      </c>
      <c r="I320" s="63" t="n">
        <f aca="true">IF(AND(ISNUMBER(Sweden!$B$2),Sweden!$A321&gt;0),OFFSET(rngStartSweden,Sweden!$A321,Sweden!$B$2),0)</f>
        <v>0</v>
      </c>
      <c r="J320" s="63" t="n">
        <f aca="true">IF(AND(ISNUMBER(System!$A$2),System!$A321&gt;0),OFFSET(rngStartSystem,System!$A321,System!$A$2),0)</f>
        <v>0</v>
      </c>
      <c r="K320" s="63" t="n">
        <f aca="true">IF(AND(ISNUMBER(System!$B$2),System!$A321&gt;0),OFFSET(rngStartSystem,System!$A321,System!$B$2),0)</f>
        <v>0</v>
      </c>
      <c r="L320" s="63" t="n">
        <f aca="true">IF(AND(ISNUMBER(Tromso!$A$2),Tromso!$A321&gt;0),OFFSET(rngStartTromso,Tromso!$A321,Tromso!$A$2),0)</f>
        <v>0</v>
      </c>
      <c r="M320" s="63" t="n">
        <f aca="true">IF(AND(ISNUMBER(Tromso!$B$2),Tromso!$A321&gt;0),OFFSET(rngStartTromso,Tromso!$A321,Tromso!$B$2),0)</f>
        <v>0</v>
      </c>
      <c r="N320" s="50"/>
      <c r="O320" s="50"/>
    </row>
    <row r="321" customFormat="false" ht="12.75" hidden="false" customHeight="false" outlineLevel="0" collapsed="false">
      <c r="A321" s="44" t="n">
        <f aca="false">Curves!C322</f>
        <v>39132</v>
      </c>
      <c r="B321" s="63" t="n">
        <f aca="true">IF(AND(ISNUMBER(Finland!$A$2),Finland!$A322&gt;0),OFFSET(rngStartFinland,Finland!$A322,Finland!$A$2),0)</f>
        <v>0</v>
      </c>
      <c r="C321" s="63" t="n">
        <f aca="true">IF(AND(ISNUMBER(Finland!$B$2),Finland!$A322&gt;0),OFFSET(rngStartFinland,Finland!$A322,Finland!$B$2),0)</f>
        <v>0</v>
      </c>
      <c r="D321" s="63" t="n">
        <f aca="true">IF(AND(ISNUMBER(Smestad!$A$2),Smestad!$A322&gt;0),OFFSET(rngStartSmestad,Smestad!$A322,Smestad!$A$2),0)</f>
        <v>0</v>
      </c>
      <c r="E321" s="63" t="n">
        <f aca="true">IF(AND(ISNUMBER(Smestad!$B$2),Smestad!$A322&gt;0),OFFSET(rngStartSmestad,Smestad!$A322,Smestad!$B$2),0)</f>
        <v>0</v>
      </c>
      <c r="F321" s="63" t="n">
        <f aca="true">IF(AND(ISNUMBER(Strinda!$A$2),Strinda!$A322&gt;0),OFFSET(rngStartStrinda,Strinda!$A322,Strinda!$A$2),0)</f>
        <v>0</v>
      </c>
      <c r="G321" s="63" t="n">
        <f aca="true">IF(AND(ISNUMBER(Strinda!$B$2),Strinda!$A322&gt;0),OFFSET(rngStartStrinda,Strinda!$A322,Strinda!$B$2),0)</f>
        <v>0</v>
      </c>
      <c r="H321" s="63" t="n">
        <f aca="true">IF(AND(ISNUMBER(Sweden!$A$2),Sweden!$A322&gt;0),OFFSET(rngStartSweden,Sweden!$A322,Sweden!$A$2),0)</f>
        <v>0</v>
      </c>
      <c r="I321" s="63" t="n">
        <f aca="true">IF(AND(ISNUMBER(Sweden!$B$2),Sweden!$A322&gt;0),OFFSET(rngStartSweden,Sweden!$A322,Sweden!$B$2),0)</f>
        <v>0</v>
      </c>
      <c r="J321" s="63" t="n">
        <f aca="true">IF(AND(ISNUMBER(System!$A$2),System!$A322&gt;0),OFFSET(rngStartSystem,System!$A322,System!$A$2),0)</f>
        <v>0</v>
      </c>
      <c r="K321" s="63" t="n">
        <f aca="true">IF(AND(ISNUMBER(System!$B$2),System!$A322&gt;0),OFFSET(rngStartSystem,System!$A322,System!$B$2),0)</f>
        <v>0</v>
      </c>
      <c r="L321" s="63" t="n">
        <f aca="true">IF(AND(ISNUMBER(Tromso!$A$2),Tromso!$A322&gt;0),OFFSET(rngStartTromso,Tromso!$A322,Tromso!$A$2),0)</f>
        <v>0</v>
      </c>
      <c r="M321" s="63" t="n">
        <f aca="true">IF(AND(ISNUMBER(Tromso!$B$2),Tromso!$A322&gt;0),OFFSET(rngStartTromso,Tromso!$A322,Tromso!$B$2),0)</f>
        <v>0</v>
      </c>
      <c r="N321" s="50"/>
      <c r="O321" s="50"/>
    </row>
    <row r="322" customFormat="false" ht="12.75" hidden="false" customHeight="false" outlineLevel="0" collapsed="false">
      <c r="A322" s="44" t="n">
        <f aca="false">Curves!C323</f>
        <v>39139</v>
      </c>
      <c r="B322" s="63" t="n">
        <f aca="true">IF(AND(ISNUMBER(Finland!$A$2),Finland!$A323&gt;0),OFFSET(rngStartFinland,Finland!$A323,Finland!$A$2),0)</f>
        <v>0</v>
      </c>
      <c r="C322" s="63" t="n">
        <f aca="true">IF(AND(ISNUMBER(Finland!$B$2),Finland!$A323&gt;0),OFFSET(rngStartFinland,Finland!$A323,Finland!$B$2),0)</f>
        <v>0</v>
      </c>
      <c r="D322" s="63" t="n">
        <f aca="true">IF(AND(ISNUMBER(Smestad!$A$2),Smestad!$A323&gt;0),OFFSET(rngStartSmestad,Smestad!$A323,Smestad!$A$2),0)</f>
        <v>0</v>
      </c>
      <c r="E322" s="63" t="n">
        <f aca="true">IF(AND(ISNUMBER(Smestad!$B$2),Smestad!$A323&gt;0),OFFSET(rngStartSmestad,Smestad!$A323,Smestad!$B$2),0)</f>
        <v>0</v>
      </c>
      <c r="F322" s="63" t="n">
        <f aca="true">IF(AND(ISNUMBER(Strinda!$A$2),Strinda!$A323&gt;0),OFFSET(rngStartStrinda,Strinda!$A323,Strinda!$A$2),0)</f>
        <v>0</v>
      </c>
      <c r="G322" s="63" t="n">
        <f aca="true">IF(AND(ISNUMBER(Strinda!$B$2),Strinda!$A323&gt;0),OFFSET(rngStartStrinda,Strinda!$A323,Strinda!$B$2),0)</f>
        <v>0</v>
      </c>
      <c r="H322" s="63" t="n">
        <f aca="true">IF(AND(ISNUMBER(Sweden!$A$2),Sweden!$A323&gt;0),OFFSET(rngStartSweden,Sweden!$A323,Sweden!$A$2),0)</f>
        <v>0</v>
      </c>
      <c r="I322" s="63" t="n">
        <f aca="true">IF(AND(ISNUMBER(Sweden!$B$2),Sweden!$A323&gt;0),OFFSET(rngStartSweden,Sweden!$A323,Sweden!$B$2),0)</f>
        <v>0</v>
      </c>
      <c r="J322" s="63" t="n">
        <f aca="true">IF(AND(ISNUMBER(System!$A$2),System!$A323&gt;0),OFFSET(rngStartSystem,System!$A323,System!$A$2),0)</f>
        <v>0</v>
      </c>
      <c r="K322" s="63" t="n">
        <f aca="true">IF(AND(ISNUMBER(System!$B$2),System!$A323&gt;0),OFFSET(rngStartSystem,System!$A323,System!$B$2),0)</f>
        <v>0</v>
      </c>
      <c r="L322" s="63" t="n">
        <f aca="true">IF(AND(ISNUMBER(Tromso!$A$2),Tromso!$A323&gt;0),OFFSET(rngStartTromso,Tromso!$A323,Tromso!$A$2),0)</f>
        <v>0</v>
      </c>
      <c r="M322" s="63" t="n">
        <f aca="true">IF(AND(ISNUMBER(Tromso!$B$2),Tromso!$A323&gt;0),OFFSET(rngStartTromso,Tromso!$A323,Tromso!$B$2),0)</f>
        <v>0</v>
      </c>
      <c r="N322" s="50"/>
      <c r="O322" s="50"/>
    </row>
    <row r="323" customFormat="false" ht="12.75" hidden="false" customHeight="false" outlineLevel="0" collapsed="false">
      <c r="A323" s="44" t="n">
        <f aca="false">Curves!C324</f>
        <v>39146</v>
      </c>
      <c r="B323" s="63" t="n">
        <f aca="true">IF(AND(ISNUMBER(Finland!$A$2),Finland!$A324&gt;0),OFFSET(rngStartFinland,Finland!$A324,Finland!$A$2),0)</f>
        <v>0</v>
      </c>
      <c r="C323" s="63" t="n">
        <f aca="true">IF(AND(ISNUMBER(Finland!$B$2),Finland!$A324&gt;0),OFFSET(rngStartFinland,Finland!$A324,Finland!$B$2),0)</f>
        <v>0</v>
      </c>
      <c r="D323" s="63" t="n">
        <f aca="true">IF(AND(ISNUMBER(Smestad!$A$2),Smestad!$A324&gt;0),OFFSET(rngStartSmestad,Smestad!$A324,Smestad!$A$2),0)</f>
        <v>0</v>
      </c>
      <c r="E323" s="63" t="n">
        <f aca="true">IF(AND(ISNUMBER(Smestad!$B$2),Smestad!$A324&gt;0),OFFSET(rngStartSmestad,Smestad!$A324,Smestad!$B$2),0)</f>
        <v>0</v>
      </c>
      <c r="F323" s="63" t="n">
        <f aca="true">IF(AND(ISNUMBER(Strinda!$A$2),Strinda!$A324&gt;0),OFFSET(rngStartStrinda,Strinda!$A324,Strinda!$A$2),0)</f>
        <v>0</v>
      </c>
      <c r="G323" s="63" t="n">
        <f aca="true">IF(AND(ISNUMBER(Strinda!$B$2),Strinda!$A324&gt;0),OFFSET(rngStartStrinda,Strinda!$A324,Strinda!$B$2),0)</f>
        <v>0</v>
      </c>
      <c r="H323" s="63" t="n">
        <f aca="true">IF(AND(ISNUMBER(Sweden!$A$2),Sweden!$A324&gt;0),OFFSET(rngStartSweden,Sweden!$A324,Sweden!$A$2),0)</f>
        <v>0</v>
      </c>
      <c r="I323" s="63" t="n">
        <f aca="true">IF(AND(ISNUMBER(Sweden!$B$2),Sweden!$A324&gt;0),OFFSET(rngStartSweden,Sweden!$A324,Sweden!$B$2),0)</f>
        <v>0</v>
      </c>
      <c r="J323" s="63" t="n">
        <f aca="true">IF(AND(ISNUMBER(System!$A$2),System!$A324&gt;0),OFFSET(rngStartSystem,System!$A324,System!$A$2),0)</f>
        <v>0</v>
      </c>
      <c r="K323" s="63" t="n">
        <f aca="true">IF(AND(ISNUMBER(System!$B$2),System!$A324&gt;0),OFFSET(rngStartSystem,System!$A324,System!$B$2),0)</f>
        <v>0</v>
      </c>
      <c r="L323" s="63" t="n">
        <f aca="true">IF(AND(ISNUMBER(Tromso!$A$2),Tromso!$A324&gt;0),OFFSET(rngStartTromso,Tromso!$A324,Tromso!$A$2),0)</f>
        <v>0</v>
      </c>
      <c r="M323" s="63" t="n">
        <f aca="true">IF(AND(ISNUMBER(Tromso!$B$2),Tromso!$A324&gt;0),OFFSET(rngStartTromso,Tromso!$A324,Tromso!$B$2),0)</f>
        <v>0</v>
      </c>
      <c r="N323" s="50"/>
      <c r="O323" s="50"/>
    </row>
    <row r="324" customFormat="false" ht="12.75" hidden="false" customHeight="false" outlineLevel="0" collapsed="false">
      <c r="A324" s="44" t="n">
        <f aca="false">Curves!C325</f>
        <v>39153</v>
      </c>
      <c r="B324" s="63" t="n">
        <f aca="true">IF(AND(ISNUMBER(Finland!$A$2),Finland!$A325&gt;0),OFFSET(rngStartFinland,Finland!$A325,Finland!$A$2),0)</f>
        <v>0</v>
      </c>
      <c r="C324" s="63" t="n">
        <f aca="true">IF(AND(ISNUMBER(Finland!$B$2),Finland!$A325&gt;0),OFFSET(rngStartFinland,Finland!$A325,Finland!$B$2),0)</f>
        <v>0</v>
      </c>
      <c r="D324" s="63" t="n">
        <f aca="true">IF(AND(ISNUMBER(Smestad!$A$2),Smestad!$A325&gt;0),OFFSET(rngStartSmestad,Smestad!$A325,Smestad!$A$2),0)</f>
        <v>0</v>
      </c>
      <c r="E324" s="63" t="n">
        <f aca="true">IF(AND(ISNUMBER(Smestad!$B$2),Smestad!$A325&gt;0),OFFSET(rngStartSmestad,Smestad!$A325,Smestad!$B$2),0)</f>
        <v>0</v>
      </c>
      <c r="F324" s="63" t="n">
        <f aca="true">IF(AND(ISNUMBER(Strinda!$A$2),Strinda!$A325&gt;0),OFFSET(rngStartStrinda,Strinda!$A325,Strinda!$A$2),0)</f>
        <v>0</v>
      </c>
      <c r="G324" s="63" t="n">
        <f aca="true">IF(AND(ISNUMBER(Strinda!$B$2),Strinda!$A325&gt;0),OFFSET(rngStartStrinda,Strinda!$A325,Strinda!$B$2),0)</f>
        <v>0</v>
      </c>
      <c r="H324" s="63" t="n">
        <f aca="true">IF(AND(ISNUMBER(Sweden!$A$2),Sweden!$A325&gt;0),OFFSET(rngStartSweden,Sweden!$A325,Sweden!$A$2),0)</f>
        <v>0</v>
      </c>
      <c r="I324" s="63" t="n">
        <f aca="true">IF(AND(ISNUMBER(Sweden!$B$2),Sweden!$A325&gt;0),OFFSET(rngStartSweden,Sweden!$A325,Sweden!$B$2),0)</f>
        <v>0</v>
      </c>
      <c r="J324" s="63" t="n">
        <f aca="true">IF(AND(ISNUMBER(System!$A$2),System!$A325&gt;0),OFFSET(rngStartSystem,System!$A325,System!$A$2),0)</f>
        <v>0</v>
      </c>
      <c r="K324" s="63" t="n">
        <f aca="true">IF(AND(ISNUMBER(System!$B$2),System!$A325&gt;0),OFFSET(rngStartSystem,System!$A325,System!$B$2),0)</f>
        <v>0</v>
      </c>
      <c r="L324" s="63" t="n">
        <f aca="true">IF(AND(ISNUMBER(Tromso!$A$2),Tromso!$A325&gt;0),OFFSET(rngStartTromso,Tromso!$A325,Tromso!$A$2),0)</f>
        <v>0</v>
      </c>
      <c r="M324" s="63" t="n">
        <f aca="true">IF(AND(ISNUMBER(Tromso!$B$2),Tromso!$A325&gt;0),OFFSET(rngStartTromso,Tromso!$A325,Tromso!$B$2),0)</f>
        <v>0</v>
      </c>
      <c r="N324" s="50"/>
      <c r="O324" s="50"/>
    </row>
    <row r="325" customFormat="false" ht="12.75" hidden="false" customHeight="false" outlineLevel="0" collapsed="false">
      <c r="A325" s="44" t="n">
        <f aca="false">Curves!C326</f>
        <v>39160</v>
      </c>
      <c r="B325" s="63" t="n">
        <f aca="true">IF(AND(ISNUMBER(Finland!$A$2),Finland!$A326&gt;0),OFFSET(rngStartFinland,Finland!$A326,Finland!$A$2),0)</f>
        <v>0</v>
      </c>
      <c r="C325" s="63" t="n">
        <f aca="true">IF(AND(ISNUMBER(Finland!$B$2),Finland!$A326&gt;0),OFFSET(rngStartFinland,Finland!$A326,Finland!$B$2),0)</f>
        <v>0</v>
      </c>
      <c r="D325" s="63" t="n">
        <f aca="true">IF(AND(ISNUMBER(Smestad!$A$2),Smestad!$A326&gt;0),OFFSET(rngStartSmestad,Smestad!$A326,Smestad!$A$2),0)</f>
        <v>0</v>
      </c>
      <c r="E325" s="63" t="n">
        <f aca="true">IF(AND(ISNUMBER(Smestad!$B$2),Smestad!$A326&gt;0),OFFSET(rngStartSmestad,Smestad!$A326,Smestad!$B$2),0)</f>
        <v>0</v>
      </c>
      <c r="F325" s="63" t="n">
        <f aca="true">IF(AND(ISNUMBER(Strinda!$A$2),Strinda!$A326&gt;0),OFFSET(rngStartStrinda,Strinda!$A326,Strinda!$A$2),0)</f>
        <v>0</v>
      </c>
      <c r="G325" s="63" t="n">
        <f aca="true">IF(AND(ISNUMBER(Strinda!$B$2),Strinda!$A326&gt;0),OFFSET(rngStartStrinda,Strinda!$A326,Strinda!$B$2),0)</f>
        <v>0</v>
      </c>
      <c r="H325" s="63" t="n">
        <f aca="true">IF(AND(ISNUMBER(Sweden!$A$2),Sweden!$A326&gt;0),OFFSET(rngStartSweden,Sweden!$A326,Sweden!$A$2),0)</f>
        <v>0</v>
      </c>
      <c r="I325" s="63" t="n">
        <f aca="true">IF(AND(ISNUMBER(Sweden!$B$2),Sweden!$A326&gt;0),OFFSET(rngStartSweden,Sweden!$A326,Sweden!$B$2),0)</f>
        <v>0</v>
      </c>
      <c r="J325" s="63" t="n">
        <f aca="true">IF(AND(ISNUMBER(System!$A$2),System!$A326&gt;0),OFFSET(rngStartSystem,System!$A326,System!$A$2),0)</f>
        <v>0</v>
      </c>
      <c r="K325" s="63" t="n">
        <f aca="true">IF(AND(ISNUMBER(System!$B$2),System!$A326&gt;0),OFFSET(rngStartSystem,System!$A326,System!$B$2),0)</f>
        <v>0</v>
      </c>
      <c r="L325" s="63" t="n">
        <f aca="true">IF(AND(ISNUMBER(Tromso!$A$2),Tromso!$A326&gt;0),OFFSET(rngStartTromso,Tromso!$A326,Tromso!$A$2),0)</f>
        <v>0</v>
      </c>
      <c r="M325" s="63" t="n">
        <f aca="true">IF(AND(ISNUMBER(Tromso!$B$2),Tromso!$A326&gt;0),OFFSET(rngStartTromso,Tromso!$A326,Tromso!$B$2),0)</f>
        <v>0</v>
      </c>
      <c r="N325" s="50"/>
      <c r="O325" s="50"/>
    </row>
    <row r="326" customFormat="false" ht="12.75" hidden="false" customHeight="false" outlineLevel="0" collapsed="false">
      <c r="A326" s="44" t="n">
        <f aca="false">Curves!C327</f>
        <v>39167</v>
      </c>
      <c r="B326" s="63" t="n">
        <f aca="true">IF(AND(ISNUMBER(Finland!$A$2),Finland!$A327&gt;0),OFFSET(rngStartFinland,Finland!$A327,Finland!$A$2),0)</f>
        <v>0</v>
      </c>
      <c r="C326" s="63" t="n">
        <f aca="true">IF(AND(ISNUMBER(Finland!$B$2),Finland!$A327&gt;0),OFFSET(rngStartFinland,Finland!$A327,Finland!$B$2),0)</f>
        <v>0</v>
      </c>
      <c r="D326" s="63" t="n">
        <f aca="true">IF(AND(ISNUMBER(Smestad!$A$2),Smestad!$A327&gt;0),OFFSET(rngStartSmestad,Smestad!$A327,Smestad!$A$2),0)</f>
        <v>0</v>
      </c>
      <c r="E326" s="63" t="n">
        <f aca="true">IF(AND(ISNUMBER(Smestad!$B$2),Smestad!$A327&gt;0),OFFSET(rngStartSmestad,Smestad!$A327,Smestad!$B$2),0)</f>
        <v>0</v>
      </c>
      <c r="F326" s="63" t="n">
        <f aca="true">IF(AND(ISNUMBER(Strinda!$A$2),Strinda!$A327&gt;0),OFFSET(rngStartStrinda,Strinda!$A327,Strinda!$A$2),0)</f>
        <v>0</v>
      </c>
      <c r="G326" s="63" t="n">
        <f aca="true">IF(AND(ISNUMBER(Strinda!$B$2),Strinda!$A327&gt;0),OFFSET(rngStartStrinda,Strinda!$A327,Strinda!$B$2),0)</f>
        <v>0</v>
      </c>
      <c r="H326" s="63" t="n">
        <f aca="true">IF(AND(ISNUMBER(Sweden!$A$2),Sweden!$A327&gt;0),OFFSET(rngStartSweden,Sweden!$A327,Sweden!$A$2),0)</f>
        <v>0</v>
      </c>
      <c r="I326" s="63" t="n">
        <f aca="true">IF(AND(ISNUMBER(Sweden!$B$2),Sweden!$A327&gt;0),OFFSET(rngStartSweden,Sweden!$A327,Sweden!$B$2),0)</f>
        <v>0</v>
      </c>
      <c r="J326" s="63" t="n">
        <f aca="true">IF(AND(ISNUMBER(System!$A$2),System!$A327&gt;0),OFFSET(rngStartSystem,System!$A327,System!$A$2),0)</f>
        <v>0</v>
      </c>
      <c r="K326" s="63" t="n">
        <f aca="true">IF(AND(ISNUMBER(System!$B$2),System!$A327&gt;0),OFFSET(rngStartSystem,System!$A327,System!$B$2),0)</f>
        <v>0</v>
      </c>
      <c r="L326" s="63" t="n">
        <f aca="true">IF(AND(ISNUMBER(Tromso!$A$2),Tromso!$A327&gt;0),OFFSET(rngStartTromso,Tromso!$A327,Tromso!$A$2),0)</f>
        <v>0</v>
      </c>
      <c r="M326" s="63" t="n">
        <f aca="true">IF(AND(ISNUMBER(Tromso!$B$2),Tromso!$A327&gt;0),OFFSET(rngStartTromso,Tromso!$A327,Tromso!$B$2),0)</f>
        <v>0</v>
      </c>
      <c r="N326" s="50"/>
      <c r="O326" s="50"/>
    </row>
    <row r="327" customFormat="false" ht="12.75" hidden="false" customHeight="false" outlineLevel="0" collapsed="false">
      <c r="A327" s="44" t="n">
        <f aca="false">Curves!C328</f>
        <v>39174</v>
      </c>
      <c r="B327" s="63" t="n">
        <f aca="true">IF(AND(ISNUMBER(Finland!$A$2),Finland!$A328&gt;0),OFFSET(rngStartFinland,Finland!$A328,Finland!$A$2),0)</f>
        <v>0</v>
      </c>
      <c r="C327" s="63" t="n">
        <f aca="true">IF(AND(ISNUMBER(Finland!$B$2),Finland!$A328&gt;0),OFFSET(rngStartFinland,Finland!$A328,Finland!$B$2),0)</f>
        <v>0</v>
      </c>
      <c r="D327" s="63" t="n">
        <f aca="true">IF(AND(ISNUMBER(Smestad!$A$2),Smestad!$A328&gt;0),OFFSET(rngStartSmestad,Smestad!$A328,Smestad!$A$2),0)</f>
        <v>0</v>
      </c>
      <c r="E327" s="63" t="n">
        <f aca="true">IF(AND(ISNUMBER(Smestad!$B$2),Smestad!$A328&gt;0),OFFSET(rngStartSmestad,Smestad!$A328,Smestad!$B$2),0)</f>
        <v>0</v>
      </c>
      <c r="F327" s="63" t="n">
        <f aca="true">IF(AND(ISNUMBER(Strinda!$A$2),Strinda!$A328&gt;0),OFFSET(rngStartStrinda,Strinda!$A328,Strinda!$A$2),0)</f>
        <v>0</v>
      </c>
      <c r="G327" s="63" t="n">
        <f aca="true">IF(AND(ISNUMBER(Strinda!$B$2),Strinda!$A328&gt;0),OFFSET(rngStartStrinda,Strinda!$A328,Strinda!$B$2),0)</f>
        <v>0</v>
      </c>
      <c r="H327" s="63" t="n">
        <f aca="true">IF(AND(ISNUMBER(Sweden!$A$2),Sweden!$A328&gt;0),OFFSET(rngStartSweden,Sweden!$A328,Sweden!$A$2),0)</f>
        <v>0</v>
      </c>
      <c r="I327" s="63" t="n">
        <f aca="true">IF(AND(ISNUMBER(Sweden!$B$2),Sweden!$A328&gt;0),OFFSET(rngStartSweden,Sweden!$A328,Sweden!$B$2),0)</f>
        <v>0</v>
      </c>
      <c r="J327" s="63" t="n">
        <f aca="true">IF(AND(ISNUMBER(System!$A$2),System!$A328&gt;0),OFFSET(rngStartSystem,System!$A328,System!$A$2),0)</f>
        <v>0</v>
      </c>
      <c r="K327" s="63" t="n">
        <f aca="true">IF(AND(ISNUMBER(System!$B$2),System!$A328&gt;0),OFFSET(rngStartSystem,System!$A328,System!$B$2),0)</f>
        <v>0</v>
      </c>
      <c r="L327" s="63" t="n">
        <f aca="true">IF(AND(ISNUMBER(Tromso!$A$2),Tromso!$A328&gt;0),OFFSET(rngStartTromso,Tromso!$A328,Tromso!$A$2),0)</f>
        <v>0</v>
      </c>
      <c r="M327" s="63" t="n">
        <f aca="true">IF(AND(ISNUMBER(Tromso!$B$2),Tromso!$A328&gt;0),OFFSET(rngStartTromso,Tromso!$A328,Tromso!$B$2),0)</f>
        <v>0</v>
      </c>
      <c r="N327" s="50"/>
      <c r="O327" s="50"/>
    </row>
    <row r="328" customFormat="false" ht="12.75" hidden="false" customHeight="false" outlineLevel="0" collapsed="false">
      <c r="A328" s="44" t="n">
        <f aca="false">Curves!C329</f>
        <v>39181</v>
      </c>
      <c r="B328" s="63" t="n">
        <f aca="true">IF(AND(ISNUMBER(Finland!$A$2),Finland!$A329&gt;0),OFFSET(rngStartFinland,Finland!$A329,Finland!$A$2),0)</f>
        <v>0</v>
      </c>
      <c r="C328" s="63" t="n">
        <f aca="true">IF(AND(ISNUMBER(Finland!$B$2),Finland!$A329&gt;0),OFFSET(rngStartFinland,Finland!$A329,Finland!$B$2),0)</f>
        <v>0</v>
      </c>
      <c r="D328" s="63" t="n">
        <f aca="true">IF(AND(ISNUMBER(Smestad!$A$2),Smestad!$A329&gt;0),OFFSET(rngStartSmestad,Smestad!$A329,Smestad!$A$2),0)</f>
        <v>0</v>
      </c>
      <c r="E328" s="63" t="n">
        <f aca="true">IF(AND(ISNUMBER(Smestad!$B$2),Smestad!$A329&gt;0),OFFSET(rngStartSmestad,Smestad!$A329,Smestad!$B$2),0)</f>
        <v>0</v>
      </c>
      <c r="F328" s="63" t="n">
        <f aca="true">IF(AND(ISNUMBER(Strinda!$A$2),Strinda!$A329&gt;0),OFFSET(rngStartStrinda,Strinda!$A329,Strinda!$A$2),0)</f>
        <v>0</v>
      </c>
      <c r="G328" s="63" t="n">
        <f aca="true">IF(AND(ISNUMBER(Strinda!$B$2),Strinda!$A329&gt;0),OFFSET(rngStartStrinda,Strinda!$A329,Strinda!$B$2),0)</f>
        <v>0</v>
      </c>
      <c r="H328" s="63" t="n">
        <f aca="true">IF(AND(ISNUMBER(Sweden!$A$2),Sweden!$A329&gt;0),OFFSET(rngStartSweden,Sweden!$A329,Sweden!$A$2),0)</f>
        <v>0</v>
      </c>
      <c r="I328" s="63" t="n">
        <f aca="true">IF(AND(ISNUMBER(Sweden!$B$2),Sweden!$A329&gt;0),OFFSET(rngStartSweden,Sweden!$A329,Sweden!$B$2),0)</f>
        <v>0</v>
      </c>
      <c r="J328" s="63" t="n">
        <f aca="true">IF(AND(ISNUMBER(System!$A$2),System!$A329&gt;0),OFFSET(rngStartSystem,System!$A329,System!$A$2),0)</f>
        <v>0</v>
      </c>
      <c r="K328" s="63" t="n">
        <f aca="true">IF(AND(ISNUMBER(System!$B$2),System!$A329&gt;0),OFFSET(rngStartSystem,System!$A329,System!$B$2),0)</f>
        <v>0</v>
      </c>
      <c r="L328" s="63" t="n">
        <f aca="true">IF(AND(ISNUMBER(Tromso!$A$2),Tromso!$A329&gt;0),OFFSET(rngStartTromso,Tromso!$A329,Tromso!$A$2),0)</f>
        <v>0</v>
      </c>
      <c r="M328" s="63" t="n">
        <f aca="true">IF(AND(ISNUMBER(Tromso!$B$2),Tromso!$A329&gt;0),OFFSET(rngStartTromso,Tromso!$A329,Tromso!$B$2),0)</f>
        <v>0</v>
      </c>
      <c r="N328" s="50"/>
      <c r="O328" s="50"/>
    </row>
    <row r="329" customFormat="false" ht="12.75" hidden="false" customHeight="false" outlineLevel="0" collapsed="false">
      <c r="A329" s="44" t="n">
        <f aca="false">Curves!C330</f>
        <v>39188</v>
      </c>
      <c r="B329" s="63" t="n">
        <f aca="true">IF(AND(ISNUMBER(Finland!$A$2),Finland!$A330&gt;0),OFFSET(rngStartFinland,Finland!$A330,Finland!$A$2),0)</f>
        <v>0</v>
      </c>
      <c r="C329" s="63" t="n">
        <f aca="true">IF(AND(ISNUMBER(Finland!$B$2),Finland!$A330&gt;0),OFFSET(rngStartFinland,Finland!$A330,Finland!$B$2),0)</f>
        <v>0</v>
      </c>
      <c r="D329" s="63" t="n">
        <f aca="true">IF(AND(ISNUMBER(Smestad!$A$2),Smestad!$A330&gt;0),OFFSET(rngStartSmestad,Smestad!$A330,Smestad!$A$2),0)</f>
        <v>0</v>
      </c>
      <c r="E329" s="63" t="n">
        <f aca="true">IF(AND(ISNUMBER(Smestad!$B$2),Smestad!$A330&gt;0),OFFSET(rngStartSmestad,Smestad!$A330,Smestad!$B$2),0)</f>
        <v>0</v>
      </c>
      <c r="F329" s="63" t="n">
        <f aca="true">IF(AND(ISNUMBER(Strinda!$A$2),Strinda!$A330&gt;0),OFFSET(rngStartStrinda,Strinda!$A330,Strinda!$A$2),0)</f>
        <v>0</v>
      </c>
      <c r="G329" s="63" t="n">
        <f aca="true">IF(AND(ISNUMBER(Strinda!$B$2),Strinda!$A330&gt;0),OFFSET(rngStartStrinda,Strinda!$A330,Strinda!$B$2),0)</f>
        <v>0</v>
      </c>
      <c r="H329" s="63" t="n">
        <f aca="true">IF(AND(ISNUMBER(Sweden!$A$2),Sweden!$A330&gt;0),OFFSET(rngStartSweden,Sweden!$A330,Sweden!$A$2),0)</f>
        <v>0</v>
      </c>
      <c r="I329" s="63" t="n">
        <f aca="true">IF(AND(ISNUMBER(Sweden!$B$2),Sweden!$A330&gt;0),OFFSET(rngStartSweden,Sweden!$A330,Sweden!$B$2),0)</f>
        <v>0</v>
      </c>
      <c r="J329" s="63" t="n">
        <f aca="true">IF(AND(ISNUMBER(System!$A$2),System!$A330&gt;0),OFFSET(rngStartSystem,System!$A330,System!$A$2),0)</f>
        <v>0</v>
      </c>
      <c r="K329" s="63" t="n">
        <f aca="true">IF(AND(ISNUMBER(System!$B$2),System!$A330&gt;0),OFFSET(rngStartSystem,System!$A330,System!$B$2),0)</f>
        <v>0</v>
      </c>
      <c r="L329" s="63" t="n">
        <f aca="true">IF(AND(ISNUMBER(Tromso!$A$2),Tromso!$A330&gt;0),OFFSET(rngStartTromso,Tromso!$A330,Tromso!$A$2),0)</f>
        <v>0</v>
      </c>
      <c r="M329" s="63" t="n">
        <f aca="true">IF(AND(ISNUMBER(Tromso!$B$2),Tromso!$A330&gt;0),OFFSET(rngStartTromso,Tromso!$A330,Tromso!$B$2),0)</f>
        <v>0</v>
      </c>
      <c r="N329" s="50"/>
      <c r="O329" s="50"/>
    </row>
    <row r="330" customFormat="false" ht="12.75" hidden="false" customHeight="false" outlineLevel="0" collapsed="false">
      <c r="A330" s="44" t="n">
        <f aca="false">Curves!C331</f>
        <v>39195</v>
      </c>
      <c r="B330" s="63" t="n">
        <f aca="true">IF(AND(ISNUMBER(Finland!$A$2),Finland!$A331&gt;0),OFFSET(rngStartFinland,Finland!$A331,Finland!$A$2),0)</f>
        <v>0</v>
      </c>
      <c r="C330" s="63" t="n">
        <f aca="true">IF(AND(ISNUMBER(Finland!$B$2),Finland!$A331&gt;0),OFFSET(rngStartFinland,Finland!$A331,Finland!$B$2),0)</f>
        <v>0</v>
      </c>
      <c r="D330" s="63" t="n">
        <f aca="true">IF(AND(ISNUMBER(Smestad!$A$2),Smestad!$A331&gt;0),OFFSET(rngStartSmestad,Smestad!$A331,Smestad!$A$2),0)</f>
        <v>0</v>
      </c>
      <c r="E330" s="63" t="n">
        <f aca="true">IF(AND(ISNUMBER(Smestad!$B$2),Smestad!$A331&gt;0),OFFSET(rngStartSmestad,Smestad!$A331,Smestad!$B$2),0)</f>
        <v>0</v>
      </c>
      <c r="F330" s="63" t="n">
        <f aca="true">IF(AND(ISNUMBER(Strinda!$A$2),Strinda!$A331&gt;0),OFFSET(rngStartStrinda,Strinda!$A331,Strinda!$A$2),0)</f>
        <v>0</v>
      </c>
      <c r="G330" s="63" t="n">
        <f aca="true">IF(AND(ISNUMBER(Strinda!$B$2),Strinda!$A331&gt;0),OFFSET(rngStartStrinda,Strinda!$A331,Strinda!$B$2),0)</f>
        <v>0</v>
      </c>
      <c r="H330" s="63" t="n">
        <f aca="true">IF(AND(ISNUMBER(Sweden!$A$2),Sweden!$A331&gt;0),OFFSET(rngStartSweden,Sweden!$A331,Sweden!$A$2),0)</f>
        <v>0</v>
      </c>
      <c r="I330" s="63" t="n">
        <f aca="true">IF(AND(ISNUMBER(Sweden!$B$2),Sweden!$A331&gt;0),OFFSET(rngStartSweden,Sweden!$A331,Sweden!$B$2),0)</f>
        <v>0</v>
      </c>
      <c r="J330" s="63" t="n">
        <f aca="true">IF(AND(ISNUMBER(System!$A$2),System!$A331&gt;0),OFFSET(rngStartSystem,System!$A331,System!$A$2),0)</f>
        <v>0</v>
      </c>
      <c r="K330" s="63" t="n">
        <f aca="true">IF(AND(ISNUMBER(System!$B$2),System!$A331&gt;0),OFFSET(rngStartSystem,System!$A331,System!$B$2),0)</f>
        <v>0</v>
      </c>
      <c r="L330" s="63" t="n">
        <f aca="true">IF(AND(ISNUMBER(Tromso!$A$2),Tromso!$A331&gt;0),OFFSET(rngStartTromso,Tromso!$A331,Tromso!$A$2),0)</f>
        <v>0</v>
      </c>
      <c r="M330" s="63" t="n">
        <f aca="true">IF(AND(ISNUMBER(Tromso!$B$2),Tromso!$A331&gt;0),OFFSET(rngStartTromso,Tromso!$A331,Tromso!$B$2),0)</f>
        <v>0</v>
      </c>
      <c r="N330" s="50"/>
      <c r="O330" s="50"/>
    </row>
    <row r="331" customFormat="false" ht="12.75" hidden="false" customHeight="false" outlineLevel="0" collapsed="false">
      <c r="A331" s="44" t="n">
        <f aca="false">Curves!C332</f>
        <v>39202</v>
      </c>
      <c r="B331" s="63" t="n">
        <f aca="true">IF(AND(ISNUMBER(Finland!$A$2),Finland!$A332&gt;0),OFFSET(rngStartFinland,Finland!$A332,Finland!$A$2),0)</f>
        <v>0</v>
      </c>
      <c r="C331" s="63" t="n">
        <f aca="true">IF(AND(ISNUMBER(Finland!$B$2),Finland!$A332&gt;0),OFFSET(rngStartFinland,Finland!$A332,Finland!$B$2),0)</f>
        <v>0</v>
      </c>
      <c r="D331" s="63" t="n">
        <f aca="true">IF(AND(ISNUMBER(Smestad!$A$2),Smestad!$A332&gt;0),OFFSET(rngStartSmestad,Smestad!$A332,Smestad!$A$2),0)</f>
        <v>0</v>
      </c>
      <c r="E331" s="63" t="n">
        <f aca="true">IF(AND(ISNUMBER(Smestad!$B$2),Smestad!$A332&gt;0),OFFSET(rngStartSmestad,Smestad!$A332,Smestad!$B$2),0)</f>
        <v>0</v>
      </c>
      <c r="F331" s="63" t="n">
        <f aca="true">IF(AND(ISNUMBER(Strinda!$A$2),Strinda!$A332&gt;0),OFFSET(rngStartStrinda,Strinda!$A332,Strinda!$A$2),0)</f>
        <v>0</v>
      </c>
      <c r="G331" s="63" t="n">
        <f aca="true">IF(AND(ISNUMBER(Strinda!$B$2),Strinda!$A332&gt;0),OFFSET(rngStartStrinda,Strinda!$A332,Strinda!$B$2),0)</f>
        <v>0</v>
      </c>
      <c r="H331" s="63" t="n">
        <f aca="true">IF(AND(ISNUMBER(Sweden!$A$2),Sweden!$A332&gt;0),OFFSET(rngStartSweden,Sweden!$A332,Sweden!$A$2),0)</f>
        <v>0</v>
      </c>
      <c r="I331" s="63" t="n">
        <f aca="true">IF(AND(ISNUMBER(Sweden!$B$2),Sweden!$A332&gt;0),OFFSET(rngStartSweden,Sweden!$A332,Sweden!$B$2),0)</f>
        <v>0</v>
      </c>
      <c r="J331" s="63" t="n">
        <f aca="true">IF(AND(ISNUMBER(System!$A$2),System!$A332&gt;0),OFFSET(rngStartSystem,System!$A332,System!$A$2),0)</f>
        <v>0</v>
      </c>
      <c r="K331" s="63" t="n">
        <f aca="true">IF(AND(ISNUMBER(System!$B$2),System!$A332&gt;0),OFFSET(rngStartSystem,System!$A332,System!$B$2),0)</f>
        <v>0</v>
      </c>
      <c r="L331" s="63" t="n">
        <f aca="true">IF(AND(ISNUMBER(Tromso!$A$2),Tromso!$A332&gt;0),OFFSET(rngStartTromso,Tromso!$A332,Tromso!$A$2),0)</f>
        <v>0</v>
      </c>
      <c r="M331" s="63" t="n">
        <f aca="true">IF(AND(ISNUMBER(Tromso!$B$2),Tromso!$A332&gt;0),OFFSET(rngStartTromso,Tromso!$A332,Tromso!$B$2),0)</f>
        <v>0</v>
      </c>
      <c r="N331" s="50"/>
      <c r="O331" s="50"/>
    </row>
    <row r="332" customFormat="false" ht="12.75" hidden="false" customHeight="false" outlineLevel="0" collapsed="false">
      <c r="A332" s="44" t="n">
        <f aca="false">Curves!C333</f>
        <v>39209</v>
      </c>
      <c r="B332" s="63" t="n">
        <f aca="true">IF(AND(ISNUMBER(Finland!$A$2),Finland!$A333&gt;0),OFFSET(rngStartFinland,Finland!$A333,Finland!$A$2),0)</f>
        <v>0</v>
      </c>
      <c r="C332" s="63" t="n">
        <f aca="true">IF(AND(ISNUMBER(Finland!$B$2),Finland!$A333&gt;0),OFFSET(rngStartFinland,Finland!$A333,Finland!$B$2),0)</f>
        <v>0</v>
      </c>
      <c r="D332" s="63" t="n">
        <f aca="true">IF(AND(ISNUMBER(Smestad!$A$2),Smestad!$A333&gt;0),OFFSET(rngStartSmestad,Smestad!$A333,Smestad!$A$2),0)</f>
        <v>0</v>
      </c>
      <c r="E332" s="63" t="n">
        <f aca="true">IF(AND(ISNUMBER(Smestad!$B$2),Smestad!$A333&gt;0),OFFSET(rngStartSmestad,Smestad!$A333,Smestad!$B$2),0)</f>
        <v>0</v>
      </c>
      <c r="F332" s="63" t="n">
        <f aca="true">IF(AND(ISNUMBER(Strinda!$A$2),Strinda!$A333&gt;0),OFFSET(rngStartStrinda,Strinda!$A333,Strinda!$A$2),0)</f>
        <v>0</v>
      </c>
      <c r="G332" s="63" t="n">
        <f aca="true">IF(AND(ISNUMBER(Strinda!$B$2),Strinda!$A333&gt;0),OFFSET(rngStartStrinda,Strinda!$A333,Strinda!$B$2),0)</f>
        <v>0</v>
      </c>
      <c r="H332" s="63" t="n">
        <f aca="true">IF(AND(ISNUMBER(Sweden!$A$2),Sweden!$A333&gt;0),OFFSET(rngStartSweden,Sweden!$A333,Sweden!$A$2),0)</f>
        <v>0</v>
      </c>
      <c r="I332" s="63" t="n">
        <f aca="true">IF(AND(ISNUMBER(Sweden!$B$2),Sweden!$A333&gt;0),OFFSET(rngStartSweden,Sweden!$A333,Sweden!$B$2),0)</f>
        <v>0</v>
      </c>
      <c r="J332" s="63" t="n">
        <f aca="true">IF(AND(ISNUMBER(System!$A$2),System!$A333&gt;0),OFFSET(rngStartSystem,System!$A333,System!$A$2),0)</f>
        <v>0</v>
      </c>
      <c r="K332" s="63" t="n">
        <f aca="true">IF(AND(ISNUMBER(System!$B$2),System!$A333&gt;0),OFFSET(rngStartSystem,System!$A333,System!$B$2),0)</f>
        <v>0</v>
      </c>
      <c r="L332" s="63" t="n">
        <f aca="true">IF(AND(ISNUMBER(Tromso!$A$2),Tromso!$A333&gt;0),OFFSET(rngStartTromso,Tromso!$A333,Tromso!$A$2),0)</f>
        <v>0</v>
      </c>
      <c r="M332" s="63" t="n">
        <f aca="true">IF(AND(ISNUMBER(Tromso!$B$2),Tromso!$A333&gt;0),OFFSET(rngStartTromso,Tromso!$A333,Tromso!$B$2),0)</f>
        <v>0</v>
      </c>
      <c r="N332" s="50"/>
      <c r="O332" s="50"/>
    </row>
    <row r="333" customFormat="false" ht="12.75" hidden="false" customHeight="false" outlineLevel="0" collapsed="false">
      <c r="A333" s="44" t="n">
        <f aca="false">Curves!C334</f>
        <v>39216</v>
      </c>
      <c r="B333" s="63" t="n">
        <f aca="true">IF(AND(ISNUMBER(Finland!$A$2),Finland!$A334&gt;0),OFFSET(rngStartFinland,Finland!$A334,Finland!$A$2),0)</f>
        <v>0</v>
      </c>
      <c r="C333" s="63" t="n">
        <f aca="true">IF(AND(ISNUMBER(Finland!$B$2),Finland!$A334&gt;0),OFFSET(rngStartFinland,Finland!$A334,Finland!$B$2),0)</f>
        <v>0</v>
      </c>
      <c r="D333" s="63" t="n">
        <f aca="true">IF(AND(ISNUMBER(Smestad!$A$2),Smestad!$A334&gt;0),OFFSET(rngStartSmestad,Smestad!$A334,Smestad!$A$2),0)</f>
        <v>0</v>
      </c>
      <c r="E333" s="63" t="n">
        <f aca="true">IF(AND(ISNUMBER(Smestad!$B$2),Smestad!$A334&gt;0),OFFSET(rngStartSmestad,Smestad!$A334,Smestad!$B$2),0)</f>
        <v>0</v>
      </c>
      <c r="F333" s="63" t="n">
        <f aca="true">IF(AND(ISNUMBER(Strinda!$A$2),Strinda!$A334&gt;0),OFFSET(rngStartStrinda,Strinda!$A334,Strinda!$A$2),0)</f>
        <v>0</v>
      </c>
      <c r="G333" s="63" t="n">
        <f aca="true">IF(AND(ISNUMBER(Strinda!$B$2),Strinda!$A334&gt;0),OFFSET(rngStartStrinda,Strinda!$A334,Strinda!$B$2),0)</f>
        <v>0</v>
      </c>
      <c r="H333" s="63" t="n">
        <f aca="true">IF(AND(ISNUMBER(Sweden!$A$2),Sweden!$A334&gt;0),OFFSET(rngStartSweden,Sweden!$A334,Sweden!$A$2),0)</f>
        <v>0</v>
      </c>
      <c r="I333" s="63" t="n">
        <f aca="true">IF(AND(ISNUMBER(Sweden!$B$2),Sweden!$A334&gt;0),OFFSET(rngStartSweden,Sweden!$A334,Sweden!$B$2),0)</f>
        <v>0</v>
      </c>
      <c r="J333" s="63" t="n">
        <f aca="true">IF(AND(ISNUMBER(System!$A$2),System!$A334&gt;0),OFFSET(rngStartSystem,System!$A334,System!$A$2),0)</f>
        <v>0</v>
      </c>
      <c r="K333" s="63" t="n">
        <f aca="true">IF(AND(ISNUMBER(System!$B$2),System!$A334&gt;0),OFFSET(rngStartSystem,System!$A334,System!$B$2),0)</f>
        <v>0</v>
      </c>
      <c r="L333" s="63" t="n">
        <f aca="true">IF(AND(ISNUMBER(Tromso!$A$2),Tromso!$A334&gt;0),OFFSET(rngStartTromso,Tromso!$A334,Tromso!$A$2),0)</f>
        <v>0</v>
      </c>
      <c r="M333" s="63" t="n">
        <f aca="true">IF(AND(ISNUMBER(Tromso!$B$2),Tromso!$A334&gt;0),OFFSET(rngStartTromso,Tromso!$A334,Tromso!$B$2),0)</f>
        <v>0</v>
      </c>
      <c r="N333" s="50"/>
      <c r="O333" s="50"/>
    </row>
    <row r="334" customFormat="false" ht="12.75" hidden="false" customHeight="false" outlineLevel="0" collapsed="false">
      <c r="A334" s="44" t="n">
        <f aca="false">Curves!C335</f>
        <v>39223</v>
      </c>
      <c r="B334" s="63" t="n">
        <f aca="true">IF(AND(ISNUMBER(Finland!$A$2),Finland!$A335&gt;0),OFFSET(rngStartFinland,Finland!$A335,Finland!$A$2),0)</f>
        <v>0</v>
      </c>
      <c r="C334" s="63" t="n">
        <f aca="true">IF(AND(ISNUMBER(Finland!$B$2),Finland!$A335&gt;0),OFFSET(rngStartFinland,Finland!$A335,Finland!$B$2),0)</f>
        <v>0</v>
      </c>
      <c r="D334" s="63" t="n">
        <f aca="true">IF(AND(ISNUMBER(Smestad!$A$2),Smestad!$A335&gt;0),OFFSET(rngStartSmestad,Smestad!$A335,Smestad!$A$2),0)</f>
        <v>0</v>
      </c>
      <c r="E334" s="63" t="n">
        <f aca="true">IF(AND(ISNUMBER(Smestad!$B$2),Smestad!$A335&gt;0),OFFSET(rngStartSmestad,Smestad!$A335,Smestad!$B$2),0)</f>
        <v>0</v>
      </c>
      <c r="F334" s="63" t="n">
        <f aca="true">IF(AND(ISNUMBER(Strinda!$A$2),Strinda!$A335&gt;0),OFFSET(rngStartStrinda,Strinda!$A335,Strinda!$A$2),0)</f>
        <v>0</v>
      </c>
      <c r="G334" s="63" t="n">
        <f aca="true">IF(AND(ISNUMBER(Strinda!$B$2),Strinda!$A335&gt;0),OFFSET(rngStartStrinda,Strinda!$A335,Strinda!$B$2),0)</f>
        <v>0</v>
      </c>
      <c r="H334" s="63" t="n">
        <f aca="true">IF(AND(ISNUMBER(Sweden!$A$2),Sweden!$A335&gt;0),OFFSET(rngStartSweden,Sweden!$A335,Sweden!$A$2),0)</f>
        <v>0</v>
      </c>
      <c r="I334" s="63" t="n">
        <f aca="true">IF(AND(ISNUMBER(Sweden!$B$2),Sweden!$A335&gt;0),OFFSET(rngStartSweden,Sweden!$A335,Sweden!$B$2),0)</f>
        <v>0</v>
      </c>
      <c r="J334" s="63" t="n">
        <f aca="true">IF(AND(ISNUMBER(System!$A$2),System!$A335&gt;0),OFFSET(rngStartSystem,System!$A335,System!$A$2),0)</f>
        <v>0</v>
      </c>
      <c r="K334" s="63" t="n">
        <f aca="true">IF(AND(ISNUMBER(System!$B$2),System!$A335&gt;0),OFFSET(rngStartSystem,System!$A335,System!$B$2),0)</f>
        <v>0</v>
      </c>
      <c r="L334" s="63" t="n">
        <f aca="true">IF(AND(ISNUMBER(Tromso!$A$2),Tromso!$A335&gt;0),OFFSET(rngStartTromso,Tromso!$A335,Tromso!$A$2),0)</f>
        <v>0</v>
      </c>
      <c r="M334" s="63" t="n">
        <f aca="true">IF(AND(ISNUMBER(Tromso!$B$2),Tromso!$A335&gt;0),OFFSET(rngStartTromso,Tromso!$A335,Tromso!$B$2),0)</f>
        <v>0</v>
      </c>
      <c r="N334" s="50"/>
      <c r="O334" s="50"/>
    </row>
    <row r="335" customFormat="false" ht="12.75" hidden="false" customHeight="false" outlineLevel="0" collapsed="false">
      <c r="A335" s="44" t="n">
        <f aca="false">Curves!C336</f>
        <v>39230</v>
      </c>
      <c r="B335" s="63" t="n">
        <f aca="true">IF(AND(ISNUMBER(Finland!$A$2),Finland!$A336&gt;0),OFFSET(rngStartFinland,Finland!$A336,Finland!$A$2),0)</f>
        <v>0</v>
      </c>
      <c r="C335" s="63" t="n">
        <f aca="true">IF(AND(ISNUMBER(Finland!$B$2),Finland!$A336&gt;0),OFFSET(rngStartFinland,Finland!$A336,Finland!$B$2),0)</f>
        <v>0</v>
      </c>
      <c r="D335" s="63" t="n">
        <f aca="true">IF(AND(ISNUMBER(Smestad!$A$2),Smestad!$A336&gt;0),OFFSET(rngStartSmestad,Smestad!$A336,Smestad!$A$2),0)</f>
        <v>0</v>
      </c>
      <c r="E335" s="63" t="n">
        <f aca="true">IF(AND(ISNUMBER(Smestad!$B$2),Smestad!$A336&gt;0),OFFSET(rngStartSmestad,Smestad!$A336,Smestad!$B$2),0)</f>
        <v>0</v>
      </c>
      <c r="F335" s="63" t="n">
        <f aca="true">IF(AND(ISNUMBER(Strinda!$A$2),Strinda!$A336&gt;0),OFFSET(rngStartStrinda,Strinda!$A336,Strinda!$A$2),0)</f>
        <v>0</v>
      </c>
      <c r="G335" s="63" t="n">
        <f aca="true">IF(AND(ISNUMBER(Strinda!$B$2),Strinda!$A336&gt;0),OFFSET(rngStartStrinda,Strinda!$A336,Strinda!$B$2),0)</f>
        <v>0</v>
      </c>
      <c r="H335" s="63" t="n">
        <f aca="true">IF(AND(ISNUMBER(Sweden!$A$2),Sweden!$A336&gt;0),OFFSET(rngStartSweden,Sweden!$A336,Sweden!$A$2),0)</f>
        <v>0</v>
      </c>
      <c r="I335" s="63" t="n">
        <f aca="true">IF(AND(ISNUMBER(Sweden!$B$2),Sweden!$A336&gt;0),OFFSET(rngStartSweden,Sweden!$A336,Sweden!$B$2),0)</f>
        <v>0</v>
      </c>
      <c r="J335" s="63" t="n">
        <f aca="true">IF(AND(ISNUMBER(System!$A$2),System!$A336&gt;0),OFFSET(rngStartSystem,System!$A336,System!$A$2),0)</f>
        <v>0</v>
      </c>
      <c r="K335" s="63" t="n">
        <f aca="true">IF(AND(ISNUMBER(System!$B$2),System!$A336&gt;0),OFFSET(rngStartSystem,System!$A336,System!$B$2),0)</f>
        <v>0</v>
      </c>
      <c r="L335" s="63" t="n">
        <f aca="true">IF(AND(ISNUMBER(Tromso!$A$2),Tromso!$A336&gt;0),OFFSET(rngStartTromso,Tromso!$A336,Tromso!$A$2),0)</f>
        <v>0</v>
      </c>
      <c r="M335" s="63" t="n">
        <f aca="true">IF(AND(ISNUMBER(Tromso!$B$2),Tromso!$A336&gt;0),OFFSET(rngStartTromso,Tromso!$A336,Tromso!$B$2),0)</f>
        <v>0</v>
      </c>
      <c r="N335" s="50"/>
      <c r="O335" s="50"/>
    </row>
    <row r="336" customFormat="false" ht="12.75" hidden="false" customHeight="false" outlineLevel="0" collapsed="false">
      <c r="A336" s="44" t="n">
        <f aca="false">Curves!C337</f>
        <v>39237</v>
      </c>
      <c r="B336" s="63" t="n">
        <f aca="true">IF(AND(ISNUMBER(Finland!$A$2),Finland!$A337&gt;0),OFFSET(rngStartFinland,Finland!$A337,Finland!$A$2),0)</f>
        <v>0</v>
      </c>
      <c r="C336" s="63" t="n">
        <f aca="true">IF(AND(ISNUMBER(Finland!$B$2),Finland!$A337&gt;0),OFFSET(rngStartFinland,Finland!$A337,Finland!$B$2),0)</f>
        <v>0</v>
      </c>
      <c r="D336" s="63" t="n">
        <f aca="true">IF(AND(ISNUMBER(Smestad!$A$2),Smestad!$A337&gt;0),OFFSET(rngStartSmestad,Smestad!$A337,Smestad!$A$2),0)</f>
        <v>0</v>
      </c>
      <c r="E336" s="63" t="n">
        <f aca="true">IF(AND(ISNUMBER(Smestad!$B$2),Smestad!$A337&gt;0),OFFSET(rngStartSmestad,Smestad!$A337,Smestad!$B$2),0)</f>
        <v>0</v>
      </c>
      <c r="F336" s="63" t="n">
        <f aca="true">IF(AND(ISNUMBER(Strinda!$A$2),Strinda!$A337&gt;0),OFFSET(rngStartStrinda,Strinda!$A337,Strinda!$A$2),0)</f>
        <v>0</v>
      </c>
      <c r="G336" s="63" t="n">
        <f aca="true">IF(AND(ISNUMBER(Strinda!$B$2),Strinda!$A337&gt;0),OFFSET(rngStartStrinda,Strinda!$A337,Strinda!$B$2),0)</f>
        <v>0</v>
      </c>
      <c r="H336" s="63" t="n">
        <f aca="true">IF(AND(ISNUMBER(Sweden!$A$2),Sweden!$A337&gt;0),OFFSET(rngStartSweden,Sweden!$A337,Sweden!$A$2),0)</f>
        <v>0</v>
      </c>
      <c r="I336" s="63" t="n">
        <f aca="true">IF(AND(ISNUMBER(Sweden!$B$2),Sweden!$A337&gt;0),OFFSET(rngStartSweden,Sweden!$A337,Sweden!$B$2),0)</f>
        <v>0</v>
      </c>
      <c r="J336" s="63" t="n">
        <f aca="true">IF(AND(ISNUMBER(System!$A$2),System!$A337&gt;0),OFFSET(rngStartSystem,System!$A337,System!$A$2),0)</f>
        <v>0</v>
      </c>
      <c r="K336" s="63" t="n">
        <f aca="true">IF(AND(ISNUMBER(System!$B$2),System!$A337&gt;0),OFFSET(rngStartSystem,System!$A337,System!$B$2),0)</f>
        <v>0</v>
      </c>
      <c r="L336" s="63" t="n">
        <f aca="true">IF(AND(ISNUMBER(Tromso!$A$2),Tromso!$A337&gt;0),OFFSET(rngStartTromso,Tromso!$A337,Tromso!$A$2),0)</f>
        <v>0</v>
      </c>
      <c r="M336" s="63" t="n">
        <f aca="true">IF(AND(ISNUMBER(Tromso!$B$2),Tromso!$A337&gt;0),OFFSET(rngStartTromso,Tromso!$A337,Tromso!$B$2),0)</f>
        <v>0</v>
      </c>
      <c r="N336" s="50"/>
      <c r="O336" s="50"/>
    </row>
    <row r="337" customFormat="false" ht="12.75" hidden="false" customHeight="false" outlineLevel="0" collapsed="false">
      <c r="A337" s="44" t="n">
        <f aca="false">Curves!C338</f>
        <v>39244</v>
      </c>
      <c r="B337" s="63" t="n">
        <f aca="true">IF(AND(ISNUMBER(Finland!$A$2),Finland!$A338&gt;0),OFFSET(rngStartFinland,Finland!$A338,Finland!$A$2),0)</f>
        <v>0</v>
      </c>
      <c r="C337" s="63" t="n">
        <f aca="true">IF(AND(ISNUMBER(Finland!$B$2),Finland!$A338&gt;0),OFFSET(rngStartFinland,Finland!$A338,Finland!$B$2),0)</f>
        <v>0</v>
      </c>
      <c r="D337" s="63" t="n">
        <f aca="true">IF(AND(ISNUMBER(Smestad!$A$2),Smestad!$A338&gt;0),OFFSET(rngStartSmestad,Smestad!$A338,Smestad!$A$2),0)</f>
        <v>0</v>
      </c>
      <c r="E337" s="63" t="n">
        <f aca="true">IF(AND(ISNUMBER(Smestad!$B$2),Smestad!$A338&gt;0),OFFSET(rngStartSmestad,Smestad!$A338,Smestad!$B$2),0)</f>
        <v>0</v>
      </c>
      <c r="F337" s="63" t="n">
        <f aca="true">IF(AND(ISNUMBER(Strinda!$A$2),Strinda!$A338&gt;0),OFFSET(rngStartStrinda,Strinda!$A338,Strinda!$A$2),0)</f>
        <v>0</v>
      </c>
      <c r="G337" s="63" t="n">
        <f aca="true">IF(AND(ISNUMBER(Strinda!$B$2),Strinda!$A338&gt;0),OFFSET(rngStartStrinda,Strinda!$A338,Strinda!$B$2),0)</f>
        <v>0</v>
      </c>
      <c r="H337" s="63" t="n">
        <f aca="true">IF(AND(ISNUMBER(Sweden!$A$2),Sweden!$A338&gt;0),OFFSET(rngStartSweden,Sweden!$A338,Sweden!$A$2),0)</f>
        <v>0</v>
      </c>
      <c r="I337" s="63" t="n">
        <f aca="true">IF(AND(ISNUMBER(Sweden!$B$2),Sweden!$A338&gt;0),OFFSET(rngStartSweden,Sweden!$A338,Sweden!$B$2),0)</f>
        <v>0</v>
      </c>
      <c r="J337" s="63" t="n">
        <f aca="true">IF(AND(ISNUMBER(System!$A$2),System!$A338&gt;0),OFFSET(rngStartSystem,System!$A338,System!$A$2),0)</f>
        <v>0</v>
      </c>
      <c r="K337" s="63" t="n">
        <f aca="true">IF(AND(ISNUMBER(System!$B$2),System!$A338&gt;0),OFFSET(rngStartSystem,System!$A338,System!$B$2),0)</f>
        <v>0</v>
      </c>
      <c r="L337" s="63" t="n">
        <f aca="true">IF(AND(ISNUMBER(Tromso!$A$2),Tromso!$A338&gt;0),OFFSET(rngStartTromso,Tromso!$A338,Tromso!$A$2),0)</f>
        <v>0</v>
      </c>
      <c r="M337" s="63" t="n">
        <f aca="true">IF(AND(ISNUMBER(Tromso!$B$2),Tromso!$A338&gt;0),OFFSET(rngStartTromso,Tromso!$A338,Tromso!$B$2),0)</f>
        <v>0</v>
      </c>
      <c r="N337" s="50"/>
      <c r="O337" s="50"/>
    </row>
    <row r="338" customFormat="false" ht="12.75" hidden="false" customHeight="false" outlineLevel="0" collapsed="false">
      <c r="A338" s="44" t="n">
        <f aca="false">Curves!C339</f>
        <v>39251</v>
      </c>
      <c r="B338" s="63" t="n">
        <f aca="true">IF(AND(ISNUMBER(Finland!$A$2),Finland!$A339&gt;0),OFFSET(rngStartFinland,Finland!$A339,Finland!$A$2),0)</f>
        <v>0</v>
      </c>
      <c r="C338" s="63" t="n">
        <f aca="true">IF(AND(ISNUMBER(Finland!$B$2),Finland!$A339&gt;0),OFFSET(rngStartFinland,Finland!$A339,Finland!$B$2),0)</f>
        <v>0</v>
      </c>
      <c r="D338" s="63" t="n">
        <f aca="true">IF(AND(ISNUMBER(Smestad!$A$2),Smestad!$A339&gt;0),OFFSET(rngStartSmestad,Smestad!$A339,Smestad!$A$2),0)</f>
        <v>0</v>
      </c>
      <c r="E338" s="63" t="n">
        <f aca="true">IF(AND(ISNUMBER(Smestad!$B$2),Smestad!$A339&gt;0),OFFSET(rngStartSmestad,Smestad!$A339,Smestad!$B$2),0)</f>
        <v>0</v>
      </c>
      <c r="F338" s="63" t="n">
        <f aca="true">IF(AND(ISNUMBER(Strinda!$A$2),Strinda!$A339&gt;0),OFFSET(rngStartStrinda,Strinda!$A339,Strinda!$A$2),0)</f>
        <v>0</v>
      </c>
      <c r="G338" s="63" t="n">
        <f aca="true">IF(AND(ISNUMBER(Strinda!$B$2),Strinda!$A339&gt;0),OFFSET(rngStartStrinda,Strinda!$A339,Strinda!$B$2),0)</f>
        <v>0</v>
      </c>
      <c r="H338" s="63" t="n">
        <f aca="true">IF(AND(ISNUMBER(Sweden!$A$2),Sweden!$A339&gt;0),OFFSET(rngStartSweden,Sweden!$A339,Sweden!$A$2),0)</f>
        <v>0</v>
      </c>
      <c r="I338" s="63" t="n">
        <f aca="true">IF(AND(ISNUMBER(Sweden!$B$2),Sweden!$A339&gt;0),OFFSET(rngStartSweden,Sweden!$A339,Sweden!$B$2),0)</f>
        <v>0</v>
      </c>
      <c r="J338" s="63" t="n">
        <f aca="true">IF(AND(ISNUMBER(System!$A$2),System!$A339&gt;0),OFFSET(rngStartSystem,System!$A339,System!$A$2),0)</f>
        <v>0</v>
      </c>
      <c r="K338" s="63" t="n">
        <f aca="true">IF(AND(ISNUMBER(System!$B$2),System!$A339&gt;0),OFFSET(rngStartSystem,System!$A339,System!$B$2),0)</f>
        <v>0</v>
      </c>
      <c r="L338" s="63" t="n">
        <f aca="true">IF(AND(ISNUMBER(Tromso!$A$2),Tromso!$A339&gt;0),OFFSET(rngStartTromso,Tromso!$A339,Tromso!$A$2),0)</f>
        <v>0</v>
      </c>
      <c r="M338" s="63" t="n">
        <f aca="true">IF(AND(ISNUMBER(Tromso!$B$2),Tromso!$A339&gt;0),OFFSET(rngStartTromso,Tromso!$A339,Tromso!$B$2),0)</f>
        <v>0</v>
      </c>
      <c r="N338" s="50"/>
      <c r="O338" s="50"/>
    </row>
    <row r="339" customFormat="false" ht="12.75" hidden="false" customHeight="false" outlineLevel="0" collapsed="false">
      <c r="A339" s="44" t="n">
        <f aca="false">Curves!C340</f>
        <v>39258</v>
      </c>
      <c r="B339" s="63" t="n">
        <f aca="true">IF(AND(ISNUMBER(Finland!$A$2),Finland!$A340&gt;0),OFFSET(rngStartFinland,Finland!$A340,Finland!$A$2),0)</f>
        <v>0</v>
      </c>
      <c r="C339" s="63" t="n">
        <f aca="true">IF(AND(ISNUMBER(Finland!$B$2),Finland!$A340&gt;0),OFFSET(rngStartFinland,Finland!$A340,Finland!$B$2),0)</f>
        <v>0</v>
      </c>
      <c r="D339" s="63" t="n">
        <f aca="true">IF(AND(ISNUMBER(Smestad!$A$2),Smestad!$A340&gt;0),OFFSET(rngStartSmestad,Smestad!$A340,Smestad!$A$2),0)</f>
        <v>0</v>
      </c>
      <c r="E339" s="63" t="n">
        <f aca="true">IF(AND(ISNUMBER(Smestad!$B$2),Smestad!$A340&gt;0),OFFSET(rngStartSmestad,Smestad!$A340,Smestad!$B$2),0)</f>
        <v>0</v>
      </c>
      <c r="F339" s="63" t="n">
        <f aca="true">IF(AND(ISNUMBER(Strinda!$A$2),Strinda!$A340&gt;0),OFFSET(rngStartStrinda,Strinda!$A340,Strinda!$A$2),0)</f>
        <v>0</v>
      </c>
      <c r="G339" s="63" t="n">
        <f aca="true">IF(AND(ISNUMBER(Strinda!$B$2),Strinda!$A340&gt;0),OFFSET(rngStartStrinda,Strinda!$A340,Strinda!$B$2),0)</f>
        <v>0</v>
      </c>
      <c r="H339" s="63" t="n">
        <f aca="true">IF(AND(ISNUMBER(Sweden!$A$2),Sweden!$A340&gt;0),OFFSET(rngStartSweden,Sweden!$A340,Sweden!$A$2),0)</f>
        <v>0</v>
      </c>
      <c r="I339" s="63" t="n">
        <f aca="true">IF(AND(ISNUMBER(Sweden!$B$2),Sweden!$A340&gt;0),OFFSET(rngStartSweden,Sweden!$A340,Sweden!$B$2),0)</f>
        <v>0</v>
      </c>
      <c r="J339" s="63" t="n">
        <f aca="true">IF(AND(ISNUMBER(System!$A$2),System!$A340&gt;0),OFFSET(rngStartSystem,System!$A340,System!$A$2),0)</f>
        <v>0</v>
      </c>
      <c r="K339" s="63" t="n">
        <f aca="true">IF(AND(ISNUMBER(System!$B$2),System!$A340&gt;0),OFFSET(rngStartSystem,System!$A340,System!$B$2),0)</f>
        <v>0</v>
      </c>
      <c r="L339" s="63" t="n">
        <f aca="true">IF(AND(ISNUMBER(Tromso!$A$2),Tromso!$A340&gt;0),OFFSET(rngStartTromso,Tromso!$A340,Tromso!$A$2),0)</f>
        <v>0</v>
      </c>
      <c r="M339" s="63" t="n">
        <f aca="true">IF(AND(ISNUMBER(Tromso!$B$2),Tromso!$A340&gt;0),OFFSET(rngStartTromso,Tromso!$A340,Tromso!$B$2),0)</f>
        <v>0</v>
      </c>
      <c r="N339" s="50"/>
      <c r="O339" s="50"/>
    </row>
    <row r="340" customFormat="false" ht="12.75" hidden="false" customHeight="false" outlineLevel="0" collapsed="false">
      <c r="A340" s="44" t="n">
        <f aca="false">Curves!C341</f>
        <v>39265</v>
      </c>
      <c r="B340" s="63" t="n">
        <f aca="true">IF(AND(ISNUMBER(Finland!$A$2),Finland!$A341&gt;0),OFFSET(rngStartFinland,Finland!$A341,Finland!$A$2),0)</f>
        <v>0</v>
      </c>
      <c r="C340" s="63" t="n">
        <f aca="true">IF(AND(ISNUMBER(Finland!$B$2),Finland!$A341&gt;0),OFFSET(rngStartFinland,Finland!$A341,Finland!$B$2),0)</f>
        <v>0</v>
      </c>
      <c r="D340" s="63" t="n">
        <f aca="true">IF(AND(ISNUMBER(Smestad!$A$2),Smestad!$A341&gt;0),OFFSET(rngStartSmestad,Smestad!$A341,Smestad!$A$2),0)</f>
        <v>0</v>
      </c>
      <c r="E340" s="63" t="n">
        <f aca="true">IF(AND(ISNUMBER(Smestad!$B$2),Smestad!$A341&gt;0),OFFSET(rngStartSmestad,Smestad!$A341,Smestad!$B$2),0)</f>
        <v>0</v>
      </c>
      <c r="F340" s="63" t="n">
        <f aca="true">IF(AND(ISNUMBER(Strinda!$A$2),Strinda!$A341&gt;0),OFFSET(rngStartStrinda,Strinda!$A341,Strinda!$A$2),0)</f>
        <v>0</v>
      </c>
      <c r="G340" s="63" t="n">
        <f aca="true">IF(AND(ISNUMBER(Strinda!$B$2),Strinda!$A341&gt;0),OFFSET(rngStartStrinda,Strinda!$A341,Strinda!$B$2),0)</f>
        <v>0</v>
      </c>
      <c r="H340" s="63" t="n">
        <f aca="true">IF(AND(ISNUMBER(Sweden!$A$2),Sweden!$A341&gt;0),OFFSET(rngStartSweden,Sweden!$A341,Sweden!$A$2),0)</f>
        <v>0</v>
      </c>
      <c r="I340" s="63" t="n">
        <f aca="true">IF(AND(ISNUMBER(Sweden!$B$2),Sweden!$A341&gt;0),OFFSET(rngStartSweden,Sweden!$A341,Sweden!$B$2),0)</f>
        <v>0</v>
      </c>
      <c r="J340" s="63" t="n">
        <f aca="true">IF(AND(ISNUMBER(System!$A$2),System!$A341&gt;0),OFFSET(rngStartSystem,System!$A341,System!$A$2),0)</f>
        <v>0</v>
      </c>
      <c r="K340" s="63" t="n">
        <f aca="true">IF(AND(ISNUMBER(System!$B$2),System!$A341&gt;0),OFFSET(rngStartSystem,System!$A341,System!$B$2),0)</f>
        <v>0</v>
      </c>
      <c r="L340" s="63" t="n">
        <f aca="true">IF(AND(ISNUMBER(Tromso!$A$2),Tromso!$A341&gt;0),OFFSET(rngStartTromso,Tromso!$A341,Tromso!$A$2),0)</f>
        <v>0</v>
      </c>
      <c r="M340" s="63" t="n">
        <f aca="true">IF(AND(ISNUMBER(Tromso!$B$2),Tromso!$A341&gt;0),OFFSET(rngStartTromso,Tromso!$A341,Tromso!$B$2),0)</f>
        <v>0</v>
      </c>
      <c r="N340" s="50"/>
      <c r="O340" s="50"/>
    </row>
    <row r="341" customFormat="false" ht="12.75" hidden="false" customHeight="false" outlineLevel="0" collapsed="false">
      <c r="A341" s="44" t="n">
        <f aca="false">Curves!C342</f>
        <v>39272</v>
      </c>
      <c r="B341" s="63" t="n">
        <f aca="true">IF(AND(ISNUMBER(Finland!$A$2),Finland!$A342&gt;0),OFFSET(rngStartFinland,Finland!$A342,Finland!$A$2),0)</f>
        <v>0</v>
      </c>
      <c r="C341" s="63" t="n">
        <f aca="true">IF(AND(ISNUMBER(Finland!$B$2),Finland!$A342&gt;0),OFFSET(rngStartFinland,Finland!$A342,Finland!$B$2),0)</f>
        <v>0</v>
      </c>
      <c r="D341" s="63" t="n">
        <f aca="true">IF(AND(ISNUMBER(Smestad!$A$2),Smestad!$A342&gt;0),OFFSET(rngStartSmestad,Smestad!$A342,Smestad!$A$2),0)</f>
        <v>0</v>
      </c>
      <c r="E341" s="63" t="n">
        <f aca="true">IF(AND(ISNUMBER(Smestad!$B$2),Smestad!$A342&gt;0),OFFSET(rngStartSmestad,Smestad!$A342,Smestad!$B$2),0)</f>
        <v>0</v>
      </c>
      <c r="F341" s="63" t="n">
        <f aca="true">IF(AND(ISNUMBER(Strinda!$A$2),Strinda!$A342&gt;0),OFFSET(rngStartStrinda,Strinda!$A342,Strinda!$A$2),0)</f>
        <v>0</v>
      </c>
      <c r="G341" s="63" t="n">
        <f aca="true">IF(AND(ISNUMBER(Strinda!$B$2),Strinda!$A342&gt;0),OFFSET(rngStartStrinda,Strinda!$A342,Strinda!$B$2),0)</f>
        <v>0</v>
      </c>
      <c r="H341" s="63" t="n">
        <f aca="true">IF(AND(ISNUMBER(Sweden!$A$2),Sweden!$A342&gt;0),OFFSET(rngStartSweden,Sweden!$A342,Sweden!$A$2),0)</f>
        <v>0</v>
      </c>
      <c r="I341" s="63" t="n">
        <f aca="true">IF(AND(ISNUMBER(Sweden!$B$2),Sweden!$A342&gt;0),OFFSET(rngStartSweden,Sweden!$A342,Sweden!$B$2),0)</f>
        <v>0</v>
      </c>
      <c r="J341" s="63" t="n">
        <f aca="true">IF(AND(ISNUMBER(System!$A$2),System!$A342&gt;0),OFFSET(rngStartSystem,System!$A342,System!$A$2),0)</f>
        <v>0</v>
      </c>
      <c r="K341" s="63" t="n">
        <f aca="true">IF(AND(ISNUMBER(System!$B$2),System!$A342&gt;0),OFFSET(rngStartSystem,System!$A342,System!$B$2),0)</f>
        <v>0</v>
      </c>
      <c r="L341" s="63" t="n">
        <f aca="true">IF(AND(ISNUMBER(Tromso!$A$2),Tromso!$A342&gt;0),OFFSET(rngStartTromso,Tromso!$A342,Tromso!$A$2),0)</f>
        <v>0</v>
      </c>
      <c r="M341" s="63" t="n">
        <f aca="true">IF(AND(ISNUMBER(Tromso!$B$2),Tromso!$A342&gt;0),OFFSET(rngStartTromso,Tromso!$A342,Tromso!$B$2),0)</f>
        <v>0</v>
      </c>
      <c r="N341" s="50"/>
      <c r="O341" s="50"/>
    </row>
    <row r="342" customFormat="false" ht="12.75" hidden="false" customHeight="false" outlineLevel="0" collapsed="false">
      <c r="A342" s="44" t="n">
        <f aca="false">Curves!C343</f>
        <v>39279</v>
      </c>
      <c r="B342" s="63" t="n">
        <f aca="true">IF(AND(ISNUMBER(Finland!$A$2),Finland!$A343&gt;0),OFFSET(rngStartFinland,Finland!$A343,Finland!$A$2),0)</f>
        <v>0</v>
      </c>
      <c r="C342" s="63" t="n">
        <f aca="true">IF(AND(ISNUMBER(Finland!$B$2),Finland!$A343&gt;0),OFFSET(rngStartFinland,Finland!$A343,Finland!$B$2),0)</f>
        <v>0</v>
      </c>
      <c r="D342" s="63" t="n">
        <f aca="true">IF(AND(ISNUMBER(Smestad!$A$2),Smestad!$A343&gt;0),OFFSET(rngStartSmestad,Smestad!$A343,Smestad!$A$2),0)</f>
        <v>0</v>
      </c>
      <c r="E342" s="63" t="n">
        <f aca="true">IF(AND(ISNUMBER(Smestad!$B$2),Smestad!$A343&gt;0),OFFSET(rngStartSmestad,Smestad!$A343,Smestad!$B$2),0)</f>
        <v>0</v>
      </c>
      <c r="F342" s="63" t="n">
        <f aca="true">IF(AND(ISNUMBER(Strinda!$A$2),Strinda!$A343&gt;0),OFFSET(rngStartStrinda,Strinda!$A343,Strinda!$A$2),0)</f>
        <v>0</v>
      </c>
      <c r="G342" s="63" t="n">
        <f aca="true">IF(AND(ISNUMBER(Strinda!$B$2),Strinda!$A343&gt;0),OFFSET(rngStartStrinda,Strinda!$A343,Strinda!$B$2),0)</f>
        <v>0</v>
      </c>
      <c r="H342" s="63" t="n">
        <f aca="true">IF(AND(ISNUMBER(Sweden!$A$2),Sweden!$A343&gt;0),OFFSET(rngStartSweden,Sweden!$A343,Sweden!$A$2),0)</f>
        <v>0</v>
      </c>
      <c r="I342" s="63" t="n">
        <f aca="true">IF(AND(ISNUMBER(Sweden!$B$2),Sweden!$A343&gt;0),OFFSET(rngStartSweden,Sweden!$A343,Sweden!$B$2),0)</f>
        <v>0</v>
      </c>
      <c r="J342" s="63" t="n">
        <f aca="true">IF(AND(ISNUMBER(System!$A$2),System!$A343&gt;0),OFFSET(rngStartSystem,System!$A343,System!$A$2),0)</f>
        <v>0</v>
      </c>
      <c r="K342" s="63" t="n">
        <f aca="true">IF(AND(ISNUMBER(System!$B$2),System!$A343&gt;0),OFFSET(rngStartSystem,System!$A343,System!$B$2),0)</f>
        <v>0</v>
      </c>
      <c r="L342" s="63" t="n">
        <f aca="true">IF(AND(ISNUMBER(Tromso!$A$2),Tromso!$A343&gt;0),OFFSET(rngStartTromso,Tromso!$A343,Tromso!$A$2),0)</f>
        <v>0</v>
      </c>
      <c r="M342" s="63" t="n">
        <f aca="true">IF(AND(ISNUMBER(Tromso!$B$2),Tromso!$A343&gt;0),OFFSET(rngStartTromso,Tromso!$A343,Tromso!$B$2),0)</f>
        <v>0</v>
      </c>
      <c r="N342" s="50"/>
      <c r="O342" s="50"/>
    </row>
    <row r="343" customFormat="false" ht="12.75" hidden="false" customHeight="false" outlineLevel="0" collapsed="false">
      <c r="A343" s="44" t="n">
        <f aca="false">Curves!C344</f>
        <v>39286</v>
      </c>
      <c r="B343" s="63" t="n">
        <f aca="true">IF(AND(ISNUMBER(Finland!$A$2),Finland!$A344&gt;0),OFFSET(rngStartFinland,Finland!$A344,Finland!$A$2),0)</f>
        <v>0</v>
      </c>
      <c r="C343" s="63" t="n">
        <f aca="true">IF(AND(ISNUMBER(Finland!$B$2),Finland!$A344&gt;0),OFFSET(rngStartFinland,Finland!$A344,Finland!$B$2),0)</f>
        <v>0</v>
      </c>
      <c r="D343" s="63" t="n">
        <f aca="true">IF(AND(ISNUMBER(Smestad!$A$2),Smestad!$A344&gt;0),OFFSET(rngStartSmestad,Smestad!$A344,Smestad!$A$2),0)</f>
        <v>0</v>
      </c>
      <c r="E343" s="63" t="n">
        <f aca="true">IF(AND(ISNUMBER(Smestad!$B$2),Smestad!$A344&gt;0),OFFSET(rngStartSmestad,Smestad!$A344,Smestad!$B$2),0)</f>
        <v>0</v>
      </c>
      <c r="F343" s="63" t="n">
        <f aca="true">IF(AND(ISNUMBER(Strinda!$A$2),Strinda!$A344&gt;0),OFFSET(rngStartStrinda,Strinda!$A344,Strinda!$A$2),0)</f>
        <v>0</v>
      </c>
      <c r="G343" s="63" t="n">
        <f aca="true">IF(AND(ISNUMBER(Strinda!$B$2),Strinda!$A344&gt;0),OFFSET(rngStartStrinda,Strinda!$A344,Strinda!$B$2),0)</f>
        <v>0</v>
      </c>
      <c r="H343" s="63" t="n">
        <f aca="true">IF(AND(ISNUMBER(Sweden!$A$2),Sweden!$A344&gt;0),OFFSET(rngStartSweden,Sweden!$A344,Sweden!$A$2),0)</f>
        <v>0</v>
      </c>
      <c r="I343" s="63" t="n">
        <f aca="true">IF(AND(ISNUMBER(Sweden!$B$2),Sweden!$A344&gt;0),OFFSET(rngStartSweden,Sweden!$A344,Sweden!$B$2),0)</f>
        <v>0</v>
      </c>
      <c r="J343" s="63" t="n">
        <f aca="true">IF(AND(ISNUMBER(System!$A$2),System!$A344&gt;0),OFFSET(rngStartSystem,System!$A344,System!$A$2),0)</f>
        <v>0</v>
      </c>
      <c r="K343" s="63" t="n">
        <f aca="true">IF(AND(ISNUMBER(System!$B$2),System!$A344&gt;0),OFFSET(rngStartSystem,System!$A344,System!$B$2),0)</f>
        <v>0</v>
      </c>
      <c r="L343" s="63" t="n">
        <f aca="true">IF(AND(ISNUMBER(Tromso!$A$2),Tromso!$A344&gt;0),OFFSET(rngStartTromso,Tromso!$A344,Tromso!$A$2),0)</f>
        <v>0</v>
      </c>
      <c r="M343" s="63" t="n">
        <f aca="true">IF(AND(ISNUMBER(Tromso!$B$2),Tromso!$A344&gt;0),OFFSET(rngStartTromso,Tromso!$A344,Tromso!$B$2),0)</f>
        <v>0</v>
      </c>
      <c r="N343" s="50"/>
      <c r="O343" s="50"/>
    </row>
    <row r="344" customFormat="false" ht="12.75" hidden="false" customHeight="false" outlineLevel="0" collapsed="false">
      <c r="A344" s="44" t="n">
        <f aca="false">Curves!C345</f>
        <v>39293</v>
      </c>
      <c r="B344" s="63" t="n">
        <f aca="true">IF(AND(ISNUMBER(Finland!$A$2),Finland!$A345&gt;0),OFFSET(rngStartFinland,Finland!$A345,Finland!$A$2),0)</f>
        <v>0</v>
      </c>
      <c r="C344" s="63" t="n">
        <f aca="true">IF(AND(ISNUMBER(Finland!$B$2),Finland!$A345&gt;0),OFFSET(rngStartFinland,Finland!$A345,Finland!$B$2),0)</f>
        <v>0</v>
      </c>
      <c r="D344" s="63" t="n">
        <f aca="true">IF(AND(ISNUMBER(Smestad!$A$2),Smestad!$A345&gt;0),OFFSET(rngStartSmestad,Smestad!$A345,Smestad!$A$2),0)</f>
        <v>0</v>
      </c>
      <c r="E344" s="63" t="n">
        <f aca="true">IF(AND(ISNUMBER(Smestad!$B$2),Smestad!$A345&gt;0),OFFSET(rngStartSmestad,Smestad!$A345,Smestad!$B$2),0)</f>
        <v>0</v>
      </c>
      <c r="F344" s="63" t="n">
        <f aca="true">IF(AND(ISNUMBER(Strinda!$A$2),Strinda!$A345&gt;0),OFFSET(rngStartStrinda,Strinda!$A345,Strinda!$A$2),0)</f>
        <v>0</v>
      </c>
      <c r="G344" s="63" t="n">
        <f aca="true">IF(AND(ISNUMBER(Strinda!$B$2),Strinda!$A345&gt;0),OFFSET(rngStartStrinda,Strinda!$A345,Strinda!$B$2),0)</f>
        <v>0</v>
      </c>
      <c r="H344" s="63" t="n">
        <f aca="true">IF(AND(ISNUMBER(Sweden!$A$2),Sweden!$A345&gt;0),OFFSET(rngStartSweden,Sweden!$A345,Sweden!$A$2),0)</f>
        <v>0</v>
      </c>
      <c r="I344" s="63" t="n">
        <f aca="true">IF(AND(ISNUMBER(Sweden!$B$2),Sweden!$A345&gt;0),OFFSET(rngStartSweden,Sweden!$A345,Sweden!$B$2),0)</f>
        <v>0</v>
      </c>
      <c r="J344" s="63" t="n">
        <f aca="true">IF(AND(ISNUMBER(System!$A$2),System!$A345&gt;0),OFFSET(rngStartSystem,System!$A345,System!$A$2),0)</f>
        <v>0</v>
      </c>
      <c r="K344" s="63" t="n">
        <f aca="true">IF(AND(ISNUMBER(System!$B$2),System!$A345&gt;0),OFFSET(rngStartSystem,System!$A345,System!$B$2),0)</f>
        <v>0</v>
      </c>
      <c r="L344" s="63" t="n">
        <f aca="true">IF(AND(ISNUMBER(Tromso!$A$2),Tromso!$A345&gt;0),OFFSET(rngStartTromso,Tromso!$A345,Tromso!$A$2),0)</f>
        <v>0</v>
      </c>
      <c r="M344" s="63" t="n">
        <f aca="true">IF(AND(ISNUMBER(Tromso!$B$2),Tromso!$A345&gt;0),OFFSET(rngStartTromso,Tromso!$A345,Tromso!$B$2),0)</f>
        <v>0</v>
      </c>
      <c r="N344" s="50"/>
      <c r="O344" s="50"/>
    </row>
    <row r="345" customFormat="false" ht="12.75" hidden="false" customHeight="false" outlineLevel="0" collapsed="false">
      <c r="A345" s="44" t="n">
        <f aca="false">Curves!C346</f>
        <v>39300</v>
      </c>
      <c r="B345" s="63" t="n">
        <f aca="true">IF(AND(ISNUMBER(Finland!$A$2),Finland!$A346&gt;0),OFFSET(rngStartFinland,Finland!$A346,Finland!$A$2),0)</f>
        <v>0</v>
      </c>
      <c r="C345" s="63" t="n">
        <f aca="true">IF(AND(ISNUMBER(Finland!$B$2),Finland!$A346&gt;0),OFFSET(rngStartFinland,Finland!$A346,Finland!$B$2),0)</f>
        <v>0</v>
      </c>
      <c r="D345" s="63" t="n">
        <f aca="true">IF(AND(ISNUMBER(Smestad!$A$2),Smestad!$A346&gt;0),OFFSET(rngStartSmestad,Smestad!$A346,Smestad!$A$2),0)</f>
        <v>0</v>
      </c>
      <c r="E345" s="63" t="n">
        <f aca="true">IF(AND(ISNUMBER(Smestad!$B$2),Smestad!$A346&gt;0),OFFSET(rngStartSmestad,Smestad!$A346,Smestad!$B$2),0)</f>
        <v>0</v>
      </c>
      <c r="F345" s="63" t="n">
        <f aca="true">IF(AND(ISNUMBER(Strinda!$A$2),Strinda!$A346&gt;0),OFFSET(rngStartStrinda,Strinda!$A346,Strinda!$A$2),0)</f>
        <v>0</v>
      </c>
      <c r="G345" s="63" t="n">
        <f aca="true">IF(AND(ISNUMBER(Strinda!$B$2),Strinda!$A346&gt;0),OFFSET(rngStartStrinda,Strinda!$A346,Strinda!$B$2),0)</f>
        <v>0</v>
      </c>
      <c r="H345" s="63" t="n">
        <f aca="true">IF(AND(ISNUMBER(Sweden!$A$2),Sweden!$A346&gt;0),OFFSET(rngStartSweden,Sweden!$A346,Sweden!$A$2),0)</f>
        <v>0</v>
      </c>
      <c r="I345" s="63" t="n">
        <f aca="true">IF(AND(ISNUMBER(Sweden!$B$2),Sweden!$A346&gt;0),OFFSET(rngStartSweden,Sweden!$A346,Sweden!$B$2),0)</f>
        <v>0</v>
      </c>
      <c r="J345" s="63" t="n">
        <f aca="true">IF(AND(ISNUMBER(System!$A$2),System!$A346&gt;0),OFFSET(rngStartSystem,System!$A346,System!$A$2),0)</f>
        <v>0</v>
      </c>
      <c r="K345" s="63" t="n">
        <f aca="true">IF(AND(ISNUMBER(System!$B$2),System!$A346&gt;0),OFFSET(rngStartSystem,System!$A346,System!$B$2),0)</f>
        <v>0</v>
      </c>
      <c r="L345" s="63" t="n">
        <f aca="true">IF(AND(ISNUMBER(Tromso!$A$2),Tromso!$A346&gt;0),OFFSET(rngStartTromso,Tromso!$A346,Tromso!$A$2),0)</f>
        <v>0</v>
      </c>
      <c r="M345" s="63" t="n">
        <f aca="true">IF(AND(ISNUMBER(Tromso!$B$2),Tromso!$A346&gt;0),OFFSET(rngStartTromso,Tromso!$A346,Tromso!$B$2),0)</f>
        <v>0</v>
      </c>
      <c r="N345" s="50"/>
      <c r="O345" s="50"/>
    </row>
    <row r="346" customFormat="false" ht="12.75" hidden="false" customHeight="false" outlineLevel="0" collapsed="false">
      <c r="A346" s="44" t="n">
        <f aca="false">Curves!C347</f>
        <v>39307</v>
      </c>
      <c r="B346" s="63" t="n">
        <f aca="true">IF(AND(ISNUMBER(Finland!$A$2),Finland!$A347&gt;0),OFFSET(rngStartFinland,Finland!$A347,Finland!$A$2),0)</f>
        <v>0</v>
      </c>
      <c r="C346" s="63" t="n">
        <f aca="true">IF(AND(ISNUMBER(Finland!$B$2),Finland!$A347&gt;0),OFFSET(rngStartFinland,Finland!$A347,Finland!$B$2),0)</f>
        <v>0</v>
      </c>
      <c r="D346" s="63" t="n">
        <f aca="true">IF(AND(ISNUMBER(Smestad!$A$2),Smestad!$A347&gt;0),OFFSET(rngStartSmestad,Smestad!$A347,Smestad!$A$2),0)</f>
        <v>0</v>
      </c>
      <c r="E346" s="63" t="n">
        <f aca="true">IF(AND(ISNUMBER(Smestad!$B$2),Smestad!$A347&gt;0),OFFSET(rngStartSmestad,Smestad!$A347,Smestad!$B$2),0)</f>
        <v>0</v>
      </c>
      <c r="F346" s="63" t="n">
        <f aca="true">IF(AND(ISNUMBER(Strinda!$A$2),Strinda!$A347&gt;0),OFFSET(rngStartStrinda,Strinda!$A347,Strinda!$A$2),0)</f>
        <v>0</v>
      </c>
      <c r="G346" s="63" t="n">
        <f aca="true">IF(AND(ISNUMBER(Strinda!$B$2),Strinda!$A347&gt;0),OFFSET(rngStartStrinda,Strinda!$A347,Strinda!$B$2),0)</f>
        <v>0</v>
      </c>
      <c r="H346" s="63" t="n">
        <f aca="true">IF(AND(ISNUMBER(Sweden!$A$2),Sweden!$A347&gt;0),OFFSET(rngStartSweden,Sweden!$A347,Sweden!$A$2),0)</f>
        <v>0</v>
      </c>
      <c r="I346" s="63" t="n">
        <f aca="true">IF(AND(ISNUMBER(Sweden!$B$2),Sweden!$A347&gt;0),OFFSET(rngStartSweden,Sweden!$A347,Sweden!$B$2),0)</f>
        <v>0</v>
      </c>
      <c r="J346" s="63" t="n">
        <f aca="true">IF(AND(ISNUMBER(System!$A$2),System!$A347&gt;0),OFFSET(rngStartSystem,System!$A347,System!$A$2),0)</f>
        <v>0</v>
      </c>
      <c r="K346" s="63" t="n">
        <f aca="true">IF(AND(ISNUMBER(System!$B$2),System!$A347&gt;0),OFFSET(rngStartSystem,System!$A347,System!$B$2),0)</f>
        <v>0</v>
      </c>
      <c r="L346" s="63" t="n">
        <f aca="true">IF(AND(ISNUMBER(Tromso!$A$2),Tromso!$A347&gt;0),OFFSET(rngStartTromso,Tromso!$A347,Tromso!$A$2),0)</f>
        <v>0</v>
      </c>
      <c r="M346" s="63" t="n">
        <f aca="true">IF(AND(ISNUMBER(Tromso!$B$2),Tromso!$A347&gt;0),OFFSET(rngStartTromso,Tromso!$A347,Tromso!$B$2),0)</f>
        <v>0</v>
      </c>
      <c r="N346" s="50"/>
      <c r="O346" s="50"/>
    </row>
    <row r="347" customFormat="false" ht="12.75" hidden="false" customHeight="false" outlineLevel="0" collapsed="false">
      <c r="A347" s="44" t="n">
        <f aca="false">Curves!C348</f>
        <v>39314</v>
      </c>
      <c r="B347" s="63" t="n">
        <f aca="true">IF(AND(ISNUMBER(Finland!$A$2),Finland!$A348&gt;0),OFFSET(rngStartFinland,Finland!$A348,Finland!$A$2),0)</f>
        <v>0</v>
      </c>
      <c r="C347" s="63" t="n">
        <f aca="true">IF(AND(ISNUMBER(Finland!$B$2),Finland!$A348&gt;0),OFFSET(rngStartFinland,Finland!$A348,Finland!$B$2),0)</f>
        <v>0</v>
      </c>
      <c r="D347" s="63" t="n">
        <f aca="true">IF(AND(ISNUMBER(Smestad!$A$2),Smestad!$A348&gt;0),OFFSET(rngStartSmestad,Smestad!$A348,Smestad!$A$2),0)</f>
        <v>0</v>
      </c>
      <c r="E347" s="63" t="n">
        <f aca="true">IF(AND(ISNUMBER(Smestad!$B$2),Smestad!$A348&gt;0),OFFSET(rngStartSmestad,Smestad!$A348,Smestad!$B$2),0)</f>
        <v>0</v>
      </c>
      <c r="F347" s="63" t="n">
        <f aca="true">IF(AND(ISNUMBER(Strinda!$A$2),Strinda!$A348&gt;0),OFFSET(rngStartStrinda,Strinda!$A348,Strinda!$A$2),0)</f>
        <v>0</v>
      </c>
      <c r="G347" s="63" t="n">
        <f aca="true">IF(AND(ISNUMBER(Strinda!$B$2),Strinda!$A348&gt;0),OFFSET(rngStartStrinda,Strinda!$A348,Strinda!$B$2),0)</f>
        <v>0</v>
      </c>
      <c r="H347" s="63" t="n">
        <f aca="true">IF(AND(ISNUMBER(Sweden!$A$2),Sweden!$A348&gt;0),OFFSET(rngStartSweden,Sweden!$A348,Sweden!$A$2),0)</f>
        <v>0</v>
      </c>
      <c r="I347" s="63" t="n">
        <f aca="true">IF(AND(ISNUMBER(Sweden!$B$2),Sweden!$A348&gt;0),OFFSET(rngStartSweden,Sweden!$A348,Sweden!$B$2),0)</f>
        <v>0</v>
      </c>
      <c r="J347" s="63" t="n">
        <f aca="true">IF(AND(ISNUMBER(System!$A$2),System!$A348&gt;0),OFFSET(rngStartSystem,System!$A348,System!$A$2),0)</f>
        <v>0</v>
      </c>
      <c r="K347" s="63" t="n">
        <f aca="true">IF(AND(ISNUMBER(System!$B$2),System!$A348&gt;0),OFFSET(rngStartSystem,System!$A348,System!$B$2),0)</f>
        <v>0</v>
      </c>
      <c r="L347" s="63" t="n">
        <f aca="true">IF(AND(ISNUMBER(Tromso!$A$2),Tromso!$A348&gt;0),OFFSET(rngStartTromso,Tromso!$A348,Tromso!$A$2),0)</f>
        <v>0</v>
      </c>
      <c r="M347" s="63" t="n">
        <f aca="true">IF(AND(ISNUMBER(Tromso!$B$2),Tromso!$A348&gt;0),OFFSET(rngStartTromso,Tromso!$A348,Tromso!$B$2),0)</f>
        <v>0</v>
      </c>
      <c r="N347" s="50"/>
      <c r="O347" s="50"/>
    </row>
    <row r="348" customFormat="false" ht="12.75" hidden="false" customHeight="false" outlineLevel="0" collapsed="false">
      <c r="A348" s="44" t="n">
        <f aca="false">Curves!C349</f>
        <v>39321</v>
      </c>
      <c r="B348" s="63" t="n">
        <f aca="true">IF(AND(ISNUMBER(Finland!$A$2),Finland!$A349&gt;0),OFFSET(rngStartFinland,Finland!$A349,Finland!$A$2),0)</f>
        <v>0</v>
      </c>
      <c r="C348" s="63" t="n">
        <f aca="true">IF(AND(ISNUMBER(Finland!$B$2),Finland!$A349&gt;0),OFFSET(rngStartFinland,Finland!$A349,Finland!$B$2),0)</f>
        <v>0</v>
      </c>
      <c r="D348" s="63" t="n">
        <f aca="true">IF(AND(ISNUMBER(Smestad!$A$2),Smestad!$A349&gt;0),OFFSET(rngStartSmestad,Smestad!$A349,Smestad!$A$2),0)</f>
        <v>0</v>
      </c>
      <c r="E348" s="63" t="n">
        <f aca="true">IF(AND(ISNUMBER(Smestad!$B$2),Smestad!$A349&gt;0),OFFSET(rngStartSmestad,Smestad!$A349,Smestad!$B$2),0)</f>
        <v>0</v>
      </c>
      <c r="F348" s="63" t="n">
        <f aca="true">IF(AND(ISNUMBER(Strinda!$A$2),Strinda!$A349&gt;0),OFFSET(rngStartStrinda,Strinda!$A349,Strinda!$A$2),0)</f>
        <v>0</v>
      </c>
      <c r="G348" s="63" t="n">
        <f aca="true">IF(AND(ISNUMBER(Strinda!$B$2),Strinda!$A349&gt;0),OFFSET(rngStartStrinda,Strinda!$A349,Strinda!$B$2),0)</f>
        <v>0</v>
      </c>
      <c r="H348" s="63" t="n">
        <f aca="true">IF(AND(ISNUMBER(Sweden!$A$2),Sweden!$A349&gt;0),OFFSET(rngStartSweden,Sweden!$A349,Sweden!$A$2),0)</f>
        <v>0</v>
      </c>
      <c r="I348" s="63" t="n">
        <f aca="true">IF(AND(ISNUMBER(Sweden!$B$2),Sweden!$A349&gt;0),OFFSET(rngStartSweden,Sweden!$A349,Sweden!$B$2),0)</f>
        <v>0</v>
      </c>
      <c r="J348" s="63" t="n">
        <f aca="true">IF(AND(ISNUMBER(System!$A$2),System!$A349&gt;0),OFFSET(rngStartSystem,System!$A349,System!$A$2),0)</f>
        <v>0</v>
      </c>
      <c r="K348" s="63" t="n">
        <f aca="true">IF(AND(ISNUMBER(System!$B$2),System!$A349&gt;0),OFFSET(rngStartSystem,System!$A349,System!$B$2),0)</f>
        <v>0</v>
      </c>
      <c r="L348" s="63" t="n">
        <f aca="true">IF(AND(ISNUMBER(Tromso!$A$2),Tromso!$A349&gt;0),OFFSET(rngStartTromso,Tromso!$A349,Tromso!$A$2),0)</f>
        <v>0</v>
      </c>
      <c r="M348" s="63" t="n">
        <f aca="true">IF(AND(ISNUMBER(Tromso!$B$2),Tromso!$A349&gt;0),OFFSET(rngStartTromso,Tromso!$A349,Tromso!$B$2),0)</f>
        <v>0</v>
      </c>
      <c r="N348" s="50"/>
      <c r="O348" s="50"/>
    </row>
    <row r="349" customFormat="false" ht="12.75" hidden="false" customHeight="false" outlineLevel="0" collapsed="false">
      <c r="A349" s="44" t="n">
        <f aca="false">Curves!C350</f>
        <v>39328</v>
      </c>
      <c r="B349" s="63" t="n">
        <f aca="true">IF(AND(ISNUMBER(Finland!$A$2),Finland!$A350&gt;0),OFFSET(rngStartFinland,Finland!$A350,Finland!$A$2),0)</f>
        <v>0</v>
      </c>
      <c r="C349" s="63" t="n">
        <f aca="true">IF(AND(ISNUMBER(Finland!$B$2),Finland!$A350&gt;0),OFFSET(rngStartFinland,Finland!$A350,Finland!$B$2),0)</f>
        <v>0</v>
      </c>
      <c r="D349" s="63" t="n">
        <f aca="true">IF(AND(ISNUMBER(Smestad!$A$2),Smestad!$A350&gt;0),OFFSET(rngStartSmestad,Smestad!$A350,Smestad!$A$2),0)</f>
        <v>0</v>
      </c>
      <c r="E349" s="63" t="n">
        <f aca="true">IF(AND(ISNUMBER(Smestad!$B$2),Smestad!$A350&gt;0),OFFSET(rngStartSmestad,Smestad!$A350,Smestad!$B$2),0)</f>
        <v>0</v>
      </c>
      <c r="F349" s="63" t="n">
        <f aca="true">IF(AND(ISNUMBER(Strinda!$A$2),Strinda!$A350&gt;0),OFFSET(rngStartStrinda,Strinda!$A350,Strinda!$A$2),0)</f>
        <v>0</v>
      </c>
      <c r="G349" s="63" t="n">
        <f aca="true">IF(AND(ISNUMBER(Strinda!$B$2),Strinda!$A350&gt;0),OFFSET(rngStartStrinda,Strinda!$A350,Strinda!$B$2),0)</f>
        <v>0</v>
      </c>
      <c r="H349" s="63" t="n">
        <f aca="true">IF(AND(ISNUMBER(Sweden!$A$2),Sweden!$A350&gt;0),OFFSET(rngStartSweden,Sweden!$A350,Sweden!$A$2),0)</f>
        <v>0</v>
      </c>
      <c r="I349" s="63" t="n">
        <f aca="true">IF(AND(ISNUMBER(Sweden!$B$2),Sweden!$A350&gt;0),OFFSET(rngStartSweden,Sweden!$A350,Sweden!$B$2),0)</f>
        <v>0</v>
      </c>
      <c r="J349" s="63" t="n">
        <f aca="true">IF(AND(ISNUMBER(System!$A$2),System!$A350&gt;0),OFFSET(rngStartSystem,System!$A350,System!$A$2),0)</f>
        <v>0</v>
      </c>
      <c r="K349" s="63" t="n">
        <f aca="true">IF(AND(ISNUMBER(System!$B$2),System!$A350&gt;0),OFFSET(rngStartSystem,System!$A350,System!$B$2),0)</f>
        <v>0</v>
      </c>
      <c r="L349" s="63" t="n">
        <f aca="true">IF(AND(ISNUMBER(Tromso!$A$2),Tromso!$A350&gt;0),OFFSET(rngStartTromso,Tromso!$A350,Tromso!$A$2),0)</f>
        <v>0</v>
      </c>
      <c r="M349" s="63" t="n">
        <f aca="true">IF(AND(ISNUMBER(Tromso!$B$2),Tromso!$A350&gt;0),OFFSET(rngStartTromso,Tromso!$A350,Tromso!$B$2),0)</f>
        <v>0</v>
      </c>
      <c r="N349" s="50"/>
      <c r="O349" s="50"/>
    </row>
    <row r="350" customFormat="false" ht="12.75" hidden="false" customHeight="false" outlineLevel="0" collapsed="false">
      <c r="A350" s="44" t="n">
        <f aca="false">Curves!C351</f>
        <v>39335</v>
      </c>
      <c r="B350" s="63" t="n">
        <f aca="true">IF(AND(ISNUMBER(Finland!$A$2),Finland!$A351&gt;0),OFFSET(rngStartFinland,Finland!$A351,Finland!$A$2),0)</f>
        <v>0</v>
      </c>
      <c r="C350" s="63" t="n">
        <f aca="true">IF(AND(ISNUMBER(Finland!$B$2),Finland!$A351&gt;0),OFFSET(rngStartFinland,Finland!$A351,Finland!$B$2),0)</f>
        <v>0</v>
      </c>
      <c r="D350" s="63" t="n">
        <f aca="true">IF(AND(ISNUMBER(Smestad!$A$2),Smestad!$A351&gt;0),OFFSET(rngStartSmestad,Smestad!$A351,Smestad!$A$2),0)</f>
        <v>0</v>
      </c>
      <c r="E350" s="63" t="n">
        <f aca="true">IF(AND(ISNUMBER(Smestad!$B$2),Smestad!$A351&gt;0),OFFSET(rngStartSmestad,Smestad!$A351,Smestad!$B$2),0)</f>
        <v>0</v>
      </c>
      <c r="F350" s="63" t="n">
        <f aca="true">IF(AND(ISNUMBER(Strinda!$A$2),Strinda!$A351&gt;0),OFFSET(rngStartStrinda,Strinda!$A351,Strinda!$A$2),0)</f>
        <v>0</v>
      </c>
      <c r="G350" s="63" t="n">
        <f aca="true">IF(AND(ISNUMBER(Strinda!$B$2),Strinda!$A351&gt;0),OFFSET(rngStartStrinda,Strinda!$A351,Strinda!$B$2),0)</f>
        <v>0</v>
      </c>
      <c r="H350" s="63" t="n">
        <f aca="true">IF(AND(ISNUMBER(Sweden!$A$2),Sweden!$A351&gt;0),OFFSET(rngStartSweden,Sweden!$A351,Sweden!$A$2),0)</f>
        <v>0</v>
      </c>
      <c r="I350" s="63" t="n">
        <f aca="true">IF(AND(ISNUMBER(Sweden!$B$2),Sweden!$A351&gt;0),OFFSET(rngStartSweden,Sweden!$A351,Sweden!$B$2),0)</f>
        <v>0</v>
      </c>
      <c r="J350" s="63" t="n">
        <f aca="true">IF(AND(ISNUMBER(System!$A$2),System!$A351&gt;0),OFFSET(rngStartSystem,System!$A351,System!$A$2),0)</f>
        <v>0</v>
      </c>
      <c r="K350" s="63" t="n">
        <f aca="true">IF(AND(ISNUMBER(System!$B$2),System!$A351&gt;0),OFFSET(rngStartSystem,System!$A351,System!$B$2),0)</f>
        <v>0</v>
      </c>
      <c r="L350" s="63" t="n">
        <f aca="true">IF(AND(ISNUMBER(Tromso!$A$2),Tromso!$A351&gt;0),OFFSET(rngStartTromso,Tromso!$A351,Tromso!$A$2),0)</f>
        <v>0</v>
      </c>
      <c r="M350" s="63" t="n">
        <f aca="true">IF(AND(ISNUMBER(Tromso!$B$2),Tromso!$A351&gt;0),OFFSET(rngStartTromso,Tromso!$A351,Tromso!$B$2),0)</f>
        <v>0</v>
      </c>
      <c r="N350" s="50"/>
      <c r="O350" s="50"/>
    </row>
    <row r="351" customFormat="false" ht="12.75" hidden="false" customHeight="false" outlineLevel="0" collapsed="false">
      <c r="A351" s="44" t="n">
        <f aca="false">Curves!C352</f>
        <v>39342</v>
      </c>
      <c r="B351" s="63" t="n">
        <f aca="true">IF(AND(ISNUMBER(Finland!$A$2),Finland!$A352&gt;0),OFFSET(rngStartFinland,Finland!$A352,Finland!$A$2),0)</f>
        <v>0</v>
      </c>
      <c r="C351" s="63" t="n">
        <f aca="true">IF(AND(ISNUMBER(Finland!$B$2),Finland!$A352&gt;0),OFFSET(rngStartFinland,Finland!$A352,Finland!$B$2),0)</f>
        <v>0</v>
      </c>
      <c r="D351" s="63" t="n">
        <f aca="true">IF(AND(ISNUMBER(Smestad!$A$2),Smestad!$A352&gt;0),OFFSET(rngStartSmestad,Smestad!$A352,Smestad!$A$2),0)</f>
        <v>0</v>
      </c>
      <c r="E351" s="63" t="n">
        <f aca="true">IF(AND(ISNUMBER(Smestad!$B$2),Smestad!$A352&gt;0),OFFSET(rngStartSmestad,Smestad!$A352,Smestad!$B$2),0)</f>
        <v>0</v>
      </c>
      <c r="F351" s="63" t="n">
        <f aca="true">IF(AND(ISNUMBER(Strinda!$A$2),Strinda!$A352&gt;0),OFFSET(rngStartStrinda,Strinda!$A352,Strinda!$A$2),0)</f>
        <v>0</v>
      </c>
      <c r="G351" s="63" t="n">
        <f aca="true">IF(AND(ISNUMBER(Strinda!$B$2),Strinda!$A352&gt;0),OFFSET(rngStartStrinda,Strinda!$A352,Strinda!$B$2),0)</f>
        <v>0</v>
      </c>
      <c r="H351" s="63" t="n">
        <f aca="true">IF(AND(ISNUMBER(Sweden!$A$2),Sweden!$A352&gt;0),OFFSET(rngStartSweden,Sweden!$A352,Sweden!$A$2),0)</f>
        <v>0</v>
      </c>
      <c r="I351" s="63" t="n">
        <f aca="true">IF(AND(ISNUMBER(Sweden!$B$2),Sweden!$A352&gt;0),OFFSET(rngStartSweden,Sweden!$A352,Sweden!$B$2),0)</f>
        <v>0</v>
      </c>
      <c r="J351" s="63" t="n">
        <f aca="true">IF(AND(ISNUMBER(System!$A$2),System!$A352&gt;0),OFFSET(rngStartSystem,System!$A352,System!$A$2),0)</f>
        <v>0</v>
      </c>
      <c r="K351" s="63" t="n">
        <f aca="true">IF(AND(ISNUMBER(System!$B$2),System!$A352&gt;0),OFFSET(rngStartSystem,System!$A352,System!$B$2),0)</f>
        <v>0</v>
      </c>
      <c r="L351" s="63" t="n">
        <f aca="true">IF(AND(ISNUMBER(Tromso!$A$2),Tromso!$A352&gt;0),OFFSET(rngStartTromso,Tromso!$A352,Tromso!$A$2),0)</f>
        <v>0</v>
      </c>
      <c r="M351" s="63" t="n">
        <f aca="true">IF(AND(ISNUMBER(Tromso!$B$2),Tromso!$A352&gt;0),OFFSET(rngStartTromso,Tromso!$A352,Tromso!$B$2),0)</f>
        <v>0</v>
      </c>
      <c r="N351" s="50"/>
      <c r="O351" s="50"/>
    </row>
    <row r="352" customFormat="false" ht="12.75" hidden="false" customHeight="false" outlineLevel="0" collapsed="false">
      <c r="A352" s="44" t="n">
        <f aca="false">Curves!C353</f>
        <v>39349</v>
      </c>
      <c r="B352" s="63" t="n">
        <f aca="true">IF(AND(ISNUMBER(Finland!$A$2),Finland!$A353&gt;0),OFFSET(rngStartFinland,Finland!$A353,Finland!$A$2),0)</f>
        <v>0</v>
      </c>
      <c r="C352" s="63" t="n">
        <f aca="true">IF(AND(ISNUMBER(Finland!$B$2),Finland!$A353&gt;0),OFFSET(rngStartFinland,Finland!$A353,Finland!$B$2),0)</f>
        <v>0</v>
      </c>
      <c r="D352" s="63" t="n">
        <f aca="true">IF(AND(ISNUMBER(Smestad!$A$2),Smestad!$A353&gt;0),OFFSET(rngStartSmestad,Smestad!$A353,Smestad!$A$2),0)</f>
        <v>0</v>
      </c>
      <c r="E352" s="63" t="n">
        <f aca="true">IF(AND(ISNUMBER(Smestad!$B$2),Smestad!$A353&gt;0),OFFSET(rngStartSmestad,Smestad!$A353,Smestad!$B$2),0)</f>
        <v>0</v>
      </c>
      <c r="F352" s="63" t="n">
        <f aca="true">IF(AND(ISNUMBER(Strinda!$A$2),Strinda!$A353&gt;0),OFFSET(rngStartStrinda,Strinda!$A353,Strinda!$A$2),0)</f>
        <v>0</v>
      </c>
      <c r="G352" s="63" t="n">
        <f aca="true">IF(AND(ISNUMBER(Strinda!$B$2),Strinda!$A353&gt;0),OFFSET(rngStartStrinda,Strinda!$A353,Strinda!$B$2),0)</f>
        <v>0</v>
      </c>
      <c r="H352" s="63" t="n">
        <f aca="true">IF(AND(ISNUMBER(Sweden!$A$2),Sweden!$A353&gt;0),OFFSET(rngStartSweden,Sweden!$A353,Sweden!$A$2),0)</f>
        <v>0</v>
      </c>
      <c r="I352" s="63" t="n">
        <f aca="true">IF(AND(ISNUMBER(Sweden!$B$2),Sweden!$A353&gt;0),OFFSET(rngStartSweden,Sweden!$A353,Sweden!$B$2),0)</f>
        <v>0</v>
      </c>
      <c r="J352" s="63" t="n">
        <f aca="true">IF(AND(ISNUMBER(System!$A$2),System!$A353&gt;0),OFFSET(rngStartSystem,System!$A353,System!$A$2),0)</f>
        <v>0</v>
      </c>
      <c r="K352" s="63" t="n">
        <f aca="true">IF(AND(ISNUMBER(System!$B$2),System!$A353&gt;0),OFFSET(rngStartSystem,System!$A353,System!$B$2),0)</f>
        <v>0</v>
      </c>
      <c r="L352" s="63" t="n">
        <f aca="true">IF(AND(ISNUMBER(Tromso!$A$2),Tromso!$A353&gt;0),OFFSET(rngStartTromso,Tromso!$A353,Tromso!$A$2),0)</f>
        <v>0</v>
      </c>
      <c r="M352" s="63" t="n">
        <f aca="true">IF(AND(ISNUMBER(Tromso!$B$2),Tromso!$A353&gt;0),OFFSET(rngStartTromso,Tromso!$A353,Tromso!$B$2),0)</f>
        <v>0</v>
      </c>
      <c r="N352" s="50"/>
      <c r="O352" s="50"/>
    </row>
    <row r="353" customFormat="false" ht="12.75" hidden="false" customHeight="false" outlineLevel="0" collapsed="false">
      <c r="A353" s="44" t="n">
        <f aca="false">Curves!C354</f>
        <v>39356</v>
      </c>
      <c r="B353" s="63" t="n">
        <f aca="true">IF(AND(ISNUMBER(Finland!$A$2),Finland!$A354&gt;0),OFFSET(rngStartFinland,Finland!$A354,Finland!$A$2),0)</f>
        <v>0</v>
      </c>
      <c r="C353" s="63" t="n">
        <f aca="true">IF(AND(ISNUMBER(Finland!$B$2),Finland!$A354&gt;0),OFFSET(rngStartFinland,Finland!$A354,Finland!$B$2),0)</f>
        <v>0</v>
      </c>
      <c r="D353" s="63" t="n">
        <f aca="true">IF(AND(ISNUMBER(Smestad!$A$2),Smestad!$A354&gt;0),OFFSET(rngStartSmestad,Smestad!$A354,Smestad!$A$2),0)</f>
        <v>0</v>
      </c>
      <c r="E353" s="63" t="n">
        <f aca="true">IF(AND(ISNUMBER(Smestad!$B$2),Smestad!$A354&gt;0),OFFSET(rngStartSmestad,Smestad!$A354,Smestad!$B$2),0)</f>
        <v>0</v>
      </c>
      <c r="F353" s="63" t="n">
        <f aca="true">IF(AND(ISNUMBER(Strinda!$A$2),Strinda!$A354&gt;0),OFFSET(rngStartStrinda,Strinda!$A354,Strinda!$A$2),0)</f>
        <v>0</v>
      </c>
      <c r="G353" s="63" t="n">
        <f aca="true">IF(AND(ISNUMBER(Strinda!$B$2),Strinda!$A354&gt;0),OFFSET(rngStartStrinda,Strinda!$A354,Strinda!$B$2),0)</f>
        <v>0</v>
      </c>
      <c r="H353" s="63" t="n">
        <f aca="true">IF(AND(ISNUMBER(Sweden!$A$2),Sweden!$A354&gt;0),OFFSET(rngStartSweden,Sweden!$A354,Sweden!$A$2),0)</f>
        <v>0</v>
      </c>
      <c r="I353" s="63" t="n">
        <f aca="true">IF(AND(ISNUMBER(Sweden!$B$2),Sweden!$A354&gt;0),OFFSET(rngStartSweden,Sweden!$A354,Sweden!$B$2),0)</f>
        <v>0</v>
      </c>
      <c r="J353" s="63" t="n">
        <f aca="true">IF(AND(ISNUMBER(System!$A$2),System!$A354&gt;0),OFFSET(rngStartSystem,System!$A354,System!$A$2),0)</f>
        <v>0</v>
      </c>
      <c r="K353" s="63" t="n">
        <f aca="true">IF(AND(ISNUMBER(System!$B$2),System!$A354&gt;0),OFFSET(rngStartSystem,System!$A354,System!$B$2),0)</f>
        <v>0</v>
      </c>
      <c r="L353" s="63" t="n">
        <f aca="true">IF(AND(ISNUMBER(Tromso!$A$2),Tromso!$A354&gt;0),OFFSET(rngStartTromso,Tromso!$A354,Tromso!$A$2),0)</f>
        <v>0</v>
      </c>
      <c r="M353" s="63" t="n">
        <f aca="true">IF(AND(ISNUMBER(Tromso!$B$2),Tromso!$A354&gt;0),OFFSET(rngStartTromso,Tromso!$A354,Tromso!$B$2),0)</f>
        <v>0</v>
      </c>
      <c r="N353" s="50"/>
      <c r="O353" s="50"/>
    </row>
    <row r="354" customFormat="false" ht="12.75" hidden="false" customHeight="false" outlineLevel="0" collapsed="false">
      <c r="A354" s="44" t="n">
        <f aca="false">Curves!C355</f>
        <v>39363</v>
      </c>
      <c r="B354" s="63" t="n">
        <f aca="true">IF(AND(ISNUMBER(Finland!$A$2),Finland!$A355&gt;0),OFFSET(rngStartFinland,Finland!$A355,Finland!$A$2),0)</f>
        <v>0</v>
      </c>
      <c r="C354" s="63" t="n">
        <f aca="true">IF(AND(ISNUMBER(Finland!$B$2),Finland!$A355&gt;0),OFFSET(rngStartFinland,Finland!$A355,Finland!$B$2),0)</f>
        <v>0</v>
      </c>
      <c r="D354" s="63" t="n">
        <f aca="true">IF(AND(ISNUMBER(Smestad!$A$2),Smestad!$A355&gt;0),OFFSET(rngStartSmestad,Smestad!$A355,Smestad!$A$2),0)</f>
        <v>0</v>
      </c>
      <c r="E354" s="63" t="n">
        <f aca="true">IF(AND(ISNUMBER(Smestad!$B$2),Smestad!$A355&gt;0),OFFSET(rngStartSmestad,Smestad!$A355,Smestad!$B$2),0)</f>
        <v>0</v>
      </c>
      <c r="F354" s="63" t="n">
        <f aca="true">IF(AND(ISNUMBER(Strinda!$A$2),Strinda!$A355&gt;0),OFFSET(rngStartStrinda,Strinda!$A355,Strinda!$A$2),0)</f>
        <v>0</v>
      </c>
      <c r="G354" s="63" t="n">
        <f aca="true">IF(AND(ISNUMBER(Strinda!$B$2),Strinda!$A355&gt;0),OFFSET(rngStartStrinda,Strinda!$A355,Strinda!$B$2),0)</f>
        <v>0</v>
      </c>
      <c r="H354" s="63" t="n">
        <f aca="true">IF(AND(ISNUMBER(Sweden!$A$2),Sweden!$A355&gt;0),OFFSET(rngStartSweden,Sweden!$A355,Sweden!$A$2),0)</f>
        <v>0</v>
      </c>
      <c r="I354" s="63" t="n">
        <f aca="true">IF(AND(ISNUMBER(Sweden!$B$2),Sweden!$A355&gt;0),OFFSET(rngStartSweden,Sweden!$A355,Sweden!$B$2),0)</f>
        <v>0</v>
      </c>
      <c r="J354" s="63" t="n">
        <f aca="true">IF(AND(ISNUMBER(System!$A$2),System!$A355&gt;0),OFFSET(rngStartSystem,System!$A355,System!$A$2),0)</f>
        <v>0</v>
      </c>
      <c r="K354" s="63" t="n">
        <f aca="true">IF(AND(ISNUMBER(System!$B$2),System!$A355&gt;0),OFFSET(rngStartSystem,System!$A355,System!$B$2),0)</f>
        <v>0</v>
      </c>
      <c r="L354" s="63" t="n">
        <f aca="true">IF(AND(ISNUMBER(Tromso!$A$2),Tromso!$A355&gt;0),OFFSET(rngStartTromso,Tromso!$A355,Tromso!$A$2),0)</f>
        <v>0</v>
      </c>
      <c r="M354" s="63" t="n">
        <f aca="true">IF(AND(ISNUMBER(Tromso!$B$2),Tromso!$A355&gt;0),OFFSET(rngStartTromso,Tromso!$A355,Tromso!$B$2),0)</f>
        <v>0</v>
      </c>
      <c r="N354" s="50"/>
      <c r="O354" s="50"/>
    </row>
    <row r="355" customFormat="false" ht="12.75" hidden="false" customHeight="false" outlineLevel="0" collapsed="false">
      <c r="A355" s="44" t="n">
        <f aca="false">Curves!C356</f>
        <v>39370</v>
      </c>
      <c r="B355" s="63" t="n">
        <f aca="true">IF(AND(ISNUMBER(Finland!$A$2),Finland!$A356&gt;0),OFFSET(rngStartFinland,Finland!$A356,Finland!$A$2),0)</f>
        <v>0</v>
      </c>
      <c r="C355" s="63" t="n">
        <f aca="true">IF(AND(ISNUMBER(Finland!$B$2),Finland!$A356&gt;0),OFFSET(rngStartFinland,Finland!$A356,Finland!$B$2),0)</f>
        <v>0</v>
      </c>
      <c r="D355" s="63" t="n">
        <f aca="true">IF(AND(ISNUMBER(Smestad!$A$2),Smestad!$A356&gt;0),OFFSET(rngStartSmestad,Smestad!$A356,Smestad!$A$2),0)</f>
        <v>0</v>
      </c>
      <c r="E355" s="63" t="n">
        <f aca="true">IF(AND(ISNUMBER(Smestad!$B$2),Smestad!$A356&gt;0),OFFSET(rngStartSmestad,Smestad!$A356,Smestad!$B$2),0)</f>
        <v>0</v>
      </c>
      <c r="F355" s="63" t="n">
        <f aca="true">IF(AND(ISNUMBER(Strinda!$A$2),Strinda!$A356&gt;0),OFFSET(rngStartStrinda,Strinda!$A356,Strinda!$A$2),0)</f>
        <v>0</v>
      </c>
      <c r="G355" s="63" t="n">
        <f aca="true">IF(AND(ISNUMBER(Strinda!$B$2),Strinda!$A356&gt;0),OFFSET(rngStartStrinda,Strinda!$A356,Strinda!$B$2),0)</f>
        <v>0</v>
      </c>
      <c r="H355" s="63" t="n">
        <f aca="true">IF(AND(ISNUMBER(Sweden!$A$2),Sweden!$A356&gt;0),OFFSET(rngStartSweden,Sweden!$A356,Sweden!$A$2),0)</f>
        <v>0</v>
      </c>
      <c r="I355" s="63" t="n">
        <f aca="true">IF(AND(ISNUMBER(Sweden!$B$2),Sweden!$A356&gt;0),OFFSET(rngStartSweden,Sweden!$A356,Sweden!$B$2),0)</f>
        <v>0</v>
      </c>
      <c r="J355" s="63" t="n">
        <f aca="true">IF(AND(ISNUMBER(System!$A$2),System!$A356&gt;0),OFFSET(rngStartSystem,System!$A356,System!$A$2),0)</f>
        <v>0</v>
      </c>
      <c r="K355" s="63" t="n">
        <f aca="true">IF(AND(ISNUMBER(System!$B$2),System!$A356&gt;0),OFFSET(rngStartSystem,System!$A356,System!$B$2),0)</f>
        <v>0</v>
      </c>
      <c r="L355" s="63" t="n">
        <f aca="true">IF(AND(ISNUMBER(Tromso!$A$2),Tromso!$A356&gt;0),OFFSET(rngStartTromso,Tromso!$A356,Tromso!$A$2),0)</f>
        <v>0</v>
      </c>
      <c r="M355" s="63" t="n">
        <f aca="true">IF(AND(ISNUMBER(Tromso!$B$2),Tromso!$A356&gt;0),OFFSET(rngStartTromso,Tromso!$A356,Tromso!$B$2),0)</f>
        <v>0</v>
      </c>
      <c r="N355" s="50"/>
      <c r="O355" s="50"/>
    </row>
    <row r="356" customFormat="false" ht="12.75" hidden="false" customHeight="false" outlineLevel="0" collapsed="false">
      <c r="A356" s="44" t="n">
        <f aca="false">Curves!C357</f>
        <v>39377</v>
      </c>
      <c r="B356" s="63" t="n">
        <f aca="true">IF(AND(ISNUMBER(Finland!$A$2),Finland!$A357&gt;0),OFFSET(rngStartFinland,Finland!$A357,Finland!$A$2),0)</f>
        <v>0</v>
      </c>
      <c r="C356" s="63" t="n">
        <f aca="true">IF(AND(ISNUMBER(Finland!$B$2),Finland!$A357&gt;0),OFFSET(rngStartFinland,Finland!$A357,Finland!$B$2),0)</f>
        <v>0</v>
      </c>
      <c r="D356" s="63" t="n">
        <f aca="true">IF(AND(ISNUMBER(Smestad!$A$2),Smestad!$A357&gt;0),OFFSET(rngStartSmestad,Smestad!$A357,Smestad!$A$2),0)</f>
        <v>0</v>
      </c>
      <c r="E356" s="63" t="n">
        <f aca="true">IF(AND(ISNUMBER(Smestad!$B$2),Smestad!$A357&gt;0),OFFSET(rngStartSmestad,Smestad!$A357,Smestad!$B$2),0)</f>
        <v>0</v>
      </c>
      <c r="F356" s="63" t="n">
        <f aca="true">IF(AND(ISNUMBER(Strinda!$A$2),Strinda!$A357&gt;0),OFFSET(rngStartStrinda,Strinda!$A357,Strinda!$A$2),0)</f>
        <v>0</v>
      </c>
      <c r="G356" s="63" t="n">
        <f aca="true">IF(AND(ISNUMBER(Strinda!$B$2),Strinda!$A357&gt;0),OFFSET(rngStartStrinda,Strinda!$A357,Strinda!$B$2),0)</f>
        <v>0</v>
      </c>
      <c r="H356" s="63" t="n">
        <f aca="true">IF(AND(ISNUMBER(Sweden!$A$2),Sweden!$A357&gt;0),OFFSET(rngStartSweden,Sweden!$A357,Sweden!$A$2),0)</f>
        <v>0</v>
      </c>
      <c r="I356" s="63" t="n">
        <f aca="true">IF(AND(ISNUMBER(Sweden!$B$2),Sweden!$A357&gt;0),OFFSET(rngStartSweden,Sweden!$A357,Sweden!$B$2),0)</f>
        <v>0</v>
      </c>
      <c r="J356" s="63" t="n">
        <f aca="true">IF(AND(ISNUMBER(System!$A$2),System!$A357&gt;0),OFFSET(rngStartSystem,System!$A357,System!$A$2),0)</f>
        <v>0</v>
      </c>
      <c r="K356" s="63" t="n">
        <f aca="true">IF(AND(ISNUMBER(System!$B$2),System!$A357&gt;0),OFFSET(rngStartSystem,System!$A357,System!$B$2),0)</f>
        <v>0</v>
      </c>
      <c r="L356" s="63" t="n">
        <f aca="true">IF(AND(ISNUMBER(Tromso!$A$2),Tromso!$A357&gt;0),OFFSET(rngStartTromso,Tromso!$A357,Tromso!$A$2),0)</f>
        <v>0</v>
      </c>
      <c r="M356" s="63" t="n">
        <f aca="true">IF(AND(ISNUMBER(Tromso!$B$2),Tromso!$A357&gt;0),OFFSET(rngStartTromso,Tromso!$A357,Tromso!$B$2),0)</f>
        <v>0</v>
      </c>
      <c r="N356" s="50"/>
      <c r="O356" s="50"/>
    </row>
    <row r="357" customFormat="false" ht="12.75" hidden="false" customHeight="false" outlineLevel="0" collapsed="false">
      <c r="A357" s="44" t="n">
        <f aca="false">Curves!C358</f>
        <v>39384</v>
      </c>
      <c r="B357" s="63" t="n">
        <f aca="true">IF(AND(ISNUMBER(Finland!$A$2),Finland!$A358&gt;0),OFFSET(rngStartFinland,Finland!$A358,Finland!$A$2),0)</f>
        <v>0</v>
      </c>
      <c r="C357" s="63" t="n">
        <f aca="true">IF(AND(ISNUMBER(Finland!$B$2),Finland!$A358&gt;0),OFFSET(rngStartFinland,Finland!$A358,Finland!$B$2),0)</f>
        <v>0</v>
      </c>
      <c r="D357" s="63" t="n">
        <f aca="true">IF(AND(ISNUMBER(Smestad!$A$2),Smestad!$A358&gt;0),OFFSET(rngStartSmestad,Smestad!$A358,Smestad!$A$2),0)</f>
        <v>0</v>
      </c>
      <c r="E357" s="63" t="n">
        <f aca="true">IF(AND(ISNUMBER(Smestad!$B$2),Smestad!$A358&gt;0),OFFSET(rngStartSmestad,Smestad!$A358,Smestad!$B$2),0)</f>
        <v>0</v>
      </c>
      <c r="F357" s="63" t="n">
        <f aca="true">IF(AND(ISNUMBER(Strinda!$A$2),Strinda!$A358&gt;0),OFFSET(rngStartStrinda,Strinda!$A358,Strinda!$A$2),0)</f>
        <v>0</v>
      </c>
      <c r="G357" s="63" t="n">
        <f aca="true">IF(AND(ISNUMBER(Strinda!$B$2),Strinda!$A358&gt;0),OFFSET(rngStartStrinda,Strinda!$A358,Strinda!$B$2),0)</f>
        <v>0</v>
      </c>
      <c r="H357" s="63" t="n">
        <f aca="true">IF(AND(ISNUMBER(Sweden!$A$2),Sweden!$A358&gt;0),OFFSET(rngStartSweden,Sweden!$A358,Sweden!$A$2),0)</f>
        <v>0</v>
      </c>
      <c r="I357" s="63" t="n">
        <f aca="true">IF(AND(ISNUMBER(Sweden!$B$2),Sweden!$A358&gt;0),OFFSET(rngStartSweden,Sweden!$A358,Sweden!$B$2),0)</f>
        <v>0</v>
      </c>
      <c r="J357" s="63" t="n">
        <f aca="true">IF(AND(ISNUMBER(System!$A$2),System!$A358&gt;0),OFFSET(rngStartSystem,System!$A358,System!$A$2),0)</f>
        <v>0</v>
      </c>
      <c r="K357" s="63" t="n">
        <f aca="true">IF(AND(ISNUMBER(System!$B$2),System!$A358&gt;0),OFFSET(rngStartSystem,System!$A358,System!$B$2),0)</f>
        <v>0</v>
      </c>
      <c r="L357" s="63" t="n">
        <f aca="true">IF(AND(ISNUMBER(Tromso!$A$2),Tromso!$A358&gt;0),OFFSET(rngStartTromso,Tromso!$A358,Tromso!$A$2),0)</f>
        <v>0</v>
      </c>
      <c r="M357" s="63" t="n">
        <f aca="true">IF(AND(ISNUMBER(Tromso!$B$2),Tromso!$A358&gt;0),OFFSET(rngStartTromso,Tromso!$A358,Tromso!$B$2),0)</f>
        <v>0</v>
      </c>
      <c r="N357" s="50"/>
      <c r="O357" s="50"/>
    </row>
    <row r="358" customFormat="false" ht="12.75" hidden="false" customHeight="false" outlineLevel="0" collapsed="false">
      <c r="A358" s="44" t="n">
        <f aca="false">Curves!C359</f>
        <v>39391</v>
      </c>
      <c r="B358" s="63" t="n">
        <f aca="true">IF(AND(ISNUMBER(Finland!$A$2),Finland!$A359&gt;0),OFFSET(rngStartFinland,Finland!$A359,Finland!$A$2),0)</f>
        <v>0</v>
      </c>
      <c r="C358" s="63" t="n">
        <f aca="true">IF(AND(ISNUMBER(Finland!$B$2),Finland!$A359&gt;0),OFFSET(rngStartFinland,Finland!$A359,Finland!$B$2),0)</f>
        <v>0</v>
      </c>
      <c r="D358" s="63" t="n">
        <f aca="true">IF(AND(ISNUMBER(Smestad!$A$2),Smestad!$A359&gt;0),OFFSET(rngStartSmestad,Smestad!$A359,Smestad!$A$2),0)</f>
        <v>0</v>
      </c>
      <c r="E358" s="63" t="n">
        <f aca="true">IF(AND(ISNUMBER(Smestad!$B$2),Smestad!$A359&gt;0),OFFSET(rngStartSmestad,Smestad!$A359,Smestad!$B$2),0)</f>
        <v>0</v>
      </c>
      <c r="F358" s="63" t="n">
        <f aca="true">IF(AND(ISNUMBER(Strinda!$A$2),Strinda!$A359&gt;0),OFFSET(rngStartStrinda,Strinda!$A359,Strinda!$A$2),0)</f>
        <v>0</v>
      </c>
      <c r="G358" s="63" t="n">
        <f aca="true">IF(AND(ISNUMBER(Strinda!$B$2),Strinda!$A359&gt;0),OFFSET(rngStartStrinda,Strinda!$A359,Strinda!$B$2),0)</f>
        <v>0</v>
      </c>
      <c r="H358" s="63" t="n">
        <f aca="true">IF(AND(ISNUMBER(Sweden!$A$2),Sweden!$A359&gt;0),OFFSET(rngStartSweden,Sweden!$A359,Sweden!$A$2),0)</f>
        <v>0</v>
      </c>
      <c r="I358" s="63" t="n">
        <f aca="true">IF(AND(ISNUMBER(Sweden!$B$2),Sweden!$A359&gt;0),OFFSET(rngStartSweden,Sweden!$A359,Sweden!$B$2),0)</f>
        <v>0</v>
      </c>
      <c r="J358" s="63" t="n">
        <f aca="true">IF(AND(ISNUMBER(System!$A$2),System!$A359&gt;0),OFFSET(rngStartSystem,System!$A359,System!$A$2),0)</f>
        <v>0</v>
      </c>
      <c r="K358" s="63" t="n">
        <f aca="true">IF(AND(ISNUMBER(System!$B$2),System!$A359&gt;0),OFFSET(rngStartSystem,System!$A359,System!$B$2),0)</f>
        <v>0</v>
      </c>
      <c r="L358" s="63" t="n">
        <f aca="true">IF(AND(ISNUMBER(Tromso!$A$2),Tromso!$A359&gt;0),OFFSET(rngStartTromso,Tromso!$A359,Tromso!$A$2),0)</f>
        <v>0</v>
      </c>
      <c r="M358" s="63" t="n">
        <f aca="true">IF(AND(ISNUMBER(Tromso!$B$2),Tromso!$A359&gt;0),OFFSET(rngStartTromso,Tromso!$A359,Tromso!$B$2),0)</f>
        <v>0</v>
      </c>
      <c r="N358" s="50"/>
      <c r="O358" s="50"/>
    </row>
    <row r="359" customFormat="false" ht="12.75" hidden="false" customHeight="false" outlineLevel="0" collapsed="false">
      <c r="A359" s="44" t="n">
        <f aca="false">Curves!C360</f>
        <v>39398</v>
      </c>
      <c r="B359" s="63" t="n">
        <f aca="true">IF(AND(ISNUMBER(Finland!$A$2),Finland!$A360&gt;0),OFFSET(rngStartFinland,Finland!$A360,Finland!$A$2),0)</f>
        <v>0</v>
      </c>
      <c r="C359" s="63" t="n">
        <f aca="true">IF(AND(ISNUMBER(Finland!$B$2),Finland!$A360&gt;0),OFFSET(rngStartFinland,Finland!$A360,Finland!$B$2),0)</f>
        <v>0</v>
      </c>
      <c r="D359" s="63" t="n">
        <f aca="true">IF(AND(ISNUMBER(Smestad!$A$2),Smestad!$A360&gt;0),OFFSET(rngStartSmestad,Smestad!$A360,Smestad!$A$2),0)</f>
        <v>0</v>
      </c>
      <c r="E359" s="63" t="n">
        <f aca="true">IF(AND(ISNUMBER(Smestad!$B$2),Smestad!$A360&gt;0),OFFSET(rngStartSmestad,Smestad!$A360,Smestad!$B$2),0)</f>
        <v>0</v>
      </c>
      <c r="F359" s="63" t="n">
        <f aca="true">IF(AND(ISNUMBER(Strinda!$A$2),Strinda!$A360&gt;0),OFFSET(rngStartStrinda,Strinda!$A360,Strinda!$A$2),0)</f>
        <v>0</v>
      </c>
      <c r="G359" s="63" t="n">
        <f aca="true">IF(AND(ISNUMBER(Strinda!$B$2),Strinda!$A360&gt;0),OFFSET(rngStartStrinda,Strinda!$A360,Strinda!$B$2),0)</f>
        <v>0</v>
      </c>
      <c r="H359" s="63" t="n">
        <f aca="true">IF(AND(ISNUMBER(Sweden!$A$2),Sweden!$A360&gt;0),OFFSET(rngStartSweden,Sweden!$A360,Sweden!$A$2),0)</f>
        <v>0</v>
      </c>
      <c r="I359" s="63" t="n">
        <f aca="true">IF(AND(ISNUMBER(Sweden!$B$2),Sweden!$A360&gt;0),OFFSET(rngStartSweden,Sweden!$A360,Sweden!$B$2),0)</f>
        <v>0</v>
      </c>
      <c r="J359" s="63" t="n">
        <f aca="true">IF(AND(ISNUMBER(System!$A$2),System!$A360&gt;0),OFFSET(rngStartSystem,System!$A360,System!$A$2),0)</f>
        <v>0</v>
      </c>
      <c r="K359" s="63" t="n">
        <f aca="true">IF(AND(ISNUMBER(System!$B$2),System!$A360&gt;0),OFFSET(rngStartSystem,System!$A360,System!$B$2),0)</f>
        <v>0</v>
      </c>
      <c r="L359" s="63" t="n">
        <f aca="true">IF(AND(ISNUMBER(Tromso!$A$2),Tromso!$A360&gt;0),OFFSET(rngStartTromso,Tromso!$A360,Tromso!$A$2),0)</f>
        <v>0</v>
      </c>
      <c r="M359" s="63" t="n">
        <f aca="true">IF(AND(ISNUMBER(Tromso!$B$2),Tromso!$A360&gt;0),OFFSET(rngStartTromso,Tromso!$A360,Tromso!$B$2),0)</f>
        <v>0</v>
      </c>
      <c r="N359" s="50"/>
      <c r="O359" s="50"/>
    </row>
    <row r="360" customFormat="false" ht="12.75" hidden="false" customHeight="false" outlineLevel="0" collapsed="false">
      <c r="A360" s="44" t="n">
        <f aca="false">Curves!C361</f>
        <v>39405</v>
      </c>
      <c r="B360" s="63" t="n">
        <f aca="true">IF(AND(ISNUMBER(Finland!$A$2),Finland!$A361&gt;0),OFFSET(rngStartFinland,Finland!$A361,Finland!$A$2),0)</f>
        <v>0</v>
      </c>
      <c r="C360" s="63" t="n">
        <f aca="true">IF(AND(ISNUMBER(Finland!$B$2),Finland!$A361&gt;0),OFFSET(rngStartFinland,Finland!$A361,Finland!$B$2),0)</f>
        <v>0</v>
      </c>
      <c r="D360" s="63" t="n">
        <f aca="true">IF(AND(ISNUMBER(Smestad!$A$2),Smestad!$A361&gt;0),OFFSET(rngStartSmestad,Smestad!$A361,Smestad!$A$2),0)</f>
        <v>0</v>
      </c>
      <c r="E360" s="63" t="n">
        <f aca="true">IF(AND(ISNUMBER(Smestad!$B$2),Smestad!$A361&gt;0),OFFSET(rngStartSmestad,Smestad!$A361,Smestad!$B$2),0)</f>
        <v>0</v>
      </c>
      <c r="F360" s="63" t="n">
        <f aca="true">IF(AND(ISNUMBER(Strinda!$A$2),Strinda!$A361&gt;0),OFFSET(rngStartStrinda,Strinda!$A361,Strinda!$A$2),0)</f>
        <v>0</v>
      </c>
      <c r="G360" s="63" t="n">
        <f aca="true">IF(AND(ISNUMBER(Strinda!$B$2),Strinda!$A361&gt;0),OFFSET(rngStartStrinda,Strinda!$A361,Strinda!$B$2),0)</f>
        <v>0</v>
      </c>
      <c r="H360" s="63" t="n">
        <f aca="true">IF(AND(ISNUMBER(Sweden!$A$2),Sweden!$A361&gt;0),OFFSET(rngStartSweden,Sweden!$A361,Sweden!$A$2),0)</f>
        <v>0</v>
      </c>
      <c r="I360" s="63" t="n">
        <f aca="true">IF(AND(ISNUMBER(Sweden!$B$2),Sweden!$A361&gt;0),OFFSET(rngStartSweden,Sweden!$A361,Sweden!$B$2),0)</f>
        <v>0</v>
      </c>
      <c r="J360" s="63" t="n">
        <f aca="true">IF(AND(ISNUMBER(System!$A$2),System!$A361&gt;0),OFFSET(rngStartSystem,System!$A361,System!$A$2),0)</f>
        <v>0</v>
      </c>
      <c r="K360" s="63" t="n">
        <f aca="true">IF(AND(ISNUMBER(System!$B$2),System!$A361&gt;0),OFFSET(rngStartSystem,System!$A361,System!$B$2),0)</f>
        <v>0</v>
      </c>
      <c r="L360" s="63" t="n">
        <f aca="true">IF(AND(ISNUMBER(Tromso!$A$2),Tromso!$A361&gt;0),OFFSET(rngStartTromso,Tromso!$A361,Tromso!$A$2),0)</f>
        <v>0</v>
      </c>
      <c r="M360" s="63" t="n">
        <f aca="true">IF(AND(ISNUMBER(Tromso!$B$2),Tromso!$A361&gt;0),OFFSET(rngStartTromso,Tromso!$A361,Tromso!$B$2),0)</f>
        <v>0</v>
      </c>
      <c r="N360" s="50"/>
      <c r="O360" s="50"/>
    </row>
    <row r="361" customFormat="false" ht="12.75" hidden="false" customHeight="false" outlineLevel="0" collapsed="false">
      <c r="A361" s="44" t="n">
        <f aca="false">Curves!C362</f>
        <v>39412</v>
      </c>
      <c r="B361" s="63" t="n">
        <f aca="true">IF(AND(ISNUMBER(Finland!$A$2),Finland!$A362&gt;0),OFFSET(rngStartFinland,Finland!$A362,Finland!$A$2),0)</f>
        <v>0</v>
      </c>
      <c r="C361" s="63" t="n">
        <f aca="true">IF(AND(ISNUMBER(Finland!$B$2),Finland!$A362&gt;0),OFFSET(rngStartFinland,Finland!$A362,Finland!$B$2),0)</f>
        <v>0</v>
      </c>
      <c r="D361" s="63" t="n">
        <f aca="true">IF(AND(ISNUMBER(Smestad!$A$2),Smestad!$A362&gt;0),OFFSET(rngStartSmestad,Smestad!$A362,Smestad!$A$2),0)</f>
        <v>0</v>
      </c>
      <c r="E361" s="63" t="n">
        <f aca="true">IF(AND(ISNUMBER(Smestad!$B$2),Smestad!$A362&gt;0),OFFSET(rngStartSmestad,Smestad!$A362,Smestad!$B$2),0)</f>
        <v>0</v>
      </c>
      <c r="F361" s="63" t="n">
        <f aca="true">IF(AND(ISNUMBER(Strinda!$A$2),Strinda!$A362&gt;0),OFFSET(rngStartStrinda,Strinda!$A362,Strinda!$A$2),0)</f>
        <v>0</v>
      </c>
      <c r="G361" s="63" t="n">
        <f aca="true">IF(AND(ISNUMBER(Strinda!$B$2),Strinda!$A362&gt;0),OFFSET(rngStartStrinda,Strinda!$A362,Strinda!$B$2),0)</f>
        <v>0</v>
      </c>
      <c r="H361" s="63" t="n">
        <f aca="true">IF(AND(ISNUMBER(Sweden!$A$2),Sweden!$A362&gt;0),OFFSET(rngStartSweden,Sweden!$A362,Sweden!$A$2),0)</f>
        <v>0</v>
      </c>
      <c r="I361" s="63" t="n">
        <f aca="true">IF(AND(ISNUMBER(Sweden!$B$2),Sweden!$A362&gt;0),OFFSET(rngStartSweden,Sweden!$A362,Sweden!$B$2),0)</f>
        <v>0</v>
      </c>
      <c r="J361" s="63" t="n">
        <f aca="true">IF(AND(ISNUMBER(System!$A$2),System!$A362&gt;0),OFFSET(rngStartSystem,System!$A362,System!$A$2),0)</f>
        <v>0</v>
      </c>
      <c r="K361" s="63" t="n">
        <f aca="true">IF(AND(ISNUMBER(System!$B$2),System!$A362&gt;0),OFFSET(rngStartSystem,System!$A362,System!$B$2),0)</f>
        <v>0</v>
      </c>
      <c r="L361" s="63" t="n">
        <f aca="true">IF(AND(ISNUMBER(Tromso!$A$2),Tromso!$A362&gt;0),OFFSET(rngStartTromso,Tromso!$A362,Tromso!$A$2),0)</f>
        <v>0</v>
      </c>
      <c r="M361" s="63" t="n">
        <f aca="true">IF(AND(ISNUMBER(Tromso!$B$2),Tromso!$A362&gt;0),OFFSET(rngStartTromso,Tromso!$A362,Tromso!$B$2),0)</f>
        <v>0</v>
      </c>
      <c r="N361" s="50"/>
      <c r="O361" s="50"/>
    </row>
    <row r="362" customFormat="false" ht="12.75" hidden="false" customHeight="false" outlineLevel="0" collapsed="false">
      <c r="A362" s="44" t="n">
        <f aca="false">Curves!C363</f>
        <v>39419</v>
      </c>
      <c r="B362" s="63" t="n">
        <f aca="true">IF(AND(ISNUMBER(Finland!$A$2),Finland!$A363&gt;0),OFFSET(rngStartFinland,Finland!$A363,Finland!$A$2),0)</f>
        <v>0</v>
      </c>
      <c r="C362" s="63" t="n">
        <f aca="true">IF(AND(ISNUMBER(Finland!$B$2),Finland!$A363&gt;0),OFFSET(rngStartFinland,Finland!$A363,Finland!$B$2),0)</f>
        <v>0</v>
      </c>
      <c r="D362" s="63" t="n">
        <f aca="true">IF(AND(ISNUMBER(Smestad!$A$2),Smestad!$A363&gt;0),OFFSET(rngStartSmestad,Smestad!$A363,Smestad!$A$2),0)</f>
        <v>0</v>
      </c>
      <c r="E362" s="63" t="n">
        <f aca="true">IF(AND(ISNUMBER(Smestad!$B$2),Smestad!$A363&gt;0),OFFSET(rngStartSmestad,Smestad!$A363,Smestad!$B$2),0)</f>
        <v>0</v>
      </c>
      <c r="F362" s="63" t="n">
        <f aca="true">IF(AND(ISNUMBER(Strinda!$A$2),Strinda!$A363&gt;0),OFFSET(rngStartStrinda,Strinda!$A363,Strinda!$A$2),0)</f>
        <v>0</v>
      </c>
      <c r="G362" s="63" t="n">
        <f aca="true">IF(AND(ISNUMBER(Strinda!$B$2),Strinda!$A363&gt;0),OFFSET(rngStartStrinda,Strinda!$A363,Strinda!$B$2),0)</f>
        <v>0</v>
      </c>
      <c r="H362" s="63" t="n">
        <f aca="true">IF(AND(ISNUMBER(Sweden!$A$2),Sweden!$A363&gt;0),OFFSET(rngStartSweden,Sweden!$A363,Sweden!$A$2),0)</f>
        <v>0</v>
      </c>
      <c r="I362" s="63" t="n">
        <f aca="true">IF(AND(ISNUMBER(Sweden!$B$2),Sweden!$A363&gt;0),OFFSET(rngStartSweden,Sweden!$A363,Sweden!$B$2),0)</f>
        <v>0</v>
      </c>
      <c r="J362" s="63" t="n">
        <f aca="true">IF(AND(ISNUMBER(System!$A$2),System!$A363&gt;0),OFFSET(rngStartSystem,System!$A363,System!$A$2),0)</f>
        <v>0</v>
      </c>
      <c r="K362" s="63" t="n">
        <f aca="true">IF(AND(ISNUMBER(System!$B$2),System!$A363&gt;0),OFFSET(rngStartSystem,System!$A363,System!$B$2),0)</f>
        <v>0</v>
      </c>
      <c r="L362" s="63" t="n">
        <f aca="true">IF(AND(ISNUMBER(Tromso!$A$2),Tromso!$A363&gt;0),OFFSET(rngStartTromso,Tromso!$A363,Tromso!$A$2),0)</f>
        <v>0</v>
      </c>
      <c r="M362" s="63" t="n">
        <f aca="true">IF(AND(ISNUMBER(Tromso!$B$2),Tromso!$A363&gt;0),OFFSET(rngStartTromso,Tromso!$A363,Tromso!$B$2),0)</f>
        <v>0</v>
      </c>
      <c r="N362" s="50"/>
      <c r="O362" s="50"/>
    </row>
    <row r="363" customFormat="false" ht="12.75" hidden="false" customHeight="false" outlineLevel="0" collapsed="false">
      <c r="A363" s="44" t="n">
        <f aca="false">Curves!C364</f>
        <v>39426</v>
      </c>
      <c r="B363" s="63" t="n">
        <f aca="true">IF(AND(ISNUMBER(Finland!$A$2),Finland!$A364&gt;0),OFFSET(rngStartFinland,Finland!$A364,Finland!$A$2),0)</f>
        <v>0</v>
      </c>
      <c r="C363" s="63" t="n">
        <f aca="true">IF(AND(ISNUMBER(Finland!$B$2),Finland!$A364&gt;0),OFFSET(rngStartFinland,Finland!$A364,Finland!$B$2),0)</f>
        <v>0</v>
      </c>
      <c r="D363" s="63" t="n">
        <f aca="true">IF(AND(ISNUMBER(Smestad!$A$2),Smestad!$A364&gt;0),OFFSET(rngStartSmestad,Smestad!$A364,Smestad!$A$2),0)</f>
        <v>0</v>
      </c>
      <c r="E363" s="63" t="n">
        <f aca="true">IF(AND(ISNUMBER(Smestad!$B$2),Smestad!$A364&gt;0),OFFSET(rngStartSmestad,Smestad!$A364,Smestad!$B$2),0)</f>
        <v>0</v>
      </c>
      <c r="F363" s="63" t="n">
        <f aca="true">IF(AND(ISNUMBER(Strinda!$A$2),Strinda!$A364&gt;0),OFFSET(rngStartStrinda,Strinda!$A364,Strinda!$A$2),0)</f>
        <v>0</v>
      </c>
      <c r="G363" s="63" t="n">
        <f aca="true">IF(AND(ISNUMBER(Strinda!$B$2),Strinda!$A364&gt;0),OFFSET(rngStartStrinda,Strinda!$A364,Strinda!$B$2),0)</f>
        <v>0</v>
      </c>
      <c r="H363" s="63" t="n">
        <f aca="true">IF(AND(ISNUMBER(Sweden!$A$2),Sweden!$A364&gt;0),OFFSET(rngStartSweden,Sweden!$A364,Sweden!$A$2),0)</f>
        <v>0</v>
      </c>
      <c r="I363" s="63" t="n">
        <f aca="true">IF(AND(ISNUMBER(Sweden!$B$2),Sweden!$A364&gt;0),OFFSET(rngStartSweden,Sweden!$A364,Sweden!$B$2),0)</f>
        <v>0</v>
      </c>
      <c r="J363" s="63" t="n">
        <f aca="true">IF(AND(ISNUMBER(System!$A$2),System!$A364&gt;0),OFFSET(rngStartSystem,System!$A364,System!$A$2),0)</f>
        <v>0</v>
      </c>
      <c r="K363" s="63" t="n">
        <f aca="true">IF(AND(ISNUMBER(System!$B$2),System!$A364&gt;0),OFFSET(rngStartSystem,System!$A364,System!$B$2),0)</f>
        <v>0</v>
      </c>
      <c r="L363" s="63" t="n">
        <f aca="true">IF(AND(ISNUMBER(Tromso!$A$2),Tromso!$A364&gt;0),OFFSET(rngStartTromso,Tromso!$A364,Tromso!$A$2),0)</f>
        <v>0</v>
      </c>
      <c r="M363" s="63" t="n">
        <f aca="true">IF(AND(ISNUMBER(Tromso!$B$2),Tromso!$A364&gt;0),OFFSET(rngStartTromso,Tromso!$A364,Tromso!$B$2),0)</f>
        <v>0</v>
      </c>
      <c r="N363" s="50"/>
      <c r="O363" s="50"/>
    </row>
    <row r="364" customFormat="false" ht="12.75" hidden="false" customHeight="false" outlineLevel="0" collapsed="false">
      <c r="A364" s="44" t="n">
        <f aca="false">Curves!C365</f>
        <v>39433</v>
      </c>
      <c r="B364" s="63" t="n">
        <f aca="true">IF(AND(ISNUMBER(Finland!$A$2),Finland!$A365&gt;0),OFFSET(rngStartFinland,Finland!$A365,Finland!$A$2),0)</f>
        <v>0</v>
      </c>
      <c r="C364" s="63" t="n">
        <f aca="true">IF(AND(ISNUMBER(Finland!$B$2),Finland!$A365&gt;0),OFFSET(rngStartFinland,Finland!$A365,Finland!$B$2),0)</f>
        <v>0</v>
      </c>
      <c r="D364" s="63" t="n">
        <f aca="true">IF(AND(ISNUMBER(Smestad!$A$2),Smestad!$A365&gt;0),OFFSET(rngStartSmestad,Smestad!$A365,Smestad!$A$2),0)</f>
        <v>0</v>
      </c>
      <c r="E364" s="63" t="n">
        <f aca="true">IF(AND(ISNUMBER(Smestad!$B$2),Smestad!$A365&gt;0),OFFSET(rngStartSmestad,Smestad!$A365,Smestad!$B$2),0)</f>
        <v>0</v>
      </c>
      <c r="F364" s="63" t="n">
        <f aca="true">IF(AND(ISNUMBER(Strinda!$A$2),Strinda!$A365&gt;0),OFFSET(rngStartStrinda,Strinda!$A365,Strinda!$A$2),0)</f>
        <v>0</v>
      </c>
      <c r="G364" s="63" t="n">
        <f aca="true">IF(AND(ISNUMBER(Strinda!$B$2),Strinda!$A365&gt;0),OFFSET(rngStartStrinda,Strinda!$A365,Strinda!$B$2),0)</f>
        <v>0</v>
      </c>
      <c r="H364" s="63" t="n">
        <f aca="true">IF(AND(ISNUMBER(Sweden!$A$2),Sweden!$A365&gt;0),OFFSET(rngStartSweden,Sweden!$A365,Sweden!$A$2),0)</f>
        <v>0</v>
      </c>
      <c r="I364" s="63" t="n">
        <f aca="true">IF(AND(ISNUMBER(Sweden!$B$2),Sweden!$A365&gt;0),OFFSET(rngStartSweden,Sweden!$A365,Sweden!$B$2),0)</f>
        <v>0</v>
      </c>
      <c r="J364" s="63" t="n">
        <f aca="true">IF(AND(ISNUMBER(System!$A$2),System!$A365&gt;0),OFFSET(rngStartSystem,System!$A365,System!$A$2),0)</f>
        <v>0</v>
      </c>
      <c r="K364" s="63" t="n">
        <f aca="true">IF(AND(ISNUMBER(System!$B$2),System!$A365&gt;0),OFFSET(rngStartSystem,System!$A365,System!$B$2),0)</f>
        <v>0</v>
      </c>
      <c r="L364" s="63" t="n">
        <f aca="true">IF(AND(ISNUMBER(Tromso!$A$2),Tromso!$A365&gt;0),OFFSET(rngStartTromso,Tromso!$A365,Tromso!$A$2),0)</f>
        <v>0</v>
      </c>
      <c r="M364" s="63" t="n">
        <f aca="true">IF(AND(ISNUMBER(Tromso!$B$2),Tromso!$A365&gt;0),OFFSET(rngStartTromso,Tromso!$A365,Tromso!$B$2),0)</f>
        <v>0</v>
      </c>
      <c r="N364" s="50"/>
      <c r="O364" s="50"/>
    </row>
    <row r="365" customFormat="false" ht="12.75" hidden="false" customHeight="false" outlineLevel="0" collapsed="false">
      <c r="A365" s="44" t="n">
        <f aca="false">Curves!C366</f>
        <v>39440</v>
      </c>
      <c r="B365" s="63" t="n">
        <f aca="true">IF(AND(ISNUMBER(Finland!$A$2),Finland!$A366&gt;0),OFFSET(rngStartFinland,Finland!$A366,Finland!$A$2),0)</f>
        <v>0</v>
      </c>
      <c r="C365" s="63" t="n">
        <f aca="true">IF(AND(ISNUMBER(Finland!$B$2),Finland!$A366&gt;0),OFFSET(rngStartFinland,Finland!$A366,Finland!$B$2),0)</f>
        <v>0</v>
      </c>
      <c r="D365" s="63" t="n">
        <f aca="true">IF(AND(ISNUMBER(Smestad!$A$2),Smestad!$A366&gt;0),OFFSET(rngStartSmestad,Smestad!$A366,Smestad!$A$2),0)</f>
        <v>0</v>
      </c>
      <c r="E365" s="63" t="n">
        <f aca="true">IF(AND(ISNUMBER(Smestad!$B$2),Smestad!$A366&gt;0),OFFSET(rngStartSmestad,Smestad!$A366,Smestad!$B$2),0)</f>
        <v>0</v>
      </c>
      <c r="F365" s="63" t="n">
        <f aca="true">IF(AND(ISNUMBER(Strinda!$A$2),Strinda!$A366&gt;0),OFFSET(rngStartStrinda,Strinda!$A366,Strinda!$A$2),0)</f>
        <v>0</v>
      </c>
      <c r="G365" s="63" t="n">
        <f aca="true">IF(AND(ISNUMBER(Strinda!$B$2),Strinda!$A366&gt;0),OFFSET(rngStartStrinda,Strinda!$A366,Strinda!$B$2),0)</f>
        <v>0</v>
      </c>
      <c r="H365" s="63" t="n">
        <f aca="true">IF(AND(ISNUMBER(Sweden!$A$2),Sweden!$A366&gt;0),OFFSET(rngStartSweden,Sweden!$A366,Sweden!$A$2),0)</f>
        <v>0</v>
      </c>
      <c r="I365" s="63" t="n">
        <f aca="true">IF(AND(ISNUMBER(Sweden!$B$2),Sweden!$A366&gt;0),OFFSET(rngStartSweden,Sweden!$A366,Sweden!$B$2),0)</f>
        <v>0</v>
      </c>
      <c r="J365" s="63" t="n">
        <f aca="true">IF(AND(ISNUMBER(System!$A$2),System!$A366&gt;0),OFFSET(rngStartSystem,System!$A366,System!$A$2),0)</f>
        <v>0</v>
      </c>
      <c r="K365" s="63" t="n">
        <f aca="true">IF(AND(ISNUMBER(System!$B$2),System!$A366&gt;0),OFFSET(rngStartSystem,System!$A366,System!$B$2),0)</f>
        <v>0</v>
      </c>
      <c r="L365" s="63" t="n">
        <f aca="true">IF(AND(ISNUMBER(Tromso!$A$2),Tromso!$A366&gt;0),OFFSET(rngStartTromso,Tromso!$A366,Tromso!$A$2),0)</f>
        <v>0</v>
      </c>
      <c r="M365" s="63" t="n">
        <f aca="true">IF(AND(ISNUMBER(Tromso!$B$2),Tromso!$A366&gt;0),OFFSET(rngStartTromso,Tromso!$A366,Tromso!$B$2),0)</f>
        <v>0</v>
      </c>
      <c r="N365" s="50"/>
      <c r="O365" s="50"/>
    </row>
    <row r="366" customFormat="false" ht="12.75" hidden="false" customHeight="false" outlineLevel="0" collapsed="false">
      <c r="A366" s="44" t="n">
        <f aca="false">Curves!C367</f>
        <v>39447</v>
      </c>
      <c r="B366" s="63" t="n">
        <f aca="true">IF(AND(ISNUMBER(Finland!$A$2),Finland!$A367&gt;0),OFFSET(rngStartFinland,Finland!$A367,Finland!$A$2),0)</f>
        <v>0</v>
      </c>
      <c r="C366" s="63" t="n">
        <f aca="true">IF(AND(ISNUMBER(Finland!$B$2),Finland!$A367&gt;0),OFFSET(rngStartFinland,Finland!$A367,Finland!$B$2),0)</f>
        <v>0</v>
      </c>
      <c r="D366" s="63" t="n">
        <f aca="true">IF(AND(ISNUMBER(Smestad!$A$2),Smestad!$A367&gt;0),OFFSET(rngStartSmestad,Smestad!$A367,Smestad!$A$2),0)</f>
        <v>0</v>
      </c>
      <c r="E366" s="63" t="n">
        <f aca="true">IF(AND(ISNUMBER(Smestad!$B$2),Smestad!$A367&gt;0),OFFSET(rngStartSmestad,Smestad!$A367,Smestad!$B$2),0)</f>
        <v>0</v>
      </c>
      <c r="F366" s="63" t="n">
        <f aca="true">IF(AND(ISNUMBER(Strinda!$A$2),Strinda!$A367&gt;0),OFFSET(rngStartStrinda,Strinda!$A367,Strinda!$A$2),0)</f>
        <v>0</v>
      </c>
      <c r="G366" s="63" t="n">
        <f aca="true">IF(AND(ISNUMBER(Strinda!$B$2),Strinda!$A367&gt;0),OFFSET(rngStartStrinda,Strinda!$A367,Strinda!$B$2),0)</f>
        <v>0</v>
      </c>
      <c r="H366" s="63" t="n">
        <f aca="true">IF(AND(ISNUMBER(Sweden!$A$2),Sweden!$A367&gt;0),OFFSET(rngStartSweden,Sweden!$A367,Sweden!$A$2),0)</f>
        <v>0</v>
      </c>
      <c r="I366" s="63" t="n">
        <f aca="true">IF(AND(ISNUMBER(Sweden!$B$2),Sweden!$A367&gt;0),OFFSET(rngStartSweden,Sweden!$A367,Sweden!$B$2),0)</f>
        <v>0</v>
      </c>
      <c r="J366" s="63" t="n">
        <f aca="true">IF(AND(ISNUMBER(System!$A$2),System!$A367&gt;0),OFFSET(rngStartSystem,System!$A367,System!$A$2),0)</f>
        <v>0</v>
      </c>
      <c r="K366" s="63" t="n">
        <f aca="true">IF(AND(ISNUMBER(System!$B$2),System!$A367&gt;0),OFFSET(rngStartSystem,System!$A367,System!$B$2),0)</f>
        <v>0</v>
      </c>
      <c r="L366" s="63" t="n">
        <f aca="true">IF(AND(ISNUMBER(Tromso!$A$2),Tromso!$A367&gt;0),OFFSET(rngStartTromso,Tromso!$A367,Tromso!$A$2),0)</f>
        <v>0</v>
      </c>
      <c r="M366" s="63" t="n">
        <f aca="true">IF(AND(ISNUMBER(Tromso!$B$2),Tromso!$A367&gt;0),OFFSET(rngStartTromso,Tromso!$A367,Tromso!$B$2),0)</f>
        <v>0</v>
      </c>
      <c r="N366" s="50"/>
      <c r="O366" s="50"/>
    </row>
    <row r="367" customFormat="false" ht="12.75" hidden="false" customHeight="false" outlineLevel="0" collapsed="false">
      <c r="A367" s="44" t="n">
        <f aca="false">Curves!C368</f>
        <v>39454</v>
      </c>
      <c r="B367" s="63" t="n">
        <f aca="true">IF(AND(ISNUMBER(Finland!$A$2),Finland!$A368&gt;0),OFFSET(rngStartFinland,Finland!$A368,Finland!$A$2),0)</f>
        <v>0</v>
      </c>
      <c r="C367" s="63" t="n">
        <f aca="true">IF(AND(ISNUMBER(Finland!$B$2),Finland!$A368&gt;0),OFFSET(rngStartFinland,Finland!$A368,Finland!$B$2),0)</f>
        <v>0</v>
      </c>
      <c r="D367" s="63" t="n">
        <f aca="true">IF(AND(ISNUMBER(Smestad!$A$2),Smestad!$A368&gt;0),OFFSET(rngStartSmestad,Smestad!$A368,Smestad!$A$2),0)</f>
        <v>0</v>
      </c>
      <c r="E367" s="63" t="n">
        <f aca="true">IF(AND(ISNUMBER(Smestad!$B$2),Smestad!$A368&gt;0),OFFSET(rngStartSmestad,Smestad!$A368,Smestad!$B$2),0)</f>
        <v>0</v>
      </c>
      <c r="F367" s="63" t="n">
        <f aca="true">IF(AND(ISNUMBER(Strinda!$A$2),Strinda!$A368&gt;0),OFFSET(rngStartStrinda,Strinda!$A368,Strinda!$A$2),0)</f>
        <v>0</v>
      </c>
      <c r="G367" s="63" t="n">
        <f aca="true">IF(AND(ISNUMBER(Strinda!$B$2),Strinda!$A368&gt;0),OFFSET(rngStartStrinda,Strinda!$A368,Strinda!$B$2),0)</f>
        <v>0</v>
      </c>
      <c r="H367" s="63" t="n">
        <f aca="true">IF(AND(ISNUMBER(Sweden!$A$2),Sweden!$A368&gt;0),OFFSET(rngStartSweden,Sweden!$A368,Sweden!$A$2),0)</f>
        <v>0</v>
      </c>
      <c r="I367" s="63" t="n">
        <f aca="true">IF(AND(ISNUMBER(Sweden!$B$2),Sweden!$A368&gt;0),OFFSET(rngStartSweden,Sweden!$A368,Sweden!$B$2),0)</f>
        <v>0</v>
      </c>
      <c r="J367" s="63" t="n">
        <f aca="true">IF(AND(ISNUMBER(System!$A$2),System!$A368&gt;0),OFFSET(rngStartSystem,System!$A368,System!$A$2),0)</f>
        <v>0</v>
      </c>
      <c r="K367" s="63" t="n">
        <f aca="true">IF(AND(ISNUMBER(System!$B$2),System!$A368&gt;0),OFFSET(rngStartSystem,System!$A368,System!$B$2),0)</f>
        <v>0</v>
      </c>
      <c r="L367" s="63" t="n">
        <f aca="true">IF(AND(ISNUMBER(Tromso!$A$2),Tromso!$A368&gt;0),OFFSET(rngStartTromso,Tromso!$A368,Tromso!$A$2),0)</f>
        <v>0</v>
      </c>
      <c r="M367" s="63" t="n">
        <f aca="true">IF(AND(ISNUMBER(Tromso!$B$2),Tromso!$A368&gt;0),OFFSET(rngStartTromso,Tromso!$A368,Tromso!$B$2),0)</f>
        <v>0</v>
      </c>
      <c r="N367" s="50"/>
      <c r="O367" s="50"/>
    </row>
    <row r="368" customFormat="false" ht="12.75" hidden="false" customHeight="false" outlineLevel="0" collapsed="false">
      <c r="A368" s="44" t="n">
        <f aca="false">Curves!C369</f>
        <v>39461</v>
      </c>
      <c r="B368" s="63" t="n">
        <f aca="true">IF(AND(ISNUMBER(Finland!$A$2),Finland!$A369&gt;0),OFFSET(rngStartFinland,Finland!$A369,Finland!$A$2),0)</f>
        <v>0</v>
      </c>
      <c r="C368" s="63" t="n">
        <f aca="true">IF(AND(ISNUMBER(Finland!$B$2),Finland!$A369&gt;0),OFFSET(rngStartFinland,Finland!$A369,Finland!$B$2),0)</f>
        <v>0</v>
      </c>
      <c r="D368" s="63" t="n">
        <f aca="true">IF(AND(ISNUMBER(Smestad!$A$2),Smestad!$A369&gt;0),OFFSET(rngStartSmestad,Smestad!$A369,Smestad!$A$2),0)</f>
        <v>0</v>
      </c>
      <c r="E368" s="63" t="n">
        <f aca="true">IF(AND(ISNUMBER(Smestad!$B$2),Smestad!$A369&gt;0),OFFSET(rngStartSmestad,Smestad!$A369,Smestad!$B$2),0)</f>
        <v>0</v>
      </c>
      <c r="F368" s="63" t="n">
        <f aca="true">IF(AND(ISNUMBER(Strinda!$A$2),Strinda!$A369&gt;0),OFFSET(rngStartStrinda,Strinda!$A369,Strinda!$A$2),0)</f>
        <v>0</v>
      </c>
      <c r="G368" s="63" t="n">
        <f aca="true">IF(AND(ISNUMBER(Strinda!$B$2),Strinda!$A369&gt;0),OFFSET(rngStartStrinda,Strinda!$A369,Strinda!$B$2),0)</f>
        <v>0</v>
      </c>
      <c r="H368" s="63" t="n">
        <f aca="true">IF(AND(ISNUMBER(Sweden!$A$2),Sweden!$A369&gt;0),OFFSET(rngStartSweden,Sweden!$A369,Sweden!$A$2),0)</f>
        <v>0</v>
      </c>
      <c r="I368" s="63" t="n">
        <f aca="true">IF(AND(ISNUMBER(Sweden!$B$2),Sweden!$A369&gt;0),OFFSET(rngStartSweden,Sweden!$A369,Sweden!$B$2),0)</f>
        <v>0</v>
      </c>
      <c r="J368" s="63" t="n">
        <f aca="true">IF(AND(ISNUMBER(System!$A$2),System!$A369&gt;0),OFFSET(rngStartSystem,System!$A369,System!$A$2),0)</f>
        <v>0</v>
      </c>
      <c r="K368" s="63" t="n">
        <f aca="true">IF(AND(ISNUMBER(System!$B$2),System!$A369&gt;0),OFFSET(rngStartSystem,System!$A369,System!$B$2),0)</f>
        <v>0</v>
      </c>
      <c r="L368" s="63" t="n">
        <f aca="true">IF(AND(ISNUMBER(Tromso!$A$2),Tromso!$A369&gt;0),OFFSET(rngStartTromso,Tromso!$A369,Tromso!$A$2),0)</f>
        <v>0</v>
      </c>
      <c r="M368" s="63" t="n">
        <f aca="true">IF(AND(ISNUMBER(Tromso!$B$2),Tromso!$A369&gt;0),OFFSET(rngStartTromso,Tromso!$A369,Tromso!$B$2),0)</f>
        <v>0</v>
      </c>
      <c r="N368" s="50"/>
      <c r="O368" s="50"/>
    </row>
    <row r="369" customFormat="false" ht="12.75" hidden="false" customHeight="false" outlineLevel="0" collapsed="false">
      <c r="A369" s="44" t="n">
        <f aca="false">Curves!C370</f>
        <v>39468</v>
      </c>
      <c r="B369" s="63" t="n">
        <f aca="true">IF(AND(ISNUMBER(Finland!$A$2),Finland!$A370&gt;0),OFFSET(rngStartFinland,Finland!$A370,Finland!$A$2),0)</f>
        <v>0</v>
      </c>
      <c r="C369" s="63" t="n">
        <f aca="true">IF(AND(ISNUMBER(Finland!$B$2),Finland!$A370&gt;0),OFFSET(rngStartFinland,Finland!$A370,Finland!$B$2),0)</f>
        <v>0</v>
      </c>
      <c r="D369" s="63" t="n">
        <f aca="true">IF(AND(ISNUMBER(Smestad!$A$2),Smestad!$A370&gt;0),OFFSET(rngStartSmestad,Smestad!$A370,Smestad!$A$2),0)</f>
        <v>0</v>
      </c>
      <c r="E369" s="63" t="n">
        <f aca="true">IF(AND(ISNUMBER(Smestad!$B$2),Smestad!$A370&gt;0),OFFSET(rngStartSmestad,Smestad!$A370,Smestad!$B$2),0)</f>
        <v>0</v>
      </c>
      <c r="F369" s="63" t="n">
        <f aca="true">IF(AND(ISNUMBER(Strinda!$A$2),Strinda!$A370&gt;0),OFFSET(rngStartStrinda,Strinda!$A370,Strinda!$A$2),0)</f>
        <v>0</v>
      </c>
      <c r="G369" s="63" t="n">
        <f aca="true">IF(AND(ISNUMBER(Strinda!$B$2),Strinda!$A370&gt;0),OFFSET(rngStartStrinda,Strinda!$A370,Strinda!$B$2),0)</f>
        <v>0</v>
      </c>
      <c r="H369" s="63" t="n">
        <f aca="true">IF(AND(ISNUMBER(Sweden!$A$2),Sweden!$A370&gt;0),OFFSET(rngStartSweden,Sweden!$A370,Sweden!$A$2),0)</f>
        <v>0</v>
      </c>
      <c r="I369" s="63" t="n">
        <f aca="true">IF(AND(ISNUMBER(Sweden!$B$2),Sweden!$A370&gt;0),OFFSET(rngStartSweden,Sweden!$A370,Sweden!$B$2),0)</f>
        <v>0</v>
      </c>
      <c r="J369" s="63" t="n">
        <f aca="true">IF(AND(ISNUMBER(System!$A$2),System!$A370&gt;0),OFFSET(rngStartSystem,System!$A370,System!$A$2),0)</f>
        <v>0</v>
      </c>
      <c r="K369" s="63" t="n">
        <f aca="true">IF(AND(ISNUMBER(System!$B$2),System!$A370&gt;0),OFFSET(rngStartSystem,System!$A370,System!$B$2),0)</f>
        <v>0</v>
      </c>
      <c r="L369" s="63" t="n">
        <f aca="true">IF(AND(ISNUMBER(Tromso!$A$2),Tromso!$A370&gt;0),OFFSET(rngStartTromso,Tromso!$A370,Tromso!$A$2),0)</f>
        <v>0</v>
      </c>
      <c r="M369" s="63" t="n">
        <f aca="true">IF(AND(ISNUMBER(Tromso!$B$2),Tromso!$A370&gt;0),OFFSET(rngStartTromso,Tromso!$A370,Tromso!$B$2),0)</f>
        <v>0</v>
      </c>
      <c r="N369" s="50"/>
      <c r="O369" s="50"/>
    </row>
    <row r="370" customFormat="false" ht="12.75" hidden="false" customHeight="false" outlineLevel="0" collapsed="false">
      <c r="A370" s="44" t="n">
        <f aca="false">Curves!C371</f>
        <v>39475</v>
      </c>
      <c r="B370" s="63" t="n">
        <f aca="true">IF(AND(ISNUMBER(Finland!$A$2),Finland!$A371&gt;0),OFFSET(rngStartFinland,Finland!$A371,Finland!$A$2),0)</f>
        <v>0</v>
      </c>
      <c r="C370" s="63" t="n">
        <f aca="true">IF(AND(ISNUMBER(Finland!$B$2),Finland!$A371&gt;0),OFFSET(rngStartFinland,Finland!$A371,Finland!$B$2),0)</f>
        <v>0</v>
      </c>
      <c r="D370" s="63" t="n">
        <f aca="true">IF(AND(ISNUMBER(Smestad!$A$2),Smestad!$A371&gt;0),OFFSET(rngStartSmestad,Smestad!$A371,Smestad!$A$2),0)</f>
        <v>0</v>
      </c>
      <c r="E370" s="63" t="n">
        <f aca="true">IF(AND(ISNUMBER(Smestad!$B$2),Smestad!$A371&gt;0),OFFSET(rngStartSmestad,Smestad!$A371,Smestad!$B$2),0)</f>
        <v>0</v>
      </c>
      <c r="F370" s="63" t="n">
        <f aca="true">IF(AND(ISNUMBER(Strinda!$A$2),Strinda!$A371&gt;0),OFFSET(rngStartStrinda,Strinda!$A371,Strinda!$A$2),0)</f>
        <v>0</v>
      </c>
      <c r="G370" s="63" t="n">
        <f aca="true">IF(AND(ISNUMBER(Strinda!$B$2),Strinda!$A371&gt;0),OFFSET(rngStartStrinda,Strinda!$A371,Strinda!$B$2),0)</f>
        <v>0</v>
      </c>
      <c r="H370" s="63" t="n">
        <f aca="true">IF(AND(ISNUMBER(Sweden!$A$2),Sweden!$A371&gt;0),OFFSET(rngStartSweden,Sweden!$A371,Sweden!$A$2),0)</f>
        <v>0</v>
      </c>
      <c r="I370" s="63" t="n">
        <f aca="true">IF(AND(ISNUMBER(Sweden!$B$2),Sweden!$A371&gt;0),OFFSET(rngStartSweden,Sweden!$A371,Sweden!$B$2),0)</f>
        <v>0</v>
      </c>
      <c r="J370" s="63" t="n">
        <f aca="true">IF(AND(ISNUMBER(System!$A$2),System!$A371&gt;0),OFFSET(rngStartSystem,System!$A371,System!$A$2),0)</f>
        <v>0</v>
      </c>
      <c r="K370" s="63" t="n">
        <f aca="true">IF(AND(ISNUMBER(System!$B$2),System!$A371&gt;0),OFFSET(rngStartSystem,System!$A371,System!$B$2),0)</f>
        <v>0</v>
      </c>
      <c r="L370" s="63" t="n">
        <f aca="true">IF(AND(ISNUMBER(Tromso!$A$2),Tromso!$A371&gt;0),OFFSET(rngStartTromso,Tromso!$A371,Tromso!$A$2),0)</f>
        <v>0</v>
      </c>
      <c r="M370" s="63" t="n">
        <f aca="true">IF(AND(ISNUMBER(Tromso!$B$2),Tromso!$A371&gt;0),OFFSET(rngStartTromso,Tromso!$A371,Tromso!$B$2),0)</f>
        <v>0</v>
      </c>
      <c r="N370" s="50"/>
      <c r="O370" s="50"/>
    </row>
    <row r="371" customFormat="false" ht="12.75" hidden="false" customHeight="false" outlineLevel="0" collapsed="false">
      <c r="A371" s="44" t="n">
        <f aca="false">Curves!C372</f>
        <v>39482</v>
      </c>
      <c r="B371" s="63" t="n">
        <f aca="true">IF(AND(ISNUMBER(Finland!$A$2),Finland!$A372&gt;0),OFFSET(rngStartFinland,Finland!$A372,Finland!$A$2),0)</f>
        <v>0</v>
      </c>
      <c r="C371" s="63" t="n">
        <f aca="true">IF(AND(ISNUMBER(Finland!$B$2),Finland!$A372&gt;0),OFFSET(rngStartFinland,Finland!$A372,Finland!$B$2),0)</f>
        <v>0</v>
      </c>
      <c r="D371" s="63" t="n">
        <f aca="true">IF(AND(ISNUMBER(Smestad!$A$2),Smestad!$A372&gt;0),OFFSET(rngStartSmestad,Smestad!$A372,Smestad!$A$2),0)</f>
        <v>0</v>
      </c>
      <c r="E371" s="63" t="n">
        <f aca="true">IF(AND(ISNUMBER(Smestad!$B$2),Smestad!$A372&gt;0),OFFSET(rngStartSmestad,Smestad!$A372,Smestad!$B$2),0)</f>
        <v>0</v>
      </c>
      <c r="F371" s="63" t="n">
        <f aca="true">IF(AND(ISNUMBER(Strinda!$A$2),Strinda!$A372&gt;0),OFFSET(rngStartStrinda,Strinda!$A372,Strinda!$A$2),0)</f>
        <v>0</v>
      </c>
      <c r="G371" s="63" t="n">
        <f aca="true">IF(AND(ISNUMBER(Strinda!$B$2),Strinda!$A372&gt;0),OFFSET(rngStartStrinda,Strinda!$A372,Strinda!$B$2),0)</f>
        <v>0</v>
      </c>
      <c r="H371" s="63" t="n">
        <f aca="true">IF(AND(ISNUMBER(Sweden!$A$2),Sweden!$A372&gt;0),OFFSET(rngStartSweden,Sweden!$A372,Sweden!$A$2),0)</f>
        <v>0</v>
      </c>
      <c r="I371" s="63" t="n">
        <f aca="true">IF(AND(ISNUMBER(Sweden!$B$2),Sweden!$A372&gt;0),OFFSET(rngStartSweden,Sweden!$A372,Sweden!$B$2),0)</f>
        <v>0</v>
      </c>
      <c r="J371" s="63" t="n">
        <f aca="true">IF(AND(ISNUMBER(System!$A$2),System!$A372&gt;0),OFFSET(rngStartSystem,System!$A372,System!$A$2),0)</f>
        <v>0</v>
      </c>
      <c r="K371" s="63" t="n">
        <f aca="true">IF(AND(ISNUMBER(System!$B$2),System!$A372&gt;0),OFFSET(rngStartSystem,System!$A372,System!$B$2),0)</f>
        <v>0</v>
      </c>
      <c r="L371" s="63" t="n">
        <f aca="true">IF(AND(ISNUMBER(Tromso!$A$2),Tromso!$A372&gt;0),OFFSET(rngStartTromso,Tromso!$A372,Tromso!$A$2),0)</f>
        <v>0</v>
      </c>
      <c r="M371" s="63" t="n">
        <f aca="true">IF(AND(ISNUMBER(Tromso!$B$2),Tromso!$A372&gt;0),OFFSET(rngStartTromso,Tromso!$A372,Tromso!$B$2),0)</f>
        <v>0</v>
      </c>
      <c r="N371" s="50"/>
      <c r="O371" s="50"/>
    </row>
    <row r="372" customFormat="false" ht="12.75" hidden="false" customHeight="false" outlineLevel="0" collapsed="false">
      <c r="A372" s="44" t="n">
        <f aca="false">Curves!C373</f>
        <v>39489</v>
      </c>
      <c r="B372" s="63" t="n">
        <f aca="true">IF(AND(ISNUMBER(Finland!$A$2),Finland!$A373&gt;0),OFFSET(rngStartFinland,Finland!$A373,Finland!$A$2),0)</f>
        <v>0</v>
      </c>
      <c r="C372" s="63" t="n">
        <f aca="true">IF(AND(ISNUMBER(Finland!$B$2),Finland!$A373&gt;0),OFFSET(rngStartFinland,Finland!$A373,Finland!$B$2),0)</f>
        <v>0</v>
      </c>
      <c r="D372" s="63" t="n">
        <f aca="true">IF(AND(ISNUMBER(Smestad!$A$2),Smestad!$A373&gt;0),OFFSET(rngStartSmestad,Smestad!$A373,Smestad!$A$2),0)</f>
        <v>0</v>
      </c>
      <c r="E372" s="63" t="n">
        <f aca="true">IF(AND(ISNUMBER(Smestad!$B$2),Smestad!$A373&gt;0),OFFSET(rngStartSmestad,Smestad!$A373,Smestad!$B$2),0)</f>
        <v>0</v>
      </c>
      <c r="F372" s="63" t="n">
        <f aca="true">IF(AND(ISNUMBER(Strinda!$A$2),Strinda!$A373&gt;0),OFFSET(rngStartStrinda,Strinda!$A373,Strinda!$A$2),0)</f>
        <v>0</v>
      </c>
      <c r="G372" s="63" t="n">
        <f aca="true">IF(AND(ISNUMBER(Strinda!$B$2),Strinda!$A373&gt;0),OFFSET(rngStartStrinda,Strinda!$A373,Strinda!$B$2),0)</f>
        <v>0</v>
      </c>
      <c r="H372" s="63" t="n">
        <f aca="true">IF(AND(ISNUMBER(Sweden!$A$2),Sweden!$A373&gt;0),OFFSET(rngStartSweden,Sweden!$A373,Sweden!$A$2),0)</f>
        <v>0</v>
      </c>
      <c r="I372" s="63" t="n">
        <f aca="true">IF(AND(ISNUMBER(Sweden!$B$2),Sweden!$A373&gt;0),OFFSET(rngStartSweden,Sweden!$A373,Sweden!$B$2),0)</f>
        <v>0</v>
      </c>
      <c r="J372" s="63" t="n">
        <f aca="true">IF(AND(ISNUMBER(System!$A$2),System!$A373&gt;0),OFFSET(rngStartSystem,System!$A373,System!$A$2),0)</f>
        <v>0</v>
      </c>
      <c r="K372" s="63" t="n">
        <f aca="true">IF(AND(ISNUMBER(System!$B$2),System!$A373&gt;0),OFFSET(rngStartSystem,System!$A373,System!$B$2),0)</f>
        <v>0</v>
      </c>
      <c r="L372" s="63" t="n">
        <f aca="true">IF(AND(ISNUMBER(Tromso!$A$2),Tromso!$A373&gt;0),OFFSET(rngStartTromso,Tromso!$A373,Tromso!$A$2),0)</f>
        <v>0</v>
      </c>
      <c r="M372" s="63" t="n">
        <f aca="true">IF(AND(ISNUMBER(Tromso!$B$2),Tromso!$A373&gt;0),OFFSET(rngStartTromso,Tromso!$A373,Tromso!$B$2),0)</f>
        <v>0</v>
      </c>
      <c r="N372" s="50"/>
      <c r="O372" s="50"/>
    </row>
    <row r="373" customFormat="false" ht="12.75" hidden="false" customHeight="false" outlineLevel="0" collapsed="false">
      <c r="A373" s="44" t="n">
        <f aca="false">Curves!C374</f>
        <v>39496</v>
      </c>
      <c r="B373" s="63" t="n">
        <f aca="true">IF(AND(ISNUMBER(Finland!$A$2),Finland!$A374&gt;0),OFFSET(rngStartFinland,Finland!$A374,Finland!$A$2),0)</f>
        <v>0</v>
      </c>
      <c r="C373" s="63" t="n">
        <f aca="true">IF(AND(ISNUMBER(Finland!$B$2),Finland!$A374&gt;0),OFFSET(rngStartFinland,Finland!$A374,Finland!$B$2),0)</f>
        <v>0</v>
      </c>
      <c r="D373" s="63" t="n">
        <f aca="true">IF(AND(ISNUMBER(Smestad!$A$2),Smestad!$A374&gt;0),OFFSET(rngStartSmestad,Smestad!$A374,Smestad!$A$2),0)</f>
        <v>0</v>
      </c>
      <c r="E373" s="63" t="n">
        <f aca="true">IF(AND(ISNUMBER(Smestad!$B$2),Smestad!$A374&gt;0),OFFSET(rngStartSmestad,Smestad!$A374,Smestad!$B$2),0)</f>
        <v>0</v>
      </c>
      <c r="F373" s="63" t="n">
        <f aca="true">IF(AND(ISNUMBER(Strinda!$A$2),Strinda!$A374&gt;0),OFFSET(rngStartStrinda,Strinda!$A374,Strinda!$A$2),0)</f>
        <v>0</v>
      </c>
      <c r="G373" s="63" t="n">
        <f aca="true">IF(AND(ISNUMBER(Strinda!$B$2),Strinda!$A374&gt;0),OFFSET(rngStartStrinda,Strinda!$A374,Strinda!$B$2),0)</f>
        <v>0</v>
      </c>
      <c r="H373" s="63" t="n">
        <f aca="true">IF(AND(ISNUMBER(Sweden!$A$2),Sweden!$A374&gt;0),OFFSET(rngStartSweden,Sweden!$A374,Sweden!$A$2),0)</f>
        <v>0</v>
      </c>
      <c r="I373" s="63" t="n">
        <f aca="true">IF(AND(ISNUMBER(Sweden!$B$2),Sweden!$A374&gt;0),OFFSET(rngStartSweden,Sweden!$A374,Sweden!$B$2),0)</f>
        <v>0</v>
      </c>
      <c r="J373" s="63" t="n">
        <f aca="true">IF(AND(ISNUMBER(System!$A$2),System!$A374&gt;0),OFFSET(rngStartSystem,System!$A374,System!$A$2),0)</f>
        <v>0</v>
      </c>
      <c r="K373" s="63" t="n">
        <f aca="true">IF(AND(ISNUMBER(System!$B$2),System!$A374&gt;0),OFFSET(rngStartSystem,System!$A374,System!$B$2),0)</f>
        <v>0</v>
      </c>
      <c r="L373" s="63" t="n">
        <f aca="true">IF(AND(ISNUMBER(Tromso!$A$2),Tromso!$A374&gt;0),OFFSET(rngStartTromso,Tromso!$A374,Tromso!$A$2),0)</f>
        <v>0</v>
      </c>
      <c r="M373" s="63" t="n">
        <f aca="true">IF(AND(ISNUMBER(Tromso!$B$2),Tromso!$A374&gt;0),OFFSET(rngStartTromso,Tromso!$A374,Tromso!$B$2),0)</f>
        <v>0</v>
      </c>
      <c r="N373" s="50"/>
      <c r="O373" s="50"/>
    </row>
    <row r="374" customFormat="false" ht="12.75" hidden="false" customHeight="false" outlineLevel="0" collapsed="false">
      <c r="A374" s="44" t="n">
        <f aca="false">Curves!C375</f>
        <v>39503</v>
      </c>
      <c r="B374" s="63" t="n">
        <f aca="true">IF(AND(ISNUMBER(Finland!$A$2),Finland!$A375&gt;0),OFFSET(rngStartFinland,Finland!$A375,Finland!$A$2),0)</f>
        <v>0</v>
      </c>
      <c r="C374" s="63" t="n">
        <f aca="true">IF(AND(ISNUMBER(Finland!$B$2),Finland!$A375&gt;0),OFFSET(rngStartFinland,Finland!$A375,Finland!$B$2),0)</f>
        <v>0</v>
      </c>
      <c r="D374" s="63" t="n">
        <f aca="true">IF(AND(ISNUMBER(Smestad!$A$2),Smestad!$A375&gt;0),OFFSET(rngStartSmestad,Smestad!$A375,Smestad!$A$2),0)</f>
        <v>0</v>
      </c>
      <c r="E374" s="63" t="n">
        <f aca="true">IF(AND(ISNUMBER(Smestad!$B$2),Smestad!$A375&gt;0),OFFSET(rngStartSmestad,Smestad!$A375,Smestad!$B$2),0)</f>
        <v>0</v>
      </c>
      <c r="F374" s="63" t="n">
        <f aca="true">IF(AND(ISNUMBER(Strinda!$A$2),Strinda!$A375&gt;0),OFFSET(rngStartStrinda,Strinda!$A375,Strinda!$A$2),0)</f>
        <v>0</v>
      </c>
      <c r="G374" s="63" t="n">
        <f aca="true">IF(AND(ISNUMBER(Strinda!$B$2),Strinda!$A375&gt;0),OFFSET(rngStartStrinda,Strinda!$A375,Strinda!$B$2),0)</f>
        <v>0</v>
      </c>
      <c r="H374" s="63" t="n">
        <f aca="true">IF(AND(ISNUMBER(Sweden!$A$2),Sweden!$A375&gt;0),OFFSET(rngStartSweden,Sweden!$A375,Sweden!$A$2),0)</f>
        <v>0</v>
      </c>
      <c r="I374" s="63" t="n">
        <f aca="true">IF(AND(ISNUMBER(Sweden!$B$2),Sweden!$A375&gt;0),OFFSET(rngStartSweden,Sweden!$A375,Sweden!$B$2),0)</f>
        <v>0</v>
      </c>
      <c r="J374" s="63" t="n">
        <f aca="true">IF(AND(ISNUMBER(System!$A$2),System!$A375&gt;0),OFFSET(rngStartSystem,System!$A375,System!$A$2),0)</f>
        <v>0</v>
      </c>
      <c r="K374" s="63" t="n">
        <f aca="true">IF(AND(ISNUMBER(System!$B$2),System!$A375&gt;0),OFFSET(rngStartSystem,System!$A375,System!$B$2),0)</f>
        <v>0</v>
      </c>
      <c r="L374" s="63" t="n">
        <f aca="true">IF(AND(ISNUMBER(Tromso!$A$2),Tromso!$A375&gt;0),OFFSET(rngStartTromso,Tromso!$A375,Tromso!$A$2),0)</f>
        <v>0</v>
      </c>
      <c r="M374" s="63" t="n">
        <f aca="true">IF(AND(ISNUMBER(Tromso!$B$2),Tromso!$A375&gt;0),OFFSET(rngStartTromso,Tromso!$A375,Tromso!$B$2),0)</f>
        <v>0</v>
      </c>
      <c r="N374" s="50"/>
      <c r="O374" s="50"/>
    </row>
    <row r="375" customFormat="false" ht="12.75" hidden="false" customHeight="false" outlineLevel="0" collapsed="false">
      <c r="A375" s="44" t="n">
        <f aca="false">Curves!C376</f>
        <v>39510</v>
      </c>
      <c r="B375" s="63" t="n">
        <f aca="true">IF(AND(ISNUMBER(Finland!$A$2),Finland!$A376&gt;0),OFFSET(rngStartFinland,Finland!$A376,Finland!$A$2),0)</f>
        <v>0</v>
      </c>
      <c r="C375" s="63" t="n">
        <f aca="true">IF(AND(ISNUMBER(Finland!$B$2),Finland!$A376&gt;0),OFFSET(rngStartFinland,Finland!$A376,Finland!$B$2),0)</f>
        <v>0</v>
      </c>
      <c r="D375" s="63" t="n">
        <f aca="true">IF(AND(ISNUMBER(Smestad!$A$2),Smestad!$A376&gt;0),OFFSET(rngStartSmestad,Smestad!$A376,Smestad!$A$2),0)</f>
        <v>0</v>
      </c>
      <c r="E375" s="63" t="n">
        <f aca="true">IF(AND(ISNUMBER(Smestad!$B$2),Smestad!$A376&gt;0),OFFSET(rngStartSmestad,Smestad!$A376,Smestad!$B$2),0)</f>
        <v>0</v>
      </c>
      <c r="F375" s="63" t="n">
        <f aca="true">IF(AND(ISNUMBER(Strinda!$A$2),Strinda!$A376&gt;0),OFFSET(rngStartStrinda,Strinda!$A376,Strinda!$A$2),0)</f>
        <v>0</v>
      </c>
      <c r="G375" s="63" t="n">
        <f aca="true">IF(AND(ISNUMBER(Strinda!$B$2),Strinda!$A376&gt;0),OFFSET(rngStartStrinda,Strinda!$A376,Strinda!$B$2),0)</f>
        <v>0</v>
      </c>
      <c r="H375" s="63" t="n">
        <f aca="true">IF(AND(ISNUMBER(Sweden!$A$2),Sweden!$A376&gt;0),OFFSET(rngStartSweden,Sweden!$A376,Sweden!$A$2),0)</f>
        <v>0</v>
      </c>
      <c r="I375" s="63" t="n">
        <f aca="true">IF(AND(ISNUMBER(Sweden!$B$2),Sweden!$A376&gt;0),OFFSET(rngStartSweden,Sweden!$A376,Sweden!$B$2),0)</f>
        <v>0</v>
      </c>
      <c r="J375" s="63" t="n">
        <f aca="true">IF(AND(ISNUMBER(System!$A$2),System!$A376&gt;0),OFFSET(rngStartSystem,System!$A376,System!$A$2),0)</f>
        <v>0</v>
      </c>
      <c r="K375" s="63" t="n">
        <f aca="true">IF(AND(ISNUMBER(System!$B$2),System!$A376&gt;0),OFFSET(rngStartSystem,System!$A376,System!$B$2),0)</f>
        <v>0</v>
      </c>
      <c r="L375" s="63" t="n">
        <f aca="true">IF(AND(ISNUMBER(Tromso!$A$2),Tromso!$A376&gt;0),OFFSET(rngStartTromso,Tromso!$A376,Tromso!$A$2),0)</f>
        <v>0</v>
      </c>
      <c r="M375" s="63" t="n">
        <f aca="true">IF(AND(ISNUMBER(Tromso!$B$2),Tromso!$A376&gt;0),OFFSET(rngStartTromso,Tromso!$A376,Tromso!$B$2),0)</f>
        <v>0</v>
      </c>
      <c r="N375" s="50"/>
      <c r="O375" s="50"/>
    </row>
    <row r="376" customFormat="false" ht="12.75" hidden="false" customHeight="false" outlineLevel="0" collapsed="false">
      <c r="A376" s="44" t="n">
        <f aca="false">Curves!C377</f>
        <v>39517</v>
      </c>
      <c r="B376" s="63" t="n">
        <f aca="true">IF(AND(ISNUMBER(Finland!$A$2),Finland!$A377&gt;0),OFFSET(rngStartFinland,Finland!$A377,Finland!$A$2),0)</f>
        <v>0</v>
      </c>
      <c r="C376" s="63" t="n">
        <f aca="true">IF(AND(ISNUMBER(Finland!$B$2),Finland!$A377&gt;0),OFFSET(rngStartFinland,Finland!$A377,Finland!$B$2),0)</f>
        <v>0</v>
      </c>
      <c r="D376" s="63" t="n">
        <f aca="true">IF(AND(ISNUMBER(Smestad!$A$2),Smestad!$A377&gt;0),OFFSET(rngStartSmestad,Smestad!$A377,Smestad!$A$2),0)</f>
        <v>0</v>
      </c>
      <c r="E376" s="63" t="n">
        <f aca="true">IF(AND(ISNUMBER(Smestad!$B$2),Smestad!$A377&gt;0),OFFSET(rngStartSmestad,Smestad!$A377,Smestad!$B$2),0)</f>
        <v>0</v>
      </c>
      <c r="F376" s="63" t="n">
        <f aca="true">IF(AND(ISNUMBER(Strinda!$A$2),Strinda!$A377&gt;0),OFFSET(rngStartStrinda,Strinda!$A377,Strinda!$A$2),0)</f>
        <v>0</v>
      </c>
      <c r="G376" s="63" t="n">
        <f aca="true">IF(AND(ISNUMBER(Strinda!$B$2),Strinda!$A377&gt;0),OFFSET(rngStartStrinda,Strinda!$A377,Strinda!$B$2),0)</f>
        <v>0</v>
      </c>
      <c r="H376" s="63" t="n">
        <f aca="true">IF(AND(ISNUMBER(Sweden!$A$2),Sweden!$A377&gt;0),OFFSET(rngStartSweden,Sweden!$A377,Sweden!$A$2),0)</f>
        <v>0</v>
      </c>
      <c r="I376" s="63" t="n">
        <f aca="true">IF(AND(ISNUMBER(Sweden!$B$2),Sweden!$A377&gt;0),OFFSET(rngStartSweden,Sweden!$A377,Sweden!$B$2),0)</f>
        <v>0</v>
      </c>
      <c r="J376" s="63" t="n">
        <f aca="true">IF(AND(ISNUMBER(System!$A$2),System!$A377&gt;0),OFFSET(rngStartSystem,System!$A377,System!$A$2),0)</f>
        <v>0</v>
      </c>
      <c r="K376" s="63" t="n">
        <f aca="true">IF(AND(ISNUMBER(System!$B$2),System!$A377&gt;0),OFFSET(rngStartSystem,System!$A377,System!$B$2),0)</f>
        <v>0</v>
      </c>
      <c r="L376" s="63" t="n">
        <f aca="true">IF(AND(ISNUMBER(Tromso!$A$2),Tromso!$A377&gt;0),OFFSET(rngStartTromso,Tromso!$A377,Tromso!$A$2),0)</f>
        <v>0</v>
      </c>
      <c r="M376" s="63" t="n">
        <f aca="true">IF(AND(ISNUMBER(Tromso!$B$2),Tromso!$A377&gt;0),OFFSET(rngStartTromso,Tromso!$A377,Tromso!$B$2),0)</f>
        <v>0</v>
      </c>
      <c r="N376" s="50"/>
      <c r="O376" s="50"/>
    </row>
    <row r="377" customFormat="false" ht="12.75" hidden="false" customHeight="false" outlineLevel="0" collapsed="false">
      <c r="A377" s="44" t="n">
        <f aca="false">Curves!C378</f>
        <v>39524</v>
      </c>
      <c r="B377" s="63" t="n">
        <f aca="true">IF(AND(ISNUMBER(Finland!$A$2),Finland!$A378&gt;0),OFFSET(rngStartFinland,Finland!$A378,Finland!$A$2),0)</f>
        <v>0</v>
      </c>
      <c r="C377" s="63" t="n">
        <f aca="true">IF(AND(ISNUMBER(Finland!$B$2),Finland!$A378&gt;0),OFFSET(rngStartFinland,Finland!$A378,Finland!$B$2),0)</f>
        <v>0</v>
      </c>
      <c r="D377" s="63" t="n">
        <f aca="true">IF(AND(ISNUMBER(Smestad!$A$2),Smestad!$A378&gt;0),OFFSET(rngStartSmestad,Smestad!$A378,Smestad!$A$2),0)</f>
        <v>0</v>
      </c>
      <c r="E377" s="63" t="n">
        <f aca="true">IF(AND(ISNUMBER(Smestad!$B$2),Smestad!$A378&gt;0),OFFSET(rngStartSmestad,Smestad!$A378,Smestad!$B$2),0)</f>
        <v>0</v>
      </c>
      <c r="F377" s="63" t="n">
        <f aca="true">IF(AND(ISNUMBER(Strinda!$A$2),Strinda!$A378&gt;0),OFFSET(rngStartStrinda,Strinda!$A378,Strinda!$A$2),0)</f>
        <v>0</v>
      </c>
      <c r="G377" s="63" t="n">
        <f aca="true">IF(AND(ISNUMBER(Strinda!$B$2),Strinda!$A378&gt;0),OFFSET(rngStartStrinda,Strinda!$A378,Strinda!$B$2),0)</f>
        <v>0</v>
      </c>
      <c r="H377" s="63" t="n">
        <f aca="true">IF(AND(ISNUMBER(Sweden!$A$2),Sweden!$A378&gt;0),OFFSET(rngStartSweden,Sweden!$A378,Sweden!$A$2),0)</f>
        <v>0</v>
      </c>
      <c r="I377" s="63" t="n">
        <f aca="true">IF(AND(ISNUMBER(Sweden!$B$2),Sweden!$A378&gt;0),OFFSET(rngStartSweden,Sweden!$A378,Sweden!$B$2),0)</f>
        <v>0</v>
      </c>
      <c r="J377" s="63" t="n">
        <f aca="true">IF(AND(ISNUMBER(System!$A$2),System!$A378&gt;0),OFFSET(rngStartSystem,System!$A378,System!$A$2),0)</f>
        <v>0</v>
      </c>
      <c r="K377" s="63" t="n">
        <f aca="true">IF(AND(ISNUMBER(System!$B$2),System!$A378&gt;0),OFFSET(rngStartSystem,System!$A378,System!$B$2),0)</f>
        <v>0</v>
      </c>
      <c r="L377" s="63" t="n">
        <f aca="true">IF(AND(ISNUMBER(Tromso!$A$2),Tromso!$A378&gt;0),OFFSET(rngStartTromso,Tromso!$A378,Tromso!$A$2),0)</f>
        <v>0</v>
      </c>
      <c r="M377" s="63" t="n">
        <f aca="true">IF(AND(ISNUMBER(Tromso!$B$2),Tromso!$A378&gt;0),OFFSET(rngStartTromso,Tromso!$A378,Tromso!$B$2),0)</f>
        <v>0</v>
      </c>
      <c r="N377" s="50"/>
      <c r="O377" s="50"/>
    </row>
    <row r="378" customFormat="false" ht="12.75" hidden="false" customHeight="false" outlineLevel="0" collapsed="false">
      <c r="A378" s="44" t="n">
        <f aca="false">Curves!C379</f>
        <v>39531</v>
      </c>
      <c r="B378" s="63" t="n">
        <f aca="true">IF(AND(ISNUMBER(Finland!$A$2),Finland!$A379&gt;0),OFFSET(rngStartFinland,Finland!$A379,Finland!$A$2),0)</f>
        <v>0</v>
      </c>
      <c r="C378" s="63" t="n">
        <f aca="true">IF(AND(ISNUMBER(Finland!$B$2),Finland!$A379&gt;0),OFFSET(rngStartFinland,Finland!$A379,Finland!$B$2),0)</f>
        <v>0</v>
      </c>
      <c r="D378" s="63" t="n">
        <f aca="true">IF(AND(ISNUMBER(Smestad!$A$2),Smestad!$A379&gt;0),OFFSET(rngStartSmestad,Smestad!$A379,Smestad!$A$2),0)</f>
        <v>0</v>
      </c>
      <c r="E378" s="63" t="n">
        <f aca="true">IF(AND(ISNUMBER(Smestad!$B$2),Smestad!$A379&gt;0),OFFSET(rngStartSmestad,Smestad!$A379,Smestad!$B$2),0)</f>
        <v>0</v>
      </c>
      <c r="F378" s="63" t="n">
        <f aca="true">IF(AND(ISNUMBER(Strinda!$A$2),Strinda!$A379&gt;0),OFFSET(rngStartStrinda,Strinda!$A379,Strinda!$A$2),0)</f>
        <v>0</v>
      </c>
      <c r="G378" s="63" t="n">
        <f aca="true">IF(AND(ISNUMBER(Strinda!$B$2),Strinda!$A379&gt;0),OFFSET(rngStartStrinda,Strinda!$A379,Strinda!$B$2),0)</f>
        <v>0</v>
      </c>
      <c r="H378" s="63" t="n">
        <f aca="true">IF(AND(ISNUMBER(Sweden!$A$2),Sweden!$A379&gt;0),OFFSET(rngStartSweden,Sweden!$A379,Sweden!$A$2),0)</f>
        <v>0</v>
      </c>
      <c r="I378" s="63" t="n">
        <f aca="true">IF(AND(ISNUMBER(Sweden!$B$2),Sweden!$A379&gt;0),OFFSET(rngStartSweden,Sweden!$A379,Sweden!$B$2),0)</f>
        <v>0</v>
      </c>
      <c r="J378" s="63" t="n">
        <f aca="true">IF(AND(ISNUMBER(System!$A$2),System!$A379&gt;0),OFFSET(rngStartSystem,System!$A379,System!$A$2),0)</f>
        <v>0</v>
      </c>
      <c r="K378" s="63" t="n">
        <f aca="true">IF(AND(ISNUMBER(System!$B$2),System!$A379&gt;0),OFFSET(rngStartSystem,System!$A379,System!$B$2),0)</f>
        <v>0</v>
      </c>
      <c r="L378" s="63" t="n">
        <f aca="true">IF(AND(ISNUMBER(Tromso!$A$2),Tromso!$A379&gt;0),OFFSET(rngStartTromso,Tromso!$A379,Tromso!$A$2),0)</f>
        <v>0</v>
      </c>
      <c r="M378" s="63" t="n">
        <f aca="true">IF(AND(ISNUMBER(Tromso!$B$2),Tromso!$A379&gt;0),OFFSET(rngStartTromso,Tromso!$A379,Tromso!$B$2),0)</f>
        <v>0</v>
      </c>
      <c r="N378" s="50"/>
      <c r="O378" s="50"/>
    </row>
    <row r="379" customFormat="false" ht="12.75" hidden="false" customHeight="false" outlineLevel="0" collapsed="false">
      <c r="A379" s="44" t="n">
        <f aca="false">Curves!C380</f>
        <v>39538</v>
      </c>
      <c r="B379" s="63" t="n">
        <f aca="true">IF(AND(ISNUMBER(Finland!$A$2),Finland!$A380&gt;0),OFFSET(rngStartFinland,Finland!$A380,Finland!$A$2),0)</f>
        <v>0</v>
      </c>
      <c r="C379" s="63" t="n">
        <f aca="true">IF(AND(ISNUMBER(Finland!$B$2),Finland!$A380&gt;0),OFFSET(rngStartFinland,Finland!$A380,Finland!$B$2),0)</f>
        <v>0</v>
      </c>
      <c r="D379" s="63" t="n">
        <f aca="true">IF(AND(ISNUMBER(Smestad!$A$2),Smestad!$A380&gt;0),OFFSET(rngStartSmestad,Smestad!$A380,Smestad!$A$2),0)</f>
        <v>0</v>
      </c>
      <c r="E379" s="63" t="n">
        <f aca="true">IF(AND(ISNUMBER(Smestad!$B$2),Smestad!$A380&gt;0),OFFSET(rngStartSmestad,Smestad!$A380,Smestad!$B$2),0)</f>
        <v>0</v>
      </c>
      <c r="F379" s="63" t="n">
        <f aca="true">IF(AND(ISNUMBER(Strinda!$A$2),Strinda!$A380&gt;0),OFFSET(rngStartStrinda,Strinda!$A380,Strinda!$A$2),0)</f>
        <v>0</v>
      </c>
      <c r="G379" s="63" t="n">
        <f aca="true">IF(AND(ISNUMBER(Strinda!$B$2),Strinda!$A380&gt;0),OFFSET(rngStartStrinda,Strinda!$A380,Strinda!$B$2),0)</f>
        <v>0</v>
      </c>
      <c r="H379" s="63" t="n">
        <f aca="true">IF(AND(ISNUMBER(Sweden!$A$2),Sweden!$A380&gt;0),OFFSET(rngStartSweden,Sweden!$A380,Sweden!$A$2),0)</f>
        <v>0</v>
      </c>
      <c r="I379" s="63" t="n">
        <f aca="true">IF(AND(ISNUMBER(Sweden!$B$2),Sweden!$A380&gt;0),OFFSET(rngStartSweden,Sweden!$A380,Sweden!$B$2),0)</f>
        <v>0</v>
      </c>
      <c r="J379" s="63" t="n">
        <f aca="true">IF(AND(ISNUMBER(System!$A$2),System!$A380&gt;0),OFFSET(rngStartSystem,System!$A380,System!$A$2),0)</f>
        <v>0</v>
      </c>
      <c r="K379" s="63" t="n">
        <f aca="true">IF(AND(ISNUMBER(System!$B$2),System!$A380&gt;0),OFFSET(rngStartSystem,System!$A380,System!$B$2),0)</f>
        <v>0</v>
      </c>
      <c r="L379" s="63" t="n">
        <f aca="true">IF(AND(ISNUMBER(Tromso!$A$2),Tromso!$A380&gt;0),OFFSET(rngStartTromso,Tromso!$A380,Tromso!$A$2),0)</f>
        <v>0</v>
      </c>
      <c r="M379" s="63" t="n">
        <f aca="true">IF(AND(ISNUMBER(Tromso!$B$2),Tromso!$A380&gt;0),OFFSET(rngStartTromso,Tromso!$A380,Tromso!$B$2),0)</f>
        <v>0</v>
      </c>
      <c r="N379" s="50"/>
      <c r="O379" s="50"/>
    </row>
    <row r="380" customFormat="false" ht="12.75" hidden="false" customHeight="false" outlineLevel="0" collapsed="false">
      <c r="A380" s="44" t="n">
        <f aca="false">Curves!C381</f>
        <v>39545</v>
      </c>
      <c r="B380" s="63" t="n">
        <f aca="true">IF(AND(ISNUMBER(Finland!$A$2),Finland!$A381&gt;0),OFFSET(rngStartFinland,Finland!$A381,Finland!$A$2),0)</f>
        <v>0</v>
      </c>
      <c r="C380" s="63" t="n">
        <f aca="true">IF(AND(ISNUMBER(Finland!$B$2),Finland!$A381&gt;0),OFFSET(rngStartFinland,Finland!$A381,Finland!$B$2),0)</f>
        <v>0</v>
      </c>
      <c r="D380" s="63" t="n">
        <f aca="true">IF(AND(ISNUMBER(Smestad!$A$2),Smestad!$A381&gt;0),OFFSET(rngStartSmestad,Smestad!$A381,Smestad!$A$2),0)</f>
        <v>0</v>
      </c>
      <c r="E380" s="63" t="n">
        <f aca="true">IF(AND(ISNUMBER(Smestad!$B$2),Smestad!$A381&gt;0),OFFSET(rngStartSmestad,Smestad!$A381,Smestad!$B$2),0)</f>
        <v>0</v>
      </c>
      <c r="F380" s="63" t="n">
        <f aca="true">IF(AND(ISNUMBER(Strinda!$A$2),Strinda!$A381&gt;0),OFFSET(rngStartStrinda,Strinda!$A381,Strinda!$A$2),0)</f>
        <v>0</v>
      </c>
      <c r="G380" s="63" t="n">
        <f aca="true">IF(AND(ISNUMBER(Strinda!$B$2),Strinda!$A381&gt;0),OFFSET(rngStartStrinda,Strinda!$A381,Strinda!$B$2),0)</f>
        <v>0</v>
      </c>
      <c r="H380" s="63" t="n">
        <f aca="true">IF(AND(ISNUMBER(Sweden!$A$2),Sweden!$A381&gt;0),OFFSET(rngStartSweden,Sweden!$A381,Sweden!$A$2),0)</f>
        <v>0</v>
      </c>
      <c r="I380" s="63" t="n">
        <f aca="true">IF(AND(ISNUMBER(Sweden!$B$2),Sweden!$A381&gt;0),OFFSET(rngStartSweden,Sweden!$A381,Sweden!$B$2),0)</f>
        <v>0</v>
      </c>
      <c r="J380" s="63" t="n">
        <f aca="true">IF(AND(ISNUMBER(System!$A$2),System!$A381&gt;0),OFFSET(rngStartSystem,System!$A381,System!$A$2),0)</f>
        <v>0</v>
      </c>
      <c r="K380" s="63" t="n">
        <f aca="true">IF(AND(ISNUMBER(System!$B$2),System!$A381&gt;0),OFFSET(rngStartSystem,System!$A381,System!$B$2),0)</f>
        <v>0</v>
      </c>
      <c r="L380" s="63" t="n">
        <f aca="true">IF(AND(ISNUMBER(Tromso!$A$2),Tromso!$A381&gt;0),OFFSET(rngStartTromso,Tromso!$A381,Tromso!$A$2),0)</f>
        <v>0</v>
      </c>
      <c r="M380" s="63" t="n">
        <f aca="true">IF(AND(ISNUMBER(Tromso!$B$2),Tromso!$A381&gt;0),OFFSET(rngStartTromso,Tromso!$A381,Tromso!$B$2),0)</f>
        <v>0</v>
      </c>
      <c r="N380" s="50"/>
      <c r="O380" s="50"/>
    </row>
    <row r="381" customFormat="false" ht="12.75" hidden="false" customHeight="false" outlineLevel="0" collapsed="false">
      <c r="A381" s="44" t="n">
        <f aca="false">Curves!C382</f>
        <v>39552</v>
      </c>
      <c r="B381" s="63" t="n">
        <f aca="true">IF(AND(ISNUMBER(Finland!$A$2),Finland!$A382&gt;0),OFFSET(rngStartFinland,Finland!$A382,Finland!$A$2),0)</f>
        <v>0</v>
      </c>
      <c r="C381" s="63" t="n">
        <f aca="true">IF(AND(ISNUMBER(Finland!$B$2),Finland!$A382&gt;0),OFFSET(rngStartFinland,Finland!$A382,Finland!$B$2),0)</f>
        <v>0</v>
      </c>
      <c r="D381" s="63" t="n">
        <f aca="true">IF(AND(ISNUMBER(Smestad!$A$2),Smestad!$A382&gt;0),OFFSET(rngStartSmestad,Smestad!$A382,Smestad!$A$2),0)</f>
        <v>0</v>
      </c>
      <c r="E381" s="63" t="n">
        <f aca="true">IF(AND(ISNUMBER(Smestad!$B$2),Smestad!$A382&gt;0),OFFSET(rngStartSmestad,Smestad!$A382,Smestad!$B$2),0)</f>
        <v>0</v>
      </c>
      <c r="F381" s="63" t="n">
        <f aca="true">IF(AND(ISNUMBER(Strinda!$A$2),Strinda!$A382&gt;0),OFFSET(rngStartStrinda,Strinda!$A382,Strinda!$A$2),0)</f>
        <v>0</v>
      </c>
      <c r="G381" s="63" t="n">
        <f aca="true">IF(AND(ISNUMBER(Strinda!$B$2),Strinda!$A382&gt;0),OFFSET(rngStartStrinda,Strinda!$A382,Strinda!$B$2),0)</f>
        <v>0</v>
      </c>
      <c r="H381" s="63" t="n">
        <f aca="true">IF(AND(ISNUMBER(Sweden!$A$2),Sweden!$A382&gt;0),OFFSET(rngStartSweden,Sweden!$A382,Sweden!$A$2),0)</f>
        <v>0</v>
      </c>
      <c r="I381" s="63" t="n">
        <f aca="true">IF(AND(ISNUMBER(Sweden!$B$2),Sweden!$A382&gt;0),OFFSET(rngStartSweden,Sweden!$A382,Sweden!$B$2),0)</f>
        <v>0</v>
      </c>
      <c r="J381" s="63" t="n">
        <f aca="true">IF(AND(ISNUMBER(System!$A$2),System!$A382&gt;0),OFFSET(rngStartSystem,System!$A382,System!$A$2),0)</f>
        <v>0</v>
      </c>
      <c r="K381" s="63" t="n">
        <f aca="true">IF(AND(ISNUMBER(System!$B$2),System!$A382&gt;0),OFFSET(rngStartSystem,System!$A382,System!$B$2),0)</f>
        <v>0</v>
      </c>
      <c r="L381" s="63" t="n">
        <f aca="true">IF(AND(ISNUMBER(Tromso!$A$2),Tromso!$A382&gt;0),OFFSET(rngStartTromso,Tromso!$A382,Tromso!$A$2),0)</f>
        <v>0</v>
      </c>
      <c r="M381" s="63" t="n">
        <f aca="true">IF(AND(ISNUMBER(Tromso!$B$2),Tromso!$A382&gt;0),OFFSET(rngStartTromso,Tromso!$A382,Tromso!$B$2),0)</f>
        <v>0</v>
      </c>
      <c r="N381" s="50"/>
      <c r="O381" s="50"/>
    </row>
    <row r="382" customFormat="false" ht="12.75" hidden="false" customHeight="false" outlineLevel="0" collapsed="false">
      <c r="A382" s="44" t="n">
        <f aca="false">Curves!C383</f>
        <v>39559</v>
      </c>
      <c r="B382" s="63" t="n">
        <f aca="true">IF(AND(ISNUMBER(Finland!$A$2),Finland!$A383&gt;0),OFFSET(rngStartFinland,Finland!$A383,Finland!$A$2),0)</f>
        <v>0</v>
      </c>
      <c r="C382" s="63" t="n">
        <f aca="true">IF(AND(ISNUMBER(Finland!$B$2),Finland!$A383&gt;0),OFFSET(rngStartFinland,Finland!$A383,Finland!$B$2),0)</f>
        <v>0</v>
      </c>
      <c r="D382" s="63" t="n">
        <f aca="true">IF(AND(ISNUMBER(Smestad!$A$2),Smestad!$A383&gt;0),OFFSET(rngStartSmestad,Smestad!$A383,Smestad!$A$2),0)</f>
        <v>0</v>
      </c>
      <c r="E382" s="63" t="n">
        <f aca="true">IF(AND(ISNUMBER(Smestad!$B$2),Smestad!$A383&gt;0),OFFSET(rngStartSmestad,Smestad!$A383,Smestad!$B$2),0)</f>
        <v>0</v>
      </c>
      <c r="F382" s="63" t="n">
        <f aca="true">IF(AND(ISNUMBER(Strinda!$A$2),Strinda!$A383&gt;0),OFFSET(rngStartStrinda,Strinda!$A383,Strinda!$A$2),0)</f>
        <v>0</v>
      </c>
      <c r="G382" s="63" t="n">
        <f aca="true">IF(AND(ISNUMBER(Strinda!$B$2),Strinda!$A383&gt;0),OFFSET(rngStartStrinda,Strinda!$A383,Strinda!$B$2),0)</f>
        <v>0</v>
      </c>
      <c r="H382" s="63" t="n">
        <f aca="true">IF(AND(ISNUMBER(Sweden!$A$2),Sweden!$A383&gt;0),OFFSET(rngStartSweden,Sweden!$A383,Sweden!$A$2),0)</f>
        <v>0</v>
      </c>
      <c r="I382" s="63" t="n">
        <f aca="true">IF(AND(ISNUMBER(Sweden!$B$2),Sweden!$A383&gt;0),OFFSET(rngStartSweden,Sweden!$A383,Sweden!$B$2),0)</f>
        <v>0</v>
      </c>
      <c r="J382" s="63" t="n">
        <f aca="true">IF(AND(ISNUMBER(System!$A$2),System!$A383&gt;0),OFFSET(rngStartSystem,System!$A383,System!$A$2),0)</f>
        <v>0</v>
      </c>
      <c r="K382" s="63" t="n">
        <f aca="true">IF(AND(ISNUMBER(System!$B$2),System!$A383&gt;0),OFFSET(rngStartSystem,System!$A383,System!$B$2),0)</f>
        <v>0</v>
      </c>
      <c r="L382" s="63" t="n">
        <f aca="true">IF(AND(ISNUMBER(Tromso!$A$2),Tromso!$A383&gt;0),OFFSET(rngStartTromso,Tromso!$A383,Tromso!$A$2),0)</f>
        <v>0</v>
      </c>
      <c r="M382" s="63" t="n">
        <f aca="true">IF(AND(ISNUMBER(Tromso!$B$2),Tromso!$A383&gt;0),OFFSET(rngStartTromso,Tromso!$A383,Tromso!$B$2),0)</f>
        <v>0</v>
      </c>
      <c r="N382" s="50"/>
      <c r="O382" s="50"/>
    </row>
    <row r="383" customFormat="false" ht="12.75" hidden="false" customHeight="false" outlineLevel="0" collapsed="false">
      <c r="A383" s="44" t="n">
        <f aca="false">Curves!C384</f>
        <v>39566</v>
      </c>
      <c r="B383" s="63" t="n">
        <f aca="true">IF(AND(ISNUMBER(Finland!$A$2),Finland!$A384&gt;0),OFFSET(rngStartFinland,Finland!$A384,Finland!$A$2),0)</f>
        <v>0</v>
      </c>
      <c r="C383" s="63" t="n">
        <f aca="true">IF(AND(ISNUMBER(Finland!$B$2),Finland!$A384&gt;0),OFFSET(rngStartFinland,Finland!$A384,Finland!$B$2),0)</f>
        <v>0</v>
      </c>
      <c r="D383" s="63" t="n">
        <f aca="true">IF(AND(ISNUMBER(Smestad!$A$2),Smestad!$A384&gt;0),OFFSET(rngStartSmestad,Smestad!$A384,Smestad!$A$2),0)</f>
        <v>0</v>
      </c>
      <c r="E383" s="63" t="n">
        <f aca="true">IF(AND(ISNUMBER(Smestad!$B$2),Smestad!$A384&gt;0),OFFSET(rngStartSmestad,Smestad!$A384,Smestad!$B$2),0)</f>
        <v>0</v>
      </c>
      <c r="F383" s="63" t="n">
        <f aca="true">IF(AND(ISNUMBER(Strinda!$A$2),Strinda!$A384&gt;0),OFFSET(rngStartStrinda,Strinda!$A384,Strinda!$A$2),0)</f>
        <v>0</v>
      </c>
      <c r="G383" s="63" t="n">
        <f aca="true">IF(AND(ISNUMBER(Strinda!$B$2),Strinda!$A384&gt;0),OFFSET(rngStartStrinda,Strinda!$A384,Strinda!$B$2),0)</f>
        <v>0</v>
      </c>
      <c r="H383" s="63" t="n">
        <f aca="true">IF(AND(ISNUMBER(Sweden!$A$2),Sweden!$A384&gt;0),OFFSET(rngStartSweden,Sweden!$A384,Sweden!$A$2),0)</f>
        <v>0</v>
      </c>
      <c r="I383" s="63" t="n">
        <f aca="true">IF(AND(ISNUMBER(Sweden!$B$2),Sweden!$A384&gt;0),OFFSET(rngStartSweden,Sweden!$A384,Sweden!$B$2),0)</f>
        <v>0</v>
      </c>
      <c r="J383" s="63" t="n">
        <f aca="true">IF(AND(ISNUMBER(System!$A$2),System!$A384&gt;0),OFFSET(rngStartSystem,System!$A384,System!$A$2),0)</f>
        <v>0</v>
      </c>
      <c r="K383" s="63" t="n">
        <f aca="true">IF(AND(ISNUMBER(System!$B$2),System!$A384&gt;0),OFFSET(rngStartSystem,System!$A384,System!$B$2),0)</f>
        <v>0</v>
      </c>
      <c r="L383" s="63" t="n">
        <f aca="true">IF(AND(ISNUMBER(Tromso!$A$2),Tromso!$A384&gt;0),OFFSET(rngStartTromso,Tromso!$A384,Tromso!$A$2),0)</f>
        <v>0</v>
      </c>
      <c r="M383" s="63" t="n">
        <f aca="true">IF(AND(ISNUMBER(Tromso!$B$2),Tromso!$A384&gt;0),OFFSET(rngStartTromso,Tromso!$A384,Tromso!$B$2),0)</f>
        <v>0</v>
      </c>
      <c r="N383" s="50"/>
      <c r="O383" s="50"/>
    </row>
    <row r="384" customFormat="false" ht="12.75" hidden="false" customHeight="false" outlineLevel="0" collapsed="false">
      <c r="A384" s="44" t="n">
        <f aca="false">Curves!C385</f>
        <v>39573</v>
      </c>
      <c r="B384" s="63" t="n">
        <f aca="true">IF(AND(ISNUMBER(Finland!$A$2),Finland!$A385&gt;0),OFFSET(rngStartFinland,Finland!$A385,Finland!$A$2),0)</f>
        <v>0</v>
      </c>
      <c r="C384" s="63" t="n">
        <f aca="true">IF(AND(ISNUMBER(Finland!$B$2),Finland!$A385&gt;0),OFFSET(rngStartFinland,Finland!$A385,Finland!$B$2),0)</f>
        <v>0</v>
      </c>
      <c r="D384" s="63" t="n">
        <f aca="true">IF(AND(ISNUMBER(Smestad!$A$2),Smestad!$A385&gt;0),OFFSET(rngStartSmestad,Smestad!$A385,Smestad!$A$2),0)</f>
        <v>0</v>
      </c>
      <c r="E384" s="63" t="n">
        <f aca="true">IF(AND(ISNUMBER(Smestad!$B$2),Smestad!$A385&gt;0),OFFSET(rngStartSmestad,Smestad!$A385,Smestad!$B$2),0)</f>
        <v>0</v>
      </c>
      <c r="F384" s="63" t="n">
        <f aca="true">IF(AND(ISNUMBER(Strinda!$A$2),Strinda!$A385&gt;0),OFFSET(rngStartStrinda,Strinda!$A385,Strinda!$A$2),0)</f>
        <v>0</v>
      </c>
      <c r="G384" s="63" t="n">
        <f aca="true">IF(AND(ISNUMBER(Strinda!$B$2),Strinda!$A385&gt;0),OFFSET(rngStartStrinda,Strinda!$A385,Strinda!$B$2),0)</f>
        <v>0</v>
      </c>
      <c r="H384" s="63" t="n">
        <f aca="true">IF(AND(ISNUMBER(Sweden!$A$2),Sweden!$A385&gt;0),OFFSET(rngStartSweden,Sweden!$A385,Sweden!$A$2),0)</f>
        <v>0</v>
      </c>
      <c r="I384" s="63" t="n">
        <f aca="true">IF(AND(ISNUMBER(Sweden!$B$2),Sweden!$A385&gt;0),OFFSET(rngStartSweden,Sweden!$A385,Sweden!$B$2),0)</f>
        <v>0</v>
      </c>
      <c r="J384" s="63" t="n">
        <f aca="true">IF(AND(ISNUMBER(System!$A$2),System!$A385&gt;0),OFFSET(rngStartSystem,System!$A385,System!$A$2),0)</f>
        <v>0</v>
      </c>
      <c r="K384" s="63" t="n">
        <f aca="true">IF(AND(ISNUMBER(System!$B$2),System!$A385&gt;0),OFFSET(rngStartSystem,System!$A385,System!$B$2),0)</f>
        <v>0</v>
      </c>
      <c r="L384" s="63" t="n">
        <f aca="true">IF(AND(ISNUMBER(Tromso!$A$2),Tromso!$A385&gt;0),OFFSET(rngStartTromso,Tromso!$A385,Tromso!$A$2),0)</f>
        <v>0</v>
      </c>
      <c r="M384" s="63" t="n">
        <f aca="true">IF(AND(ISNUMBER(Tromso!$B$2),Tromso!$A385&gt;0),OFFSET(rngStartTromso,Tromso!$A385,Tromso!$B$2),0)</f>
        <v>0</v>
      </c>
      <c r="N384" s="50"/>
      <c r="O384" s="50"/>
    </row>
    <row r="385" customFormat="false" ht="12.75" hidden="false" customHeight="false" outlineLevel="0" collapsed="false">
      <c r="A385" s="44" t="n">
        <f aca="false">Curves!C386</f>
        <v>39580</v>
      </c>
      <c r="B385" s="63" t="n">
        <f aca="true">IF(AND(ISNUMBER(Finland!$A$2),Finland!$A386&gt;0),OFFSET(rngStartFinland,Finland!$A386,Finland!$A$2),0)</f>
        <v>0</v>
      </c>
      <c r="C385" s="63" t="n">
        <f aca="true">IF(AND(ISNUMBER(Finland!$B$2),Finland!$A386&gt;0),OFFSET(rngStartFinland,Finland!$A386,Finland!$B$2),0)</f>
        <v>0</v>
      </c>
      <c r="D385" s="63" t="n">
        <f aca="true">IF(AND(ISNUMBER(Smestad!$A$2),Smestad!$A386&gt;0),OFFSET(rngStartSmestad,Smestad!$A386,Smestad!$A$2),0)</f>
        <v>0</v>
      </c>
      <c r="E385" s="63" t="n">
        <f aca="true">IF(AND(ISNUMBER(Smestad!$B$2),Smestad!$A386&gt;0),OFFSET(rngStartSmestad,Smestad!$A386,Smestad!$B$2),0)</f>
        <v>0</v>
      </c>
      <c r="F385" s="63" t="n">
        <f aca="true">IF(AND(ISNUMBER(Strinda!$A$2),Strinda!$A386&gt;0),OFFSET(rngStartStrinda,Strinda!$A386,Strinda!$A$2),0)</f>
        <v>0</v>
      </c>
      <c r="G385" s="63" t="n">
        <f aca="true">IF(AND(ISNUMBER(Strinda!$B$2),Strinda!$A386&gt;0),OFFSET(rngStartStrinda,Strinda!$A386,Strinda!$B$2),0)</f>
        <v>0</v>
      </c>
      <c r="H385" s="63" t="n">
        <f aca="true">IF(AND(ISNUMBER(Sweden!$A$2),Sweden!$A386&gt;0),OFFSET(rngStartSweden,Sweden!$A386,Sweden!$A$2),0)</f>
        <v>0</v>
      </c>
      <c r="I385" s="63" t="n">
        <f aca="true">IF(AND(ISNUMBER(Sweden!$B$2),Sweden!$A386&gt;0),OFFSET(rngStartSweden,Sweden!$A386,Sweden!$B$2),0)</f>
        <v>0</v>
      </c>
      <c r="J385" s="63" t="n">
        <f aca="true">IF(AND(ISNUMBER(System!$A$2),System!$A386&gt;0),OFFSET(rngStartSystem,System!$A386,System!$A$2),0)</f>
        <v>0</v>
      </c>
      <c r="K385" s="63" t="n">
        <f aca="true">IF(AND(ISNUMBER(System!$B$2),System!$A386&gt;0),OFFSET(rngStartSystem,System!$A386,System!$B$2),0)</f>
        <v>0</v>
      </c>
      <c r="L385" s="63" t="n">
        <f aca="true">IF(AND(ISNUMBER(Tromso!$A$2),Tromso!$A386&gt;0),OFFSET(rngStartTromso,Tromso!$A386,Tromso!$A$2),0)</f>
        <v>0</v>
      </c>
      <c r="M385" s="63" t="n">
        <f aca="true">IF(AND(ISNUMBER(Tromso!$B$2),Tromso!$A386&gt;0),OFFSET(rngStartTromso,Tromso!$A386,Tromso!$B$2),0)</f>
        <v>0</v>
      </c>
      <c r="N385" s="50"/>
      <c r="O385" s="50"/>
    </row>
    <row r="386" customFormat="false" ht="12.75" hidden="false" customHeight="false" outlineLevel="0" collapsed="false">
      <c r="A386" s="44" t="n">
        <f aca="false">Curves!C387</f>
        <v>39587</v>
      </c>
      <c r="B386" s="63" t="n">
        <f aca="true">IF(AND(ISNUMBER(Finland!$A$2),Finland!$A387&gt;0),OFFSET(rngStartFinland,Finland!$A387,Finland!$A$2),0)</f>
        <v>0</v>
      </c>
      <c r="C386" s="63" t="n">
        <f aca="true">IF(AND(ISNUMBER(Finland!$B$2),Finland!$A387&gt;0),OFFSET(rngStartFinland,Finland!$A387,Finland!$B$2),0)</f>
        <v>0</v>
      </c>
      <c r="D386" s="63" t="n">
        <f aca="true">IF(AND(ISNUMBER(Smestad!$A$2),Smestad!$A387&gt;0),OFFSET(rngStartSmestad,Smestad!$A387,Smestad!$A$2),0)</f>
        <v>0</v>
      </c>
      <c r="E386" s="63" t="n">
        <f aca="true">IF(AND(ISNUMBER(Smestad!$B$2),Smestad!$A387&gt;0),OFFSET(rngStartSmestad,Smestad!$A387,Smestad!$B$2),0)</f>
        <v>0</v>
      </c>
      <c r="F386" s="63" t="n">
        <f aca="true">IF(AND(ISNUMBER(Strinda!$A$2),Strinda!$A387&gt;0),OFFSET(rngStartStrinda,Strinda!$A387,Strinda!$A$2),0)</f>
        <v>0</v>
      </c>
      <c r="G386" s="63" t="n">
        <f aca="true">IF(AND(ISNUMBER(Strinda!$B$2),Strinda!$A387&gt;0),OFFSET(rngStartStrinda,Strinda!$A387,Strinda!$B$2),0)</f>
        <v>0</v>
      </c>
      <c r="H386" s="63" t="n">
        <f aca="true">IF(AND(ISNUMBER(Sweden!$A$2),Sweden!$A387&gt;0),OFFSET(rngStartSweden,Sweden!$A387,Sweden!$A$2),0)</f>
        <v>0</v>
      </c>
      <c r="I386" s="63" t="n">
        <f aca="true">IF(AND(ISNUMBER(Sweden!$B$2),Sweden!$A387&gt;0),OFFSET(rngStartSweden,Sweden!$A387,Sweden!$B$2),0)</f>
        <v>0</v>
      </c>
      <c r="J386" s="63" t="n">
        <f aca="true">IF(AND(ISNUMBER(System!$A$2),System!$A387&gt;0),OFFSET(rngStartSystem,System!$A387,System!$A$2),0)</f>
        <v>0</v>
      </c>
      <c r="K386" s="63" t="n">
        <f aca="true">IF(AND(ISNUMBER(System!$B$2),System!$A387&gt;0),OFFSET(rngStartSystem,System!$A387,System!$B$2),0)</f>
        <v>0</v>
      </c>
      <c r="L386" s="63" t="n">
        <f aca="true">IF(AND(ISNUMBER(Tromso!$A$2),Tromso!$A387&gt;0),OFFSET(rngStartTromso,Tromso!$A387,Tromso!$A$2),0)</f>
        <v>0</v>
      </c>
      <c r="M386" s="63" t="n">
        <f aca="true">IF(AND(ISNUMBER(Tromso!$B$2),Tromso!$A387&gt;0),OFFSET(rngStartTromso,Tromso!$A387,Tromso!$B$2),0)</f>
        <v>0</v>
      </c>
      <c r="N386" s="50"/>
      <c r="O386" s="50"/>
    </row>
    <row r="387" customFormat="false" ht="12.75" hidden="false" customHeight="false" outlineLevel="0" collapsed="false">
      <c r="A387" s="44" t="n">
        <f aca="false">Curves!C388</f>
        <v>39594</v>
      </c>
      <c r="B387" s="63" t="n">
        <f aca="true">IF(AND(ISNUMBER(Finland!$A$2),Finland!$A388&gt;0),OFFSET(rngStartFinland,Finland!$A388,Finland!$A$2),0)</f>
        <v>0</v>
      </c>
      <c r="C387" s="63" t="n">
        <f aca="true">IF(AND(ISNUMBER(Finland!$B$2),Finland!$A388&gt;0),OFFSET(rngStartFinland,Finland!$A388,Finland!$B$2),0)</f>
        <v>0</v>
      </c>
      <c r="D387" s="63" t="n">
        <f aca="true">IF(AND(ISNUMBER(Smestad!$A$2),Smestad!$A388&gt;0),OFFSET(rngStartSmestad,Smestad!$A388,Smestad!$A$2),0)</f>
        <v>0</v>
      </c>
      <c r="E387" s="63" t="n">
        <f aca="true">IF(AND(ISNUMBER(Smestad!$B$2),Smestad!$A388&gt;0),OFFSET(rngStartSmestad,Smestad!$A388,Smestad!$B$2),0)</f>
        <v>0</v>
      </c>
      <c r="F387" s="63" t="n">
        <f aca="true">IF(AND(ISNUMBER(Strinda!$A$2),Strinda!$A388&gt;0),OFFSET(rngStartStrinda,Strinda!$A388,Strinda!$A$2),0)</f>
        <v>0</v>
      </c>
      <c r="G387" s="63" t="n">
        <f aca="true">IF(AND(ISNUMBER(Strinda!$B$2),Strinda!$A388&gt;0),OFFSET(rngStartStrinda,Strinda!$A388,Strinda!$B$2),0)</f>
        <v>0</v>
      </c>
      <c r="H387" s="63" t="n">
        <f aca="true">IF(AND(ISNUMBER(Sweden!$A$2),Sweden!$A388&gt;0),OFFSET(rngStartSweden,Sweden!$A388,Sweden!$A$2),0)</f>
        <v>0</v>
      </c>
      <c r="I387" s="63" t="n">
        <f aca="true">IF(AND(ISNUMBER(Sweden!$B$2),Sweden!$A388&gt;0),OFFSET(rngStartSweden,Sweden!$A388,Sweden!$B$2),0)</f>
        <v>0</v>
      </c>
      <c r="J387" s="63" t="n">
        <f aca="true">IF(AND(ISNUMBER(System!$A$2),System!$A388&gt;0),OFFSET(rngStartSystem,System!$A388,System!$A$2),0)</f>
        <v>0</v>
      </c>
      <c r="K387" s="63" t="n">
        <f aca="true">IF(AND(ISNUMBER(System!$B$2),System!$A388&gt;0),OFFSET(rngStartSystem,System!$A388,System!$B$2),0)</f>
        <v>0</v>
      </c>
      <c r="L387" s="63" t="n">
        <f aca="true">IF(AND(ISNUMBER(Tromso!$A$2),Tromso!$A388&gt;0),OFFSET(rngStartTromso,Tromso!$A388,Tromso!$A$2),0)</f>
        <v>0</v>
      </c>
      <c r="M387" s="63" t="n">
        <f aca="true">IF(AND(ISNUMBER(Tromso!$B$2),Tromso!$A388&gt;0),OFFSET(rngStartTromso,Tromso!$A388,Tromso!$B$2),0)</f>
        <v>0</v>
      </c>
      <c r="N387" s="50"/>
      <c r="O387" s="50"/>
    </row>
    <row r="388" customFormat="false" ht="12.75" hidden="false" customHeight="false" outlineLevel="0" collapsed="false">
      <c r="A388" s="44" t="n">
        <f aca="false">Curves!C389</f>
        <v>39601</v>
      </c>
      <c r="B388" s="63" t="n">
        <f aca="true">IF(AND(ISNUMBER(Finland!$A$2),Finland!$A389&gt;0),OFFSET(rngStartFinland,Finland!$A389,Finland!$A$2),0)</f>
        <v>0</v>
      </c>
      <c r="C388" s="63" t="n">
        <f aca="true">IF(AND(ISNUMBER(Finland!$B$2),Finland!$A389&gt;0),OFFSET(rngStartFinland,Finland!$A389,Finland!$B$2),0)</f>
        <v>0</v>
      </c>
      <c r="D388" s="63" t="n">
        <f aca="true">IF(AND(ISNUMBER(Smestad!$A$2),Smestad!$A389&gt;0),OFFSET(rngStartSmestad,Smestad!$A389,Smestad!$A$2),0)</f>
        <v>0</v>
      </c>
      <c r="E388" s="63" t="n">
        <f aca="true">IF(AND(ISNUMBER(Smestad!$B$2),Smestad!$A389&gt;0),OFFSET(rngStartSmestad,Smestad!$A389,Smestad!$B$2),0)</f>
        <v>0</v>
      </c>
      <c r="F388" s="63" t="n">
        <f aca="true">IF(AND(ISNUMBER(Strinda!$A$2),Strinda!$A389&gt;0),OFFSET(rngStartStrinda,Strinda!$A389,Strinda!$A$2),0)</f>
        <v>0</v>
      </c>
      <c r="G388" s="63" t="n">
        <f aca="true">IF(AND(ISNUMBER(Strinda!$B$2),Strinda!$A389&gt;0),OFFSET(rngStartStrinda,Strinda!$A389,Strinda!$B$2),0)</f>
        <v>0</v>
      </c>
      <c r="H388" s="63" t="n">
        <f aca="true">IF(AND(ISNUMBER(Sweden!$A$2),Sweden!$A389&gt;0),OFFSET(rngStartSweden,Sweden!$A389,Sweden!$A$2),0)</f>
        <v>0</v>
      </c>
      <c r="I388" s="63" t="n">
        <f aca="true">IF(AND(ISNUMBER(Sweden!$B$2),Sweden!$A389&gt;0),OFFSET(rngStartSweden,Sweden!$A389,Sweden!$B$2),0)</f>
        <v>0</v>
      </c>
      <c r="J388" s="63" t="n">
        <f aca="true">IF(AND(ISNUMBER(System!$A$2),System!$A389&gt;0),OFFSET(rngStartSystem,System!$A389,System!$A$2),0)</f>
        <v>0</v>
      </c>
      <c r="K388" s="63" t="n">
        <f aca="true">IF(AND(ISNUMBER(System!$B$2),System!$A389&gt;0),OFFSET(rngStartSystem,System!$A389,System!$B$2),0)</f>
        <v>0</v>
      </c>
      <c r="L388" s="63" t="n">
        <f aca="true">IF(AND(ISNUMBER(Tromso!$A$2),Tromso!$A389&gt;0),OFFSET(rngStartTromso,Tromso!$A389,Tromso!$A$2),0)</f>
        <v>0</v>
      </c>
      <c r="M388" s="63" t="n">
        <f aca="true">IF(AND(ISNUMBER(Tromso!$B$2),Tromso!$A389&gt;0),OFFSET(rngStartTromso,Tromso!$A389,Tromso!$B$2),0)</f>
        <v>0</v>
      </c>
      <c r="N388" s="50"/>
      <c r="O388" s="50"/>
    </row>
    <row r="389" customFormat="false" ht="12.75" hidden="false" customHeight="false" outlineLevel="0" collapsed="false">
      <c r="A389" s="44" t="n">
        <f aca="false">Curves!C390</f>
        <v>39608</v>
      </c>
      <c r="B389" s="63" t="n">
        <f aca="true">IF(AND(ISNUMBER(Finland!$A$2),Finland!$A390&gt;0),OFFSET(rngStartFinland,Finland!$A390,Finland!$A$2),0)</f>
        <v>0</v>
      </c>
      <c r="C389" s="63" t="n">
        <f aca="true">IF(AND(ISNUMBER(Finland!$B$2),Finland!$A390&gt;0),OFFSET(rngStartFinland,Finland!$A390,Finland!$B$2),0)</f>
        <v>0</v>
      </c>
      <c r="D389" s="63" t="n">
        <f aca="true">IF(AND(ISNUMBER(Smestad!$A$2),Smestad!$A390&gt;0),OFFSET(rngStartSmestad,Smestad!$A390,Smestad!$A$2),0)</f>
        <v>0</v>
      </c>
      <c r="E389" s="63" t="n">
        <f aca="true">IF(AND(ISNUMBER(Smestad!$B$2),Smestad!$A390&gt;0),OFFSET(rngStartSmestad,Smestad!$A390,Smestad!$B$2),0)</f>
        <v>0</v>
      </c>
      <c r="F389" s="63" t="n">
        <f aca="true">IF(AND(ISNUMBER(Strinda!$A$2),Strinda!$A390&gt;0),OFFSET(rngStartStrinda,Strinda!$A390,Strinda!$A$2),0)</f>
        <v>0</v>
      </c>
      <c r="G389" s="63" t="n">
        <f aca="true">IF(AND(ISNUMBER(Strinda!$B$2),Strinda!$A390&gt;0),OFFSET(rngStartStrinda,Strinda!$A390,Strinda!$B$2),0)</f>
        <v>0</v>
      </c>
      <c r="H389" s="63" t="n">
        <f aca="true">IF(AND(ISNUMBER(Sweden!$A$2),Sweden!$A390&gt;0),OFFSET(rngStartSweden,Sweden!$A390,Sweden!$A$2),0)</f>
        <v>0</v>
      </c>
      <c r="I389" s="63" t="n">
        <f aca="true">IF(AND(ISNUMBER(Sweden!$B$2),Sweden!$A390&gt;0),OFFSET(rngStartSweden,Sweden!$A390,Sweden!$B$2),0)</f>
        <v>0</v>
      </c>
      <c r="J389" s="63" t="n">
        <f aca="true">IF(AND(ISNUMBER(System!$A$2),System!$A390&gt;0),OFFSET(rngStartSystem,System!$A390,System!$A$2),0)</f>
        <v>0</v>
      </c>
      <c r="K389" s="63" t="n">
        <f aca="true">IF(AND(ISNUMBER(System!$B$2),System!$A390&gt;0),OFFSET(rngStartSystem,System!$A390,System!$B$2),0)</f>
        <v>0</v>
      </c>
      <c r="L389" s="63" t="n">
        <f aca="true">IF(AND(ISNUMBER(Tromso!$A$2),Tromso!$A390&gt;0),OFFSET(rngStartTromso,Tromso!$A390,Tromso!$A$2),0)</f>
        <v>0</v>
      </c>
      <c r="M389" s="63" t="n">
        <f aca="true">IF(AND(ISNUMBER(Tromso!$B$2),Tromso!$A390&gt;0),OFFSET(rngStartTromso,Tromso!$A390,Tromso!$B$2),0)</f>
        <v>0</v>
      </c>
      <c r="N389" s="50"/>
      <c r="O389" s="50"/>
    </row>
    <row r="390" customFormat="false" ht="12.75" hidden="false" customHeight="false" outlineLevel="0" collapsed="false">
      <c r="A390" s="44" t="n">
        <f aca="false">Curves!C391</f>
        <v>39615</v>
      </c>
      <c r="B390" s="63" t="n">
        <f aca="true">IF(AND(ISNUMBER(Finland!$A$2),Finland!$A391&gt;0),OFFSET(rngStartFinland,Finland!$A391,Finland!$A$2),0)</f>
        <v>0</v>
      </c>
      <c r="C390" s="63" t="n">
        <f aca="true">IF(AND(ISNUMBER(Finland!$B$2),Finland!$A391&gt;0),OFFSET(rngStartFinland,Finland!$A391,Finland!$B$2),0)</f>
        <v>0</v>
      </c>
      <c r="D390" s="63" t="n">
        <f aca="true">IF(AND(ISNUMBER(Smestad!$A$2),Smestad!$A391&gt;0),OFFSET(rngStartSmestad,Smestad!$A391,Smestad!$A$2),0)</f>
        <v>0</v>
      </c>
      <c r="E390" s="63" t="n">
        <f aca="true">IF(AND(ISNUMBER(Smestad!$B$2),Smestad!$A391&gt;0),OFFSET(rngStartSmestad,Smestad!$A391,Smestad!$B$2),0)</f>
        <v>0</v>
      </c>
      <c r="F390" s="63" t="n">
        <f aca="true">IF(AND(ISNUMBER(Strinda!$A$2),Strinda!$A391&gt;0),OFFSET(rngStartStrinda,Strinda!$A391,Strinda!$A$2),0)</f>
        <v>0</v>
      </c>
      <c r="G390" s="63" t="n">
        <f aca="true">IF(AND(ISNUMBER(Strinda!$B$2),Strinda!$A391&gt;0),OFFSET(rngStartStrinda,Strinda!$A391,Strinda!$B$2),0)</f>
        <v>0</v>
      </c>
      <c r="H390" s="63" t="n">
        <f aca="true">IF(AND(ISNUMBER(Sweden!$A$2),Sweden!$A391&gt;0),OFFSET(rngStartSweden,Sweden!$A391,Sweden!$A$2),0)</f>
        <v>0</v>
      </c>
      <c r="I390" s="63" t="n">
        <f aca="true">IF(AND(ISNUMBER(Sweden!$B$2),Sweden!$A391&gt;0),OFFSET(rngStartSweden,Sweden!$A391,Sweden!$B$2),0)</f>
        <v>0</v>
      </c>
      <c r="J390" s="63" t="n">
        <f aca="true">IF(AND(ISNUMBER(System!$A$2),System!$A391&gt;0),OFFSET(rngStartSystem,System!$A391,System!$A$2),0)</f>
        <v>0</v>
      </c>
      <c r="K390" s="63" t="n">
        <f aca="true">IF(AND(ISNUMBER(System!$B$2),System!$A391&gt;0),OFFSET(rngStartSystem,System!$A391,System!$B$2),0)</f>
        <v>0</v>
      </c>
      <c r="L390" s="63" t="n">
        <f aca="true">IF(AND(ISNUMBER(Tromso!$A$2),Tromso!$A391&gt;0),OFFSET(rngStartTromso,Tromso!$A391,Tromso!$A$2),0)</f>
        <v>0</v>
      </c>
      <c r="M390" s="63" t="n">
        <f aca="true">IF(AND(ISNUMBER(Tromso!$B$2),Tromso!$A391&gt;0),OFFSET(rngStartTromso,Tromso!$A391,Tromso!$B$2),0)</f>
        <v>0</v>
      </c>
      <c r="N390" s="50"/>
      <c r="O390" s="50"/>
    </row>
    <row r="391" customFormat="false" ht="12.75" hidden="false" customHeight="false" outlineLevel="0" collapsed="false">
      <c r="A391" s="44" t="n">
        <f aca="false">Curves!C392</f>
        <v>39622</v>
      </c>
      <c r="B391" s="63" t="n">
        <f aca="true">IF(AND(ISNUMBER(Finland!$A$2),Finland!$A392&gt;0),OFFSET(rngStartFinland,Finland!$A392,Finland!$A$2),0)</f>
        <v>0</v>
      </c>
      <c r="C391" s="63" t="n">
        <f aca="true">IF(AND(ISNUMBER(Finland!$B$2),Finland!$A392&gt;0),OFFSET(rngStartFinland,Finland!$A392,Finland!$B$2),0)</f>
        <v>0</v>
      </c>
      <c r="D391" s="63" t="n">
        <f aca="true">IF(AND(ISNUMBER(Smestad!$A$2),Smestad!$A392&gt;0),OFFSET(rngStartSmestad,Smestad!$A392,Smestad!$A$2),0)</f>
        <v>0</v>
      </c>
      <c r="E391" s="63" t="n">
        <f aca="true">IF(AND(ISNUMBER(Smestad!$B$2),Smestad!$A392&gt;0),OFFSET(rngStartSmestad,Smestad!$A392,Smestad!$B$2),0)</f>
        <v>0</v>
      </c>
      <c r="F391" s="63" t="n">
        <f aca="true">IF(AND(ISNUMBER(Strinda!$A$2),Strinda!$A392&gt;0),OFFSET(rngStartStrinda,Strinda!$A392,Strinda!$A$2),0)</f>
        <v>0</v>
      </c>
      <c r="G391" s="63" t="n">
        <f aca="true">IF(AND(ISNUMBER(Strinda!$B$2),Strinda!$A392&gt;0),OFFSET(rngStartStrinda,Strinda!$A392,Strinda!$B$2),0)</f>
        <v>0</v>
      </c>
      <c r="H391" s="63" t="n">
        <f aca="true">IF(AND(ISNUMBER(Sweden!$A$2),Sweden!$A392&gt;0),OFFSET(rngStartSweden,Sweden!$A392,Sweden!$A$2),0)</f>
        <v>0</v>
      </c>
      <c r="I391" s="63" t="n">
        <f aca="true">IF(AND(ISNUMBER(Sweden!$B$2),Sweden!$A392&gt;0),OFFSET(rngStartSweden,Sweden!$A392,Sweden!$B$2),0)</f>
        <v>0</v>
      </c>
      <c r="J391" s="63" t="n">
        <f aca="true">IF(AND(ISNUMBER(System!$A$2),System!$A392&gt;0),OFFSET(rngStartSystem,System!$A392,System!$A$2),0)</f>
        <v>0</v>
      </c>
      <c r="K391" s="63" t="n">
        <f aca="true">IF(AND(ISNUMBER(System!$B$2),System!$A392&gt;0),OFFSET(rngStartSystem,System!$A392,System!$B$2),0)</f>
        <v>0</v>
      </c>
      <c r="L391" s="63" t="n">
        <f aca="true">IF(AND(ISNUMBER(Tromso!$A$2),Tromso!$A392&gt;0),OFFSET(rngStartTromso,Tromso!$A392,Tromso!$A$2),0)</f>
        <v>0</v>
      </c>
      <c r="M391" s="63" t="n">
        <f aca="true">IF(AND(ISNUMBER(Tromso!$B$2),Tromso!$A392&gt;0),OFFSET(rngStartTromso,Tromso!$A392,Tromso!$B$2),0)</f>
        <v>0</v>
      </c>
      <c r="N391" s="50"/>
      <c r="O391" s="50"/>
    </row>
    <row r="392" customFormat="false" ht="12.75" hidden="false" customHeight="false" outlineLevel="0" collapsed="false">
      <c r="A392" s="44" t="n">
        <f aca="false">Curves!C393</f>
        <v>39629</v>
      </c>
      <c r="B392" s="63" t="n">
        <f aca="true">IF(AND(ISNUMBER(Finland!$A$2),Finland!$A393&gt;0),OFFSET(rngStartFinland,Finland!$A393,Finland!$A$2),0)</f>
        <v>0</v>
      </c>
      <c r="C392" s="63" t="n">
        <f aca="true">IF(AND(ISNUMBER(Finland!$B$2),Finland!$A393&gt;0),OFFSET(rngStartFinland,Finland!$A393,Finland!$B$2),0)</f>
        <v>0</v>
      </c>
      <c r="D392" s="63" t="n">
        <f aca="true">IF(AND(ISNUMBER(Smestad!$A$2),Smestad!$A393&gt;0),OFFSET(rngStartSmestad,Smestad!$A393,Smestad!$A$2),0)</f>
        <v>0</v>
      </c>
      <c r="E392" s="63" t="n">
        <f aca="true">IF(AND(ISNUMBER(Smestad!$B$2),Smestad!$A393&gt;0),OFFSET(rngStartSmestad,Smestad!$A393,Smestad!$B$2),0)</f>
        <v>0</v>
      </c>
      <c r="F392" s="63" t="n">
        <f aca="true">IF(AND(ISNUMBER(Strinda!$A$2),Strinda!$A393&gt;0),OFFSET(rngStartStrinda,Strinda!$A393,Strinda!$A$2),0)</f>
        <v>0</v>
      </c>
      <c r="G392" s="63" t="n">
        <f aca="true">IF(AND(ISNUMBER(Strinda!$B$2),Strinda!$A393&gt;0),OFFSET(rngStartStrinda,Strinda!$A393,Strinda!$B$2),0)</f>
        <v>0</v>
      </c>
      <c r="H392" s="63" t="n">
        <f aca="true">IF(AND(ISNUMBER(Sweden!$A$2),Sweden!$A393&gt;0),OFFSET(rngStartSweden,Sweden!$A393,Sweden!$A$2),0)</f>
        <v>0</v>
      </c>
      <c r="I392" s="63" t="n">
        <f aca="true">IF(AND(ISNUMBER(Sweden!$B$2),Sweden!$A393&gt;0),OFFSET(rngStartSweden,Sweden!$A393,Sweden!$B$2),0)</f>
        <v>0</v>
      </c>
      <c r="J392" s="63" t="n">
        <f aca="true">IF(AND(ISNUMBER(System!$A$2),System!$A393&gt;0),OFFSET(rngStartSystem,System!$A393,System!$A$2),0)</f>
        <v>0</v>
      </c>
      <c r="K392" s="63" t="n">
        <f aca="true">IF(AND(ISNUMBER(System!$B$2),System!$A393&gt;0),OFFSET(rngStartSystem,System!$A393,System!$B$2),0)</f>
        <v>0</v>
      </c>
      <c r="L392" s="63" t="n">
        <f aca="true">IF(AND(ISNUMBER(Tromso!$A$2),Tromso!$A393&gt;0),OFFSET(rngStartTromso,Tromso!$A393,Tromso!$A$2),0)</f>
        <v>0</v>
      </c>
      <c r="M392" s="63" t="n">
        <f aca="true">IF(AND(ISNUMBER(Tromso!$B$2),Tromso!$A393&gt;0),OFFSET(rngStartTromso,Tromso!$A393,Tromso!$B$2),0)</f>
        <v>0</v>
      </c>
      <c r="N392" s="50"/>
      <c r="O392" s="50"/>
    </row>
    <row r="393" customFormat="false" ht="12.75" hidden="false" customHeight="false" outlineLevel="0" collapsed="false">
      <c r="A393" s="44" t="n">
        <f aca="false">Curves!C394</f>
        <v>39636</v>
      </c>
      <c r="B393" s="63" t="n">
        <f aca="true">IF(AND(ISNUMBER(Finland!$A$2),Finland!$A394&gt;0),OFFSET(rngStartFinland,Finland!$A394,Finland!$A$2),0)</f>
        <v>0</v>
      </c>
      <c r="C393" s="63" t="n">
        <f aca="true">IF(AND(ISNUMBER(Finland!$B$2),Finland!$A394&gt;0),OFFSET(rngStartFinland,Finland!$A394,Finland!$B$2),0)</f>
        <v>0</v>
      </c>
      <c r="D393" s="63" t="n">
        <f aca="true">IF(AND(ISNUMBER(Smestad!$A$2),Smestad!$A394&gt;0),OFFSET(rngStartSmestad,Smestad!$A394,Smestad!$A$2),0)</f>
        <v>0</v>
      </c>
      <c r="E393" s="63" t="n">
        <f aca="true">IF(AND(ISNUMBER(Smestad!$B$2),Smestad!$A394&gt;0),OFFSET(rngStartSmestad,Smestad!$A394,Smestad!$B$2),0)</f>
        <v>0</v>
      </c>
      <c r="F393" s="63" t="n">
        <f aca="true">IF(AND(ISNUMBER(Strinda!$A$2),Strinda!$A394&gt;0),OFFSET(rngStartStrinda,Strinda!$A394,Strinda!$A$2),0)</f>
        <v>0</v>
      </c>
      <c r="G393" s="63" t="n">
        <f aca="true">IF(AND(ISNUMBER(Strinda!$B$2),Strinda!$A394&gt;0),OFFSET(rngStartStrinda,Strinda!$A394,Strinda!$B$2),0)</f>
        <v>0</v>
      </c>
      <c r="H393" s="63" t="n">
        <f aca="true">IF(AND(ISNUMBER(Sweden!$A$2),Sweden!$A394&gt;0),OFFSET(rngStartSweden,Sweden!$A394,Sweden!$A$2),0)</f>
        <v>0</v>
      </c>
      <c r="I393" s="63" t="n">
        <f aca="true">IF(AND(ISNUMBER(Sweden!$B$2),Sweden!$A394&gt;0),OFFSET(rngStartSweden,Sweden!$A394,Sweden!$B$2),0)</f>
        <v>0</v>
      </c>
      <c r="J393" s="63" t="n">
        <f aca="true">IF(AND(ISNUMBER(System!$A$2),System!$A394&gt;0),OFFSET(rngStartSystem,System!$A394,System!$A$2),0)</f>
        <v>0</v>
      </c>
      <c r="K393" s="63" t="n">
        <f aca="true">IF(AND(ISNUMBER(System!$B$2),System!$A394&gt;0),OFFSET(rngStartSystem,System!$A394,System!$B$2),0)</f>
        <v>0</v>
      </c>
      <c r="L393" s="63" t="n">
        <f aca="true">IF(AND(ISNUMBER(Tromso!$A$2),Tromso!$A394&gt;0),OFFSET(rngStartTromso,Tromso!$A394,Tromso!$A$2),0)</f>
        <v>0</v>
      </c>
      <c r="M393" s="63" t="n">
        <f aca="true">IF(AND(ISNUMBER(Tromso!$B$2),Tromso!$A394&gt;0),OFFSET(rngStartTromso,Tromso!$A394,Tromso!$B$2),0)</f>
        <v>0</v>
      </c>
      <c r="N393" s="50"/>
      <c r="O393" s="50"/>
    </row>
    <row r="394" customFormat="false" ht="12.75" hidden="false" customHeight="false" outlineLevel="0" collapsed="false">
      <c r="A394" s="44" t="n">
        <f aca="false">Curves!C395</f>
        <v>39643</v>
      </c>
      <c r="B394" s="63" t="n">
        <f aca="true">IF(AND(ISNUMBER(Finland!$A$2),Finland!$A395&gt;0),OFFSET(rngStartFinland,Finland!$A395,Finland!$A$2),0)</f>
        <v>0</v>
      </c>
      <c r="C394" s="63" t="n">
        <f aca="true">IF(AND(ISNUMBER(Finland!$B$2),Finland!$A395&gt;0),OFFSET(rngStartFinland,Finland!$A395,Finland!$B$2),0)</f>
        <v>0</v>
      </c>
      <c r="D394" s="63" t="n">
        <f aca="true">IF(AND(ISNUMBER(Smestad!$A$2),Smestad!$A395&gt;0),OFFSET(rngStartSmestad,Smestad!$A395,Smestad!$A$2),0)</f>
        <v>0</v>
      </c>
      <c r="E394" s="63" t="n">
        <f aca="true">IF(AND(ISNUMBER(Smestad!$B$2),Smestad!$A395&gt;0),OFFSET(rngStartSmestad,Smestad!$A395,Smestad!$B$2),0)</f>
        <v>0</v>
      </c>
      <c r="F394" s="63" t="n">
        <f aca="true">IF(AND(ISNUMBER(Strinda!$A$2),Strinda!$A395&gt;0),OFFSET(rngStartStrinda,Strinda!$A395,Strinda!$A$2),0)</f>
        <v>0</v>
      </c>
      <c r="G394" s="63" t="n">
        <f aca="true">IF(AND(ISNUMBER(Strinda!$B$2),Strinda!$A395&gt;0),OFFSET(rngStartStrinda,Strinda!$A395,Strinda!$B$2),0)</f>
        <v>0</v>
      </c>
      <c r="H394" s="63" t="n">
        <f aca="true">IF(AND(ISNUMBER(Sweden!$A$2),Sweden!$A395&gt;0),OFFSET(rngStartSweden,Sweden!$A395,Sweden!$A$2),0)</f>
        <v>0</v>
      </c>
      <c r="I394" s="63" t="n">
        <f aca="true">IF(AND(ISNUMBER(Sweden!$B$2),Sweden!$A395&gt;0),OFFSET(rngStartSweden,Sweden!$A395,Sweden!$B$2),0)</f>
        <v>0</v>
      </c>
      <c r="J394" s="63" t="n">
        <f aca="true">IF(AND(ISNUMBER(System!$A$2),System!$A395&gt;0),OFFSET(rngStartSystem,System!$A395,System!$A$2),0)</f>
        <v>0</v>
      </c>
      <c r="K394" s="63" t="n">
        <f aca="true">IF(AND(ISNUMBER(System!$B$2),System!$A395&gt;0),OFFSET(rngStartSystem,System!$A395,System!$B$2),0)</f>
        <v>0</v>
      </c>
      <c r="L394" s="63" t="n">
        <f aca="true">IF(AND(ISNUMBER(Tromso!$A$2),Tromso!$A395&gt;0),OFFSET(rngStartTromso,Tromso!$A395,Tromso!$A$2),0)</f>
        <v>0</v>
      </c>
      <c r="M394" s="63" t="n">
        <f aca="true">IF(AND(ISNUMBER(Tromso!$B$2),Tromso!$A395&gt;0),OFFSET(rngStartTromso,Tromso!$A395,Tromso!$B$2),0)</f>
        <v>0</v>
      </c>
      <c r="N394" s="50"/>
      <c r="O394" s="50"/>
    </row>
    <row r="395" customFormat="false" ht="12.75" hidden="false" customHeight="false" outlineLevel="0" collapsed="false">
      <c r="A395" s="44" t="n">
        <f aca="false">Curves!C396</f>
        <v>39650</v>
      </c>
      <c r="B395" s="63" t="n">
        <f aca="true">IF(AND(ISNUMBER(Finland!$A$2),Finland!$A396&gt;0),OFFSET(rngStartFinland,Finland!$A396,Finland!$A$2),0)</f>
        <v>0</v>
      </c>
      <c r="C395" s="63" t="n">
        <f aca="true">IF(AND(ISNUMBER(Finland!$B$2),Finland!$A396&gt;0),OFFSET(rngStartFinland,Finland!$A396,Finland!$B$2),0)</f>
        <v>0</v>
      </c>
      <c r="D395" s="63" t="n">
        <f aca="true">IF(AND(ISNUMBER(Smestad!$A$2),Smestad!$A396&gt;0),OFFSET(rngStartSmestad,Smestad!$A396,Smestad!$A$2),0)</f>
        <v>0</v>
      </c>
      <c r="E395" s="63" t="n">
        <f aca="true">IF(AND(ISNUMBER(Smestad!$B$2),Smestad!$A396&gt;0),OFFSET(rngStartSmestad,Smestad!$A396,Smestad!$B$2),0)</f>
        <v>0</v>
      </c>
      <c r="F395" s="63" t="n">
        <f aca="true">IF(AND(ISNUMBER(Strinda!$A$2),Strinda!$A396&gt;0),OFFSET(rngStartStrinda,Strinda!$A396,Strinda!$A$2),0)</f>
        <v>0</v>
      </c>
      <c r="G395" s="63" t="n">
        <f aca="true">IF(AND(ISNUMBER(Strinda!$B$2),Strinda!$A396&gt;0),OFFSET(rngStartStrinda,Strinda!$A396,Strinda!$B$2),0)</f>
        <v>0</v>
      </c>
      <c r="H395" s="63" t="n">
        <f aca="true">IF(AND(ISNUMBER(Sweden!$A$2),Sweden!$A396&gt;0),OFFSET(rngStartSweden,Sweden!$A396,Sweden!$A$2),0)</f>
        <v>0</v>
      </c>
      <c r="I395" s="63" t="n">
        <f aca="true">IF(AND(ISNUMBER(Sweden!$B$2),Sweden!$A396&gt;0),OFFSET(rngStartSweden,Sweden!$A396,Sweden!$B$2),0)</f>
        <v>0</v>
      </c>
      <c r="J395" s="63" t="n">
        <f aca="true">IF(AND(ISNUMBER(System!$A$2),System!$A396&gt;0),OFFSET(rngStartSystem,System!$A396,System!$A$2),0)</f>
        <v>0</v>
      </c>
      <c r="K395" s="63" t="n">
        <f aca="true">IF(AND(ISNUMBER(System!$B$2),System!$A396&gt;0),OFFSET(rngStartSystem,System!$A396,System!$B$2),0)</f>
        <v>0</v>
      </c>
      <c r="L395" s="63" t="n">
        <f aca="true">IF(AND(ISNUMBER(Tromso!$A$2),Tromso!$A396&gt;0),OFFSET(rngStartTromso,Tromso!$A396,Tromso!$A$2),0)</f>
        <v>0</v>
      </c>
      <c r="M395" s="63" t="n">
        <f aca="true">IF(AND(ISNUMBER(Tromso!$B$2),Tromso!$A396&gt;0),OFFSET(rngStartTromso,Tromso!$A396,Tromso!$B$2),0)</f>
        <v>0</v>
      </c>
      <c r="N395" s="50"/>
      <c r="O395" s="50"/>
    </row>
    <row r="396" customFormat="false" ht="12.75" hidden="false" customHeight="false" outlineLevel="0" collapsed="false">
      <c r="A396" s="44" t="n">
        <f aca="false">Curves!C397</f>
        <v>39657</v>
      </c>
      <c r="B396" s="63" t="n">
        <f aca="true">IF(AND(ISNUMBER(Finland!$A$2),Finland!$A397&gt;0),OFFSET(rngStartFinland,Finland!$A397,Finland!$A$2),0)</f>
        <v>0</v>
      </c>
      <c r="C396" s="63" t="n">
        <f aca="true">IF(AND(ISNUMBER(Finland!$B$2),Finland!$A397&gt;0),OFFSET(rngStartFinland,Finland!$A397,Finland!$B$2),0)</f>
        <v>0</v>
      </c>
      <c r="D396" s="63" t="n">
        <f aca="true">IF(AND(ISNUMBER(Smestad!$A$2),Smestad!$A397&gt;0),OFFSET(rngStartSmestad,Smestad!$A397,Smestad!$A$2),0)</f>
        <v>0</v>
      </c>
      <c r="E396" s="63" t="n">
        <f aca="true">IF(AND(ISNUMBER(Smestad!$B$2),Smestad!$A397&gt;0),OFFSET(rngStartSmestad,Smestad!$A397,Smestad!$B$2),0)</f>
        <v>0</v>
      </c>
      <c r="F396" s="63" t="n">
        <f aca="true">IF(AND(ISNUMBER(Strinda!$A$2),Strinda!$A397&gt;0),OFFSET(rngStartStrinda,Strinda!$A397,Strinda!$A$2),0)</f>
        <v>0</v>
      </c>
      <c r="G396" s="63" t="n">
        <f aca="true">IF(AND(ISNUMBER(Strinda!$B$2),Strinda!$A397&gt;0),OFFSET(rngStartStrinda,Strinda!$A397,Strinda!$B$2),0)</f>
        <v>0</v>
      </c>
      <c r="H396" s="63" t="n">
        <f aca="true">IF(AND(ISNUMBER(Sweden!$A$2),Sweden!$A397&gt;0),OFFSET(rngStartSweden,Sweden!$A397,Sweden!$A$2),0)</f>
        <v>0</v>
      </c>
      <c r="I396" s="63" t="n">
        <f aca="true">IF(AND(ISNUMBER(Sweden!$B$2),Sweden!$A397&gt;0),OFFSET(rngStartSweden,Sweden!$A397,Sweden!$B$2),0)</f>
        <v>0</v>
      </c>
      <c r="J396" s="63" t="n">
        <f aca="true">IF(AND(ISNUMBER(System!$A$2),System!$A397&gt;0),OFFSET(rngStartSystem,System!$A397,System!$A$2),0)</f>
        <v>0</v>
      </c>
      <c r="K396" s="63" t="n">
        <f aca="true">IF(AND(ISNUMBER(System!$B$2),System!$A397&gt;0),OFFSET(rngStartSystem,System!$A397,System!$B$2),0)</f>
        <v>0</v>
      </c>
      <c r="L396" s="63" t="n">
        <f aca="true">IF(AND(ISNUMBER(Tromso!$A$2),Tromso!$A397&gt;0),OFFSET(rngStartTromso,Tromso!$A397,Tromso!$A$2),0)</f>
        <v>0</v>
      </c>
      <c r="M396" s="63" t="n">
        <f aca="true">IF(AND(ISNUMBER(Tromso!$B$2),Tromso!$A397&gt;0),OFFSET(rngStartTromso,Tromso!$A397,Tromso!$B$2),0)</f>
        <v>0</v>
      </c>
      <c r="N396" s="50"/>
      <c r="O396" s="50"/>
    </row>
    <row r="397" customFormat="false" ht="12.75" hidden="false" customHeight="false" outlineLevel="0" collapsed="false">
      <c r="A397" s="44" t="n">
        <f aca="false">Curves!C398</f>
        <v>39664</v>
      </c>
      <c r="B397" s="63" t="n">
        <f aca="true">IF(AND(ISNUMBER(Finland!$A$2),Finland!$A398&gt;0),OFFSET(rngStartFinland,Finland!$A398,Finland!$A$2),0)</f>
        <v>0</v>
      </c>
      <c r="C397" s="63" t="n">
        <f aca="true">IF(AND(ISNUMBER(Finland!$B$2),Finland!$A398&gt;0),OFFSET(rngStartFinland,Finland!$A398,Finland!$B$2),0)</f>
        <v>0</v>
      </c>
      <c r="D397" s="63" t="n">
        <f aca="true">IF(AND(ISNUMBER(Smestad!$A$2),Smestad!$A398&gt;0),OFFSET(rngStartSmestad,Smestad!$A398,Smestad!$A$2),0)</f>
        <v>0</v>
      </c>
      <c r="E397" s="63" t="n">
        <f aca="true">IF(AND(ISNUMBER(Smestad!$B$2),Smestad!$A398&gt;0),OFFSET(rngStartSmestad,Smestad!$A398,Smestad!$B$2),0)</f>
        <v>0</v>
      </c>
      <c r="F397" s="63" t="n">
        <f aca="true">IF(AND(ISNUMBER(Strinda!$A$2),Strinda!$A398&gt;0),OFFSET(rngStartStrinda,Strinda!$A398,Strinda!$A$2),0)</f>
        <v>0</v>
      </c>
      <c r="G397" s="63" t="n">
        <f aca="true">IF(AND(ISNUMBER(Strinda!$B$2),Strinda!$A398&gt;0),OFFSET(rngStartStrinda,Strinda!$A398,Strinda!$B$2),0)</f>
        <v>0</v>
      </c>
      <c r="H397" s="63" t="n">
        <f aca="true">IF(AND(ISNUMBER(Sweden!$A$2),Sweden!$A398&gt;0),OFFSET(rngStartSweden,Sweden!$A398,Sweden!$A$2),0)</f>
        <v>0</v>
      </c>
      <c r="I397" s="63" t="n">
        <f aca="true">IF(AND(ISNUMBER(Sweden!$B$2),Sweden!$A398&gt;0),OFFSET(rngStartSweden,Sweden!$A398,Sweden!$B$2),0)</f>
        <v>0</v>
      </c>
      <c r="J397" s="63" t="n">
        <f aca="true">IF(AND(ISNUMBER(System!$A$2),System!$A398&gt;0),OFFSET(rngStartSystem,System!$A398,System!$A$2),0)</f>
        <v>0</v>
      </c>
      <c r="K397" s="63" t="n">
        <f aca="true">IF(AND(ISNUMBER(System!$B$2),System!$A398&gt;0),OFFSET(rngStartSystem,System!$A398,System!$B$2),0)</f>
        <v>0</v>
      </c>
      <c r="L397" s="63" t="n">
        <f aca="true">IF(AND(ISNUMBER(Tromso!$A$2),Tromso!$A398&gt;0),OFFSET(rngStartTromso,Tromso!$A398,Tromso!$A$2),0)</f>
        <v>0</v>
      </c>
      <c r="M397" s="63" t="n">
        <f aca="true">IF(AND(ISNUMBER(Tromso!$B$2),Tromso!$A398&gt;0),OFFSET(rngStartTromso,Tromso!$A398,Tromso!$B$2),0)</f>
        <v>0</v>
      </c>
      <c r="N397" s="50"/>
      <c r="O397" s="50"/>
    </row>
    <row r="398" customFormat="false" ht="12.75" hidden="false" customHeight="false" outlineLevel="0" collapsed="false">
      <c r="A398" s="44" t="n">
        <f aca="false">Curves!C399</f>
        <v>39671</v>
      </c>
      <c r="B398" s="63" t="n">
        <f aca="true">IF(AND(ISNUMBER(Finland!$A$2),Finland!$A399&gt;0),OFFSET(rngStartFinland,Finland!$A399,Finland!$A$2),0)</f>
        <v>0</v>
      </c>
      <c r="C398" s="63" t="n">
        <f aca="true">IF(AND(ISNUMBER(Finland!$B$2),Finland!$A399&gt;0),OFFSET(rngStartFinland,Finland!$A399,Finland!$B$2),0)</f>
        <v>0</v>
      </c>
      <c r="D398" s="63" t="n">
        <f aca="true">IF(AND(ISNUMBER(Smestad!$A$2),Smestad!$A399&gt;0),OFFSET(rngStartSmestad,Smestad!$A399,Smestad!$A$2),0)</f>
        <v>0</v>
      </c>
      <c r="E398" s="63" t="n">
        <f aca="true">IF(AND(ISNUMBER(Smestad!$B$2),Smestad!$A399&gt;0),OFFSET(rngStartSmestad,Smestad!$A399,Smestad!$B$2),0)</f>
        <v>0</v>
      </c>
      <c r="F398" s="63" t="n">
        <f aca="true">IF(AND(ISNUMBER(Strinda!$A$2),Strinda!$A399&gt;0),OFFSET(rngStartStrinda,Strinda!$A399,Strinda!$A$2),0)</f>
        <v>0</v>
      </c>
      <c r="G398" s="63" t="n">
        <f aca="true">IF(AND(ISNUMBER(Strinda!$B$2),Strinda!$A399&gt;0),OFFSET(rngStartStrinda,Strinda!$A399,Strinda!$B$2),0)</f>
        <v>0</v>
      </c>
      <c r="H398" s="63" t="n">
        <f aca="true">IF(AND(ISNUMBER(Sweden!$A$2),Sweden!$A399&gt;0),OFFSET(rngStartSweden,Sweden!$A399,Sweden!$A$2),0)</f>
        <v>0</v>
      </c>
      <c r="I398" s="63" t="n">
        <f aca="true">IF(AND(ISNUMBER(Sweden!$B$2),Sweden!$A399&gt;0),OFFSET(rngStartSweden,Sweden!$A399,Sweden!$B$2),0)</f>
        <v>0</v>
      </c>
      <c r="J398" s="63" t="n">
        <f aca="true">IF(AND(ISNUMBER(System!$A$2),System!$A399&gt;0),OFFSET(rngStartSystem,System!$A399,System!$A$2),0)</f>
        <v>0</v>
      </c>
      <c r="K398" s="63" t="n">
        <f aca="true">IF(AND(ISNUMBER(System!$B$2),System!$A399&gt;0),OFFSET(rngStartSystem,System!$A399,System!$B$2),0)</f>
        <v>0</v>
      </c>
      <c r="L398" s="63" t="n">
        <f aca="true">IF(AND(ISNUMBER(Tromso!$A$2),Tromso!$A399&gt;0),OFFSET(rngStartTromso,Tromso!$A399,Tromso!$A$2),0)</f>
        <v>0</v>
      </c>
      <c r="M398" s="63" t="n">
        <f aca="true">IF(AND(ISNUMBER(Tromso!$B$2),Tromso!$A399&gt;0),OFFSET(rngStartTromso,Tromso!$A399,Tromso!$B$2),0)</f>
        <v>0</v>
      </c>
      <c r="N398" s="50"/>
      <c r="O398" s="50"/>
    </row>
    <row r="399" customFormat="false" ht="12.75" hidden="false" customHeight="false" outlineLevel="0" collapsed="false">
      <c r="A399" s="44" t="n">
        <f aca="false">Curves!C400</f>
        <v>39678</v>
      </c>
      <c r="B399" s="63" t="n">
        <f aca="true">IF(AND(ISNUMBER(Finland!$A$2),Finland!$A400&gt;0),OFFSET(rngStartFinland,Finland!$A400,Finland!$A$2),0)</f>
        <v>0</v>
      </c>
      <c r="C399" s="63" t="n">
        <f aca="true">IF(AND(ISNUMBER(Finland!$B$2),Finland!$A400&gt;0),OFFSET(rngStartFinland,Finland!$A400,Finland!$B$2),0)</f>
        <v>0</v>
      </c>
      <c r="D399" s="63" t="n">
        <f aca="true">IF(AND(ISNUMBER(Smestad!$A$2),Smestad!$A400&gt;0),OFFSET(rngStartSmestad,Smestad!$A400,Smestad!$A$2),0)</f>
        <v>0</v>
      </c>
      <c r="E399" s="63" t="n">
        <f aca="true">IF(AND(ISNUMBER(Smestad!$B$2),Smestad!$A400&gt;0),OFFSET(rngStartSmestad,Smestad!$A400,Smestad!$B$2),0)</f>
        <v>0</v>
      </c>
      <c r="F399" s="63" t="n">
        <f aca="true">IF(AND(ISNUMBER(Strinda!$A$2),Strinda!$A400&gt;0),OFFSET(rngStartStrinda,Strinda!$A400,Strinda!$A$2),0)</f>
        <v>0</v>
      </c>
      <c r="G399" s="63" t="n">
        <f aca="true">IF(AND(ISNUMBER(Strinda!$B$2),Strinda!$A400&gt;0),OFFSET(rngStartStrinda,Strinda!$A400,Strinda!$B$2),0)</f>
        <v>0</v>
      </c>
      <c r="H399" s="63" t="n">
        <f aca="true">IF(AND(ISNUMBER(Sweden!$A$2),Sweden!$A400&gt;0),OFFSET(rngStartSweden,Sweden!$A400,Sweden!$A$2),0)</f>
        <v>0</v>
      </c>
      <c r="I399" s="63" t="n">
        <f aca="true">IF(AND(ISNUMBER(Sweden!$B$2),Sweden!$A400&gt;0),OFFSET(rngStartSweden,Sweden!$A400,Sweden!$B$2),0)</f>
        <v>0</v>
      </c>
      <c r="J399" s="63" t="n">
        <f aca="true">IF(AND(ISNUMBER(System!$A$2),System!$A400&gt;0),OFFSET(rngStartSystem,System!$A400,System!$A$2),0)</f>
        <v>0</v>
      </c>
      <c r="K399" s="63" t="n">
        <f aca="true">IF(AND(ISNUMBER(System!$B$2),System!$A400&gt;0),OFFSET(rngStartSystem,System!$A400,System!$B$2),0)</f>
        <v>0</v>
      </c>
      <c r="L399" s="63" t="n">
        <f aca="true">IF(AND(ISNUMBER(Tromso!$A$2),Tromso!$A400&gt;0),OFFSET(rngStartTromso,Tromso!$A400,Tromso!$A$2),0)</f>
        <v>0</v>
      </c>
      <c r="M399" s="63" t="n">
        <f aca="true">IF(AND(ISNUMBER(Tromso!$B$2),Tromso!$A400&gt;0),OFFSET(rngStartTromso,Tromso!$A400,Tromso!$B$2),0)</f>
        <v>0</v>
      </c>
      <c r="N399" s="50"/>
      <c r="O399" s="50"/>
    </row>
    <row r="400" customFormat="false" ht="12.75" hidden="false" customHeight="false" outlineLevel="0" collapsed="false">
      <c r="A400" s="44" t="n">
        <f aca="false">Curves!C401</f>
        <v>39685</v>
      </c>
      <c r="B400" s="63" t="n">
        <f aca="true">IF(AND(ISNUMBER(Finland!$A$2),Finland!$A401&gt;0),OFFSET(rngStartFinland,Finland!$A401,Finland!$A$2),0)</f>
        <v>0</v>
      </c>
      <c r="C400" s="63" t="n">
        <f aca="true">IF(AND(ISNUMBER(Finland!$B$2),Finland!$A401&gt;0),OFFSET(rngStartFinland,Finland!$A401,Finland!$B$2),0)</f>
        <v>0</v>
      </c>
      <c r="D400" s="63" t="n">
        <f aca="true">IF(AND(ISNUMBER(Smestad!$A$2),Smestad!$A401&gt;0),OFFSET(rngStartSmestad,Smestad!$A401,Smestad!$A$2),0)</f>
        <v>0</v>
      </c>
      <c r="E400" s="63" t="n">
        <f aca="true">IF(AND(ISNUMBER(Smestad!$B$2),Smestad!$A401&gt;0),OFFSET(rngStartSmestad,Smestad!$A401,Smestad!$B$2),0)</f>
        <v>0</v>
      </c>
      <c r="F400" s="63" t="n">
        <f aca="true">IF(AND(ISNUMBER(Strinda!$A$2),Strinda!$A401&gt;0),OFFSET(rngStartStrinda,Strinda!$A401,Strinda!$A$2),0)</f>
        <v>0</v>
      </c>
      <c r="G400" s="63" t="n">
        <f aca="true">IF(AND(ISNUMBER(Strinda!$B$2),Strinda!$A401&gt;0),OFFSET(rngStartStrinda,Strinda!$A401,Strinda!$B$2),0)</f>
        <v>0</v>
      </c>
      <c r="H400" s="63" t="n">
        <f aca="true">IF(AND(ISNUMBER(Sweden!$A$2),Sweden!$A401&gt;0),OFFSET(rngStartSweden,Sweden!$A401,Sweden!$A$2),0)</f>
        <v>0</v>
      </c>
      <c r="I400" s="63" t="n">
        <f aca="true">IF(AND(ISNUMBER(Sweden!$B$2),Sweden!$A401&gt;0),OFFSET(rngStartSweden,Sweden!$A401,Sweden!$B$2),0)</f>
        <v>0</v>
      </c>
      <c r="J400" s="63" t="n">
        <f aca="true">IF(AND(ISNUMBER(System!$A$2),System!$A401&gt;0),OFFSET(rngStartSystem,System!$A401,System!$A$2),0)</f>
        <v>0</v>
      </c>
      <c r="K400" s="63" t="n">
        <f aca="true">IF(AND(ISNUMBER(System!$B$2),System!$A401&gt;0),OFFSET(rngStartSystem,System!$A401,System!$B$2),0)</f>
        <v>0</v>
      </c>
      <c r="L400" s="63" t="n">
        <f aca="true">IF(AND(ISNUMBER(Tromso!$A$2),Tromso!$A401&gt;0),OFFSET(rngStartTromso,Tromso!$A401,Tromso!$A$2),0)</f>
        <v>0</v>
      </c>
      <c r="M400" s="63" t="n">
        <f aca="true">IF(AND(ISNUMBER(Tromso!$B$2),Tromso!$A401&gt;0),OFFSET(rngStartTromso,Tromso!$A401,Tromso!$B$2),0)</f>
        <v>0</v>
      </c>
      <c r="N400" s="50"/>
      <c r="O400" s="50"/>
    </row>
    <row r="401" customFormat="false" ht="12.75" hidden="false" customHeight="false" outlineLevel="0" collapsed="false">
      <c r="A401" s="44" t="n">
        <f aca="false">Curves!C402</f>
        <v>39692</v>
      </c>
      <c r="B401" s="63" t="n">
        <f aca="true">IF(AND(ISNUMBER(Finland!$A$2),Finland!$A402&gt;0),OFFSET(rngStartFinland,Finland!$A402,Finland!$A$2),0)</f>
        <v>0</v>
      </c>
      <c r="C401" s="63" t="n">
        <f aca="true">IF(AND(ISNUMBER(Finland!$B$2),Finland!$A402&gt;0),OFFSET(rngStartFinland,Finland!$A402,Finland!$B$2),0)</f>
        <v>0</v>
      </c>
      <c r="D401" s="63" t="n">
        <f aca="true">IF(AND(ISNUMBER(Smestad!$A$2),Smestad!$A402&gt;0),OFFSET(rngStartSmestad,Smestad!$A402,Smestad!$A$2),0)</f>
        <v>0</v>
      </c>
      <c r="E401" s="63" t="n">
        <f aca="true">IF(AND(ISNUMBER(Smestad!$B$2),Smestad!$A402&gt;0),OFFSET(rngStartSmestad,Smestad!$A402,Smestad!$B$2),0)</f>
        <v>0</v>
      </c>
      <c r="F401" s="63" t="n">
        <f aca="true">IF(AND(ISNUMBER(Strinda!$A$2),Strinda!$A402&gt;0),OFFSET(rngStartStrinda,Strinda!$A402,Strinda!$A$2),0)</f>
        <v>0</v>
      </c>
      <c r="G401" s="63" t="n">
        <f aca="true">IF(AND(ISNUMBER(Strinda!$B$2),Strinda!$A402&gt;0),OFFSET(rngStartStrinda,Strinda!$A402,Strinda!$B$2),0)</f>
        <v>0</v>
      </c>
      <c r="H401" s="63" t="n">
        <f aca="true">IF(AND(ISNUMBER(Sweden!$A$2),Sweden!$A402&gt;0),OFFSET(rngStartSweden,Sweden!$A402,Sweden!$A$2),0)</f>
        <v>0</v>
      </c>
      <c r="I401" s="63" t="n">
        <f aca="true">IF(AND(ISNUMBER(Sweden!$B$2),Sweden!$A402&gt;0),OFFSET(rngStartSweden,Sweden!$A402,Sweden!$B$2),0)</f>
        <v>0</v>
      </c>
      <c r="J401" s="63" t="n">
        <f aca="true">IF(AND(ISNUMBER(System!$A$2),System!$A402&gt;0),OFFSET(rngStartSystem,System!$A402,System!$A$2),0)</f>
        <v>0</v>
      </c>
      <c r="K401" s="63" t="n">
        <f aca="true">IF(AND(ISNUMBER(System!$B$2),System!$A402&gt;0),OFFSET(rngStartSystem,System!$A402,System!$B$2),0)</f>
        <v>0</v>
      </c>
      <c r="L401" s="63" t="n">
        <f aca="true">IF(AND(ISNUMBER(Tromso!$A$2),Tromso!$A402&gt;0),OFFSET(rngStartTromso,Tromso!$A402,Tromso!$A$2),0)</f>
        <v>0</v>
      </c>
      <c r="M401" s="63" t="n">
        <f aca="true">IF(AND(ISNUMBER(Tromso!$B$2),Tromso!$A402&gt;0),OFFSET(rngStartTromso,Tromso!$A402,Tromso!$B$2),0)</f>
        <v>0</v>
      </c>
      <c r="N401" s="50"/>
      <c r="O401" s="50"/>
    </row>
    <row r="402" customFormat="false" ht="12.75" hidden="false" customHeight="false" outlineLevel="0" collapsed="false">
      <c r="A402" s="44" t="n">
        <f aca="false">Curves!C403</f>
        <v>39699</v>
      </c>
      <c r="B402" s="63" t="n">
        <f aca="true">IF(AND(ISNUMBER(Finland!$A$2),Finland!$A403&gt;0),OFFSET(rngStartFinland,Finland!$A403,Finland!$A$2),0)</f>
        <v>0</v>
      </c>
      <c r="C402" s="63" t="n">
        <f aca="true">IF(AND(ISNUMBER(Finland!$B$2),Finland!$A403&gt;0),OFFSET(rngStartFinland,Finland!$A403,Finland!$B$2),0)</f>
        <v>0</v>
      </c>
      <c r="D402" s="63" t="n">
        <f aca="true">IF(AND(ISNUMBER(Smestad!$A$2),Smestad!$A403&gt;0),OFFSET(rngStartSmestad,Smestad!$A403,Smestad!$A$2),0)</f>
        <v>0</v>
      </c>
      <c r="E402" s="63" t="n">
        <f aca="true">IF(AND(ISNUMBER(Smestad!$B$2),Smestad!$A403&gt;0),OFFSET(rngStartSmestad,Smestad!$A403,Smestad!$B$2),0)</f>
        <v>0</v>
      </c>
      <c r="F402" s="63" t="n">
        <f aca="true">IF(AND(ISNUMBER(Strinda!$A$2),Strinda!$A403&gt;0),OFFSET(rngStartStrinda,Strinda!$A403,Strinda!$A$2),0)</f>
        <v>0</v>
      </c>
      <c r="G402" s="63" t="n">
        <f aca="true">IF(AND(ISNUMBER(Strinda!$B$2),Strinda!$A403&gt;0),OFFSET(rngStartStrinda,Strinda!$A403,Strinda!$B$2),0)</f>
        <v>0</v>
      </c>
      <c r="H402" s="63" t="n">
        <f aca="true">IF(AND(ISNUMBER(Sweden!$A$2),Sweden!$A403&gt;0),OFFSET(rngStartSweden,Sweden!$A403,Sweden!$A$2),0)</f>
        <v>0</v>
      </c>
      <c r="I402" s="63" t="n">
        <f aca="true">IF(AND(ISNUMBER(Sweden!$B$2),Sweden!$A403&gt;0),OFFSET(rngStartSweden,Sweden!$A403,Sweden!$B$2),0)</f>
        <v>0</v>
      </c>
      <c r="J402" s="63" t="n">
        <f aca="true">IF(AND(ISNUMBER(System!$A$2),System!$A403&gt;0),OFFSET(rngStartSystem,System!$A403,System!$A$2),0)</f>
        <v>0</v>
      </c>
      <c r="K402" s="63" t="n">
        <f aca="true">IF(AND(ISNUMBER(System!$B$2),System!$A403&gt;0),OFFSET(rngStartSystem,System!$A403,System!$B$2),0)</f>
        <v>0</v>
      </c>
      <c r="L402" s="63" t="n">
        <f aca="true">IF(AND(ISNUMBER(Tromso!$A$2),Tromso!$A403&gt;0),OFFSET(rngStartTromso,Tromso!$A403,Tromso!$A$2),0)</f>
        <v>0</v>
      </c>
      <c r="M402" s="63" t="n">
        <f aca="true">IF(AND(ISNUMBER(Tromso!$B$2),Tromso!$A403&gt;0),OFFSET(rngStartTromso,Tromso!$A403,Tromso!$B$2),0)</f>
        <v>0</v>
      </c>
      <c r="N402" s="50"/>
      <c r="O402" s="50"/>
    </row>
    <row r="403" customFormat="false" ht="12.75" hidden="false" customHeight="false" outlineLevel="0" collapsed="false">
      <c r="A403" s="44" t="n">
        <f aca="false">Curves!C404</f>
        <v>39706</v>
      </c>
      <c r="B403" s="63" t="n">
        <f aca="true">IF(AND(ISNUMBER(Finland!$A$2),Finland!$A404&gt;0),OFFSET(rngStartFinland,Finland!$A404,Finland!$A$2),0)</f>
        <v>0</v>
      </c>
      <c r="C403" s="63" t="n">
        <f aca="true">IF(AND(ISNUMBER(Finland!$B$2),Finland!$A404&gt;0),OFFSET(rngStartFinland,Finland!$A404,Finland!$B$2),0)</f>
        <v>0</v>
      </c>
      <c r="D403" s="63" t="n">
        <f aca="true">IF(AND(ISNUMBER(Smestad!$A$2),Smestad!$A404&gt;0),OFFSET(rngStartSmestad,Smestad!$A404,Smestad!$A$2),0)</f>
        <v>0</v>
      </c>
      <c r="E403" s="63" t="n">
        <f aca="true">IF(AND(ISNUMBER(Smestad!$B$2),Smestad!$A404&gt;0),OFFSET(rngStartSmestad,Smestad!$A404,Smestad!$B$2),0)</f>
        <v>0</v>
      </c>
      <c r="F403" s="63" t="n">
        <f aca="true">IF(AND(ISNUMBER(Strinda!$A$2),Strinda!$A404&gt;0),OFFSET(rngStartStrinda,Strinda!$A404,Strinda!$A$2),0)</f>
        <v>0</v>
      </c>
      <c r="G403" s="63" t="n">
        <f aca="true">IF(AND(ISNUMBER(Strinda!$B$2),Strinda!$A404&gt;0),OFFSET(rngStartStrinda,Strinda!$A404,Strinda!$B$2),0)</f>
        <v>0</v>
      </c>
      <c r="H403" s="63" t="n">
        <f aca="true">IF(AND(ISNUMBER(Sweden!$A$2),Sweden!$A404&gt;0),OFFSET(rngStartSweden,Sweden!$A404,Sweden!$A$2),0)</f>
        <v>0</v>
      </c>
      <c r="I403" s="63" t="n">
        <f aca="true">IF(AND(ISNUMBER(Sweden!$B$2),Sweden!$A404&gt;0),OFFSET(rngStartSweden,Sweden!$A404,Sweden!$B$2),0)</f>
        <v>0</v>
      </c>
      <c r="J403" s="63" t="n">
        <f aca="true">IF(AND(ISNUMBER(System!$A$2),System!$A404&gt;0),OFFSET(rngStartSystem,System!$A404,System!$A$2),0)</f>
        <v>0</v>
      </c>
      <c r="K403" s="63" t="n">
        <f aca="true">IF(AND(ISNUMBER(System!$B$2),System!$A404&gt;0),OFFSET(rngStartSystem,System!$A404,System!$B$2),0)</f>
        <v>0</v>
      </c>
      <c r="L403" s="63" t="n">
        <f aca="true">IF(AND(ISNUMBER(Tromso!$A$2),Tromso!$A404&gt;0),OFFSET(rngStartTromso,Tromso!$A404,Tromso!$A$2),0)</f>
        <v>0</v>
      </c>
      <c r="M403" s="63" t="n">
        <f aca="true">IF(AND(ISNUMBER(Tromso!$B$2),Tromso!$A404&gt;0),OFFSET(rngStartTromso,Tromso!$A404,Tromso!$B$2),0)</f>
        <v>0</v>
      </c>
      <c r="N403" s="50"/>
      <c r="O403" s="50"/>
    </row>
    <row r="404" customFormat="false" ht="12.75" hidden="false" customHeight="false" outlineLevel="0" collapsed="false">
      <c r="A404" s="44" t="n">
        <f aca="false">Curves!C405</f>
        <v>39713</v>
      </c>
      <c r="B404" s="63" t="n">
        <f aca="true">IF(AND(ISNUMBER(Finland!$A$2),Finland!$A405&gt;0),OFFSET(rngStartFinland,Finland!$A405,Finland!$A$2),0)</f>
        <v>0</v>
      </c>
      <c r="C404" s="63" t="n">
        <f aca="true">IF(AND(ISNUMBER(Finland!$B$2),Finland!$A405&gt;0),OFFSET(rngStartFinland,Finland!$A405,Finland!$B$2),0)</f>
        <v>0</v>
      </c>
      <c r="D404" s="63" t="n">
        <f aca="true">IF(AND(ISNUMBER(Smestad!$A$2),Smestad!$A405&gt;0),OFFSET(rngStartSmestad,Smestad!$A405,Smestad!$A$2),0)</f>
        <v>0</v>
      </c>
      <c r="E404" s="63" t="n">
        <f aca="true">IF(AND(ISNUMBER(Smestad!$B$2),Smestad!$A405&gt;0),OFFSET(rngStartSmestad,Smestad!$A405,Smestad!$B$2),0)</f>
        <v>0</v>
      </c>
      <c r="F404" s="63" t="n">
        <f aca="true">IF(AND(ISNUMBER(Strinda!$A$2),Strinda!$A405&gt;0),OFFSET(rngStartStrinda,Strinda!$A405,Strinda!$A$2),0)</f>
        <v>0</v>
      </c>
      <c r="G404" s="63" t="n">
        <f aca="true">IF(AND(ISNUMBER(Strinda!$B$2),Strinda!$A405&gt;0),OFFSET(rngStartStrinda,Strinda!$A405,Strinda!$B$2),0)</f>
        <v>0</v>
      </c>
      <c r="H404" s="63" t="n">
        <f aca="true">IF(AND(ISNUMBER(Sweden!$A$2),Sweden!$A405&gt;0),OFFSET(rngStartSweden,Sweden!$A405,Sweden!$A$2),0)</f>
        <v>0</v>
      </c>
      <c r="I404" s="63" t="n">
        <f aca="true">IF(AND(ISNUMBER(Sweden!$B$2),Sweden!$A405&gt;0),OFFSET(rngStartSweden,Sweden!$A405,Sweden!$B$2),0)</f>
        <v>0</v>
      </c>
      <c r="J404" s="63" t="n">
        <f aca="true">IF(AND(ISNUMBER(System!$A$2),System!$A405&gt;0),OFFSET(rngStartSystem,System!$A405,System!$A$2),0)</f>
        <v>0</v>
      </c>
      <c r="K404" s="63" t="n">
        <f aca="true">IF(AND(ISNUMBER(System!$B$2),System!$A405&gt;0),OFFSET(rngStartSystem,System!$A405,System!$B$2),0)</f>
        <v>0</v>
      </c>
      <c r="L404" s="63" t="n">
        <f aca="true">IF(AND(ISNUMBER(Tromso!$A$2),Tromso!$A405&gt;0),OFFSET(rngStartTromso,Tromso!$A405,Tromso!$A$2),0)</f>
        <v>0</v>
      </c>
      <c r="M404" s="63" t="n">
        <f aca="true">IF(AND(ISNUMBER(Tromso!$B$2),Tromso!$A405&gt;0),OFFSET(rngStartTromso,Tromso!$A405,Tromso!$B$2),0)</f>
        <v>0</v>
      </c>
      <c r="N404" s="50"/>
      <c r="O404" s="50"/>
    </row>
    <row r="405" customFormat="false" ht="12.75" hidden="false" customHeight="false" outlineLevel="0" collapsed="false">
      <c r="A405" s="44" t="n">
        <f aca="false">Curves!C406</f>
        <v>39720</v>
      </c>
      <c r="B405" s="63" t="n">
        <f aca="true">IF(AND(ISNUMBER(Finland!$A$2),Finland!$A406&gt;0),OFFSET(rngStartFinland,Finland!$A406,Finland!$A$2),0)</f>
        <v>0</v>
      </c>
      <c r="C405" s="63" t="n">
        <f aca="true">IF(AND(ISNUMBER(Finland!$B$2),Finland!$A406&gt;0),OFFSET(rngStartFinland,Finland!$A406,Finland!$B$2),0)</f>
        <v>0</v>
      </c>
      <c r="D405" s="63" t="n">
        <f aca="true">IF(AND(ISNUMBER(Smestad!$A$2),Smestad!$A406&gt;0),OFFSET(rngStartSmestad,Smestad!$A406,Smestad!$A$2),0)</f>
        <v>0</v>
      </c>
      <c r="E405" s="63" t="n">
        <f aca="true">IF(AND(ISNUMBER(Smestad!$B$2),Smestad!$A406&gt;0),OFFSET(rngStartSmestad,Smestad!$A406,Smestad!$B$2),0)</f>
        <v>0</v>
      </c>
      <c r="F405" s="63" t="n">
        <f aca="true">IF(AND(ISNUMBER(Strinda!$A$2),Strinda!$A406&gt;0),OFFSET(rngStartStrinda,Strinda!$A406,Strinda!$A$2),0)</f>
        <v>0</v>
      </c>
      <c r="G405" s="63" t="n">
        <f aca="true">IF(AND(ISNUMBER(Strinda!$B$2),Strinda!$A406&gt;0),OFFSET(rngStartStrinda,Strinda!$A406,Strinda!$B$2),0)</f>
        <v>0</v>
      </c>
      <c r="H405" s="63" t="n">
        <f aca="true">IF(AND(ISNUMBER(Sweden!$A$2),Sweden!$A406&gt;0),OFFSET(rngStartSweden,Sweden!$A406,Sweden!$A$2),0)</f>
        <v>0</v>
      </c>
      <c r="I405" s="63" t="n">
        <f aca="true">IF(AND(ISNUMBER(Sweden!$B$2),Sweden!$A406&gt;0),OFFSET(rngStartSweden,Sweden!$A406,Sweden!$B$2),0)</f>
        <v>0</v>
      </c>
      <c r="J405" s="63" t="n">
        <f aca="true">IF(AND(ISNUMBER(System!$A$2),System!$A406&gt;0),OFFSET(rngStartSystem,System!$A406,System!$A$2),0)</f>
        <v>0</v>
      </c>
      <c r="K405" s="63" t="n">
        <f aca="true">IF(AND(ISNUMBER(System!$B$2),System!$A406&gt;0),OFFSET(rngStartSystem,System!$A406,System!$B$2),0)</f>
        <v>0</v>
      </c>
      <c r="L405" s="63" t="n">
        <f aca="true">IF(AND(ISNUMBER(Tromso!$A$2),Tromso!$A406&gt;0),OFFSET(rngStartTromso,Tromso!$A406,Tromso!$A$2),0)</f>
        <v>0</v>
      </c>
      <c r="M405" s="63" t="n">
        <f aca="true">IF(AND(ISNUMBER(Tromso!$B$2),Tromso!$A406&gt;0),OFFSET(rngStartTromso,Tromso!$A406,Tromso!$B$2),0)</f>
        <v>0</v>
      </c>
      <c r="N405" s="50"/>
      <c r="O405" s="50"/>
    </row>
    <row r="406" customFormat="false" ht="12.75" hidden="false" customHeight="false" outlineLevel="0" collapsed="false">
      <c r="A406" s="44" t="n">
        <f aca="false">Curves!C407</f>
        <v>39727</v>
      </c>
      <c r="B406" s="63" t="n">
        <f aca="true">IF(AND(ISNUMBER(Finland!$A$2),Finland!$A407&gt;0),OFFSET(rngStartFinland,Finland!$A407,Finland!$A$2),0)</f>
        <v>0</v>
      </c>
      <c r="C406" s="63" t="n">
        <f aca="true">IF(AND(ISNUMBER(Finland!$B$2),Finland!$A407&gt;0),OFFSET(rngStartFinland,Finland!$A407,Finland!$B$2),0)</f>
        <v>0</v>
      </c>
      <c r="D406" s="63" t="n">
        <f aca="true">IF(AND(ISNUMBER(Smestad!$A$2),Smestad!$A407&gt;0),OFFSET(rngStartSmestad,Smestad!$A407,Smestad!$A$2),0)</f>
        <v>0</v>
      </c>
      <c r="E406" s="63" t="n">
        <f aca="true">IF(AND(ISNUMBER(Smestad!$B$2),Smestad!$A407&gt;0),OFFSET(rngStartSmestad,Smestad!$A407,Smestad!$B$2),0)</f>
        <v>0</v>
      </c>
      <c r="F406" s="63" t="n">
        <f aca="true">IF(AND(ISNUMBER(Strinda!$A$2),Strinda!$A407&gt;0),OFFSET(rngStartStrinda,Strinda!$A407,Strinda!$A$2),0)</f>
        <v>0</v>
      </c>
      <c r="G406" s="63" t="n">
        <f aca="true">IF(AND(ISNUMBER(Strinda!$B$2),Strinda!$A407&gt;0),OFFSET(rngStartStrinda,Strinda!$A407,Strinda!$B$2),0)</f>
        <v>0</v>
      </c>
      <c r="H406" s="63" t="n">
        <f aca="true">IF(AND(ISNUMBER(Sweden!$A$2),Sweden!$A407&gt;0),OFFSET(rngStartSweden,Sweden!$A407,Sweden!$A$2),0)</f>
        <v>0</v>
      </c>
      <c r="I406" s="63" t="n">
        <f aca="true">IF(AND(ISNUMBER(Sweden!$B$2),Sweden!$A407&gt;0),OFFSET(rngStartSweden,Sweden!$A407,Sweden!$B$2),0)</f>
        <v>0</v>
      </c>
      <c r="J406" s="63" t="n">
        <f aca="true">IF(AND(ISNUMBER(System!$A$2),System!$A407&gt;0),OFFSET(rngStartSystem,System!$A407,System!$A$2),0)</f>
        <v>0</v>
      </c>
      <c r="K406" s="63" t="n">
        <f aca="true">IF(AND(ISNUMBER(System!$B$2),System!$A407&gt;0),OFFSET(rngStartSystem,System!$A407,System!$B$2),0)</f>
        <v>0</v>
      </c>
      <c r="L406" s="63" t="n">
        <f aca="true">IF(AND(ISNUMBER(Tromso!$A$2),Tromso!$A407&gt;0),OFFSET(rngStartTromso,Tromso!$A407,Tromso!$A$2),0)</f>
        <v>0</v>
      </c>
      <c r="M406" s="63" t="n">
        <f aca="true">IF(AND(ISNUMBER(Tromso!$B$2),Tromso!$A407&gt;0),OFFSET(rngStartTromso,Tromso!$A407,Tromso!$B$2),0)</f>
        <v>0</v>
      </c>
      <c r="N406" s="50"/>
      <c r="O406" s="50"/>
    </row>
    <row r="407" customFormat="false" ht="12.75" hidden="false" customHeight="false" outlineLevel="0" collapsed="false">
      <c r="A407" s="44" t="n">
        <f aca="false">Curves!C408</f>
        <v>39734</v>
      </c>
      <c r="B407" s="63" t="n">
        <f aca="true">IF(AND(ISNUMBER(Finland!$A$2),Finland!$A408&gt;0),OFFSET(rngStartFinland,Finland!$A408,Finland!$A$2),0)</f>
        <v>0</v>
      </c>
      <c r="C407" s="63" t="n">
        <f aca="true">IF(AND(ISNUMBER(Finland!$B$2),Finland!$A408&gt;0),OFFSET(rngStartFinland,Finland!$A408,Finland!$B$2),0)</f>
        <v>0</v>
      </c>
      <c r="D407" s="63" t="n">
        <f aca="true">IF(AND(ISNUMBER(Smestad!$A$2),Smestad!$A408&gt;0),OFFSET(rngStartSmestad,Smestad!$A408,Smestad!$A$2),0)</f>
        <v>0</v>
      </c>
      <c r="E407" s="63" t="n">
        <f aca="true">IF(AND(ISNUMBER(Smestad!$B$2),Smestad!$A408&gt;0),OFFSET(rngStartSmestad,Smestad!$A408,Smestad!$B$2),0)</f>
        <v>0</v>
      </c>
      <c r="F407" s="63" t="n">
        <f aca="true">IF(AND(ISNUMBER(Strinda!$A$2),Strinda!$A408&gt;0),OFFSET(rngStartStrinda,Strinda!$A408,Strinda!$A$2),0)</f>
        <v>0</v>
      </c>
      <c r="G407" s="63" t="n">
        <f aca="true">IF(AND(ISNUMBER(Strinda!$B$2),Strinda!$A408&gt;0),OFFSET(rngStartStrinda,Strinda!$A408,Strinda!$B$2),0)</f>
        <v>0</v>
      </c>
      <c r="H407" s="63" t="n">
        <f aca="true">IF(AND(ISNUMBER(Sweden!$A$2),Sweden!$A408&gt;0),OFFSET(rngStartSweden,Sweden!$A408,Sweden!$A$2),0)</f>
        <v>0</v>
      </c>
      <c r="I407" s="63" t="n">
        <f aca="true">IF(AND(ISNUMBER(Sweden!$B$2),Sweden!$A408&gt;0),OFFSET(rngStartSweden,Sweden!$A408,Sweden!$B$2),0)</f>
        <v>0</v>
      </c>
      <c r="J407" s="63" t="n">
        <f aca="true">IF(AND(ISNUMBER(System!$A$2),System!$A408&gt;0),OFFSET(rngStartSystem,System!$A408,System!$A$2),0)</f>
        <v>0</v>
      </c>
      <c r="K407" s="63" t="n">
        <f aca="true">IF(AND(ISNUMBER(System!$B$2),System!$A408&gt;0),OFFSET(rngStartSystem,System!$A408,System!$B$2),0)</f>
        <v>0</v>
      </c>
      <c r="L407" s="63" t="n">
        <f aca="true">IF(AND(ISNUMBER(Tromso!$A$2),Tromso!$A408&gt;0),OFFSET(rngStartTromso,Tromso!$A408,Tromso!$A$2),0)</f>
        <v>0</v>
      </c>
      <c r="M407" s="63" t="n">
        <f aca="true">IF(AND(ISNUMBER(Tromso!$B$2),Tromso!$A408&gt;0),OFFSET(rngStartTromso,Tromso!$A408,Tromso!$B$2),0)</f>
        <v>0</v>
      </c>
      <c r="N407" s="50"/>
      <c r="O407" s="50"/>
    </row>
    <row r="408" customFormat="false" ht="12.75" hidden="false" customHeight="false" outlineLevel="0" collapsed="false">
      <c r="A408" s="44" t="n">
        <f aca="false">Curves!C409</f>
        <v>39741</v>
      </c>
      <c r="B408" s="63" t="n">
        <f aca="true">IF(AND(ISNUMBER(Finland!$A$2),Finland!$A409&gt;0),OFFSET(rngStartFinland,Finland!$A409,Finland!$A$2),0)</f>
        <v>0</v>
      </c>
      <c r="C408" s="63" t="n">
        <f aca="true">IF(AND(ISNUMBER(Finland!$B$2),Finland!$A409&gt;0),OFFSET(rngStartFinland,Finland!$A409,Finland!$B$2),0)</f>
        <v>0</v>
      </c>
      <c r="D408" s="63" t="n">
        <f aca="true">IF(AND(ISNUMBER(Smestad!$A$2),Smestad!$A409&gt;0),OFFSET(rngStartSmestad,Smestad!$A409,Smestad!$A$2),0)</f>
        <v>0</v>
      </c>
      <c r="E408" s="63" t="n">
        <f aca="true">IF(AND(ISNUMBER(Smestad!$B$2),Smestad!$A409&gt;0),OFFSET(rngStartSmestad,Smestad!$A409,Smestad!$B$2),0)</f>
        <v>0</v>
      </c>
      <c r="F408" s="63" t="n">
        <f aca="true">IF(AND(ISNUMBER(Strinda!$A$2),Strinda!$A409&gt;0),OFFSET(rngStartStrinda,Strinda!$A409,Strinda!$A$2),0)</f>
        <v>0</v>
      </c>
      <c r="G408" s="63" t="n">
        <f aca="true">IF(AND(ISNUMBER(Strinda!$B$2),Strinda!$A409&gt;0),OFFSET(rngStartStrinda,Strinda!$A409,Strinda!$B$2),0)</f>
        <v>0</v>
      </c>
      <c r="H408" s="63" t="n">
        <f aca="true">IF(AND(ISNUMBER(Sweden!$A$2),Sweden!$A409&gt;0),OFFSET(rngStartSweden,Sweden!$A409,Sweden!$A$2),0)</f>
        <v>0</v>
      </c>
      <c r="I408" s="63" t="n">
        <f aca="true">IF(AND(ISNUMBER(Sweden!$B$2),Sweden!$A409&gt;0),OFFSET(rngStartSweden,Sweden!$A409,Sweden!$B$2),0)</f>
        <v>0</v>
      </c>
      <c r="J408" s="63" t="n">
        <f aca="true">IF(AND(ISNUMBER(System!$A$2),System!$A409&gt;0),OFFSET(rngStartSystem,System!$A409,System!$A$2),0)</f>
        <v>0</v>
      </c>
      <c r="K408" s="63" t="n">
        <f aca="true">IF(AND(ISNUMBER(System!$B$2),System!$A409&gt;0),OFFSET(rngStartSystem,System!$A409,System!$B$2),0)</f>
        <v>0</v>
      </c>
      <c r="L408" s="63" t="n">
        <f aca="true">IF(AND(ISNUMBER(Tromso!$A$2),Tromso!$A409&gt;0),OFFSET(rngStartTromso,Tromso!$A409,Tromso!$A$2),0)</f>
        <v>0</v>
      </c>
      <c r="M408" s="63" t="n">
        <f aca="true">IF(AND(ISNUMBER(Tromso!$B$2),Tromso!$A409&gt;0),OFFSET(rngStartTromso,Tromso!$A409,Tromso!$B$2),0)</f>
        <v>0</v>
      </c>
      <c r="N408" s="50"/>
      <c r="O408" s="50"/>
    </row>
    <row r="409" customFormat="false" ht="12.75" hidden="false" customHeight="false" outlineLevel="0" collapsed="false">
      <c r="A409" s="44" t="n">
        <f aca="false">Curves!C410</f>
        <v>39748</v>
      </c>
      <c r="B409" s="63" t="n">
        <f aca="true">IF(AND(ISNUMBER(Finland!$A$2),Finland!$A410&gt;0),OFFSET(rngStartFinland,Finland!$A410,Finland!$A$2),0)</f>
        <v>0</v>
      </c>
      <c r="C409" s="63" t="n">
        <f aca="true">IF(AND(ISNUMBER(Finland!$B$2),Finland!$A410&gt;0),OFFSET(rngStartFinland,Finland!$A410,Finland!$B$2),0)</f>
        <v>0</v>
      </c>
      <c r="D409" s="63" t="n">
        <f aca="true">IF(AND(ISNUMBER(Smestad!$A$2),Smestad!$A410&gt;0),OFFSET(rngStartSmestad,Smestad!$A410,Smestad!$A$2),0)</f>
        <v>0</v>
      </c>
      <c r="E409" s="63" t="n">
        <f aca="true">IF(AND(ISNUMBER(Smestad!$B$2),Smestad!$A410&gt;0),OFFSET(rngStartSmestad,Smestad!$A410,Smestad!$B$2),0)</f>
        <v>0</v>
      </c>
      <c r="F409" s="63" t="n">
        <f aca="true">IF(AND(ISNUMBER(Strinda!$A$2),Strinda!$A410&gt;0),OFFSET(rngStartStrinda,Strinda!$A410,Strinda!$A$2),0)</f>
        <v>0</v>
      </c>
      <c r="G409" s="63" t="n">
        <f aca="true">IF(AND(ISNUMBER(Strinda!$B$2),Strinda!$A410&gt;0),OFFSET(rngStartStrinda,Strinda!$A410,Strinda!$B$2),0)</f>
        <v>0</v>
      </c>
      <c r="H409" s="63" t="n">
        <f aca="true">IF(AND(ISNUMBER(Sweden!$A$2),Sweden!$A410&gt;0),OFFSET(rngStartSweden,Sweden!$A410,Sweden!$A$2),0)</f>
        <v>0</v>
      </c>
      <c r="I409" s="63" t="n">
        <f aca="true">IF(AND(ISNUMBER(Sweden!$B$2),Sweden!$A410&gt;0),OFFSET(rngStartSweden,Sweden!$A410,Sweden!$B$2),0)</f>
        <v>0</v>
      </c>
      <c r="J409" s="63" t="n">
        <f aca="true">IF(AND(ISNUMBER(System!$A$2),System!$A410&gt;0),OFFSET(rngStartSystem,System!$A410,System!$A$2),0)</f>
        <v>0</v>
      </c>
      <c r="K409" s="63" t="n">
        <f aca="true">IF(AND(ISNUMBER(System!$B$2),System!$A410&gt;0),OFFSET(rngStartSystem,System!$A410,System!$B$2),0)</f>
        <v>0</v>
      </c>
      <c r="L409" s="63" t="n">
        <f aca="true">IF(AND(ISNUMBER(Tromso!$A$2),Tromso!$A410&gt;0),OFFSET(rngStartTromso,Tromso!$A410,Tromso!$A$2),0)</f>
        <v>0</v>
      </c>
      <c r="M409" s="63" t="n">
        <f aca="true">IF(AND(ISNUMBER(Tromso!$B$2),Tromso!$A410&gt;0),OFFSET(rngStartTromso,Tromso!$A410,Tromso!$B$2),0)</f>
        <v>0</v>
      </c>
      <c r="N409" s="50"/>
      <c r="O409" s="50"/>
    </row>
    <row r="410" customFormat="false" ht="12.75" hidden="false" customHeight="false" outlineLevel="0" collapsed="false">
      <c r="A410" s="44" t="n">
        <f aca="false">Curves!C411</f>
        <v>39755</v>
      </c>
      <c r="B410" s="63" t="n">
        <f aca="true">IF(AND(ISNUMBER(Finland!$A$2),Finland!$A411&gt;0),OFFSET(rngStartFinland,Finland!$A411,Finland!$A$2),0)</f>
        <v>0</v>
      </c>
      <c r="C410" s="63" t="n">
        <f aca="true">IF(AND(ISNUMBER(Finland!$B$2),Finland!$A411&gt;0),OFFSET(rngStartFinland,Finland!$A411,Finland!$B$2),0)</f>
        <v>0</v>
      </c>
      <c r="D410" s="63" t="n">
        <f aca="true">IF(AND(ISNUMBER(Smestad!$A$2),Smestad!$A411&gt;0),OFFSET(rngStartSmestad,Smestad!$A411,Smestad!$A$2),0)</f>
        <v>0</v>
      </c>
      <c r="E410" s="63" t="n">
        <f aca="true">IF(AND(ISNUMBER(Smestad!$B$2),Smestad!$A411&gt;0),OFFSET(rngStartSmestad,Smestad!$A411,Smestad!$B$2),0)</f>
        <v>0</v>
      </c>
      <c r="F410" s="63" t="n">
        <f aca="true">IF(AND(ISNUMBER(Strinda!$A$2),Strinda!$A411&gt;0),OFFSET(rngStartStrinda,Strinda!$A411,Strinda!$A$2),0)</f>
        <v>0</v>
      </c>
      <c r="G410" s="63" t="n">
        <f aca="true">IF(AND(ISNUMBER(Strinda!$B$2),Strinda!$A411&gt;0),OFFSET(rngStartStrinda,Strinda!$A411,Strinda!$B$2),0)</f>
        <v>0</v>
      </c>
      <c r="H410" s="63" t="n">
        <f aca="true">IF(AND(ISNUMBER(Sweden!$A$2),Sweden!$A411&gt;0),OFFSET(rngStartSweden,Sweden!$A411,Sweden!$A$2),0)</f>
        <v>0</v>
      </c>
      <c r="I410" s="63" t="n">
        <f aca="true">IF(AND(ISNUMBER(Sweden!$B$2),Sweden!$A411&gt;0),OFFSET(rngStartSweden,Sweden!$A411,Sweden!$B$2),0)</f>
        <v>0</v>
      </c>
      <c r="J410" s="63" t="n">
        <f aca="true">IF(AND(ISNUMBER(System!$A$2),System!$A411&gt;0),OFFSET(rngStartSystem,System!$A411,System!$A$2),0)</f>
        <v>0</v>
      </c>
      <c r="K410" s="63" t="n">
        <f aca="true">IF(AND(ISNUMBER(System!$B$2),System!$A411&gt;0),OFFSET(rngStartSystem,System!$A411,System!$B$2),0)</f>
        <v>0</v>
      </c>
      <c r="L410" s="63" t="n">
        <f aca="true">IF(AND(ISNUMBER(Tromso!$A$2),Tromso!$A411&gt;0),OFFSET(rngStartTromso,Tromso!$A411,Tromso!$A$2),0)</f>
        <v>0</v>
      </c>
      <c r="M410" s="63" t="n">
        <f aca="true">IF(AND(ISNUMBER(Tromso!$B$2),Tromso!$A411&gt;0),OFFSET(rngStartTromso,Tromso!$A411,Tromso!$B$2),0)</f>
        <v>0</v>
      </c>
      <c r="N410" s="50"/>
      <c r="O410" s="50"/>
    </row>
    <row r="411" customFormat="false" ht="12.75" hidden="false" customHeight="false" outlineLevel="0" collapsed="false">
      <c r="A411" s="44" t="n">
        <f aca="false">Curves!C412</f>
        <v>39762</v>
      </c>
      <c r="B411" s="63" t="n">
        <f aca="true">IF(AND(ISNUMBER(Finland!$A$2),Finland!$A412&gt;0),OFFSET(rngStartFinland,Finland!$A412,Finland!$A$2),0)</f>
        <v>0</v>
      </c>
      <c r="C411" s="63" t="n">
        <f aca="true">IF(AND(ISNUMBER(Finland!$B$2),Finland!$A412&gt;0),OFFSET(rngStartFinland,Finland!$A412,Finland!$B$2),0)</f>
        <v>0</v>
      </c>
      <c r="D411" s="63" t="n">
        <f aca="true">IF(AND(ISNUMBER(Smestad!$A$2),Smestad!$A412&gt;0),OFFSET(rngStartSmestad,Smestad!$A412,Smestad!$A$2),0)</f>
        <v>0</v>
      </c>
      <c r="E411" s="63" t="n">
        <f aca="true">IF(AND(ISNUMBER(Smestad!$B$2),Smestad!$A412&gt;0),OFFSET(rngStartSmestad,Smestad!$A412,Smestad!$B$2),0)</f>
        <v>0</v>
      </c>
      <c r="F411" s="63" t="n">
        <f aca="true">IF(AND(ISNUMBER(Strinda!$A$2),Strinda!$A412&gt;0),OFFSET(rngStartStrinda,Strinda!$A412,Strinda!$A$2),0)</f>
        <v>0</v>
      </c>
      <c r="G411" s="63" t="n">
        <f aca="true">IF(AND(ISNUMBER(Strinda!$B$2),Strinda!$A412&gt;0),OFFSET(rngStartStrinda,Strinda!$A412,Strinda!$B$2),0)</f>
        <v>0</v>
      </c>
      <c r="H411" s="63" t="n">
        <f aca="true">IF(AND(ISNUMBER(Sweden!$A$2),Sweden!$A412&gt;0),OFFSET(rngStartSweden,Sweden!$A412,Sweden!$A$2),0)</f>
        <v>0</v>
      </c>
      <c r="I411" s="63" t="n">
        <f aca="true">IF(AND(ISNUMBER(Sweden!$B$2),Sweden!$A412&gt;0),OFFSET(rngStartSweden,Sweden!$A412,Sweden!$B$2),0)</f>
        <v>0</v>
      </c>
      <c r="J411" s="63" t="n">
        <f aca="true">IF(AND(ISNUMBER(System!$A$2),System!$A412&gt;0),OFFSET(rngStartSystem,System!$A412,System!$A$2),0)</f>
        <v>0</v>
      </c>
      <c r="K411" s="63" t="n">
        <f aca="true">IF(AND(ISNUMBER(System!$B$2),System!$A412&gt;0),OFFSET(rngStartSystem,System!$A412,System!$B$2),0)</f>
        <v>0</v>
      </c>
      <c r="L411" s="63" t="n">
        <f aca="true">IF(AND(ISNUMBER(Tromso!$A$2),Tromso!$A412&gt;0),OFFSET(rngStartTromso,Tromso!$A412,Tromso!$A$2),0)</f>
        <v>0</v>
      </c>
      <c r="M411" s="63" t="n">
        <f aca="true">IF(AND(ISNUMBER(Tromso!$B$2),Tromso!$A412&gt;0),OFFSET(rngStartTromso,Tromso!$A412,Tromso!$B$2),0)</f>
        <v>0</v>
      </c>
      <c r="N411" s="50"/>
      <c r="O411" s="50"/>
    </row>
    <row r="412" customFormat="false" ht="12.75" hidden="false" customHeight="false" outlineLevel="0" collapsed="false">
      <c r="A412" s="44" t="n">
        <f aca="false">Curves!C413</f>
        <v>39769</v>
      </c>
      <c r="B412" s="63" t="n">
        <f aca="true">IF(AND(ISNUMBER(Finland!$A$2),Finland!$A413&gt;0),OFFSET(rngStartFinland,Finland!$A413,Finland!$A$2),0)</f>
        <v>0</v>
      </c>
      <c r="C412" s="63" t="n">
        <f aca="true">IF(AND(ISNUMBER(Finland!$B$2),Finland!$A413&gt;0),OFFSET(rngStartFinland,Finland!$A413,Finland!$B$2),0)</f>
        <v>0</v>
      </c>
      <c r="D412" s="63" t="n">
        <f aca="true">IF(AND(ISNUMBER(Smestad!$A$2),Smestad!$A413&gt;0),OFFSET(rngStartSmestad,Smestad!$A413,Smestad!$A$2),0)</f>
        <v>0</v>
      </c>
      <c r="E412" s="63" t="n">
        <f aca="true">IF(AND(ISNUMBER(Smestad!$B$2),Smestad!$A413&gt;0),OFFSET(rngStartSmestad,Smestad!$A413,Smestad!$B$2),0)</f>
        <v>0</v>
      </c>
      <c r="F412" s="63" t="n">
        <f aca="true">IF(AND(ISNUMBER(Strinda!$A$2),Strinda!$A413&gt;0),OFFSET(rngStartStrinda,Strinda!$A413,Strinda!$A$2),0)</f>
        <v>0</v>
      </c>
      <c r="G412" s="63" t="n">
        <f aca="true">IF(AND(ISNUMBER(Strinda!$B$2),Strinda!$A413&gt;0),OFFSET(rngStartStrinda,Strinda!$A413,Strinda!$B$2),0)</f>
        <v>0</v>
      </c>
      <c r="H412" s="63" t="n">
        <f aca="true">IF(AND(ISNUMBER(Sweden!$A$2),Sweden!$A413&gt;0),OFFSET(rngStartSweden,Sweden!$A413,Sweden!$A$2),0)</f>
        <v>0</v>
      </c>
      <c r="I412" s="63" t="n">
        <f aca="true">IF(AND(ISNUMBER(Sweden!$B$2),Sweden!$A413&gt;0),OFFSET(rngStartSweden,Sweden!$A413,Sweden!$B$2),0)</f>
        <v>0</v>
      </c>
      <c r="J412" s="63" t="n">
        <f aca="true">IF(AND(ISNUMBER(System!$A$2),System!$A413&gt;0),OFFSET(rngStartSystem,System!$A413,System!$A$2),0)</f>
        <v>0</v>
      </c>
      <c r="K412" s="63" t="n">
        <f aca="true">IF(AND(ISNUMBER(System!$B$2),System!$A413&gt;0),OFFSET(rngStartSystem,System!$A413,System!$B$2),0)</f>
        <v>0</v>
      </c>
      <c r="L412" s="63" t="n">
        <f aca="true">IF(AND(ISNUMBER(Tromso!$A$2),Tromso!$A413&gt;0),OFFSET(rngStartTromso,Tromso!$A413,Tromso!$A$2),0)</f>
        <v>0</v>
      </c>
      <c r="M412" s="63" t="n">
        <f aca="true">IF(AND(ISNUMBER(Tromso!$B$2),Tromso!$A413&gt;0),OFFSET(rngStartTromso,Tromso!$A413,Tromso!$B$2),0)</f>
        <v>0</v>
      </c>
      <c r="N412" s="50"/>
      <c r="O412" s="50"/>
    </row>
    <row r="413" customFormat="false" ht="12.75" hidden="false" customHeight="false" outlineLevel="0" collapsed="false">
      <c r="A413" s="44" t="n">
        <f aca="false">Curves!C414</f>
        <v>39776</v>
      </c>
      <c r="B413" s="63" t="n">
        <f aca="true">IF(AND(ISNUMBER(Finland!$A$2),Finland!$A414&gt;0),OFFSET(rngStartFinland,Finland!$A414,Finland!$A$2),0)</f>
        <v>0</v>
      </c>
      <c r="C413" s="63" t="n">
        <f aca="true">IF(AND(ISNUMBER(Finland!$B$2),Finland!$A414&gt;0),OFFSET(rngStartFinland,Finland!$A414,Finland!$B$2),0)</f>
        <v>0</v>
      </c>
      <c r="D413" s="63" t="n">
        <f aca="true">IF(AND(ISNUMBER(Smestad!$A$2),Smestad!$A414&gt;0),OFFSET(rngStartSmestad,Smestad!$A414,Smestad!$A$2),0)</f>
        <v>0</v>
      </c>
      <c r="E413" s="63" t="n">
        <f aca="true">IF(AND(ISNUMBER(Smestad!$B$2),Smestad!$A414&gt;0),OFFSET(rngStartSmestad,Smestad!$A414,Smestad!$B$2),0)</f>
        <v>0</v>
      </c>
      <c r="F413" s="63" t="n">
        <f aca="true">IF(AND(ISNUMBER(Strinda!$A$2),Strinda!$A414&gt;0),OFFSET(rngStartStrinda,Strinda!$A414,Strinda!$A$2),0)</f>
        <v>0</v>
      </c>
      <c r="G413" s="63" t="n">
        <f aca="true">IF(AND(ISNUMBER(Strinda!$B$2),Strinda!$A414&gt;0),OFFSET(rngStartStrinda,Strinda!$A414,Strinda!$B$2),0)</f>
        <v>0</v>
      </c>
      <c r="H413" s="63" t="n">
        <f aca="true">IF(AND(ISNUMBER(Sweden!$A$2),Sweden!$A414&gt;0),OFFSET(rngStartSweden,Sweden!$A414,Sweden!$A$2),0)</f>
        <v>0</v>
      </c>
      <c r="I413" s="63" t="n">
        <f aca="true">IF(AND(ISNUMBER(Sweden!$B$2),Sweden!$A414&gt;0),OFFSET(rngStartSweden,Sweden!$A414,Sweden!$B$2),0)</f>
        <v>0</v>
      </c>
      <c r="J413" s="63" t="n">
        <f aca="true">IF(AND(ISNUMBER(System!$A$2),System!$A414&gt;0),OFFSET(rngStartSystem,System!$A414,System!$A$2),0)</f>
        <v>0</v>
      </c>
      <c r="K413" s="63" t="n">
        <f aca="true">IF(AND(ISNUMBER(System!$B$2),System!$A414&gt;0),OFFSET(rngStartSystem,System!$A414,System!$B$2),0)</f>
        <v>0</v>
      </c>
      <c r="L413" s="63" t="n">
        <f aca="true">IF(AND(ISNUMBER(Tromso!$A$2),Tromso!$A414&gt;0),OFFSET(rngStartTromso,Tromso!$A414,Tromso!$A$2),0)</f>
        <v>0</v>
      </c>
      <c r="M413" s="63" t="n">
        <f aca="true">IF(AND(ISNUMBER(Tromso!$B$2),Tromso!$A414&gt;0),OFFSET(rngStartTromso,Tromso!$A414,Tromso!$B$2),0)</f>
        <v>0</v>
      </c>
      <c r="N413" s="50"/>
      <c r="O413" s="50"/>
    </row>
    <row r="414" customFormat="false" ht="12.75" hidden="false" customHeight="false" outlineLevel="0" collapsed="false">
      <c r="A414" s="44" t="n">
        <f aca="false">Curves!C415</f>
        <v>39783</v>
      </c>
      <c r="B414" s="63" t="n">
        <f aca="true">IF(AND(ISNUMBER(Finland!$A$2),Finland!$A415&gt;0),OFFSET(rngStartFinland,Finland!$A415,Finland!$A$2),0)</f>
        <v>0</v>
      </c>
      <c r="C414" s="63" t="n">
        <f aca="true">IF(AND(ISNUMBER(Finland!$B$2),Finland!$A415&gt;0),OFFSET(rngStartFinland,Finland!$A415,Finland!$B$2),0)</f>
        <v>0</v>
      </c>
      <c r="D414" s="63" t="n">
        <f aca="true">IF(AND(ISNUMBER(Smestad!$A$2),Smestad!$A415&gt;0),OFFSET(rngStartSmestad,Smestad!$A415,Smestad!$A$2),0)</f>
        <v>0</v>
      </c>
      <c r="E414" s="63" t="n">
        <f aca="true">IF(AND(ISNUMBER(Smestad!$B$2),Smestad!$A415&gt;0),OFFSET(rngStartSmestad,Smestad!$A415,Smestad!$B$2),0)</f>
        <v>0</v>
      </c>
      <c r="F414" s="63" t="n">
        <f aca="true">IF(AND(ISNUMBER(Strinda!$A$2),Strinda!$A415&gt;0),OFFSET(rngStartStrinda,Strinda!$A415,Strinda!$A$2),0)</f>
        <v>0</v>
      </c>
      <c r="G414" s="63" t="n">
        <f aca="true">IF(AND(ISNUMBER(Strinda!$B$2),Strinda!$A415&gt;0),OFFSET(rngStartStrinda,Strinda!$A415,Strinda!$B$2),0)</f>
        <v>0</v>
      </c>
      <c r="H414" s="63" t="n">
        <f aca="true">IF(AND(ISNUMBER(Sweden!$A$2),Sweden!$A415&gt;0),OFFSET(rngStartSweden,Sweden!$A415,Sweden!$A$2),0)</f>
        <v>0</v>
      </c>
      <c r="I414" s="63" t="n">
        <f aca="true">IF(AND(ISNUMBER(Sweden!$B$2),Sweden!$A415&gt;0),OFFSET(rngStartSweden,Sweden!$A415,Sweden!$B$2),0)</f>
        <v>0</v>
      </c>
      <c r="J414" s="63" t="n">
        <f aca="true">IF(AND(ISNUMBER(System!$A$2),System!$A415&gt;0),OFFSET(rngStartSystem,System!$A415,System!$A$2),0)</f>
        <v>0</v>
      </c>
      <c r="K414" s="63" t="n">
        <f aca="true">IF(AND(ISNUMBER(System!$B$2),System!$A415&gt;0),OFFSET(rngStartSystem,System!$A415,System!$B$2),0)</f>
        <v>0</v>
      </c>
      <c r="L414" s="63" t="n">
        <f aca="true">IF(AND(ISNUMBER(Tromso!$A$2),Tromso!$A415&gt;0),OFFSET(rngStartTromso,Tromso!$A415,Tromso!$A$2),0)</f>
        <v>0</v>
      </c>
      <c r="M414" s="63" t="n">
        <f aca="true">IF(AND(ISNUMBER(Tromso!$B$2),Tromso!$A415&gt;0),OFFSET(rngStartTromso,Tromso!$A415,Tromso!$B$2),0)</f>
        <v>0</v>
      </c>
      <c r="N414" s="50"/>
      <c r="O414" s="50"/>
    </row>
    <row r="415" customFormat="false" ht="12.75" hidden="false" customHeight="false" outlineLevel="0" collapsed="false">
      <c r="A415" s="44" t="n">
        <f aca="false">Curves!C416</f>
        <v>39790</v>
      </c>
      <c r="B415" s="63" t="n">
        <f aca="true">IF(AND(ISNUMBER(Finland!$A$2),Finland!$A416&gt;0),OFFSET(rngStartFinland,Finland!$A416,Finland!$A$2),0)</f>
        <v>0</v>
      </c>
      <c r="C415" s="63" t="n">
        <f aca="true">IF(AND(ISNUMBER(Finland!$B$2),Finland!$A416&gt;0),OFFSET(rngStartFinland,Finland!$A416,Finland!$B$2),0)</f>
        <v>0</v>
      </c>
      <c r="D415" s="63" t="n">
        <f aca="true">IF(AND(ISNUMBER(Smestad!$A$2),Smestad!$A416&gt;0),OFFSET(rngStartSmestad,Smestad!$A416,Smestad!$A$2),0)</f>
        <v>0</v>
      </c>
      <c r="E415" s="63" t="n">
        <f aca="true">IF(AND(ISNUMBER(Smestad!$B$2),Smestad!$A416&gt;0),OFFSET(rngStartSmestad,Smestad!$A416,Smestad!$B$2),0)</f>
        <v>0</v>
      </c>
      <c r="F415" s="63" t="n">
        <f aca="true">IF(AND(ISNUMBER(Strinda!$A$2),Strinda!$A416&gt;0),OFFSET(rngStartStrinda,Strinda!$A416,Strinda!$A$2),0)</f>
        <v>0</v>
      </c>
      <c r="G415" s="63" t="n">
        <f aca="true">IF(AND(ISNUMBER(Strinda!$B$2),Strinda!$A416&gt;0),OFFSET(rngStartStrinda,Strinda!$A416,Strinda!$B$2),0)</f>
        <v>0</v>
      </c>
      <c r="H415" s="63" t="n">
        <f aca="true">IF(AND(ISNUMBER(Sweden!$A$2),Sweden!$A416&gt;0),OFFSET(rngStartSweden,Sweden!$A416,Sweden!$A$2),0)</f>
        <v>0</v>
      </c>
      <c r="I415" s="63" t="n">
        <f aca="true">IF(AND(ISNUMBER(Sweden!$B$2),Sweden!$A416&gt;0),OFFSET(rngStartSweden,Sweden!$A416,Sweden!$B$2),0)</f>
        <v>0</v>
      </c>
      <c r="J415" s="63" t="n">
        <f aca="true">IF(AND(ISNUMBER(System!$A$2),System!$A416&gt;0),OFFSET(rngStartSystem,System!$A416,System!$A$2),0)</f>
        <v>0</v>
      </c>
      <c r="K415" s="63" t="n">
        <f aca="true">IF(AND(ISNUMBER(System!$B$2),System!$A416&gt;0),OFFSET(rngStartSystem,System!$A416,System!$B$2),0)</f>
        <v>0</v>
      </c>
      <c r="L415" s="63" t="n">
        <f aca="true">IF(AND(ISNUMBER(Tromso!$A$2),Tromso!$A416&gt;0),OFFSET(rngStartTromso,Tromso!$A416,Tromso!$A$2),0)</f>
        <v>0</v>
      </c>
      <c r="M415" s="63" t="n">
        <f aca="true">IF(AND(ISNUMBER(Tromso!$B$2),Tromso!$A416&gt;0),OFFSET(rngStartTromso,Tromso!$A416,Tromso!$B$2),0)</f>
        <v>0</v>
      </c>
      <c r="N415" s="50"/>
      <c r="O415" s="50"/>
    </row>
    <row r="416" customFormat="false" ht="12.75" hidden="false" customHeight="false" outlineLevel="0" collapsed="false">
      <c r="A416" s="44" t="n">
        <f aca="false">Curves!C417</f>
        <v>39797</v>
      </c>
      <c r="B416" s="63" t="n">
        <f aca="true">IF(AND(ISNUMBER(Finland!$A$2),Finland!$A417&gt;0),OFFSET(rngStartFinland,Finland!$A417,Finland!$A$2),0)</f>
        <v>0</v>
      </c>
      <c r="C416" s="63" t="n">
        <f aca="true">IF(AND(ISNUMBER(Finland!$B$2),Finland!$A417&gt;0),OFFSET(rngStartFinland,Finland!$A417,Finland!$B$2),0)</f>
        <v>0</v>
      </c>
      <c r="D416" s="63" t="n">
        <f aca="true">IF(AND(ISNUMBER(Smestad!$A$2),Smestad!$A417&gt;0),OFFSET(rngStartSmestad,Smestad!$A417,Smestad!$A$2),0)</f>
        <v>0</v>
      </c>
      <c r="E416" s="63" t="n">
        <f aca="true">IF(AND(ISNUMBER(Smestad!$B$2),Smestad!$A417&gt;0),OFFSET(rngStartSmestad,Smestad!$A417,Smestad!$B$2),0)</f>
        <v>0</v>
      </c>
      <c r="F416" s="63" t="n">
        <f aca="true">IF(AND(ISNUMBER(Strinda!$A$2),Strinda!$A417&gt;0),OFFSET(rngStartStrinda,Strinda!$A417,Strinda!$A$2),0)</f>
        <v>0</v>
      </c>
      <c r="G416" s="63" t="n">
        <f aca="true">IF(AND(ISNUMBER(Strinda!$B$2),Strinda!$A417&gt;0),OFFSET(rngStartStrinda,Strinda!$A417,Strinda!$B$2),0)</f>
        <v>0</v>
      </c>
      <c r="H416" s="63" t="n">
        <f aca="true">IF(AND(ISNUMBER(Sweden!$A$2),Sweden!$A417&gt;0),OFFSET(rngStartSweden,Sweden!$A417,Sweden!$A$2),0)</f>
        <v>0</v>
      </c>
      <c r="I416" s="63" t="n">
        <f aca="true">IF(AND(ISNUMBER(Sweden!$B$2),Sweden!$A417&gt;0),OFFSET(rngStartSweden,Sweden!$A417,Sweden!$B$2),0)</f>
        <v>0</v>
      </c>
      <c r="J416" s="63" t="n">
        <f aca="true">IF(AND(ISNUMBER(System!$A$2),System!$A417&gt;0),OFFSET(rngStartSystem,System!$A417,System!$A$2),0)</f>
        <v>0</v>
      </c>
      <c r="K416" s="63" t="n">
        <f aca="true">IF(AND(ISNUMBER(System!$B$2),System!$A417&gt;0),OFFSET(rngStartSystem,System!$A417,System!$B$2),0)</f>
        <v>0</v>
      </c>
      <c r="L416" s="63" t="n">
        <f aca="true">IF(AND(ISNUMBER(Tromso!$A$2),Tromso!$A417&gt;0),OFFSET(rngStartTromso,Tromso!$A417,Tromso!$A$2),0)</f>
        <v>0</v>
      </c>
      <c r="M416" s="63" t="n">
        <f aca="true">IF(AND(ISNUMBER(Tromso!$B$2),Tromso!$A417&gt;0),OFFSET(rngStartTromso,Tromso!$A417,Tromso!$B$2),0)</f>
        <v>0</v>
      </c>
      <c r="N416" s="50"/>
      <c r="O416" s="50"/>
    </row>
    <row r="417" customFormat="false" ht="12.75" hidden="false" customHeight="false" outlineLevel="0" collapsed="false">
      <c r="A417" s="44" t="n">
        <f aca="false">Curves!C418</f>
        <v>39804</v>
      </c>
      <c r="B417" s="63" t="n">
        <f aca="true">IF(AND(ISNUMBER(Finland!$A$2),Finland!$A418&gt;0),OFFSET(rngStartFinland,Finland!$A418,Finland!$A$2),0)</f>
        <v>0</v>
      </c>
      <c r="C417" s="63" t="n">
        <f aca="true">IF(AND(ISNUMBER(Finland!$B$2),Finland!$A418&gt;0),OFFSET(rngStartFinland,Finland!$A418,Finland!$B$2),0)</f>
        <v>0</v>
      </c>
      <c r="D417" s="63" t="n">
        <f aca="true">IF(AND(ISNUMBER(Smestad!$A$2),Smestad!$A418&gt;0),OFFSET(rngStartSmestad,Smestad!$A418,Smestad!$A$2),0)</f>
        <v>0</v>
      </c>
      <c r="E417" s="63" t="n">
        <f aca="true">IF(AND(ISNUMBER(Smestad!$B$2),Smestad!$A418&gt;0),OFFSET(rngStartSmestad,Smestad!$A418,Smestad!$B$2),0)</f>
        <v>0</v>
      </c>
      <c r="F417" s="63" t="n">
        <f aca="true">IF(AND(ISNUMBER(Strinda!$A$2),Strinda!$A418&gt;0),OFFSET(rngStartStrinda,Strinda!$A418,Strinda!$A$2),0)</f>
        <v>0</v>
      </c>
      <c r="G417" s="63" t="n">
        <f aca="true">IF(AND(ISNUMBER(Strinda!$B$2),Strinda!$A418&gt;0),OFFSET(rngStartStrinda,Strinda!$A418,Strinda!$B$2),0)</f>
        <v>0</v>
      </c>
      <c r="H417" s="63" t="n">
        <f aca="true">IF(AND(ISNUMBER(Sweden!$A$2),Sweden!$A418&gt;0),OFFSET(rngStartSweden,Sweden!$A418,Sweden!$A$2),0)</f>
        <v>0</v>
      </c>
      <c r="I417" s="63" t="n">
        <f aca="true">IF(AND(ISNUMBER(Sweden!$B$2),Sweden!$A418&gt;0),OFFSET(rngStartSweden,Sweden!$A418,Sweden!$B$2),0)</f>
        <v>0</v>
      </c>
      <c r="J417" s="63" t="n">
        <f aca="true">IF(AND(ISNUMBER(System!$A$2),System!$A418&gt;0),OFFSET(rngStartSystem,System!$A418,System!$A$2),0)</f>
        <v>0</v>
      </c>
      <c r="K417" s="63" t="n">
        <f aca="true">IF(AND(ISNUMBER(System!$B$2),System!$A418&gt;0),OFFSET(rngStartSystem,System!$A418,System!$B$2),0)</f>
        <v>0</v>
      </c>
      <c r="L417" s="63" t="n">
        <f aca="true">IF(AND(ISNUMBER(Tromso!$A$2),Tromso!$A418&gt;0),OFFSET(rngStartTromso,Tromso!$A418,Tromso!$A$2),0)</f>
        <v>0</v>
      </c>
      <c r="M417" s="63" t="n">
        <f aca="true">IF(AND(ISNUMBER(Tromso!$B$2),Tromso!$A418&gt;0),OFFSET(rngStartTromso,Tromso!$A418,Tromso!$B$2),0)</f>
        <v>0</v>
      </c>
      <c r="N417" s="50"/>
      <c r="O417" s="50"/>
    </row>
    <row r="418" customFormat="false" ht="12.75" hidden="false" customHeight="false" outlineLevel="0" collapsed="false">
      <c r="A418" s="44" t="n">
        <f aca="false">Curves!C419</f>
        <v>39811</v>
      </c>
      <c r="B418" s="63" t="n">
        <f aca="true">IF(AND(ISNUMBER(Finland!$A$2),Finland!$A419&gt;0),OFFSET(rngStartFinland,Finland!$A419,Finland!$A$2),0)</f>
        <v>0</v>
      </c>
      <c r="C418" s="63" t="n">
        <f aca="true">IF(AND(ISNUMBER(Finland!$B$2),Finland!$A419&gt;0),OFFSET(rngStartFinland,Finland!$A419,Finland!$B$2),0)</f>
        <v>0</v>
      </c>
      <c r="D418" s="63" t="n">
        <f aca="true">IF(AND(ISNUMBER(Smestad!$A$2),Smestad!$A419&gt;0),OFFSET(rngStartSmestad,Smestad!$A419,Smestad!$A$2),0)</f>
        <v>0</v>
      </c>
      <c r="E418" s="63" t="n">
        <f aca="true">IF(AND(ISNUMBER(Smestad!$B$2),Smestad!$A419&gt;0),OFFSET(rngStartSmestad,Smestad!$A419,Smestad!$B$2),0)</f>
        <v>0</v>
      </c>
      <c r="F418" s="63" t="n">
        <f aca="true">IF(AND(ISNUMBER(Strinda!$A$2),Strinda!$A419&gt;0),OFFSET(rngStartStrinda,Strinda!$A419,Strinda!$A$2),0)</f>
        <v>0</v>
      </c>
      <c r="G418" s="63" t="n">
        <f aca="true">IF(AND(ISNUMBER(Strinda!$B$2),Strinda!$A419&gt;0),OFFSET(rngStartStrinda,Strinda!$A419,Strinda!$B$2),0)</f>
        <v>0</v>
      </c>
      <c r="H418" s="63" t="n">
        <f aca="true">IF(AND(ISNUMBER(Sweden!$A$2),Sweden!$A419&gt;0),OFFSET(rngStartSweden,Sweden!$A419,Sweden!$A$2),0)</f>
        <v>0</v>
      </c>
      <c r="I418" s="63" t="n">
        <f aca="true">IF(AND(ISNUMBER(Sweden!$B$2),Sweden!$A419&gt;0),OFFSET(rngStartSweden,Sweden!$A419,Sweden!$B$2),0)</f>
        <v>0</v>
      </c>
      <c r="J418" s="63" t="n">
        <f aca="true">IF(AND(ISNUMBER(System!$A$2),System!$A419&gt;0),OFFSET(rngStartSystem,System!$A419,System!$A$2),0)</f>
        <v>0</v>
      </c>
      <c r="K418" s="63" t="n">
        <f aca="true">IF(AND(ISNUMBER(System!$B$2),System!$A419&gt;0),OFFSET(rngStartSystem,System!$A419,System!$B$2),0)</f>
        <v>0</v>
      </c>
      <c r="L418" s="63" t="n">
        <f aca="true">IF(AND(ISNUMBER(Tromso!$A$2),Tromso!$A419&gt;0),OFFSET(rngStartTromso,Tromso!$A419,Tromso!$A$2),0)</f>
        <v>0</v>
      </c>
      <c r="M418" s="63" t="n">
        <f aca="true">IF(AND(ISNUMBER(Tromso!$B$2),Tromso!$A419&gt;0),OFFSET(rngStartTromso,Tromso!$A419,Tromso!$B$2),0)</f>
        <v>0</v>
      </c>
      <c r="N418" s="50"/>
      <c r="O418" s="50"/>
    </row>
    <row r="419" customFormat="false" ht="12.75" hidden="false" customHeight="false" outlineLevel="0" collapsed="false">
      <c r="A419" s="44" t="n">
        <f aca="false">Curves!C420</f>
        <v>39818</v>
      </c>
      <c r="B419" s="63" t="n">
        <f aca="true">IF(AND(ISNUMBER(Finland!$A$2),Finland!$A420&gt;0),OFFSET(rngStartFinland,Finland!$A420,Finland!$A$2),0)</f>
        <v>0</v>
      </c>
      <c r="C419" s="63" t="n">
        <f aca="true">IF(AND(ISNUMBER(Finland!$B$2),Finland!$A420&gt;0),OFFSET(rngStartFinland,Finland!$A420,Finland!$B$2),0)</f>
        <v>0</v>
      </c>
      <c r="D419" s="63" t="n">
        <f aca="true">IF(AND(ISNUMBER(Smestad!$A$2),Smestad!$A420&gt;0),OFFSET(rngStartSmestad,Smestad!$A420,Smestad!$A$2),0)</f>
        <v>0</v>
      </c>
      <c r="E419" s="63" t="n">
        <f aca="true">IF(AND(ISNUMBER(Smestad!$B$2),Smestad!$A420&gt;0),OFFSET(rngStartSmestad,Smestad!$A420,Smestad!$B$2),0)</f>
        <v>0</v>
      </c>
      <c r="F419" s="63" t="n">
        <f aca="true">IF(AND(ISNUMBER(Strinda!$A$2),Strinda!$A420&gt;0),OFFSET(rngStartStrinda,Strinda!$A420,Strinda!$A$2),0)</f>
        <v>0</v>
      </c>
      <c r="G419" s="63" t="n">
        <f aca="true">IF(AND(ISNUMBER(Strinda!$B$2),Strinda!$A420&gt;0),OFFSET(rngStartStrinda,Strinda!$A420,Strinda!$B$2),0)</f>
        <v>0</v>
      </c>
      <c r="H419" s="63" t="n">
        <f aca="true">IF(AND(ISNUMBER(Sweden!$A$2),Sweden!$A420&gt;0),OFFSET(rngStartSweden,Sweden!$A420,Sweden!$A$2),0)</f>
        <v>0</v>
      </c>
      <c r="I419" s="63" t="n">
        <f aca="true">IF(AND(ISNUMBER(Sweden!$B$2),Sweden!$A420&gt;0),OFFSET(rngStartSweden,Sweden!$A420,Sweden!$B$2),0)</f>
        <v>0</v>
      </c>
      <c r="J419" s="63" t="n">
        <f aca="true">IF(AND(ISNUMBER(System!$A$2),System!$A420&gt;0),OFFSET(rngStartSystem,System!$A420,System!$A$2),0)</f>
        <v>0</v>
      </c>
      <c r="K419" s="63" t="n">
        <f aca="true">IF(AND(ISNUMBER(System!$B$2),System!$A420&gt;0),OFFSET(rngStartSystem,System!$A420,System!$B$2),0)</f>
        <v>0</v>
      </c>
      <c r="L419" s="63" t="n">
        <f aca="true">IF(AND(ISNUMBER(Tromso!$A$2),Tromso!$A420&gt;0),OFFSET(rngStartTromso,Tromso!$A420,Tromso!$A$2),0)</f>
        <v>0</v>
      </c>
      <c r="M419" s="63" t="n">
        <f aca="true">IF(AND(ISNUMBER(Tromso!$B$2),Tromso!$A420&gt;0),OFFSET(rngStartTromso,Tromso!$A420,Tromso!$B$2),0)</f>
        <v>0</v>
      </c>
      <c r="N419" s="50"/>
      <c r="O419" s="50"/>
    </row>
    <row r="420" customFormat="false" ht="12.75" hidden="false" customHeight="false" outlineLevel="0" collapsed="false">
      <c r="A420" s="44" t="n">
        <f aca="false">Curves!C421</f>
        <v>39825</v>
      </c>
      <c r="B420" s="63" t="n">
        <f aca="true">IF(AND(ISNUMBER(Finland!$A$2),Finland!$A421&gt;0),OFFSET(rngStartFinland,Finland!$A421,Finland!$A$2),0)</f>
        <v>0</v>
      </c>
      <c r="C420" s="63" t="n">
        <f aca="true">IF(AND(ISNUMBER(Finland!$B$2),Finland!$A421&gt;0),OFFSET(rngStartFinland,Finland!$A421,Finland!$B$2),0)</f>
        <v>0</v>
      </c>
      <c r="D420" s="63" t="n">
        <f aca="true">IF(AND(ISNUMBER(Smestad!$A$2),Smestad!$A421&gt;0),OFFSET(rngStartSmestad,Smestad!$A421,Smestad!$A$2),0)</f>
        <v>0</v>
      </c>
      <c r="E420" s="63" t="n">
        <f aca="true">IF(AND(ISNUMBER(Smestad!$B$2),Smestad!$A421&gt;0),OFFSET(rngStartSmestad,Smestad!$A421,Smestad!$B$2),0)</f>
        <v>0</v>
      </c>
      <c r="F420" s="63" t="n">
        <f aca="true">IF(AND(ISNUMBER(Strinda!$A$2),Strinda!$A421&gt;0),OFFSET(rngStartStrinda,Strinda!$A421,Strinda!$A$2),0)</f>
        <v>0</v>
      </c>
      <c r="G420" s="63" t="n">
        <f aca="true">IF(AND(ISNUMBER(Strinda!$B$2),Strinda!$A421&gt;0),OFFSET(rngStartStrinda,Strinda!$A421,Strinda!$B$2),0)</f>
        <v>0</v>
      </c>
      <c r="H420" s="63" t="n">
        <f aca="true">IF(AND(ISNUMBER(Sweden!$A$2),Sweden!$A421&gt;0),OFFSET(rngStartSweden,Sweden!$A421,Sweden!$A$2),0)</f>
        <v>0</v>
      </c>
      <c r="I420" s="63" t="n">
        <f aca="true">IF(AND(ISNUMBER(Sweden!$B$2),Sweden!$A421&gt;0),OFFSET(rngStartSweden,Sweden!$A421,Sweden!$B$2),0)</f>
        <v>0</v>
      </c>
      <c r="J420" s="63" t="n">
        <f aca="true">IF(AND(ISNUMBER(System!$A$2),System!$A421&gt;0),OFFSET(rngStartSystem,System!$A421,System!$A$2),0)</f>
        <v>0</v>
      </c>
      <c r="K420" s="63" t="n">
        <f aca="true">IF(AND(ISNUMBER(System!$B$2),System!$A421&gt;0),OFFSET(rngStartSystem,System!$A421,System!$B$2),0)</f>
        <v>0</v>
      </c>
      <c r="L420" s="63" t="n">
        <f aca="true">IF(AND(ISNUMBER(Tromso!$A$2),Tromso!$A421&gt;0),OFFSET(rngStartTromso,Tromso!$A421,Tromso!$A$2),0)</f>
        <v>0</v>
      </c>
      <c r="M420" s="63" t="n">
        <f aca="true">IF(AND(ISNUMBER(Tromso!$B$2),Tromso!$A421&gt;0),OFFSET(rngStartTromso,Tromso!$A421,Tromso!$B$2),0)</f>
        <v>0</v>
      </c>
      <c r="N420" s="50"/>
      <c r="O420" s="50"/>
    </row>
    <row r="421" customFormat="false" ht="12.75" hidden="false" customHeight="false" outlineLevel="0" collapsed="false">
      <c r="A421" s="44" t="n">
        <f aca="false">Curves!C422</f>
        <v>39832</v>
      </c>
      <c r="B421" s="63" t="n">
        <f aca="true">IF(AND(ISNUMBER(Finland!$A$2),Finland!$A422&gt;0),OFFSET(rngStartFinland,Finland!$A422,Finland!$A$2),0)</f>
        <v>0</v>
      </c>
      <c r="C421" s="63" t="n">
        <f aca="true">IF(AND(ISNUMBER(Finland!$B$2),Finland!$A422&gt;0),OFFSET(rngStartFinland,Finland!$A422,Finland!$B$2),0)</f>
        <v>0</v>
      </c>
      <c r="D421" s="63" t="n">
        <f aca="true">IF(AND(ISNUMBER(Smestad!$A$2),Smestad!$A422&gt;0),OFFSET(rngStartSmestad,Smestad!$A422,Smestad!$A$2),0)</f>
        <v>0</v>
      </c>
      <c r="E421" s="63" t="n">
        <f aca="true">IF(AND(ISNUMBER(Smestad!$B$2),Smestad!$A422&gt;0),OFFSET(rngStartSmestad,Smestad!$A422,Smestad!$B$2),0)</f>
        <v>0</v>
      </c>
      <c r="F421" s="63" t="n">
        <f aca="true">IF(AND(ISNUMBER(Strinda!$A$2),Strinda!$A422&gt;0),OFFSET(rngStartStrinda,Strinda!$A422,Strinda!$A$2),0)</f>
        <v>0</v>
      </c>
      <c r="G421" s="63" t="n">
        <f aca="true">IF(AND(ISNUMBER(Strinda!$B$2),Strinda!$A422&gt;0),OFFSET(rngStartStrinda,Strinda!$A422,Strinda!$B$2),0)</f>
        <v>0</v>
      </c>
      <c r="H421" s="63" t="n">
        <f aca="true">IF(AND(ISNUMBER(Sweden!$A$2),Sweden!$A422&gt;0),OFFSET(rngStartSweden,Sweden!$A422,Sweden!$A$2),0)</f>
        <v>0</v>
      </c>
      <c r="I421" s="63" t="n">
        <f aca="true">IF(AND(ISNUMBER(Sweden!$B$2),Sweden!$A422&gt;0),OFFSET(rngStartSweden,Sweden!$A422,Sweden!$B$2),0)</f>
        <v>0</v>
      </c>
      <c r="J421" s="63" t="n">
        <f aca="true">IF(AND(ISNUMBER(System!$A$2),System!$A422&gt;0),OFFSET(rngStartSystem,System!$A422,System!$A$2),0)</f>
        <v>0</v>
      </c>
      <c r="K421" s="63" t="n">
        <f aca="true">IF(AND(ISNUMBER(System!$B$2),System!$A422&gt;0),OFFSET(rngStartSystem,System!$A422,System!$B$2),0)</f>
        <v>0</v>
      </c>
      <c r="L421" s="63" t="n">
        <f aca="true">IF(AND(ISNUMBER(Tromso!$A$2),Tromso!$A422&gt;0),OFFSET(rngStartTromso,Tromso!$A422,Tromso!$A$2),0)</f>
        <v>0</v>
      </c>
      <c r="M421" s="63" t="n">
        <f aca="true">IF(AND(ISNUMBER(Tromso!$B$2),Tromso!$A422&gt;0),OFFSET(rngStartTromso,Tromso!$A422,Tromso!$B$2),0)</f>
        <v>0</v>
      </c>
      <c r="N421" s="50"/>
      <c r="O421" s="50"/>
    </row>
    <row r="422" customFormat="false" ht="12.75" hidden="false" customHeight="false" outlineLevel="0" collapsed="false">
      <c r="A422" s="44" t="n">
        <f aca="false">Curves!C423</f>
        <v>39839</v>
      </c>
      <c r="B422" s="63" t="n">
        <f aca="true">IF(AND(ISNUMBER(Finland!$A$2),Finland!$A423&gt;0),OFFSET(rngStartFinland,Finland!$A423,Finland!$A$2),0)</f>
        <v>0</v>
      </c>
      <c r="C422" s="63" t="n">
        <f aca="true">IF(AND(ISNUMBER(Finland!$B$2),Finland!$A423&gt;0),OFFSET(rngStartFinland,Finland!$A423,Finland!$B$2),0)</f>
        <v>0</v>
      </c>
      <c r="D422" s="63" t="n">
        <f aca="true">IF(AND(ISNUMBER(Smestad!$A$2),Smestad!$A423&gt;0),OFFSET(rngStartSmestad,Smestad!$A423,Smestad!$A$2),0)</f>
        <v>0</v>
      </c>
      <c r="E422" s="63" t="n">
        <f aca="true">IF(AND(ISNUMBER(Smestad!$B$2),Smestad!$A423&gt;0),OFFSET(rngStartSmestad,Smestad!$A423,Smestad!$B$2),0)</f>
        <v>0</v>
      </c>
      <c r="F422" s="63" t="n">
        <f aca="true">IF(AND(ISNUMBER(Strinda!$A$2),Strinda!$A423&gt;0),OFFSET(rngStartStrinda,Strinda!$A423,Strinda!$A$2),0)</f>
        <v>0</v>
      </c>
      <c r="G422" s="63" t="n">
        <f aca="true">IF(AND(ISNUMBER(Strinda!$B$2),Strinda!$A423&gt;0),OFFSET(rngStartStrinda,Strinda!$A423,Strinda!$B$2),0)</f>
        <v>0</v>
      </c>
      <c r="H422" s="63" t="n">
        <f aca="true">IF(AND(ISNUMBER(Sweden!$A$2),Sweden!$A423&gt;0),OFFSET(rngStartSweden,Sweden!$A423,Sweden!$A$2),0)</f>
        <v>0</v>
      </c>
      <c r="I422" s="63" t="n">
        <f aca="true">IF(AND(ISNUMBER(Sweden!$B$2),Sweden!$A423&gt;0),OFFSET(rngStartSweden,Sweden!$A423,Sweden!$B$2),0)</f>
        <v>0</v>
      </c>
      <c r="J422" s="63" t="n">
        <f aca="true">IF(AND(ISNUMBER(System!$A$2),System!$A423&gt;0),OFFSET(rngStartSystem,System!$A423,System!$A$2),0)</f>
        <v>0</v>
      </c>
      <c r="K422" s="63" t="n">
        <f aca="true">IF(AND(ISNUMBER(System!$B$2),System!$A423&gt;0),OFFSET(rngStartSystem,System!$A423,System!$B$2),0)</f>
        <v>0</v>
      </c>
      <c r="L422" s="63" t="n">
        <f aca="true">IF(AND(ISNUMBER(Tromso!$A$2),Tromso!$A423&gt;0),OFFSET(rngStartTromso,Tromso!$A423,Tromso!$A$2),0)</f>
        <v>0</v>
      </c>
      <c r="M422" s="63" t="n">
        <f aca="true">IF(AND(ISNUMBER(Tromso!$B$2),Tromso!$A423&gt;0),OFFSET(rngStartTromso,Tromso!$A423,Tromso!$B$2),0)</f>
        <v>0</v>
      </c>
      <c r="N422" s="50"/>
      <c r="O422" s="50"/>
    </row>
    <row r="423" customFormat="false" ht="12.75" hidden="false" customHeight="false" outlineLevel="0" collapsed="false">
      <c r="A423" s="44" t="n">
        <f aca="false">Curves!C424</f>
        <v>39846</v>
      </c>
      <c r="B423" s="63" t="n">
        <f aca="true">IF(AND(ISNUMBER(Finland!$A$2),Finland!$A424&gt;0),OFFSET(rngStartFinland,Finland!$A424,Finland!$A$2),0)</f>
        <v>0</v>
      </c>
      <c r="C423" s="63" t="n">
        <f aca="true">IF(AND(ISNUMBER(Finland!$B$2),Finland!$A424&gt;0),OFFSET(rngStartFinland,Finland!$A424,Finland!$B$2),0)</f>
        <v>0</v>
      </c>
      <c r="D423" s="63" t="n">
        <f aca="true">IF(AND(ISNUMBER(Smestad!$A$2),Smestad!$A424&gt;0),OFFSET(rngStartSmestad,Smestad!$A424,Smestad!$A$2),0)</f>
        <v>0</v>
      </c>
      <c r="E423" s="63" t="n">
        <f aca="true">IF(AND(ISNUMBER(Smestad!$B$2),Smestad!$A424&gt;0),OFFSET(rngStartSmestad,Smestad!$A424,Smestad!$B$2),0)</f>
        <v>0</v>
      </c>
      <c r="F423" s="63" t="n">
        <f aca="true">IF(AND(ISNUMBER(Strinda!$A$2),Strinda!$A424&gt;0),OFFSET(rngStartStrinda,Strinda!$A424,Strinda!$A$2),0)</f>
        <v>0</v>
      </c>
      <c r="G423" s="63" t="n">
        <f aca="true">IF(AND(ISNUMBER(Strinda!$B$2),Strinda!$A424&gt;0),OFFSET(rngStartStrinda,Strinda!$A424,Strinda!$B$2),0)</f>
        <v>0</v>
      </c>
      <c r="H423" s="63" t="n">
        <f aca="true">IF(AND(ISNUMBER(Sweden!$A$2),Sweden!$A424&gt;0),OFFSET(rngStartSweden,Sweden!$A424,Sweden!$A$2),0)</f>
        <v>0</v>
      </c>
      <c r="I423" s="63" t="n">
        <f aca="true">IF(AND(ISNUMBER(Sweden!$B$2),Sweden!$A424&gt;0),OFFSET(rngStartSweden,Sweden!$A424,Sweden!$B$2),0)</f>
        <v>0</v>
      </c>
      <c r="J423" s="63" t="n">
        <f aca="true">IF(AND(ISNUMBER(System!$A$2),System!$A424&gt;0),OFFSET(rngStartSystem,System!$A424,System!$A$2),0)</f>
        <v>0</v>
      </c>
      <c r="K423" s="63" t="n">
        <f aca="true">IF(AND(ISNUMBER(System!$B$2),System!$A424&gt;0),OFFSET(rngStartSystem,System!$A424,System!$B$2),0)</f>
        <v>0</v>
      </c>
      <c r="L423" s="63" t="n">
        <f aca="true">IF(AND(ISNUMBER(Tromso!$A$2),Tromso!$A424&gt;0),OFFSET(rngStartTromso,Tromso!$A424,Tromso!$A$2),0)</f>
        <v>0</v>
      </c>
      <c r="M423" s="63" t="n">
        <f aca="true">IF(AND(ISNUMBER(Tromso!$B$2),Tromso!$A424&gt;0),OFFSET(rngStartTromso,Tromso!$A424,Tromso!$B$2),0)</f>
        <v>0</v>
      </c>
      <c r="N423" s="50"/>
      <c r="O423" s="50"/>
    </row>
    <row r="424" customFormat="false" ht="12.75" hidden="false" customHeight="false" outlineLevel="0" collapsed="false">
      <c r="A424" s="44" t="n">
        <f aca="false">Curves!C425</f>
        <v>39853</v>
      </c>
      <c r="B424" s="63" t="n">
        <f aca="true">IF(AND(ISNUMBER(Finland!$A$2),Finland!$A425&gt;0),OFFSET(rngStartFinland,Finland!$A425,Finland!$A$2),0)</f>
        <v>0</v>
      </c>
      <c r="C424" s="63" t="n">
        <f aca="true">IF(AND(ISNUMBER(Finland!$B$2),Finland!$A425&gt;0),OFFSET(rngStartFinland,Finland!$A425,Finland!$B$2),0)</f>
        <v>0</v>
      </c>
      <c r="D424" s="63" t="n">
        <f aca="true">IF(AND(ISNUMBER(Smestad!$A$2),Smestad!$A425&gt;0),OFFSET(rngStartSmestad,Smestad!$A425,Smestad!$A$2),0)</f>
        <v>0</v>
      </c>
      <c r="E424" s="63" t="n">
        <f aca="true">IF(AND(ISNUMBER(Smestad!$B$2),Smestad!$A425&gt;0),OFFSET(rngStartSmestad,Smestad!$A425,Smestad!$B$2),0)</f>
        <v>0</v>
      </c>
      <c r="F424" s="63" t="n">
        <f aca="true">IF(AND(ISNUMBER(Strinda!$A$2),Strinda!$A425&gt;0),OFFSET(rngStartStrinda,Strinda!$A425,Strinda!$A$2),0)</f>
        <v>0</v>
      </c>
      <c r="G424" s="63" t="n">
        <f aca="true">IF(AND(ISNUMBER(Strinda!$B$2),Strinda!$A425&gt;0),OFFSET(rngStartStrinda,Strinda!$A425,Strinda!$B$2),0)</f>
        <v>0</v>
      </c>
      <c r="H424" s="63" t="n">
        <f aca="true">IF(AND(ISNUMBER(Sweden!$A$2),Sweden!$A425&gt;0),OFFSET(rngStartSweden,Sweden!$A425,Sweden!$A$2),0)</f>
        <v>0</v>
      </c>
      <c r="I424" s="63" t="n">
        <f aca="true">IF(AND(ISNUMBER(Sweden!$B$2),Sweden!$A425&gt;0),OFFSET(rngStartSweden,Sweden!$A425,Sweden!$B$2),0)</f>
        <v>0</v>
      </c>
      <c r="J424" s="63" t="n">
        <f aca="true">IF(AND(ISNUMBER(System!$A$2),System!$A425&gt;0),OFFSET(rngStartSystem,System!$A425,System!$A$2),0)</f>
        <v>0</v>
      </c>
      <c r="K424" s="63" t="n">
        <f aca="true">IF(AND(ISNUMBER(System!$B$2),System!$A425&gt;0),OFFSET(rngStartSystem,System!$A425,System!$B$2),0)</f>
        <v>0</v>
      </c>
      <c r="L424" s="63" t="n">
        <f aca="true">IF(AND(ISNUMBER(Tromso!$A$2),Tromso!$A425&gt;0),OFFSET(rngStartTromso,Tromso!$A425,Tromso!$A$2),0)</f>
        <v>0</v>
      </c>
      <c r="M424" s="63" t="n">
        <f aca="true">IF(AND(ISNUMBER(Tromso!$B$2),Tromso!$A425&gt;0),OFFSET(rngStartTromso,Tromso!$A425,Tromso!$B$2),0)</f>
        <v>0</v>
      </c>
      <c r="N424" s="50"/>
      <c r="O424" s="50"/>
    </row>
    <row r="425" customFormat="false" ht="12.75" hidden="false" customHeight="false" outlineLevel="0" collapsed="false">
      <c r="A425" s="44" t="n">
        <f aca="false">Curves!C426</f>
        <v>39860</v>
      </c>
      <c r="B425" s="63" t="n">
        <f aca="true">IF(AND(ISNUMBER(Finland!$A$2),Finland!$A426&gt;0),OFFSET(rngStartFinland,Finland!$A426,Finland!$A$2),0)</f>
        <v>0</v>
      </c>
      <c r="C425" s="63" t="n">
        <f aca="true">IF(AND(ISNUMBER(Finland!$B$2),Finland!$A426&gt;0),OFFSET(rngStartFinland,Finland!$A426,Finland!$B$2),0)</f>
        <v>0</v>
      </c>
      <c r="D425" s="63" t="n">
        <f aca="true">IF(AND(ISNUMBER(Smestad!$A$2),Smestad!$A426&gt;0),OFFSET(rngStartSmestad,Smestad!$A426,Smestad!$A$2),0)</f>
        <v>0</v>
      </c>
      <c r="E425" s="63" t="n">
        <f aca="true">IF(AND(ISNUMBER(Smestad!$B$2),Smestad!$A426&gt;0),OFFSET(rngStartSmestad,Smestad!$A426,Smestad!$B$2),0)</f>
        <v>0</v>
      </c>
      <c r="F425" s="63" t="n">
        <f aca="true">IF(AND(ISNUMBER(Strinda!$A$2),Strinda!$A426&gt;0),OFFSET(rngStartStrinda,Strinda!$A426,Strinda!$A$2),0)</f>
        <v>0</v>
      </c>
      <c r="G425" s="63" t="n">
        <f aca="true">IF(AND(ISNUMBER(Strinda!$B$2),Strinda!$A426&gt;0),OFFSET(rngStartStrinda,Strinda!$A426,Strinda!$B$2),0)</f>
        <v>0</v>
      </c>
      <c r="H425" s="63" t="n">
        <f aca="true">IF(AND(ISNUMBER(Sweden!$A$2),Sweden!$A426&gt;0),OFFSET(rngStartSweden,Sweden!$A426,Sweden!$A$2),0)</f>
        <v>0</v>
      </c>
      <c r="I425" s="63" t="n">
        <f aca="true">IF(AND(ISNUMBER(Sweden!$B$2),Sweden!$A426&gt;0),OFFSET(rngStartSweden,Sweden!$A426,Sweden!$B$2),0)</f>
        <v>0</v>
      </c>
      <c r="J425" s="63" t="n">
        <f aca="true">IF(AND(ISNUMBER(System!$A$2),System!$A426&gt;0),OFFSET(rngStartSystem,System!$A426,System!$A$2),0)</f>
        <v>0</v>
      </c>
      <c r="K425" s="63" t="n">
        <f aca="true">IF(AND(ISNUMBER(System!$B$2),System!$A426&gt;0),OFFSET(rngStartSystem,System!$A426,System!$B$2),0)</f>
        <v>0</v>
      </c>
      <c r="L425" s="63" t="n">
        <f aca="true">IF(AND(ISNUMBER(Tromso!$A$2),Tromso!$A426&gt;0),OFFSET(rngStartTromso,Tromso!$A426,Tromso!$A$2),0)</f>
        <v>0</v>
      </c>
      <c r="M425" s="63" t="n">
        <f aca="true">IF(AND(ISNUMBER(Tromso!$B$2),Tromso!$A426&gt;0),OFFSET(rngStartTromso,Tromso!$A426,Tromso!$B$2),0)</f>
        <v>0</v>
      </c>
      <c r="N425" s="50"/>
      <c r="O425" s="50"/>
    </row>
    <row r="426" customFormat="false" ht="12.75" hidden="false" customHeight="false" outlineLevel="0" collapsed="false">
      <c r="A426" s="44" t="n">
        <f aca="false">Curves!C427</f>
        <v>39867</v>
      </c>
      <c r="B426" s="63" t="n">
        <f aca="true">IF(AND(ISNUMBER(Finland!$A$2),Finland!$A427&gt;0),OFFSET(rngStartFinland,Finland!$A427,Finland!$A$2),0)</f>
        <v>0</v>
      </c>
      <c r="C426" s="63" t="n">
        <f aca="true">IF(AND(ISNUMBER(Finland!$B$2),Finland!$A427&gt;0),OFFSET(rngStartFinland,Finland!$A427,Finland!$B$2),0)</f>
        <v>0</v>
      </c>
      <c r="D426" s="63" t="n">
        <f aca="true">IF(AND(ISNUMBER(Smestad!$A$2),Smestad!$A427&gt;0),OFFSET(rngStartSmestad,Smestad!$A427,Smestad!$A$2),0)</f>
        <v>0</v>
      </c>
      <c r="E426" s="63" t="n">
        <f aca="true">IF(AND(ISNUMBER(Smestad!$B$2),Smestad!$A427&gt;0),OFFSET(rngStartSmestad,Smestad!$A427,Smestad!$B$2),0)</f>
        <v>0</v>
      </c>
      <c r="F426" s="63" t="n">
        <f aca="true">IF(AND(ISNUMBER(Strinda!$A$2),Strinda!$A427&gt;0),OFFSET(rngStartStrinda,Strinda!$A427,Strinda!$A$2),0)</f>
        <v>0</v>
      </c>
      <c r="G426" s="63" t="n">
        <f aca="true">IF(AND(ISNUMBER(Strinda!$B$2),Strinda!$A427&gt;0),OFFSET(rngStartStrinda,Strinda!$A427,Strinda!$B$2),0)</f>
        <v>0</v>
      </c>
      <c r="H426" s="63" t="n">
        <f aca="true">IF(AND(ISNUMBER(Sweden!$A$2),Sweden!$A427&gt;0),OFFSET(rngStartSweden,Sweden!$A427,Sweden!$A$2),0)</f>
        <v>0</v>
      </c>
      <c r="I426" s="63" t="n">
        <f aca="true">IF(AND(ISNUMBER(Sweden!$B$2),Sweden!$A427&gt;0),OFFSET(rngStartSweden,Sweden!$A427,Sweden!$B$2),0)</f>
        <v>0</v>
      </c>
      <c r="J426" s="63" t="n">
        <f aca="true">IF(AND(ISNUMBER(System!$A$2),System!$A427&gt;0),OFFSET(rngStartSystem,System!$A427,System!$A$2),0)</f>
        <v>0</v>
      </c>
      <c r="K426" s="63" t="n">
        <f aca="true">IF(AND(ISNUMBER(System!$B$2),System!$A427&gt;0),OFFSET(rngStartSystem,System!$A427,System!$B$2),0)</f>
        <v>0</v>
      </c>
      <c r="L426" s="63" t="n">
        <f aca="true">IF(AND(ISNUMBER(Tromso!$A$2),Tromso!$A427&gt;0),OFFSET(rngStartTromso,Tromso!$A427,Tromso!$A$2),0)</f>
        <v>0</v>
      </c>
      <c r="M426" s="63" t="n">
        <f aca="true">IF(AND(ISNUMBER(Tromso!$B$2),Tromso!$A427&gt;0),OFFSET(rngStartTromso,Tromso!$A427,Tromso!$B$2),0)</f>
        <v>0</v>
      </c>
      <c r="N426" s="50"/>
      <c r="O426" s="50"/>
    </row>
    <row r="427" customFormat="false" ht="12.75" hidden="false" customHeight="false" outlineLevel="0" collapsed="false">
      <c r="A427" s="44" t="n">
        <f aca="false">Curves!C428</f>
        <v>39874</v>
      </c>
      <c r="B427" s="63" t="n">
        <f aca="true">IF(AND(ISNUMBER(Finland!$A$2),Finland!$A428&gt;0),OFFSET(rngStartFinland,Finland!$A428,Finland!$A$2),0)</f>
        <v>0</v>
      </c>
      <c r="C427" s="63" t="n">
        <f aca="true">IF(AND(ISNUMBER(Finland!$B$2),Finland!$A428&gt;0),OFFSET(rngStartFinland,Finland!$A428,Finland!$B$2),0)</f>
        <v>0</v>
      </c>
      <c r="D427" s="63" t="n">
        <f aca="true">IF(AND(ISNUMBER(Smestad!$A$2),Smestad!$A428&gt;0),OFFSET(rngStartSmestad,Smestad!$A428,Smestad!$A$2),0)</f>
        <v>0</v>
      </c>
      <c r="E427" s="63" t="n">
        <f aca="true">IF(AND(ISNUMBER(Smestad!$B$2),Smestad!$A428&gt;0),OFFSET(rngStartSmestad,Smestad!$A428,Smestad!$B$2),0)</f>
        <v>0</v>
      </c>
      <c r="F427" s="63" t="n">
        <f aca="true">IF(AND(ISNUMBER(Strinda!$A$2),Strinda!$A428&gt;0),OFFSET(rngStartStrinda,Strinda!$A428,Strinda!$A$2),0)</f>
        <v>0</v>
      </c>
      <c r="G427" s="63" t="n">
        <f aca="true">IF(AND(ISNUMBER(Strinda!$B$2),Strinda!$A428&gt;0),OFFSET(rngStartStrinda,Strinda!$A428,Strinda!$B$2),0)</f>
        <v>0</v>
      </c>
      <c r="H427" s="63" t="n">
        <f aca="true">IF(AND(ISNUMBER(Sweden!$A$2),Sweden!$A428&gt;0),OFFSET(rngStartSweden,Sweden!$A428,Sweden!$A$2),0)</f>
        <v>0</v>
      </c>
      <c r="I427" s="63" t="n">
        <f aca="true">IF(AND(ISNUMBER(Sweden!$B$2),Sweden!$A428&gt;0),OFFSET(rngStartSweden,Sweden!$A428,Sweden!$B$2),0)</f>
        <v>0</v>
      </c>
      <c r="J427" s="63" t="n">
        <f aca="true">IF(AND(ISNUMBER(System!$A$2),System!$A428&gt;0),OFFSET(rngStartSystem,System!$A428,System!$A$2),0)</f>
        <v>0</v>
      </c>
      <c r="K427" s="63" t="n">
        <f aca="true">IF(AND(ISNUMBER(System!$B$2),System!$A428&gt;0),OFFSET(rngStartSystem,System!$A428,System!$B$2),0)</f>
        <v>0</v>
      </c>
      <c r="L427" s="63" t="n">
        <f aca="true">IF(AND(ISNUMBER(Tromso!$A$2),Tromso!$A428&gt;0),OFFSET(rngStartTromso,Tromso!$A428,Tromso!$A$2),0)</f>
        <v>0</v>
      </c>
      <c r="M427" s="63" t="n">
        <f aca="true">IF(AND(ISNUMBER(Tromso!$B$2),Tromso!$A428&gt;0),OFFSET(rngStartTromso,Tromso!$A428,Tromso!$B$2),0)</f>
        <v>0</v>
      </c>
      <c r="N427" s="50"/>
      <c r="O427" s="50"/>
    </row>
    <row r="428" customFormat="false" ht="12.75" hidden="false" customHeight="false" outlineLevel="0" collapsed="false">
      <c r="A428" s="44" t="n">
        <f aca="false">Curves!C429</f>
        <v>39881</v>
      </c>
      <c r="B428" s="63" t="n">
        <f aca="true">IF(AND(ISNUMBER(Finland!$A$2),Finland!$A429&gt;0),OFFSET(rngStartFinland,Finland!$A429,Finland!$A$2),0)</f>
        <v>0</v>
      </c>
      <c r="C428" s="63" t="n">
        <f aca="true">IF(AND(ISNUMBER(Finland!$B$2),Finland!$A429&gt;0),OFFSET(rngStartFinland,Finland!$A429,Finland!$B$2),0)</f>
        <v>0</v>
      </c>
      <c r="D428" s="63" t="n">
        <f aca="true">IF(AND(ISNUMBER(Smestad!$A$2),Smestad!$A429&gt;0),OFFSET(rngStartSmestad,Smestad!$A429,Smestad!$A$2),0)</f>
        <v>0</v>
      </c>
      <c r="E428" s="63" t="n">
        <f aca="true">IF(AND(ISNUMBER(Smestad!$B$2),Smestad!$A429&gt;0),OFFSET(rngStartSmestad,Smestad!$A429,Smestad!$B$2),0)</f>
        <v>0</v>
      </c>
      <c r="F428" s="63" t="n">
        <f aca="true">IF(AND(ISNUMBER(Strinda!$A$2),Strinda!$A429&gt;0),OFFSET(rngStartStrinda,Strinda!$A429,Strinda!$A$2),0)</f>
        <v>0</v>
      </c>
      <c r="G428" s="63" t="n">
        <f aca="true">IF(AND(ISNUMBER(Strinda!$B$2),Strinda!$A429&gt;0),OFFSET(rngStartStrinda,Strinda!$A429,Strinda!$B$2),0)</f>
        <v>0</v>
      </c>
      <c r="H428" s="63" t="n">
        <f aca="true">IF(AND(ISNUMBER(Sweden!$A$2),Sweden!$A429&gt;0),OFFSET(rngStartSweden,Sweden!$A429,Sweden!$A$2),0)</f>
        <v>0</v>
      </c>
      <c r="I428" s="63" t="n">
        <f aca="true">IF(AND(ISNUMBER(Sweden!$B$2),Sweden!$A429&gt;0),OFFSET(rngStartSweden,Sweden!$A429,Sweden!$B$2),0)</f>
        <v>0</v>
      </c>
      <c r="J428" s="63" t="n">
        <f aca="true">IF(AND(ISNUMBER(System!$A$2),System!$A429&gt;0),OFFSET(rngStartSystem,System!$A429,System!$A$2),0)</f>
        <v>0</v>
      </c>
      <c r="K428" s="63" t="n">
        <f aca="true">IF(AND(ISNUMBER(System!$B$2),System!$A429&gt;0),OFFSET(rngStartSystem,System!$A429,System!$B$2),0)</f>
        <v>0</v>
      </c>
      <c r="L428" s="63" t="n">
        <f aca="true">IF(AND(ISNUMBER(Tromso!$A$2),Tromso!$A429&gt;0),OFFSET(rngStartTromso,Tromso!$A429,Tromso!$A$2),0)</f>
        <v>0</v>
      </c>
      <c r="M428" s="63" t="n">
        <f aca="true">IF(AND(ISNUMBER(Tromso!$B$2),Tromso!$A429&gt;0),OFFSET(rngStartTromso,Tromso!$A429,Tromso!$B$2),0)</f>
        <v>0</v>
      </c>
      <c r="N428" s="50"/>
      <c r="O428" s="50"/>
    </row>
    <row r="429" customFormat="false" ht="12.75" hidden="false" customHeight="false" outlineLevel="0" collapsed="false">
      <c r="A429" s="44" t="n">
        <f aca="false">Curves!C430</f>
        <v>39888</v>
      </c>
      <c r="B429" s="63" t="n">
        <f aca="true">IF(AND(ISNUMBER(Finland!$A$2),Finland!$A430&gt;0),OFFSET(rngStartFinland,Finland!$A430,Finland!$A$2),0)</f>
        <v>0</v>
      </c>
      <c r="C429" s="63" t="n">
        <f aca="true">IF(AND(ISNUMBER(Finland!$B$2),Finland!$A430&gt;0),OFFSET(rngStartFinland,Finland!$A430,Finland!$B$2),0)</f>
        <v>0</v>
      </c>
      <c r="D429" s="63" t="n">
        <f aca="true">IF(AND(ISNUMBER(Smestad!$A$2),Smestad!$A430&gt;0),OFFSET(rngStartSmestad,Smestad!$A430,Smestad!$A$2),0)</f>
        <v>0</v>
      </c>
      <c r="E429" s="63" t="n">
        <f aca="true">IF(AND(ISNUMBER(Smestad!$B$2),Smestad!$A430&gt;0),OFFSET(rngStartSmestad,Smestad!$A430,Smestad!$B$2),0)</f>
        <v>0</v>
      </c>
      <c r="F429" s="63" t="n">
        <f aca="true">IF(AND(ISNUMBER(Strinda!$A$2),Strinda!$A430&gt;0),OFFSET(rngStartStrinda,Strinda!$A430,Strinda!$A$2),0)</f>
        <v>0</v>
      </c>
      <c r="G429" s="63" t="n">
        <f aca="true">IF(AND(ISNUMBER(Strinda!$B$2),Strinda!$A430&gt;0),OFFSET(rngStartStrinda,Strinda!$A430,Strinda!$B$2),0)</f>
        <v>0</v>
      </c>
      <c r="H429" s="63" t="n">
        <f aca="true">IF(AND(ISNUMBER(Sweden!$A$2),Sweden!$A430&gt;0),OFFSET(rngStartSweden,Sweden!$A430,Sweden!$A$2),0)</f>
        <v>0</v>
      </c>
      <c r="I429" s="63" t="n">
        <f aca="true">IF(AND(ISNUMBER(Sweden!$B$2),Sweden!$A430&gt;0),OFFSET(rngStartSweden,Sweden!$A430,Sweden!$B$2),0)</f>
        <v>0</v>
      </c>
      <c r="J429" s="63" t="n">
        <f aca="true">IF(AND(ISNUMBER(System!$A$2),System!$A430&gt;0),OFFSET(rngStartSystem,System!$A430,System!$A$2),0)</f>
        <v>0</v>
      </c>
      <c r="K429" s="63" t="n">
        <f aca="true">IF(AND(ISNUMBER(System!$B$2),System!$A430&gt;0),OFFSET(rngStartSystem,System!$A430,System!$B$2),0)</f>
        <v>0</v>
      </c>
      <c r="L429" s="63" t="n">
        <f aca="true">IF(AND(ISNUMBER(Tromso!$A$2),Tromso!$A430&gt;0),OFFSET(rngStartTromso,Tromso!$A430,Tromso!$A$2),0)</f>
        <v>0</v>
      </c>
      <c r="M429" s="63" t="n">
        <f aca="true">IF(AND(ISNUMBER(Tromso!$B$2),Tromso!$A430&gt;0),OFFSET(rngStartTromso,Tromso!$A430,Tromso!$B$2),0)</f>
        <v>0</v>
      </c>
      <c r="N429" s="50"/>
      <c r="O429" s="50"/>
    </row>
    <row r="430" customFormat="false" ht="12.75" hidden="false" customHeight="false" outlineLevel="0" collapsed="false">
      <c r="A430" s="44" t="n">
        <f aca="false">Curves!C431</f>
        <v>39895</v>
      </c>
      <c r="B430" s="63" t="n">
        <f aca="true">IF(AND(ISNUMBER(Finland!$A$2),Finland!$A431&gt;0),OFFSET(rngStartFinland,Finland!$A431,Finland!$A$2),0)</f>
        <v>0</v>
      </c>
      <c r="C430" s="63" t="n">
        <f aca="true">IF(AND(ISNUMBER(Finland!$B$2),Finland!$A431&gt;0),OFFSET(rngStartFinland,Finland!$A431,Finland!$B$2),0)</f>
        <v>0</v>
      </c>
      <c r="D430" s="63" t="n">
        <f aca="true">IF(AND(ISNUMBER(Smestad!$A$2),Smestad!$A431&gt;0),OFFSET(rngStartSmestad,Smestad!$A431,Smestad!$A$2),0)</f>
        <v>0</v>
      </c>
      <c r="E430" s="63" t="n">
        <f aca="true">IF(AND(ISNUMBER(Smestad!$B$2),Smestad!$A431&gt;0),OFFSET(rngStartSmestad,Smestad!$A431,Smestad!$B$2),0)</f>
        <v>0</v>
      </c>
      <c r="F430" s="63" t="n">
        <f aca="true">IF(AND(ISNUMBER(Strinda!$A$2),Strinda!$A431&gt;0),OFFSET(rngStartStrinda,Strinda!$A431,Strinda!$A$2),0)</f>
        <v>0</v>
      </c>
      <c r="G430" s="63" t="n">
        <f aca="true">IF(AND(ISNUMBER(Strinda!$B$2),Strinda!$A431&gt;0),OFFSET(rngStartStrinda,Strinda!$A431,Strinda!$B$2),0)</f>
        <v>0</v>
      </c>
      <c r="H430" s="63" t="n">
        <f aca="true">IF(AND(ISNUMBER(Sweden!$A$2),Sweden!$A431&gt;0),OFFSET(rngStartSweden,Sweden!$A431,Sweden!$A$2),0)</f>
        <v>0</v>
      </c>
      <c r="I430" s="63" t="n">
        <f aca="true">IF(AND(ISNUMBER(Sweden!$B$2),Sweden!$A431&gt;0),OFFSET(rngStartSweden,Sweden!$A431,Sweden!$B$2),0)</f>
        <v>0</v>
      </c>
      <c r="J430" s="63" t="n">
        <f aca="true">IF(AND(ISNUMBER(System!$A$2),System!$A431&gt;0),OFFSET(rngStartSystem,System!$A431,System!$A$2),0)</f>
        <v>0</v>
      </c>
      <c r="K430" s="63" t="n">
        <f aca="true">IF(AND(ISNUMBER(System!$B$2),System!$A431&gt;0),OFFSET(rngStartSystem,System!$A431,System!$B$2),0)</f>
        <v>0</v>
      </c>
      <c r="L430" s="63" t="n">
        <f aca="true">IF(AND(ISNUMBER(Tromso!$A$2),Tromso!$A431&gt;0),OFFSET(rngStartTromso,Tromso!$A431,Tromso!$A$2),0)</f>
        <v>0</v>
      </c>
      <c r="M430" s="63" t="n">
        <f aca="true">IF(AND(ISNUMBER(Tromso!$B$2),Tromso!$A431&gt;0),OFFSET(rngStartTromso,Tromso!$A431,Tromso!$B$2),0)</f>
        <v>0</v>
      </c>
      <c r="N430" s="50"/>
      <c r="O430" s="50"/>
    </row>
    <row r="431" customFormat="false" ht="12.75" hidden="false" customHeight="false" outlineLevel="0" collapsed="false">
      <c r="A431" s="44" t="n">
        <f aca="false">Curves!C432</f>
        <v>39902</v>
      </c>
      <c r="B431" s="63" t="n">
        <f aca="true">IF(AND(ISNUMBER(Finland!$A$2),Finland!$A432&gt;0),OFFSET(rngStartFinland,Finland!$A432,Finland!$A$2),0)</f>
        <v>0</v>
      </c>
      <c r="C431" s="63" t="n">
        <f aca="true">IF(AND(ISNUMBER(Finland!$B$2),Finland!$A432&gt;0),OFFSET(rngStartFinland,Finland!$A432,Finland!$B$2),0)</f>
        <v>0</v>
      </c>
      <c r="D431" s="63" t="n">
        <f aca="true">IF(AND(ISNUMBER(Smestad!$A$2),Smestad!$A432&gt;0),OFFSET(rngStartSmestad,Smestad!$A432,Smestad!$A$2),0)</f>
        <v>0</v>
      </c>
      <c r="E431" s="63" t="n">
        <f aca="true">IF(AND(ISNUMBER(Smestad!$B$2),Smestad!$A432&gt;0),OFFSET(rngStartSmestad,Smestad!$A432,Smestad!$B$2),0)</f>
        <v>0</v>
      </c>
      <c r="F431" s="63" t="n">
        <f aca="true">IF(AND(ISNUMBER(Strinda!$A$2),Strinda!$A432&gt;0),OFFSET(rngStartStrinda,Strinda!$A432,Strinda!$A$2),0)</f>
        <v>0</v>
      </c>
      <c r="G431" s="63" t="n">
        <f aca="true">IF(AND(ISNUMBER(Strinda!$B$2),Strinda!$A432&gt;0),OFFSET(rngStartStrinda,Strinda!$A432,Strinda!$B$2),0)</f>
        <v>0</v>
      </c>
      <c r="H431" s="63" t="n">
        <f aca="true">IF(AND(ISNUMBER(Sweden!$A$2),Sweden!$A432&gt;0),OFFSET(rngStartSweden,Sweden!$A432,Sweden!$A$2),0)</f>
        <v>0</v>
      </c>
      <c r="I431" s="63" t="n">
        <f aca="true">IF(AND(ISNUMBER(Sweden!$B$2),Sweden!$A432&gt;0),OFFSET(rngStartSweden,Sweden!$A432,Sweden!$B$2),0)</f>
        <v>0</v>
      </c>
      <c r="J431" s="63" t="n">
        <f aca="true">IF(AND(ISNUMBER(System!$A$2),System!$A432&gt;0),OFFSET(rngStartSystem,System!$A432,System!$A$2),0)</f>
        <v>0</v>
      </c>
      <c r="K431" s="63" t="n">
        <f aca="true">IF(AND(ISNUMBER(System!$B$2),System!$A432&gt;0),OFFSET(rngStartSystem,System!$A432,System!$B$2),0)</f>
        <v>0</v>
      </c>
      <c r="L431" s="63" t="n">
        <f aca="true">IF(AND(ISNUMBER(Tromso!$A$2),Tromso!$A432&gt;0),OFFSET(rngStartTromso,Tromso!$A432,Tromso!$A$2),0)</f>
        <v>0</v>
      </c>
      <c r="M431" s="63" t="n">
        <f aca="true">IF(AND(ISNUMBER(Tromso!$B$2),Tromso!$A432&gt;0),OFFSET(rngStartTromso,Tromso!$A432,Tromso!$B$2),0)</f>
        <v>0</v>
      </c>
      <c r="N431" s="50"/>
      <c r="O431" s="50"/>
    </row>
    <row r="432" customFormat="false" ht="12.75" hidden="false" customHeight="false" outlineLevel="0" collapsed="false">
      <c r="A432" s="44" t="n">
        <f aca="false">Curves!C433</f>
        <v>39909</v>
      </c>
      <c r="B432" s="63" t="n">
        <f aca="true">IF(AND(ISNUMBER(Finland!$A$2),Finland!$A433&gt;0),OFFSET(rngStartFinland,Finland!$A433,Finland!$A$2),0)</f>
        <v>0</v>
      </c>
      <c r="C432" s="63" t="n">
        <f aca="true">IF(AND(ISNUMBER(Finland!$B$2),Finland!$A433&gt;0),OFFSET(rngStartFinland,Finland!$A433,Finland!$B$2),0)</f>
        <v>0</v>
      </c>
      <c r="D432" s="63" t="n">
        <f aca="true">IF(AND(ISNUMBER(Smestad!$A$2),Smestad!$A433&gt;0),OFFSET(rngStartSmestad,Smestad!$A433,Smestad!$A$2),0)</f>
        <v>0</v>
      </c>
      <c r="E432" s="63" t="n">
        <f aca="true">IF(AND(ISNUMBER(Smestad!$B$2),Smestad!$A433&gt;0),OFFSET(rngStartSmestad,Smestad!$A433,Smestad!$B$2),0)</f>
        <v>0</v>
      </c>
      <c r="F432" s="63" t="n">
        <f aca="true">IF(AND(ISNUMBER(Strinda!$A$2),Strinda!$A433&gt;0),OFFSET(rngStartStrinda,Strinda!$A433,Strinda!$A$2),0)</f>
        <v>0</v>
      </c>
      <c r="G432" s="63" t="n">
        <f aca="true">IF(AND(ISNUMBER(Strinda!$B$2),Strinda!$A433&gt;0),OFFSET(rngStartStrinda,Strinda!$A433,Strinda!$B$2),0)</f>
        <v>0</v>
      </c>
      <c r="H432" s="63" t="n">
        <f aca="true">IF(AND(ISNUMBER(Sweden!$A$2),Sweden!$A433&gt;0),OFFSET(rngStartSweden,Sweden!$A433,Sweden!$A$2),0)</f>
        <v>0</v>
      </c>
      <c r="I432" s="63" t="n">
        <f aca="true">IF(AND(ISNUMBER(Sweden!$B$2),Sweden!$A433&gt;0),OFFSET(rngStartSweden,Sweden!$A433,Sweden!$B$2),0)</f>
        <v>0</v>
      </c>
      <c r="J432" s="63" t="n">
        <f aca="true">IF(AND(ISNUMBER(System!$A$2),System!$A433&gt;0),OFFSET(rngStartSystem,System!$A433,System!$A$2),0)</f>
        <v>0</v>
      </c>
      <c r="K432" s="63" t="n">
        <f aca="true">IF(AND(ISNUMBER(System!$B$2),System!$A433&gt;0),OFFSET(rngStartSystem,System!$A433,System!$B$2),0)</f>
        <v>0</v>
      </c>
      <c r="L432" s="63" t="n">
        <f aca="true">IF(AND(ISNUMBER(Tromso!$A$2),Tromso!$A433&gt;0),OFFSET(rngStartTromso,Tromso!$A433,Tromso!$A$2),0)</f>
        <v>0</v>
      </c>
      <c r="M432" s="63" t="n">
        <f aca="true">IF(AND(ISNUMBER(Tromso!$B$2),Tromso!$A433&gt;0),OFFSET(rngStartTromso,Tromso!$A433,Tromso!$B$2),0)</f>
        <v>0</v>
      </c>
      <c r="N432" s="50"/>
      <c r="O432" s="50"/>
    </row>
    <row r="433" customFormat="false" ht="12.75" hidden="false" customHeight="false" outlineLevel="0" collapsed="false">
      <c r="A433" s="44" t="n">
        <f aca="false">Curves!C434</f>
        <v>39916</v>
      </c>
      <c r="B433" s="63" t="n">
        <f aca="true">IF(AND(ISNUMBER(Finland!$A$2),Finland!$A434&gt;0),OFFSET(rngStartFinland,Finland!$A434,Finland!$A$2),0)</f>
        <v>0</v>
      </c>
      <c r="C433" s="63" t="n">
        <f aca="true">IF(AND(ISNUMBER(Finland!$B$2),Finland!$A434&gt;0),OFFSET(rngStartFinland,Finland!$A434,Finland!$B$2),0)</f>
        <v>0</v>
      </c>
      <c r="D433" s="63" t="n">
        <f aca="true">IF(AND(ISNUMBER(Smestad!$A$2),Smestad!$A434&gt;0),OFFSET(rngStartSmestad,Smestad!$A434,Smestad!$A$2),0)</f>
        <v>0</v>
      </c>
      <c r="E433" s="63" t="n">
        <f aca="true">IF(AND(ISNUMBER(Smestad!$B$2),Smestad!$A434&gt;0),OFFSET(rngStartSmestad,Smestad!$A434,Smestad!$B$2),0)</f>
        <v>0</v>
      </c>
      <c r="F433" s="63" t="n">
        <f aca="true">IF(AND(ISNUMBER(Strinda!$A$2),Strinda!$A434&gt;0),OFFSET(rngStartStrinda,Strinda!$A434,Strinda!$A$2),0)</f>
        <v>0</v>
      </c>
      <c r="G433" s="63" t="n">
        <f aca="true">IF(AND(ISNUMBER(Strinda!$B$2),Strinda!$A434&gt;0),OFFSET(rngStartStrinda,Strinda!$A434,Strinda!$B$2),0)</f>
        <v>0</v>
      </c>
      <c r="H433" s="63" t="n">
        <f aca="true">IF(AND(ISNUMBER(Sweden!$A$2),Sweden!$A434&gt;0),OFFSET(rngStartSweden,Sweden!$A434,Sweden!$A$2),0)</f>
        <v>0</v>
      </c>
      <c r="I433" s="63" t="n">
        <f aca="true">IF(AND(ISNUMBER(Sweden!$B$2),Sweden!$A434&gt;0),OFFSET(rngStartSweden,Sweden!$A434,Sweden!$B$2),0)</f>
        <v>0</v>
      </c>
      <c r="J433" s="63" t="n">
        <f aca="true">IF(AND(ISNUMBER(System!$A$2),System!$A434&gt;0),OFFSET(rngStartSystem,System!$A434,System!$A$2),0)</f>
        <v>0</v>
      </c>
      <c r="K433" s="63" t="n">
        <f aca="true">IF(AND(ISNUMBER(System!$B$2),System!$A434&gt;0),OFFSET(rngStartSystem,System!$A434,System!$B$2),0)</f>
        <v>0</v>
      </c>
      <c r="L433" s="63" t="n">
        <f aca="true">IF(AND(ISNUMBER(Tromso!$A$2),Tromso!$A434&gt;0),OFFSET(rngStartTromso,Tromso!$A434,Tromso!$A$2),0)</f>
        <v>0</v>
      </c>
      <c r="M433" s="63" t="n">
        <f aca="true">IF(AND(ISNUMBER(Tromso!$B$2),Tromso!$A434&gt;0),OFFSET(rngStartTromso,Tromso!$A434,Tromso!$B$2),0)</f>
        <v>0</v>
      </c>
      <c r="N433" s="50"/>
      <c r="O433" s="50"/>
    </row>
    <row r="434" customFormat="false" ht="12.75" hidden="false" customHeight="false" outlineLevel="0" collapsed="false">
      <c r="A434" s="44" t="n">
        <f aca="false">Curves!C435</f>
        <v>39923</v>
      </c>
      <c r="B434" s="63" t="n">
        <f aca="true">IF(AND(ISNUMBER(Finland!$A$2),Finland!$A435&gt;0),OFFSET(rngStartFinland,Finland!$A435,Finland!$A$2),0)</f>
        <v>0</v>
      </c>
      <c r="C434" s="63" t="n">
        <f aca="true">IF(AND(ISNUMBER(Finland!$B$2),Finland!$A435&gt;0),OFFSET(rngStartFinland,Finland!$A435,Finland!$B$2),0)</f>
        <v>0</v>
      </c>
      <c r="D434" s="63" t="n">
        <f aca="true">IF(AND(ISNUMBER(Smestad!$A$2),Smestad!$A435&gt;0),OFFSET(rngStartSmestad,Smestad!$A435,Smestad!$A$2),0)</f>
        <v>0</v>
      </c>
      <c r="E434" s="63" t="n">
        <f aca="true">IF(AND(ISNUMBER(Smestad!$B$2),Smestad!$A435&gt;0),OFFSET(rngStartSmestad,Smestad!$A435,Smestad!$B$2),0)</f>
        <v>0</v>
      </c>
      <c r="F434" s="63" t="n">
        <f aca="true">IF(AND(ISNUMBER(Strinda!$A$2),Strinda!$A435&gt;0),OFFSET(rngStartStrinda,Strinda!$A435,Strinda!$A$2),0)</f>
        <v>0</v>
      </c>
      <c r="G434" s="63" t="n">
        <f aca="true">IF(AND(ISNUMBER(Strinda!$B$2),Strinda!$A435&gt;0),OFFSET(rngStartStrinda,Strinda!$A435,Strinda!$B$2),0)</f>
        <v>0</v>
      </c>
      <c r="H434" s="63" t="n">
        <f aca="true">IF(AND(ISNUMBER(Sweden!$A$2),Sweden!$A435&gt;0),OFFSET(rngStartSweden,Sweden!$A435,Sweden!$A$2),0)</f>
        <v>0</v>
      </c>
      <c r="I434" s="63" t="n">
        <f aca="true">IF(AND(ISNUMBER(Sweden!$B$2),Sweden!$A435&gt;0),OFFSET(rngStartSweden,Sweden!$A435,Sweden!$B$2),0)</f>
        <v>0</v>
      </c>
      <c r="J434" s="63" t="n">
        <f aca="true">IF(AND(ISNUMBER(System!$A$2),System!$A435&gt;0),OFFSET(rngStartSystem,System!$A435,System!$A$2),0)</f>
        <v>0</v>
      </c>
      <c r="K434" s="63" t="n">
        <f aca="true">IF(AND(ISNUMBER(System!$B$2),System!$A435&gt;0),OFFSET(rngStartSystem,System!$A435,System!$B$2),0)</f>
        <v>0</v>
      </c>
      <c r="L434" s="63" t="n">
        <f aca="true">IF(AND(ISNUMBER(Tromso!$A$2),Tromso!$A435&gt;0),OFFSET(rngStartTromso,Tromso!$A435,Tromso!$A$2),0)</f>
        <v>0</v>
      </c>
      <c r="M434" s="63" t="n">
        <f aca="true">IF(AND(ISNUMBER(Tromso!$B$2),Tromso!$A435&gt;0),OFFSET(rngStartTromso,Tromso!$A435,Tromso!$B$2),0)</f>
        <v>0</v>
      </c>
      <c r="N434" s="50"/>
      <c r="O434" s="50"/>
    </row>
    <row r="435" customFormat="false" ht="12.75" hidden="false" customHeight="false" outlineLevel="0" collapsed="false">
      <c r="A435" s="44" t="n">
        <f aca="false">Curves!C436</f>
        <v>39930</v>
      </c>
      <c r="B435" s="63" t="n">
        <f aca="true">IF(AND(ISNUMBER(Finland!$A$2),Finland!$A436&gt;0),OFFSET(rngStartFinland,Finland!$A436,Finland!$A$2),0)</f>
        <v>0</v>
      </c>
      <c r="C435" s="63" t="n">
        <f aca="true">IF(AND(ISNUMBER(Finland!$B$2),Finland!$A436&gt;0),OFFSET(rngStartFinland,Finland!$A436,Finland!$B$2),0)</f>
        <v>0</v>
      </c>
      <c r="D435" s="63" t="n">
        <f aca="true">IF(AND(ISNUMBER(Smestad!$A$2),Smestad!$A436&gt;0),OFFSET(rngStartSmestad,Smestad!$A436,Smestad!$A$2),0)</f>
        <v>0</v>
      </c>
      <c r="E435" s="63" t="n">
        <f aca="true">IF(AND(ISNUMBER(Smestad!$B$2),Smestad!$A436&gt;0),OFFSET(rngStartSmestad,Smestad!$A436,Smestad!$B$2),0)</f>
        <v>0</v>
      </c>
      <c r="F435" s="63" t="n">
        <f aca="true">IF(AND(ISNUMBER(Strinda!$A$2),Strinda!$A436&gt;0),OFFSET(rngStartStrinda,Strinda!$A436,Strinda!$A$2),0)</f>
        <v>0</v>
      </c>
      <c r="G435" s="63" t="n">
        <f aca="true">IF(AND(ISNUMBER(Strinda!$B$2),Strinda!$A436&gt;0),OFFSET(rngStartStrinda,Strinda!$A436,Strinda!$B$2),0)</f>
        <v>0</v>
      </c>
      <c r="H435" s="63" t="n">
        <f aca="true">IF(AND(ISNUMBER(Sweden!$A$2),Sweden!$A436&gt;0),OFFSET(rngStartSweden,Sweden!$A436,Sweden!$A$2),0)</f>
        <v>0</v>
      </c>
      <c r="I435" s="63" t="n">
        <f aca="true">IF(AND(ISNUMBER(Sweden!$B$2),Sweden!$A436&gt;0),OFFSET(rngStartSweden,Sweden!$A436,Sweden!$B$2),0)</f>
        <v>0</v>
      </c>
      <c r="J435" s="63" t="n">
        <f aca="true">IF(AND(ISNUMBER(System!$A$2),System!$A436&gt;0),OFFSET(rngStartSystem,System!$A436,System!$A$2),0)</f>
        <v>0</v>
      </c>
      <c r="K435" s="63" t="n">
        <f aca="true">IF(AND(ISNUMBER(System!$B$2),System!$A436&gt;0),OFFSET(rngStartSystem,System!$A436,System!$B$2),0)</f>
        <v>0</v>
      </c>
      <c r="L435" s="63" t="n">
        <f aca="true">IF(AND(ISNUMBER(Tromso!$A$2),Tromso!$A436&gt;0),OFFSET(rngStartTromso,Tromso!$A436,Tromso!$A$2),0)</f>
        <v>0</v>
      </c>
      <c r="M435" s="63" t="n">
        <f aca="true">IF(AND(ISNUMBER(Tromso!$B$2),Tromso!$A436&gt;0),OFFSET(rngStartTromso,Tromso!$A436,Tromso!$B$2),0)</f>
        <v>0</v>
      </c>
      <c r="N435" s="50"/>
      <c r="O435" s="50"/>
    </row>
    <row r="436" customFormat="false" ht="12.75" hidden="false" customHeight="false" outlineLevel="0" collapsed="false">
      <c r="A436" s="44" t="n">
        <f aca="false">Curves!C437</f>
        <v>39937</v>
      </c>
      <c r="B436" s="63" t="n">
        <f aca="true">IF(AND(ISNUMBER(Finland!$A$2),Finland!$A437&gt;0),OFFSET(rngStartFinland,Finland!$A437,Finland!$A$2),0)</f>
        <v>0</v>
      </c>
      <c r="C436" s="63" t="n">
        <f aca="true">IF(AND(ISNUMBER(Finland!$B$2),Finland!$A437&gt;0),OFFSET(rngStartFinland,Finland!$A437,Finland!$B$2),0)</f>
        <v>0</v>
      </c>
      <c r="D436" s="63" t="n">
        <f aca="true">IF(AND(ISNUMBER(Smestad!$A$2),Smestad!$A437&gt;0),OFFSET(rngStartSmestad,Smestad!$A437,Smestad!$A$2),0)</f>
        <v>0</v>
      </c>
      <c r="E436" s="63" t="n">
        <f aca="true">IF(AND(ISNUMBER(Smestad!$B$2),Smestad!$A437&gt;0),OFFSET(rngStartSmestad,Smestad!$A437,Smestad!$B$2),0)</f>
        <v>0</v>
      </c>
      <c r="F436" s="63" t="n">
        <f aca="true">IF(AND(ISNUMBER(Strinda!$A$2),Strinda!$A437&gt;0),OFFSET(rngStartStrinda,Strinda!$A437,Strinda!$A$2),0)</f>
        <v>0</v>
      </c>
      <c r="G436" s="63" t="n">
        <f aca="true">IF(AND(ISNUMBER(Strinda!$B$2),Strinda!$A437&gt;0),OFFSET(rngStartStrinda,Strinda!$A437,Strinda!$B$2),0)</f>
        <v>0</v>
      </c>
      <c r="H436" s="63" t="n">
        <f aca="true">IF(AND(ISNUMBER(Sweden!$A$2),Sweden!$A437&gt;0),OFFSET(rngStartSweden,Sweden!$A437,Sweden!$A$2),0)</f>
        <v>0</v>
      </c>
      <c r="I436" s="63" t="n">
        <f aca="true">IF(AND(ISNUMBER(Sweden!$B$2),Sweden!$A437&gt;0),OFFSET(rngStartSweden,Sweden!$A437,Sweden!$B$2),0)</f>
        <v>0</v>
      </c>
      <c r="J436" s="63" t="n">
        <f aca="true">IF(AND(ISNUMBER(System!$A$2),System!$A437&gt;0),OFFSET(rngStartSystem,System!$A437,System!$A$2),0)</f>
        <v>0</v>
      </c>
      <c r="K436" s="63" t="n">
        <f aca="true">IF(AND(ISNUMBER(System!$B$2),System!$A437&gt;0),OFFSET(rngStartSystem,System!$A437,System!$B$2),0)</f>
        <v>0</v>
      </c>
      <c r="L436" s="63" t="n">
        <f aca="true">IF(AND(ISNUMBER(Tromso!$A$2),Tromso!$A437&gt;0),OFFSET(rngStartTromso,Tromso!$A437,Tromso!$A$2),0)</f>
        <v>0</v>
      </c>
      <c r="M436" s="63" t="n">
        <f aca="true">IF(AND(ISNUMBER(Tromso!$B$2),Tromso!$A437&gt;0),OFFSET(rngStartTromso,Tromso!$A437,Tromso!$B$2),0)</f>
        <v>0</v>
      </c>
      <c r="N436" s="50"/>
      <c r="O436" s="50"/>
    </row>
    <row r="437" customFormat="false" ht="12.75" hidden="false" customHeight="false" outlineLevel="0" collapsed="false">
      <c r="A437" s="44" t="n">
        <f aca="false">Curves!C438</f>
        <v>39944</v>
      </c>
      <c r="B437" s="63" t="n">
        <f aca="true">IF(AND(ISNUMBER(Finland!$A$2),Finland!$A438&gt;0),OFFSET(rngStartFinland,Finland!$A438,Finland!$A$2),0)</f>
        <v>0</v>
      </c>
      <c r="C437" s="63" t="n">
        <f aca="true">IF(AND(ISNUMBER(Finland!$B$2),Finland!$A438&gt;0),OFFSET(rngStartFinland,Finland!$A438,Finland!$B$2),0)</f>
        <v>0</v>
      </c>
      <c r="D437" s="63" t="n">
        <f aca="true">IF(AND(ISNUMBER(Smestad!$A$2),Smestad!$A438&gt;0),OFFSET(rngStartSmestad,Smestad!$A438,Smestad!$A$2),0)</f>
        <v>0</v>
      </c>
      <c r="E437" s="63" t="n">
        <f aca="true">IF(AND(ISNUMBER(Smestad!$B$2),Smestad!$A438&gt;0),OFFSET(rngStartSmestad,Smestad!$A438,Smestad!$B$2),0)</f>
        <v>0</v>
      </c>
      <c r="F437" s="63" t="n">
        <f aca="true">IF(AND(ISNUMBER(Strinda!$A$2),Strinda!$A438&gt;0),OFFSET(rngStartStrinda,Strinda!$A438,Strinda!$A$2),0)</f>
        <v>0</v>
      </c>
      <c r="G437" s="63" t="n">
        <f aca="true">IF(AND(ISNUMBER(Strinda!$B$2),Strinda!$A438&gt;0),OFFSET(rngStartStrinda,Strinda!$A438,Strinda!$B$2),0)</f>
        <v>0</v>
      </c>
      <c r="H437" s="63" t="n">
        <f aca="true">IF(AND(ISNUMBER(Sweden!$A$2),Sweden!$A438&gt;0),OFFSET(rngStartSweden,Sweden!$A438,Sweden!$A$2),0)</f>
        <v>0</v>
      </c>
      <c r="I437" s="63" t="n">
        <f aca="true">IF(AND(ISNUMBER(Sweden!$B$2),Sweden!$A438&gt;0),OFFSET(rngStartSweden,Sweden!$A438,Sweden!$B$2),0)</f>
        <v>0</v>
      </c>
      <c r="J437" s="63" t="n">
        <f aca="true">IF(AND(ISNUMBER(System!$A$2),System!$A438&gt;0),OFFSET(rngStartSystem,System!$A438,System!$A$2),0)</f>
        <v>0</v>
      </c>
      <c r="K437" s="63" t="n">
        <f aca="true">IF(AND(ISNUMBER(System!$B$2),System!$A438&gt;0),OFFSET(rngStartSystem,System!$A438,System!$B$2),0)</f>
        <v>0</v>
      </c>
      <c r="L437" s="63" t="n">
        <f aca="true">IF(AND(ISNUMBER(Tromso!$A$2),Tromso!$A438&gt;0),OFFSET(rngStartTromso,Tromso!$A438,Tromso!$A$2),0)</f>
        <v>0</v>
      </c>
      <c r="M437" s="63" t="n">
        <f aca="true">IF(AND(ISNUMBER(Tromso!$B$2),Tromso!$A438&gt;0),OFFSET(rngStartTromso,Tromso!$A438,Tromso!$B$2),0)</f>
        <v>0</v>
      </c>
      <c r="N437" s="50"/>
      <c r="O437" s="50"/>
    </row>
    <row r="438" customFormat="false" ht="12.75" hidden="false" customHeight="false" outlineLevel="0" collapsed="false">
      <c r="A438" s="44" t="n">
        <f aca="false">Curves!C439</f>
        <v>39951</v>
      </c>
      <c r="B438" s="63" t="n">
        <f aca="true">IF(AND(ISNUMBER(Finland!$A$2),Finland!$A439&gt;0),OFFSET(rngStartFinland,Finland!$A439,Finland!$A$2),0)</f>
        <v>0</v>
      </c>
      <c r="C438" s="63" t="n">
        <f aca="true">IF(AND(ISNUMBER(Finland!$B$2),Finland!$A439&gt;0),OFFSET(rngStartFinland,Finland!$A439,Finland!$B$2),0)</f>
        <v>0</v>
      </c>
      <c r="D438" s="63" t="n">
        <f aca="true">IF(AND(ISNUMBER(Smestad!$A$2),Smestad!$A439&gt;0),OFFSET(rngStartSmestad,Smestad!$A439,Smestad!$A$2),0)</f>
        <v>0</v>
      </c>
      <c r="E438" s="63" t="n">
        <f aca="true">IF(AND(ISNUMBER(Smestad!$B$2),Smestad!$A439&gt;0),OFFSET(rngStartSmestad,Smestad!$A439,Smestad!$B$2),0)</f>
        <v>0</v>
      </c>
      <c r="F438" s="63" t="n">
        <f aca="true">IF(AND(ISNUMBER(Strinda!$A$2),Strinda!$A439&gt;0),OFFSET(rngStartStrinda,Strinda!$A439,Strinda!$A$2),0)</f>
        <v>0</v>
      </c>
      <c r="G438" s="63" t="n">
        <f aca="true">IF(AND(ISNUMBER(Strinda!$B$2),Strinda!$A439&gt;0),OFFSET(rngStartStrinda,Strinda!$A439,Strinda!$B$2),0)</f>
        <v>0</v>
      </c>
      <c r="H438" s="63" t="n">
        <f aca="true">IF(AND(ISNUMBER(Sweden!$A$2),Sweden!$A439&gt;0),OFFSET(rngStartSweden,Sweden!$A439,Sweden!$A$2),0)</f>
        <v>0</v>
      </c>
      <c r="I438" s="63" t="n">
        <f aca="true">IF(AND(ISNUMBER(Sweden!$B$2),Sweden!$A439&gt;0),OFFSET(rngStartSweden,Sweden!$A439,Sweden!$B$2),0)</f>
        <v>0</v>
      </c>
      <c r="J438" s="63" t="n">
        <f aca="true">IF(AND(ISNUMBER(System!$A$2),System!$A439&gt;0),OFFSET(rngStartSystem,System!$A439,System!$A$2),0)</f>
        <v>0</v>
      </c>
      <c r="K438" s="63" t="n">
        <f aca="true">IF(AND(ISNUMBER(System!$B$2),System!$A439&gt;0),OFFSET(rngStartSystem,System!$A439,System!$B$2),0)</f>
        <v>0</v>
      </c>
      <c r="L438" s="63" t="n">
        <f aca="true">IF(AND(ISNUMBER(Tromso!$A$2),Tromso!$A439&gt;0),OFFSET(rngStartTromso,Tromso!$A439,Tromso!$A$2),0)</f>
        <v>0</v>
      </c>
      <c r="M438" s="63" t="n">
        <f aca="true">IF(AND(ISNUMBER(Tromso!$B$2),Tromso!$A439&gt;0),OFFSET(rngStartTromso,Tromso!$A439,Tromso!$B$2),0)</f>
        <v>0</v>
      </c>
      <c r="N438" s="50"/>
      <c r="O438" s="50"/>
    </row>
    <row r="439" customFormat="false" ht="12.75" hidden="false" customHeight="false" outlineLevel="0" collapsed="false">
      <c r="A439" s="44" t="n">
        <f aca="false">Curves!C440</f>
        <v>39958</v>
      </c>
      <c r="B439" s="63" t="n">
        <f aca="true">IF(AND(ISNUMBER(Finland!$A$2),Finland!$A440&gt;0),OFFSET(rngStartFinland,Finland!$A440,Finland!$A$2),0)</f>
        <v>0</v>
      </c>
      <c r="C439" s="63" t="n">
        <f aca="true">IF(AND(ISNUMBER(Finland!$B$2),Finland!$A440&gt;0),OFFSET(rngStartFinland,Finland!$A440,Finland!$B$2),0)</f>
        <v>0</v>
      </c>
      <c r="D439" s="63" t="n">
        <f aca="true">IF(AND(ISNUMBER(Smestad!$A$2),Smestad!$A440&gt;0),OFFSET(rngStartSmestad,Smestad!$A440,Smestad!$A$2),0)</f>
        <v>0</v>
      </c>
      <c r="E439" s="63" t="n">
        <f aca="true">IF(AND(ISNUMBER(Smestad!$B$2),Smestad!$A440&gt;0),OFFSET(rngStartSmestad,Smestad!$A440,Smestad!$B$2),0)</f>
        <v>0</v>
      </c>
      <c r="F439" s="63" t="n">
        <f aca="true">IF(AND(ISNUMBER(Strinda!$A$2),Strinda!$A440&gt;0),OFFSET(rngStartStrinda,Strinda!$A440,Strinda!$A$2),0)</f>
        <v>0</v>
      </c>
      <c r="G439" s="63" t="n">
        <f aca="true">IF(AND(ISNUMBER(Strinda!$B$2),Strinda!$A440&gt;0),OFFSET(rngStartStrinda,Strinda!$A440,Strinda!$B$2),0)</f>
        <v>0</v>
      </c>
      <c r="H439" s="63" t="n">
        <f aca="true">IF(AND(ISNUMBER(Sweden!$A$2),Sweden!$A440&gt;0),OFFSET(rngStartSweden,Sweden!$A440,Sweden!$A$2),0)</f>
        <v>0</v>
      </c>
      <c r="I439" s="63" t="n">
        <f aca="true">IF(AND(ISNUMBER(Sweden!$B$2),Sweden!$A440&gt;0),OFFSET(rngStartSweden,Sweden!$A440,Sweden!$B$2),0)</f>
        <v>0</v>
      </c>
      <c r="J439" s="63" t="n">
        <f aca="true">IF(AND(ISNUMBER(System!$A$2),System!$A440&gt;0),OFFSET(rngStartSystem,System!$A440,System!$A$2),0)</f>
        <v>0</v>
      </c>
      <c r="K439" s="63" t="n">
        <f aca="true">IF(AND(ISNUMBER(System!$B$2),System!$A440&gt;0),OFFSET(rngStartSystem,System!$A440,System!$B$2),0)</f>
        <v>0</v>
      </c>
      <c r="L439" s="63" t="n">
        <f aca="true">IF(AND(ISNUMBER(Tromso!$A$2),Tromso!$A440&gt;0),OFFSET(rngStartTromso,Tromso!$A440,Tromso!$A$2),0)</f>
        <v>0</v>
      </c>
      <c r="M439" s="63" t="n">
        <f aca="true">IF(AND(ISNUMBER(Tromso!$B$2),Tromso!$A440&gt;0),OFFSET(rngStartTromso,Tromso!$A440,Tromso!$B$2),0)</f>
        <v>0</v>
      </c>
      <c r="N439" s="50"/>
      <c r="O439" s="50"/>
    </row>
    <row r="440" customFormat="false" ht="12.75" hidden="false" customHeight="false" outlineLevel="0" collapsed="false">
      <c r="A440" s="44" t="n">
        <f aca="false">Curves!C441</f>
        <v>39965</v>
      </c>
      <c r="B440" s="63" t="n">
        <f aca="true">IF(AND(ISNUMBER(Finland!$A$2),Finland!$A441&gt;0),OFFSET(rngStartFinland,Finland!$A441,Finland!$A$2),0)</f>
        <v>0</v>
      </c>
      <c r="C440" s="63" t="n">
        <f aca="true">IF(AND(ISNUMBER(Finland!$B$2),Finland!$A441&gt;0),OFFSET(rngStartFinland,Finland!$A441,Finland!$B$2),0)</f>
        <v>0</v>
      </c>
      <c r="D440" s="63" t="n">
        <f aca="true">IF(AND(ISNUMBER(Smestad!$A$2),Smestad!$A441&gt;0),OFFSET(rngStartSmestad,Smestad!$A441,Smestad!$A$2),0)</f>
        <v>0</v>
      </c>
      <c r="E440" s="63" t="n">
        <f aca="true">IF(AND(ISNUMBER(Smestad!$B$2),Smestad!$A441&gt;0),OFFSET(rngStartSmestad,Smestad!$A441,Smestad!$B$2),0)</f>
        <v>0</v>
      </c>
      <c r="F440" s="63" t="n">
        <f aca="true">IF(AND(ISNUMBER(Strinda!$A$2),Strinda!$A441&gt;0),OFFSET(rngStartStrinda,Strinda!$A441,Strinda!$A$2),0)</f>
        <v>0</v>
      </c>
      <c r="G440" s="63" t="n">
        <f aca="true">IF(AND(ISNUMBER(Strinda!$B$2),Strinda!$A441&gt;0),OFFSET(rngStartStrinda,Strinda!$A441,Strinda!$B$2),0)</f>
        <v>0</v>
      </c>
      <c r="H440" s="63" t="n">
        <f aca="true">IF(AND(ISNUMBER(Sweden!$A$2),Sweden!$A441&gt;0),OFFSET(rngStartSweden,Sweden!$A441,Sweden!$A$2),0)</f>
        <v>0</v>
      </c>
      <c r="I440" s="63" t="n">
        <f aca="true">IF(AND(ISNUMBER(Sweden!$B$2),Sweden!$A441&gt;0),OFFSET(rngStartSweden,Sweden!$A441,Sweden!$B$2),0)</f>
        <v>0</v>
      </c>
      <c r="J440" s="63" t="n">
        <f aca="true">IF(AND(ISNUMBER(System!$A$2),System!$A441&gt;0),OFFSET(rngStartSystem,System!$A441,System!$A$2),0)</f>
        <v>0</v>
      </c>
      <c r="K440" s="63" t="n">
        <f aca="true">IF(AND(ISNUMBER(System!$B$2),System!$A441&gt;0),OFFSET(rngStartSystem,System!$A441,System!$B$2),0)</f>
        <v>0</v>
      </c>
      <c r="L440" s="63" t="n">
        <f aca="true">IF(AND(ISNUMBER(Tromso!$A$2),Tromso!$A441&gt;0),OFFSET(rngStartTromso,Tromso!$A441,Tromso!$A$2),0)</f>
        <v>0</v>
      </c>
      <c r="M440" s="63" t="n">
        <f aca="true">IF(AND(ISNUMBER(Tromso!$B$2),Tromso!$A441&gt;0),OFFSET(rngStartTromso,Tromso!$A441,Tromso!$B$2),0)</f>
        <v>0</v>
      </c>
      <c r="N440" s="50"/>
      <c r="O440" s="50"/>
    </row>
    <row r="441" customFormat="false" ht="12.75" hidden="false" customHeight="false" outlineLevel="0" collapsed="false">
      <c r="A441" s="44" t="n">
        <f aca="false">Curves!C442</f>
        <v>39972</v>
      </c>
      <c r="B441" s="63" t="n">
        <f aca="true">IF(AND(ISNUMBER(Finland!$A$2),Finland!$A442&gt;0),OFFSET(rngStartFinland,Finland!$A442,Finland!$A$2),0)</f>
        <v>0</v>
      </c>
      <c r="C441" s="63" t="n">
        <f aca="true">IF(AND(ISNUMBER(Finland!$B$2),Finland!$A442&gt;0),OFFSET(rngStartFinland,Finland!$A442,Finland!$B$2),0)</f>
        <v>0</v>
      </c>
      <c r="D441" s="63" t="n">
        <f aca="true">IF(AND(ISNUMBER(Smestad!$A$2),Smestad!$A442&gt;0),OFFSET(rngStartSmestad,Smestad!$A442,Smestad!$A$2),0)</f>
        <v>0</v>
      </c>
      <c r="E441" s="63" t="n">
        <f aca="true">IF(AND(ISNUMBER(Smestad!$B$2),Smestad!$A442&gt;0),OFFSET(rngStartSmestad,Smestad!$A442,Smestad!$B$2),0)</f>
        <v>0</v>
      </c>
      <c r="F441" s="63" t="n">
        <f aca="true">IF(AND(ISNUMBER(Strinda!$A$2),Strinda!$A442&gt;0),OFFSET(rngStartStrinda,Strinda!$A442,Strinda!$A$2),0)</f>
        <v>0</v>
      </c>
      <c r="G441" s="63" t="n">
        <f aca="true">IF(AND(ISNUMBER(Strinda!$B$2),Strinda!$A442&gt;0),OFFSET(rngStartStrinda,Strinda!$A442,Strinda!$B$2),0)</f>
        <v>0</v>
      </c>
      <c r="H441" s="63" t="n">
        <f aca="true">IF(AND(ISNUMBER(Sweden!$A$2),Sweden!$A442&gt;0),OFFSET(rngStartSweden,Sweden!$A442,Sweden!$A$2),0)</f>
        <v>0</v>
      </c>
      <c r="I441" s="63" t="n">
        <f aca="true">IF(AND(ISNUMBER(Sweden!$B$2),Sweden!$A442&gt;0),OFFSET(rngStartSweden,Sweden!$A442,Sweden!$B$2),0)</f>
        <v>0</v>
      </c>
      <c r="J441" s="63" t="n">
        <f aca="true">IF(AND(ISNUMBER(System!$A$2),System!$A442&gt;0),OFFSET(rngStartSystem,System!$A442,System!$A$2),0)</f>
        <v>0</v>
      </c>
      <c r="K441" s="63" t="n">
        <f aca="true">IF(AND(ISNUMBER(System!$B$2),System!$A442&gt;0),OFFSET(rngStartSystem,System!$A442,System!$B$2),0)</f>
        <v>0</v>
      </c>
      <c r="L441" s="63" t="n">
        <f aca="true">IF(AND(ISNUMBER(Tromso!$A$2),Tromso!$A442&gt;0),OFFSET(rngStartTromso,Tromso!$A442,Tromso!$A$2),0)</f>
        <v>0</v>
      </c>
      <c r="M441" s="63" t="n">
        <f aca="true">IF(AND(ISNUMBER(Tromso!$B$2),Tromso!$A442&gt;0),OFFSET(rngStartTromso,Tromso!$A442,Tromso!$B$2),0)</f>
        <v>0</v>
      </c>
      <c r="N441" s="50"/>
      <c r="O441" s="50"/>
    </row>
    <row r="442" customFormat="false" ht="12.75" hidden="false" customHeight="false" outlineLevel="0" collapsed="false">
      <c r="A442" s="44" t="n">
        <f aca="false">Curves!C443</f>
        <v>39979</v>
      </c>
      <c r="B442" s="63" t="n">
        <f aca="true">IF(AND(ISNUMBER(Finland!$A$2),Finland!$A443&gt;0),OFFSET(rngStartFinland,Finland!$A443,Finland!$A$2),0)</f>
        <v>0</v>
      </c>
      <c r="C442" s="63" t="n">
        <f aca="true">IF(AND(ISNUMBER(Finland!$B$2),Finland!$A443&gt;0),OFFSET(rngStartFinland,Finland!$A443,Finland!$B$2),0)</f>
        <v>0</v>
      </c>
      <c r="D442" s="63" t="n">
        <f aca="true">IF(AND(ISNUMBER(Smestad!$A$2),Smestad!$A443&gt;0),OFFSET(rngStartSmestad,Smestad!$A443,Smestad!$A$2),0)</f>
        <v>0</v>
      </c>
      <c r="E442" s="63" t="n">
        <f aca="true">IF(AND(ISNUMBER(Smestad!$B$2),Smestad!$A443&gt;0),OFFSET(rngStartSmestad,Smestad!$A443,Smestad!$B$2),0)</f>
        <v>0</v>
      </c>
      <c r="F442" s="63" t="n">
        <f aca="true">IF(AND(ISNUMBER(Strinda!$A$2),Strinda!$A443&gt;0),OFFSET(rngStartStrinda,Strinda!$A443,Strinda!$A$2),0)</f>
        <v>0</v>
      </c>
      <c r="G442" s="63" t="n">
        <f aca="true">IF(AND(ISNUMBER(Strinda!$B$2),Strinda!$A443&gt;0),OFFSET(rngStartStrinda,Strinda!$A443,Strinda!$B$2),0)</f>
        <v>0</v>
      </c>
      <c r="H442" s="63" t="n">
        <f aca="true">IF(AND(ISNUMBER(Sweden!$A$2),Sweden!$A443&gt;0),OFFSET(rngStartSweden,Sweden!$A443,Sweden!$A$2),0)</f>
        <v>0</v>
      </c>
      <c r="I442" s="63" t="n">
        <f aca="true">IF(AND(ISNUMBER(Sweden!$B$2),Sweden!$A443&gt;0),OFFSET(rngStartSweden,Sweden!$A443,Sweden!$B$2),0)</f>
        <v>0</v>
      </c>
      <c r="J442" s="63" t="n">
        <f aca="true">IF(AND(ISNUMBER(System!$A$2),System!$A443&gt;0),OFFSET(rngStartSystem,System!$A443,System!$A$2),0)</f>
        <v>0</v>
      </c>
      <c r="K442" s="63" t="n">
        <f aca="true">IF(AND(ISNUMBER(System!$B$2),System!$A443&gt;0),OFFSET(rngStartSystem,System!$A443,System!$B$2),0)</f>
        <v>0</v>
      </c>
      <c r="L442" s="63" t="n">
        <f aca="true">IF(AND(ISNUMBER(Tromso!$A$2),Tromso!$A443&gt;0),OFFSET(rngStartTromso,Tromso!$A443,Tromso!$A$2),0)</f>
        <v>0</v>
      </c>
      <c r="M442" s="63" t="n">
        <f aca="true">IF(AND(ISNUMBER(Tromso!$B$2),Tromso!$A443&gt;0),OFFSET(rngStartTromso,Tromso!$A443,Tromso!$B$2),0)</f>
        <v>0</v>
      </c>
      <c r="N442" s="50"/>
      <c r="O442" s="50"/>
    </row>
    <row r="443" customFormat="false" ht="12.75" hidden="false" customHeight="false" outlineLevel="0" collapsed="false">
      <c r="A443" s="44" t="n">
        <f aca="false">Curves!C444</f>
        <v>39986</v>
      </c>
      <c r="B443" s="63" t="n">
        <f aca="true">IF(AND(ISNUMBER(Finland!$A$2),Finland!$A444&gt;0),OFFSET(rngStartFinland,Finland!$A444,Finland!$A$2),0)</f>
        <v>0</v>
      </c>
      <c r="C443" s="63" t="n">
        <f aca="true">IF(AND(ISNUMBER(Finland!$B$2),Finland!$A444&gt;0),OFFSET(rngStartFinland,Finland!$A444,Finland!$B$2),0)</f>
        <v>0</v>
      </c>
      <c r="D443" s="63" t="n">
        <f aca="true">IF(AND(ISNUMBER(Smestad!$A$2),Smestad!$A444&gt;0),OFFSET(rngStartSmestad,Smestad!$A444,Smestad!$A$2),0)</f>
        <v>0</v>
      </c>
      <c r="E443" s="63" t="n">
        <f aca="true">IF(AND(ISNUMBER(Smestad!$B$2),Smestad!$A444&gt;0),OFFSET(rngStartSmestad,Smestad!$A444,Smestad!$B$2),0)</f>
        <v>0</v>
      </c>
      <c r="F443" s="63" t="n">
        <f aca="true">IF(AND(ISNUMBER(Strinda!$A$2),Strinda!$A444&gt;0),OFFSET(rngStartStrinda,Strinda!$A444,Strinda!$A$2),0)</f>
        <v>0</v>
      </c>
      <c r="G443" s="63" t="n">
        <f aca="true">IF(AND(ISNUMBER(Strinda!$B$2),Strinda!$A444&gt;0),OFFSET(rngStartStrinda,Strinda!$A444,Strinda!$B$2),0)</f>
        <v>0</v>
      </c>
      <c r="H443" s="63" t="n">
        <f aca="true">IF(AND(ISNUMBER(Sweden!$A$2),Sweden!$A444&gt;0),OFFSET(rngStartSweden,Sweden!$A444,Sweden!$A$2),0)</f>
        <v>0</v>
      </c>
      <c r="I443" s="63" t="n">
        <f aca="true">IF(AND(ISNUMBER(Sweden!$B$2),Sweden!$A444&gt;0),OFFSET(rngStartSweden,Sweden!$A444,Sweden!$B$2),0)</f>
        <v>0</v>
      </c>
      <c r="J443" s="63" t="n">
        <f aca="true">IF(AND(ISNUMBER(System!$A$2),System!$A444&gt;0),OFFSET(rngStartSystem,System!$A444,System!$A$2),0)</f>
        <v>0</v>
      </c>
      <c r="K443" s="63" t="n">
        <f aca="true">IF(AND(ISNUMBER(System!$B$2),System!$A444&gt;0),OFFSET(rngStartSystem,System!$A444,System!$B$2),0)</f>
        <v>0</v>
      </c>
      <c r="L443" s="63" t="n">
        <f aca="true">IF(AND(ISNUMBER(Tromso!$A$2),Tromso!$A444&gt;0),OFFSET(rngStartTromso,Tromso!$A444,Tromso!$A$2),0)</f>
        <v>0</v>
      </c>
      <c r="M443" s="63" t="n">
        <f aca="true">IF(AND(ISNUMBER(Tromso!$B$2),Tromso!$A444&gt;0),OFFSET(rngStartTromso,Tromso!$A444,Tromso!$B$2),0)</f>
        <v>0</v>
      </c>
      <c r="N443" s="50"/>
      <c r="O443" s="50"/>
    </row>
    <row r="444" customFormat="false" ht="12.75" hidden="false" customHeight="false" outlineLevel="0" collapsed="false">
      <c r="A444" s="44" t="n">
        <f aca="false">Curves!C445</f>
        <v>39993</v>
      </c>
      <c r="B444" s="63" t="n">
        <f aca="true">IF(AND(ISNUMBER(Finland!$A$2),Finland!$A445&gt;0),OFFSET(rngStartFinland,Finland!$A445,Finland!$A$2),0)</f>
        <v>0</v>
      </c>
      <c r="C444" s="63" t="n">
        <f aca="true">IF(AND(ISNUMBER(Finland!$B$2),Finland!$A445&gt;0),OFFSET(rngStartFinland,Finland!$A445,Finland!$B$2),0)</f>
        <v>0</v>
      </c>
      <c r="D444" s="63" t="n">
        <f aca="true">IF(AND(ISNUMBER(Smestad!$A$2),Smestad!$A445&gt;0),OFFSET(rngStartSmestad,Smestad!$A445,Smestad!$A$2),0)</f>
        <v>0</v>
      </c>
      <c r="E444" s="63" t="n">
        <f aca="true">IF(AND(ISNUMBER(Smestad!$B$2),Smestad!$A445&gt;0),OFFSET(rngStartSmestad,Smestad!$A445,Smestad!$B$2),0)</f>
        <v>0</v>
      </c>
      <c r="F444" s="63" t="n">
        <f aca="true">IF(AND(ISNUMBER(Strinda!$A$2),Strinda!$A445&gt;0),OFFSET(rngStartStrinda,Strinda!$A445,Strinda!$A$2),0)</f>
        <v>0</v>
      </c>
      <c r="G444" s="63" t="n">
        <f aca="true">IF(AND(ISNUMBER(Strinda!$B$2),Strinda!$A445&gt;0),OFFSET(rngStartStrinda,Strinda!$A445,Strinda!$B$2),0)</f>
        <v>0</v>
      </c>
      <c r="H444" s="63" t="n">
        <f aca="true">IF(AND(ISNUMBER(Sweden!$A$2),Sweden!$A445&gt;0),OFFSET(rngStartSweden,Sweden!$A445,Sweden!$A$2),0)</f>
        <v>0</v>
      </c>
      <c r="I444" s="63" t="n">
        <f aca="true">IF(AND(ISNUMBER(Sweden!$B$2),Sweden!$A445&gt;0),OFFSET(rngStartSweden,Sweden!$A445,Sweden!$B$2),0)</f>
        <v>0</v>
      </c>
      <c r="J444" s="63" t="n">
        <f aca="true">IF(AND(ISNUMBER(System!$A$2),System!$A445&gt;0),OFFSET(rngStartSystem,System!$A445,System!$A$2),0)</f>
        <v>0</v>
      </c>
      <c r="K444" s="63" t="n">
        <f aca="true">IF(AND(ISNUMBER(System!$B$2),System!$A445&gt;0),OFFSET(rngStartSystem,System!$A445,System!$B$2),0)</f>
        <v>0</v>
      </c>
      <c r="L444" s="63" t="n">
        <f aca="true">IF(AND(ISNUMBER(Tromso!$A$2),Tromso!$A445&gt;0),OFFSET(rngStartTromso,Tromso!$A445,Tromso!$A$2),0)</f>
        <v>0</v>
      </c>
      <c r="M444" s="63" t="n">
        <f aca="true">IF(AND(ISNUMBER(Tromso!$B$2),Tromso!$A445&gt;0),OFFSET(rngStartTromso,Tromso!$A445,Tromso!$B$2),0)</f>
        <v>0</v>
      </c>
      <c r="N444" s="50"/>
      <c r="O444" s="50"/>
    </row>
    <row r="445" customFormat="false" ht="12.75" hidden="false" customHeight="false" outlineLevel="0" collapsed="false">
      <c r="A445" s="44" t="n">
        <f aca="false">Curves!C446</f>
        <v>40000</v>
      </c>
      <c r="B445" s="63" t="n">
        <f aca="true">IF(AND(ISNUMBER(Finland!$A$2),Finland!$A446&gt;0),OFFSET(rngStartFinland,Finland!$A446,Finland!$A$2),0)</f>
        <v>0</v>
      </c>
      <c r="C445" s="63" t="n">
        <f aca="true">IF(AND(ISNUMBER(Finland!$B$2),Finland!$A446&gt;0),OFFSET(rngStartFinland,Finland!$A446,Finland!$B$2),0)</f>
        <v>0</v>
      </c>
      <c r="D445" s="63" t="n">
        <f aca="true">IF(AND(ISNUMBER(Smestad!$A$2),Smestad!$A446&gt;0),OFFSET(rngStartSmestad,Smestad!$A446,Smestad!$A$2),0)</f>
        <v>0</v>
      </c>
      <c r="E445" s="63" t="n">
        <f aca="true">IF(AND(ISNUMBER(Smestad!$B$2),Smestad!$A446&gt;0),OFFSET(rngStartSmestad,Smestad!$A446,Smestad!$B$2),0)</f>
        <v>0</v>
      </c>
      <c r="F445" s="63" t="n">
        <f aca="true">IF(AND(ISNUMBER(Strinda!$A$2),Strinda!$A446&gt;0),OFFSET(rngStartStrinda,Strinda!$A446,Strinda!$A$2),0)</f>
        <v>0</v>
      </c>
      <c r="G445" s="63" t="n">
        <f aca="true">IF(AND(ISNUMBER(Strinda!$B$2),Strinda!$A446&gt;0),OFFSET(rngStartStrinda,Strinda!$A446,Strinda!$B$2),0)</f>
        <v>0</v>
      </c>
      <c r="H445" s="63" t="n">
        <f aca="true">IF(AND(ISNUMBER(Sweden!$A$2),Sweden!$A446&gt;0),OFFSET(rngStartSweden,Sweden!$A446,Sweden!$A$2),0)</f>
        <v>0</v>
      </c>
      <c r="I445" s="63" t="n">
        <f aca="true">IF(AND(ISNUMBER(Sweden!$B$2),Sweden!$A446&gt;0),OFFSET(rngStartSweden,Sweden!$A446,Sweden!$B$2),0)</f>
        <v>0</v>
      </c>
      <c r="J445" s="63" t="n">
        <f aca="true">IF(AND(ISNUMBER(System!$A$2),System!$A446&gt;0),OFFSET(rngStartSystem,System!$A446,System!$A$2),0)</f>
        <v>0</v>
      </c>
      <c r="K445" s="63" t="n">
        <f aca="true">IF(AND(ISNUMBER(System!$B$2),System!$A446&gt;0),OFFSET(rngStartSystem,System!$A446,System!$B$2),0)</f>
        <v>0</v>
      </c>
      <c r="L445" s="63" t="n">
        <f aca="true">IF(AND(ISNUMBER(Tromso!$A$2),Tromso!$A446&gt;0),OFFSET(rngStartTromso,Tromso!$A446,Tromso!$A$2),0)</f>
        <v>0</v>
      </c>
      <c r="M445" s="63" t="n">
        <f aca="true">IF(AND(ISNUMBER(Tromso!$B$2),Tromso!$A446&gt;0),OFFSET(rngStartTromso,Tromso!$A446,Tromso!$B$2),0)</f>
        <v>0</v>
      </c>
      <c r="N445" s="50"/>
      <c r="O445" s="50"/>
    </row>
    <row r="446" customFormat="false" ht="12.75" hidden="false" customHeight="false" outlineLevel="0" collapsed="false">
      <c r="A446" s="44" t="n">
        <f aca="false">Curves!C447</f>
        <v>40007</v>
      </c>
      <c r="B446" s="63" t="n">
        <f aca="true">IF(AND(ISNUMBER(Finland!$A$2),Finland!$A447&gt;0),OFFSET(rngStartFinland,Finland!$A447,Finland!$A$2),0)</f>
        <v>0</v>
      </c>
      <c r="C446" s="63" t="n">
        <f aca="true">IF(AND(ISNUMBER(Finland!$B$2),Finland!$A447&gt;0),OFFSET(rngStartFinland,Finland!$A447,Finland!$B$2),0)</f>
        <v>0</v>
      </c>
      <c r="D446" s="63" t="n">
        <f aca="true">IF(AND(ISNUMBER(Smestad!$A$2),Smestad!$A447&gt;0),OFFSET(rngStartSmestad,Smestad!$A447,Smestad!$A$2),0)</f>
        <v>0</v>
      </c>
      <c r="E446" s="63" t="n">
        <f aca="true">IF(AND(ISNUMBER(Smestad!$B$2),Smestad!$A447&gt;0),OFFSET(rngStartSmestad,Smestad!$A447,Smestad!$B$2),0)</f>
        <v>0</v>
      </c>
      <c r="F446" s="63" t="n">
        <f aca="true">IF(AND(ISNUMBER(Strinda!$A$2),Strinda!$A447&gt;0),OFFSET(rngStartStrinda,Strinda!$A447,Strinda!$A$2),0)</f>
        <v>0</v>
      </c>
      <c r="G446" s="63" t="n">
        <f aca="true">IF(AND(ISNUMBER(Strinda!$B$2),Strinda!$A447&gt;0),OFFSET(rngStartStrinda,Strinda!$A447,Strinda!$B$2),0)</f>
        <v>0</v>
      </c>
      <c r="H446" s="63" t="n">
        <f aca="true">IF(AND(ISNUMBER(Sweden!$A$2),Sweden!$A447&gt;0),OFFSET(rngStartSweden,Sweden!$A447,Sweden!$A$2),0)</f>
        <v>0</v>
      </c>
      <c r="I446" s="63" t="n">
        <f aca="true">IF(AND(ISNUMBER(Sweden!$B$2),Sweden!$A447&gt;0),OFFSET(rngStartSweden,Sweden!$A447,Sweden!$B$2),0)</f>
        <v>0</v>
      </c>
      <c r="J446" s="63" t="n">
        <f aca="true">IF(AND(ISNUMBER(System!$A$2),System!$A447&gt;0),OFFSET(rngStartSystem,System!$A447,System!$A$2),0)</f>
        <v>0</v>
      </c>
      <c r="K446" s="63" t="n">
        <f aca="true">IF(AND(ISNUMBER(System!$B$2),System!$A447&gt;0),OFFSET(rngStartSystem,System!$A447,System!$B$2),0)</f>
        <v>0</v>
      </c>
      <c r="L446" s="63" t="n">
        <f aca="true">IF(AND(ISNUMBER(Tromso!$A$2),Tromso!$A447&gt;0),OFFSET(rngStartTromso,Tromso!$A447,Tromso!$A$2),0)</f>
        <v>0</v>
      </c>
      <c r="M446" s="63" t="n">
        <f aca="true">IF(AND(ISNUMBER(Tromso!$B$2),Tromso!$A447&gt;0),OFFSET(rngStartTromso,Tromso!$A447,Tromso!$B$2),0)</f>
        <v>0</v>
      </c>
      <c r="N446" s="50"/>
      <c r="O446" s="50"/>
    </row>
    <row r="447" customFormat="false" ht="12.75" hidden="false" customHeight="false" outlineLevel="0" collapsed="false">
      <c r="A447" s="44" t="n">
        <f aca="false">Curves!C448</f>
        <v>40014</v>
      </c>
      <c r="B447" s="63" t="n">
        <f aca="true">IF(AND(ISNUMBER(Finland!$A$2),Finland!$A448&gt;0),OFFSET(rngStartFinland,Finland!$A448,Finland!$A$2),0)</f>
        <v>0</v>
      </c>
      <c r="C447" s="63" t="n">
        <f aca="true">IF(AND(ISNUMBER(Finland!$B$2),Finland!$A448&gt;0),OFFSET(rngStartFinland,Finland!$A448,Finland!$B$2),0)</f>
        <v>0</v>
      </c>
      <c r="D447" s="63" t="n">
        <f aca="true">IF(AND(ISNUMBER(Smestad!$A$2),Smestad!$A448&gt;0),OFFSET(rngStartSmestad,Smestad!$A448,Smestad!$A$2),0)</f>
        <v>0</v>
      </c>
      <c r="E447" s="63" t="n">
        <f aca="true">IF(AND(ISNUMBER(Smestad!$B$2),Smestad!$A448&gt;0),OFFSET(rngStartSmestad,Smestad!$A448,Smestad!$B$2),0)</f>
        <v>0</v>
      </c>
      <c r="F447" s="63" t="n">
        <f aca="true">IF(AND(ISNUMBER(Strinda!$A$2),Strinda!$A448&gt;0),OFFSET(rngStartStrinda,Strinda!$A448,Strinda!$A$2),0)</f>
        <v>0</v>
      </c>
      <c r="G447" s="63" t="n">
        <f aca="true">IF(AND(ISNUMBER(Strinda!$B$2),Strinda!$A448&gt;0),OFFSET(rngStartStrinda,Strinda!$A448,Strinda!$B$2),0)</f>
        <v>0</v>
      </c>
      <c r="H447" s="63" t="n">
        <f aca="true">IF(AND(ISNUMBER(Sweden!$A$2),Sweden!$A448&gt;0),OFFSET(rngStartSweden,Sweden!$A448,Sweden!$A$2),0)</f>
        <v>0</v>
      </c>
      <c r="I447" s="63" t="n">
        <f aca="true">IF(AND(ISNUMBER(Sweden!$B$2),Sweden!$A448&gt;0),OFFSET(rngStartSweden,Sweden!$A448,Sweden!$B$2),0)</f>
        <v>0</v>
      </c>
      <c r="J447" s="63" t="n">
        <f aca="true">IF(AND(ISNUMBER(System!$A$2),System!$A448&gt;0),OFFSET(rngStartSystem,System!$A448,System!$A$2),0)</f>
        <v>0</v>
      </c>
      <c r="K447" s="63" t="n">
        <f aca="true">IF(AND(ISNUMBER(System!$B$2),System!$A448&gt;0),OFFSET(rngStartSystem,System!$A448,System!$B$2),0)</f>
        <v>0</v>
      </c>
      <c r="L447" s="63" t="n">
        <f aca="true">IF(AND(ISNUMBER(Tromso!$A$2),Tromso!$A448&gt;0),OFFSET(rngStartTromso,Tromso!$A448,Tromso!$A$2),0)</f>
        <v>0</v>
      </c>
      <c r="M447" s="63" t="n">
        <f aca="true">IF(AND(ISNUMBER(Tromso!$B$2),Tromso!$A448&gt;0),OFFSET(rngStartTromso,Tromso!$A448,Tromso!$B$2),0)</f>
        <v>0</v>
      </c>
      <c r="N447" s="50"/>
      <c r="O447" s="50"/>
    </row>
    <row r="448" customFormat="false" ht="12.75" hidden="false" customHeight="false" outlineLevel="0" collapsed="false">
      <c r="A448" s="44" t="n">
        <f aca="false">Curves!C449</f>
        <v>40021</v>
      </c>
      <c r="B448" s="63" t="n">
        <f aca="true">IF(AND(ISNUMBER(Finland!$A$2),Finland!$A449&gt;0),OFFSET(rngStartFinland,Finland!$A449,Finland!$A$2),0)</f>
        <v>0</v>
      </c>
      <c r="C448" s="63" t="n">
        <f aca="true">IF(AND(ISNUMBER(Finland!$B$2),Finland!$A449&gt;0),OFFSET(rngStartFinland,Finland!$A449,Finland!$B$2),0)</f>
        <v>0</v>
      </c>
      <c r="D448" s="63" t="n">
        <f aca="true">IF(AND(ISNUMBER(Smestad!$A$2),Smestad!$A449&gt;0),OFFSET(rngStartSmestad,Smestad!$A449,Smestad!$A$2),0)</f>
        <v>0</v>
      </c>
      <c r="E448" s="63" t="n">
        <f aca="true">IF(AND(ISNUMBER(Smestad!$B$2),Smestad!$A449&gt;0),OFFSET(rngStartSmestad,Smestad!$A449,Smestad!$B$2),0)</f>
        <v>0</v>
      </c>
      <c r="F448" s="63" t="n">
        <f aca="true">IF(AND(ISNUMBER(Strinda!$A$2),Strinda!$A449&gt;0),OFFSET(rngStartStrinda,Strinda!$A449,Strinda!$A$2),0)</f>
        <v>0</v>
      </c>
      <c r="G448" s="63" t="n">
        <f aca="true">IF(AND(ISNUMBER(Strinda!$B$2),Strinda!$A449&gt;0),OFFSET(rngStartStrinda,Strinda!$A449,Strinda!$B$2),0)</f>
        <v>0</v>
      </c>
      <c r="H448" s="63" t="n">
        <f aca="true">IF(AND(ISNUMBER(Sweden!$A$2),Sweden!$A449&gt;0),OFFSET(rngStartSweden,Sweden!$A449,Sweden!$A$2),0)</f>
        <v>0</v>
      </c>
      <c r="I448" s="63" t="n">
        <f aca="true">IF(AND(ISNUMBER(Sweden!$B$2),Sweden!$A449&gt;0),OFFSET(rngStartSweden,Sweden!$A449,Sweden!$B$2),0)</f>
        <v>0</v>
      </c>
      <c r="J448" s="63" t="n">
        <f aca="true">IF(AND(ISNUMBER(System!$A$2),System!$A449&gt;0),OFFSET(rngStartSystem,System!$A449,System!$A$2),0)</f>
        <v>0</v>
      </c>
      <c r="K448" s="63" t="n">
        <f aca="true">IF(AND(ISNUMBER(System!$B$2),System!$A449&gt;0),OFFSET(rngStartSystem,System!$A449,System!$B$2),0)</f>
        <v>0</v>
      </c>
      <c r="L448" s="63" t="n">
        <f aca="true">IF(AND(ISNUMBER(Tromso!$A$2),Tromso!$A449&gt;0),OFFSET(rngStartTromso,Tromso!$A449,Tromso!$A$2),0)</f>
        <v>0</v>
      </c>
      <c r="M448" s="63" t="n">
        <f aca="true">IF(AND(ISNUMBER(Tromso!$B$2),Tromso!$A449&gt;0),OFFSET(rngStartTromso,Tromso!$A449,Tromso!$B$2),0)</f>
        <v>0</v>
      </c>
      <c r="N448" s="50"/>
      <c r="O448" s="50"/>
    </row>
    <row r="449" customFormat="false" ht="12.75" hidden="false" customHeight="false" outlineLevel="0" collapsed="false">
      <c r="A449" s="44" t="n">
        <f aca="false">Curves!C450</f>
        <v>40028</v>
      </c>
      <c r="B449" s="63" t="n">
        <f aca="true">IF(AND(ISNUMBER(Finland!$A$2),Finland!$A450&gt;0),OFFSET(rngStartFinland,Finland!$A450,Finland!$A$2),0)</f>
        <v>0</v>
      </c>
      <c r="C449" s="63" t="n">
        <f aca="true">IF(AND(ISNUMBER(Finland!$B$2),Finland!$A450&gt;0),OFFSET(rngStartFinland,Finland!$A450,Finland!$B$2),0)</f>
        <v>0</v>
      </c>
      <c r="D449" s="63" t="n">
        <f aca="true">IF(AND(ISNUMBER(Smestad!$A$2),Smestad!$A450&gt;0),OFFSET(rngStartSmestad,Smestad!$A450,Smestad!$A$2),0)</f>
        <v>0</v>
      </c>
      <c r="E449" s="63" t="n">
        <f aca="true">IF(AND(ISNUMBER(Smestad!$B$2),Smestad!$A450&gt;0),OFFSET(rngStartSmestad,Smestad!$A450,Smestad!$B$2),0)</f>
        <v>0</v>
      </c>
      <c r="F449" s="63" t="n">
        <f aca="true">IF(AND(ISNUMBER(Strinda!$A$2),Strinda!$A450&gt;0),OFFSET(rngStartStrinda,Strinda!$A450,Strinda!$A$2),0)</f>
        <v>0</v>
      </c>
      <c r="G449" s="63" t="n">
        <f aca="true">IF(AND(ISNUMBER(Strinda!$B$2),Strinda!$A450&gt;0),OFFSET(rngStartStrinda,Strinda!$A450,Strinda!$B$2),0)</f>
        <v>0</v>
      </c>
      <c r="H449" s="63" t="n">
        <f aca="true">IF(AND(ISNUMBER(Sweden!$A$2),Sweden!$A450&gt;0),OFFSET(rngStartSweden,Sweden!$A450,Sweden!$A$2),0)</f>
        <v>0</v>
      </c>
      <c r="I449" s="63" t="n">
        <f aca="true">IF(AND(ISNUMBER(Sweden!$B$2),Sweden!$A450&gt;0),OFFSET(rngStartSweden,Sweden!$A450,Sweden!$B$2),0)</f>
        <v>0</v>
      </c>
      <c r="J449" s="63" t="n">
        <f aca="true">IF(AND(ISNUMBER(System!$A$2),System!$A450&gt;0),OFFSET(rngStartSystem,System!$A450,System!$A$2),0)</f>
        <v>0</v>
      </c>
      <c r="K449" s="63" t="n">
        <f aca="true">IF(AND(ISNUMBER(System!$B$2),System!$A450&gt;0),OFFSET(rngStartSystem,System!$A450,System!$B$2),0)</f>
        <v>0</v>
      </c>
      <c r="L449" s="63" t="n">
        <f aca="true">IF(AND(ISNUMBER(Tromso!$A$2),Tromso!$A450&gt;0),OFFSET(rngStartTromso,Tromso!$A450,Tromso!$A$2),0)</f>
        <v>0</v>
      </c>
      <c r="M449" s="63" t="n">
        <f aca="true">IF(AND(ISNUMBER(Tromso!$B$2),Tromso!$A450&gt;0),OFFSET(rngStartTromso,Tromso!$A450,Tromso!$B$2),0)</f>
        <v>0</v>
      </c>
      <c r="N449" s="50"/>
      <c r="O449" s="50"/>
    </row>
    <row r="450" customFormat="false" ht="12.75" hidden="false" customHeight="false" outlineLevel="0" collapsed="false">
      <c r="A450" s="44" t="n">
        <f aca="false">Curves!C451</f>
        <v>40035</v>
      </c>
      <c r="B450" s="63" t="n">
        <f aca="true">IF(AND(ISNUMBER(Finland!$A$2),Finland!$A451&gt;0),OFFSET(rngStartFinland,Finland!$A451,Finland!$A$2),0)</f>
        <v>0</v>
      </c>
      <c r="C450" s="63" t="n">
        <f aca="true">IF(AND(ISNUMBER(Finland!$B$2),Finland!$A451&gt;0),OFFSET(rngStartFinland,Finland!$A451,Finland!$B$2),0)</f>
        <v>0</v>
      </c>
      <c r="D450" s="63" t="n">
        <f aca="true">IF(AND(ISNUMBER(Smestad!$A$2),Smestad!$A451&gt;0),OFFSET(rngStartSmestad,Smestad!$A451,Smestad!$A$2),0)</f>
        <v>0</v>
      </c>
      <c r="E450" s="63" t="n">
        <f aca="true">IF(AND(ISNUMBER(Smestad!$B$2),Smestad!$A451&gt;0),OFFSET(rngStartSmestad,Smestad!$A451,Smestad!$B$2),0)</f>
        <v>0</v>
      </c>
      <c r="F450" s="63" t="n">
        <f aca="true">IF(AND(ISNUMBER(Strinda!$A$2),Strinda!$A451&gt;0),OFFSET(rngStartStrinda,Strinda!$A451,Strinda!$A$2),0)</f>
        <v>0</v>
      </c>
      <c r="G450" s="63" t="n">
        <f aca="true">IF(AND(ISNUMBER(Strinda!$B$2),Strinda!$A451&gt;0),OFFSET(rngStartStrinda,Strinda!$A451,Strinda!$B$2),0)</f>
        <v>0</v>
      </c>
      <c r="H450" s="63" t="n">
        <f aca="true">IF(AND(ISNUMBER(Sweden!$A$2),Sweden!$A451&gt;0),OFFSET(rngStartSweden,Sweden!$A451,Sweden!$A$2),0)</f>
        <v>0</v>
      </c>
      <c r="I450" s="63" t="n">
        <f aca="true">IF(AND(ISNUMBER(Sweden!$B$2),Sweden!$A451&gt;0),OFFSET(rngStartSweden,Sweden!$A451,Sweden!$B$2),0)</f>
        <v>0</v>
      </c>
      <c r="J450" s="63" t="n">
        <f aca="true">IF(AND(ISNUMBER(System!$A$2),System!$A451&gt;0),OFFSET(rngStartSystem,System!$A451,System!$A$2),0)</f>
        <v>0</v>
      </c>
      <c r="K450" s="63" t="n">
        <f aca="true">IF(AND(ISNUMBER(System!$B$2),System!$A451&gt;0),OFFSET(rngStartSystem,System!$A451,System!$B$2),0)</f>
        <v>0</v>
      </c>
      <c r="L450" s="63" t="n">
        <f aca="true">IF(AND(ISNUMBER(Tromso!$A$2),Tromso!$A451&gt;0),OFFSET(rngStartTromso,Tromso!$A451,Tromso!$A$2),0)</f>
        <v>0</v>
      </c>
      <c r="M450" s="63" t="n">
        <f aca="true">IF(AND(ISNUMBER(Tromso!$B$2),Tromso!$A451&gt;0),OFFSET(rngStartTromso,Tromso!$A451,Tromso!$B$2),0)</f>
        <v>0</v>
      </c>
      <c r="N450" s="50"/>
      <c r="O450" s="50"/>
    </row>
    <row r="451" customFormat="false" ht="12.75" hidden="false" customHeight="false" outlineLevel="0" collapsed="false">
      <c r="A451" s="44" t="n">
        <f aca="false">Curves!C452</f>
        <v>40042</v>
      </c>
      <c r="B451" s="63" t="n">
        <f aca="true">IF(AND(ISNUMBER(Finland!$A$2),Finland!$A452&gt;0),OFFSET(rngStartFinland,Finland!$A452,Finland!$A$2),0)</f>
        <v>0</v>
      </c>
      <c r="C451" s="63" t="n">
        <f aca="true">IF(AND(ISNUMBER(Finland!$B$2),Finland!$A452&gt;0),OFFSET(rngStartFinland,Finland!$A452,Finland!$B$2),0)</f>
        <v>0</v>
      </c>
      <c r="D451" s="63" t="n">
        <f aca="true">IF(AND(ISNUMBER(Smestad!$A$2),Smestad!$A452&gt;0),OFFSET(rngStartSmestad,Smestad!$A452,Smestad!$A$2),0)</f>
        <v>0</v>
      </c>
      <c r="E451" s="63" t="n">
        <f aca="true">IF(AND(ISNUMBER(Smestad!$B$2),Smestad!$A452&gt;0),OFFSET(rngStartSmestad,Smestad!$A452,Smestad!$B$2),0)</f>
        <v>0</v>
      </c>
      <c r="F451" s="63" t="n">
        <f aca="true">IF(AND(ISNUMBER(Strinda!$A$2),Strinda!$A452&gt;0),OFFSET(rngStartStrinda,Strinda!$A452,Strinda!$A$2),0)</f>
        <v>0</v>
      </c>
      <c r="G451" s="63" t="n">
        <f aca="true">IF(AND(ISNUMBER(Strinda!$B$2),Strinda!$A452&gt;0),OFFSET(rngStartStrinda,Strinda!$A452,Strinda!$B$2),0)</f>
        <v>0</v>
      </c>
      <c r="H451" s="63" t="n">
        <f aca="true">IF(AND(ISNUMBER(Sweden!$A$2),Sweden!$A452&gt;0),OFFSET(rngStartSweden,Sweden!$A452,Sweden!$A$2),0)</f>
        <v>0</v>
      </c>
      <c r="I451" s="63" t="n">
        <f aca="true">IF(AND(ISNUMBER(Sweden!$B$2),Sweden!$A452&gt;0),OFFSET(rngStartSweden,Sweden!$A452,Sweden!$B$2),0)</f>
        <v>0</v>
      </c>
      <c r="J451" s="63" t="n">
        <f aca="true">IF(AND(ISNUMBER(System!$A$2),System!$A452&gt;0),OFFSET(rngStartSystem,System!$A452,System!$A$2),0)</f>
        <v>0</v>
      </c>
      <c r="K451" s="63" t="n">
        <f aca="true">IF(AND(ISNUMBER(System!$B$2),System!$A452&gt;0),OFFSET(rngStartSystem,System!$A452,System!$B$2),0)</f>
        <v>0</v>
      </c>
      <c r="L451" s="63" t="n">
        <f aca="true">IF(AND(ISNUMBER(Tromso!$A$2),Tromso!$A452&gt;0),OFFSET(rngStartTromso,Tromso!$A452,Tromso!$A$2),0)</f>
        <v>0</v>
      </c>
      <c r="M451" s="63" t="n">
        <f aca="true">IF(AND(ISNUMBER(Tromso!$B$2),Tromso!$A452&gt;0),OFFSET(rngStartTromso,Tromso!$A452,Tromso!$B$2),0)</f>
        <v>0</v>
      </c>
      <c r="N451" s="50"/>
      <c r="O451" s="50"/>
    </row>
    <row r="452" customFormat="false" ht="12.75" hidden="false" customHeight="false" outlineLevel="0" collapsed="false">
      <c r="A452" s="44" t="n">
        <f aca="false">Curves!C453</f>
        <v>40049</v>
      </c>
      <c r="B452" s="63" t="n">
        <f aca="true">IF(AND(ISNUMBER(Finland!$A$2),Finland!$A453&gt;0),OFFSET(rngStartFinland,Finland!$A453,Finland!$A$2),0)</f>
        <v>0</v>
      </c>
      <c r="C452" s="63" t="n">
        <f aca="true">IF(AND(ISNUMBER(Finland!$B$2),Finland!$A453&gt;0),OFFSET(rngStartFinland,Finland!$A453,Finland!$B$2),0)</f>
        <v>0</v>
      </c>
      <c r="D452" s="63" t="n">
        <f aca="true">IF(AND(ISNUMBER(Smestad!$A$2),Smestad!$A453&gt;0),OFFSET(rngStartSmestad,Smestad!$A453,Smestad!$A$2),0)</f>
        <v>0</v>
      </c>
      <c r="E452" s="63" t="n">
        <f aca="true">IF(AND(ISNUMBER(Smestad!$B$2),Smestad!$A453&gt;0),OFFSET(rngStartSmestad,Smestad!$A453,Smestad!$B$2),0)</f>
        <v>0</v>
      </c>
      <c r="F452" s="63" t="n">
        <f aca="true">IF(AND(ISNUMBER(Strinda!$A$2),Strinda!$A453&gt;0),OFFSET(rngStartStrinda,Strinda!$A453,Strinda!$A$2),0)</f>
        <v>0</v>
      </c>
      <c r="G452" s="63" t="n">
        <f aca="true">IF(AND(ISNUMBER(Strinda!$B$2),Strinda!$A453&gt;0),OFFSET(rngStartStrinda,Strinda!$A453,Strinda!$B$2),0)</f>
        <v>0</v>
      </c>
      <c r="H452" s="63" t="n">
        <f aca="true">IF(AND(ISNUMBER(Sweden!$A$2),Sweden!$A453&gt;0),OFFSET(rngStartSweden,Sweden!$A453,Sweden!$A$2),0)</f>
        <v>0</v>
      </c>
      <c r="I452" s="63" t="n">
        <f aca="true">IF(AND(ISNUMBER(Sweden!$B$2),Sweden!$A453&gt;0),OFFSET(rngStartSweden,Sweden!$A453,Sweden!$B$2),0)</f>
        <v>0</v>
      </c>
      <c r="J452" s="63" t="n">
        <f aca="true">IF(AND(ISNUMBER(System!$A$2),System!$A453&gt;0),OFFSET(rngStartSystem,System!$A453,System!$A$2),0)</f>
        <v>0</v>
      </c>
      <c r="K452" s="63" t="n">
        <f aca="true">IF(AND(ISNUMBER(System!$B$2),System!$A453&gt;0),OFFSET(rngStartSystem,System!$A453,System!$B$2),0)</f>
        <v>0</v>
      </c>
      <c r="L452" s="63" t="n">
        <f aca="true">IF(AND(ISNUMBER(Tromso!$A$2),Tromso!$A453&gt;0),OFFSET(rngStartTromso,Tromso!$A453,Tromso!$A$2),0)</f>
        <v>0</v>
      </c>
      <c r="M452" s="63" t="n">
        <f aca="true">IF(AND(ISNUMBER(Tromso!$B$2),Tromso!$A453&gt;0),OFFSET(rngStartTromso,Tromso!$A453,Tromso!$B$2),0)</f>
        <v>0</v>
      </c>
      <c r="N452" s="50"/>
      <c r="O452" s="50"/>
    </row>
    <row r="453" customFormat="false" ht="12.75" hidden="false" customHeight="false" outlineLevel="0" collapsed="false">
      <c r="A453" s="44" t="n">
        <f aca="false">Curves!C454</f>
        <v>40056</v>
      </c>
      <c r="B453" s="63" t="n">
        <f aca="true">IF(AND(ISNUMBER(Finland!$A$2),Finland!$A454&gt;0),OFFSET(rngStartFinland,Finland!$A454,Finland!$A$2),0)</f>
        <v>0</v>
      </c>
      <c r="C453" s="63" t="n">
        <f aca="true">IF(AND(ISNUMBER(Finland!$B$2),Finland!$A454&gt;0),OFFSET(rngStartFinland,Finland!$A454,Finland!$B$2),0)</f>
        <v>0</v>
      </c>
      <c r="D453" s="63" t="n">
        <f aca="true">IF(AND(ISNUMBER(Smestad!$A$2),Smestad!$A454&gt;0),OFFSET(rngStartSmestad,Smestad!$A454,Smestad!$A$2),0)</f>
        <v>0</v>
      </c>
      <c r="E453" s="63" t="n">
        <f aca="true">IF(AND(ISNUMBER(Smestad!$B$2),Smestad!$A454&gt;0),OFFSET(rngStartSmestad,Smestad!$A454,Smestad!$B$2),0)</f>
        <v>0</v>
      </c>
      <c r="F453" s="63" t="n">
        <f aca="true">IF(AND(ISNUMBER(Strinda!$A$2),Strinda!$A454&gt;0),OFFSET(rngStartStrinda,Strinda!$A454,Strinda!$A$2),0)</f>
        <v>0</v>
      </c>
      <c r="G453" s="63" t="n">
        <f aca="true">IF(AND(ISNUMBER(Strinda!$B$2),Strinda!$A454&gt;0),OFFSET(rngStartStrinda,Strinda!$A454,Strinda!$B$2),0)</f>
        <v>0</v>
      </c>
      <c r="H453" s="63" t="n">
        <f aca="true">IF(AND(ISNUMBER(Sweden!$A$2),Sweden!$A454&gt;0),OFFSET(rngStartSweden,Sweden!$A454,Sweden!$A$2),0)</f>
        <v>0</v>
      </c>
      <c r="I453" s="63" t="n">
        <f aca="true">IF(AND(ISNUMBER(Sweden!$B$2),Sweden!$A454&gt;0),OFFSET(rngStartSweden,Sweden!$A454,Sweden!$B$2),0)</f>
        <v>0</v>
      </c>
      <c r="J453" s="63" t="n">
        <f aca="true">IF(AND(ISNUMBER(System!$A$2),System!$A454&gt;0),OFFSET(rngStartSystem,System!$A454,System!$A$2),0)</f>
        <v>0</v>
      </c>
      <c r="K453" s="63" t="n">
        <f aca="true">IF(AND(ISNUMBER(System!$B$2),System!$A454&gt;0),OFFSET(rngStartSystem,System!$A454,System!$B$2),0)</f>
        <v>0</v>
      </c>
      <c r="L453" s="63" t="n">
        <f aca="true">IF(AND(ISNUMBER(Tromso!$A$2),Tromso!$A454&gt;0),OFFSET(rngStartTromso,Tromso!$A454,Tromso!$A$2),0)</f>
        <v>0</v>
      </c>
      <c r="M453" s="63" t="n">
        <f aca="true">IF(AND(ISNUMBER(Tromso!$B$2),Tromso!$A454&gt;0),OFFSET(rngStartTromso,Tromso!$A454,Tromso!$B$2),0)</f>
        <v>0</v>
      </c>
      <c r="N453" s="50"/>
      <c r="O453" s="50"/>
    </row>
    <row r="454" customFormat="false" ht="12.75" hidden="false" customHeight="false" outlineLevel="0" collapsed="false">
      <c r="A454" s="44" t="n">
        <f aca="false">Curves!C455</f>
        <v>40063</v>
      </c>
      <c r="B454" s="63" t="n">
        <f aca="true">IF(AND(ISNUMBER(Finland!$A$2),Finland!$A455&gt;0),OFFSET(rngStartFinland,Finland!$A455,Finland!$A$2),0)</f>
        <v>0</v>
      </c>
      <c r="C454" s="63" t="n">
        <f aca="true">IF(AND(ISNUMBER(Finland!$B$2),Finland!$A455&gt;0),OFFSET(rngStartFinland,Finland!$A455,Finland!$B$2),0)</f>
        <v>0</v>
      </c>
      <c r="D454" s="63" t="n">
        <f aca="true">IF(AND(ISNUMBER(Smestad!$A$2),Smestad!$A455&gt;0),OFFSET(rngStartSmestad,Smestad!$A455,Smestad!$A$2),0)</f>
        <v>0</v>
      </c>
      <c r="E454" s="63" t="n">
        <f aca="true">IF(AND(ISNUMBER(Smestad!$B$2),Smestad!$A455&gt;0),OFFSET(rngStartSmestad,Smestad!$A455,Smestad!$B$2),0)</f>
        <v>0</v>
      </c>
      <c r="F454" s="63" t="n">
        <f aca="true">IF(AND(ISNUMBER(Strinda!$A$2),Strinda!$A455&gt;0),OFFSET(rngStartStrinda,Strinda!$A455,Strinda!$A$2),0)</f>
        <v>0</v>
      </c>
      <c r="G454" s="63" t="n">
        <f aca="true">IF(AND(ISNUMBER(Strinda!$B$2),Strinda!$A455&gt;0),OFFSET(rngStartStrinda,Strinda!$A455,Strinda!$B$2),0)</f>
        <v>0</v>
      </c>
      <c r="H454" s="63" t="n">
        <f aca="true">IF(AND(ISNUMBER(Sweden!$A$2),Sweden!$A455&gt;0),OFFSET(rngStartSweden,Sweden!$A455,Sweden!$A$2),0)</f>
        <v>0</v>
      </c>
      <c r="I454" s="63" t="n">
        <f aca="true">IF(AND(ISNUMBER(Sweden!$B$2),Sweden!$A455&gt;0),OFFSET(rngStartSweden,Sweden!$A455,Sweden!$B$2),0)</f>
        <v>0</v>
      </c>
      <c r="J454" s="63" t="n">
        <f aca="true">IF(AND(ISNUMBER(System!$A$2),System!$A455&gt;0),OFFSET(rngStartSystem,System!$A455,System!$A$2),0)</f>
        <v>0</v>
      </c>
      <c r="K454" s="63" t="n">
        <f aca="true">IF(AND(ISNUMBER(System!$B$2),System!$A455&gt;0),OFFSET(rngStartSystem,System!$A455,System!$B$2),0)</f>
        <v>0</v>
      </c>
      <c r="L454" s="63" t="n">
        <f aca="true">IF(AND(ISNUMBER(Tromso!$A$2),Tromso!$A455&gt;0),OFFSET(rngStartTromso,Tromso!$A455,Tromso!$A$2),0)</f>
        <v>0</v>
      </c>
      <c r="M454" s="63" t="n">
        <f aca="true">IF(AND(ISNUMBER(Tromso!$B$2),Tromso!$A455&gt;0),OFFSET(rngStartTromso,Tromso!$A455,Tromso!$B$2),0)</f>
        <v>0</v>
      </c>
      <c r="N454" s="50"/>
      <c r="O454" s="50"/>
    </row>
    <row r="455" customFormat="false" ht="12.75" hidden="false" customHeight="false" outlineLevel="0" collapsed="false">
      <c r="A455" s="44" t="n">
        <f aca="false">Curves!C456</f>
        <v>40070</v>
      </c>
      <c r="B455" s="63" t="n">
        <f aca="true">IF(AND(ISNUMBER(Finland!$A$2),Finland!$A456&gt;0),OFFSET(rngStartFinland,Finland!$A456,Finland!$A$2),0)</f>
        <v>0</v>
      </c>
      <c r="C455" s="63" t="n">
        <f aca="true">IF(AND(ISNUMBER(Finland!$B$2),Finland!$A456&gt;0),OFFSET(rngStartFinland,Finland!$A456,Finland!$B$2),0)</f>
        <v>0</v>
      </c>
      <c r="D455" s="63" t="n">
        <f aca="true">IF(AND(ISNUMBER(Smestad!$A$2),Smestad!$A456&gt;0),OFFSET(rngStartSmestad,Smestad!$A456,Smestad!$A$2),0)</f>
        <v>0</v>
      </c>
      <c r="E455" s="63" t="n">
        <f aca="true">IF(AND(ISNUMBER(Smestad!$B$2),Smestad!$A456&gt;0),OFFSET(rngStartSmestad,Smestad!$A456,Smestad!$B$2),0)</f>
        <v>0</v>
      </c>
      <c r="F455" s="63" t="n">
        <f aca="true">IF(AND(ISNUMBER(Strinda!$A$2),Strinda!$A456&gt;0),OFFSET(rngStartStrinda,Strinda!$A456,Strinda!$A$2),0)</f>
        <v>0</v>
      </c>
      <c r="G455" s="63" t="n">
        <f aca="true">IF(AND(ISNUMBER(Strinda!$B$2),Strinda!$A456&gt;0),OFFSET(rngStartStrinda,Strinda!$A456,Strinda!$B$2),0)</f>
        <v>0</v>
      </c>
      <c r="H455" s="63" t="n">
        <f aca="true">IF(AND(ISNUMBER(Sweden!$A$2),Sweden!$A456&gt;0),OFFSET(rngStartSweden,Sweden!$A456,Sweden!$A$2),0)</f>
        <v>0</v>
      </c>
      <c r="I455" s="63" t="n">
        <f aca="true">IF(AND(ISNUMBER(Sweden!$B$2),Sweden!$A456&gt;0),OFFSET(rngStartSweden,Sweden!$A456,Sweden!$B$2),0)</f>
        <v>0</v>
      </c>
      <c r="J455" s="63" t="n">
        <f aca="true">IF(AND(ISNUMBER(System!$A$2),System!$A456&gt;0),OFFSET(rngStartSystem,System!$A456,System!$A$2),0)</f>
        <v>0</v>
      </c>
      <c r="K455" s="63" t="n">
        <f aca="true">IF(AND(ISNUMBER(System!$B$2),System!$A456&gt;0),OFFSET(rngStartSystem,System!$A456,System!$B$2),0)</f>
        <v>0</v>
      </c>
      <c r="L455" s="63" t="n">
        <f aca="true">IF(AND(ISNUMBER(Tromso!$A$2),Tromso!$A456&gt;0),OFFSET(rngStartTromso,Tromso!$A456,Tromso!$A$2),0)</f>
        <v>0</v>
      </c>
      <c r="M455" s="63" t="n">
        <f aca="true">IF(AND(ISNUMBER(Tromso!$B$2),Tromso!$A456&gt;0),OFFSET(rngStartTromso,Tromso!$A456,Tromso!$B$2),0)</f>
        <v>0</v>
      </c>
      <c r="N455" s="50"/>
      <c r="O455" s="50"/>
    </row>
    <row r="456" customFormat="false" ht="12.75" hidden="false" customHeight="false" outlineLevel="0" collapsed="false">
      <c r="A456" s="44" t="n">
        <f aca="false">Curves!C457</f>
        <v>40077</v>
      </c>
      <c r="B456" s="63" t="n">
        <f aca="true">IF(AND(ISNUMBER(Finland!$A$2),Finland!$A457&gt;0),OFFSET(rngStartFinland,Finland!$A457,Finland!$A$2),0)</f>
        <v>0</v>
      </c>
      <c r="C456" s="63" t="n">
        <f aca="true">IF(AND(ISNUMBER(Finland!$B$2),Finland!$A457&gt;0),OFFSET(rngStartFinland,Finland!$A457,Finland!$B$2),0)</f>
        <v>0</v>
      </c>
      <c r="D456" s="63" t="n">
        <f aca="true">IF(AND(ISNUMBER(Smestad!$A$2),Smestad!$A457&gt;0),OFFSET(rngStartSmestad,Smestad!$A457,Smestad!$A$2),0)</f>
        <v>0</v>
      </c>
      <c r="E456" s="63" t="n">
        <f aca="true">IF(AND(ISNUMBER(Smestad!$B$2),Smestad!$A457&gt;0),OFFSET(rngStartSmestad,Smestad!$A457,Smestad!$B$2),0)</f>
        <v>0</v>
      </c>
      <c r="F456" s="63" t="n">
        <f aca="true">IF(AND(ISNUMBER(Strinda!$A$2),Strinda!$A457&gt;0),OFFSET(rngStartStrinda,Strinda!$A457,Strinda!$A$2),0)</f>
        <v>0</v>
      </c>
      <c r="G456" s="63" t="n">
        <f aca="true">IF(AND(ISNUMBER(Strinda!$B$2),Strinda!$A457&gt;0),OFFSET(rngStartStrinda,Strinda!$A457,Strinda!$B$2),0)</f>
        <v>0</v>
      </c>
      <c r="H456" s="63" t="n">
        <f aca="true">IF(AND(ISNUMBER(Sweden!$A$2),Sweden!$A457&gt;0),OFFSET(rngStartSweden,Sweden!$A457,Sweden!$A$2),0)</f>
        <v>0</v>
      </c>
      <c r="I456" s="63" t="n">
        <f aca="true">IF(AND(ISNUMBER(Sweden!$B$2),Sweden!$A457&gt;0),OFFSET(rngStartSweden,Sweden!$A457,Sweden!$B$2),0)</f>
        <v>0</v>
      </c>
      <c r="J456" s="63" t="n">
        <f aca="true">IF(AND(ISNUMBER(System!$A$2),System!$A457&gt;0),OFFSET(rngStartSystem,System!$A457,System!$A$2),0)</f>
        <v>0</v>
      </c>
      <c r="K456" s="63" t="n">
        <f aca="true">IF(AND(ISNUMBER(System!$B$2),System!$A457&gt;0),OFFSET(rngStartSystem,System!$A457,System!$B$2),0)</f>
        <v>0</v>
      </c>
      <c r="L456" s="63" t="n">
        <f aca="true">IF(AND(ISNUMBER(Tromso!$A$2),Tromso!$A457&gt;0),OFFSET(rngStartTromso,Tromso!$A457,Tromso!$A$2),0)</f>
        <v>0</v>
      </c>
      <c r="M456" s="63" t="n">
        <f aca="true">IF(AND(ISNUMBER(Tromso!$B$2),Tromso!$A457&gt;0),OFFSET(rngStartTromso,Tromso!$A457,Tromso!$B$2),0)</f>
        <v>0</v>
      </c>
      <c r="N456" s="50"/>
      <c r="O456" s="50"/>
    </row>
    <row r="457" customFormat="false" ht="12.75" hidden="false" customHeight="false" outlineLevel="0" collapsed="false">
      <c r="A457" s="44" t="n">
        <f aca="false">Curves!C458</f>
        <v>40084</v>
      </c>
      <c r="B457" s="63" t="n">
        <f aca="true">IF(AND(ISNUMBER(Finland!$A$2),Finland!$A458&gt;0),OFFSET(rngStartFinland,Finland!$A458,Finland!$A$2),0)</f>
        <v>0</v>
      </c>
      <c r="C457" s="63" t="n">
        <f aca="true">IF(AND(ISNUMBER(Finland!$B$2),Finland!$A458&gt;0),OFFSET(rngStartFinland,Finland!$A458,Finland!$B$2),0)</f>
        <v>0</v>
      </c>
      <c r="D457" s="63" t="n">
        <f aca="true">IF(AND(ISNUMBER(Smestad!$A$2),Smestad!$A458&gt;0),OFFSET(rngStartSmestad,Smestad!$A458,Smestad!$A$2),0)</f>
        <v>0</v>
      </c>
      <c r="E457" s="63" t="n">
        <f aca="true">IF(AND(ISNUMBER(Smestad!$B$2),Smestad!$A458&gt;0),OFFSET(rngStartSmestad,Smestad!$A458,Smestad!$B$2),0)</f>
        <v>0</v>
      </c>
      <c r="F457" s="63" t="n">
        <f aca="true">IF(AND(ISNUMBER(Strinda!$A$2),Strinda!$A458&gt;0),OFFSET(rngStartStrinda,Strinda!$A458,Strinda!$A$2),0)</f>
        <v>0</v>
      </c>
      <c r="G457" s="63" t="n">
        <f aca="true">IF(AND(ISNUMBER(Strinda!$B$2),Strinda!$A458&gt;0),OFFSET(rngStartStrinda,Strinda!$A458,Strinda!$B$2),0)</f>
        <v>0</v>
      </c>
      <c r="H457" s="63" t="n">
        <f aca="true">IF(AND(ISNUMBER(Sweden!$A$2),Sweden!$A458&gt;0),OFFSET(rngStartSweden,Sweden!$A458,Sweden!$A$2),0)</f>
        <v>0</v>
      </c>
      <c r="I457" s="63" t="n">
        <f aca="true">IF(AND(ISNUMBER(Sweden!$B$2),Sweden!$A458&gt;0),OFFSET(rngStartSweden,Sweden!$A458,Sweden!$B$2),0)</f>
        <v>0</v>
      </c>
      <c r="J457" s="63" t="n">
        <f aca="true">IF(AND(ISNUMBER(System!$A$2),System!$A458&gt;0),OFFSET(rngStartSystem,System!$A458,System!$A$2),0)</f>
        <v>0</v>
      </c>
      <c r="K457" s="63" t="n">
        <f aca="true">IF(AND(ISNUMBER(System!$B$2),System!$A458&gt;0),OFFSET(rngStartSystem,System!$A458,System!$B$2),0)</f>
        <v>0</v>
      </c>
      <c r="L457" s="63" t="n">
        <f aca="true">IF(AND(ISNUMBER(Tromso!$A$2),Tromso!$A458&gt;0),OFFSET(rngStartTromso,Tromso!$A458,Tromso!$A$2),0)</f>
        <v>0</v>
      </c>
      <c r="M457" s="63" t="n">
        <f aca="true">IF(AND(ISNUMBER(Tromso!$B$2),Tromso!$A458&gt;0),OFFSET(rngStartTromso,Tromso!$A458,Tromso!$B$2),0)</f>
        <v>0</v>
      </c>
      <c r="N457" s="50"/>
      <c r="O457" s="50"/>
    </row>
    <row r="458" customFormat="false" ht="12.75" hidden="false" customHeight="false" outlineLevel="0" collapsed="false">
      <c r="A458" s="44" t="n">
        <f aca="false">Curves!C459</f>
        <v>40091</v>
      </c>
      <c r="B458" s="63" t="n">
        <f aca="true">IF(AND(ISNUMBER(Finland!$A$2),Finland!$A459&gt;0),OFFSET(rngStartFinland,Finland!$A459,Finland!$A$2),0)</f>
        <v>0</v>
      </c>
      <c r="C458" s="63" t="n">
        <f aca="true">IF(AND(ISNUMBER(Finland!$B$2),Finland!$A459&gt;0),OFFSET(rngStartFinland,Finland!$A459,Finland!$B$2),0)</f>
        <v>0</v>
      </c>
      <c r="D458" s="63" t="n">
        <f aca="true">IF(AND(ISNUMBER(Smestad!$A$2),Smestad!$A459&gt;0),OFFSET(rngStartSmestad,Smestad!$A459,Smestad!$A$2),0)</f>
        <v>0</v>
      </c>
      <c r="E458" s="63" t="n">
        <f aca="true">IF(AND(ISNUMBER(Smestad!$B$2),Smestad!$A459&gt;0),OFFSET(rngStartSmestad,Smestad!$A459,Smestad!$B$2),0)</f>
        <v>0</v>
      </c>
      <c r="F458" s="63" t="n">
        <f aca="true">IF(AND(ISNUMBER(Strinda!$A$2),Strinda!$A459&gt;0),OFFSET(rngStartStrinda,Strinda!$A459,Strinda!$A$2),0)</f>
        <v>0</v>
      </c>
      <c r="G458" s="63" t="n">
        <f aca="true">IF(AND(ISNUMBER(Strinda!$B$2),Strinda!$A459&gt;0),OFFSET(rngStartStrinda,Strinda!$A459,Strinda!$B$2),0)</f>
        <v>0</v>
      </c>
      <c r="H458" s="63" t="n">
        <f aca="true">IF(AND(ISNUMBER(Sweden!$A$2),Sweden!$A459&gt;0),OFFSET(rngStartSweden,Sweden!$A459,Sweden!$A$2),0)</f>
        <v>0</v>
      </c>
      <c r="I458" s="63" t="n">
        <f aca="true">IF(AND(ISNUMBER(Sweden!$B$2),Sweden!$A459&gt;0),OFFSET(rngStartSweden,Sweden!$A459,Sweden!$B$2),0)</f>
        <v>0</v>
      </c>
      <c r="J458" s="63" t="n">
        <f aca="true">IF(AND(ISNUMBER(System!$A$2),System!$A459&gt;0),OFFSET(rngStartSystem,System!$A459,System!$A$2),0)</f>
        <v>0</v>
      </c>
      <c r="K458" s="63" t="n">
        <f aca="true">IF(AND(ISNUMBER(System!$B$2),System!$A459&gt;0),OFFSET(rngStartSystem,System!$A459,System!$B$2),0)</f>
        <v>0</v>
      </c>
      <c r="L458" s="63" t="n">
        <f aca="true">IF(AND(ISNUMBER(Tromso!$A$2),Tromso!$A459&gt;0),OFFSET(rngStartTromso,Tromso!$A459,Tromso!$A$2),0)</f>
        <v>0</v>
      </c>
      <c r="M458" s="63" t="n">
        <f aca="true">IF(AND(ISNUMBER(Tromso!$B$2),Tromso!$A459&gt;0),OFFSET(rngStartTromso,Tromso!$A459,Tromso!$B$2),0)</f>
        <v>0</v>
      </c>
      <c r="N458" s="50"/>
      <c r="O458" s="50"/>
    </row>
    <row r="459" customFormat="false" ht="12.75" hidden="false" customHeight="false" outlineLevel="0" collapsed="false">
      <c r="A459" s="44" t="n">
        <f aca="false">Curves!C460</f>
        <v>40098</v>
      </c>
      <c r="B459" s="63" t="n">
        <f aca="true">IF(AND(ISNUMBER(Finland!$A$2),Finland!$A460&gt;0),OFFSET(rngStartFinland,Finland!$A460,Finland!$A$2),0)</f>
        <v>0</v>
      </c>
      <c r="C459" s="63" t="n">
        <f aca="true">IF(AND(ISNUMBER(Finland!$B$2),Finland!$A460&gt;0),OFFSET(rngStartFinland,Finland!$A460,Finland!$B$2),0)</f>
        <v>0</v>
      </c>
      <c r="D459" s="63" t="n">
        <f aca="true">IF(AND(ISNUMBER(Smestad!$A$2),Smestad!$A460&gt;0),OFFSET(rngStartSmestad,Smestad!$A460,Smestad!$A$2),0)</f>
        <v>0</v>
      </c>
      <c r="E459" s="63" t="n">
        <f aca="true">IF(AND(ISNUMBER(Smestad!$B$2),Smestad!$A460&gt;0),OFFSET(rngStartSmestad,Smestad!$A460,Smestad!$B$2),0)</f>
        <v>0</v>
      </c>
      <c r="F459" s="63" t="n">
        <f aca="true">IF(AND(ISNUMBER(Strinda!$A$2),Strinda!$A460&gt;0),OFFSET(rngStartStrinda,Strinda!$A460,Strinda!$A$2),0)</f>
        <v>0</v>
      </c>
      <c r="G459" s="63" t="n">
        <f aca="true">IF(AND(ISNUMBER(Strinda!$B$2),Strinda!$A460&gt;0),OFFSET(rngStartStrinda,Strinda!$A460,Strinda!$B$2),0)</f>
        <v>0</v>
      </c>
      <c r="H459" s="63" t="n">
        <f aca="true">IF(AND(ISNUMBER(Sweden!$A$2),Sweden!$A460&gt;0),OFFSET(rngStartSweden,Sweden!$A460,Sweden!$A$2),0)</f>
        <v>0</v>
      </c>
      <c r="I459" s="63" t="n">
        <f aca="true">IF(AND(ISNUMBER(Sweden!$B$2),Sweden!$A460&gt;0),OFFSET(rngStartSweden,Sweden!$A460,Sweden!$B$2),0)</f>
        <v>0</v>
      </c>
      <c r="J459" s="63" t="n">
        <f aca="true">IF(AND(ISNUMBER(System!$A$2),System!$A460&gt;0),OFFSET(rngStartSystem,System!$A460,System!$A$2),0)</f>
        <v>0</v>
      </c>
      <c r="K459" s="63" t="n">
        <f aca="true">IF(AND(ISNUMBER(System!$B$2),System!$A460&gt;0),OFFSET(rngStartSystem,System!$A460,System!$B$2),0)</f>
        <v>0</v>
      </c>
      <c r="L459" s="63" t="n">
        <f aca="true">IF(AND(ISNUMBER(Tromso!$A$2),Tromso!$A460&gt;0),OFFSET(rngStartTromso,Tromso!$A460,Tromso!$A$2),0)</f>
        <v>0</v>
      </c>
      <c r="M459" s="63" t="n">
        <f aca="true">IF(AND(ISNUMBER(Tromso!$B$2),Tromso!$A460&gt;0),OFFSET(rngStartTromso,Tromso!$A460,Tromso!$B$2),0)</f>
        <v>0</v>
      </c>
      <c r="N459" s="50"/>
      <c r="O459" s="50"/>
    </row>
    <row r="460" customFormat="false" ht="12.75" hidden="false" customHeight="false" outlineLevel="0" collapsed="false">
      <c r="A460" s="44" t="n">
        <f aca="false">Curves!C461</f>
        <v>40105</v>
      </c>
      <c r="B460" s="63" t="n">
        <f aca="true">IF(AND(ISNUMBER(Finland!$A$2),Finland!$A461&gt;0),OFFSET(rngStartFinland,Finland!$A461,Finland!$A$2),0)</f>
        <v>0</v>
      </c>
      <c r="C460" s="63" t="n">
        <f aca="true">IF(AND(ISNUMBER(Finland!$B$2),Finland!$A461&gt;0),OFFSET(rngStartFinland,Finland!$A461,Finland!$B$2),0)</f>
        <v>0</v>
      </c>
      <c r="D460" s="63" t="n">
        <f aca="true">IF(AND(ISNUMBER(Smestad!$A$2),Smestad!$A461&gt;0),OFFSET(rngStartSmestad,Smestad!$A461,Smestad!$A$2),0)</f>
        <v>0</v>
      </c>
      <c r="E460" s="63" t="n">
        <f aca="true">IF(AND(ISNUMBER(Smestad!$B$2),Smestad!$A461&gt;0),OFFSET(rngStartSmestad,Smestad!$A461,Smestad!$B$2),0)</f>
        <v>0</v>
      </c>
      <c r="F460" s="63" t="n">
        <f aca="true">IF(AND(ISNUMBER(Strinda!$A$2),Strinda!$A461&gt;0),OFFSET(rngStartStrinda,Strinda!$A461,Strinda!$A$2),0)</f>
        <v>0</v>
      </c>
      <c r="G460" s="63" t="n">
        <f aca="true">IF(AND(ISNUMBER(Strinda!$B$2),Strinda!$A461&gt;0),OFFSET(rngStartStrinda,Strinda!$A461,Strinda!$B$2),0)</f>
        <v>0</v>
      </c>
      <c r="H460" s="63" t="n">
        <f aca="true">IF(AND(ISNUMBER(Sweden!$A$2),Sweden!$A461&gt;0),OFFSET(rngStartSweden,Sweden!$A461,Sweden!$A$2),0)</f>
        <v>0</v>
      </c>
      <c r="I460" s="63" t="n">
        <f aca="true">IF(AND(ISNUMBER(Sweden!$B$2),Sweden!$A461&gt;0),OFFSET(rngStartSweden,Sweden!$A461,Sweden!$B$2),0)</f>
        <v>0</v>
      </c>
      <c r="J460" s="63" t="n">
        <f aca="true">IF(AND(ISNUMBER(System!$A$2),System!$A461&gt;0),OFFSET(rngStartSystem,System!$A461,System!$A$2),0)</f>
        <v>0</v>
      </c>
      <c r="K460" s="63" t="n">
        <f aca="true">IF(AND(ISNUMBER(System!$B$2),System!$A461&gt;0),OFFSET(rngStartSystem,System!$A461,System!$B$2),0)</f>
        <v>0</v>
      </c>
      <c r="L460" s="63" t="n">
        <f aca="true">IF(AND(ISNUMBER(Tromso!$A$2),Tromso!$A461&gt;0),OFFSET(rngStartTromso,Tromso!$A461,Tromso!$A$2),0)</f>
        <v>0</v>
      </c>
      <c r="M460" s="63" t="n">
        <f aca="true">IF(AND(ISNUMBER(Tromso!$B$2),Tromso!$A461&gt;0),OFFSET(rngStartTromso,Tromso!$A461,Tromso!$B$2),0)</f>
        <v>0</v>
      </c>
      <c r="N460" s="50"/>
      <c r="O460" s="50"/>
    </row>
    <row r="461" customFormat="false" ht="12.75" hidden="false" customHeight="false" outlineLevel="0" collapsed="false">
      <c r="A461" s="44" t="n">
        <f aca="false">Curves!C462</f>
        <v>40112</v>
      </c>
      <c r="B461" s="63" t="n">
        <f aca="true">IF(AND(ISNUMBER(Finland!$A$2),Finland!$A462&gt;0),OFFSET(rngStartFinland,Finland!$A462,Finland!$A$2),0)</f>
        <v>0</v>
      </c>
      <c r="C461" s="63" t="n">
        <f aca="true">IF(AND(ISNUMBER(Finland!$B$2),Finland!$A462&gt;0),OFFSET(rngStartFinland,Finland!$A462,Finland!$B$2),0)</f>
        <v>0</v>
      </c>
      <c r="D461" s="63" t="n">
        <f aca="true">IF(AND(ISNUMBER(Smestad!$A$2),Smestad!$A462&gt;0),OFFSET(rngStartSmestad,Smestad!$A462,Smestad!$A$2),0)</f>
        <v>0</v>
      </c>
      <c r="E461" s="63" t="n">
        <f aca="true">IF(AND(ISNUMBER(Smestad!$B$2),Smestad!$A462&gt;0),OFFSET(rngStartSmestad,Smestad!$A462,Smestad!$B$2),0)</f>
        <v>0</v>
      </c>
      <c r="F461" s="63" t="n">
        <f aca="true">IF(AND(ISNUMBER(Strinda!$A$2),Strinda!$A462&gt;0),OFFSET(rngStartStrinda,Strinda!$A462,Strinda!$A$2),0)</f>
        <v>0</v>
      </c>
      <c r="G461" s="63" t="n">
        <f aca="true">IF(AND(ISNUMBER(Strinda!$B$2),Strinda!$A462&gt;0),OFFSET(rngStartStrinda,Strinda!$A462,Strinda!$B$2),0)</f>
        <v>0</v>
      </c>
      <c r="H461" s="63" t="n">
        <f aca="true">IF(AND(ISNUMBER(Sweden!$A$2),Sweden!$A462&gt;0),OFFSET(rngStartSweden,Sweden!$A462,Sweden!$A$2),0)</f>
        <v>0</v>
      </c>
      <c r="I461" s="63" t="n">
        <f aca="true">IF(AND(ISNUMBER(Sweden!$B$2),Sweden!$A462&gt;0),OFFSET(rngStartSweden,Sweden!$A462,Sweden!$B$2),0)</f>
        <v>0</v>
      </c>
      <c r="J461" s="63" t="n">
        <f aca="true">IF(AND(ISNUMBER(System!$A$2),System!$A462&gt;0),OFFSET(rngStartSystem,System!$A462,System!$A$2),0)</f>
        <v>0</v>
      </c>
      <c r="K461" s="63" t="n">
        <f aca="true">IF(AND(ISNUMBER(System!$B$2),System!$A462&gt;0),OFFSET(rngStartSystem,System!$A462,System!$B$2),0)</f>
        <v>0</v>
      </c>
      <c r="L461" s="63" t="n">
        <f aca="true">IF(AND(ISNUMBER(Tromso!$A$2),Tromso!$A462&gt;0),OFFSET(rngStartTromso,Tromso!$A462,Tromso!$A$2),0)</f>
        <v>0</v>
      </c>
      <c r="M461" s="63" t="n">
        <f aca="true">IF(AND(ISNUMBER(Tromso!$B$2),Tromso!$A462&gt;0),OFFSET(rngStartTromso,Tromso!$A462,Tromso!$B$2),0)</f>
        <v>0</v>
      </c>
      <c r="N461" s="50"/>
      <c r="O461" s="50"/>
    </row>
    <row r="462" customFormat="false" ht="12.75" hidden="false" customHeight="false" outlineLevel="0" collapsed="false">
      <c r="A462" s="44" t="n">
        <f aca="false">Curves!C463</f>
        <v>40119</v>
      </c>
      <c r="B462" s="63" t="n">
        <f aca="true">IF(AND(ISNUMBER(Finland!$A$2),Finland!$A463&gt;0),OFFSET(rngStartFinland,Finland!$A463,Finland!$A$2),0)</f>
        <v>0</v>
      </c>
      <c r="C462" s="63" t="n">
        <f aca="true">IF(AND(ISNUMBER(Finland!$B$2),Finland!$A463&gt;0),OFFSET(rngStartFinland,Finland!$A463,Finland!$B$2),0)</f>
        <v>0</v>
      </c>
      <c r="D462" s="63" t="n">
        <f aca="true">IF(AND(ISNUMBER(Smestad!$A$2),Smestad!$A463&gt;0),OFFSET(rngStartSmestad,Smestad!$A463,Smestad!$A$2),0)</f>
        <v>0</v>
      </c>
      <c r="E462" s="63" t="n">
        <f aca="true">IF(AND(ISNUMBER(Smestad!$B$2),Smestad!$A463&gt;0),OFFSET(rngStartSmestad,Smestad!$A463,Smestad!$B$2),0)</f>
        <v>0</v>
      </c>
      <c r="F462" s="63" t="n">
        <f aca="true">IF(AND(ISNUMBER(Strinda!$A$2),Strinda!$A463&gt;0),OFFSET(rngStartStrinda,Strinda!$A463,Strinda!$A$2),0)</f>
        <v>0</v>
      </c>
      <c r="G462" s="63" t="n">
        <f aca="true">IF(AND(ISNUMBER(Strinda!$B$2),Strinda!$A463&gt;0),OFFSET(rngStartStrinda,Strinda!$A463,Strinda!$B$2),0)</f>
        <v>0</v>
      </c>
      <c r="H462" s="63" t="n">
        <f aca="true">IF(AND(ISNUMBER(Sweden!$A$2),Sweden!$A463&gt;0),OFFSET(rngStartSweden,Sweden!$A463,Sweden!$A$2),0)</f>
        <v>0</v>
      </c>
      <c r="I462" s="63" t="n">
        <f aca="true">IF(AND(ISNUMBER(Sweden!$B$2),Sweden!$A463&gt;0),OFFSET(rngStartSweden,Sweden!$A463,Sweden!$B$2),0)</f>
        <v>0</v>
      </c>
      <c r="J462" s="63" t="n">
        <f aca="true">IF(AND(ISNUMBER(System!$A$2),System!$A463&gt;0),OFFSET(rngStartSystem,System!$A463,System!$A$2),0)</f>
        <v>0</v>
      </c>
      <c r="K462" s="63" t="n">
        <f aca="true">IF(AND(ISNUMBER(System!$B$2),System!$A463&gt;0),OFFSET(rngStartSystem,System!$A463,System!$B$2),0)</f>
        <v>0</v>
      </c>
      <c r="L462" s="63" t="n">
        <f aca="true">IF(AND(ISNUMBER(Tromso!$A$2),Tromso!$A463&gt;0),OFFSET(rngStartTromso,Tromso!$A463,Tromso!$A$2),0)</f>
        <v>0</v>
      </c>
      <c r="M462" s="63" t="n">
        <f aca="true">IF(AND(ISNUMBER(Tromso!$B$2),Tromso!$A463&gt;0),OFFSET(rngStartTromso,Tromso!$A463,Tromso!$B$2),0)</f>
        <v>0</v>
      </c>
      <c r="N462" s="50"/>
      <c r="O462" s="50"/>
    </row>
    <row r="463" customFormat="false" ht="12.75" hidden="false" customHeight="false" outlineLevel="0" collapsed="false">
      <c r="A463" s="44" t="n">
        <f aca="false">Curves!C464</f>
        <v>40126</v>
      </c>
      <c r="B463" s="63" t="n">
        <f aca="true">IF(AND(ISNUMBER(Finland!$A$2),Finland!$A464&gt;0),OFFSET(rngStartFinland,Finland!$A464,Finland!$A$2),0)</f>
        <v>0</v>
      </c>
      <c r="C463" s="63" t="n">
        <f aca="true">IF(AND(ISNUMBER(Finland!$B$2),Finland!$A464&gt;0),OFFSET(rngStartFinland,Finland!$A464,Finland!$B$2),0)</f>
        <v>0</v>
      </c>
      <c r="D463" s="63" t="n">
        <f aca="true">IF(AND(ISNUMBER(Smestad!$A$2),Smestad!$A464&gt;0),OFFSET(rngStartSmestad,Smestad!$A464,Smestad!$A$2),0)</f>
        <v>0</v>
      </c>
      <c r="E463" s="63" t="n">
        <f aca="true">IF(AND(ISNUMBER(Smestad!$B$2),Smestad!$A464&gt;0),OFFSET(rngStartSmestad,Smestad!$A464,Smestad!$B$2),0)</f>
        <v>0</v>
      </c>
      <c r="F463" s="63" t="n">
        <f aca="true">IF(AND(ISNUMBER(Strinda!$A$2),Strinda!$A464&gt;0),OFFSET(rngStartStrinda,Strinda!$A464,Strinda!$A$2),0)</f>
        <v>0</v>
      </c>
      <c r="G463" s="63" t="n">
        <f aca="true">IF(AND(ISNUMBER(Strinda!$B$2),Strinda!$A464&gt;0),OFFSET(rngStartStrinda,Strinda!$A464,Strinda!$B$2),0)</f>
        <v>0</v>
      </c>
      <c r="H463" s="63" t="n">
        <f aca="true">IF(AND(ISNUMBER(Sweden!$A$2),Sweden!$A464&gt;0),OFFSET(rngStartSweden,Sweden!$A464,Sweden!$A$2),0)</f>
        <v>0</v>
      </c>
      <c r="I463" s="63" t="n">
        <f aca="true">IF(AND(ISNUMBER(Sweden!$B$2),Sweden!$A464&gt;0),OFFSET(rngStartSweden,Sweden!$A464,Sweden!$B$2),0)</f>
        <v>0</v>
      </c>
      <c r="J463" s="63" t="n">
        <f aca="true">IF(AND(ISNUMBER(System!$A$2),System!$A464&gt;0),OFFSET(rngStartSystem,System!$A464,System!$A$2),0)</f>
        <v>0</v>
      </c>
      <c r="K463" s="63" t="n">
        <f aca="true">IF(AND(ISNUMBER(System!$B$2),System!$A464&gt;0),OFFSET(rngStartSystem,System!$A464,System!$B$2),0)</f>
        <v>0</v>
      </c>
      <c r="L463" s="63" t="n">
        <f aca="true">IF(AND(ISNUMBER(Tromso!$A$2),Tromso!$A464&gt;0),OFFSET(rngStartTromso,Tromso!$A464,Tromso!$A$2),0)</f>
        <v>0</v>
      </c>
      <c r="M463" s="63" t="n">
        <f aca="true">IF(AND(ISNUMBER(Tromso!$B$2),Tromso!$A464&gt;0),OFFSET(rngStartTromso,Tromso!$A464,Tromso!$B$2),0)</f>
        <v>0</v>
      </c>
      <c r="N463" s="50"/>
      <c r="O463" s="50"/>
    </row>
    <row r="464" customFormat="false" ht="12.75" hidden="false" customHeight="false" outlineLevel="0" collapsed="false">
      <c r="A464" s="44" t="n">
        <f aca="false">Curves!C465</f>
        <v>40133</v>
      </c>
      <c r="B464" s="63" t="n">
        <f aca="true">IF(AND(ISNUMBER(Finland!$A$2),Finland!$A465&gt;0),OFFSET(rngStartFinland,Finland!$A465,Finland!$A$2),0)</f>
        <v>0</v>
      </c>
      <c r="C464" s="63" t="n">
        <f aca="true">IF(AND(ISNUMBER(Finland!$B$2),Finland!$A465&gt;0),OFFSET(rngStartFinland,Finland!$A465,Finland!$B$2),0)</f>
        <v>0</v>
      </c>
      <c r="D464" s="63" t="n">
        <f aca="true">IF(AND(ISNUMBER(Smestad!$A$2),Smestad!$A465&gt;0),OFFSET(rngStartSmestad,Smestad!$A465,Smestad!$A$2),0)</f>
        <v>0</v>
      </c>
      <c r="E464" s="63" t="n">
        <f aca="true">IF(AND(ISNUMBER(Smestad!$B$2),Smestad!$A465&gt;0),OFFSET(rngStartSmestad,Smestad!$A465,Smestad!$B$2),0)</f>
        <v>0</v>
      </c>
      <c r="F464" s="63" t="n">
        <f aca="true">IF(AND(ISNUMBER(Strinda!$A$2),Strinda!$A465&gt;0),OFFSET(rngStartStrinda,Strinda!$A465,Strinda!$A$2),0)</f>
        <v>0</v>
      </c>
      <c r="G464" s="63" t="n">
        <f aca="true">IF(AND(ISNUMBER(Strinda!$B$2),Strinda!$A465&gt;0),OFFSET(rngStartStrinda,Strinda!$A465,Strinda!$B$2),0)</f>
        <v>0</v>
      </c>
      <c r="H464" s="63" t="n">
        <f aca="true">IF(AND(ISNUMBER(Sweden!$A$2),Sweden!$A465&gt;0),OFFSET(rngStartSweden,Sweden!$A465,Sweden!$A$2),0)</f>
        <v>0</v>
      </c>
      <c r="I464" s="63" t="n">
        <f aca="true">IF(AND(ISNUMBER(Sweden!$B$2),Sweden!$A465&gt;0),OFFSET(rngStartSweden,Sweden!$A465,Sweden!$B$2),0)</f>
        <v>0</v>
      </c>
      <c r="J464" s="63" t="n">
        <f aca="true">IF(AND(ISNUMBER(System!$A$2),System!$A465&gt;0),OFFSET(rngStartSystem,System!$A465,System!$A$2),0)</f>
        <v>0</v>
      </c>
      <c r="K464" s="63" t="n">
        <f aca="true">IF(AND(ISNUMBER(System!$B$2),System!$A465&gt;0),OFFSET(rngStartSystem,System!$A465,System!$B$2),0)</f>
        <v>0</v>
      </c>
      <c r="L464" s="63" t="n">
        <f aca="true">IF(AND(ISNUMBER(Tromso!$A$2),Tromso!$A465&gt;0),OFFSET(rngStartTromso,Tromso!$A465,Tromso!$A$2),0)</f>
        <v>0</v>
      </c>
      <c r="M464" s="63" t="n">
        <f aca="true">IF(AND(ISNUMBER(Tromso!$B$2),Tromso!$A465&gt;0),OFFSET(rngStartTromso,Tromso!$A465,Tromso!$B$2),0)</f>
        <v>0</v>
      </c>
      <c r="N464" s="50"/>
      <c r="O464" s="50"/>
    </row>
    <row r="465" customFormat="false" ht="12.75" hidden="false" customHeight="false" outlineLevel="0" collapsed="false">
      <c r="A465" s="44" t="n">
        <f aca="false">Curves!C466</f>
        <v>40140</v>
      </c>
      <c r="B465" s="63" t="n">
        <f aca="true">IF(AND(ISNUMBER(Finland!$A$2),Finland!$A466&gt;0),OFFSET(rngStartFinland,Finland!$A466,Finland!$A$2),0)</f>
        <v>0</v>
      </c>
      <c r="C465" s="63" t="n">
        <f aca="true">IF(AND(ISNUMBER(Finland!$B$2),Finland!$A466&gt;0),OFFSET(rngStartFinland,Finland!$A466,Finland!$B$2),0)</f>
        <v>0</v>
      </c>
      <c r="D465" s="63" t="n">
        <f aca="true">IF(AND(ISNUMBER(Smestad!$A$2),Smestad!$A466&gt;0),OFFSET(rngStartSmestad,Smestad!$A466,Smestad!$A$2),0)</f>
        <v>0</v>
      </c>
      <c r="E465" s="63" t="n">
        <f aca="true">IF(AND(ISNUMBER(Smestad!$B$2),Smestad!$A466&gt;0),OFFSET(rngStartSmestad,Smestad!$A466,Smestad!$B$2),0)</f>
        <v>0</v>
      </c>
      <c r="F465" s="63" t="n">
        <f aca="true">IF(AND(ISNUMBER(Strinda!$A$2),Strinda!$A466&gt;0),OFFSET(rngStartStrinda,Strinda!$A466,Strinda!$A$2),0)</f>
        <v>0</v>
      </c>
      <c r="G465" s="63" t="n">
        <f aca="true">IF(AND(ISNUMBER(Strinda!$B$2),Strinda!$A466&gt;0),OFFSET(rngStartStrinda,Strinda!$A466,Strinda!$B$2),0)</f>
        <v>0</v>
      </c>
      <c r="H465" s="63" t="n">
        <f aca="true">IF(AND(ISNUMBER(Sweden!$A$2),Sweden!$A466&gt;0),OFFSET(rngStartSweden,Sweden!$A466,Sweden!$A$2),0)</f>
        <v>0</v>
      </c>
      <c r="I465" s="63" t="n">
        <f aca="true">IF(AND(ISNUMBER(Sweden!$B$2),Sweden!$A466&gt;0),OFFSET(rngStartSweden,Sweden!$A466,Sweden!$B$2),0)</f>
        <v>0</v>
      </c>
      <c r="J465" s="63" t="n">
        <f aca="true">IF(AND(ISNUMBER(System!$A$2),System!$A466&gt;0),OFFSET(rngStartSystem,System!$A466,System!$A$2),0)</f>
        <v>0</v>
      </c>
      <c r="K465" s="63" t="n">
        <f aca="true">IF(AND(ISNUMBER(System!$B$2),System!$A466&gt;0),OFFSET(rngStartSystem,System!$A466,System!$B$2),0)</f>
        <v>0</v>
      </c>
      <c r="L465" s="63" t="n">
        <f aca="true">IF(AND(ISNUMBER(Tromso!$A$2),Tromso!$A466&gt;0),OFFSET(rngStartTromso,Tromso!$A466,Tromso!$A$2),0)</f>
        <v>0</v>
      </c>
      <c r="M465" s="63" t="n">
        <f aca="true">IF(AND(ISNUMBER(Tromso!$B$2),Tromso!$A466&gt;0),OFFSET(rngStartTromso,Tromso!$A466,Tromso!$B$2),0)</f>
        <v>0</v>
      </c>
      <c r="N465" s="50"/>
      <c r="O465" s="50"/>
    </row>
    <row r="466" customFormat="false" ht="12.75" hidden="false" customHeight="false" outlineLevel="0" collapsed="false">
      <c r="A466" s="44" t="n">
        <f aca="false">Curves!C467</f>
        <v>40147</v>
      </c>
      <c r="B466" s="63" t="n">
        <f aca="true">IF(AND(ISNUMBER(Finland!$A$2),Finland!$A467&gt;0),OFFSET(rngStartFinland,Finland!$A467,Finland!$A$2),0)</f>
        <v>0</v>
      </c>
      <c r="C466" s="63" t="n">
        <f aca="true">IF(AND(ISNUMBER(Finland!$B$2),Finland!$A467&gt;0),OFFSET(rngStartFinland,Finland!$A467,Finland!$B$2),0)</f>
        <v>0</v>
      </c>
      <c r="D466" s="63" t="n">
        <f aca="true">IF(AND(ISNUMBER(Smestad!$A$2),Smestad!$A467&gt;0),OFFSET(rngStartSmestad,Smestad!$A467,Smestad!$A$2),0)</f>
        <v>0</v>
      </c>
      <c r="E466" s="63" t="n">
        <f aca="true">IF(AND(ISNUMBER(Smestad!$B$2),Smestad!$A467&gt;0),OFFSET(rngStartSmestad,Smestad!$A467,Smestad!$B$2),0)</f>
        <v>0</v>
      </c>
      <c r="F466" s="63" t="n">
        <f aca="true">IF(AND(ISNUMBER(Strinda!$A$2),Strinda!$A467&gt;0),OFFSET(rngStartStrinda,Strinda!$A467,Strinda!$A$2),0)</f>
        <v>0</v>
      </c>
      <c r="G466" s="63" t="n">
        <f aca="true">IF(AND(ISNUMBER(Strinda!$B$2),Strinda!$A467&gt;0),OFFSET(rngStartStrinda,Strinda!$A467,Strinda!$B$2),0)</f>
        <v>0</v>
      </c>
      <c r="H466" s="63" t="n">
        <f aca="true">IF(AND(ISNUMBER(Sweden!$A$2),Sweden!$A467&gt;0),OFFSET(rngStartSweden,Sweden!$A467,Sweden!$A$2),0)</f>
        <v>0</v>
      </c>
      <c r="I466" s="63" t="n">
        <f aca="true">IF(AND(ISNUMBER(Sweden!$B$2),Sweden!$A467&gt;0),OFFSET(rngStartSweden,Sweden!$A467,Sweden!$B$2),0)</f>
        <v>0</v>
      </c>
      <c r="J466" s="63" t="n">
        <f aca="true">IF(AND(ISNUMBER(System!$A$2),System!$A467&gt;0),OFFSET(rngStartSystem,System!$A467,System!$A$2),0)</f>
        <v>0</v>
      </c>
      <c r="K466" s="63" t="n">
        <f aca="true">IF(AND(ISNUMBER(System!$B$2),System!$A467&gt;0),OFFSET(rngStartSystem,System!$A467,System!$B$2),0)</f>
        <v>0</v>
      </c>
      <c r="L466" s="63" t="n">
        <f aca="true">IF(AND(ISNUMBER(Tromso!$A$2),Tromso!$A467&gt;0),OFFSET(rngStartTromso,Tromso!$A467,Tromso!$A$2),0)</f>
        <v>0</v>
      </c>
      <c r="M466" s="63" t="n">
        <f aca="true">IF(AND(ISNUMBER(Tromso!$B$2),Tromso!$A467&gt;0),OFFSET(rngStartTromso,Tromso!$A467,Tromso!$B$2),0)</f>
        <v>0</v>
      </c>
      <c r="N466" s="50"/>
      <c r="O466" s="50"/>
    </row>
    <row r="467" customFormat="false" ht="12.75" hidden="false" customHeight="false" outlineLevel="0" collapsed="false">
      <c r="A467" s="44" t="n">
        <f aca="false">Curves!C468</f>
        <v>40154</v>
      </c>
      <c r="B467" s="63" t="n">
        <f aca="true">IF(AND(ISNUMBER(Finland!$A$2),Finland!$A468&gt;0),OFFSET(rngStartFinland,Finland!$A468,Finland!$A$2),0)</f>
        <v>0</v>
      </c>
      <c r="C467" s="63" t="n">
        <f aca="true">IF(AND(ISNUMBER(Finland!$B$2),Finland!$A468&gt;0),OFFSET(rngStartFinland,Finland!$A468,Finland!$B$2),0)</f>
        <v>0</v>
      </c>
      <c r="D467" s="63" t="n">
        <f aca="true">IF(AND(ISNUMBER(Smestad!$A$2),Smestad!$A468&gt;0),OFFSET(rngStartSmestad,Smestad!$A468,Smestad!$A$2),0)</f>
        <v>0</v>
      </c>
      <c r="E467" s="63" t="n">
        <f aca="true">IF(AND(ISNUMBER(Smestad!$B$2),Smestad!$A468&gt;0),OFFSET(rngStartSmestad,Smestad!$A468,Smestad!$B$2),0)</f>
        <v>0</v>
      </c>
      <c r="F467" s="63" t="n">
        <f aca="true">IF(AND(ISNUMBER(Strinda!$A$2),Strinda!$A468&gt;0),OFFSET(rngStartStrinda,Strinda!$A468,Strinda!$A$2),0)</f>
        <v>0</v>
      </c>
      <c r="G467" s="63" t="n">
        <f aca="true">IF(AND(ISNUMBER(Strinda!$B$2),Strinda!$A468&gt;0),OFFSET(rngStartStrinda,Strinda!$A468,Strinda!$B$2),0)</f>
        <v>0</v>
      </c>
      <c r="H467" s="63" t="n">
        <f aca="true">IF(AND(ISNUMBER(Sweden!$A$2),Sweden!$A468&gt;0),OFFSET(rngStartSweden,Sweden!$A468,Sweden!$A$2),0)</f>
        <v>0</v>
      </c>
      <c r="I467" s="63" t="n">
        <f aca="true">IF(AND(ISNUMBER(Sweden!$B$2),Sweden!$A468&gt;0),OFFSET(rngStartSweden,Sweden!$A468,Sweden!$B$2),0)</f>
        <v>0</v>
      </c>
      <c r="J467" s="63" t="n">
        <f aca="true">IF(AND(ISNUMBER(System!$A$2),System!$A468&gt;0),OFFSET(rngStartSystem,System!$A468,System!$A$2),0)</f>
        <v>0</v>
      </c>
      <c r="K467" s="63" t="n">
        <f aca="true">IF(AND(ISNUMBER(System!$B$2),System!$A468&gt;0),OFFSET(rngStartSystem,System!$A468,System!$B$2),0)</f>
        <v>0</v>
      </c>
      <c r="L467" s="63" t="n">
        <f aca="true">IF(AND(ISNUMBER(Tromso!$A$2),Tromso!$A468&gt;0),OFFSET(rngStartTromso,Tromso!$A468,Tromso!$A$2),0)</f>
        <v>0</v>
      </c>
      <c r="M467" s="63" t="n">
        <f aca="true">IF(AND(ISNUMBER(Tromso!$B$2),Tromso!$A468&gt;0),OFFSET(rngStartTromso,Tromso!$A468,Tromso!$B$2),0)</f>
        <v>0</v>
      </c>
      <c r="N467" s="50"/>
      <c r="O467" s="50"/>
    </row>
    <row r="468" customFormat="false" ht="12.75" hidden="false" customHeight="false" outlineLevel="0" collapsed="false">
      <c r="A468" s="44" t="n">
        <f aca="false">Curves!C469</f>
        <v>40161</v>
      </c>
      <c r="B468" s="63" t="n">
        <f aca="true">IF(AND(ISNUMBER(Finland!$A$2),Finland!$A469&gt;0),OFFSET(rngStartFinland,Finland!$A469,Finland!$A$2),0)</f>
        <v>0</v>
      </c>
      <c r="C468" s="63" t="n">
        <f aca="true">IF(AND(ISNUMBER(Finland!$B$2),Finland!$A469&gt;0),OFFSET(rngStartFinland,Finland!$A469,Finland!$B$2),0)</f>
        <v>0</v>
      </c>
      <c r="D468" s="63" t="n">
        <f aca="true">IF(AND(ISNUMBER(Smestad!$A$2),Smestad!$A469&gt;0),OFFSET(rngStartSmestad,Smestad!$A469,Smestad!$A$2),0)</f>
        <v>0</v>
      </c>
      <c r="E468" s="63" t="n">
        <f aca="true">IF(AND(ISNUMBER(Smestad!$B$2),Smestad!$A469&gt;0),OFFSET(rngStartSmestad,Smestad!$A469,Smestad!$B$2),0)</f>
        <v>0</v>
      </c>
      <c r="F468" s="63" t="n">
        <f aca="true">IF(AND(ISNUMBER(Strinda!$A$2),Strinda!$A469&gt;0),OFFSET(rngStartStrinda,Strinda!$A469,Strinda!$A$2),0)</f>
        <v>0</v>
      </c>
      <c r="G468" s="63" t="n">
        <f aca="true">IF(AND(ISNUMBER(Strinda!$B$2),Strinda!$A469&gt;0),OFFSET(rngStartStrinda,Strinda!$A469,Strinda!$B$2),0)</f>
        <v>0</v>
      </c>
      <c r="H468" s="63" t="n">
        <f aca="true">IF(AND(ISNUMBER(Sweden!$A$2),Sweden!$A469&gt;0),OFFSET(rngStartSweden,Sweden!$A469,Sweden!$A$2),0)</f>
        <v>0</v>
      </c>
      <c r="I468" s="63" t="n">
        <f aca="true">IF(AND(ISNUMBER(Sweden!$B$2),Sweden!$A469&gt;0),OFFSET(rngStartSweden,Sweden!$A469,Sweden!$B$2),0)</f>
        <v>0</v>
      </c>
      <c r="J468" s="63" t="n">
        <f aca="true">IF(AND(ISNUMBER(System!$A$2),System!$A469&gt;0),OFFSET(rngStartSystem,System!$A469,System!$A$2),0)</f>
        <v>0</v>
      </c>
      <c r="K468" s="63" t="n">
        <f aca="true">IF(AND(ISNUMBER(System!$B$2),System!$A469&gt;0),OFFSET(rngStartSystem,System!$A469,System!$B$2),0)</f>
        <v>0</v>
      </c>
      <c r="L468" s="63" t="n">
        <f aca="true">IF(AND(ISNUMBER(Tromso!$A$2),Tromso!$A469&gt;0),OFFSET(rngStartTromso,Tromso!$A469,Tromso!$A$2),0)</f>
        <v>0</v>
      </c>
      <c r="M468" s="63" t="n">
        <f aca="true">IF(AND(ISNUMBER(Tromso!$B$2),Tromso!$A469&gt;0),OFFSET(rngStartTromso,Tromso!$A469,Tromso!$B$2),0)</f>
        <v>0</v>
      </c>
      <c r="N468" s="50"/>
      <c r="O468" s="50"/>
    </row>
    <row r="469" customFormat="false" ht="12.75" hidden="false" customHeight="false" outlineLevel="0" collapsed="false">
      <c r="A469" s="44" t="n">
        <f aca="false">Curves!C470</f>
        <v>40168</v>
      </c>
      <c r="B469" s="63" t="n">
        <f aca="true">IF(AND(ISNUMBER(Finland!$A$2),Finland!$A470&gt;0),OFFSET(rngStartFinland,Finland!$A470,Finland!$A$2),0)</f>
        <v>0</v>
      </c>
      <c r="C469" s="63" t="n">
        <f aca="true">IF(AND(ISNUMBER(Finland!$B$2),Finland!$A470&gt;0),OFFSET(rngStartFinland,Finland!$A470,Finland!$B$2),0)</f>
        <v>0</v>
      </c>
      <c r="D469" s="63" t="n">
        <f aca="true">IF(AND(ISNUMBER(Smestad!$A$2),Smestad!$A470&gt;0),OFFSET(rngStartSmestad,Smestad!$A470,Smestad!$A$2),0)</f>
        <v>0</v>
      </c>
      <c r="E469" s="63" t="n">
        <f aca="true">IF(AND(ISNUMBER(Smestad!$B$2),Smestad!$A470&gt;0),OFFSET(rngStartSmestad,Smestad!$A470,Smestad!$B$2),0)</f>
        <v>0</v>
      </c>
      <c r="F469" s="63" t="n">
        <f aca="true">IF(AND(ISNUMBER(Strinda!$A$2),Strinda!$A470&gt;0),OFFSET(rngStartStrinda,Strinda!$A470,Strinda!$A$2),0)</f>
        <v>0</v>
      </c>
      <c r="G469" s="63" t="n">
        <f aca="true">IF(AND(ISNUMBER(Strinda!$B$2),Strinda!$A470&gt;0),OFFSET(rngStartStrinda,Strinda!$A470,Strinda!$B$2),0)</f>
        <v>0</v>
      </c>
      <c r="H469" s="63" t="n">
        <f aca="true">IF(AND(ISNUMBER(Sweden!$A$2),Sweden!$A470&gt;0),OFFSET(rngStartSweden,Sweden!$A470,Sweden!$A$2),0)</f>
        <v>0</v>
      </c>
      <c r="I469" s="63" t="n">
        <f aca="true">IF(AND(ISNUMBER(Sweden!$B$2),Sweden!$A470&gt;0),OFFSET(rngStartSweden,Sweden!$A470,Sweden!$B$2),0)</f>
        <v>0</v>
      </c>
      <c r="J469" s="63" t="n">
        <f aca="true">IF(AND(ISNUMBER(System!$A$2),System!$A470&gt;0),OFFSET(rngStartSystem,System!$A470,System!$A$2),0)</f>
        <v>0</v>
      </c>
      <c r="K469" s="63" t="n">
        <f aca="true">IF(AND(ISNUMBER(System!$B$2),System!$A470&gt;0),OFFSET(rngStartSystem,System!$A470,System!$B$2),0)</f>
        <v>0</v>
      </c>
      <c r="L469" s="63" t="n">
        <f aca="true">IF(AND(ISNUMBER(Tromso!$A$2),Tromso!$A470&gt;0),OFFSET(rngStartTromso,Tromso!$A470,Tromso!$A$2),0)</f>
        <v>0</v>
      </c>
      <c r="M469" s="63" t="n">
        <f aca="true">IF(AND(ISNUMBER(Tromso!$B$2),Tromso!$A470&gt;0),OFFSET(rngStartTromso,Tromso!$A470,Tromso!$B$2),0)</f>
        <v>0</v>
      </c>
      <c r="N469" s="50"/>
      <c r="O469" s="50"/>
    </row>
    <row r="470" customFormat="false" ht="12.75" hidden="false" customHeight="false" outlineLevel="0" collapsed="false">
      <c r="A470" s="44" t="n">
        <f aca="false">Curves!C471</f>
        <v>40175</v>
      </c>
      <c r="B470" s="63" t="n">
        <f aca="true">IF(AND(ISNUMBER(Finland!$A$2),Finland!$A471&gt;0),OFFSET(rngStartFinland,Finland!$A471,Finland!$A$2),0)</f>
        <v>0</v>
      </c>
      <c r="C470" s="63" t="n">
        <f aca="true">IF(AND(ISNUMBER(Finland!$B$2),Finland!$A471&gt;0),OFFSET(rngStartFinland,Finland!$A471,Finland!$B$2),0)</f>
        <v>0</v>
      </c>
      <c r="D470" s="63" t="n">
        <f aca="true">IF(AND(ISNUMBER(Smestad!$A$2),Smestad!$A471&gt;0),OFFSET(rngStartSmestad,Smestad!$A471,Smestad!$A$2),0)</f>
        <v>0</v>
      </c>
      <c r="E470" s="63" t="n">
        <f aca="true">IF(AND(ISNUMBER(Smestad!$B$2),Smestad!$A471&gt;0),OFFSET(rngStartSmestad,Smestad!$A471,Smestad!$B$2),0)</f>
        <v>0</v>
      </c>
      <c r="F470" s="63" t="n">
        <f aca="true">IF(AND(ISNUMBER(Strinda!$A$2),Strinda!$A471&gt;0),OFFSET(rngStartStrinda,Strinda!$A471,Strinda!$A$2),0)</f>
        <v>0</v>
      </c>
      <c r="G470" s="63" t="n">
        <f aca="true">IF(AND(ISNUMBER(Strinda!$B$2),Strinda!$A471&gt;0),OFFSET(rngStartStrinda,Strinda!$A471,Strinda!$B$2),0)</f>
        <v>0</v>
      </c>
      <c r="H470" s="63" t="n">
        <f aca="true">IF(AND(ISNUMBER(Sweden!$A$2),Sweden!$A471&gt;0),OFFSET(rngStartSweden,Sweden!$A471,Sweden!$A$2),0)</f>
        <v>0</v>
      </c>
      <c r="I470" s="63" t="n">
        <f aca="true">IF(AND(ISNUMBER(Sweden!$B$2),Sweden!$A471&gt;0),OFFSET(rngStartSweden,Sweden!$A471,Sweden!$B$2),0)</f>
        <v>0</v>
      </c>
      <c r="J470" s="63" t="n">
        <f aca="true">IF(AND(ISNUMBER(System!$A$2),System!$A471&gt;0),OFFSET(rngStartSystem,System!$A471,System!$A$2),0)</f>
        <v>0</v>
      </c>
      <c r="K470" s="63" t="n">
        <f aca="true">IF(AND(ISNUMBER(System!$B$2),System!$A471&gt;0),OFFSET(rngStartSystem,System!$A471,System!$B$2),0)</f>
        <v>0</v>
      </c>
      <c r="L470" s="63" t="n">
        <f aca="true">IF(AND(ISNUMBER(Tromso!$A$2),Tromso!$A471&gt;0),OFFSET(rngStartTromso,Tromso!$A471,Tromso!$A$2),0)</f>
        <v>0</v>
      </c>
      <c r="M470" s="63" t="n">
        <f aca="true">IF(AND(ISNUMBER(Tromso!$B$2),Tromso!$A471&gt;0),OFFSET(rngStartTromso,Tromso!$A471,Tromso!$B$2),0)</f>
        <v>0</v>
      </c>
      <c r="N470" s="50"/>
      <c r="O470" s="50"/>
    </row>
    <row r="471" customFormat="false" ht="12.75" hidden="false" customHeight="false" outlineLevel="0" collapsed="false">
      <c r="A471" s="44" t="n">
        <f aca="false">Curves!C472</f>
        <v>40182</v>
      </c>
      <c r="B471" s="63" t="n">
        <f aca="true">IF(AND(ISNUMBER(Finland!$A$2),Finland!$A472&gt;0),OFFSET(rngStartFinland,Finland!$A472,Finland!$A$2),0)</f>
        <v>0</v>
      </c>
      <c r="C471" s="63" t="n">
        <f aca="true">IF(AND(ISNUMBER(Finland!$B$2),Finland!$A472&gt;0),OFFSET(rngStartFinland,Finland!$A472,Finland!$B$2),0)</f>
        <v>0</v>
      </c>
      <c r="D471" s="63" t="n">
        <f aca="true">IF(AND(ISNUMBER(Smestad!$A$2),Smestad!$A472&gt;0),OFFSET(rngStartSmestad,Smestad!$A472,Smestad!$A$2),0)</f>
        <v>0</v>
      </c>
      <c r="E471" s="63" t="n">
        <f aca="true">IF(AND(ISNUMBER(Smestad!$B$2),Smestad!$A472&gt;0),OFFSET(rngStartSmestad,Smestad!$A472,Smestad!$B$2),0)</f>
        <v>0</v>
      </c>
      <c r="F471" s="63" t="n">
        <f aca="true">IF(AND(ISNUMBER(Strinda!$A$2),Strinda!$A472&gt;0),OFFSET(rngStartStrinda,Strinda!$A472,Strinda!$A$2),0)</f>
        <v>0</v>
      </c>
      <c r="G471" s="63" t="n">
        <f aca="true">IF(AND(ISNUMBER(Strinda!$B$2),Strinda!$A472&gt;0),OFFSET(rngStartStrinda,Strinda!$A472,Strinda!$B$2),0)</f>
        <v>0</v>
      </c>
      <c r="H471" s="63" t="n">
        <f aca="true">IF(AND(ISNUMBER(Sweden!$A$2),Sweden!$A472&gt;0),OFFSET(rngStartSweden,Sweden!$A472,Sweden!$A$2),0)</f>
        <v>0</v>
      </c>
      <c r="I471" s="63" t="n">
        <f aca="true">IF(AND(ISNUMBER(Sweden!$B$2),Sweden!$A472&gt;0),OFFSET(rngStartSweden,Sweden!$A472,Sweden!$B$2),0)</f>
        <v>0</v>
      </c>
      <c r="J471" s="63" t="n">
        <f aca="true">IF(AND(ISNUMBER(System!$A$2),System!$A472&gt;0),OFFSET(rngStartSystem,System!$A472,System!$A$2),0)</f>
        <v>0</v>
      </c>
      <c r="K471" s="63" t="n">
        <f aca="true">IF(AND(ISNUMBER(System!$B$2),System!$A472&gt;0),OFFSET(rngStartSystem,System!$A472,System!$B$2),0)</f>
        <v>0</v>
      </c>
      <c r="L471" s="63" t="n">
        <f aca="true">IF(AND(ISNUMBER(Tromso!$A$2),Tromso!$A472&gt;0),OFFSET(rngStartTromso,Tromso!$A472,Tromso!$A$2),0)</f>
        <v>0</v>
      </c>
      <c r="M471" s="63" t="n">
        <f aca="true">IF(AND(ISNUMBER(Tromso!$B$2),Tromso!$A472&gt;0),OFFSET(rngStartTromso,Tromso!$A472,Tromso!$B$2),0)</f>
        <v>0</v>
      </c>
      <c r="N471" s="50"/>
      <c r="O471" s="50"/>
    </row>
    <row r="472" customFormat="false" ht="12.75" hidden="false" customHeight="false" outlineLevel="0" collapsed="false">
      <c r="A472" s="44" t="n">
        <f aca="false">Curves!C473</f>
        <v>40189</v>
      </c>
      <c r="B472" s="63" t="n">
        <f aca="true">IF(AND(ISNUMBER(Finland!$A$2),Finland!$A473&gt;0),OFFSET(rngStartFinland,Finland!$A473,Finland!$A$2),0)</f>
        <v>0</v>
      </c>
      <c r="C472" s="63" t="n">
        <f aca="true">IF(AND(ISNUMBER(Finland!$B$2),Finland!$A473&gt;0),OFFSET(rngStartFinland,Finland!$A473,Finland!$B$2),0)</f>
        <v>0</v>
      </c>
      <c r="D472" s="63" t="n">
        <f aca="true">IF(AND(ISNUMBER(Smestad!$A$2),Smestad!$A473&gt;0),OFFSET(rngStartSmestad,Smestad!$A473,Smestad!$A$2),0)</f>
        <v>0</v>
      </c>
      <c r="E472" s="63" t="n">
        <f aca="true">IF(AND(ISNUMBER(Smestad!$B$2),Smestad!$A473&gt;0),OFFSET(rngStartSmestad,Smestad!$A473,Smestad!$B$2),0)</f>
        <v>0</v>
      </c>
      <c r="F472" s="63" t="n">
        <f aca="true">IF(AND(ISNUMBER(Strinda!$A$2),Strinda!$A473&gt;0),OFFSET(rngStartStrinda,Strinda!$A473,Strinda!$A$2),0)</f>
        <v>0</v>
      </c>
      <c r="G472" s="63" t="n">
        <f aca="true">IF(AND(ISNUMBER(Strinda!$B$2),Strinda!$A473&gt;0),OFFSET(rngStartStrinda,Strinda!$A473,Strinda!$B$2),0)</f>
        <v>0</v>
      </c>
      <c r="H472" s="63" t="n">
        <f aca="true">IF(AND(ISNUMBER(Sweden!$A$2),Sweden!$A473&gt;0),OFFSET(rngStartSweden,Sweden!$A473,Sweden!$A$2),0)</f>
        <v>0</v>
      </c>
      <c r="I472" s="63" t="n">
        <f aca="true">IF(AND(ISNUMBER(Sweden!$B$2),Sweden!$A473&gt;0),OFFSET(rngStartSweden,Sweden!$A473,Sweden!$B$2),0)</f>
        <v>0</v>
      </c>
      <c r="J472" s="63" t="n">
        <f aca="true">IF(AND(ISNUMBER(System!$A$2),System!$A473&gt;0),OFFSET(rngStartSystem,System!$A473,System!$A$2),0)</f>
        <v>0</v>
      </c>
      <c r="K472" s="63" t="n">
        <f aca="true">IF(AND(ISNUMBER(System!$B$2),System!$A473&gt;0),OFFSET(rngStartSystem,System!$A473,System!$B$2),0)</f>
        <v>0</v>
      </c>
      <c r="L472" s="63" t="n">
        <f aca="true">IF(AND(ISNUMBER(Tromso!$A$2),Tromso!$A473&gt;0),OFFSET(rngStartTromso,Tromso!$A473,Tromso!$A$2),0)</f>
        <v>0</v>
      </c>
      <c r="M472" s="63" t="n">
        <f aca="true">IF(AND(ISNUMBER(Tromso!$B$2),Tromso!$A473&gt;0),OFFSET(rngStartTromso,Tromso!$A473,Tromso!$B$2),0)</f>
        <v>0</v>
      </c>
      <c r="N472" s="50"/>
      <c r="O472" s="50"/>
    </row>
    <row r="473" customFormat="false" ht="12.75" hidden="false" customHeight="false" outlineLevel="0" collapsed="false">
      <c r="A473" s="44" t="n">
        <f aca="false">Curves!C474</f>
        <v>40196</v>
      </c>
      <c r="B473" s="63" t="n">
        <f aca="true">IF(AND(ISNUMBER(Finland!$A$2),Finland!$A474&gt;0),OFFSET(rngStartFinland,Finland!$A474,Finland!$A$2),0)</f>
        <v>0</v>
      </c>
      <c r="C473" s="63" t="n">
        <f aca="true">IF(AND(ISNUMBER(Finland!$B$2),Finland!$A474&gt;0),OFFSET(rngStartFinland,Finland!$A474,Finland!$B$2),0)</f>
        <v>0</v>
      </c>
      <c r="D473" s="63" t="n">
        <f aca="true">IF(AND(ISNUMBER(Smestad!$A$2),Smestad!$A474&gt;0),OFFSET(rngStartSmestad,Smestad!$A474,Smestad!$A$2),0)</f>
        <v>0</v>
      </c>
      <c r="E473" s="63" t="n">
        <f aca="true">IF(AND(ISNUMBER(Smestad!$B$2),Smestad!$A474&gt;0),OFFSET(rngStartSmestad,Smestad!$A474,Smestad!$B$2),0)</f>
        <v>0</v>
      </c>
      <c r="F473" s="63" t="n">
        <f aca="true">IF(AND(ISNUMBER(Strinda!$A$2),Strinda!$A474&gt;0),OFFSET(rngStartStrinda,Strinda!$A474,Strinda!$A$2),0)</f>
        <v>0</v>
      </c>
      <c r="G473" s="63" t="n">
        <f aca="true">IF(AND(ISNUMBER(Strinda!$B$2),Strinda!$A474&gt;0),OFFSET(rngStartStrinda,Strinda!$A474,Strinda!$B$2),0)</f>
        <v>0</v>
      </c>
      <c r="H473" s="63" t="n">
        <f aca="true">IF(AND(ISNUMBER(Sweden!$A$2),Sweden!$A474&gt;0),OFFSET(rngStartSweden,Sweden!$A474,Sweden!$A$2),0)</f>
        <v>0</v>
      </c>
      <c r="I473" s="63" t="n">
        <f aca="true">IF(AND(ISNUMBER(Sweden!$B$2),Sweden!$A474&gt;0),OFFSET(rngStartSweden,Sweden!$A474,Sweden!$B$2),0)</f>
        <v>0</v>
      </c>
      <c r="J473" s="63" t="n">
        <f aca="true">IF(AND(ISNUMBER(System!$A$2),System!$A474&gt;0),OFFSET(rngStartSystem,System!$A474,System!$A$2),0)</f>
        <v>0</v>
      </c>
      <c r="K473" s="63" t="n">
        <f aca="true">IF(AND(ISNUMBER(System!$B$2),System!$A474&gt;0),OFFSET(rngStartSystem,System!$A474,System!$B$2),0)</f>
        <v>0</v>
      </c>
      <c r="L473" s="63" t="n">
        <f aca="true">IF(AND(ISNUMBER(Tromso!$A$2),Tromso!$A474&gt;0),OFFSET(rngStartTromso,Tromso!$A474,Tromso!$A$2),0)</f>
        <v>0</v>
      </c>
      <c r="M473" s="63" t="n">
        <f aca="true">IF(AND(ISNUMBER(Tromso!$B$2),Tromso!$A474&gt;0),OFFSET(rngStartTromso,Tromso!$A474,Tromso!$B$2),0)</f>
        <v>0</v>
      </c>
      <c r="N473" s="50"/>
      <c r="O473" s="50"/>
    </row>
    <row r="474" customFormat="false" ht="12.75" hidden="false" customHeight="false" outlineLevel="0" collapsed="false">
      <c r="A474" s="44" t="n">
        <f aca="false">Curves!C475</f>
        <v>40203</v>
      </c>
      <c r="B474" s="63" t="n">
        <f aca="true">IF(AND(ISNUMBER(Finland!$A$2),Finland!$A475&gt;0),OFFSET(rngStartFinland,Finland!$A475,Finland!$A$2),0)</f>
        <v>0</v>
      </c>
      <c r="C474" s="63" t="n">
        <f aca="true">IF(AND(ISNUMBER(Finland!$B$2),Finland!$A475&gt;0),OFFSET(rngStartFinland,Finland!$A475,Finland!$B$2),0)</f>
        <v>0</v>
      </c>
      <c r="D474" s="63" t="n">
        <f aca="true">IF(AND(ISNUMBER(Smestad!$A$2),Smestad!$A475&gt;0),OFFSET(rngStartSmestad,Smestad!$A475,Smestad!$A$2),0)</f>
        <v>0</v>
      </c>
      <c r="E474" s="63" t="n">
        <f aca="true">IF(AND(ISNUMBER(Smestad!$B$2),Smestad!$A475&gt;0),OFFSET(rngStartSmestad,Smestad!$A475,Smestad!$B$2),0)</f>
        <v>0</v>
      </c>
      <c r="F474" s="63" t="n">
        <f aca="true">IF(AND(ISNUMBER(Strinda!$A$2),Strinda!$A475&gt;0),OFFSET(rngStartStrinda,Strinda!$A475,Strinda!$A$2),0)</f>
        <v>0</v>
      </c>
      <c r="G474" s="63" t="n">
        <f aca="true">IF(AND(ISNUMBER(Strinda!$B$2),Strinda!$A475&gt;0),OFFSET(rngStartStrinda,Strinda!$A475,Strinda!$B$2),0)</f>
        <v>0</v>
      </c>
      <c r="H474" s="63" t="n">
        <f aca="true">IF(AND(ISNUMBER(Sweden!$A$2),Sweden!$A475&gt;0),OFFSET(rngStartSweden,Sweden!$A475,Sweden!$A$2),0)</f>
        <v>0</v>
      </c>
      <c r="I474" s="63" t="n">
        <f aca="true">IF(AND(ISNUMBER(Sweden!$B$2),Sweden!$A475&gt;0),OFFSET(rngStartSweden,Sweden!$A475,Sweden!$B$2),0)</f>
        <v>0</v>
      </c>
      <c r="J474" s="63" t="n">
        <f aca="true">IF(AND(ISNUMBER(System!$A$2),System!$A475&gt;0),OFFSET(rngStartSystem,System!$A475,System!$A$2),0)</f>
        <v>0</v>
      </c>
      <c r="K474" s="63" t="n">
        <f aca="true">IF(AND(ISNUMBER(System!$B$2),System!$A475&gt;0),OFFSET(rngStartSystem,System!$A475,System!$B$2),0)</f>
        <v>0</v>
      </c>
      <c r="L474" s="63" t="n">
        <f aca="true">IF(AND(ISNUMBER(Tromso!$A$2),Tromso!$A475&gt;0),OFFSET(rngStartTromso,Tromso!$A475,Tromso!$A$2),0)</f>
        <v>0</v>
      </c>
      <c r="M474" s="63" t="n">
        <f aca="true">IF(AND(ISNUMBER(Tromso!$B$2),Tromso!$A475&gt;0),OFFSET(rngStartTromso,Tromso!$A475,Tromso!$B$2),0)</f>
        <v>0</v>
      </c>
      <c r="N474" s="50"/>
      <c r="O474" s="50"/>
    </row>
    <row r="475" customFormat="false" ht="12.75" hidden="false" customHeight="false" outlineLevel="0" collapsed="false">
      <c r="A475" s="44" t="n">
        <f aca="false">Curves!C476</f>
        <v>40210</v>
      </c>
      <c r="B475" s="63" t="n">
        <f aca="true">IF(AND(ISNUMBER(Finland!$A$2),Finland!$A476&gt;0),OFFSET(rngStartFinland,Finland!$A476,Finland!$A$2),0)</f>
        <v>0</v>
      </c>
      <c r="C475" s="63" t="n">
        <f aca="true">IF(AND(ISNUMBER(Finland!$B$2),Finland!$A476&gt;0),OFFSET(rngStartFinland,Finland!$A476,Finland!$B$2),0)</f>
        <v>0</v>
      </c>
      <c r="D475" s="63" t="n">
        <f aca="true">IF(AND(ISNUMBER(Smestad!$A$2),Smestad!$A476&gt;0),OFFSET(rngStartSmestad,Smestad!$A476,Smestad!$A$2),0)</f>
        <v>0</v>
      </c>
      <c r="E475" s="63" t="n">
        <f aca="true">IF(AND(ISNUMBER(Smestad!$B$2),Smestad!$A476&gt;0),OFFSET(rngStartSmestad,Smestad!$A476,Smestad!$B$2),0)</f>
        <v>0</v>
      </c>
      <c r="F475" s="63" t="n">
        <f aca="true">IF(AND(ISNUMBER(Strinda!$A$2),Strinda!$A476&gt;0),OFFSET(rngStartStrinda,Strinda!$A476,Strinda!$A$2),0)</f>
        <v>0</v>
      </c>
      <c r="G475" s="63" t="n">
        <f aca="true">IF(AND(ISNUMBER(Strinda!$B$2),Strinda!$A476&gt;0),OFFSET(rngStartStrinda,Strinda!$A476,Strinda!$B$2),0)</f>
        <v>0</v>
      </c>
      <c r="H475" s="63" t="n">
        <f aca="true">IF(AND(ISNUMBER(Sweden!$A$2),Sweden!$A476&gt;0),OFFSET(rngStartSweden,Sweden!$A476,Sweden!$A$2),0)</f>
        <v>0</v>
      </c>
      <c r="I475" s="63" t="n">
        <f aca="true">IF(AND(ISNUMBER(Sweden!$B$2),Sweden!$A476&gt;0),OFFSET(rngStartSweden,Sweden!$A476,Sweden!$B$2),0)</f>
        <v>0</v>
      </c>
      <c r="J475" s="63" t="n">
        <f aca="true">IF(AND(ISNUMBER(System!$A$2),System!$A476&gt;0),OFFSET(rngStartSystem,System!$A476,System!$A$2),0)</f>
        <v>0</v>
      </c>
      <c r="K475" s="63" t="n">
        <f aca="true">IF(AND(ISNUMBER(System!$B$2),System!$A476&gt;0),OFFSET(rngStartSystem,System!$A476,System!$B$2),0)</f>
        <v>0</v>
      </c>
      <c r="L475" s="63" t="n">
        <f aca="true">IF(AND(ISNUMBER(Tromso!$A$2),Tromso!$A476&gt;0),OFFSET(rngStartTromso,Tromso!$A476,Tromso!$A$2),0)</f>
        <v>0</v>
      </c>
      <c r="M475" s="63" t="n">
        <f aca="true">IF(AND(ISNUMBER(Tromso!$B$2),Tromso!$A476&gt;0),OFFSET(rngStartTromso,Tromso!$A476,Tromso!$B$2),0)</f>
        <v>0</v>
      </c>
      <c r="N475" s="50"/>
      <c r="O475" s="50"/>
    </row>
    <row r="476" customFormat="false" ht="12.75" hidden="false" customHeight="false" outlineLevel="0" collapsed="false">
      <c r="A476" s="44" t="n">
        <f aca="false">Curves!C477</f>
        <v>40217</v>
      </c>
      <c r="B476" s="63" t="n">
        <f aca="true">IF(AND(ISNUMBER(Finland!$A$2),Finland!$A477&gt;0),OFFSET(rngStartFinland,Finland!$A477,Finland!$A$2),0)</f>
        <v>0</v>
      </c>
      <c r="C476" s="63" t="n">
        <f aca="true">IF(AND(ISNUMBER(Finland!$B$2),Finland!$A477&gt;0),OFFSET(rngStartFinland,Finland!$A477,Finland!$B$2),0)</f>
        <v>0</v>
      </c>
      <c r="D476" s="63" t="n">
        <f aca="true">IF(AND(ISNUMBER(Smestad!$A$2),Smestad!$A477&gt;0),OFFSET(rngStartSmestad,Smestad!$A477,Smestad!$A$2),0)</f>
        <v>0</v>
      </c>
      <c r="E476" s="63" t="n">
        <f aca="true">IF(AND(ISNUMBER(Smestad!$B$2),Smestad!$A477&gt;0),OFFSET(rngStartSmestad,Smestad!$A477,Smestad!$B$2),0)</f>
        <v>0</v>
      </c>
      <c r="F476" s="63" t="n">
        <f aca="true">IF(AND(ISNUMBER(Strinda!$A$2),Strinda!$A477&gt;0),OFFSET(rngStartStrinda,Strinda!$A477,Strinda!$A$2),0)</f>
        <v>0</v>
      </c>
      <c r="G476" s="63" t="n">
        <f aca="true">IF(AND(ISNUMBER(Strinda!$B$2),Strinda!$A477&gt;0),OFFSET(rngStartStrinda,Strinda!$A477,Strinda!$B$2),0)</f>
        <v>0</v>
      </c>
      <c r="H476" s="63" t="n">
        <f aca="true">IF(AND(ISNUMBER(Sweden!$A$2),Sweden!$A477&gt;0),OFFSET(rngStartSweden,Sweden!$A477,Sweden!$A$2),0)</f>
        <v>0</v>
      </c>
      <c r="I476" s="63" t="n">
        <f aca="true">IF(AND(ISNUMBER(Sweden!$B$2),Sweden!$A477&gt;0),OFFSET(rngStartSweden,Sweden!$A477,Sweden!$B$2),0)</f>
        <v>0</v>
      </c>
      <c r="J476" s="63" t="n">
        <f aca="true">IF(AND(ISNUMBER(System!$A$2),System!$A477&gt;0),OFFSET(rngStartSystem,System!$A477,System!$A$2),0)</f>
        <v>0</v>
      </c>
      <c r="K476" s="63" t="n">
        <f aca="true">IF(AND(ISNUMBER(System!$B$2),System!$A477&gt;0),OFFSET(rngStartSystem,System!$A477,System!$B$2),0)</f>
        <v>0</v>
      </c>
      <c r="L476" s="63" t="n">
        <f aca="true">IF(AND(ISNUMBER(Tromso!$A$2),Tromso!$A477&gt;0),OFFSET(rngStartTromso,Tromso!$A477,Tromso!$A$2),0)</f>
        <v>0</v>
      </c>
      <c r="M476" s="63" t="n">
        <f aca="true">IF(AND(ISNUMBER(Tromso!$B$2),Tromso!$A477&gt;0),OFFSET(rngStartTromso,Tromso!$A477,Tromso!$B$2),0)</f>
        <v>0</v>
      </c>
      <c r="N476" s="50"/>
      <c r="O476" s="50"/>
    </row>
    <row r="477" customFormat="false" ht="12.75" hidden="false" customHeight="false" outlineLevel="0" collapsed="false">
      <c r="A477" s="44" t="n">
        <f aca="false">Curves!C478</f>
        <v>40224</v>
      </c>
      <c r="B477" s="63" t="n">
        <f aca="true">IF(AND(ISNUMBER(Finland!$A$2),Finland!$A478&gt;0),OFFSET(rngStartFinland,Finland!$A478,Finland!$A$2),0)</f>
        <v>0</v>
      </c>
      <c r="C477" s="63" t="n">
        <f aca="true">IF(AND(ISNUMBER(Finland!$B$2),Finland!$A478&gt;0),OFFSET(rngStartFinland,Finland!$A478,Finland!$B$2),0)</f>
        <v>0</v>
      </c>
      <c r="D477" s="63" t="n">
        <f aca="true">IF(AND(ISNUMBER(Smestad!$A$2),Smestad!$A478&gt;0),OFFSET(rngStartSmestad,Smestad!$A478,Smestad!$A$2),0)</f>
        <v>0</v>
      </c>
      <c r="E477" s="63" t="n">
        <f aca="true">IF(AND(ISNUMBER(Smestad!$B$2),Smestad!$A478&gt;0),OFFSET(rngStartSmestad,Smestad!$A478,Smestad!$B$2),0)</f>
        <v>0</v>
      </c>
      <c r="F477" s="63" t="n">
        <f aca="true">IF(AND(ISNUMBER(Strinda!$A$2),Strinda!$A478&gt;0),OFFSET(rngStartStrinda,Strinda!$A478,Strinda!$A$2),0)</f>
        <v>0</v>
      </c>
      <c r="G477" s="63" t="n">
        <f aca="true">IF(AND(ISNUMBER(Strinda!$B$2),Strinda!$A478&gt;0),OFFSET(rngStartStrinda,Strinda!$A478,Strinda!$B$2),0)</f>
        <v>0</v>
      </c>
      <c r="H477" s="63" t="n">
        <f aca="true">IF(AND(ISNUMBER(Sweden!$A$2),Sweden!$A478&gt;0),OFFSET(rngStartSweden,Sweden!$A478,Sweden!$A$2),0)</f>
        <v>0</v>
      </c>
      <c r="I477" s="63" t="n">
        <f aca="true">IF(AND(ISNUMBER(Sweden!$B$2),Sweden!$A478&gt;0),OFFSET(rngStartSweden,Sweden!$A478,Sweden!$B$2),0)</f>
        <v>0</v>
      </c>
      <c r="J477" s="63" t="n">
        <f aca="true">IF(AND(ISNUMBER(System!$A$2),System!$A478&gt;0),OFFSET(rngStartSystem,System!$A478,System!$A$2),0)</f>
        <v>0</v>
      </c>
      <c r="K477" s="63" t="n">
        <f aca="true">IF(AND(ISNUMBER(System!$B$2),System!$A478&gt;0),OFFSET(rngStartSystem,System!$A478,System!$B$2),0)</f>
        <v>0</v>
      </c>
      <c r="L477" s="63" t="n">
        <f aca="true">IF(AND(ISNUMBER(Tromso!$A$2),Tromso!$A478&gt;0),OFFSET(rngStartTromso,Tromso!$A478,Tromso!$A$2),0)</f>
        <v>0</v>
      </c>
      <c r="M477" s="63" t="n">
        <f aca="true">IF(AND(ISNUMBER(Tromso!$B$2),Tromso!$A478&gt;0),OFFSET(rngStartTromso,Tromso!$A478,Tromso!$B$2),0)</f>
        <v>0</v>
      </c>
      <c r="N477" s="50"/>
      <c r="O477" s="50"/>
    </row>
    <row r="478" customFormat="false" ht="12.75" hidden="false" customHeight="false" outlineLevel="0" collapsed="false">
      <c r="A478" s="44" t="n">
        <f aca="false">Curves!C479</f>
        <v>40231</v>
      </c>
      <c r="B478" s="63" t="n">
        <f aca="true">IF(AND(ISNUMBER(Finland!$A$2),Finland!$A479&gt;0),OFFSET(rngStartFinland,Finland!$A479,Finland!$A$2),0)</f>
        <v>0</v>
      </c>
      <c r="C478" s="63" t="n">
        <f aca="true">IF(AND(ISNUMBER(Finland!$B$2),Finland!$A479&gt;0),OFFSET(rngStartFinland,Finland!$A479,Finland!$B$2),0)</f>
        <v>0</v>
      </c>
      <c r="D478" s="63" t="n">
        <f aca="true">IF(AND(ISNUMBER(Smestad!$A$2),Smestad!$A479&gt;0),OFFSET(rngStartSmestad,Smestad!$A479,Smestad!$A$2),0)</f>
        <v>0</v>
      </c>
      <c r="E478" s="63" t="n">
        <f aca="true">IF(AND(ISNUMBER(Smestad!$B$2),Smestad!$A479&gt;0),OFFSET(rngStartSmestad,Smestad!$A479,Smestad!$B$2),0)</f>
        <v>0</v>
      </c>
      <c r="F478" s="63" t="n">
        <f aca="true">IF(AND(ISNUMBER(Strinda!$A$2),Strinda!$A479&gt;0),OFFSET(rngStartStrinda,Strinda!$A479,Strinda!$A$2),0)</f>
        <v>0</v>
      </c>
      <c r="G478" s="63" t="n">
        <f aca="true">IF(AND(ISNUMBER(Strinda!$B$2),Strinda!$A479&gt;0),OFFSET(rngStartStrinda,Strinda!$A479,Strinda!$B$2),0)</f>
        <v>0</v>
      </c>
      <c r="H478" s="63" t="n">
        <f aca="true">IF(AND(ISNUMBER(Sweden!$A$2),Sweden!$A479&gt;0),OFFSET(rngStartSweden,Sweden!$A479,Sweden!$A$2),0)</f>
        <v>0</v>
      </c>
      <c r="I478" s="63" t="n">
        <f aca="true">IF(AND(ISNUMBER(Sweden!$B$2),Sweden!$A479&gt;0),OFFSET(rngStartSweden,Sweden!$A479,Sweden!$B$2),0)</f>
        <v>0</v>
      </c>
      <c r="J478" s="63" t="n">
        <f aca="true">IF(AND(ISNUMBER(System!$A$2),System!$A479&gt;0),OFFSET(rngStartSystem,System!$A479,System!$A$2),0)</f>
        <v>0</v>
      </c>
      <c r="K478" s="63" t="n">
        <f aca="true">IF(AND(ISNUMBER(System!$B$2),System!$A479&gt;0),OFFSET(rngStartSystem,System!$A479,System!$B$2),0)</f>
        <v>0</v>
      </c>
      <c r="L478" s="63" t="n">
        <f aca="true">IF(AND(ISNUMBER(Tromso!$A$2),Tromso!$A479&gt;0),OFFSET(rngStartTromso,Tromso!$A479,Tromso!$A$2),0)</f>
        <v>0</v>
      </c>
      <c r="M478" s="63" t="n">
        <f aca="true">IF(AND(ISNUMBER(Tromso!$B$2),Tromso!$A479&gt;0),OFFSET(rngStartTromso,Tromso!$A479,Tromso!$B$2),0)</f>
        <v>0</v>
      </c>
      <c r="N478" s="50"/>
      <c r="O478" s="50"/>
    </row>
    <row r="479" customFormat="false" ht="12.75" hidden="false" customHeight="false" outlineLevel="0" collapsed="false">
      <c r="A479" s="44" t="n">
        <f aca="false">Curves!C480</f>
        <v>40238</v>
      </c>
      <c r="B479" s="63" t="n">
        <f aca="true">IF(AND(ISNUMBER(Finland!$A$2),Finland!$A480&gt;0),OFFSET(rngStartFinland,Finland!$A480,Finland!$A$2),0)</f>
        <v>0</v>
      </c>
      <c r="C479" s="63" t="n">
        <f aca="true">IF(AND(ISNUMBER(Finland!$B$2),Finland!$A480&gt;0),OFFSET(rngStartFinland,Finland!$A480,Finland!$B$2),0)</f>
        <v>0</v>
      </c>
      <c r="D479" s="63" t="n">
        <f aca="true">IF(AND(ISNUMBER(Smestad!$A$2),Smestad!$A480&gt;0),OFFSET(rngStartSmestad,Smestad!$A480,Smestad!$A$2),0)</f>
        <v>0</v>
      </c>
      <c r="E479" s="63" t="n">
        <f aca="true">IF(AND(ISNUMBER(Smestad!$B$2),Smestad!$A480&gt;0),OFFSET(rngStartSmestad,Smestad!$A480,Smestad!$B$2),0)</f>
        <v>0</v>
      </c>
      <c r="F479" s="63" t="n">
        <f aca="true">IF(AND(ISNUMBER(Strinda!$A$2),Strinda!$A480&gt;0),OFFSET(rngStartStrinda,Strinda!$A480,Strinda!$A$2),0)</f>
        <v>0</v>
      </c>
      <c r="G479" s="63" t="n">
        <f aca="true">IF(AND(ISNUMBER(Strinda!$B$2),Strinda!$A480&gt;0),OFFSET(rngStartStrinda,Strinda!$A480,Strinda!$B$2),0)</f>
        <v>0</v>
      </c>
      <c r="H479" s="63" t="n">
        <f aca="true">IF(AND(ISNUMBER(Sweden!$A$2),Sweden!$A480&gt;0),OFFSET(rngStartSweden,Sweden!$A480,Sweden!$A$2),0)</f>
        <v>0</v>
      </c>
      <c r="I479" s="63" t="n">
        <f aca="true">IF(AND(ISNUMBER(Sweden!$B$2),Sweden!$A480&gt;0),OFFSET(rngStartSweden,Sweden!$A480,Sweden!$B$2),0)</f>
        <v>0</v>
      </c>
      <c r="J479" s="63" t="n">
        <f aca="true">IF(AND(ISNUMBER(System!$A$2),System!$A480&gt;0),OFFSET(rngStartSystem,System!$A480,System!$A$2),0)</f>
        <v>0</v>
      </c>
      <c r="K479" s="63" t="n">
        <f aca="true">IF(AND(ISNUMBER(System!$B$2),System!$A480&gt;0),OFFSET(rngStartSystem,System!$A480,System!$B$2),0)</f>
        <v>0</v>
      </c>
      <c r="L479" s="63" t="n">
        <f aca="true">IF(AND(ISNUMBER(Tromso!$A$2),Tromso!$A480&gt;0),OFFSET(rngStartTromso,Tromso!$A480,Tromso!$A$2),0)</f>
        <v>0</v>
      </c>
      <c r="M479" s="63" t="n">
        <f aca="true">IF(AND(ISNUMBER(Tromso!$B$2),Tromso!$A480&gt;0),OFFSET(rngStartTromso,Tromso!$A480,Tromso!$B$2),0)</f>
        <v>0</v>
      </c>
      <c r="N479" s="50"/>
      <c r="O479" s="50"/>
    </row>
    <row r="480" customFormat="false" ht="12.75" hidden="false" customHeight="false" outlineLevel="0" collapsed="false">
      <c r="A480" s="44" t="n">
        <f aca="false">Curves!C481</f>
        <v>40245</v>
      </c>
      <c r="B480" s="63" t="n">
        <f aca="true">IF(AND(ISNUMBER(Finland!$A$2),Finland!$A481&gt;0),OFFSET(rngStartFinland,Finland!$A481,Finland!$A$2),0)</f>
        <v>0</v>
      </c>
      <c r="C480" s="63" t="n">
        <f aca="true">IF(AND(ISNUMBER(Finland!$B$2),Finland!$A481&gt;0),OFFSET(rngStartFinland,Finland!$A481,Finland!$B$2),0)</f>
        <v>0</v>
      </c>
      <c r="D480" s="63" t="n">
        <f aca="true">IF(AND(ISNUMBER(Smestad!$A$2),Smestad!$A481&gt;0),OFFSET(rngStartSmestad,Smestad!$A481,Smestad!$A$2),0)</f>
        <v>0</v>
      </c>
      <c r="E480" s="63" t="n">
        <f aca="true">IF(AND(ISNUMBER(Smestad!$B$2),Smestad!$A481&gt;0),OFFSET(rngStartSmestad,Smestad!$A481,Smestad!$B$2),0)</f>
        <v>0</v>
      </c>
      <c r="F480" s="63" t="n">
        <f aca="true">IF(AND(ISNUMBER(Strinda!$A$2),Strinda!$A481&gt;0),OFFSET(rngStartStrinda,Strinda!$A481,Strinda!$A$2),0)</f>
        <v>0</v>
      </c>
      <c r="G480" s="63" t="n">
        <f aca="true">IF(AND(ISNUMBER(Strinda!$B$2),Strinda!$A481&gt;0),OFFSET(rngStartStrinda,Strinda!$A481,Strinda!$B$2),0)</f>
        <v>0</v>
      </c>
      <c r="H480" s="63" t="n">
        <f aca="true">IF(AND(ISNUMBER(Sweden!$A$2),Sweden!$A481&gt;0),OFFSET(rngStartSweden,Sweden!$A481,Sweden!$A$2),0)</f>
        <v>0</v>
      </c>
      <c r="I480" s="63" t="n">
        <f aca="true">IF(AND(ISNUMBER(Sweden!$B$2),Sweden!$A481&gt;0),OFFSET(rngStartSweden,Sweden!$A481,Sweden!$B$2),0)</f>
        <v>0</v>
      </c>
      <c r="J480" s="63" t="n">
        <f aca="true">IF(AND(ISNUMBER(System!$A$2),System!$A481&gt;0),OFFSET(rngStartSystem,System!$A481,System!$A$2),0)</f>
        <v>0</v>
      </c>
      <c r="K480" s="63" t="n">
        <f aca="true">IF(AND(ISNUMBER(System!$B$2),System!$A481&gt;0),OFFSET(rngStartSystem,System!$A481,System!$B$2),0)</f>
        <v>0</v>
      </c>
      <c r="L480" s="63" t="n">
        <f aca="true">IF(AND(ISNUMBER(Tromso!$A$2),Tromso!$A481&gt;0),OFFSET(rngStartTromso,Tromso!$A481,Tromso!$A$2),0)</f>
        <v>0</v>
      </c>
      <c r="M480" s="63" t="n">
        <f aca="true">IF(AND(ISNUMBER(Tromso!$B$2),Tromso!$A481&gt;0),OFFSET(rngStartTromso,Tromso!$A481,Tromso!$B$2),0)</f>
        <v>0</v>
      </c>
      <c r="N480" s="50"/>
      <c r="O480" s="50"/>
    </row>
    <row r="481" customFormat="false" ht="12.75" hidden="false" customHeight="false" outlineLevel="0" collapsed="false">
      <c r="A481" s="44" t="n">
        <f aca="false">Curves!C482</f>
        <v>40252</v>
      </c>
      <c r="B481" s="63" t="n">
        <f aca="true">IF(AND(ISNUMBER(Finland!$A$2),Finland!$A482&gt;0),OFFSET(rngStartFinland,Finland!$A482,Finland!$A$2),0)</f>
        <v>0</v>
      </c>
      <c r="C481" s="63" t="n">
        <f aca="true">IF(AND(ISNUMBER(Finland!$B$2),Finland!$A482&gt;0),OFFSET(rngStartFinland,Finland!$A482,Finland!$B$2),0)</f>
        <v>0</v>
      </c>
      <c r="D481" s="63" t="n">
        <f aca="true">IF(AND(ISNUMBER(Smestad!$A$2),Smestad!$A482&gt;0),OFFSET(rngStartSmestad,Smestad!$A482,Smestad!$A$2),0)</f>
        <v>0</v>
      </c>
      <c r="E481" s="63" t="n">
        <f aca="true">IF(AND(ISNUMBER(Smestad!$B$2),Smestad!$A482&gt;0),OFFSET(rngStartSmestad,Smestad!$A482,Smestad!$B$2),0)</f>
        <v>0</v>
      </c>
      <c r="F481" s="63" t="n">
        <f aca="true">IF(AND(ISNUMBER(Strinda!$A$2),Strinda!$A482&gt;0),OFFSET(rngStartStrinda,Strinda!$A482,Strinda!$A$2),0)</f>
        <v>0</v>
      </c>
      <c r="G481" s="63" t="n">
        <f aca="true">IF(AND(ISNUMBER(Strinda!$B$2),Strinda!$A482&gt;0),OFFSET(rngStartStrinda,Strinda!$A482,Strinda!$B$2),0)</f>
        <v>0</v>
      </c>
      <c r="H481" s="63" t="n">
        <f aca="true">IF(AND(ISNUMBER(Sweden!$A$2),Sweden!$A482&gt;0),OFFSET(rngStartSweden,Sweden!$A482,Sweden!$A$2),0)</f>
        <v>0</v>
      </c>
      <c r="I481" s="63" t="n">
        <f aca="true">IF(AND(ISNUMBER(Sweden!$B$2),Sweden!$A482&gt;0),OFFSET(rngStartSweden,Sweden!$A482,Sweden!$B$2),0)</f>
        <v>0</v>
      </c>
      <c r="J481" s="63" t="n">
        <f aca="true">IF(AND(ISNUMBER(System!$A$2),System!$A482&gt;0),OFFSET(rngStartSystem,System!$A482,System!$A$2),0)</f>
        <v>0</v>
      </c>
      <c r="K481" s="63" t="n">
        <f aca="true">IF(AND(ISNUMBER(System!$B$2),System!$A482&gt;0),OFFSET(rngStartSystem,System!$A482,System!$B$2),0)</f>
        <v>0</v>
      </c>
      <c r="L481" s="63" t="n">
        <f aca="true">IF(AND(ISNUMBER(Tromso!$A$2),Tromso!$A482&gt;0),OFFSET(rngStartTromso,Tromso!$A482,Tromso!$A$2),0)</f>
        <v>0</v>
      </c>
      <c r="M481" s="63" t="n">
        <f aca="true">IF(AND(ISNUMBER(Tromso!$B$2),Tromso!$A482&gt;0),OFFSET(rngStartTromso,Tromso!$A482,Tromso!$B$2),0)</f>
        <v>0</v>
      </c>
      <c r="N481" s="50"/>
      <c r="O481" s="50"/>
    </row>
    <row r="482" customFormat="false" ht="12.75" hidden="false" customHeight="false" outlineLevel="0" collapsed="false">
      <c r="A482" s="44" t="n">
        <f aca="false">Curves!C483</f>
        <v>40259</v>
      </c>
      <c r="B482" s="63" t="n">
        <f aca="true">IF(AND(ISNUMBER(Finland!$A$2),Finland!$A483&gt;0),OFFSET(rngStartFinland,Finland!$A483,Finland!$A$2),0)</f>
        <v>0</v>
      </c>
      <c r="C482" s="63" t="n">
        <f aca="true">IF(AND(ISNUMBER(Finland!$B$2),Finland!$A483&gt;0),OFFSET(rngStartFinland,Finland!$A483,Finland!$B$2),0)</f>
        <v>0</v>
      </c>
      <c r="D482" s="63" t="n">
        <f aca="true">IF(AND(ISNUMBER(Smestad!$A$2),Smestad!$A483&gt;0),OFFSET(rngStartSmestad,Smestad!$A483,Smestad!$A$2),0)</f>
        <v>0</v>
      </c>
      <c r="E482" s="63" t="n">
        <f aca="true">IF(AND(ISNUMBER(Smestad!$B$2),Smestad!$A483&gt;0),OFFSET(rngStartSmestad,Smestad!$A483,Smestad!$B$2),0)</f>
        <v>0</v>
      </c>
      <c r="F482" s="63" t="n">
        <f aca="true">IF(AND(ISNUMBER(Strinda!$A$2),Strinda!$A483&gt;0),OFFSET(rngStartStrinda,Strinda!$A483,Strinda!$A$2),0)</f>
        <v>0</v>
      </c>
      <c r="G482" s="63" t="n">
        <f aca="true">IF(AND(ISNUMBER(Strinda!$B$2),Strinda!$A483&gt;0),OFFSET(rngStartStrinda,Strinda!$A483,Strinda!$B$2),0)</f>
        <v>0</v>
      </c>
      <c r="H482" s="63" t="n">
        <f aca="true">IF(AND(ISNUMBER(Sweden!$A$2),Sweden!$A483&gt;0),OFFSET(rngStartSweden,Sweden!$A483,Sweden!$A$2),0)</f>
        <v>0</v>
      </c>
      <c r="I482" s="63" t="n">
        <f aca="true">IF(AND(ISNUMBER(Sweden!$B$2),Sweden!$A483&gt;0),OFFSET(rngStartSweden,Sweden!$A483,Sweden!$B$2),0)</f>
        <v>0</v>
      </c>
      <c r="J482" s="63" t="n">
        <f aca="true">IF(AND(ISNUMBER(System!$A$2),System!$A483&gt;0),OFFSET(rngStartSystem,System!$A483,System!$A$2),0)</f>
        <v>0</v>
      </c>
      <c r="K482" s="63" t="n">
        <f aca="true">IF(AND(ISNUMBER(System!$B$2),System!$A483&gt;0),OFFSET(rngStartSystem,System!$A483,System!$B$2),0)</f>
        <v>0</v>
      </c>
      <c r="L482" s="63" t="n">
        <f aca="true">IF(AND(ISNUMBER(Tromso!$A$2),Tromso!$A483&gt;0),OFFSET(rngStartTromso,Tromso!$A483,Tromso!$A$2),0)</f>
        <v>0</v>
      </c>
      <c r="M482" s="63" t="n">
        <f aca="true">IF(AND(ISNUMBER(Tromso!$B$2),Tromso!$A483&gt;0),OFFSET(rngStartTromso,Tromso!$A483,Tromso!$B$2),0)</f>
        <v>0</v>
      </c>
      <c r="N482" s="50"/>
      <c r="O482" s="50"/>
    </row>
    <row r="483" customFormat="false" ht="12.75" hidden="false" customHeight="false" outlineLevel="0" collapsed="false">
      <c r="A483" s="44" t="n">
        <f aca="false">Curves!C484</f>
        <v>40266</v>
      </c>
      <c r="B483" s="63" t="n">
        <f aca="true">IF(AND(ISNUMBER(Finland!$A$2),Finland!$A484&gt;0),OFFSET(rngStartFinland,Finland!$A484,Finland!$A$2),0)</f>
        <v>0</v>
      </c>
      <c r="C483" s="63" t="n">
        <f aca="true">IF(AND(ISNUMBER(Finland!$B$2),Finland!$A484&gt;0),OFFSET(rngStartFinland,Finland!$A484,Finland!$B$2),0)</f>
        <v>0</v>
      </c>
      <c r="D483" s="63" t="n">
        <f aca="true">IF(AND(ISNUMBER(Smestad!$A$2),Smestad!$A484&gt;0),OFFSET(rngStartSmestad,Smestad!$A484,Smestad!$A$2),0)</f>
        <v>0</v>
      </c>
      <c r="E483" s="63" t="n">
        <f aca="true">IF(AND(ISNUMBER(Smestad!$B$2),Smestad!$A484&gt;0),OFFSET(rngStartSmestad,Smestad!$A484,Smestad!$B$2),0)</f>
        <v>0</v>
      </c>
      <c r="F483" s="63" t="n">
        <f aca="true">IF(AND(ISNUMBER(Strinda!$A$2),Strinda!$A484&gt;0),OFFSET(rngStartStrinda,Strinda!$A484,Strinda!$A$2),0)</f>
        <v>0</v>
      </c>
      <c r="G483" s="63" t="n">
        <f aca="true">IF(AND(ISNUMBER(Strinda!$B$2),Strinda!$A484&gt;0),OFFSET(rngStartStrinda,Strinda!$A484,Strinda!$B$2),0)</f>
        <v>0</v>
      </c>
      <c r="H483" s="63" t="n">
        <f aca="true">IF(AND(ISNUMBER(Sweden!$A$2),Sweden!$A484&gt;0),OFFSET(rngStartSweden,Sweden!$A484,Sweden!$A$2),0)</f>
        <v>0</v>
      </c>
      <c r="I483" s="63" t="n">
        <f aca="true">IF(AND(ISNUMBER(Sweden!$B$2),Sweden!$A484&gt;0),OFFSET(rngStartSweden,Sweden!$A484,Sweden!$B$2),0)</f>
        <v>0</v>
      </c>
      <c r="J483" s="63" t="n">
        <f aca="true">IF(AND(ISNUMBER(System!$A$2),System!$A484&gt;0),OFFSET(rngStartSystem,System!$A484,System!$A$2),0)</f>
        <v>0</v>
      </c>
      <c r="K483" s="63" t="n">
        <f aca="true">IF(AND(ISNUMBER(System!$B$2),System!$A484&gt;0),OFFSET(rngStartSystem,System!$A484,System!$B$2),0)</f>
        <v>0</v>
      </c>
      <c r="L483" s="63" t="n">
        <f aca="true">IF(AND(ISNUMBER(Tromso!$A$2),Tromso!$A484&gt;0),OFFSET(rngStartTromso,Tromso!$A484,Tromso!$A$2),0)</f>
        <v>0</v>
      </c>
      <c r="M483" s="63" t="n">
        <f aca="true">IF(AND(ISNUMBER(Tromso!$B$2),Tromso!$A484&gt;0),OFFSET(rngStartTromso,Tromso!$A484,Tromso!$B$2),0)</f>
        <v>0</v>
      </c>
      <c r="N483" s="50"/>
      <c r="O483" s="50"/>
    </row>
    <row r="484" customFormat="false" ht="12.75" hidden="false" customHeight="false" outlineLevel="0" collapsed="false">
      <c r="A484" s="44" t="n">
        <f aca="false">Curves!C485</f>
        <v>40273</v>
      </c>
      <c r="B484" s="63" t="n">
        <f aca="true">IF(AND(ISNUMBER(Finland!$A$2),Finland!$A485&gt;0),OFFSET(rngStartFinland,Finland!$A485,Finland!$A$2),0)</f>
        <v>0</v>
      </c>
      <c r="C484" s="63" t="n">
        <f aca="true">IF(AND(ISNUMBER(Finland!$B$2),Finland!$A485&gt;0),OFFSET(rngStartFinland,Finland!$A485,Finland!$B$2),0)</f>
        <v>0</v>
      </c>
      <c r="D484" s="63" t="n">
        <f aca="true">IF(AND(ISNUMBER(Smestad!$A$2),Smestad!$A485&gt;0),OFFSET(rngStartSmestad,Smestad!$A485,Smestad!$A$2),0)</f>
        <v>0</v>
      </c>
      <c r="E484" s="63" t="n">
        <f aca="true">IF(AND(ISNUMBER(Smestad!$B$2),Smestad!$A485&gt;0),OFFSET(rngStartSmestad,Smestad!$A485,Smestad!$B$2),0)</f>
        <v>0</v>
      </c>
      <c r="F484" s="63" t="n">
        <f aca="true">IF(AND(ISNUMBER(Strinda!$A$2),Strinda!$A485&gt;0),OFFSET(rngStartStrinda,Strinda!$A485,Strinda!$A$2),0)</f>
        <v>0</v>
      </c>
      <c r="G484" s="63" t="n">
        <f aca="true">IF(AND(ISNUMBER(Strinda!$B$2),Strinda!$A485&gt;0),OFFSET(rngStartStrinda,Strinda!$A485,Strinda!$B$2),0)</f>
        <v>0</v>
      </c>
      <c r="H484" s="63" t="n">
        <f aca="true">IF(AND(ISNUMBER(Sweden!$A$2),Sweden!$A485&gt;0),OFFSET(rngStartSweden,Sweden!$A485,Sweden!$A$2),0)</f>
        <v>0</v>
      </c>
      <c r="I484" s="63" t="n">
        <f aca="true">IF(AND(ISNUMBER(Sweden!$B$2),Sweden!$A485&gt;0),OFFSET(rngStartSweden,Sweden!$A485,Sweden!$B$2),0)</f>
        <v>0</v>
      </c>
      <c r="J484" s="63" t="n">
        <f aca="true">IF(AND(ISNUMBER(System!$A$2),System!$A485&gt;0),OFFSET(rngStartSystem,System!$A485,System!$A$2),0)</f>
        <v>0</v>
      </c>
      <c r="K484" s="63" t="n">
        <f aca="true">IF(AND(ISNUMBER(System!$B$2),System!$A485&gt;0),OFFSET(rngStartSystem,System!$A485,System!$B$2),0)</f>
        <v>0</v>
      </c>
      <c r="L484" s="63" t="n">
        <f aca="true">IF(AND(ISNUMBER(Tromso!$A$2),Tromso!$A485&gt;0),OFFSET(rngStartTromso,Tromso!$A485,Tromso!$A$2),0)</f>
        <v>0</v>
      </c>
      <c r="M484" s="63" t="n">
        <f aca="true">IF(AND(ISNUMBER(Tromso!$B$2),Tromso!$A485&gt;0),OFFSET(rngStartTromso,Tromso!$A485,Tromso!$B$2),0)</f>
        <v>0</v>
      </c>
      <c r="N484" s="50"/>
      <c r="O484" s="50"/>
    </row>
    <row r="485" customFormat="false" ht="12.75" hidden="false" customHeight="false" outlineLevel="0" collapsed="false">
      <c r="A485" s="44" t="n">
        <f aca="false">Curves!C486</f>
        <v>40280</v>
      </c>
      <c r="B485" s="63" t="n">
        <f aca="true">IF(AND(ISNUMBER(Finland!$A$2),Finland!$A486&gt;0),OFFSET(rngStartFinland,Finland!$A486,Finland!$A$2),0)</f>
        <v>0</v>
      </c>
      <c r="C485" s="63" t="n">
        <f aca="true">IF(AND(ISNUMBER(Finland!$B$2),Finland!$A486&gt;0),OFFSET(rngStartFinland,Finland!$A486,Finland!$B$2),0)</f>
        <v>0</v>
      </c>
      <c r="D485" s="63" t="n">
        <f aca="true">IF(AND(ISNUMBER(Smestad!$A$2),Smestad!$A486&gt;0),OFFSET(rngStartSmestad,Smestad!$A486,Smestad!$A$2),0)</f>
        <v>0</v>
      </c>
      <c r="E485" s="63" t="n">
        <f aca="true">IF(AND(ISNUMBER(Smestad!$B$2),Smestad!$A486&gt;0),OFFSET(rngStartSmestad,Smestad!$A486,Smestad!$B$2),0)</f>
        <v>0</v>
      </c>
      <c r="F485" s="63" t="n">
        <f aca="true">IF(AND(ISNUMBER(Strinda!$A$2),Strinda!$A486&gt;0),OFFSET(rngStartStrinda,Strinda!$A486,Strinda!$A$2),0)</f>
        <v>0</v>
      </c>
      <c r="G485" s="63" t="n">
        <f aca="true">IF(AND(ISNUMBER(Strinda!$B$2),Strinda!$A486&gt;0),OFFSET(rngStartStrinda,Strinda!$A486,Strinda!$B$2),0)</f>
        <v>0</v>
      </c>
      <c r="H485" s="63" t="n">
        <f aca="true">IF(AND(ISNUMBER(Sweden!$A$2),Sweden!$A486&gt;0),OFFSET(rngStartSweden,Sweden!$A486,Sweden!$A$2),0)</f>
        <v>0</v>
      </c>
      <c r="I485" s="63" t="n">
        <f aca="true">IF(AND(ISNUMBER(Sweden!$B$2),Sweden!$A486&gt;0),OFFSET(rngStartSweden,Sweden!$A486,Sweden!$B$2),0)</f>
        <v>0</v>
      </c>
      <c r="J485" s="63" t="n">
        <f aca="true">IF(AND(ISNUMBER(System!$A$2),System!$A486&gt;0),OFFSET(rngStartSystem,System!$A486,System!$A$2),0)</f>
        <v>0</v>
      </c>
      <c r="K485" s="63" t="n">
        <f aca="true">IF(AND(ISNUMBER(System!$B$2),System!$A486&gt;0),OFFSET(rngStartSystem,System!$A486,System!$B$2),0)</f>
        <v>0</v>
      </c>
      <c r="L485" s="63" t="n">
        <f aca="true">IF(AND(ISNUMBER(Tromso!$A$2),Tromso!$A486&gt;0),OFFSET(rngStartTromso,Tromso!$A486,Tromso!$A$2),0)</f>
        <v>0</v>
      </c>
      <c r="M485" s="63" t="n">
        <f aca="true">IF(AND(ISNUMBER(Tromso!$B$2),Tromso!$A486&gt;0),OFFSET(rngStartTromso,Tromso!$A486,Tromso!$B$2),0)</f>
        <v>0</v>
      </c>
      <c r="N485" s="50"/>
      <c r="O485" s="50"/>
    </row>
    <row r="486" customFormat="false" ht="12.75" hidden="false" customHeight="false" outlineLevel="0" collapsed="false">
      <c r="A486" s="44" t="n">
        <f aca="false">Curves!C487</f>
        <v>40287</v>
      </c>
      <c r="B486" s="63" t="n">
        <f aca="true">IF(AND(ISNUMBER(Finland!$A$2),Finland!$A487&gt;0),OFFSET(rngStartFinland,Finland!$A487,Finland!$A$2),0)</f>
        <v>0</v>
      </c>
      <c r="C486" s="63" t="n">
        <f aca="true">IF(AND(ISNUMBER(Finland!$B$2),Finland!$A487&gt;0),OFFSET(rngStartFinland,Finland!$A487,Finland!$B$2),0)</f>
        <v>0</v>
      </c>
      <c r="D486" s="63" t="n">
        <f aca="true">IF(AND(ISNUMBER(Smestad!$A$2),Smestad!$A487&gt;0),OFFSET(rngStartSmestad,Smestad!$A487,Smestad!$A$2),0)</f>
        <v>0</v>
      </c>
      <c r="E486" s="63" t="n">
        <f aca="true">IF(AND(ISNUMBER(Smestad!$B$2),Smestad!$A487&gt;0),OFFSET(rngStartSmestad,Smestad!$A487,Smestad!$B$2),0)</f>
        <v>0</v>
      </c>
      <c r="F486" s="63" t="n">
        <f aca="true">IF(AND(ISNUMBER(Strinda!$A$2),Strinda!$A487&gt;0),OFFSET(rngStartStrinda,Strinda!$A487,Strinda!$A$2),0)</f>
        <v>0</v>
      </c>
      <c r="G486" s="63" t="n">
        <f aca="true">IF(AND(ISNUMBER(Strinda!$B$2),Strinda!$A487&gt;0),OFFSET(rngStartStrinda,Strinda!$A487,Strinda!$B$2),0)</f>
        <v>0</v>
      </c>
      <c r="H486" s="63" t="n">
        <f aca="true">IF(AND(ISNUMBER(Sweden!$A$2),Sweden!$A487&gt;0),OFFSET(rngStartSweden,Sweden!$A487,Sweden!$A$2),0)</f>
        <v>0</v>
      </c>
      <c r="I486" s="63" t="n">
        <f aca="true">IF(AND(ISNUMBER(Sweden!$B$2),Sweden!$A487&gt;0),OFFSET(rngStartSweden,Sweden!$A487,Sweden!$B$2),0)</f>
        <v>0</v>
      </c>
      <c r="J486" s="63" t="n">
        <f aca="true">IF(AND(ISNUMBER(System!$A$2),System!$A487&gt;0),OFFSET(rngStartSystem,System!$A487,System!$A$2),0)</f>
        <v>0</v>
      </c>
      <c r="K486" s="63" t="n">
        <f aca="true">IF(AND(ISNUMBER(System!$B$2),System!$A487&gt;0),OFFSET(rngStartSystem,System!$A487,System!$B$2),0)</f>
        <v>0</v>
      </c>
      <c r="L486" s="63" t="n">
        <f aca="true">IF(AND(ISNUMBER(Tromso!$A$2),Tromso!$A487&gt;0),OFFSET(rngStartTromso,Tromso!$A487,Tromso!$A$2),0)</f>
        <v>0</v>
      </c>
      <c r="M486" s="63" t="n">
        <f aca="true">IF(AND(ISNUMBER(Tromso!$B$2),Tromso!$A487&gt;0),OFFSET(rngStartTromso,Tromso!$A487,Tromso!$B$2),0)</f>
        <v>0</v>
      </c>
      <c r="N486" s="50"/>
      <c r="O486" s="50"/>
    </row>
    <row r="487" customFormat="false" ht="12.75" hidden="false" customHeight="false" outlineLevel="0" collapsed="false">
      <c r="A487" s="44" t="n">
        <f aca="false">Curves!C488</f>
        <v>40294</v>
      </c>
      <c r="B487" s="63" t="n">
        <f aca="true">IF(AND(ISNUMBER(Finland!$A$2),Finland!$A488&gt;0),OFFSET(rngStartFinland,Finland!$A488,Finland!$A$2),0)</f>
        <v>0</v>
      </c>
      <c r="C487" s="63" t="n">
        <f aca="true">IF(AND(ISNUMBER(Finland!$B$2),Finland!$A488&gt;0),OFFSET(rngStartFinland,Finland!$A488,Finland!$B$2),0)</f>
        <v>0</v>
      </c>
      <c r="D487" s="63" t="n">
        <f aca="true">IF(AND(ISNUMBER(Smestad!$A$2),Smestad!$A488&gt;0),OFFSET(rngStartSmestad,Smestad!$A488,Smestad!$A$2),0)</f>
        <v>0</v>
      </c>
      <c r="E487" s="63" t="n">
        <f aca="true">IF(AND(ISNUMBER(Smestad!$B$2),Smestad!$A488&gt;0),OFFSET(rngStartSmestad,Smestad!$A488,Smestad!$B$2),0)</f>
        <v>0</v>
      </c>
      <c r="F487" s="63" t="n">
        <f aca="true">IF(AND(ISNUMBER(Strinda!$A$2),Strinda!$A488&gt;0),OFFSET(rngStartStrinda,Strinda!$A488,Strinda!$A$2),0)</f>
        <v>0</v>
      </c>
      <c r="G487" s="63" t="n">
        <f aca="true">IF(AND(ISNUMBER(Strinda!$B$2),Strinda!$A488&gt;0),OFFSET(rngStartStrinda,Strinda!$A488,Strinda!$B$2),0)</f>
        <v>0</v>
      </c>
      <c r="H487" s="63" t="n">
        <f aca="true">IF(AND(ISNUMBER(Sweden!$A$2),Sweden!$A488&gt;0),OFFSET(rngStartSweden,Sweden!$A488,Sweden!$A$2),0)</f>
        <v>0</v>
      </c>
      <c r="I487" s="63" t="n">
        <f aca="true">IF(AND(ISNUMBER(Sweden!$B$2),Sweden!$A488&gt;0),OFFSET(rngStartSweden,Sweden!$A488,Sweden!$B$2),0)</f>
        <v>0</v>
      </c>
      <c r="J487" s="63" t="n">
        <f aca="true">IF(AND(ISNUMBER(System!$A$2),System!$A488&gt;0),OFFSET(rngStartSystem,System!$A488,System!$A$2),0)</f>
        <v>0</v>
      </c>
      <c r="K487" s="63" t="n">
        <f aca="true">IF(AND(ISNUMBER(System!$B$2),System!$A488&gt;0),OFFSET(rngStartSystem,System!$A488,System!$B$2),0)</f>
        <v>0</v>
      </c>
      <c r="L487" s="63" t="n">
        <f aca="true">IF(AND(ISNUMBER(Tromso!$A$2),Tromso!$A488&gt;0),OFFSET(rngStartTromso,Tromso!$A488,Tromso!$A$2),0)</f>
        <v>0</v>
      </c>
      <c r="M487" s="63" t="n">
        <f aca="true">IF(AND(ISNUMBER(Tromso!$B$2),Tromso!$A488&gt;0),OFFSET(rngStartTromso,Tromso!$A488,Tromso!$B$2),0)</f>
        <v>0</v>
      </c>
      <c r="N487" s="50"/>
      <c r="O487" s="50"/>
    </row>
    <row r="488" customFormat="false" ht="12.75" hidden="false" customHeight="false" outlineLevel="0" collapsed="false">
      <c r="A488" s="44" t="n">
        <f aca="false">Curves!C489</f>
        <v>40301</v>
      </c>
      <c r="B488" s="63" t="n">
        <f aca="true">IF(AND(ISNUMBER(Finland!$A$2),Finland!$A489&gt;0),OFFSET(rngStartFinland,Finland!$A489,Finland!$A$2),0)</f>
        <v>0</v>
      </c>
      <c r="C488" s="63" t="n">
        <f aca="true">IF(AND(ISNUMBER(Finland!$B$2),Finland!$A489&gt;0),OFFSET(rngStartFinland,Finland!$A489,Finland!$B$2),0)</f>
        <v>0</v>
      </c>
      <c r="D488" s="63" t="n">
        <f aca="true">IF(AND(ISNUMBER(Smestad!$A$2),Smestad!$A489&gt;0),OFFSET(rngStartSmestad,Smestad!$A489,Smestad!$A$2),0)</f>
        <v>0</v>
      </c>
      <c r="E488" s="63" t="n">
        <f aca="true">IF(AND(ISNUMBER(Smestad!$B$2),Smestad!$A489&gt;0),OFFSET(rngStartSmestad,Smestad!$A489,Smestad!$B$2),0)</f>
        <v>0</v>
      </c>
      <c r="F488" s="63" t="n">
        <f aca="true">IF(AND(ISNUMBER(Strinda!$A$2),Strinda!$A489&gt;0),OFFSET(rngStartStrinda,Strinda!$A489,Strinda!$A$2),0)</f>
        <v>0</v>
      </c>
      <c r="G488" s="63" t="n">
        <f aca="true">IF(AND(ISNUMBER(Strinda!$B$2),Strinda!$A489&gt;0),OFFSET(rngStartStrinda,Strinda!$A489,Strinda!$B$2),0)</f>
        <v>0</v>
      </c>
      <c r="H488" s="63" t="n">
        <f aca="true">IF(AND(ISNUMBER(Sweden!$A$2),Sweden!$A489&gt;0),OFFSET(rngStartSweden,Sweden!$A489,Sweden!$A$2),0)</f>
        <v>0</v>
      </c>
      <c r="I488" s="63" t="n">
        <f aca="true">IF(AND(ISNUMBER(Sweden!$B$2),Sweden!$A489&gt;0),OFFSET(rngStartSweden,Sweden!$A489,Sweden!$B$2),0)</f>
        <v>0</v>
      </c>
      <c r="J488" s="63" t="n">
        <f aca="true">IF(AND(ISNUMBER(System!$A$2),System!$A489&gt;0),OFFSET(rngStartSystem,System!$A489,System!$A$2),0)</f>
        <v>0</v>
      </c>
      <c r="K488" s="63" t="n">
        <f aca="true">IF(AND(ISNUMBER(System!$B$2),System!$A489&gt;0),OFFSET(rngStartSystem,System!$A489,System!$B$2),0)</f>
        <v>0</v>
      </c>
      <c r="L488" s="63" t="n">
        <f aca="true">IF(AND(ISNUMBER(Tromso!$A$2),Tromso!$A489&gt;0),OFFSET(rngStartTromso,Tromso!$A489,Tromso!$A$2),0)</f>
        <v>0</v>
      </c>
      <c r="M488" s="63" t="n">
        <f aca="true">IF(AND(ISNUMBER(Tromso!$B$2),Tromso!$A489&gt;0),OFFSET(rngStartTromso,Tromso!$A489,Tromso!$B$2),0)</f>
        <v>0</v>
      </c>
      <c r="N488" s="50"/>
      <c r="O488" s="50"/>
    </row>
    <row r="489" customFormat="false" ht="12.75" hidden="false" customHeight="false" outlineLevel="0" collapsed="false">
      <c r="A489" s="44" t="n">
        <f aca="false">Curves!C490</f>
        <v>40308</v>
      </c>
      <c r="B489" s="63" t="n">
        <f aca="true">IF(AND(ISNUMBER(Finland!$A$2),Finland!$A490&gt;0),OFFSET(rngStartFinland,Finland!$A490,Finland!$A$2),0)</f>
        <v>0</v>
      </c>
      <c r="C489" s="63" t="n">
        <f aca="true">IF(AND(ISNUMBER(Finland!$B$2),Finland!$A490&gt;0),OFFSET(rngStartFinland,Finland!$A490,Finland!$B$2),0)</f>
        <v>0</v>
      </c>
      <c r="D489" s="63" t="n">
        <f aca="true">IF(AND(ISNUMBER(Smestad!$A$2),Smestad!$A490&gt;0),OFFSET(rngStartSmestad,Smestad!$A490,Smestad!$A$2),0)</f>
        <v>0</v>
      </c>
      <c r="E489" s="63" t="n">
        <f aca="true">IF(AND(ISNUMBER(Smestad!$B$2),Smestad!$A490&gt;0),OFFSET(rngStartSmestad,Smestad!$A490,Smestad!$B$2),0)</f>
        <v>0</v>
      </c>
      <c r="F489" s="63" t="n">
        <f aca="true">IF(AND(ISNUMBER(Strinda!$A$2),Strinda!$A490&gt;0),OFFSET(rngStartStrinda,Strinda!$A490,Strinda!$A$2),0)</f>
        <v>0</v>
      </c>
      <c r="G489" s="63" t="n">
        <f aca="true">IF(AND(ISNUMBER(Strinda!$B$2),Strinda!$A490&gt;0),OFFSET(rngStartStrinda,Strinda!$A490,Strinda!$B$2),0)</f>
        <v>0</v>
      </c>
      <c r="H489" s="63" t="n">
        <f aca="true">IF(AND(ISNUMBER(Sweden!$A$2),Sweden!$A490&gt;0),OFFSET(rngStartSweden,Sweden!$A490,Sweden!$A$2),0)</f>
        <v>0</v>
      </c>
      <c r="I489" s="63" t="n">
        <f aca="true">IF(AND(ISNUMBER(Sweden!$B$2),Sweden!$A490&gt;0),OFFSET(rngStartSweden,Sweden!$A490,Sweden!$B$2),0)</f>
        <v>0</v>
      </c>
      <c r="J489" s="63" t="n">
        <f aca="true">IF(AND(ISNUMBER(System!$A$2),System!$A490&gt;0),OFFSET(rngStartSystem,System!$A490,System!$A$2),0)</f>
        <v>0</v>
      </c>
      <c r="K489" s="63" t="n">
        <f aca="true">IF(AND(ISNUMBER(System!$B$2),System!$A490&gt;0),OFFSET(rngStartSystem,System!$A490,System!$B$2),0)</f>
        <v>0</v>
      </c>
      <c r="L489" s="63" t="n">
        <f aca="true">IF(AND(ISNUMBER(Tromso!$A$2),Tromso!$A490&gt;0),OFFSET(rngStartTromso,Tromso!$A490,Tromso!$A$2),0)</f>
        <v>0</v>
      </c>
      <c r="M489" s="63" t="n">
        <f aca="true">IF(AND(ISNUMBER(Tromso!$B$2),Tromso!$A490&gt;0),OFFSET(rngStartTromso,Tromso!$A490,Tromso!$B$2),0)</f>
        <v>0</v>
      </c>
      <c r="N489" s="50"/>
      <c r="O489" s="50"/>
    </row>
    <row r="490" customFormat="false" ht="12.75" hidden="false" customHeight="false" outlineLevel="0" collapsed="false">
      <c r="A490" s="44" t="n">
        <f aca="false">Curves!C491</f>
        <v>40315</v>
      </c>
      <c r="B490" s="63" t="n">
        <f aca="true">IF(AND(ISNUMBER(Finland!$A$2),Finland!$A491&gt;0),OFFSET(rngStartFinland,Finland!$A491,Finland!$A$2),0)</f>
        <v>0</v>
      </c>
      <c r="C490" s="63" t="n">
        <f aca="true">IF(AND(ISNUMBER(Finland!$B$2),Finland!$A491&gt;0),OFFSET(rngStartFinland,Finland!$A491,Finland!$B$2),0)</f>
        <v>0</v>
      </c>
      <c r="D490" s="63" t="n">
        <f aca="true">IF(AND(ISNUMBER(Smestad!$A$2),Smestad!$A491&gt;0),OFFSET(rngStartSmestad,Smestad!$A491,Smestad!$A$2),0)</f>
        <v>0</v>
      </c>
      <c r="E490" s="63" t="n">
        <f aca="true">IF(AND(ISNUMBER(Smestad!$B$2),Smestad!$A491&gt;0),OFFSET(rngStartSmestad,Smestad!$A491,Smestad!$B$2),0)</f>
        <v>0</v>
      </c>
      <c r="F490" s="63" t="n">
        <f aca="true">IF(AND(ISNUMBER(Strinda!$A$2),Strinda!$A491&gt;0),OFFSET(rngStartStrinda,Strinda!$A491,Strinda!$A$2),0)</f>
        <v>0</v>
      </c>
      <c r="G490" s="63" t="n">
        <f aca="true">IF(AND(ISNUMBER(Strinda!$B$2),Strinda!$A491&gt;0),OFFSET(rngStartStrinda,Strinda!$A491,Strinda!$B$2),0)</f>
        <v>0</v>
      </c>
      <c r="H490" s="63" t="n">
        <f aca="true">IF(AND(ISNUMBER(Sweden!$A$2),Sweden!$A491&gt;0),OFFSET(rngStartSweden,Sweden!$A491,Sweden!$A$2),0)</f>
        <v>0</v>
      </c>
      <c r="I490" s="63" t="n">
        <f aca="true">IF(AND(ISNUMBER(Sweden!$B$2),Sweden!$A491&gt;0),OFFSET(rngStartSweden,Sweden!$A491,Sweden!$B$2),0)</f>
        <v>0</v>
      </c>
      <c r="J490" s="63" t="n">
        <f aca="true">IF(AND(ISNUMBER(System!$A$2),System!$A491&gt;0),OFFSET(rngStartSystem,System!$A491,System!$A$2),0)</f>
        <v>0</v>
      </c>
      <c r="K490" s="63" t="n">
        <f aca="true">IF(AND(ISNUMBER(System!$B$2),System!$A491&gt;0),OFFSET(rngStartSystem,System!$A491,System!$B$2),0)</f>
        <v>0</v>
      </c>
      <c r="L490" s="63" t="n">
        <f aca="true">IF(AND(ISNUMBER(Tromso!$A$2),Tromso!$A491&gt;0),OFFSET(rngStartTromso,Tromso!$A491,Tromso!$A$2),0)</f>
        <v>0</v>
      </c>
      <c r="M490" s="63" t="n">
        <f aca="true">IF(AND(ISNUMBER(Tromso!$B$2),Tromso!$A491&gt;0),OFFSET(rngStartTromso,Tromso!$A491,Tromso!$B$2),0)</f>
        <v>0</v>
      </c>
      <c r="N490" s="50"/>
      <c r="O490" s="50"/>
    </row>
    <row r="491" customFormat="false" ht="12.75" hidden="false" customHeight="false" outlineLevel="0" collapsed="false">
      <c r="A491" s="44" t="n">
        <f aca="false">Curves!C492</f>
        <v>40322</v>
      </c>
      <c r="B491" s="63" t="n">
        <f aca="true">IF(AND(ISNUMBER(Finland!$A$2),Finland!$A492&gt;0),OFFSET(rngStartFinland,Finland!$A492,Finland!$A$2),0)</f>
        <v>0</v>
      </c>
      <c r="C491" s="63" t="n">
        <f aca="true">IF(AND(ISNUMBER(Finland!$B$2),Finland!$A492&gt;0),OFFSET(rngStartFinland,Finland!$A492,Finland!$B$2),0)</f>
        <v>0</v>
      </c>
      <c r="D491" s="63" t="n">
        <f aca="true">IF(AND(ISNUMBER(Smestad!$A$2),Smestad!$A492&gt;0),OFFSET(rngStartSmestad,Smestad!$A492,Smestad!$A$2),0)</f>
        <v>0</v>
      </c>
      <c r="E491" s="63" t="n">
        <f aca="true">IF(AND(ISNUMBER(Smestad!$B$2),Smestad!$A492&gt;0),OFFSET(rngStartSmestad,Smestad!$A492,Smestad!$B$2),0)</f>
        <v>0</v>
      </c>
      <c r="F491" s="63" t="n">
        <f aca="true">IF(AND(ISNUMBER(Strinda!$A$2),Strinda!$A492&gt;0),OFFSET(rngStartStrinda,Strinda!$A492,Strinda!$A$2),0)</f>
        <v>0</v>
      </c>
      <c r="G491" s="63" t="n">
        <f aca="true">IF(AND(ISNUMBER(Strinda!$B$2),Strinda!$A492&gt;0),OFFSET(rngStartStrinda,Strinda!$A492,Strinda!$B$2),0)</f>
        <v>0</v>
      </c>
      <c r="H491" s="63" t="n">
        <f aca="true">IF(AND(ISNUMBER(Sweden!$A$2),Sweden!$A492&gt;0),OFFSET(rngStartSweden,Sweden!$A492,Sweden!$A$2),0)</f>
        <v>0</v>
      </c>
      <c r="I491" s="63" t="n">
        <f aca="true">IF(AND(ISNUMBER(Sweden!$B$2),Sweden!$A492&gt;0),OFFSET(rngStartSweden,Sweden!$A492,Sweden!$B$2),0)</f>
        <v>0</v>
      </c>
      <c r="J491" s="63" t="n">
        <f aca="true">IF(AND(ISNUMBER(System!$A$2),System!$A492&gt;0),OFFSET(rngStartSystem,System!$A492,System!$A$2),0)</f>
        <v>0</v>
      </c>
      <c r="K491" s="63" t="n">
        <f aca="true">IF(AND(ISNUMBER(System!$B$2),System!$A492&gt;0),OFFSET(rngStartSystem,System!$A492,System!$B$2),0)</f>
        <v>0</v>
      </c>
      <c r="L491" s="63" t="n">
        <f aca="true">IF(AND(ISNUMBER(Tromso!$A$2),Tromso!$A492&gt;0),OFFSET(rngStartTromso,Tromso!$A492,Tromso!$A$2),0)</f>
        <v>0</v>
      </c>
      <c r="M491" s="63" t="n">
        <f aca="true">IF(AND(ISNUMBER(Tromso!$B$2),Tromso!$A492&gt;0),OFFSET(rngStartTromso,Tromso!$A492,Tromso!$B$2),0)</f>
        <v>0</v>
      </c>
      <c r="N491" s="50"/>
      <c r="O491" s="50"/>
    </row>
    <row r="492" customFormat="false" ht="12.75" hidden="false" customHeight="false" outlineLevel="0" collapsed="false">
      <c r="A492" s="44" t="n">
        <f aca="false">Curves!C493</f>
        <v>40329</v>
      </c>
      <c r="B492" s="63" t="n">
        <f aca="true">IF(AND(ISNUMBER(Finland!$A$2),Finland!$A493&gt;0),OFFSET(rngStartFinland,Finland!$A493,Finland!$A$2),0)</f>
        <v>0</v>
      </c>
      <c r="C492" s="63" t="n">
        <f aca="true">IF(AND(ISNUMBER(Finland!$B$2),Finland!$A493&gt;0),OFFSET(rngStartFinland,Finland!$A493,Finland!$B$2),0)</f>
        <v>0</v>
      </c>
      <c r="D492" s="63" t="n">
        <f aca="true">IF(AND(ISNUMBER(Smestad!$A$2),Smestad!$A493&gt;0),OFFSET(rngStartSmestad,Smestad!$A493,Smestad!$A$2),0)</f>
        <v>0</v>
      </c>
      <c r="E492" s="63" t="n">
        <f aca="true">IF(AND(ISNUMBER(Smestad!$B$2),Smestad!$A493&gt;0),OFFSET(rngStartSmestad,Smestad!$A493,Smestad!$B$2),0)</f>
        <v>0</v>
      </c>
      <c r="F492" s="63" t="n">
        <f aca="true">IF(AND(ISNUMBER(Strinda!$A$2),Strinda!$A493&gt;0),OFFSET(rngStartStrinda,Strinda!$A493,Strinda!$A$2),0)</f>
        <v>0</v>
      </c>
      <c r="G492" s="63" t="n">
        <f aca="true">IF(AND(ISNUMBER(Strinda!$B$2),Strinda!$A493&gt;0),OFFSET(rngStartStrinda,Strinda!$A493,Strinda!$B$2),0)</f>
        <v>0</v>
      </c>
      <c r="H492" s="63" t="n">
        <f aca="true">IF(AND(ISNUMBER(Sweden!$A$2),Sweden!$A493&gt;0),OFFSET(rngStartSweden,Sweden!$A493,Sweden!$A$2),0)</f>
        <v>0</v>
      </c>
      <c r="I492" s="63" t="n">
        <f aca="true">IF(AND(ISNUMBER(Sweden!$B$2),Sweden!$A493&gt;0),OFFSET(rngStartSweden,Sweden!$A493,Sweden!$B$2),0)</f>
        <v>0</v>
      </c>
      <c r="J492" s="63" t="n">
        <f aca="true">IF(AND(ISNUMBER(System!$A$2),System!$A493&gt;0),OFFSET(rngStartSystem,System!$A493,System!$A$2),0)</f>
        <v>0</v>
      </c>
      <c r="K492" s="63" t="n">
        <f aca="true">IF(AND(ISNUMBER(System!$B$2),System!$A493&gt;0),OFFSET(rngStartSystem,System!$A493,System!$B$2),0)</f>
        <v>0</v>
      </c>
      <c r="L492" s="63" t="n">
        <f aca="true">IF(AND(ISNUMBER(Tromso!$A$2),Tromso!$A493&gt;0),OFFSET(rngStartTromso,Tromso!$A493,Tromso!$A$2),0)</f>
        <v>0</v>
      </c>
      <c r="M492" s="63" t="n">
        <f aca="true">IF(AND(ISNUMBER(Tromso!$B$2),Tromso!$A493&gt;0),OFFSET(rngStartTromso,Tromso!$A493,Tromso!$B$2),0)</f>
        <v>0</v>
      </c>
      <c r="N492" s="50"/>
      <c r="O492" s="50"/>
    </row>
    <row r="493" customFormat="false" ht="12.75" hidden="false" customHeight="false" outlineLevel="0" collapsed="false">
      <c r="A493" s="44" t="n">
        <f aca="false">Curves!C494</f>
        <v>40336</v>
      </c>
      <c r="B493" s="63" t="n">
        <f aca="true">IF(AND(ISNUMBER(Finland!$A$2),Finland!$A494&gt;0),OFFSET(rngStartFinland,Finland!$A494,Finland!$A$2),0)</f>
        <v>0</v>
      </c>
      <c r="C493" s="63" t="n">
        <f aca="true">IF(AND(ISNUMBER(Finland!$B$2),Finland!$A494&gt;0),OFFSET(rngStartFinland,Finland!$A494,Finland!$B$2),0)</f>
        <v>0</v>
      </c>
      <c r="D493" s="63" t="n">
        <f aca="true">IF(AND(ISNUMBER(Smestad!$A$2),Smestad!$A494&gt;0),OFFSET(rngStartSmestad,Smestad!$A494,Smestad!$A$2),0)</f>
        <v>0</v>
      </c>
      <c r="E493" s="63" t="n">
        <f aca="true">IF(AND(ISNUMBER(Smestad!$B$2),Smestad!$A494&gt;0),OFFSET(rngStartSmestad,Smestad!$A494,Smestad!$B$2),0)</f>
        <v>0</v>
      </c>
      <c r="F493" s="63" t="n">
        <f aca="true">IF(AND(ISNUMBER(Strinda!$A$2),Strinda!$A494&gt;0),OFFSET(rngStartStrinda,Strinda!$A494,Strinda!$A$2),0)</f>
        <v>0</v>
      </c>
      <c r="G493" s="63" t="n">
        <f aca="true">IF(AND(ISNUMBER(Strinda!$B$2),Strinda!$A494&gt;0),OFFSET(rngStartStrinda,Strinda!$A494,Strinda!$B$2),0)</f>
        <v>0</v>
      </c>
      <c r="H493" s="63" t="n">
        <f aca="true">IF(AND(ISNUMBER(Sweden!$A$2),Sweden!$A494&gt;0),OFFSET(rngStartSweden,Sweden!$A494,Sweden!$A$2),0)</f>
        <v>0</v>
      </c>
      <c r="I493" s="63" t="n">
        <f aca="true">IF(AND(ISNUMBER(Sweden!$B$2),Sweden!$A494&gt;0),OFFSET(rngStartSweden,Sweden!$A494,Sweden!$B$2),0)</f>
        <v>0</v>
      </c>
      <c r="J493" s="63" t="n">
        <f aca="true">IF(AND(ISNUMBER(System!$A$2),System!$A494&gt;0),OFFSET(rngStartSystem,System!$A494,System!$A$2),0)</f>
        <v>0</v>
      </c>
      <c r="K493" s="63" t="n">
        <f aca="true">IF(AND(ISNUMBER(System!$B$2),System!$A494&gt;0),OFFSET(rngStartSystem,System!$A494,System!$B$2),0)</f>
        <v>0</v>
      </c>
      <c r="L493" s="63" t="n">
        <f aca="true">IF(AND(ISNUMBER(Tromso!$A$2),Tromso!$A494&gt;0),OFFSET(rngStartTromso,Tromso!$A494,Tromso!$A$2),0)</f>
        <v>0</v>
      </c>
      <c r="M493" s="63" t="n">
        <f aca="true">IF(AND(ISNUMBER(Tromso!$B$2),Tromso!$A494&gt;0),OFFSET(rngStartTromso,Tromso!$A494,Tromso!$B$2),0)</f>
        <v>0</v>
      </c>
      <c r="N493" s="50"/>
      <c r="O493" s="50"/>
    </row>
    <row r="494" customFormat="false" ht="12.75" hidden="false" customHeight="false" outlineLevel="0" collapsed="false">
      <c r="A494" s="44" t="n">
        <f aca="false">Curves!C495</f>
        <v>40343</v>
      </c>
      <c r="B494" s="63" t="n">
        <f aca="true">IF(AND(ISNUMBER(Finland!$A$2),Finland!$A495&gt;0),OFFSET(rngStartFinland,Finland!$A495,Finland!$A$2),0)</f>
        <v>0</v>
      </c>
      <c r="C494" s="63" t="n">
        <f aca="true">IF(AND(ISNUMBER(Finland!$B$2),Finland!$A495&gt;0),OFFSET(rngStartFinland,Finland!$A495,Finland!$B$2),0)</f>
        <v>0</v>
      </c>
      <c r="D494" s="63" t="n">
        <f aca="true">IF(AND(ISNUMBER(Smestad!$A$2),Smestad!$A495&gt;0),OFFSET(rngStartSmestad,Smestad!$A495,Smestad!$A$2),0)</f>
        <v>0</v>
      </c>
      <c r="E494" s="63" t="n">
        <f aca="true">IF(AND(ISNUMBER(Smestad!$B$2),Smestad!$A495&gt;0),OFFSET(rngStartSmestad,Smestad!$A495,Smestad!$B$2),0)</f>
        <v>0</v>
      </c>
      <c r="F494" s="63" t="n">
        <f aca="true">IF(AND(ISNUMBER(Strinda!$A$2),Strinda!$A495&gt;0),OFFSET(rngStartStrinda,Strinda!$A495,Strinda!$A$2),0)</f>
        <v>0</v>
      </c>
      <c r="G494" s="63" t="n">
        <f aca="true">IF(AND(ISNUMBER(Strinda!$B$2),Strinda!$A495&gt;0),OFFSET(rngStartStrinda,Strinda!$A495,Strinda!$B$2),0)</f>
        <v>0</v>
      </c>
      <c r="H494" s="63" t="n">
        <f aca="true">IF(AND(ISNUMBER(Sweden!$A$2),Sweden!$A495&gt;0),OFFSET(rngStartSweden,Sweden!$A495,Sweden!$A$2),0)</f>
        <v>0</v>
      </c>
      <c r="I494" s="63" t="n">
        <f aca="true">IF(AND(ISNUMBER(Sweden!$B$2),Sweden!$A495&gt;0),OFFSET(rngStartSweden,Sweden!$A495,Sweden!$B$2),0)</f>
        <v>0</v>
      </c>
      <c r="J494" s="63" t="n">
        <f aca="true">IF(AND(ISNUMBER(System!$A$2),System!$A495&gt;0),OFFSET(rngStartSystem,System!$A495,System!$A$2),0)</f>
        <v>0</v>
      </c>
      <c r="K494" s="63" t="n">
        <f aca="true">IF(AND(ISNUMBER(System!$B$2),System!$A495&gt;0),OFFSET(rngStartSystem,System!$A495,System!$B$2),0)</f>
        <v>0</v>
      </c>
      <c r="L494" s="63" t="n">
        <f aca="true">IF(AND(ISNUMBER(Tromso!$A$2),Tromso!$A495&gt;0),OFFSET(rngStartTromso,Tromso!$A495,Tromso!$A$2),0)</f>
        <v>0</v>
      </c>
      <c r="M494" s="63" t="n">
        <f aca="true">IF(AND(ISNUMBER(Tromso!$B$2),Tromso!$A495&gt;0),OFFSET(rngStartTromso,Tromso!$A495,Tromso!$B$2),0)</f>
        <v>0</v>
      </c>
      <c r="N494" s="50"/>
      <c r="O494" s="50"/>
    </row>
    <row r="495" customFormat="false" ht="12.75" hidden="false" customHeight="false" outlineLevel="0" collapsed="false">
      <c r="A495" s="44" t="n">
        <f aca="false">Curves!C496</f>
        <v>40350</v>
      </c>
      <c r="B495" s="63" t="n">
        <f aca="true">IF(AND(ISNUMBER(Finland!$A$2),Finland!$A496&gt;0),OFFSET(rngStartFinland,Finland!$A496,Finland!$A$2),0)</f>
        <v>0</v>
      </c>
      <c r="C495" s="63" t="n">
        <f aca="true">IF(AND(ISNUMBER(Finland!$B$2),Finland!$A496&gt;0),OFFSET(rngStartFinland,Finland!$A496,Finland!$B$2),0)</f>
        <v>0</v>
      </c>
      <c r="D495" s="63" t="n">
        <f aca="true">IF(AND(ISNUMBER(Smestad!$A$2),Smestad!$A496&gt;0),OFFSET(rngStartSmestad,Smestad!$A496,Smestad!$A$2),0)</f>
        <v>0</v>
      </c>
      <c r="E495" s="63" t="n">
        <f aca="true">IF(AND(ISNUMBER(Smestad!$B$2),Smestad!$A496&gt;0),OFFSET(rngStartSmestad,Smestad!$A496,Smestad!$B$2),0)</f>
        <v>0</v>
      </c>
      <c r="F495" s="63" t="n">
        <f aca="true">IF(AND(ISNUMBER(Strinda!$A$2),Strinda!$A496&gt;0),OFFSET(rngStartStrinda,Strinda!$A496,Strinda!$A$2),0)</f>
        <v>0</v>
      </c>
      <c r="G495" s="63" t="n">
        <f aca="true">IF(AND(ISNUMBER(Strinda!$B$2),Strinda!$A496&gt;0),OFFSET(rngStartStrinda,Strinda!$A496,Strinda!$B$2),0)</f>
        <v>0</v>
      </c>
      <c r="H495" s="63" t="n">
        <f aca="true">IF(AND(ISNUMBER(Sweden!$A$2),Sweden!$A496&gt;0),OFFSET(rngStartSweden,Sweden!$A496,Sweden!$A$2),0)</f>
        <v>0</v>
      </c>
      <c r="I495" s="63" t="n">
        <f aca="true">IF(AND(ISNUMBER(Sweden!$B$2),Sweden!$A496&gt;0),OFFSET(rngStartSweden,Sweden!$A496,Sweden!$B$2),0)</f>
        <v>0</v>
      </c>
      <c r="J495" s="63" t="n">
        <f aca="true">IF(AND(ISNUMBER(System!$A$2),System!$A496&gt;0),OFFSET(rngStartSystem,System!$A496,System!$A$2),0)</f>
        <v>0</v>
      </c>
      <c r="K495" s="63" t="n">
        <f aca="true">IF(AND(ISNUMBER(System!$B$2),System!$A496&gt;0),OFFSET(rngStartSystem,System!$A496,System!$B$2),0)</f>
        <v>0</v>
      </c>
      <c r="L495" s="63" t="n">
        <f aca="true">IF(AND(ISNUMBER(Tromso!$A$2),Tromso!$A496&gt;0),OFFSET(rngStartTromso,Tromso!$A496,Tromso!$A$2),0)</f>
        <v>0</v>
      </c>
      <c r="M495" s="63" t="n">
        <f aca="true">IF(AND(ISNUMBER(Tromso!$B$2),Tromso!$A496&gt;0),OFFSET(rngStartTromso,Tromso!$A496,Tromso!$B$2),0)</f>
        <v>0</v>
      </c>
      <c r="N495" s="50"/>
      <c r="O495" s="50"/>
    </row>
    <row r="496" customFormat="false" ht="12.75" hidden="false" customHeight="false" outlineLevel="0" collapsed="false">
      <c r="A496" s="44" t="n">
        <f aca="false">Curves!C497</f>
        <v>40357</v>
      </c>
      <c r="B496" s="63" t="n">
        <f aca="true">IF(AND(ISNUMBER(Finland!$A$2),Finland!$A497&gt;0),OFFSET(rngStartFinland,Finland!$A497,Finland!$A$2),0)</f>
        <v>0</v>
      </c>
      <c r="C496" s="63" t="n">
        <f aca="true">IF(AND(ISNUMBER(Finland!$B$2),Finland!$A497&gt;0),OFFSET(rngStartFinland,Finland!$A497,Finland!$B$2),0)</f>
        <v>0</v>
      </c>
      <c r="D496" s="63" t="n">
        <f aca="true">IF(AND(ISNUMBER(Smestad!$A$2),Smestad!$A497&gt;0),OFFSET(rngStartSmestad,Smestad!$A497,Smestad!$A$2),0)</f>
        <v>0</v>
      </c>
      <c r="E496" s="63" t="n">
        <f aca="true">IF(AND(ISNUMBER(Smestad!$B$2),Smestad!$A497&gt;0),OFFSET(rngStartSmestad,Smestad!$A497,Smestad!$B$2),0)</f>
        <v>0</v>
      </c>
      <c r="F496" s="63" t="n">
        <f aca="true">IF(AND(ISNUMBER(Strinda!$A$2),Strinda!$A497&gt;0),OFFSET(rngStartStrinda,Strinda!$A497,Strinda!$A$2),0)</f>
        <v>0</v>
      </c>
      <c r="G496" s="63" t="n">
        <f aca="true">IF(AND(ISNUMBER(Strinda!$B$2),Strinda!$A497&gt;0),OFFSET(rngStartStrinda,Strinda!$A497,Strinda!$B$2),0)</f>
        <v>0</v>
      </c>
      <c r="H496" s="63" t="n">
        <f aca="true">IF(AND(ISNUMBER(Sweden!$A$2),Sweden!$A497&gt;0),OFFSET(rngStartSweden,Sweden!$A497,Sweden!$A$2),0)</f>
        <v>0</v>
      </c>
      <c r="I496" s="63" t="n">
        <f aca="true">IF(AND(ISNUMBER(Sweden!$B$2),Sweden!$A497&gt;0),OFFSET(rngStartSweden,Sweden!$A497,Sweden!$B$2),0)</f>
        <v>0</v>
      </c>
      <c r="J496" s="63" t="n">
        <f aca="true">IF(AND(ISNUMBER(System!$A$2),System!$A497&gt;0),OFFSET(rngStartSystem,System!$A497,System!$A$2),0)</f>
        <v>0</v>
      </c>
      <c r="K496" s="63" t="n">
        <f aca="true">IF(AND(ISNUMBER(System!$B$2),System!$A497&gt;0),OFFSET(rngStartSystem,System!$A497,System!$B$2),0)</f>
        <v>0</v>
      </c>
      <c r="L496" s="63" t="n">
        <f aca="true">IF(AND(ISNUMBER(Tromso!$A$2),Tromso!$A497&gt;0),OFFSET(rngStartTromso,Tromso!$A497,Tromso!$A$2),0)</f>
        <v>0</v>
      </c>
      <c r="M496" s="63" t="n">
        <f aca="true">IF(AND(ISNUMBER(Tromso!$B$2),Tromso!$A497&gt;0),OFFSET(rngStartTromso,Tromso!$A497,Tromso!$B$2),0)</f>
        <v>0</v>
      </c>
      <c r="N496" s="50"/>
      <c r="O496" s="50"/>
    </row>
    <row r="497" customFormat="false" ht="12.75" hidden="false" customHeight="false" outlineLevel="0" collapsed="false">
      <c r="A497" s="44" t="n">
        <f aca="false">Curves!C498</f>
        <v>40364</v>
      </c>
      <c r="B497" s="63" t="n">
        <f aca="true">IF(AND(ISNUMBER(Finland!$A$2),Finland!$A498&gt;0),OFFSET(rngStartFinland,Finland!$A498,Finland!$A$2),0)</f>
        <v>0</v>
      </c>
      <c r="C497" s="63" t="n">
        <f aca="true">IF(AND(ISNUMBER(Finland!$B$2),Finland!$A498&gt;0),OFFSET(rngStartFinland,Finland!$A498,Finland!$B$2),0)</f>
        <v>0</v>
      </c>
      <c r="D497" s="63" t="n">
        <f aca="true">IF(AND(ISNUMBER(Smestad!$A$2),Smestad!$A498&gt;0),OFFSET(rngStartSmestad,Smestad!$A498,Smestad!$A$2),0)</f>
        <v>0</v>
      </c>
      <c r="E497" s="63" t="n">
        <f aca="true">IF(AND(ISNUMBER(Smestad!$B$2),Smestad!$A498&gt;0),OFFSET(rngStartSmestad,Smestad!$A498,Smestad!$B$2),0)</f>
        <v>0</v>
      </c>
      <c r="F497" s="63" t="n">
        <f aca="true">IF(AND(ISNUMBER(Strinda!$A$2),Strinda!$A498&gt;0),OFFSET(rngStartStrinda,Strinda!$A498,Strinda!$A$2),0)</f>
        <v>0</v>
      </c>
      <c r="G497" s="63" t="n">
        <f aca="true">IF(AND(ISNUMBER(Strinda!$B$2),Strinda!$A498&gt;0),OFFSET(rngStartStrinda,Strinda!$A498,Strinda!$B$2),0)</f>
        <v>0</v>
      </c>
      <c r="H497" s="63" t="n">
        <f aca="true">IF(AND(ISNUMBER(Sweden!$A$2),Sweden!$A498&gt;0),OFFSET(rngStartSweden,Sweden!$A498,Sweden!$A$2),0)</f>
        <v>0</v>
      </c>
      <c r="I497" s="63" t="n">
        <f aca="true">IF(AND(ISNUMBER(Sweden!$B$2),Sweden!$A498&gt;0),OFFSET(rngStartSweden,Sweden!$A498,Sweden!$B$2),0)</f>
        <v>0</v>
      </c>
      <c r="J497" s="63" t="n">
        <f aca="true">IF(AND(ISNUMBER(System!$A$2),System!$A498&gt;0),OFFSET(rngStartSystem,System!$A498,System!$A$2),0)</f>
        <v>0</v>
      </c>
      <c r="K497" s="63" t="n">
        <f aca="true">IF(AND(ISNUMBER(System!$B$2),System!$A498&gt;0),OFFSET(rngStartSystem,System!$A498,System!$B$2),0)</f>
        <v>0</v>
      </c>
      <c r="L497" s="63" t="n">
        <f aca="true">IF(AND(ISNUMBER(Tromso!$A$2),Tromso!$A498&gt;0),OFFSET(rngStartTromso,Tromso!$A498,Tromso!$A$2),0)</f>
        <v>0</v>
      </c>
      <c r="M497" s="63" t="n">
        <f aca="true">IF(AND(ISNUMBER(Tromso!$B$2),Tromso!$A498&gt;0),OFFSET(rngStartTromso,Tromso!$A498,Tromso!$B$2),0)</f>
        <v>0</v>
      </c>
      <c r="N497" s="50"/>
      <c r="O497" s="50"/>
    </row>
    <row r="498" customFormat="false" ht="12.75" hidden="false" customHeight="false" outlineLevel="0" collapsed="false">
      <c r="A498" s="44" t="n">
        <f aca="false">Curves!C499</f>
        <v>40371</v>
      </c>
      <c r="B498" s="63" t="n">
        <f aca="true">IF(AND(ISNUMBER(Finland!$A$2),Finland!$A499&gt;0),OFFSET(rngStartFinland,Finland!$A499,Finland!$A$2),0)</f>
        <v>0</v>
      </c>
      <c r="C498" s="63" t="n">
        <f aca="true">IF(AND(ISNUMBER(Finland!$B$2),Finland!$A499&gt;0),OFFSET(rngStartFinland,Finland!$A499,Finland!$B$2),0)</f>
        <v>0</v>
      </c>
      <c r="D498" s="63" t="n">
        <f aca="true">IF(AND(ISNUMBER(Smestad!$A$2),Smestad!$A499&gt;0),OFFSET(rngStartSmestad,Smestad!$A499,Smestad!$A$2),0)</f>
        <v>0</v>
      </c>
      <c r="E498" s="63" t="n">
        <f aca="true">IF(AND(ISNUMBER(Smestad!$B$2),Smestad!$A499&gt;0),OFFSET(rngStartSmestad,Smestad!$A499,Smestad!$B$2),0)</f>
        <v>0</v>
      </c>
      <c r="F498" s="63" t="n">
        <f aca="true">IF(AND(ISNUMBER(Strinda!$A$2),Strinda!$A499&gt;0),OFFSET(rngStartStrinda,Strinda!$A499,Strinda!$A$2),0)</f>
        <v>0</v>
      </c>
      <c r="G498" s="63" t="n">
        <f aca="true">IF(AND(ISNUMBER(Strinda!$B$2),Strinda!$A499&gt;0),OFFSET(rngStartStrinda,Strinda!$A499,Strinda!$B$2),0)</f>
        <v>0</v>
      </c>
      <c r="H498" s="63" t="n">
        <f aca="true">IF(AND(ISNUMBER(Sweden!$A$2),Sweden!$A499&gt;0),OFFSET(rngStartSweden,Sweden!$A499,Sweden!$A$2),0)</f>
        <v>0</v>
      </c>
      <c r="I498" s="63" t="n">
        <f aca="true">IF(AND(ISNUMBER(Sweden!$B$2),Sweden!$A499&gt;0),OFFSET(rngStartSweden,Sweden!$A499,Sweden!$B$2),0)</f>
        <v>0</v>
      </c>
      <c r="J498" s="63" t="n">
        <f aca="true">IF(AND(ISNUMBER(System!$A$2),System!$A499&gt;0),OFFSET(rngStartSystem,System!$A499,System!$A$2),0)</f>
        <v>0</v>
      </c>
      <c r="K498" s="63" t="n">
        <f aca="true">IF(AND(ISNUMBER(System!$B$2),System!$A499&gt;0),OFFSET(rngStartSystem,System!$A499,System!$B$2),0)</f>
        <v>0</v>
      </c>
      <c r="L498" s="63" t="n">
        <f aca="true">IF(AND(ISNUMBER(Tromso!$A$2),Tromso!$A499&gt;0),OFFSET(rngStartTromso,Tromso!$A499,Tromso!$A$2),0)</f>
        <v>0</v>
      </c>
      <c r="M498" s="63" t="n">
        <f aca="true">IF(AND(ISNUMBER(Tromso!$B$2),Tromso!$A499&gt;0),OFFSET(rngStartTromso,Tromso!$A499,Tromso!$B$2),0)</f>
        <v>0</v>
      </c>
      <c r="N498" s="50"/>
      <c r="O498" s="50"/>
    </row>
    <row r="499" customFormat="false" ht="12.75" hidden="false" customHeight="false" outlineLevel="0" collapsed="false">
      <c r="A499" s="44" t="n">
        <f aca="false">Curves!C500</f>
        <v>40378</v>
      </c>
      <c r="B499" s="63" t="n">
        <f aca="true">IF(AND(ISNUMBER(Finland!$A$2),Finland!$A500&gt;0),OFFSET(rngStartFinland,Finland!$A500,Finland!$A$2),0)</f>
        <v>0</v>
      </c>
      <c r="C499" s="63" t="n">
        <f aca="true">IF(AND(ISNUMBER(Finland!$B$2),Finland!$A500&gt;0),OFFSET(rngStartFinland,Finland!$A500,Finland!$B$2),0)</f>
        <v>0</v>
      </c>
      <c r="D499" s="63" t="n">
        <f aca="true">IF(AND(ISNUMBER(Smestad!$A$2),Smestad!$A500&gt;0),OFFSET(rngStartSmestad,Smestad!$A500,Smestad!$A$2),0)</f>
        <v>0</v>
      </c>
      <c r="E499" s="63" t="n">
        <f aca="true">IF(AND(ISNUMBER(Smestad!$B$2),Smestad!$A500&gt;0),OFFSET(rngStartSmestad,Smestad!$A500,Smestad!$B$2),0)</f>
        <v>0</v>
      </c>
      <c r="F499" s="63" t="n">
        <f aca="true">IF(AND(ISNUMBER(Strinda!$A$2),Strinda!$A500&gt;0),OFFSET(rngStartStrinda,Strinda!$A500,Strinda!$A$2),0)</f>
        <v>0</v>
      </c>
      <c r="G499" s="63" t="n">
        <f aca="true">IF(AND(ISNUMBER(Strinda!$B$2),Strinda!$A500&gt;0),OFFSET(rngStartStrinda,Strinda!$A500,Strinda!$B$2),0)</f>
        <v>0</v>
      </c>
      <c r="H499" s="63" t="n">
        <f aca="true">IF(AND(ISNUMBER(Sweden!$A$2),Sweden!$A500&gt;0),OFFSET(rngStartSweden,Sweden!$A500,Sweden!$A$2),0)</f>
        <v>0</v>
      </c>
      <c r="I499" s="63" t="n">
        <f aca="true">IF(AND(ISNUMBER(Sweden!$B$2),Sweden!$A500&gt;0),OFFSET(rngStartSweden,Sweden!$A500,Sweden!$B$2),0)</f>
        <v>0</v>
      </c>
      <c r="J499" s="63" t="n">
        <f aca="true">IF(AND(ISNUMBER(System!$A$2),System!$A500&gt;0),OFFSET(rngStartSystem,System!$A500,System!$A$2),0)</f>
        <v>0</v>
      </c>
      <c r="K499" s="63" t="n">
        <f aca="true">IF(AND(ISNUMBER(System!$B$2),System!$A500&gt;0),OFFSET(rngStartSystem,System!$A500,System!$B$2),0)</f>
        <v>0</v>
      </c>
      <c r="L499" s="63" t="n">
        <f aca="true">IF(AND(ISNUMBER(Tromso!$A$2),Tromso!$A500&gt;0),OFFSET(rngStartTromso,Tromso!$A500,Tromso!$A$2),0)</f>
        <v>0</v>
      </c>
      <c r="M499" s="63" t="n">
        <f aca="true">IF(AND(ISNUMBER(Tromso!$B$2),Tromso!$A500&gt;0),OFFSET(rngStartTromso,Tromso!$A500,Tromso!$B$2),0)</f>
        <v>0</v>
      </c>
      <c r="N499" s="50"/>
      <c r="O499" s="50"/>
    </row>
    <row r="500" customFormat="false" ht="12.75" hidden="false" customHeight="false" outlineLevel="0" collapsed="false">
      <c r="A500" s="44" t="n">
        <f aca="false">Curves!C501</f>
        <v>40385</v>
      </c>
      <c r="B500" s="63" t="n">
        <f aca="true">IF(AND(ISNUMBER(Finland!$A$2),Finland!$A501&gt;0),OFFSET(rngStartFinland,Finland!$A501,Finland!$A$2),0)</f>
        <v>0</v>
      </c>
      <c r="C500" s="63" t="n">
        <f aca="true">IF(AND(ISNUMBER(Finland!$B$2),Finland!$A501&gt;0),OFFSET(rngStartFinland,Finland!$A501,Finland!$B$2),0)</f>
        <v>0</v>
      </c>
      <c r="D500" s="63" t="n">
        <f aca="true">IF(AND(ISNUMBER(Smestad!$A$2),Smestad!$A501&gt;0),OFFSET(rngStartSmestad,Smestad!$A501,Smestad!$A$2),0)</f>
        <v>0</v>
      </c>
      <c r="E500" s="63" t="n">
        <f aca="true">IF(AND(ISNUMBER(Smestad!$B$2),Smestad!$A501&gt;0),OFFSET(rngStartSmestad,Smestad!$A501,Smestad!$B$2),0)</f>
        <v>0</v>
      </c>
      <c r="F500" s="63" t="n">
        <f aca="true">IF(AND(ISNUMBER(Strinda!$A$2),Strinda!$A501&gt;0),OFFSET(rngStartStrinda,Strinda!$A501,Strinda!$A$2),0)</f>
        <v>0</v>
      </c>
      <c r="G500" s="63" t="n">
        <f aca="true">IF(AND(ISNUMBER(Strinda!$B$2),Strinda!$A501&gt;0),OFFSET(rngStartStrinda,Strinda!$A501,Strinda!$B$2),0)</f>
        <v>0</v>
      </c>
      <c r="H500" s="63" t="n">
        <f aca="true">IF(AND(ISNUMBER(Sweden!$A$2),Sweden!$A501&gt;0),OFFSET(rngStartSweden,Sweden!$A501,Sweden!$A$2),0)</f>
        <v>0</v>
      </c>
      <c r="I500" s="63" t="n">
        <f aca="true">IF(AND(ISNUMBER(Sweden!$B$2),Sweden!$A501&gt;0),OFFSET(rngStartSweden,Sweden!$A501,Sweden!$B$2),0)</f>
        <v>0</v>
      </c>
      <c r="J500" s="63" t="n">
        <f aca="true">IF(AND(ISNUMBER(System!$A$2),System!$A501&gt;0),OFFSET(rngStartSystem,System!$A501,System!$A$2),0)</f>
        <v>0</v>
      </c>
      <c r="K500" s="63" t="n">
        <f aca="true">IF(AND(ISNUMBER(System!$B$2),System!$A501&gt;0),OFFSET(rngStartSystem,System!$A501,System!$B$2),0)</f>
        <v>0</v>
      </c>
      <c r="L500" s="63" t="n">
        <f aca="true">IF(AND(ISNUMBER(Tromso!$A$2),Tromso!$A501&gt;0),OFFSET(rngStartTromso,Tromso!$A501,Tromso!$A$2),0)</f>
        <v>0</v>
      </c>
      <c r="M500" s="63" t="n">
        <f aca="true">IF(AND(ISNUMBER(Tromso!$B$2),Tromso!$A501&gt;0),OFFSET(rngStartTromso,Tromso!$A501,Tromso!$B$2),0)</f>
        <v>0</v>
      </c>
      <c r="N500" s="50"/>
      <c r="O500" s="50"/>
    </row>
    <row r="501" customFormat="false" ht="12.75" hidden="false" customHeight="false" outlineLevel="0" collapsed="false">
      <c r="A501" s="44" t="n">
        <f aca="false">Curves!C502</f>
        <v>40392</v>
      </c>
      <c r="B501" s="63" t="n">
        <f aca="true">IF(AND(ISNUMBER(Finland!$A$2),Finland!$A502&gt;0),OFFSET(rngStartFinland,Finland!$A502,Finland!$A$2),0)</f>
        <v>0</v>
      </c>
      <c r="C501" s="63" t="n">
        <f aca="true">IF(AND(ISNUMBER(Finland!$B$2),Finland!$A502&gt;0),OFFSET(rngStartFinland,Finland!$A502,Finland!$B$2),0)</f>
        <v>0</v>
      </c>
      <c r="D501" s="63" t="n">
        <f aca="true">IF(AND(ISNUMBER(Smestad!$A$2),Smestad!$A502&gt;0),OFFSET(rngStartSmestad,Smestad!$A502,Smestad!$A$2),0)</f>
        <v>0</v>
      </c>
      <c r="E501" s="63" t="n">
        <f aca="true">IF(AND(ISNUMBER(Smestad!$B$2),Smestad!$A502&gt;0),OFFSET(rngStartSmestad,Smestad!$A502,Smestad!$B$2),0)</f>
        <v>0</v>
      </c>
      <c r="F501" s="63" t="n">
        <f aca="true">IF(AND(ISNUMBER(Strinda!$A$2),Strinda!$A502&gt;0),OFFSET(rngStartStrinda,Strinda!$A502,Strinda!$A$2),0)</f>
        <v>0</v>
      </c>
      <c r="G501" s="63" t="n">
        <f aca="true">IF(AND(ISNUMBER(Strinda!$B$2),Strinda!$A502&gt;0),OFFSET(rngStartStrinda,Strinda!$A502,Strinda!$B$2),0)</f>
        <v>0</v>
      </c>
      <c r="H501" s="63" t="n">
        <f aca="true">IF(AND(ISNUMBER(Sweden!$A$2),Sweden!$A502&gt;0),OFFSET(rngStartSweden,Sweden!$A502,Sweden!$A$2),0)</f>
        <v>0</v>
      </c>
      <c r="I501" s="63" t="n">
        <f aca="true">IF(AND(ISNUMBER(Sweden!$B$2),Sweden!$A502&gt;0),OFFSET(rngStartSweden,Sweden!$A502,Sweden!$B$2),0)</f>
        <v>0</v>
      </c>
      <c r="J501" s="63" t="n">
        <f aca="true">IF(AND(ISNUMBER(System!$A$2),System!$A502&gt;0),OFFSET(rngStartSystem,System!$A502,System!$A$2),0)</f>
        <v>0</v>
      </c>
      <c r="K501" s="63" t="n">
        <f aca="true">IF(AND(ISNUMBER(System!$B$2),System!$A502&gt;0),OFFSET(rngStartSystem,System!$A502,System!$B$2),0)</f>
        <v>0</v>
      </c>
      <c r="L501" s="63" t="n">
        <f aca="true">IF(AND(ISNUMBER(Tromso!$A$2),Tromso!$A502&gt;0),OFFSET(rngStartTromso,Tromso!$A502,Tromso!$A$2),0)</f>
        <v>0</v>
      </c>
      <c r="M501" s="63" t="n">
        <f aca="true">IF(AND(ISNUMBER(Tromso!$B$2),Tromso!$A502&gt;0),OFFSET(rngStartTromso,Tromso!$A502,Tromso!$B$2),0)</f>
        <v>0</v>
      </c>
      <c r="N501" s="50"/>
      <c r="O501" s="50"/>
    </row>
    <row r="502" customFormat="false" ht="12.75" hidden="false" customHeight="false" outlineLevel="0" collapsed="false">
      <c r="A502" s="44" t="n">
        <f aca="false">Curves!C503</f>
        <v>40399</v>
      </c>
      <c r="B502" s="63" t="n">
        <f aca="true">IF(AND(ISNUMBER(Finland!$A$2),Finland!$A503&gt;0),OFFSET(rngStartFinland,Finland!$A503,Finland!$A$2),0)</f>
        <v>0</v>
      </c>
      <c r="C502" s="63" t="n">
        <f aca="true">IF(AND(ISNUMBER(Finland!$B$2),Finland!$A503&gt;0),OFFSET(rngStartFinland,Finland!$A503,Finland!$B$2),0)</f>
        <v>0</v>
      </c>
      <c r="D502" s="63" t="n">
        <f aca="true">IF(AND(ISNUMBER(Smestad!$A$2),Smestad!$A503&gt;0),OFFSET(rngStartSmestad,Smestad!$A503,Smestad!$A$2),0)</f>
        <v>0</v>
      </c>
      <c r="E502" s="63" t="n">
        <f aca="true">IF(AND(ISNUMBER(Smestad!$B$2),Smestad!$A503&gt;0),OFFSET(rngStartSmestad,Smestad!$A503,Smestad!$B$2),0)</f>
        <v>0</v>
      </c>
      <c r="F502" s="63" t="n">
        <f aca="true">IF(AND(ISNUMBER(Strinda!$A$2),Strinda!$A503&gt;0),OFFSET(rngStartStrinda,Strinda!$A503,Strinda!$A$2),0)</f>
        <v>0</v>
      </c>
      <c r="G502" s="63" t="n">
        <f aca="true">IF(AND(ISNUMBER(Strinda!$B$2),Strinda!$A503&gt;0),OFFSET(rngStartStrinda,Strinda!$A503,Strinda!$B$2),0)</f>
        <v>0</v>
      </c>
      <c r="H502" s="63" t="n">
        <f aca="true">IF(AND(ISNUMBER(Sweden!$A$2),Sweden!$A503&gt;0),OFFSET(rngStartSweden,Sweden!$A503,Sweden!$A$2),0)</f>
        <v>0</v>
      </c>
      <c r="I502" s="63" t="n">
        <f aca="true">IF(AND(ISNUMBER(Sweden!$B$2),Sweden!$A503&gt;0),OFFSET(rngStartSweden,Sweden!$A503,Sweden!$B$2),0)</f>
        <v>0</v>
      </c>
      <c r="J502" s="63" t="n">
        <f aca="true">IF(AND(ISNUMBER(System!$A$2),System!$A503&gt;0),OFFSET(rngStartSystem,System!$A503,System!$A$2),0)</f>
        <v>0</v>
      </c>
      <c r="K502" s="63" t="n">
        <f aca="true">IF(AND(ISNUMBER(System!$B$2),System!$A503&gt;0),OFFSET(rngStartSystem,System!$A503,System!$B$2),0)</f>
        <v>0</v>
      </c>
      <c r="L502" s="63" t="n">
        <f aca="true">IF(AND(ISNUMBER(Tromso!$A$2),Tromso!$A503&gt;0),OFFSET(rngStartTromso,Tromso!$A503,Tromso!$A$2),0)</f>
        <v>0</v>
      </c>
      <c r="M502" s="63" t="n">
        <f aca="true">IF(AND(ISNUMBER(Tromso!$B$2),Tromso!$A503&gt;0),OFFSET(rngStartTromso,Tromso!$A503,Tromso!$B$2),0)</f>
        <v>0</v>
      </c>
      <c r="N502" s="50"/>
      <c r="O502" s="50"/>
    </row>
    <row r="503" customFormat="false" ht="12.75" hidden="false" customHeight="false" outlineLevel="0" collapsed="false">
      <c r="A503" s="44" t="n">
        <f aca="false">Curves!C504</f>
        <v>40406</v>
      </c>
      <c r="B503" s="63" t="n">
        <f aca="true">IF(AND(ISNUMBER(Finland!$A$2),Finland!$A504&gt;0),OFFSET(rngStartFinland,Finland!$A504,Finland!$A$2),0)</f>
        <v>0</v>
      </c>
      <c r="C503" s="63" t="n">
        <f aca="true">IF(AND(ISNUMBER(Finland!$B$2),Finland!$A504&gt;0),OFFSET(rngStartFinland,Finland!$A504,Finland!$B$2),0)</f>
        <v>0</v>
      </c>
      <c r="D503" s="63" t="n">
        <f aca="true">IF(AND(ISNUMBER(Smestad!$A$2),Smestad!$A504&gt;0),OFFSET(rngStartSmestad,Smestad!$A504,Smestad!$A$2),0)</f>
        <v>0</v>
      </c>
      <c r="E503" s="63" t="n">
        <f aca="true">IF(AND(ISNUMBER(Smestad!$B$2),Smestad!$A504&gt;0),OFFSET(rngStartSmestad,Smestad!$A504,Smestad!$B$2),0)</f>
        <v>0</v>
      </c>
      <c r="F503" s="63" t="n">
        <f aca="true">IF(AND(ISNUMBER(Strinda!$A$2),Strinda!$A504&gt;0),OFFSET(rngStartStrinda,Strinda!$A504,Strinda!$A$2),0)</f>
        <v>0</v>
      </c>
      <c r="G503" s="63" t="n">
        <f aca="true">IF(AND(ISNUMBER(Strinda!$B$2),Strinda!$A504&gt;0),OFFSET(rngStartStrinda,Strinda!$A504,Strinda!$B$2),0)</f>
        <v>0</v>
      </c>
      <c r="H503" s="63" t="n">
        <f aca="true">IF(AND(ISNUMBER(Sweden!$A$2),Sweden!$A504&gt;0),OFFSET(rngStartSweden,Sweden!$A504,Sweden!$A$2),0)</f>
        <v>0</v>
      </c>
      <c r="I503" s="63" t="n">
        <f aca="true">IF(AND(ISNUMBER(Sweden!$B$2),Sweden!$A504&gt;0),OFFSET(rngStartSweden,Sweden!$A504,Sweden!$B$2),0)</f>
        <v>0</v>
      </c>
      <c r="J503" s="63" t="n">
        <f aca="true">IF(AND(ISNUMBER(System!$A$2),System!$A504&gt;0),OFFSET(rngStartSystem,System!$A504,System!$A$2),0)</f>
        <v>0</v>
      </c>
      <c r="K503" s="63" t="n">
        <f aca="true">IF(AND(ISNUMBER(System!$B$2),System!$A504&gt;0),OFFSET(rngStartSystem,System!$A504,System!$B$2),0)</f>
        <v>0</v>
      </c>
      <c r="L503" s="63" t="n">
        <f aca="true">IF(AND(ISNUMBER(Tromso!$A$2),Tromso!$A504&gt;0),OFFSET(rngStartTromso,Tromso!$A504,Tromso!$A$2),0)</f>
        <v>0</v>
      </c>
      <c r="M503" s="63" t="n">
        <f aca="true">IF(AND(ISNUMBER(Tromso!$B$2),Tromso!$A504&gt;0),OFFSET(rngStartTromso,Tromso!$A504,Tromso!$B$2),0)</f>
        <v>0</v>
      </c>
      <c r="N503" s="50"/>
      <c r="O503" s="50"/>
    </row>
    <row r="504" customFormat="false" ht="12.75" hidden="false" customHeight="false" outlineLevel="0" collapsed="false">
      <c r="A504" s="44" t="n">
        <f aca="false">Curves!C505</f>
        <v>40413</v>
      </c>
      <c r="B504" s="63" t="n">
        <f aca="true">IF(AND(ISNUMBER(Finland!$A$2),Finland!$A505&gt;0),OFFSET(rngStartFinland,Finland!$A505,Finland!$A$2),0)</f>
        <v>0</v>
      </c>
      <c r="C504" s="63" t="n">
        <f aca="true">IF(AND(ISNUMBER(Finland!$B$2),Finland!$A505&gt;0),OFFSET(rngStartFinland,Finland!$A505,Finland!$B$2),0)</f>
        <v>0</v>
      </c>
      <c r="D504" s="63" t="n">
        <f aca="true">IF(AND(ISNUMBER(Smestad!$A$2),Smestad!$A505&gt;0),OFFSET(rngStartSmestad,Smestad!$A505,Smestad!$A$2),0)</f>
        <v>0</v>
      </c>
      <c r="E504" s="63" t="n">
        <f aca="true">IF(AND(ISNUMBER(Smestad!$B$2),Smestad!$A505&gt;0),OFFSET(rngStartSmestad,Smestad!$A505,Smestad!$B$2),0)</f>
        <v>0</v>
      </c>
      <c r="F504" s="63" t="n">
        <f aca="true">IF(AND(ISNUMBER(Strinda!$A$2),Strinda!$A505&gt;0),OFFSET(rngStartStrinda,Strinda!$A505,Strinda!$A$2),0)</f>
        <v>0</v>
      </c>
      <c r="G504" s="63" t="n">
        <f aca="true">IF(AND(ISNUMBER(Strinda!$B$2),Strinda!$A505&gt;0),OFFSET(rngStartStrinda,Strinda!$A505,Strinda!$B$2),0)</f>
        <v>0</v>
      </c>
      <c r="H504" s="63" t="n">
        <f aca="true">IF(AND(ISNUMBER(Sweden!$A$2),Sweden!$A505&gt;0),OFFSET(rngStartSweden,Sweden!$A505,Sweden!$A$2),0)</f>
        <v>0</v>
      </c>
      <c r="I504" s="63" t="n">
        <f aca="true">IF(AND(ISNUMBER(Sweden!$B$2),Sweden!$A505&gt;0),OFFSET(rngStartSweden,Sweden!$A505,Sweden!$B$2),0)</f>
        <v>0</v>
      </c>
      <c r="J504" s="63" t="n">
        <f aca="true">IF(AND(ISNUMBER(System!$A$2),System!$A505&gt;0),OFFSET(rngStartSystem,System!$A505,System!$A$2),0)</f>
        <v>0</v>
      </c>
      <c r="K504" s="63" t="n">
        <f aca="true">IF(AND(ISNUMBER(System!$B$2),System!$A505&gt;0),OFFSET(rngStartSystem,System!$A505,System!$B$2),0)</f>
        <v>0</v>
      </c>
      <c r="L504" s="63" t="n">
        <f aca="true">IF(AND(ISNUMBER(Tromso!$A$2),Tromso!$A505&gt;0),OFFSET(rngStartTromso,Tromso!$A505,Tromso!$A$2),0)</f>
        <v>0</v>
      </c>
      <c r="M504" s="63" t="n">
        <f aca="true">IF(AND(ISNUMBER(Tromso!$B$2),Tromso!$A505&gt;0),OFFSET(rngStartTromso,Tromso!$A505,Tromso!$B$2),0)</f>
        <v>0</v>
      </c>
      <c r="N504" s="50"/>
      <c r="O504" s="50"/>
    </row>
    <row r="505" customFormat="false" ht="12.75" hidden="false" customHeight="false" outlineLevel="0" collapsed="false">
      <c r="A505" s="44" t="n">
        <f aca="false">Curves!C506</f>
        <v>40420</v>
      </c>
      <c r="B505" s="63" t="n">
        <f aca="true">IF(AND(ISNUMBER(Finland!$A$2),Finland!$A506&gt;0),OFFSET(rngStartFinland,Finland!$A506,Finland!$A$2),0)</f>
        <v>0</v>
      </c>
      <c r="C505" s="63" t="n">
        <f aca="true">IF(AND(ISNUMBER(Finland!$B$2),Finland!$A506&gt;0),OFFSET(rngStartFinland,Finland!$A506,Finland!$B$2),0)</f>
        <v>0</v>
      </c>
      <c r="D505" s="63" t="n">
        <f aca="true">IF(AND(ISNUMBER(Smestad!$A$2),Smestad!$A506&gt;0),OFFSET(rngStartSmestad,Smestad!$A506,Smestad!$A$2),0)</f>
        <v>0</v>
      </c>
      <c r="E505" s="63" t="n">
        <f aca="true">IF(AND(ISNUMBER(Smestad!$B$2),Smestad!$A506&gt;0),OFFSET(rngStartSmestad,Smestad!$A506,Smestad!$B$2),0)</f>
        <v>0</v>
      </c>
      <c r="F505" s="63" t="n">
        <f aca="true">IF(AND(ISNUMBER(Strinda!$A$2),Strinda!$A506&gt;0),OFFSET(rngStartStrinda,Strinda!$A506,Strinda!$A$2),0)</f>
        <v>0</v>
      </c>
      <c r="G505" s="63" t="n">
        <f aca="true">IF(AND(ISNUMBER(Strinda!$B$2),Strinda!$A506&gt;0),OFFSET(rngStartStrinda,Strinda!$A506,Strinda!$B$2),0)</f>
        <v>0</v>
      </c>
      <c r="H505" s="63" t="n">
        <f aca="true">IF(AND(ISNUMBER(Sweden!$A$2),Sweden!$A506&gt;0),OFFSET(rngStartSweden,Sweden!$A506,Sweden!$A$2),0)</f>
        <v>0</v>
      </c>
      <c r="I505" s="63" t="n">
        <f aca="true">IF(AND(ISNUMBER(Sweden!$B$2),Sweden!$A506&gt;0),OFFSET(rngStartSweden,Sweden!$A506,Sweden!$B$2),0)</f>
        <v>0</v>
      </c>
      <c r="J505" s="63" t="n">
        <f aca="true">IF(AND(ISNUMBER(System!$A$2),System!$A506&gt;0),OFFSET(rngStartSystem,System!$A506,System!$A$2),0)</f>
        <v>0</v>
      </c>
      <c r="K505" s="63" t="n">
        <f aca="true">IF(AND(ISNUMBER(System!$B$2),System!$A506&gt;0),OFFSET(rngStartSystem,System!$A506,System!$B$2),0)</f>
        <v>0</v>
      </c>
      <c r="L505" s="63" t="n">
        <f aca="true">IF(AND(ISNUMBER(Tromso!$A$2),Tromso!$A506&gt;0),OFFSET(rngStartTromso,Tromso!$A506,Tromso!$A$2),0)</f>
        <v>0</v>
      </c>
      <c r="M505" s="63" t="n">
        <f aca="true">IF(AND(ISNUMBER(Tromso!$B$2),Tromso!$A506&gt;0),OFFSET(rngStartTromso,Tromso!$A506,Tromso!$B$2),0)</f>
        <v>0</v>
      </c>
      <c r="N505" s="50"/>
      <c r="O505" s="50"/>
    </row>
    <row r="506" customFormat="false" ht="12.75" hidden="false" customHeight="false" outlineLevel="0" collapsed="false">
      <c r="A506" s="44" t="n">
        <f aca="false">Curves!C507</f>
        <v>40427</v>
      </c>
      <c r="B506" s="63" t="n">
        <f aca="true">IF(AND(ISNUMBER(Finland!$A$2),Finland!$A507&gt;0),OFFSET(rngStartFinland,Finland!$A507,Finland!$A$2),0)</f>
        <v>0</v>
      </c>
      <c r="C506" s="63" t="n">
        <f aca="true">IF(AND(ISNUMBER(Finland!$B$2),Finland!$A507&gt;0),OFFSET(rngStartFinland,Finland!$A507,Finland!$B$2),0)</f>
        <v>0</v>
      </c>
      <c r="D506" s="63" t="n">
        <f aca="true">IF(AND(ISNUMBER(Smestad!$A$2),Smestad!$A507&gt;0),OFFSET(rngStartSmestad,Smestad!$A507,Smestad!$A$2),0)</f>
        <v>0</v>
      </c>
      <c r="E506" s="63" t="n">
        <f aca="true">IF(AND(ISNUMBER(Smestad!$B$2),Smestad!$A507&gt;0),OFFSET(rngStartSmestad,Smestad!$A507,Smestad!$B$2),0)</f>
        <v>0</v>
      </c>
      <c r="F506" s="63" t="n">
        <f aca="true">IF(AND(ISNUMBER(Strinda!$A$2),Strinda!$A507&gt;0),OFFSET(rngStartStrinda,Strinda!$A507,Strinda!$A$2),0)</f>
        <v>0</v>
      </c>
      <c r="G506" s="63" t="n">
        <f aca="true">IF(AND(ISNUMBER(Strinda!$B$2),Strinda!$A507&gt;0),OFFSET(rngStartStrinda,Strinda!$A507,Strinda!$B$2),0)</f>
        <v>0</v>
      </c>
      <c r="H506" s="63" t="n">
        <f aca="true">IF(AND(ISNUMBER(Sweden!$A$2),Sweden!$A507&gt;0),OFFSET(rngStartSweden,Sweden!$A507,Sweden!$A$2),0)</f>
        <v>0</v>
      </c>
      <c r="I506" s="63" t="n">
        <f aca="true">IF(AND(ISNUMBER(Sweden!$B$2),Sweden!$A507&gt;0),OFFSET(rngStartSweden,Sweden!$A507,Sweden!$B$2),0)</f>
        <v>0</v>
      </c>
      <c r="J506" s="63" t="n">
        <f aca="true">IF(AND(ISNUMBER(System!$A$2),System!$A507&gt;0),OFFSET(rngStartSystem,System!$A507,System!$A$2),0)</f>
        <v>0</v>
      </c>
      <c r="K506" s="63" t="n">
        <f aca="true">IF(AND(ISNUMBER(System!$B$2),System!$A507&gt;0),OFFSET(rngStartSystem,System!$A507,System!$B$2),0)</f>
        <v>0</v>
      </c>
      <c r="L506" s="63" t="n">
        <f aca="true">IF(AND(ISNUMBER(Tromso!$A$2),Tromso!$A507&gt;0),OFFSET(rngStartTromso,Tromso!$A507,Tromso!$A$2),0)</f>
        <v>0</v>
      </c>
      <c r="M506" s="63" t="n">
        <f aca="true">IF(AND(ISNUMBER(Tromso!$B$2),Tromso!$A507&gt;0),OFFSET(rngStartTromso,Tromso!$A507,Tromso!$B$2),0)</f>
        <v>0</v>
      </c>
      <c r="N506" s="50"/>
      <c r="O506" s="50"/>
    </row>
    <row r="507" customFormat="false" ht="12.75" hidden="false" customHeight="false" outlineLevel="0" collapsed="false">
      <c r="A507" s="44" t="n">
        <f aca="false">Curves!C508</f>
        <v>40434</v>
      </c>
      <c r="B507" s="63" t="n">
        <f aca="true">IF(AND(ISNUMBER(Finland!$A$2),Finland!$A508&gt;0),OFFSET(rngStartFinland,Finland!$A508,Finland!$A$2),0)</f>
        <v>0</v>
      </c>
      <c r="C507" s="63" t="n">
        <f aca="true">IF(AND(ISNUMBER(Finland!$B$2),Finland!$A508&gt;0),OFFSET(rngStartFinland,Finland!$A508,Finland!$B$2),0)</f>
        <v>0</v>
      </c>
      <c r="D507" s="63" t="n">
        <f aca="true">IF(AND(ISNUMBER(Smestad!$A$2),Smestad!$A508&gt;0),OFFSET(rngStartSmestad,Smestad!$A508,Smestad!$A$2),0)</f>
        <v>0</v>
      </c>
      <c r="E507" s="63" t="n">
        <f aca="true">IF(AND(ISNUMBER(Smestad!$B$2),Smestad!$A508&gt;0),OFFSET(rngStartSmestad,Smestad!$A508,Smestad!$B$2),0)</f>
        <v>0</v>
      </c>
      <c r="F507" s="63" t="n">
        <f aca="true">IF(AND(ISNUMBER(Strinda!$A$2),Strinda!$A508&gt;0),OFFSET(rngStartStrinda,Strinda!$A508,Strinda!$A$2),0)</f>
        <v>0</v>
      </c>
      <c r="G507" s="63" t="n">
        <f aca="true">IF(AND(ISNUMBER(Strinda!$B$2),Strinda!$A508&gt;0),OFFSET(rngStartStrinda,Strinda!$A508,Strinda!$B$2),0)</f>
        <v>0</v>
      </c>
      <c r="H507" s="63" t="n">
        <f aca="true">IF(AND(ISNUMBER(Sweden!$A$2),Sweden!$A508&gt;0),OFFSET(rngStartSweden,Sweden!$A508,Sweden!$A$2),0)</f>
        <v>0</v>
      </c>
      <c r="I507" s="63" t="n">
        <f aca="true">IF(AND(ISNUMBER(Sweden!$B$2),Sweden!$A508&gt;0),OFFSET(rngStartSweden,Sweden!$A508,Sweden!$B$2),0)</f>
        <v>0</v>
      </c>
      <c r="J507" s="63" t="n">
        <f aca="true">IF(AND(ISNUMBER(System!$A$2),System!$A508&gt;0),OFFSET(rngStartSystem,System!$A508,System!$A$2),0)</f>
        <v>0</v>
      </c>
      <c r="K507" s="63" t="n">
        <f aca="true">IF(AND(ISNUMBER(System!$B$2),System!$A508&gt;0),OFFSET(rngStartSystem,System!$A508,System!$B$2),0)</f>
        <v>0</v>
      </c>
      <c r="L507" s="63" t="n">
        <f aca="true">IF(AND(ISNUMBER(Tromso!$A$2),Tromso!$A508&gt;0),OFFSET(rngStartTromso,Tromso!$A508,Tromso!$A$2),0)</f>
        <v>0</v>
      </c>
      <c r="M507" s="63" t="n">
        <f aca="true">IF(AND(ISNUMBER(Tromso!$B$2),Tromso!$A508&gt;0),OFFSET(rngStartTromso,Tromso!$A508,Tromso!$B$2),0)</f>
        <v>0</v>
      </c>
      <c r="N507" s="50"/>
      <c r="O507" s="50"/>
    </row>
    <row r="508" customFormat="false" ht="12.75" hidden="false" customHeight="false" outlineLevel="0" collapsed="false">
      <c r="A508" s="44" t="n">
        <f aca="false">Curves!C509</f>
        <v>40441</v>
      </c>
      <c r="B508" s="63" t="n">
        <f aca="true">IF(AND(ISNUMBER(Finland!$A$2),Finland!$A509&gt;0),OFFSET(rngStartFinland,Finland!$A509,Finland!$A$2),0)</f>
        <v>0</v>
      </c>
      <c r="C508" s="63" t="n">
        <f aca="true">IF(AND(ISNUMBER(Finland!$B$2),Finland!$A509&gt;0),OFFSET(rngStartFinland,Finland!$A509,Finland!$B$2),0)</f>
        <v>0</v>
      </c>
      <c r="D508" s="63" t="n">
        <f aca="true">IF(AND(ISNUMBER(Smestad!$A$2),Smestad!$A509&gt;0),OFFSET(rngStartSmestad,Smestad!$A509,Smestad!$A$2),0)</f>
        <v>0</v>
      </c>
      <c r="E508" s="63" t="n">
        <f aca="true">IF(AND(ISNUMBER(Smestad!$B$2),Smestad!$A509&gt;0),OFFSET(rngStartSmestad,Smestad!$A509,Smestad!$B$2),0)</f>
        <v>0</v>
      </c>
      <c r="F508" s="63" t="n">
        <f aca="true">IF(AND(ISNUMBER(Strinda!$A$2),Strinda!$A509&gt;0),OFFSET(rngStartStrinda,Strinda!$A509,Strinda!$A$2),0)</f>
        <v>0</v>
      </c>
      <c r="G508" s="63" t="n">
        <f aca="true">IF(AND(ISNUMBER(Strinda!$B$2),Strinda!$A509&gt;0),OFFSET(rngStartStrinda,Strinda!$A509,Strinda!$B$2),0)</f>
        <v>0</v>
      </c>
      <c r="H508" s="63" t="n">
        <f aca="true">IF(AND(ISNUMBER(Sweden!$A$2),Sweden!$A509&gt;0),OFFSET(rngStartSweden,Sweden!$A509,Sweden!$A$2),0)</f>
        <v>0</v>
      </c>
      <c r="I508" s="63" t="n">
        <f aca="true">IF(AND(ISNUMBER(Sweden!$B$2),Sweden!$A509&gt;0),OFFSET(rngStartSweden,Sweden!$A509,Sweden!$B$2),0)</f>
        <v>0</v>
      </c>
      <c r="J508" s="63" t="n">
        <f aca="true">IF(AND(ISNUMBER(System!$A$2),System!$A509&gt;0),OFFSET(rngStartSystem,System!$A509,System!$A$2),0)</f>
        <v>0</v>
      </c>
      <c r="K508" s="63" t="n">
        <f aca="true">IF(AND(ISNUMBER(System!$B$2),System!$A509&gt;0),OFFSET(rngStartSystem,System!$A509,System!$B$2),0)</f>
        <v>0</v>
      </c>
      <c r="L508" s="63" t="n">
        <f aca="true">IF(AND(ISNUMBER(Tromso!$A$2),Tromso!$A509&gt;0),OFFSET(rngStartTromso,Tromso!$A509,Tromso!$A$2),0)</f>
        <v>0</v>
      </c>
      <c r="M508" s="63" t="n">
        <f aca="true">IF(AND(ISNUMBER(Tromso!$B$2),Tromso!$A509&gt;0),OFFSET(rngStartTromso,Tromso!$A509,Tromso!$B$2),0)</f>
        <v>0</v>
      </c>
      <c r="N508" s="50"/>
      <c r="O508" s="50"/>
    </row>
    <row r="509" customFormat="false" ht="12.75" hidden="false" customHeight="false" outlineLevel="0" collapsed="false">
      <c r="A509" s="44" t="n">
        <f aca="false">Curves!C510</f>
        <v>40448</v>
      </c>
      <c r="B509" s="63" t="n">
        <f aca="true">IF(AND(ISNUMBER(Finland!$A$2),Finland!$A510&gt;0),OFFSET(rngStartFinland,Finland!$A510,Finland!$A$2),0)</f>
        <v>0</v>
      </c>
      <c r="C509" s="63" t="n">
        <f aca="true">IF(AND(ISNUMBER(Finland!$B$2),Finland!$A510&gt;0),OFFSET(rngStartFinland,Finland!$A510,Finland!$B$2),0)</f>
        <v>0</v>
      </c>
      <c r="D509" s="63" t="n">
        <f aca="true">IF(AND(ISNUMBER(Smestad!$A$2),Smestad!$A510&gt;0),OFFSET(rngStartSmestad,Smestad!$A510,Smestad!$A$2),0)</f>
        <v>0</v>
      </c>
      <c r="E509" s="63" t="n">
        <f aca="true">IF(AND(ISNUMBER(Smestad!$B$2),Smestad!$A510&gt;0),OFFSET(rngStartSmestad,Smestad!$A510,Smestad!$B$2),0)</f>
        <v>0</v>
      </c>
      <c r="F509" s="63" t="n">
        <f aca="true">IF(AND(ISNUMBER(Strinda!$A$2),Strinda!$A510&gt;0),OFFSET(rngStartStrinda,Strinda!$A510,Strinda!$A$2),0)</f>
        <v>0</v>
      </c>
      <c r="G509" s="63" t="n">
        <f aca="true">IF(AND(ISNUMBER(Strinda!$B$2),Strinda!$A510&gt;0),OFFSET(rngStartStrinda,Strinda!$A510,Strinda!$B$2),0)</f>
        <v>0</v>
      </c>
      <c r="H509" s="63" t="n">
        <f aca="true">IF(AND(ISNUMBER(Sweden!$A$2),Sweden!$A510&gt;0),OFFSET(rngStartSweden,Sweden!$A510,Sweden!$A$2),0)</f>
        <v>0</v>
      </c>
      <c r="I509" s="63" t="n">
        <f aca="true">IF(AND(ISNUMBER(Sweden!$B$2),Sweden!$A510&gt;0),OFFSET(rngStartSweden,Sweden!$A510,Sweden!$B$2),0)</f>
        <v>0</v>
      </c>
      <c r="J509" s="63" t="n">
        <f aca="true">IF(AND(ISNUMBER(System!$A$2),System!$A510&gt;0),OFFSET(rngStartSystem,System!$A510,System!$A$2),0)</f>
        <v>0</v>
      </c>
      <c r="K509" s="63" t="n">
        <f aca="true">IF(AND(ISNUMBER(System!$B$2),System!$A510&gt;0),OFFSET(rngStartSystem,System!$A510,System!$B$2),0)</f>
        <v>0</v>
      </c>
      <c r="L509" s="63" t="n">
        <f aca="true">IF(AND(ISNUMBER(Tromso!$A$2),Tromso!$A510&gt;0),OFFSET(rngStartTromso,Tromso!$A510,Tromso!$A$2),0)</f>
        <v>0</v>
      </c>
      <c r="M509" s="63" t="n">
        <f aca="true">IF(AND(ISNUMBER(Tromso!$B$2),Tromso!$A510&gt;0),OFFSET(rngStartTromso,Tromso!$A510,Tromso!$B$2),0)</f>
        <v>0</v>
      </c>
      <c r="N509" s="50"/>
      <c r="O509" s="50"/>
    </row>
    <row r="510" customFormat="false" ht="12.75" hidden="false" customHeight="false" outlineLevel="0" collapsed="false">
      <c r="A510" s="44" t="n">
        <f aca="false">Curves!C511</f>
        <v>40455</v>
      </c>
      <c r="B510" s="63" t="n">
        <f aca="true">IF(AND(ISNUMBER(Finland!$A$2),Finland!$A511&gt;0),OFFSET(rngStartFinland,Finland!$A511,Finland!$A$2),0)</f>
        <v>0</v>
      </c>
      <c r="C510" s="63" t="n">
        <f aca="true">IF(AND(ISNUMBER(Finland!$B$2),Finland!$A511&gt;0),OFFSET(rngStartFinland,Finland!$A511,Finland!$B$2),0)</f>
        <v>0</v>
      </c>
      <c r="D510" s="63" t="n">
        <f aca="true">IF(AND(ISNUMBER(Smestad!$A$2),Smestad!$A511&gt;0),OFFSET(rngStartSmestad,Smestad!$A511,Smestad!$A$2),0)</f>
        <v>0</v>
      </c>
      <c r="E510" s="63" t="n">
        <f aca="true">IF(AND(ISNUMBER(Smestad!$B$2),Smestad!$A511&gt;0),OFFSET(rngStartSmestad,Smestad!$A511,Smestad!$B$2),0)</f>
        <v>0</v>
      </c>
      <c r="F510" s="63" t="n">
        <f aca="true">IF(AND(ISNUMBER(Strinda!$A$2),Strinda!$A511&gt;0),OFFSET(rngStartStrinda,Strinda!$A511,Strinda!$A$2),0)</f>
        <v>0</v>
      </c>
      <c r="G510" s="63" t="n">
        <f aca="true">IF(AND(ISNUMBER(Strinda!$B$2),Strinda!$A511&gt;0),OFFSET(rngStartStrinda,Strinda!$A511,Strinda!$B$2),0)</f>
        <v>0</v>
      </c>
      <c r="H510" s="63" t="n">
        <f aca="true">IF(AND(ISNUMBER(Sweden!$A$2),Sweden!$A511&gt;0),OFFSET(rngStartSweden,Sweden!$A511,Sweden!$A$2),0)</f>
        <v>0</v>
      </c>
      <c r="I510" s="63" t="n">
        <f aca="true">IF(AND(ISNUMBER(Sweden!$B$2),Sweden!$A511&gt;0),OFFSET(rngStartSweden,Sweden!$A511,Sweden!$B$2),0)</f>
        <v>0</v>
      </c>
      <c r="J510" s="63" t="n">
        <f aca="true">IF(AND(ISNUMBER(System!$A$2),System!$A511&gt;0),OFFSET(rngStartSystem,System!$A511,System!$A$2),0)</f>
        <v>0</v>
      </c>
      <c r="K510" s="63" t="n">
        <f aca="true">IF(AND(ISNUMBER(System!$B$2),System!$A511&gt;0),OFFSET(rngStartSystem,System!$A511,System!$B$2),0)</f>
        <v>0</v>
      </c>
      <c r="L510" s="63" t="n">
        <f aca="true">IF(AND(ISNUMBER(Tromso!$A$2),Tromso!$A511&gt;0),OFFSET(rngStartTromso,Tromso!$A511,Tromso!$A$2),0)</f>
        <v>0</v>
      </c>
      <c r="M510" s="63" t="n">
        <f aca="true">IF(AND(ISNUMBER(Tromso!$B$2),Tromso!$A511&gt;0),OFFSET(rngStartTromso,Tromso!$A511,Tromso!$B$2),0)</f>
        <v>0</v>
      </c>
      <c r="N510" s="50"/>
      <c r="O510" s="50"/>
    </row>
    <row r="511" customFormat="false" ht="12.75" hidden="false" customHeight="false" outlineLevel="0" collapsed="false">
      <c r="A511" s="44" t="n">
        <f aca="false">Curves!C512</f>
        <v>40462</v>
      </c>
      <c r="B511" s="63" t="n">
        <f aca="true">IF(AND(ISNUMBER(Finland!$A$2),Finland!$A512&gt;0),OFFSET(rngStartFinland,Finland!$A512,Finland!$A$2),0)</f>
        <v>0</v>
      </c>
      <c r="C511" s="63" t="n">
        <f aca="true">IF(AND(ISNUMBER(Finland!$B$2),Finland!$A512&gt;0),OFFSET(rngStartFinland,Finland!$A512,Finland!$B$2),0)</f>
        <v>0</v>
      </c>
      <c r="D511" s="63" t="n">
        <f aca="true">IF(AND(ISNUMBER(Smestad!$A$2),Smestad!$A512&gt;0),OFFSET(rngStartSmestad,Smestad!$A512,Smestad!$A$2),0)</f>
        <v>0</v>
      </c>
      <c r="E511" s="63" t="n">
        <f aca="true">IF(AND(ISNUMBER(Smestad!$B$2),Smestad!$A512&gt;0),OFFSET(rngStartSmestad,Smestad!$A512,Smestad!$B$2),0)</f>
        <v>0</v>
      </c>
      <c r="F511" s="63" t="n">
        <f aca="true">IF(AND(ISNUMBER(Strinda!$A$2),Strinda!$A512&gt;0),OFFSET(rngStartStrinda,Strinda!$A512,Strinda!$A$2),0)</f>
        <v>0</v>
      </c>
      <c r="G511" s="63" t="n">
        <f aca="true">IF(AND(ISNUMBER(Strinda!$B$2),Strinda!$A512&gt;0),OFFSET(rngStartStrinda,Strinda!$A512,Strinda!$B$2),0)</f>
        <v>0</v>
      </c>
      <c r="H511" s="63" t="n">
        <f aca="true">IF(AND(ISNUMBER(Sweden!$A$2),Sweden!$A512&gt;0),OFFSET(rngStartSweden,Sweden!$A512,Sweden!$A$2),0)</f>
        <v>0</v>
      </c>
      <c r="I511" s="63" t="n">
        <f aca="true">IF(AND(ISNUMBER(Sweden!$B$2),Sweden!$A512&gt;0),OFFSET(rngStartSweden,Sweden!$A512,Sweden!$B$2),0)</f>
        <v>0</v>
      </c>
      <c r="J511" s="63" t="n">
        <f aca="true">IF(AND(ISNUMBER(System!$A$2),System!$A512&gt;0),OFFSET(rngStartSystem,System!$A512,System!$A$2),0)</f>
        <v>0</v>
      </c>
      <c r="K511" s="63" t="n">
        <f aca="true">IF(AND(ISNUMBER(System!$B$2),System!$A512&gt;0),OFFSET(rngStartSystem,System!$A512,System!$B$2),0)</f>
        <v>0</v>
      </c>
      <c r="L511" s="63" t="n">
        <f aca="true">IF(AND(ISNUMBER(Tromso!$A$2),Tromso!$A512&gt;0),OFFSET(rngStartTromso,Tromso!$A512,Tromso!$A$2),0)</f>
        <v>0</v>
      </c>
      <c r="M511" s="63" t="n">
        <f aca="true">IF(AND(ISNUMBER(Tromso!$B$2),Tromso!$A512&gt;0),OFFSET(rngStartTromso,Tromso!$A512,Tromso!$B$2),0)</f>
        <v>0</v>
      </c>
      <c r="N511" s="50"/>
      <c r="O511" s="50"/>
    </row>
    <row r="512" customFormat="false" ht="12.75" hidden="false" customHeight="false" outlineLevel="0" collapsed="false">
      <c r="A512" s="44" t="n">
        <f aca="false">Curves!C513</f>
        <v>40469</v>
      </c>
      <c r="B512" s="63" t="n">
        <f aca="true">IF(AND(ISNUMBER(Finland!$A$2),Finland!$A513&gt;0),OFFSET(rngStartFinland,Finland!$A513,Finland!$A$2),0)</f>
        <v>0</v>
      </c>
      <c r="C512" s="63" t="n">
        <f aca="true">IF(AND(ISNUMBER(Finland!$B$2),Finland!$A513&gt;0),OFFSET(rngStartFinland,Finland!$A513,Finland!$B$2),0)</f>
        <v>0</v>
      </c>
      <c r="D512" s="63" t="n">
        <f aca="true">IF(AND(ISNUMBER(Smestad!$A$2),Smestad!$A513&gt;0),OFFSET(rngStartSmestad,Smestad!$A513,Smestad!$A$2),0)</f>
        <v>0</v>
      </c>
      <c r="E512" s="63" t="n">
        <f aca="true">IF(AND(ISNUMBER(Smestad!$B$2),Smestad!$A513&gt;0),OFFSET(rngStartSmestad,Smestad!$A513,Smestad!$B$2),0)</f>
        <v>0</v>
      </c>
      <c r="F512" s="63" t="n">
        <f aca="true">IF(AND(ISNUMBER(Strinda!$A$2),Strinda!$A513&gt;0),OFFSET(rngStartStrinda,Strinda!$A513,Strinda!$A$2),0)</f>
        <v>0</v>
      </c>
      <c r="G512" s="63" t="n">
        <f aca="true">IF(AND(ISNUMBER(Strinda!$B$2),Strinda!$A513&gt;0),OFFSET(rngStartStrinda,Strinda!$A513,Strinda!$B$2),0)</f>
        <v>0</v>
      </c>
      <c r="H512" s="63" t="n">
        <f aca="true">IF(AND(ISNUMBER(Sweden!$A$2),Sweden!$A513&gt;0),OFFSET(rngStartSweden,Sweden!$A513,Sweden!$A$2),0)</f>
        <v>0</v>
      </c>
      <c r="I512" s="63" t="n">
        <f aca="true">IF(AND(ISNUMBER(Sweden!$B$2),Sweden!$A513&gt;0),OFFSET(rngStartSweden,Sweden!$A513,Sweden!$B$2),0)</f>
        <v>0</v>
      </c>
      <c r="J512" s="63" t="n">
        <f aca="true">IF(AND(ISNUMBER(System!$A$2),System!$A513&gt;0),OFFSET(rngStartSystem,System!$A513,System!$A$2),0)</f>
        <v>0</v>
      </c>
      <c r="K512" s="63" t="n">
        <f aca="true">IF(AND(ISNUMBER(System!$B$2),System!$A513&gt;0),OFFSET(rngStartSystem,System!$A513,System!$B$2),0)</f>
        <v>0</v>
      </c>
      <c r="L512" s="63" t="n">
        <f aca="true">IF(AND(ISNUMBER(Tromso!$A$2),Tromso!$A513&gt;0),OFFSET(rngStartTromso,Tromso!$A513,Tromso!$A$2),0)</f>
        <v>0</v>
      </c>
      <c r="M512" s="63" t="n">
        <f aca="true">IF(AND(ISNUMBER(Tromso!$B$2),Tromso!$A513&gt;0),OFFSET(rngStartTromso,Tromso!$A513,Tromso!$B$2),0)</f>
        <v>0</v>
      </c>
      <c r="N512" s="50"/>
      <c r="O512" s="50"/>
    </row>
    <row r="513" customFormat="false" ht="12.75" hidden="false" customHeight="false" outlineLevel="0" collapsed="false">
      <c r="A513" s="44" t="n">
        <f aca="false">Curves!C514</f>
        <v>40476</v>
      </c>
      <c r="B513" s="63" t="n">
        <f aca="true">IF(AND(ISNUMBER(Finland!$A$2),Finland!$A514&gt;0),OFFSET(rngStartFinland,Finland!$A514,Finland!$A$2),0)</f>
        <v>0</v>
      </c>
      <c r="C513" s="63" t="n">
        <f aca="true">IF(AND(ISNUMBER(Finland!$B$2),Finland!$A514&gt;0),OFFSET(rngStartFinland,Finland!$A514,Finland!$B$2),0)</f>
        <v>0</v>
      </c>
      <c r="D513" s="63" t="n">
        <f aca="true">IF(AND(ISNUMBER(Smestad!$A$2),Smestad!$A514&gt;0),OFFSET(rngStartSmestad,Smestad!$A514,Smestad!$A$2),0)</f>
        <v>0</v>
      </c>
      <c r="E513" s="63" t="n">
        <f aca="true">IF(AND(ISNUMBER(Smestad!$B$2),Smestad!$A514&gt;0),OFFSET(rngStartSmestad,Smestad!$A514,Smestad!$B$2),0)</f>
        <v>0</v>
      </c>
      <c r="F513" s="63" t="n">
        <f aca="true">IF(AND(ISNUMBER(Strinda!$A$2),Strinda!$A514&gt;0),OFFSET(rngStartStrinda,Strinda!$A514,Strinda!$A$2),0)</f>
        <v>0</v>
      </c>
      <c r="G513" s="63" t="n">
        <f aca="true">IF(AND(ISNUMBER(Strinda!$B$2),Strinda!$A514&gt;0),OFFSET(rngStartStrinda,Strinda!$A514,Strinda!$B$2),0)</f>
        <v>0</v>
      </c>
      <c r="H513" s="63" t="n">
        <f aca="true">IF(AND(ISNUMBER(Sweden!$A$2),Sweden!$A514&gt;0),OFFSET(rngStartSweden,Sweden!$A514,Sweden!$A$2),0)</f>
        <v>0</v>
      </c>
      <c r="I513" s="63" t="n">
        <f aca="true">IF(AND(ISNUMBER(Sweden!$B$2),Sweden!$A514&gt;0),OFFSET(rngStartSweden,Sweden!$A514,Sweden!$B$2),0)</f>
        <v>0</v>
      </c>
      <c r="J513" s="63" t="n">
        <f aca="true">IF(AND(ISNUMBER(System!$A$2),System!$A514&gt;0),OFFSET(rngStartSystem,System!$A514,System!$A$2),0)</f>
        <v>0</v>
      </c>
      <c r="K513" s="63" t="n">
        <f aca="true">IF(AND(ISNUMBER(System!$B$2),System!$A514&gt;0),OFFSET(rngStartSystem,System!$A514,System!$B$2),0)</f>
        <v>0</v>
      </c>
      <c r="L513" s="63" t="n">
        <f aca="true">IF(AND(ISNUMBER(Tromso!$A$2),Tromso!$A514&gt;0),OFFSET(rngStartTromso,Tromso!$A514,Tromso!$A$2),0)</f>
        <v>0</v>
      </c>
      <c r="M513" s="63" t="n">
        <f aca="true">IF(AND(ISNUMBER(Tromso!$B$2),Tromso!$A514&gt;0),OFFSET(rngStartTromso,Tromso!$A514,Tromso!$B$2),0)</f>
        <v>0</v>
      </c>
      <c r="N513" s="50"/>
      <c r="O513" s="50"/>
    </row>
    <row r="514" customFormat="false" ht="12.75" hidden="false" customHeight="false" outlineLevel="0" collapsed="false">
      <c r="A514" s="44" t="n">
        <f aca="false">Curves!C515</f>
        <v>40483</v>
      </c>
      <c r="B514" s="63" t="n">
        <f aca="true">IF(AND(ISNUMBER(Finland!$A$2),Finland!$A515&gt;0),OFFSET(rngStartFinland,Finland!$A515,Finland!$A$2),0)</f>
        <v>0</v>
      </c>
      <c r="C514" s="63" t="n">
        <f aca="true">IF(AND(ISNUMBER(Finland!$B$2),Finland!$A515&gt;0),OFFSET(rngStartFinland,Finland!$A515,Finland!$B$2),0)</f>
        <v>0</v>
      </c>
      <c r="D514" s="63" t="n">
        <f aca="true">IF(AND(ISNUMBER(Smestad!$A$2),Smestad!$A515&gt;0),OFFSET(rngStartSmestad,Smestad!$A515,Smestad!$A$2),0)</f>
        <v>0</v>
      </c>
      <c r="E514" s="63" t="n">
        <f aca="true">IF(AND(ISNUMBER(Smestad!$B$2),Smestad!$A515&gt;0),OFFSET(rngStartSmestad,Smestad!$A515,Smestad!$B$2),0)</f>
        <v>0</v>
      </c>
      <c r="F514" s="63" t="n">
        <f aca="true">IF(AND(ISNUMBER(Strinda!$A$2),Strinda!$A515&gt;0),OFFSET(rngStartStrinda,Strinda!$A515,Strinda!$A$2),0)</f>
        <v>0</v>
      </c>
      <c r="G514" s="63" t="n">
        <f aca="true">IF(AND(ISNUMBER(Strinda!$B$2),Strinda!$A515&gt;0),OFFSET(rngStartStrinda,Strinda!$A515,Strinda!$B$2),0)</f>
        <v>0</v>
      </c>
      <c r="H514" s="63" t="n">
        <f aca="true">IF(AND(ISNUMBER(Sweden!$A$2),Sweden!$A515&gt;0),OFFSET(rngStartSweden,Sweden!$A515,Sweden!$A$2),0)</f>
        <v>0</v>
      </c>
      <c r="I514" s="63" t="n">
        <f aca="true">IF(AND(ISNUMBER(Sweden!$B$2),Sweden!$A515&gt;0),OFFSET(rngStartSweden,Sweden!$A515,Sweden!$B$2),0)</f>
        <v>0</v>
      </c>
      <c r="J514" s="63" t="n">
        <f aca="true">IF(AND(ISNUMBER(System!$A$2),System!$A515&gt;0),OFFSET(rngStartSystem,System!$A515,System!$A$2),0)</f>
        <v>0</v>
      </c>
      <c r="K514" s="63" t="n">
        <f aca="true">IF(AND(ISNUMBER(System!$B$2),System!$A515&gt;0),OFFSET(rngStartSystem,System!$A515,System!$B$2),0)</f>
        <v>0</v>
      </c>
      <c r="L514" s="63" t="n">
        <f aca="true">IF(AND(ISNUMBER(Tromso!$A$2),Tromso!$A515&gt;0),OFFSET(rngStartTromso,Tromso!$A515,Tromso!$A$2),0)</f>
        <v>0</v>
      </c>
      <c r="M514" s="63" t="n">
        <f aca="true">IF(AND(ISNUMBER(Tromso!$B$2),Tromso!$A515&gt;0),OFFSET(rngStartTromso,Tromso!$A515,Tromso!$B$2),0)</f>
        <v>0</v>
      </c>
      <c r="N514" s="50"/>
      <c r="O514" s="50"/>
    </row>
    <row r="515" customFormat="false" ht="12.75" hidden="false" customHeight="false" outlineLevel="0" collapsed="false">
      <c r="A515" s="44" t="n">
        <f aca="false">Curves!C516</f>
        <v>40490</v>
      </c>
      <c r="B515" s="63" t="n">
        <f aca="true">IF(AND(ISNUMBER(Finland!$A$2),Finland!$A516&gt;0),OFFSET(rngStartFinland,Finland!$A516,Finland!$A$2),0)</f>
        <v>0</v>
      </c>
      <c r="C515" s="63" t="n">
        <f aca="true">IF(AND(ISNUMBER(Finland!$B$2),Finland!$A516&gt;0),OFFSET(rngStartFinland,Finland!$A516,Finland!$B$2),0)</f>
        <v>0</v>
      </c>
      <c r="D515" s="63" t="n">
        <f aca="true">IF(AND(ISNUMBER(Smestad!$A$2),Smestad!$A516&gt;0),OFFSET(rngStartSmestad,Smestad!$A516,Smestad!$A$2),0)</f>
        <v>0</v>
      </c>
      <c r="E515" s="63" t="n">
        <f aca="true">IF(AND(ISNUMBER(Smestad!$B$2),Smestad!$A516&gt;0),OFFSET(rngStartSmestad,Smestad!$A516,Smestad!$B$2),0)</f>
        <v>0</v>
      </c>
      <c r="F515" s="63" t="n">
        <f aca="true">IF(AND(ISNUMBER(Strinda!$A$2),Strinda!$A516&gt;0),OFFSET(rngStartStrinda,Strinda!$A516,Strinda!$A$2),0)</f>
        <v>0</v>
      </c>
      <c r="G515" s="63" t="n">
        <f aca="true">IF(AND(ISNUMBER(Strinda!$B$2),Strinda!$A516&gt;0),OFFSET(rngStartStrinda,Strinda!$A516,Strinda!$B$2),0)</f>
        <v>0</v>
      </c>
      <c r="H515" s="63" t="n">
        <f aca="true">IF(AND(ISNUMBER(Sweden!$A$2),Sweden!$A516&gt;0),OFFSET(rngStartSweden,Sweden!$A516,Sweden!$A$2),0)</f>
        <v>0</v>
      </c>
      <c r="I515" s="63" t="n">
        <f aca="true">IF(AND(ISNUMBER(Sweden!$B$2),Sweden!$A516&gt;0),OFFSET(rngStartSweden,Sweden!$A516,Sweden!$B$2),0)</f>
        <v>0</v>
      </c>
      <c r="J515" s="63" t="n">
        <f aca="true">IF(AND(ISNUMBER(System!$A$2),System!$A516&gt;0),OFFSET(rngStartSystem,System!$A516,System!$A$2),0)</f>
        <v>0</v>
      </c>
      <c r="K515" s="63" t="n">
        <f aca="true">IF(AND(ISNUMBER(System!$B$2),System!$A516&gt;0),OFFSET(rngStartSystem,System!$A516,System!$B$2),0)</f>
        <v>0</v>
      </c>
      <c r="L515" s="63" t="n">
        <f aca="true">IF(AND(ISNUMBER(Tromso!$A$2),Tromso!$A516&gt;0),OFFSET(rngStartTromso,Tromso!$A516,Tromso!$A$2),0)</f>
        <v>0</v>
      </c>
      <c r="M515" s="63" t="n">
        <f aca="true">IF(AND(ISNUMBER(Tromso!$B$2),Tromso!$A516&gt;0),OFFSET(rngStartTromso,Tromso!$A516,Tromso!$B$2),0)</f>
        <v>0</v>
      </c>
      <c r="N515" s="50"/>
      <c r="O515" s="50"/>
    </row>
    <row r="516" customFormat="false" ht="12.75" hidden="false" customHeight="false" outlineLevel="0" collapsed="false">
      <c r="A516" s="44" t="n">
        <f aca="false">Curves!C517</f>
        <v>40497</v>
      </c>
      <c r="B516" s="63" t="n">
        <f aca="true">IF(AND(ISNUMBER(Finland!$A$2),Finland!$A517&gt;0),OFFSET(rngStartFinland,Finland!$A517,Finland!$A$2),0)</f>
        <v>0</v>
      </c>
      <c r="C516" s="63" t="n">
        <f aca="true">IF(AND(ISNUMBER(Finland!$B$2),Finland!$A517&gt;0),OFFSET(rngStartFinland,Finland!$A517,Finland!$B$2),0)</f>
        <v>0</v>
      </c>
      <c r="D516" s="63" t="n">
        <f aca="true">IF(AND(ISNUMBER(Smestad!$A$2),Smestad!$A517&gt;0),OFFSET(rngStartSmestad,Smestad!$A517,Smestad!$A$2),0)</f>
        <v>0</v>
      </c>
      <c r="E516" s="63" t="n">
        <f aca="true">IF(AND(ISNUMBER(Smestad!$B$2),Smestad!$A517&gt;0),OFFSET(rngStartSmestad,Smestad!$A517,Smestad!$B$2),0)</f>
        <v>0</v>
      </c>
      <c r="F516" s="63" t="n">
        <f aca="true">IF(AND(ISNUMBER(Strinda!$A$2),Strinda!$A517&gt;0),OFFSET(rngStartStrinda,Strinda!$A517,Strinda!$A$2),0)</f>
        <v>0</v>
      </c>
      <c r="G516" s="63" t="n">
        <f aca="true">IF(AND(ISNUMBER(Strinda!$B$2),Strinda!$A517&gt;0),OFFSET(rngStartStrinda,Strinda!$A517,Strinda!$B$2),0)</f>
        <v>0</v>
      </c>
      <c r="H516" s="63" t="n">
        <f aca="true">IF(AND(ISNUMBER(Sweden!$A$2),Sweden!$A517&gt;0),OFFSET(rngStartSweden,Sweden!$A517,Sweden!$A$2),0)</f>
        <v>0</v>
      </c>
      <c r="I516" s="63" t="n">
        <f aca="true">IF(AND(ISNUMBER(Sweden!$B$2),Sweden!$A517&gt;0),OFFSET(rngStartSweden,Sweden!$A517,Sweden!$B$2),0)</f>
        <v>0</v>
      </c>
      <c r="J516" s="63" t="n">
        <f aca="true">IF(AND(ISNUMBER(System!$A$2),System!$A517&gt;0),OFFSET(rngStartSystem,System!$A517,System!$A$2),0)</f>
        <v>0</v>
      </c>
      <c r="K516" s="63" t="n">
        <f aca="true">IF(AND(ISNUMBER(System!$B$2),System!$A517&gt;0),OFFSET(rngStartSystem,System!$A517,System!$B$2),0)</f>
        <v>0</v>
      </c>
      <c r="L516" s="63" t="n">
        <f aca="true">IF(AND(ISNUMBER(Tromso!$A$2),Tromso!$A517&gt;0),OFFSET(rngStartTromso,Tromso!$A517,Tromso!$A$2),0)</f>
        <v>0</v>
      </c>
      <c r="M516" s="63" t="n">
        <f aca="true">IF(AND(ISNUMBER(Tromso!$B$2),Tromso!$A517&gt;0),OFFSET(rngStartTromso,Tromso!$A517,Tromso!$B$2),0)</f>
        <v>0</v>
      </c>
      <c r="N516" s="50"/>
      <c r="O516" s="50"/>
    </row>
    <row r="517" customFormat="false" ht="12.75" hidden="false" customHeight="false" outlineLevel="0" collapsed="false">
      <c r="A517" s="44" t="n">
        <f aca="false">Curves!C518</f>
        <v>40504</v>
      </c>
      <c r="B517" s="63" t="n">
        <f aca="true">IF(AND(ISNUMBER(Finland!$A$2),Finland!$A518&gt;0),OFFSET(rngStartFinland,Finland!$A518,Finland!$A$2),0)</f>
        <v>0</v>
      </c>
      <c r="C517" s="63" t="n">
        <f aca="true">IF(AND(ISNUMBER(Finland!$B$2),Finland!$A518&gt;0),OFFSET(rngStartFinland,Finland!$A518,Finland!$B$2),0)</f>
        <v>0</v>
      </c>
      <c r="D517" s="63" t="n">
        <f aca="true">IF(AND(ISNUMBER(Smestad!$A$2),Smestad!$A518&gt;0),OFFSET(rngStartSmestad,Smestad!$A518,Smestad!$A$2),0)</f>
        <v>0</v>
      </c>
      <c r="E517" s="63" t="n">
        <f aca="true">IF(AND(ISNUMBER(Smestad!$B$2),Smestad!$A518&gt;0),OFFSET(rngStartSmestad,Smestad!$A518,Smestad!$B$2),0)</f>
        <v>0</v>
      </c>
      <c r="F517" s="63" t="n">
        <f aca="true">IF(AND(ISNUMBER(Strinda!$A$2),Strinda!$A518&gt;0),OFFSET(rngStartStrinda,Strinda!$A518,Strinda!$A$2),0)</f>
        <v>0</v>
      </c>
      <c r="G517" s="63" t="n">
        <f aca="true">IF(AND(ISNUMBER(Strinda!$B$2),Strinda!$A518&gt;0),OFFSET(rngStartStrinda,Strinda!$A518,Strinda!$B$2),0)</f>
        <v>0</v>
      </c>
      <c r="H517" s="63" t="n">
        <f aca="true">IF(AND(ISNUMBER(Sweden!$A$2),Sweden!$A518&gt;0),OFFSET(rngStartSweden,Sweden!$A518,Sweden!$A$2),0)</f>
        <v>0</v>
      </c>
      <c r="I517" s="63" t="n">
        <f aca="true">IF(AND(ISNUMBER(Sweden!$B$2),Sweden!$A518&gt;0),OFFSET(rngStartSweden,Sweden!$A518,Sweden!$B$2),0)</f>
        <v>0</v>
      </c>
      <c r="J517" s="63" t="n">
        <f aca="true">IF(AND(ISNUMBER(System!$A$2),System!$A518&gt;0),OFFSET(rngStartSystem,System!$A518,System!$A$2),0)</f>
        <v>0</v>
      </c>
      <c r="K517" s="63" t="n">
        <f aca="true">IF(AND(ISNUMBER(System!$B$2),System!$A518&gt;0),OFFSET(rngStartSystem,System!$A518,System!$B$2),0)</f>
        <v>0</v>
      </c>
      <c r="L517" s="63" t="n">
        <f aca="true">IF(AND(ISNUMBER(Tromso!$A$2),Tromso!$A518&gt;0),OFFSET(rngStartTromso,Tromso!$A518,Tromso!$A$2),0)</f>
        <v>0</v>
      </c>
      <c r="M517" s="63" t="n">
        <f aca="true">IF(AND(ISNUMBER(Tromso!$B$2),Tromso!$A518&gt;0),OFFSET(rngStartTromso,Tromso!$A518,Tromso!$B$2),0)</f>
        <v>0</v>
      </c>
      <c r="N517" s="50"/>
      <c r="O517" s="50"/>
    </row>
    <row r="518" customFormat="false" ht="12.75" hidden="false" customHeight="false" outlineLevel="0" collapsed="false">
      <c r="A518" s="44" t="n">
        <f aca="false">Curves!C519</f>
        <v>40511</v>
      </c>
      <c r="B518" s="63" t="n">
        <f aca="true">IF(AND(ISNUMBER(Finland!$A$2),Finland!$A519&gt;0),OFFSET(rngStartFinland,Finland!$A519,Finland!$A$2),0)</f>
        <v>0</v>
      </c>
      <c r="C518" s="63" t="n">
        <f aca="true">IF(AND(ISNUMBER(Finland!$B$2),Finland!$A519&gt;0),OFFSET(rngStartFinland,Finland!$A519,Finland!$B$2),0)</f>
        <v>0</v>
      </c>
      <c r="D518" s="63" t="n">
        <f aca="true">IF(AND(ISNUMBER(Smestad!$A$2),Smestad!$A519&gt;0),OFFSET(rngStartSmestad,Smestad!$A519,Smestad!$A$2),0)</f>
        <v>0</v>
      </c>
      <c r="E518" s="63" t="n">
        <f aca="true">IF(AND(ISNUMBER(Smestad!$B$2),Smestad!$A519&gt;0),OFFSET(rngStartSmestad,Smestad!$A519,Smestad!$B$2),0)</f>
        <v>0</v>
      </c>
      <c r="F518" s="63" t="n">
        <f aca="true">IF(AND(ISNUMBER(Strinda!$A$2),Strinda!$A519&gt;0),OFFSET(rngStartStrinda,Strinda!$A519,Strinda!$A$2),0)</f>
        <v>0</v>
      </c>
      <c r="G518" s="63" t="n">
        <f aca="true">IF(AND(ISNUMBER(Strinda!$B$2),Strinda!$A519&gt;0),OFFSET(rngStartStrinda,Strinda!$A519,Strinda!$B$2),0)</f>
        <v>0</v>
      </c>
      <c r="H518" s="63" t="n">
        <f aca="true">IF(AND(ISNUMBER(Sweden!$A$2),Sweden!$A519&gt;0),OFFSET(rngStartSweden,Sweden!$A519,Sweden!$A$2),0)</f>
        <v>0</v>
      </c>
      <c r="I518" s="63" t="n">
        <f aca="true">IF(AND(ISNUMBER(Sweden!$B$2),Sweden!$A519&gt;0),OFFSET(rngStartSweden,Sweden!$A519,Sweden!$B$2),0)</f>
        <v>0</v>
      </c>
      <c r="J518" s="63" t="n">
        <f aca="true">IF(AND(ISNUMBER(System!$A$2),System!$A519&gt;0),OFFSET(rngStartSystem,System!$A519,System!$A$2),0)</f>
        <v>0</v>
      </c>
      <c r="K518" s="63" t="n">
        <f aca="true">IF(AND(ISNUMBER(System!$B$2),System!$A519&gt;0),OFFSET(rngStartSystem,System!$A519,System!$B$2),0)</f>
        <v>0</v>
      </c>
      <c r="L518" s="63" t="n">
        <f aca="true">IF(AND(ISNUMBER(Tromso!$A$2),Tromso!$A519&gt;0),OFFSET(rngStartTromso,Tromso!$A519,Tromso!$A$2),0)</f>
        <v>0</v>
      </c>
      <c r="M518" s="63" t="n">
        <f aca="true">IF(AND(ISNUMBER(Tromso!$B$2),Tromso!$A519&gt;0),OFFSET(rngStartTromso,Tromso!$A519,Tromso!$B$2),0)</f>
        <v>0</v>
      </c>
      <c r="N518" s="50"/>
      <c r="O518" s="50"/>
    </row>
    <row r="519" customFormat="false" ht="12.75" hidden="false" customHeight="false" outlineLevel="0" collapsed="false">
      <c r="A519" s="44" t="n">
        <f aca="false">Curves!C520</f>
        <v>40518</v>
      </c>
      <c r="B519" s="63" t="n">
        <f aca="true">IF(AND(ISNUMBER(Finland!$A$2),Finland!$A520&gt;0),OFFSET(rngStartFinland,Finland!$A520,Finland!$A$2),0)</f>
        <v>0</v>
      </c>
      <c r="C519" s="63" t="n">
        <f aca="true">IF(AND(ISNUMBER(Finland!$B$2),Finland!$A520&gt;0),OFFSET(rngStartFinland,Finland!$A520,Finland!$B$2),0)</f>
        <v>0</v>
      </c>
      <c r="D519" s="63" t="n">
        <f aca="true">IF(AND(ISNUMBER(Smestad!$A$2),Smestad!$A520&gt;0),OFFSET(rngStartSmestad,Smestad!$A520,Smestad!$A$2),0)</f>
        <v>0</v>
      </c>
      <c r="E519" s="63" t="n">
        <f aca="true">IF(AND(ISNUMBER(Smestad!$B$2),Smestad!$A520&gt;0),OFFSET(rngStartSmestad,Smestad!$A520,Smestad!$B$2),0)</f>
        <v>0</v>
      </c>
      <c r="F519" s="63" t="n">
        <f aca="true">IF(AND(ISNUMBER(Strinda!$A$2),Strinda!$A520&gt;0),OFFSET(rngStartStrinda,Strinda!$A520,Strinda!$A$2),0)</f>
        <v>0</v>
      </c>
      <c r="G519" s="63" t="n">
        <f aca="true">IF(AND(ISNUMBER(Strinda!$B$2),Strinda!$A520&gt;0),OFFSET(rngStartStrinda,Strinda!$A520,Strinda!$B$2),0)</f>
        <v>0</v>
      </c>
      <c r="H519" s="63" t="n">
        <f aca="true">IF(AND(ISNUMBER(Sweden!$A$2),Sweden!$A520&gt;0),OFFSET(rngStartSweden,Sweden!$A520,Sweden!$A$2),0)</f>
        <v>0</v>
      </c>
      <c r="I519" s="63" t="n">
        <f aca="true">IF(AND(ISNUMBER(Sweden!$B$2),Sweden!$A520&gt;0),OFFSET(rngStartSweden,Sweden!$A520,Sweden!$B$2),0)</f>
        <v>0</v>
      </c>
      <c r="J519" s="63" t="n">
        <f aca="true">IF(AND(ISNUMBER(System!$A$2),System!$A520&gt;0),OFFSET(rngStartSystem,System!$A520,System!$A$2),0)</f>
        <v>0</v>
      </c>
      <c r="K519" s="63" t="n">
        <f aca="true">IF(AND(ISNUMBER(System!$B$2),System!$A520&gt;0),OFFSET(rngStartSystem,System!$A520,System!$B$2),0)</f>
        <v>0</v>
      </c>
      <c r="L519" s="63" t="n">
        <f aca="true">IF(AND(ISNUMBER(Tromso!$A$2),Tromso!$A520&gt;0),OFFSET(rngStartTromso,Tromso!$A520,Tromso!$A$2),0)</f>
        <v>0</v>
      </c>
      <c r="M519" s="63" t="n">
        <f aca="true">IF(AND(ISNUMBER(Tromso!$B$2),Tromso!$A520&gt;0),OFFSET(rngStartTromso,Tromso!$A520,Tromso!$B$2),0)</f>
        <v>0</v>
      </c>
      <c r="N519" s="50"/>
      <c r="O519" s="50"/>
    </row>
    <row r="520" customFormat="false" ht="12.75" hidden="false" customHeight="false" outlineLevel="0" collapsed="false">
      <c r="A520" s="44" t="n">
        <f aca="false">Curves!C521</f>
        <v>40525</v>
      </c>
      <c r="B520" s="63" t="n">
        <f aca="true">IF(AND(ISNUMBER(Finland!$A$2),Finland!$A521&gt;0),OFFSET(rngStartFinland,Finland!$A521,Finland!$A$2),0)</f>
        <v>0</v>
      </c>
      <c r="C520" s="63" t="n">
        <f aca="true">IF(AND(ISNUMBER(Finland!$B$2),Finland!$A521&gt;0),OFFSET(rngStartFinland,Finland!$A521,Finland!$B$2),0)</f>
        <v>0</v>
      </c>
      <c r="D520" s="63" t="n">
        <f aca="true">IF(AND(ISNUMBER(Smestad!$A$2),Smestad!$A521&gt;0),OFFSET(rngStartSmestad,Smestad!$A521,Smestad!$A$2),0)</f>
        <v>0</v>
      </c>
      <c r="E520" s="63" t="n">
        <f aca="true">IF(AND(ISNUMBER(Smestad!$B$2),Smestad!$A521&gt;0),OFFSET(rngStartSmestad,Smestad!$A521,Smestad!$B$2),0)</f>
        <v>0</v>
      </c>
      <c r="F520" s="63" t="n">
        <f aca="true">IF(AND(ISNUMBER(Strinda!$A$2),Strinda!$A521&gt;0),OFFSET(rngStartStrinda,Strinda!$A521,Strinda!$A$2),0)</f>
        <v>0</v>
      </c>
      <c r="G520" s="63" t="n">
        <f aca="true">IF(AND(ISNUMBER(Strinda!$B$2),Strinda!$A521&gt;0),OFFSET(rngStartStrinda,Strinda!$A521,Strinda!$B$2),0)</f>
        <v>0</v>
      </c>
      <c r="H520" s="63" t="n">
        <f aca="true">IF(AND(ISNUMBER(Sweden!$A$2),Sweden!$A521&gt;0),OFFSET(rngStartSweden,Sweden!$A521,Sweden!$A$2),0)</f>
        <v>0</v>
      </c>
      <c r="I520" s="63" t="n">
        <f aca="true">IF(AND(ISNUMBER(Sweden!$B$2),Sweden!$A521&gt;0),OFFSET(rngStartSweden,Sweden!$A521,Sweden!$B$2),0)</f>
        <v>0</v>
      </c>
      <c r="J520" s="63" t="n">
        <f aca="true">IF(AND(ISNUMBER(System!$A$2),System!$A521&gt;0),OFFSET(rngStartSystem,System!$A521,System!$A$2),0)</f>
        <v>0</v>
      </c>
      <c r="K520" s="63" t="n">
        <f aca="true">IF(AND(ISNUMBER(System!$B$2),System!$A521&gt;0),OFFSET(rngStartSystem,System!$A521,System!$B$2),0)</f>
        <v>0</v>
      </c>
      <c r="L520" s="63" t="n">
        <f aca="true">IF(AND(ISNUMBER(Tromso!$A$2),Tromso!$A521&gt;0),OFFSET(rngStartTromso,Tromso!$A521,Tromso!$A$2),0)</f>
        <v>0</v>
      </c>
      <c r="M520" s="63" t="n">
        <f aca="true">IF(AND(ISNUMBER(Tromso!$B$2),Tromso!$A521&gt;0),OFFSET(rngStartTromso,Tromso!$A521,Tromso!$B$2),0)</f>
        <v>0</v>
      </c>
      <c r="N520" s="50"/>
      <c r="O520" s="50"/>
    </row>
    <row r="521" customFormat="false" ht="12.75" hidden="false" customHeight="false" outlineLevel="0" collapsed="false">
      <c r="A521" s="44" t="n">
        <f aca="false">Curves!C522</f>
        <v>40532</v>
      </c>
      <c r="B521" s="63" t="n">
        <f aca="true">IF(AND(ISNUMBER(Finland!$A$2),Finland!$A522&gt;0),OFFSET(rngStartFinland,Finland!$A522,Finland!$A$2),0)</f>
        <v>0</v>
      </c>
      <c r="C521" s="63" t="n">
        <f aca="true">IF(AND(ISNUMBER(Finland!$B$2),Finland!$A522&gt;0),OFFSET(rngStartFinland,Finland!$A522,Finland!$B$2),0)</f>
        <v>0</v>
      </c>
      <c r="D521" s="63" t="n">
        <f aca="true">IF(AND(ISNUMBER(Smestad!$A$2),Smestad!$A522&gt;0),OFFSET(rngStartSmestad,Smestad!$A522,Smestad!$A$2),0)</f>
        <v>0</v>
      </c>
      <c r="E521" s="63" t="n">
        <f aca="true">IF(AND(ISNUMBER(Smestad!$B$2),Smestad!$A522&gt;0),OFFSET(rngStartSmestad,Smestad!$A522,Smestad!$B$2),0)</f>
        <v>0</v>
      </c>
      <c r="F521" s="63" t="n">
        <f aca="true">IF(AND(ISNUMBER(Strinda!$A$2),Strinda!$A522&gt;0),OFFSET(rngStartStrinda,Strinda!$A522,Strinda!$A$2),0)</f>
        <v>0</v>
      </c>
      <c r="G521" s="63" t="n">
        <f aca="true">IF(AND(ISNUMBER(Strinda!$B$2),Strinda!$A522&gt;0),OFFSET(rngStartStrinda,Strinda!$A522,Strinda!$B$2),0)</f>
        <v>0</v>
      </c>
      <c r="H521" s="63" t="n">
        <f aca="true">IF(AND(ISNUMBER(Sweden!$A$2),Sweden!$A522&gt;0),OFFSET(rngStartSweden,Sweden!$A522,Sweden!$A$2),0)</f>
        <v>0</v>
      </c>
      <c r="I521" s="63" t="n">
        <f aca="true">IF(AND(ISNUMBER(Sweden!$B$2),Sweden!$A522&gt;0),OFFSET(rngStartSweden,Sweden!$A522,Sweden!$B$2),0)</f>
        <v>0</v>
      </c>
      <c r="J521" s="63" t="n">
        <f aca="true">IF(AND(ISNUMBER(System!$A$2),System!$A522&gt;0),OFFSET(rngStartSystem,System!$A522,System!$A$2),0)</f>
        <v>0</v>
      </c>
      <c r="K521" s="63" t="n">
        <f aca="true">IF(AND(ISNUMBER(System!$B$2),System!$A522&gt;0),OFFSET(rngStartSystem,System!$A522,System!$B$2),0)</f>
        <v>0</v>
      </c>
      <c r="L521" s="63" t="n">
        <f aca="true">IF(AND(ISNUMBER(Tromso!$A$2),Tromso!$A522&gt;0),OFFSET(rngStartTromso,Tromso!$A522,Tromso!$A$2),0)</f>
        <v>0</v>
      </c>
      <c r="M521" s="63" t="n">
        <f aca="true">IF(AND(ISNUMBER(Tromso!$B$2),Tromso!$A522&gt;0),OFFSET(rngStartTromso,Tromso!$A522,Tromso!$B$2),0)</f>
        <v>0</v>
      </c>
      <c r="N521" s="50"/>
      <c r="O521" s="50"/>
    </row>
    <row r="522" customFormat="false" ht="12.75" hidden="false" customHeight="false" outlineLevel="0" collapsed="false">
      <c r="A522" s="44" t="n">
        <f aca="false">Curves!C523</f>
        <v>40539</v>
      </c>
      <c r="B522" s="63" t="n">
        <f aca="true">IF(AND(ISNUMBER(Finland!$A$2),Finland!$A523&gt;0),OFFSET(rngStartFinland,Finland!$A523,Finland!$A$2),0)</f>
        <v>0</v>
      </c>
      <c r="C522" s="63" t="n">
        <f aca="true">IF(AND(ISNUMBER(Finland!$B$2),Finland!$A523&gt;0),OFFSET(rngStartFinland,Finland!$A523,Finland!$B$2),0)</f>
        <v>0</v>
      </c>
      <c r="D522" s="63" t="n">
        <f aca="true">IF(AND(ISNUMBER(Smestad!$A$2),Smestad!$A523&gt;0),OFFSET(rngStartSmestad,Smestad!$A523,Smestad!$A$2),0)</f>
        <v>0</v>
      </c>
      <c r="E522" s="63" t="n">
        <f aca="true">IF(AND(ISNUMBER(Smestad!$B$2),Smestad!$A523&gt;0),OFFSET(rngStartSmestad,Smestad!$A523,Smestad!$B$2),0)</f>
        <v>0</v>
      </c>
      <c r="F522" s="63" t="n">
        <f aca="true">IF(AND(ISNUMBER(Strinda!$A$2),Strinda!$A523&gt;0),OFFSET(rngStartStrinda,Strinda!$A523,Strinda!$A$2),0)</f>
        <v>0</v>
      </c>
      <c r="G522" s="63" t="n">
        <f aca="true">IF(AND(ISNUMBER(Strinda!$B$2),Strinda!$A523&gt;0),OFFSET(rngStartStrinda,Strinda!$A523,Strinda!$B$2),0)</f>
        <v>0</v>
      </c>
      <c r="H522" s="63" t="n">
        <f aca="true">IF(AND(ISNUMBER(Sweden!$A$2),Sweden!$A523&gt;0),OFFSET(rngStartSweden,Sweden!$A523,Sweden!$A$2),0)</f>
        <v>0</v>
      </c>
      <c r="I522" s="63" t="n">
        <f aca="true">IF(AND(ISNUMBER(Sweden!$B$2),Sweden!$A523&gt;0),OFFSET(rngStartSweden,Sweden!$A523,Sweden!$B$2),0)</f>
        <v>0</v>
      </c>
      <c r="J522" s="63" t="n">
        <f aca="true">IF(AND(ISNUMBER(System!$A$2),System!$A523&gt;0),OFFSET(rngStartSystem,System!$A523,System!$A$2),0)</f>
        <v>0</v>
      </c>
      <c r="K522" s="63" t="n">
        <f aca="true">IF(AND(ISNUMBER(System!$B$2),System!$A523&gt;0),OFFSET(rngStartSystem,System!$A523,System!$B$2),0)</f>
        <v>0</v>
      </c>
      <c r="L522" s="63" t="n">
        <f aca="true">IF(AND(ISNUMBER(Tromso!$A$2),Tromso!$A523&gt;0),OFFSET(rngStartTromso,Tromso!$A523,Tromso!$A$2),0)</f>
        <v>0</v>
      </c>
      <c r="M522" s="63" t="n">
        <f aca="true">IF(AND(ISNUMBER(Tromso!$B$2),Tromso!$A523&gt;0),OFFSET(rngStartTromso,Tromso!$A523,Tromso!$B$2),0)</f>
        <v>0</v>
      </c>
      <c r="N522" s="50"/>
      <c r="O522" s="50"/>
    </row>
    <row r="523" customFormat="false" ht="12.75" hidden="false" customHeight="false" outlineLevel="0" collapsed="false">
      <c r="A523" s="44" t="n">
        <f aca="false">Curves!C524</f>
        <v>40546</v>
      </c>
      <c r="B523" s="63" t="n">
        <f aca="true">IF(AND(ISNUMBER(Finland!$A$2),Finland!$A524&gt;0),OFFSET(rngStartFinland,Finland!$A524,Finland!$A$2),0)</f>
        <v>0</v>
      </c>
      <c r="C523" s="63" t="n">
        <f aca="true">IF(AND(ISNUMBER(Finland!$B$2),Finland!$A524&gt;0),OFFSET(rngStartFinland,Finland!$A524,Finland!$B$2),0)</f>
        <v>0</v>
      </c>
      <c r="D523" s="63" t="n">
        <f aca="true">IF(AND(ISNUMBER(Smestad!$A$2),Smestad!$A524&gt;0),OFFSET(rngStartSmestad,Smestad!$A524,Smestad!$A$2),0)</f>
        <v>0</v>
      </c>
      <c r="E523" s="63" t="n">
        <f aca="true">IF(AND(ISNUMBER(Smestad!$B$2),Smestad!$A524&gt;0),OFFSET(rngStartSmestad,Smestad!$A524,Smestad!$B$2),0)</f>
        <v>0</v>
      </c>
      <c r="F523" s="63" t="n">
        <f aca="true">IF(AND(ISNUMBER(Strinda!$A$2),Strinda!$A524&gt;0),OFFSET(rngStartStrinda,Strinda!$A524,Strinda!$A$2),0)</f>
        <v>0</v>
      </c>
      <c r="G523" s="63" t="n">
        <f aca="true">IF(AND(ISNUMBER(Strinda!$B$2),Strinda!$A524&gt;0),OFFSET(rngStartStrinda,Strinda!$A524,Strinda!$B$2),0)</f>
        <v>0</v>
      </c>
      <c r="H523" s="63" t="n">
        <f aca="true">IF(AND(ISNUMBER(Sweden!$A$2),Sweden!$A524&gt;0),OFFSET(rngStartSweden,Sweden!$A524,Sweden!$A$2),0)</f>
        <v>0</v>
      </c>
      <c r="I523" s="63" t="n">
        <f aca="true">IF(AND(ISNUMBER(Sweden!$B$2),Sweden!$A524&gt;0),OFFSET(rngStartSweden,Sweden!$A524,Sweden!$B$2),0)</f>
        <v>0</v>
      </c>
      <c r="J523" s="63" t="n">
        <f aca="true">IF(AND(ISNUMBER(System!$A$2),System!$A524&gt;0),OFFSET(rngStartSystem,System!$A524,System!$A$2),0)</f>
        <v>0</v>
      </c>
      <c r="K523" s="63" t="n">
        <f aca="true">IF(AND(ISNUMBER(System!$B$2),System!$A524&gt;0),OFFSET(rngStartSystem,System!$A524,System!$B$2),0)</f>
        <v>0</v>
      </c>
      <c r="L523" s="63" t="n">
        <f aca="true">IF(AND(ISNUMBER(Tromso!$A$2),Tromso!$A524&gt;0),OFFSET(rngStartTromso,Tromso!$A524,Tromso!$A$2),0)</f>
        <v>0</v>
      </c>
      <c r="M523" s="63" t="n">
        <f aca="true">IF(AND(ISNUMBER(Tromso!$B$2),Tromso!$A524&gt;0),OFFSET(rngStartTromso,Tromso!$A524,Tromso!$B$2),0)</f>
        <v>0</v>
      </c>
      <c r="N523" s="50"/>
      <c r="O523" s="50"/>
    </row>
    <row r="524" customFormat="false" ht="12.75" hidden="false" customHeight="false" outlineLevel="0" collapsed="false">
      <c r="A524" s="44" t="n">
        <f aca="false">Curves!C525</f>
        <v>40553</v>
      </c>
      <c r="B524" s="63" t="n">
        <f aca="true">IF(AND(ISNUMBER(Finland!$A$2),Finland!$A525&gt;0),OFFSET(rngStartFinland,Finland!$A525,Finland!$A$2),0)</f>
        <v>0</v>
      </c>
      <c r="C524" s="63" t="n">
        <f aca="true">IF(AND(ISNUMBER(Finland!$B$2),Finland!$A525&gt;0),OFFSET(rngStartFinland,Finland!$A525,Finland!$B$2),0)</f>
        <v>0</v>
      </c>
      <c r="D524" s="63" t="n">
        <f aca="true">IF(AND(ISNUMBER(Smestad!$A$2),Smestad!$A525&gt;0),OFFSET(rngStartSmestad,Smestad!$A525,Smestad!$A$2),0)</f>
        <v>0</v>
      </c>
      <c r="E524" s="63" t="n">
        <f aca="true">IF(AND(ISNUMBER(Smestad!$B$2),Smestad!$A525&gt;0),OFFSET(rngStartSmestad,Smestad!$A525,Smestad!$B$2),0)</f>
        <v>0</v>
      </c>
      <c r="F524" s="63" t="n">
        <f aca="true">IF(AND(ISNUMBER(Strinda!$A$2),Strinda!$A525&gt;0),OFFSET(rngStartStrinda,Strinda!$A525,Strinda!$A$2),0)</f>
        <v>0</v>
      </c>
      <c r="G524" s="63" t="n">
        <f aca="true">IF(AND(ISNUMBER(Strinda!$B$2),Strinda!$A525&gt;0),OFFSET(rngStartStrinda,Strinda!$A525,Strinda!$B$2),0)</f>
        <v>0</v>
      </c>
      <c r="H524" s="63" t="n">
        <f aca="true">IF(AND(ISNUMBER(Sweden!$A$2),Sweden!$A525&gt;0),OFFSET(rngStartSweden,Sweden!$A525,Sweden!$A$2),0)</f>
        <v>0</v>
      </c>
      <c r="I524" s="63" t="n">
        <f aca="true">IF(AND(ISNUMBER(Sweden!$B$2),Sweden!$A525&gt;0),OFFSET(rngStartSweden,Sweden!$A525,Sweden!$B$2),0)</f>
        <v>0</v>
      </c>
      <c r="J524" s="63" t="n">
        <f aca="true">IF(AND(ISNUMBER(System!$A$2),System!$A525&gt;0),OFFSET(rngStartSystem,System!$A525,System!$A$2),0)</f>
        <v>0</v>
      </c>
      <c r="K524" s="63" t="n">
        <f aca="true">IF(AND(ISNUMBER(System!$B$2),System!$A525&gt;0),OFFSET(rngStartSystem,System!$A525,System!$B$2),0)</f>
        <v>0</v>
      </c>
      <c r="L524" s="63" t="n">
        <f aca="true">IF(AND(ISNUMBER(Tromso!$A$2),Tromso!$A525&gt;0),OFFSET(rngStartTromso,Tromso!$A525,Tromso!$A$2),0)</f>
        <v>0</v>
      </c>
      <c r="M524" s="63" t="n">
        <f aca="true">IF(AND(ISNUMBER(Tromso!$B$2),Tromso!$A525&gt;0),OFFSET(rngStartTromso,Tromso!$A525,Tromso!$B$2),0)</f>
        <v>0</v>
      </c>
      <c r="N524" s="50"/>
      <c r="O524" s="50"/>
    </row>
    <row r="525" customFormat="false" ht="12.75" hidden="false" customHeight="false" outlineLevel="0" collapsed="false">
      <c r="A525" s="44" t="n">
        <f aca="false">Curves!C526</f>
        <v>40560</v>
      </c>
      <c r="B525" s="63" t="n">
        <f aca="true">IF(AND(ISNUMBER(Finland!$A$2),Finland!$A526&gt;0),OFFSET(rngStartFinland,Finland!$A526,Finland!$A$2),0)</f>
        <v>0</v>
      </c>
      <c r="C525" s="63" t="n">
        <f aca="true">IF(AND(ISNUMBER(Finland!$B$2),Finland!$A526&gt;0),OFFSET(rngStartFinland,Finland!$A526,Finland!$B$2),0)</f>
        <v>0</v>
      </c>
      <c r="D525" s="63" t="n">
        <f aca="true">IF(AND(ISNUMBER(Smestad!$A$2),Smestad!$A526&gt;0),OFFSET(rngStartSmestad,Smestad!$A526,Smestad!$A$2),0)</f>
        <v>0</v>
      </c>
      <c r="E525" s="63" t="n">
        <f aca="true">IF(AND(ISNUMBER(Smestad!$B$2),Smestad!$A526&gt;0),OFFSET(rngStartSmestad,Smestad!$A526,Smestad!$B$2),0)</f>
        <v>0</v>
      </c>
      <c r="F525" s="63" t="n">
        <f aca="true">IF(AND(ISNUMBER(Strinda!$A$2),Strinda!$A526&gt;0),OFFSET(rngStartStrinda,Strinda!$A526,Strinda!$A$2),0)</f>
        <v>0</v>
      </c>
      <c r="G525" s="63" t="n">
        <f aca="true">IF(AND(ISNUMBER(Strinda!$B$2),Strinda!$A526&gt;0),OFFSET(rngStartStrinda,Strinda!$A526,Strinda!$B$2),0)</f>
        <v>0</v>
      </c>
      <c r="H525" s="63" t="n">
        <f aca="true">IF(AND(ISNUMBER(Sweden!$A$2),Sweden!$A526&gt;0),OFFSET(rngStartSweden,Sweden!$A526,Sweden!$A$2),0)</f>
        <v>0</v>
      </c>
      <c r="I525" s="63" t="n">
        <f aca="true">IF(AND(ISNUMBER(Sweden!$B$2),Sweden!$A526&gt;0),OFFSET(rngStartSweden,Sweden!$A526,Sweden!$B$2),0)</f>
        <v>0</v>
      </c>
      <c r="J525" s="63" t="n">
        <f aca="true">IF(AND(ISNUMBER(System!$A$2),System!$A526&gt;0),OFFSET(rngStartSystem,System!$A526,System!$A$2),0)</f>
        <v>0</v>
      </c>
      <c r="K525" s="63" t="n">
        <f aca="true">IF(AND(ISNUMBER(System!$B$2),System!$A526&gt;0),OFFSET(rngStartSystem,System!$A526,System!$B$2),0)</f>
        <v>0</v>
      </c>
      <c r="L525" s="63" t="n">
        <f aca="true">IF(AND(ISNUMBER(Tromso!$A$2),Tromso!$A526&gt;0),OFFSET(rngStartTromso,Tromso!$A526,Tromso!$A$2),0)</f>
        <v>0</v>
      </c>
      <c r="M525" s="63" t="n">
        <f aca="true">IF(AND(ISNUMBER(Tromso!$B$2),Tromso!$A526&gt;0),OFFSET(rngStartTromso,Tromso!$A526,Tromso!$B$2),0)</f>
        <v>0</v>
      </c>
      <c r="N525" s="50"/>
      <c r="O525" s="50"/>
    </row>
    <row r="526" customFormat="false" ht="12.75" hidden="false" customHeight="false" outlineLevel="0" collapsed="false">
      <c r="A526" s="44" t="n">
        <f aca="false">Curves!C527</f>
        <v>40567</v>
      </c>
      <c r="B526" s="63" t="n">
        <f aca="true">IF(AND(ISNUMBER(Finland!$A$2),Finland!$A527&gt;0),OFFSET(rngStartFinland,Finland!$A527,Finland!$A$2),0)</f>
        <v>0</v>
      </c>
      <c r="C526" s="63" t="n">
        <f aca="true">IF(AND(ISNUMBER(Finland!$B$2),Finland!$A527&gt;0),OFFSET(rngStartFinland,Finland!$A527,Finland!$B$2),0)</f>
        <v>0</v>
      </c>
      <c r="D526" s="63" t="n">
        <f aca="true">IF(AND(ISNUMBER(Smestad!$A$2),Smestad!$A527&gt;0),OFFSET(rngStartSmestad,Smestad!$A527,Smestad!$A$2),0)</f>
        <v>0</v>
      </c>
      <c r="E526" s="63" t="n">
        <f aca="true">IF(AND(ISNUMBER(Smestad!$B$2),Smestad!$A527&gt;0),OFFSET(rngStartSmestad,Smestad!$A527,Smestad!$B$2),0)</f>
        <v>0</v>
      </c>
      <c r="F526" s="63" t="n">
        <f aca="true">IF(AND(ISNUMBER(Strinda!$A$2),Strinda!$A527&gt;0),OFFSET(rngStartStrinda,Strinda!$A527,Strinda!$A$2),0)</f>
        <v>0</v>
      </c>
      <c r="G526" s="63" t="n">
        <f aca="true">IF(AND(ISNUMBER(Strinda!$B$2),Strinda!$A527&gt;0),OFFSET(rngStartStrinda,Strinda!$A527,Strinda!$B$2),0)</f>
        <v>0</v>
      </c>
      <c r="H526" s="63" t="n">
        <f aca="true">IF(AND(ISNUMBER(Sweden!$A$2),Sweden!$A527&gt;0),OFFSET(rngStartSweden,Sweden!$A527,Sweden!$A$2),0)</f>
        <v>0</v>
      </c>
      <c r="I526" s="63" t="n">
        <f aca="true">IF(AND(ISNUMBER(Sweden!$B$2),Sweden!$A527&gt;0),OFFSET(rngStartSweden,Sweden!$A527,Sweden!$B$2),0)</f>
        <v>0</v>
      </c>
      <c r="J526" s="63" t="n">
        <f aca="true">IF(AND(ISNUMBER(System!$A$2),System!$A527&gt;0),OFFSET(rngStartSystem,System!$A527,System!$A$2),0)</f>
        <v>0</v>
      </c>
      <c r="K526" s="63" t="n">
        <f aca="true">IF(AND(ISNUMBER(System!$B$2),System!$A527&gt;0),OFFSET(rngStartSystem,System!$A527,System!$B$2),0)</f>
        <v>0</v>
      </c>
      <c r="L526" s="63" t="n">
        <f aca="true">IF(AND(ISNUMBER(Tromso!$A$2),Tromso!$A527&gt;0),OFFSET(rngStartTromso,Tromso!$A527,Tromso!$A$2),0)</f>
        <v>0</v>
      </c>
      <c r="M526" s="63" t="n">
        <f aca="true">IF(AND(ISNUMBER(Tromso!$B$2),Tromso!$A527&gt;0),OFFSET(rngStartTromso,Tromso!$A527,Tromso!$B$2),0)</f>
        <v>0</v>
      </c>
      <c r="N526" s="50"/>
      <c r="O526" s="50"/>
    </row>
    <row r="527" customFormat="false" ht="12.75" hidden="false" customHeight="false" outlineLevel="0" collapsed="false">
      <c r="A527" s="44" t="n">
        <f aca="false">Curves!C528</f>
        <v>40574</v>
      </c>
      <c r="B527" s="63" t="n">
        <f aca="true">IF(AND(ISNUMBER(Finland!$A$2),Finland!$A528&gt;0),OFFSET(rngStartFinland,Finland!$A528,Finland!$A$2),0)</f>
        <v>0</v>
      </c>
      <c r="C527" s="63" t="n">
        <f aca="true">IF(AND(ISNUMBER(Finland!$B$2),Finland!$A528&gt;0),OFFSET(rngStartFinland,Finland!$A528,Finland!$B$2),0)</f>
        <v>0</v>
      </c>
      <c r="D527" s="63" t="n">
        <f aca="true">IF(AND(ISNUMBER(Smestad!$A$2),Smestad!$A528&gt;0),OFFSET(rngStartSmestad,Smestad!$A528,Smestad!$A$2),0)</f>
        <v>0</v>
      </c>
      <c r="E527" s="63" t="n">
        <f aca="true">IF(AND(ISNUMBER(Smestad!$B$2),Smestad!$A528&gt;0),OFFSET(rngStartSmestad,Smestad!$A528,Smestad!$B$2),0)</f>
        <v>0</v>
      </c>
      <c r="F527" s="63" t="n">
        <f aca="true">IF(AND(ISNUMBER(Strinda!$A$2),Strinda!$A528&gt;0),OFFSET(rngStartStrinda,Strinda!$A528,Strinda!$A$2),0)</f>
        <v>0</v>
      </c>
      <c r="G527" s="63" t="n">
        <f aca="true">IF(AND(ISNUMBER(Strinda!$B$2),Strinda!$A528&gt;0),OFFSET(rngStartStrinda,Strinda!$A528,Strinda!$B$2),0)</f>
        <v>0</v>
      </c>
      <c r="H527" s="63" t="n">
        <f aca="true">IF(AND(ISNUMBER(Sweden!$A$2),Sweden!$A528&gt;0),OFFSET(rngStartSweden,Sweden!$A528,Sweden!$A$2),0)</f>
        <v>0</v>
      </c>
      <c r="I527" s="63" t="n">
        <f aca="true">IF(AND(ISNUMBER(Sweden!$B$2),Sweden!$A528&gt;0),OFFSET(rngStartSweden,Sweden!$A528,Sweden!$B$2),0)</f>
        <v>0</v>
      </c>
      <c r="J527" s="63" t="n">
        <f aca="true">IF(AND(ISNUMBER(System!$A$2),System!$A528&gt;0),OFFSET(rngStartSystem,System!$A528,System!$A$2),0)</f>
        <v>0</v>
      </c>
      <c r="K527" s="63" t="n">
        <f aca="true">IF(AND(ISNUMBER(System!$B$2),System!$A528&gt;0),OFFSET(rngStartSystem,System!$A528,System!$B$2),0)</f>
        <v>0</v>
      </c>
      <c r="L527" s="63" t="n">
        <f aca="true">IF(AND(ISNUMBER(Tromso!$A$2),Tromso!$A528&gt;0),OFFSET(rngStartTromso,Tromso!$A528,Tromso!$A$2),0)</f>
        <v>0</v>
      </c>
      <c r="M527" s="63" t="n">
        <f aca="true">IF(AND(ISNUMBER(Tromso!$B$2),Tromso!$A528&gt;0),OFFSET(rngStartTromso,Tromso!$A528,Tromso!$B$2),0)</f>
        <v>0</v>
      </c>
      <c r="N527" s="50"/>
      <c r="O527" s="50"/>
    </row>
    <row r="528" customFormat="false" ht="12.75" hidden="false" customHeight="false" outlineLevel="0" collapsed="false">
      <c r="A528" s="44" t="n">
        <f aca="false">Curves!C529</f>
        <v>40581</v>
      </c>
      <c r="B528" s="63" t="n">
        <f aca="true">IF(AND(ISNUMBER(Finland!$A$2),Finland!$A529&gt;0),OFFSET(rngStartFinland,Finland!$A529,Finland!$A$2),0)</f>
        <v>0</v>
      </c>
      <c r="C528" s="63" t="n">
        <f aca="true">IF(AND(ISNUMBER(Finland!$B$2),Finland!$A529&gt;0),OFFSET(rngStartFinland,Finland!$A529,Finland!$B$2),0)</f>
        <v>0</v>
      </c>
      <c r="D528" s="63" t="n">
        <f aca="true">IF(AND(ISNUMBER(Smestad!$A$2),Smestad!$A529&gt;0),OFFSET(rngStartSmestad,Smestad!$A529,Smestad!$A$2),0)</f>
        <v>0</v>
      </c>
      <c r="E528" s="63" t="n">
        <f aca="true">IF(AND(ISNUMBER(Smestad!$B$2),Smestad!$A529&gt;0),OFFSET(rngStartSmestad,Smestad!$A529,Smestad!$B$2),0)</f>
        <v>0</v>
      </c>
      <c r="F528" s="63" t="n">
        <f aca="true">IF(AND(ISNUMBER(Strinda!$A$2),Strinda!$A529&gt;0),OFFSET(rngStartStrinda,Strinda!$A529,Strinda!$A$2),0)</f>
        <v>0</v>
      </c>
      <c r="G528" s="63" t="n">
        <f aca="true">IF(AND(ISNUMBER(Strinda!$B$2),Strinda!$A529&gt;0),OFFSET(rngStartStrinda,Strinda!$A529,Strinda!$B$2),0)</f>
        <v>0</v>
      </c>
      <c r="H528" s="63" t="n">
        <f aca="true">IF(AND(ISNUMBER(Sweden!$A$2),Sweden!$A529&gt;0),OFFSET(rngStartSweden,Sweden!$A529,Sweden!$A$2),0)</f>
        <v>0</v>
      </c>
      <c r="I528" s="63" t="n">
        <f aca="true">IF(AND(ISNUMBER(Sweden!$B$2),Sweden!$A529&gt;0),OFFSET(rngStartSweden,Sweden!$A529,Sweden!$B$2),0)</f>
        <v>0</v>
      </c>
      <c r="J528" s="63" t="n">
        <f aca="true">IF(AND(ISNUMBER(System!$A$2),System!$A529&gt;0),OFFSET(rngStartSystem,System!$A529,System!$A$2),0)</f>
        <v>0</v>
      </c>
      <c r="K528" s="63" t="n">
        <f aca="true">IF(AND(ISNUMBER(System!$B$2),System!$A529&gt;0),OFFSET(rngStartSystem,System!$A529,System!$B$2),0)</f>
        <v>0</v>
      </c>
      <c r="L528" s="63" t="n">
        <f aca="true">IF(AND(ISNUMBER(Tromso!$A$2),Tromso!$A529&gt;0),OFFSET(rngStartTromso,Tromso!$A529,Tromso!$A$2),0)</f>
        <v>0</v>
      </c>
      <c r="M528" s="63" t="n">
        <f aca="true">IF(AND(ISNUMBER(Tromso!$B$2),Tromso!$A529&gt;0),OFFSET(rngStartTromso,Tromso!$A529,Tromso!$B$2),0)</f>
        <v>0</v>
      </c>
      <c r="N528" s="50"/>
      <c r="O528" s="50"/>
    </row>
    <row r="529" customFormat="false" ht="12.75" hidden="false" customHeight="false" outlineLevel="0" collapsed="false">
      <c r="A529" s="44" t="n">
        <f aca="false">Curves!C530</f>
        <v>40588</v>
      </c>
      <c r="B529" s="63" t="n">
        <f aca="true">IF(AND(ISNUMBER(Finland!$A$2),Finland!$A530&gt;0),OFFSET(rngStartFinland,Finland!$A530,Finland!$A$2),0)</f>
        <v>0</v>
      </c>
      <c r="C529" s="63" t="n">
        <f aca="true">IF(AND(ISNUMBER(Finland!$B$2),Finland!$A530&gt;0),OFFSET(rngStartFinland,Finland!$A530,Finland!$B$2),0)</f>
        <v>0</v>
      </c>
      <c r="D529" s="63" t="n">
        <f aca="true">IF(AND(ISNUMBER(Smestad!$A$2),Smestad!$A530&gt;0),OFFSET(rngStartSmestad,Smestad!$A530,Smestad!$A$2),0)</f>
        <v>0</v>
      </c>
      <c r="E529" s="63" t="n">
        <f aca="true">IF(AND(ISNUMBER(Smestad!$B$2),Smestad!$A530&gt;0),OFFSET(rngStartSmestad,Smestad!$A530,Smestad!$B$2),0)</f>
        <v>0</v>
      </c>
      <c r="F529" s="63" t="n">
        <f aca="true">IF(AND(ISNUMBER(Strinda!$A$2),Strinda!$A530&gt;0),OFFSET(rngStartStrinda,Strinda!$A530,Strinda!$A$2),0)</f>
        <v>0</v>
      </c>
      <c r="G529" s="63" t="n">
        <f aca="true">IF(AND(ISNUMBER(Strinda!$B$2),Strinda!$A530&gt;0),OFFSET(rngStartStrinda,Strinda!$A530,Strinda!$B$2),0)</f>
        <v>0</v>
      </c>
      <c r="H529" s="63" t="n">
        <f aca="true">IF(AND(ISNUMBER(Sweden!$A$2),Sweden!$A530&gt;0),OFFSET(rngStartSweden,Sweden!$A530,Sweden!$A$2),0)</f>
        <v>0</v>
      </c>
      <c r="I529" s="63" t="n">
        <f aca="true">IF(AND(ISNUMBER(Sweden!$B$2),Sweden!$A530&gt;0),OFFSET(rngStartSweden,Sweden!$A530,Sweden!$B$2),0)</f>
        <v>0</v>
      </c>
      <c r="J529" s="63" t="n">
        <f aca="true">IF(AND(ISNUMBER(System!$A$2),System!$A530&gt;0),OFFSET(rngStartSystem,System!$A530,System!$A$2),0)</f>
        <v>0</v>
      </c>
      <c r="K529" s="63" t="n">
        <f aca="true">IF(AND(ISNUMBER(System!$B$2),System!$A530&gt;0),OFFSET(rngStartSystem,System!$A530,System!$B$2),0)</f>
        <v>0</v>
      </c>
      <c r="L529" s="63" t="n">
        <f aca="true">IF(AND(ISNUMBER(Tromso!$A$2),Tromso!$A530&gt;0),OFFSET(rngStartTromso,Tromso!$A530,Tromso!$A$2),0)</f>
        <v>0</v>
      </c>
      <c r="M529" s="63" t="n">
        <f aca="true">IF(AND(ISNUMBER(Tromso!$B$2),Tromso!$A530&gt;0),OFFSET(rngStartTromso,Tromso!$A530,Tromso!$B$2),0)</f>
        <v>0</v>
      </c>
      <c r="N529" s="50"/>
      <c r="O529" s="50"/>
    </row>
    <row r="530" customFormat="false" ht="12.75" hidden="false" customHeight="false" outlineLevel="0" collapsed="false">
      <c r="A530" s="44" t="n">
        <f aca="false">Curves!C531</f>
        <v>40595</v>
      </c>
      <c r="B530" s="63" t="n">
        <f aca="true">IF(AND(ISNUMBER(Finland!$A$2),Finland!$A531&gt;0),OFFSET(rngStartFinland,Finland!$A531,Finland!$A$2),0)</f>
        <v>0</v>
      </c>
      <c r="C530" s="63" t="n">
        <f aca="true">IF(AND(ISNUMBER(Finland!$B$2),Finland!$A531&gt;0),OFFSET(rngStartFinland,Finland!$A531,Finland!$B$2),0)</f>
        <v>0</v>
      </c>
      <c r="D530" s="63" t="n">
        <f aca="true">IF(AND(ISNUMBER(Smestad!$A$2),Smestad!$A531&gt;0),OFFSET(rngStartSmestad,Smestad!$A531,Smestad!$A$2),0)</f>
        <v>0</v>
      </c>
      <c r="E530" s="63" t="n">
        <f aca="true">IF(AND(ISNUMBER(Smestad!$B$2),Smestad!$A531&gt;0),OFFSET(rngStartSmestad,Smestad!$A531,Smestad!$B$2),0)</f>
        <v>0</v>
      </c>
      <c r="F530" s="63" t="n">
        <f aca="true">IF(AND(ISNUMBER(Strinda!$A$2),Strinda!$A531&gt;0),OFFSET(rngStartStrinda,Strinda!$A531,Strinda!$A$2),0)</f>
        <v>0</v>
      </c>
      <c r="G530" s="63" t="n">
        <f aca="true">IF(AND(ISNUMBER(Strinda!$B$2),Strinda!$A531&gt;0),OFFSET(rngStartStrinda,Strinda!$A531,Strinda!$B$2),0)</f>
        <v>0</v>
      </c>
      <c r="H530" s="63" t="n">
        <f aca="true">IF(AND(ISNUMBER(Sweden!$A$2),Sweden!$A531&gt;0),OFFSET(rngStartSweden,Sweden!$A531,Sweden!$A$2),0)</f>
        <v>0</v>
      </c>
      <c r="I530" s="63" t="n">
        <f aca="true">IF(AND(ISNUMBER(Sweden!$B$2),Sweden!$A531&gt;0),OFFSET(rngStartSweden,Sweden!$A531,Sweden!$B$2),0)</f>
        <v>0</v>
      </c>
      <c r="J530" s="63" t="n">
        <f aca="true">IF(AND(ISNUMBER(System!$A$2),System!$A531&gt;0),OFFSET(rngStartSystem,System!$A531,System!$A$2),0)</f>
        <v>0</v>
      </c>
      <c r="K530" s="63" t="n">
        <f aca="true">IF(AND(ISNUMBER(System!$B$2),System!$A531&gt;0),OFFSET(rngStartSystem,System!$A531,System!$B$2),0)</f>
        <v>0</v>
      </c>
      <c r="L530" s="63" t="n">
        <f aca="true">IF(AND(ISNUMBER(Tromso!$A$2),Tromso!$A531&gt;0),OFFSET(rngStartTromso,Tromso!$A531,Tromso!$A$2),0)</f>
        <v>0</v>
      </c>
      <c r="M530" s="63" t="n">
        <f aca="true">IF(AND(ISNUMBER(Tromso!$B$2),Tromso!$A531&gt;0),OFFSET(rngStartTromso,Tromso!$A531,Tromso!$B$2),0)</f>
        <v>0</v>
      </c>
      <c r="N530" s="50"/>
      <c r="O530" s="50"/>
    </row>
    <row r="531" customFormat="false" ht="12.75" hidden="false" customHeight="false" outlineLevel="0" collapsed="false">
      <c r="A531" s="44" t="n">
        <f aca="false">Curves!C532</f>
        <v>40602</v>
      </c>
      <c r="B531" s="63" t="n">
        <f aca="true">IF(AND(ISNUMBER(Finland!$A$2),Finland!$A532&gt;0),OFFSET(rngStartFinland,Finland!$A532,Finland!$A$2),0)</f>
        <v>0</v>
      </c>
      <c r="C531" s="63" t="n">
        <f aca="true">IF(AND(ISNUMBER(Finland!$B$2),Finland!$A532&gt;0),OFFSET(rngStartFinland,Finland!$A532,Finland!$B$2),0)</f>
        <v>0</v>
      </c>
      <c r="D531" s="63" t="n">
        <f aca="true">IF(AND(ISNUMBER(Smestad!$A$2),Smestad!$A532&gt;0),OFFSET(rngStartSmestad,Smestad!$A532,Smestad!$A$2),0)</f>
        <v>0</v>
      </c>
      <c r="E531" s="63" t="n">
        <f aca="true">IF(AND(ISNUMBER(Smestad!$B$2),Smestad!$A532&gt;0),OFFSET(rngStartSmestad,Smestad!$A532,Smestad!$B$2),0)</f>
        <v>0</v>
      </c>
      <c r="F531" s="63" t="n">
        <f aca="true">IF(AND(ISNUMBER(Strinda!$A$2),Strinda!$A532&gt;0),OFFSET(rngStartStrinda,Strinda!$A532,Strinda!$A$2),0)</f>
        <v>0</v>
      </c>
      <c r="G531" s="63" t="n">
        <f aca="true">IF(AND(ISNUMBER(Strinda!$B$2),Strinda!$A532&gt;0),OFFSET(rngStartStrinda,Strinda!$A532,Strinda!$B$2),0)</f>
        <v>0</v>
      </c>
      <c r="H531" s="63" t="n">
        <f aca="true">IF(AND(ISNUMBER(Sweden!$A$2),Sweden!$A532&gt;0),OFFSET(rngStartSweden,Sweden!$A532,Sweden!$A$2),0)</f>
        <v>0</v>
      </c>
      <c r="I531" s="63" t="n">
        <f aca="true">IF(AND(ISNUMBER(Sweden!$B$2),Sweden!$A532&gt;0),OFFSET(rngStartSweden,Sweden!$A532,Sweden!$B$2),0)</f>
        <v>0</v>
      </c>
      <c r="J531" s="63" t="n">
        <f aca="true">IF(AND(ISNUMBER(System!$A$2),System!$A532&gt;0),OFFSET(rngStartSystem,System!$A532,System!$A$2),0)</f>
        <v>0</v>
      </c>
      <c r="K531" s="63" t="n">
        <f aca="true">IF(AND(ISNUMBER(System!$B$2),System!$A532&gt;0),OFFSET(rngStartSystem,System!$A532,System!$B$2),0)</f>
        <v>0</v>
      </c>
      <c r="L531" s="63" t="n">
        <f aca="true">IF(AND(ISNUMBER(Tromso!$A$2),Tromso!$A532&gt;0),OFFSET(rngStartTromso,Tromso!$A532,Tromso!$A$2),0)</f>
        <v>0</v>
      </c>
      <c r="M531" s="63" t="n">
        <f aca="true">IF(AND(ISNUMBER(Tromso!$B$2),Tromso!$A532&gt;0),OFFSET(rngStartTromso,Tromso!$A532,Tromso!$B$2),0)</f>
        <v>0</v>
      </c>
      <c r="N531" s="50"/>
      <c r="O531" s="50"/>
    </row>
    <row r="532" customFormat="false" ht="12.75" hidden="false" customHeight="false" outlineLevel="0" collapsed="false">
      <c r="A532" s="44" t="n">
        <f aca="false">Curves!C533</f>
        <v>40609</v>
      </c>
      <c r="B532" s="63" t="n">
        <f aca="true">IF(AND(ISNUMBER(Finland!$A$2),Finland!$A533&gt;0),OFFSET(rngStartFinland,Finland!$A533,Finland!$A$2),0)</f>
        <v>0</v>
      </c>
      <c r="C532" s="63" t="n">
        <f aca="true">IF(AND(ISNUMBER(Finland!$B$2),Finland!$A533&gt;0),OFFSET(rngStartFinland,Finland!$A533,Finland!$B$2),0)</f>
        <v>0</v>
      </c>
      <c r="D532" s="63" t="n">
        <f aca="true">IF(AND(ISNUMBER(Smestad!$A$2),Smestad!$A533&gt;0),OFFSET(rngStartSmestad,Smestad!$A533,Smestad!$A$2),0)</f>
        <v>0</v>
      </c>
      <c r="E532" s="63" t="n">
        <f aca="true">IF(AND(ISNUMBER(Smestad!$B$2),Smestad!$A533&gt;0),OFFSET(rngStartSmestad,Smestad!$A533,Smestad!$B$2),0)</f>
        <v>0</v>
      </c>
      <c r="F532" s="63" t="n">
        <f aca="true">IF(AND(ISNUMBER(Strinda!$A$2),Strinda!$A533&gt;0),OFFSET(rngStartStrinda,Strinda!$A533,Strinda!$A$2),0)</f>
        <v>0</v>
      </c>
      <c r="G532" s="63" t="n">
        <f aca="true">IF(AND(ISNUMBER(Strinda!$B$2),Strinda!$A533&gt;0),OFFSET(rngStartStrinda,Strinda!$A533,Strinda!$B$2),0)</f>
        <v>0</v>
      </c>
      <c r="H532" s="63" t="n">
        <f aca="true">IF(AND(ISNUMBER(Sweden!$A$2),Sweden!$A533&gt;0),OFFSET(rngStartSweden,Sweden!$A533,Sweden!$A$2),0)</f>
        <v>0</v>
      </c>
      <c r="I532" s="63" t="n">
        <f aca="true">IF(AND(ISNUMBER(Sweden!$B$2),Sweden!$A533&gt;0),OFFSET(rngStartSweden,Sweden!$A533,Sweden!$B$2),0)</f>
        <v>0</v>
      </c>
      <c r="J532" s="63" t="n">
        <f aca="true">IF(AND(ISNUMBER(System!$A$2),System!$A533&gt;0),OFFSET(rngStartSystem,System!$A533,System!$A$2),0)</f>
        <v>0</v>
      </c>
      <c r="K532" s="63" t="n">
        <f aca="true">IF(AND(ISNUMBER(System!$B$2),System!$A533&gt;0),OFFSET(rngStartSystem,System!$A533,System!$B$2),0)</f>
        <v>0</v>
      </c>
      <c r="L532" s="63" t="n">
        <f aca="true">IF(AND(ISNUMBER(Tromso!$A$2),Tromso!$A533&gt;0),OFFSET(rngStartTromso,Tromso!$A533,Tromso!$A$2),0)</f>
        <v>0</v>
      </c>
      <c r="M532" s="63" t="n">
        <f aca="true">IF(AND(ISNUMBER(Tromso!$B$2),Tromso!$A533&gt;0),OFFSET(rngStartTromso,Tromso!$A533,Tromso!$B$2),0)</f>
        <v>0</v>
      </c>
      <c r="N532" s="50"/>
      <c r="O532" s="50"/>
    </row>
    <row r="533" customFormat="false" ht="12.75" hidden="false" customHeight="false" outlineLevel="0" collapsed="false">
      <c r="A533" s="44" t="n">
        <f aca="false">Curves!C534</f>
        <v>40616</v>
      </c>
      <c r="B533" s="63" t="n">
        <f aca="true">IF(AND(ISNUMBER(Finland!$A$2),Finland!$A534&gt;0),OFFSET(rngStartFinland,Finland!$A534,Finland!$A$2),0)</f>
        <v>0</v>
      </c>
      <c r="C533" s="63" t="n">
        <f aca="true">IF(AND(ISNUMBER(Finland!$B$2),Finland!$A534&gt;0),OFFSET(rngStartFinland,Finland!$A534,Finland!$B$2),0)</f>
        <v>0</v>
      </c>
      <c r="D533" s="63" t="n">
        <f aca="true">IF(AND(ISNUMBER(Smestad!$A$2),Smestad!$A534&gt;0),OFFSET(rngStartSmestad,Smestad!$A534,Smestad!$A$2),0)</f>
        <v>0</v>
      </c>
      <c r="E533" s="63" t="n">
        <f aca="true">IF(AND(ISNUMBER(Smestad!$B$2),Smestad!$A534&gt;0),OFFSET(rngStartSmestad,Smestad!$A534,Smestad!$B$2),0)</f>
        <v>0</v>
      </c>
      <c r="F533" s="63" t="n">
        <f aca="true">IF(AND(ISNUMBER(Strinda!$A$2),Strinda!$A534&gt;0),OFFSET(rngStartStrinda,Strinda!$A534,Strinda!$A$2),0)</f>
        <v>0</v>
      </c>
      <c r="G533" s="63" t="n">
        <f aca="true">IF(AND(ISNUMBER(Strinda!$B$2),Strinda!$A534&gt;0),OFFSET(rngStartStrinda,Strinda!$A534,Strinda!$B$2),0)</f>
        <v>0</v>
      </c>
      <c r="H533" s="63" t="n">
        <f aca="true">IF(AND(ISNUMBER(Sweden!$A$2),Sweden!$A534&gt;0),OFFSET(rngStartSweden,Sweden!$A534,Sweden!$A$2),0)</f>
        <v>0</v>
      </c>
      <c r="I533" s="63" t="n">
        <f aca="true">IF(AND(ISNUMBER(Sweden!$B$2),Sweden!$A534&gt;0),OFFSET(rngStartSweden,Sweden!$A534,Sweden!$B$2),0)</f>
        <v>0</v>
      </c>
      <c r="J533" s="63" t="n">
        <f aca="true">IF(AND(ISNUMBER(System!$A$2),System!$A534&gt;0),OFFSET(rngStartSystem,System!$A534,System!$A$2),0)</f>
        <v>0</v>
      </c>
      <c r="K533" s="63" t="n">
        <f aca="true">IF(AND(ISNUMBER(System!$B$2),System!$A534&gt;0),OFFSET(rngStartSystem,System!$A534,System!$B$2),0)</f>
        <v>0</v>
      </c>
      <c r="L533" s="63" t="n">
        <f aca="true">IF(AND(ISNUMBER(Tromso!$A$2),Tromso!$A534&gt;0),OFFSET(rngStartTromso,Tromso!$A534,Tromso!$A$2),0)</f>
        <v>0</v>
      </c>
      <c r="M533" s="63" t="n">
        <f aca="true">IF(AND(ISNUMBER(Tromso!$B$2),Tromso!$A534&gt;0),OFFSET(rngStartTromso,Tromso!$A534,Tromso!$B$2),0)</f>
        <v>0</v>
      </c>
      <c r="N533" s="50"/>
      <c r="O533" s="50"/>
    </row>
    <row r="534" customFormat="false" ht="12.75" hidden="false" customHeight="false" outlineLevel="0" collapsed="false">
      <c r="A534" s="44" t="n">
        <f aca="false">Curves!C535</f>
        <v>40623</v>
      </c>
      <c r="B534" s="63" t="n">
        <f aca="true">IF(AND(ISNUMBER(Finland!$A$2),Finland!$A535&gt;0),OFFSET(rngStartFinland,Finland!$A535,Finland!$A$2),0)</f>
        <v>0</v>
      </c>
      <c r="C534" s="63" t="n">
        <f aca="true">IF(AND(ISNUMBER(Finland!$B$2),Finland!$A535&gt;0),OFFSET(rngStartFinland,Finland!$A535,Finland!$B$2),0)</f>
        <v>0</v>
      </c>
      <c r="D534" s="63" t="n">
        <f aca="true">IF(AND(ISNUMBER(Smestad!$A$2),Smestad!$A535&gt;0),OFFSET(rngStartSmestad,Smestad!$A535,Smestad!$A$2),0)</f>
        <v>0</v>
      </c>
      <c r="E534" s="63" t="n">
        <f aca="true">IF(AND(ISNUMBER(Smestad!$B$2),Smestad!$A535&gt;0),OFFSET(rngStartSmestad,Smestad!$A535,Smestad!$B$2),0)</f>
        <v>0</v>
      </c>
      <c r="F534" s="63" t="n">
        <f aca="true">IF(AND(ISNUMBER(Strinda!$A$2),Strinda!$A535&gt;0),OFFSET(rngStartStrinda,Strinda!$A535,Strinda!$A$2),0)</f>
        <v>0</v>
      </c>
      <c r="G534" s="63" t="n">
        <f aca="true">IF(AND(ISNUMBER(Strinda!$B$2),Strinda!$A535&gt;0),OFFSET(rngStartStrinda,Strinda!$A535,Strinda!$B$2),0)</f>
        <v>0</v>
      </c>
      <c r="H534" s="63" t="n">
        <f aca="true">IF(AND(ISNUMBER(Sweden!$A$2),Sweden!$A535&gt;0),OFFSET(rngStartSweden,Sweden!$A535,Sweden!$A$2),0)</f>
        <v>0</v>
      </c>
      <c r="I534" s="63" t="n">
        <f aca="true">IF(AND(ISNUMBER(Sweden!$B$2),Sweden!$A535&gt;0),OFFSET(rngStartSweden,Sweden!$A535,Sweden!$B$2),0)</f>
        <v>0</v>
      </c>
      <c r="J534" s="63" t="n">
        <f aca="true">IF(AND(ISNUMBER(System!$A$2),System!$A535&gt;0),OFFSET(rngStartSystem,System!$A535,System!$A$2),0)</f>
        <v>0</v>
      </c>
      <c r="K534" s="63" t="n">
        <f aca="true">IF(AND(ISNUMBER(System!$B$2),System!$A535&gt;0),OFFSET(rngStartSystem,System!$A535,System!$B$2),0)</f>
        <v>0</v>
      </c>
      <c r="L534" s="63" t="n">
        <f aca="true">IF(AND(ISNUMBER(Tromso!$A$2),Tromso!$A535&gt;0),OFFSET(rngStartTromso,Tromso!$A535,Tromso!$A$2),0)</f>
        <v>0</v>
      </c>
      <c r="M534" s="63" t="n">
        <f aca="true">IF(AND(ISNUMBER(Tromso!$B$2),Tromso!$A535&gt;0),OFFSET(rngStartTromso,Tromso!$A535,Tromso!$B$2),0)</f>
        <v>0</v>
      </c>
      <c r="N534" s="50"/>
      <c r="O534" s="50"/>
    </row>
    <row r="535" customFormat="false" ht="12.75" hidden="false" customHeight="false" outlineLevel="0" collapsed="false">
      <c r="A535" s="44" t="n">
        <f aca="false">Curves!C536</f>
        <v>40630</v>
      </c>
      <c r="B535" s="63" t="n">
        <f aca="true">IF(AND(ISNUMBER(Finland!$A$2),Finland!$A536&gt;0),OFFSET(rngStartFinland,Finland!$A536,Finland!$A$2),0)</f>
        <v>0</v>
      </c>
      <c r="C535" s="63" t="n">
        <f aca="true">IF(AND(ISNUMBER(Finland!$B$2),Finland!$A536&gt;0),OFFSET(rngStartFinland,Finland!$A536,Finland!$B$2),0)</f>
        <v>0</v>
      </c>
      <c r="D535" s="63" t="n">
        <f aca="true">IF(AND(ISNUMBER(Smestad!$A$2),Smestad!$A536&gt;0),OFFSET(rngStartSmestad,Smestad!$A536,Smestad!$A$2),0)</f>
        <v>0</v>
      </c>
      <c r="E535" s="63" t="n">
        <f aca="true">IF(AND(ISNUMBER(Smestad!$B$2),Smestad!$A536&gt;0),OFFSET(rngStartSmestad,Smestad!$A536,Smestad!$B$2),0)</f>
        <v>0</v>
      </c>
      <c r="F535" s="63" t="n">
        <f aca="true">IF(AND(ISNUMBER(Strinda!$A$2),Strinda!$A536&gt;0),OFFSET(rngStartStrinda,Strinda!$A536,Strinda!$A$2),0)</f>
        <v>0</v>
      </c>
      <c r="G535" s="63" t="n">
        <f aca="true">IF(AND(ISNUMBER(Strinda!$B$2),Strinda!$A536&gt;0),OFFSET(rngStartStrinda,Strinda!$A536,Strinda!$B$2),0)</f>
        <v>0</v>
      </c>
      <c r="H535" s="63" t="n">
        <f aca="true">IF(AND(ISNUMBER(Sweden!$A$2),Sweden!$A536&gt;0),OFFSET(rngStartSweden,Sweden!$A536,Sweden!$A$2),0)</f>
        <v>0</v>
      </c>
      <c r="I535" s="63" t="n">
        <f aca="true">IF(AND(ISNUMBER(Sweden!$B$2),Sweden!$A536&gt;0),OFFSET(rngStartSweden,Sweden!$A536,Sweden!$B$2),0)</f>
        <v>0</v>
      </c>
      <c r="J535" s="63" t="n">
        <f aca="true">IF(AND(ISNUMBER(System!$A$2),System!$A536&gt;0),OFFSET(rngStartSystem,System!$A536,System!$A$2),0)</f>
        <v>0</v>
      </c>
      <c r="K535" s="63" t="n">
        <f aca="true">IF(AND(ISNUMBER(System!$B$2),System!$A536&gt;0),OFFSET(rngStartSystem,System!$A536,System!$B$2),0)</f>
        <v>0</v>
      </c>
      <c r="L535" s="63" t="n">
        <f aca="true">IF(AND(ISNUMBER(Tromso!$A$2),Tromso!$A536&gt;0),OFFSET(rngStartTromso,Tromso!$A536,Tromso!$A$2),0)</f>
        <v>0</v>
      </c>
      <c r="M535" s="63" t="n">
        <f aca="true">IF(AND(ISNUMBER(Tromso!$B$2),Tromso!$A536&gt;0),OFFSET(rngStartTromso,Tromso!$A536,Tromso!$B$2),0)</f>
        <v>0</v>
      </c>
      <c r="N535" s="50"/>
      <c r="O535" s="50"/>
    </row>
    <row r="536" customFormat="false" ht="12.75" hidden="false" customHeight="false" outlineLevel="0" collapsed="false">
      <c r="A536" s="44" t="n">
        <f aca="false">Curves!C537</f>
        <v>40637</v>
      </c>
      <c r="B536" s="63" t="n">
        <f aca="true">IF(AND(ISNUMBER(Finland!$A$2),Finland!$A537&gt;0),OFFSET(rngStartFinland,Finland!$A537,Finland!$A$2),0)</f>
        <v>0</v>
      </c>
      <c r="C536" s="63" t="n">
        <f aca="true">IF(AND(ISNUMBER(Finland!$B$2),Finland!$A537&gt;0),OFFSET(rngStartFinland,Finland!$A537,Finland!$B$2),0)</f>
        <v>0</v>
      </c>
      <c r="D536" s="63" t="n">
        <f aca="true">IF(AND(ISNUMBER(Smestad!$A$2),Smestad!$A537&gt;0),OFFSET(rngStartSmestad,Smestad!$A537,Smestad!$A$2),0)</f>
        <v>0</v>
      </c>
      <c r="E536" s="63" t="n">
        <f aca="true">IF(AND(ISNUMBER(Smestad!$B$2),Smestad!$A537&gt;0),OFFSET(rngStartSmestad,Smestad!$A537,Smestad!$B$2),0)</f>
        <v>0</v>
      </c>
      <c r="F536" s="63" t="n">
        <f aca="true">IF(AND(ISNUMBER(Strinda!$A$2),Strinda!$A537&gt;0),OFFSET(rngStartStrinda,Strinda!$A537,Strinda!$A$2),0)</f>
        <v>0</v>
      </c>
      <c r="G536" s="63" t="n">
        <f aca="true">IF(AND(ISNUMBER(Strinda!$B$2),Strinda!$A537&gt;0),OFFSET(rngStartStrinda,Strinda!$A537,Strinda!$B$2),0)</f>
        <v>0</v>
      </c>
      <c r="H536" s="63" t="n">
        <f aca="true">IF(AND(ISNUMBER(Sweden!$A$2),Sweden!$A537&gt;0),OFFSET(rngStartSweden,Sweden!$A537,Sweden!$A$2),0)</f>
        <v>0</v>
      </c>
      <c r="I536" s="63" t="n">
        <f aca="true">IF(AND(ISNUMBER(Sweden!$B$2),Sweden!$A537&gt;0),OFFSET(rngStartSweden,Sweden!$A537,Sweden!$B$2),0)</f>
        <v>0</v>
      </c>
      <c r="J536" s="63" t="n">
        <f aca="true">IF(AND(ISNUMBER(System!$A$2),System!$A537&gt;0),OFFSET(rngStartSystem,System!$A537,System!$A$2),0)</f>
        <v>0</v>
      </c>
      <c r="K536" s="63" t="n">
        <f aca="true">IF(AND(ISNUMBER(System!$B$2),System!$A537&gt;0),OFFSET(rngStartSystem,System!$A537,System!$B$2),0)</f>
        <v>0</v>
      </c>
      <c r="L536" s="63" t="n">
        <f aca="true">IF(AND(ISNUMBER(Tromso!$A$2),Tromso!$A537&gt;0),OFFSET(rngStartTromso,Tromso!$A537,Tromso!$A$2),0)</f>
        <v>0</v>
      </c>
      <c r="M536" s="63" t="n">
        <f aca="true">IF(AND(ISNUMBER(Tromso!$B$2),Tromso!$A537&gt;0),OFFSET(rngStartTromso,Tromso!$A537,Tromso!$B$2),0)</f>
        <v>0</v>
      </c>
      <c r="N536" s="50"/>
      <c r="O536" s="50"/>
    </row>
    <row r="537" customFormat="false" ht="12.75" hidden="false" customHeight="false" outlineLevel="0" collapsed="false">
      <c r="A537" s="44" t="n">
        <f aca="false">Curves!C538</f>
        <v>40644</v>
      </c>
      <c r="B537" s="63" t="n">
        <f aca="true">IF(AND(ISNUMBER(Finland!$A$2),Finland!$A538&gt;0),OFFSET(rngStartFinland,Finland!$A538,Finland!$A$2),0)</f>
        <v>0</v>
      </c>
      <c r="C537" s="63" t="n">
        <f aca="true">IF(AND(ISNUMBER(Finland!$B$2),Finland!$A538&gt;0),OFFSET(rngStartFinland,Finland!$A538,Finland!$B$2),0)</f>
        <v>0</v>
      </c>
      <c r="D537" s="63" t="n">
        <f aca="true">IF(AND(ISNUMBER(Smestad!$A$2),Smestad!$A538&gt;0),OFFSET(rngStartSmestad,Smestad!$A538,Smestad!$A$2),0)</f>
        <v>0</v>
      </c>
      <c r="E537" s="63" t="n">
        <f aca="true">IF(AND(ISNUMBER(Smestad!$B$2),Smestad!$A538&gt;0),OFFSET(rngStartSmestad,Smestad!$A538,Smestad!$B$2),0)</f>
        <v>0</v>
      </c>
      <c r="F537" s="63" t="n">
        <f aca="true">IF(AND(ISNUMBER(Strinda!$A$2),Strinda!$A538&gt;0),OFFSET(rngStartStrinda,Strinda!$A538,Strinda!$A$2),0)</f>
        <v>0</v>
      </c>
      <c r="G537" s="63" t="n">
        <f aca="true">IF(AND(ISNUMBER(Strinda!$B$2),Strinda!$A538&gt;0),OFFSET(rngStartStrinda,Strinda!$A538,Strinda!$B$2),0)</f>
        <v>0</v>
      </c>
      <c r="H537" s="63" t="n">
        <f aca="true">IF(AND(ISNUMBER(Sweden!$A$2),Sweden!$A538&gt;0),OFFSET(rngStartSweden,Sweden!$A538,Sweden!$A$2),0)</f>
        <v>0</v>
      </c>
      <c r="I537" s="63" t="n">
        <f aca="true">IF(AND(ISNUMBER(Sweden!$B$2),Sweden!$A538&gt;0),OFFSET(rngStartSweden,Sweden!$A538,Sweden!$B$2),0)</f>
        <v>0</v>
      </c>
      <c r="J537" s="63" t="n">
        <f aca="true">IF(AND(ISNUMBER(System!$A$2),System!$A538&gt;0),OFFSET(rngStartSystem,System!$A538,System!$A$2),0)</f>
        <v>0</v>
      </c>
      <c r="K537" s="63" t="n">
        <f aca="true">IF(AND(ISNUMBER(System!$B$2),System!$A538&gt;0),OFFSET(rngStartSystem,System!$A538,System!$B$2),0)</f>
        <v>0</v>
      </c>
      <c r="L537" s="63" t="n">
        <f aca="true">IF(AND(ISNUMBER(Tromso!$A$2),Tromso!$A538&gt;0),OFFSET(rngStartTromso,Tromso!$A538,Tromso!$A$2),0)</f>
        <v>0</v>
      </c>
      <c r="M537" s="63" t="n">
        <f aca="true">IF(AND(ISNUMBER(Tromso!$B$2),Tromso!$A538&gt;0),OFFSET(rngStartTromso,Tromso!$A538,Tromso!$B$2),0)</f>
        <v>0</v>
      </c>
      <c r="N537" s="50"/>
      <c r="O537" s="50"/>
    </row>
    <row r="538" customFormat="false" ht="12.75" hidden="false" customHeight="false" outlineLevel="0" collapsed="false">
      <c r="A538" s="44" t="n">
        <f aca="false">Curves!C539</f>
        <v>40651</v>
      </c>
      <c r="B538" s="63" t="n">
        <f aca="true">IF(AND(ISNUMBER(Finland!$A$2),Finland!$A539&gt;0),OFFSET(rngStartFinland,Finland!$A539,Finland!$A$2),0)</f>
        <v>0</v>
      </c>
      <c r="C538" s="63" t="n">
        <f aca="true">IF(AND(ISNUMBER(Finland!$B$2),Finland!$A539&gt;0),OFFSET(rngStartFinland,Finland!$A539,Finland!$B$2),0)</f>
        <v>0</v>
      </c>
      <c r="D538" s="63" t="n">
        <f aca="true">IF(AND(ISNUMBER(Smestad!$A$2),Smestad!$A539&gt;0),OFFSET(rngStartSmestad,Smestad!$A539,Smestad!$A$2),0)</f>
        <v>0</v>
      </c>
      <c r="E538" s="63" t="n">
        <f aca="true">IF(AND(ISNUMBER(Smestad!$B$2),Smestad!$A539&gt;0),OFFSET(rngStartSmestad,Smestad!$A539,Smestad!$B$2),0)</f>
        <v>0</v>
      </c>
      <c r="F538" s="63" t="n">
        <f aca="true">IF(AND(ISNUMBER(Strinda!$A$2),Strinda!$A539&gt;0),OFFSET(rngStartStrinda,Strinda!$A539,Strinda!$A$2),0)</f>
        <v>0</v>
      </c>
      <c r="G538" s="63" t="n">
        <f aca="true">IF(AND(ISNUMBER(Strinda!$B$2),Strinda!$A539&gt;0),OFFSET(rngStartStrinda,Strinda!$A539,Strinda!$B$2),0)</f>
        <v>0</v>
      </c>
      <c r="H538" s="63" t="n">
        <f aca="true">IF(AND(ISNUMBER(Sweden!$A$2),Sweden!$A539&gt;0),OFFSET(rngStartSweden,Sweden!$A539,Sweden!$A$2),0)</f>
        <v>0</v>
      </c>
      <c r="I538" s="63" t="n">
        <f aca="true">IF(AND(ISNUMBER(Sweden!$B$2),Sweden!$A539&gt;0),OFFSET(rngStartSweden,Sweden!$A539,Sweden!$B$2),0)</f>
        <v>0</v>
      </c>
      <c r="J538" s="63" t="n">
        <f aca="true">IF(AND(ISNUMBER(System!$A$2),System!$A539&gt;0),OFFSET(rngStartSystem,System!$A539,System!$A$2),0)</f>
        <v>0</v>
      </c>
      <c r="K538" s="63" t="n">
        <f aca="true">IF(AND(ISNUMBER(System!$B$2),System!$A539&gt;0),OFFSET(rngStartSystem,System!$A539,System!$B$2),0)</f>
        <v>0</v>
      </c>
      <c r="L538" s="63" t="n">
        <f aca="true">IF(AND(ISNUMBER(Tromso!$A$2),Tromso!$A539&gt;0),OFFSET(rngStartTromso,Tromso!$A539,Tromso!$A$2),0)</f>
        <v>0</v>
      </c>
      <c r="M538" s="63" t="n">
        <f aca="true">IF(AND(ISNUMBER(Tromso!$B$2),Tromso!$A539&gt;0),OFFSET(rngStartTromso,Tromso!$A539,Tromso!$B$2),0)</f>
        <v>0</v>
      </c>
      <c r="N538" s="50"/>
      <c r="O538" s="50"/>
    </row>
    <row r="539" customFormat="false" ht="12.75" hidden="false" customHeight="false" outlineLevel="0" collapsed="false">
      <c r="A539" s="44" t="n">
        <f aca="false">Curves!C540</f>
        <v>40658</v>
      </c>
      <c r="B539" s="63" t="n">
        <f aca="true">IF(AND(ISNUMBER(Finland!$A$2),Finland!$A540&gt;0),OFFSET(rngStartFinland,Finland!$A540,Finland!$A$2),0)</f>
        <v>0</v>
      </c>
      <c r="C539" s="63" t="n">
        <f aca="true">IF(AND(ISNUMBER(Finland!$B$2),Finland!$A540&gt;0),OFFSET(rngStartFinland,Finland!$A540,Finland!$B$2),0)</f>
        <v>0</v>
      </c>
      <c r="D539" s="63" t="n">
        <f aca="true">IF(AND(ISNUMBER(Smestad!$A$2),Smestad!$A540&gt;0),OFFSET(rngStartSmestad,Smestad!$A540,Smestad!$A$2),0)</f>
        <v>0</v>
      </c>
      <c r="E539" s="63" t="n">
        <f aca="true">IF(AND(ISNUMBER(Smestad!$B$2),Smestad!$A540&gt;0),OFFSET(rngStartSmestad,Smestad!$A540,Smestad!$B$2),0)</f>
        <v>0</v>
      </c>
      <c r="F539" s="63" t="n">
        <f aca="true">IF(AND(ISNUMBER(Strinda!$A$2),Strinda!$A540&gt;0),OFFSET(rngStartStrinda,Strinda!$A540,Strinda!$A$2),0)</f>
        <v>0</v>
      </c>
      <c r="G539" s="63" t="n">
        <f aca="true">IF(AND(ISNUMBER(Strinda!$B$2),Strinda!$A540&gt;0),OFFSET(rngStartStrinda,Strinda!$A540,Strinda!$B$2),0)</f>
        <v>0</v>
      </c>
      <c r="H539" s="63" t="n">
        <f aca="true">IF(AND(ISNUMBER(Sweden!$A$2),Sweden!$A540&gt;0),OFFSET(rngStartSweden,Sweden!$A540,Sweden!$A$2),0)</f>
        <v>0</v>
      </c>
      <c r="I539" s="63" t="n">
        <f aca="true">IF(AND(ISNUMBER(Sweden!$B$2),Sweden!$A540&gt;0),OFFSET(rngStartSweden,Sweden!$A540,Sweden!$B$2),0)</f>
        <v>0</v>
      </c>
      <c r="J539" s="63" t="n">
        <f aca="true">IF(AND(ISNUMBER(System!$A$2),System!$A540&gt;0),OFFSET(rngStartSystem,System!$A540,System!$A$2),0)</f>
        <v>0</v>
      </c>
      <c r="K539" s="63" t="n">
        <f aca="true">IF(AND(ISNUMBER(System!$B$2),System!$A540&gt;0),OFFSET(rngStartSystem,System!$A540,System!$B$2),0)</f>
        <v>0</v>
      </c>
      <c r="L539" s="63" t="n">
        <f aca="true">IF(AND(ISNUMBER(Tromso!$A$2),Tromso!$A540&gt;0),OFFSET(rngStartTromso,Tromso!$A540,Tromso!$A$2),0)</f>
        <v>0</v>
      </c>
      <c r="M539" s="63" t="n">
        <f aca="true">IF(AND(ISNUMBER(Tromso!$B$2),Tromso!$A540&gt;0),OFFSET(rngStartTromso,Tromso!$A540,Tromso!$B$2),0)</f>
        <v>0</v>
      </c>
      <c r="N539" s="50"/>
      <c r="O539" s="50"/>
    </row>
    <row r="540" customFormat="false" ht="12.75" hidden="false" customHeight="false" outlineLevel="0" collapsed="false">
      <c r="A540" s="44" t="n">
        <f aca="false">Curves!C541</f>
        <v>40665</v>
      </c>
      <c r="B540" s="63" t="n">
        <f aca="true">IF(AND(ISNUMBER(Finland!$A$2),Finland!$A541&gt;0),OFFSET(rngStartFinland,Finland!$A541,Finland!$A$2),0)</f>
        <v>0</v>
      </c>
      <c r="C540" s="63" t="n">
        <f aca="true">IF(AND(ISNUMBER(Finland!$B$2),Finland!$A541&gt;0),OFFSET(rngStartFinland,Finland!$A541,Finland!$B$2),0)</f>
        <v>0</v>
      </c>
      <c r="D540" s="63" t="n">
        <f aca="true">IF(AND(ISNUMBER(Smestad!$A$2),Smestad!$A541&gt;0),OFFSET(rngStartSmestad,Smestad!$A541,Smestad!$A$2),0)</f>
        <v>0</v>
      </c>
      <c r="E540" s="63" t="n">
        <f aca="true">IF(AND(ISNUMBER(Smestad!$B$2),Smestad!$A541&gt;0),OFFSET(rngStartSmestad,Smestad!$A541,Smestad!$B$2),0)</f>
        <v>0</v>
      </c>
      <c r="F540" s="63" t="n">
        <f aca="true">IF(AND(ISNUMBER(Strinda!$A$2),Strinda!$A541&gt;0),OFFSET(rngStartStrinda,Strinda!$A541,Strinda!$A$2),0)</f>
        <v>0</v>
      </c>
      <c r="G540" s="63" t="n">
        <f aca="true">IF(AND(ISNUMBER(Strinda!$B$2),Strinda!$A541&gt;0),OFFSET(rngStartStrinda,Strinda!$A541,Strinda!$B$2),0)</f>
        <v>0</v>
      </c>
      <c r="H540" s="63" t="n">
        <f aca="true">IF(AND(ISNUMBER(Sweden!$A$2),Sweden!$A541&gt;0),OFFSET(rngStartSweden,Sweden!$A541,Sweden!$A$2),0)</f>
        <v>0</v>
      </c>
      <c r="I540" s="63" t="n">
        <f aca="true">IF(AND(ISNUMBER(Sweden!$B$2),Sweden!$A541&gt;0),OFFSET(rngStartSweden,Sweden!$A541,Sweden!$B$2),0)</f>
        <v>0</v>
      </c>
      <c r="J540" s="63" t="n">
        <f aca="true">IF(AND(ISNUMBER(System!$A$2),System!$A541&gt;0),OFFSET(rngStartSystem,System!$A541,System!$A$2),0)</f>
        <v>0</v>
      </c>
      <c r="K540" s="63" t="n">
        <f aca="true">IF(AND(ISNUMBER(System!$B$2),System!$A541&gt;0),OFFSET(rngStartSystem,System!$A541,System!$B$2),0)</f>
        <v>0</v>
      </c>
      <c r="L540" s="63" t="n">
        <f aca="true">IF(AND(ISNUMBER(Tromso!$A$2),Tromso!$A541&gt;0),OFFSET(rngStartTromso,Tromso!$A541,Tromso!$A$2),0)</f>
        <v>0</v>
      </c>
      <c r="M540" s="63" t="n">
        <f aca="true">IF(AND(ISNUMBER(Tromso!$B$2),Tromso!$A541&gt;0),OFFSET(rngStartTromso,Tromso!$A541,Tromso!$B$2),0)</f>
        <v>0</v>
      </c>
      <c r="N540" s="50"/>
      <c r="O540" s="50"/>
    </row>
    <row r="541" customFormat="false" ht="12.75" hidden="false" customHeight="false" outlineLevel="0" collapsed="false">
      <c r="A541" s="44" t="n">
        <f aca="false">Curves!C542</f>
        <v>40672</v>
      </c>
      <c r="B541" s="63" t="n">
        <f aca="true">IF(AND(ISNUMBER(Finland!$A$2),Finland!$A542&gt;0),OFFSET(rngStartFinland,Finland!$A542,Finland!$A$2),0)</f>
        <v>0</v>
      </c>
      <c r="C541" s="63" t="n">
        <f aca="true">IF(AND(ISNUMBER(Finland!$B$2),Finland!$A542&gt;0),OFFSET(rngStartFinland,Finland!$A542,Finland!$B$2),0)</f>
        <v>0</v>
      </c>
      <c r="D541" s="63" t="n">
        <f aca="true">IF(AND(ISNUMBER(Smestad!$A$2),Smestad!$A542&gt;0),OFFSET(rngStartSmestad,Smestad!$A542,Smestad!$A$2),0)</f>
        <v>0</v>
      </c>
      <c r="E541" s="63" t="n">
        <f aca="true">IF(AND(ISNUMBER(Smestad!$B$2),Smestad!$A542&gt;0),OFFSET(rngStartSmestad,Smestad!$A542,Smestad!$B$2),0)</f>
        <v>0</v>
      </c>
      <c r="F541" s="63" t="n">
        <f aca="true">IF(AND(ISNUMBER(Strinda!$A$2),Strinda!$A542&gt;0),OFFSET(rngStartStrinda,Strinda!$A542,Strinda!$A$2),0)</f>
        <v>0</v>
      </c>
      <c r="G541" s="63" t="n">
        <f aca="true">IF(AND(ISNUMBER(Strinda!$B$2),Strinda!$A542&gt;0),OFFSET(rngStartStrinda,Strinda!$A542,Strinda!$B$2),0)</f>
        <v>0</v>
      </c>
      <c r="H541" s="63" t="n">
        <f aca="true">IF(AND(ISNUMBER(Sweden!$A$2),Sweden!$A542&gt;0),OFFSET(rngStartSweden,Sweden!$A542,Sweden!$A$2),0)</f>
        <v>0</v>
      </c>
      <c r="I541" s="63" t="n">
        <f aca="true">IF(AND(ISNUMBER(Sweden!$B$2),Sweden!$A542&gt;0),OFFSET(rngStartSweden,Sweden!$A542,Sweden!$B$2),0)</f>
        <v>0</v>
      </c>
      <c r="J541" s="63" t="n">
        <f aca="true">IF(AND(ISNUMBER(System!$A$2),System!$A542&gt;0),OFFSET(rngStartSystem,System!$A542,System!$A$2),0)</f>
        <v>0</v>
      </c>
      <c r="K541" s="63" t="n">
        <f aca="true">IF(AND(ISNUMBER(System!$B$2),System!$A542&gt;0),OFFSET(rngStartSystem,System!$A542,System!$B$2),0)</f>
        <v>0</v>
      </c>
      <c r="L541" s="63" t="n">
        <f aca="true">IF(AND(ISNUMBER(Tromso!$A$2),Tromso!$A542&gt;0),OFFSET(rngStartTromso,Tromso!$A542,Tromso!$A$2),0)</f>
        <v>0</v>
      </c>
      <c r="M541" s="63" t="n">
        <f aca="true">IF(AND(ISNUMBER(Tromso!$B$2),Tromso!$A542&gt;0),OFFSET(rngStartTromso,Tromso!$A542,Tromso!$B$2),0)</f>
        <v>0</v>
      </c>
      <c r="N541" s="50"/>
      <c r="O541" s="50"/>
    </row>
    <row r="542" customFormat="false" ht="12.75" hidden="false" customHeight="false" outlineLevel="0" collapsed="false">
      <c r="A542" s="44" t="n">
        <f aca="false">Curves!C543</f>
        <v>40679</v>
      </c>
      <c r="B542" s="63" t="n">
        <f aca="true">IF(AND(ISNUMBER(Finland!$A$2),Finland!$A543&gt;0),OFFSET(rngStartFinland,Finland!$A543,Finland!$A$2),0)</f>
        <v>0</v>
      </c>
      <c r="C542" s="63" t="n">
        <f aca="true">IF(AND(ISNUMBER(Finland!$B$2),Finland!$A543&gt;0),OFFSET(rngStartFinland,Finland!$A543,Finland!$B$2),0)</f>
        <v>0</v>
      </c>
      <c r="D542" s="63" t="n">
        <f aca="true">IF(AND(ISNUMBER(Smestad!$A$2),Smestad!$A543&gt;0),OFFSET(rngStartSmestad,Smestad!$A543,Smestad!$A$2),0)</f>
        <v>0</v>
      </c>
      <c r="E542" s="63" t="n">
        <f aca="true">IF(AND(ISNUMBER(Smestad!$B$2),Smestad!$A543&gt;0),OFFSET(rngStartSmestad,Smestad!$A543,Smestad!$B$2),0)</f>
        <v>0</v>
      </c>
      <c r="F542" s="63" t="n">
        <f aca="true">IF(AND(ISNUMBER(Strinda!$A$2),Strinda!$A543&gt;0),OFFSET(rngStartStrinda,Strinda!$A543,Strinda!$A$2),0)</f>
        <v>0</v>
      </c>
      <c r="G542" s="63" t="n">
        <f aca="true">IF(AND(ISNUMBER(Strinda!$B$2),Strinda!$A543&gt;0),OFFSET(rngStartStrinda,Strinda!$A543,Strinda!$B$2),0)</f>
        <v>0</v>
      </c>
      <c r="H542" s="63" t="n">
        <f aca="true">IF(AND(ISNUMBER(Sweden!$A$2),Sweden!$A543&gt;0),OFFSET(rngStartSweden,Sweden!$A543,Sweden!$A$2),0)</f>
        <v>0</v>
      </c>
      <c r="I542" s="63" t="n">
        <f aca="true">IF(AND(ISNUMBER(Sweden!$B$2),Sweden!$A543&gt;0),OFFSET(rngStartSweden,Sweden!$A543,Sweden!$B$2),0)</f>
        <v>0</v>
      </c>
      <c r="J542" s="63" t="n">
        <f aca="true">IF(AND(ISNUMBER(System!$A$2),System!$A543&gt;0),OFFSET(rngStartSystem,System!$A543,System!$A$2),0)</f>
        <v>0</v>
      </c>
      <c r="K542" s="63" t="n">
        <f aca="true">IF(AND(ISNUMBER(System!$B$2),System!$A543&gt;0),OFFSET(rngStartSystem,System!$A543,System!$B$2),0)</f>
        <v>0</v>
      </c>
      <c r="L542" s="63" t="n">
        <f aca="true">IF(AND(ISNUMBER(Tromso!$A$2),Tromso!$A543&gt;0),OFFSET(rngStartTromso,Tromso!$A543,Tromso!$A$2),0)</f>
        <v>0</v>
      </c>
      <c r="M542" s="63" t="n">
        <f aca="true">IF(AND(ISNUMBER(Tromso!$B$2),Tromso!$A543&gt;0),OFFSET(rngStartTromso,Tromso!$A543,Tromso!$B$2),0)</f>
        <v>0</v>
      </c>
      <c r="N542" s="50"/>
      <c r="O542" s="50"/>
    </row>
    <row r="543" customFormat="false" ht="12.75" hidden="false" customHeight="false" outlineLevel="0" collapsed="false">
      <c r="A543" s="44" t="n">
        <f aca="false">Curves!C544</f>
        <v>40686</v>
      </c>
      <c r="B543" s="63" t="n">
        <f aca="true">IF(AND(ISNUMBER(Finland!$A$2),Finland!$A544&gt;0),OFFSET(rngStartFinland,Finland!$A544,Finland!$A$2),0)</f>
        <v>0</v>
      </c>
      <c r="C543" s="63" t="n">
        <f aca="true">IF(AND(ISNUMBER(Finland!$B$2),Finland!$A544&gt;0),OFFSET(rngStartFinland,Finland!$A544,Finland!$B$2),0)</f>
        <v>0</v>
      </c>
      <c r="D543" s="63" t="n">
        <f aca="true">IF(AND(ISNUMBER(Smestad!$A$2),Smestad!$A544&gt;0),OFFSET(rngStartSmestad,Smestad!$A544,Smestad!$A$2),0)</f>
        <v>0</v>
      </c>
      <c r="E543" s="63" t="n">
        <f aca="true">IF(AND(ISNUMBER(Smestad!$B$2),Smestad!$A544&gt;0),OFFSET(rngStartSmestad,Smestad!$A544,Smestad!$B$2),0)</f>
        <v>0</v>
      </c>
      <c r="F543" s="63" t="n">
        <f aca="true">IF(AND(ISNUMBER(Strinda!$A$2),Strinda!$A544&gt;0),OFFSET(rngStartStrinda,Strinda!$A544,Strinda!$A$2),0)</f>
        <v>0</v>
      </c>
      <c r="G543" s="63" t="n">
        <f aca="true">IF(AND(ISNUMBER(Strinda!$B$2),Strinda!$A544&gt;0),OFFSET(rngStartStrinda,Strinda!$A544,Strinda!$B$2),0)</f>
        <v>0</v>
      </c>
      <c r="H543" s="63" t="n">
        <f aca="true">IF(AND(ISNUMBER(Sweden!$A$2),Sweden!$A544&gt;0),OFFSET(rngStartSweden,Sweden!$A544,Sweden!$A$2),0)</f>
        <v>0</v>
      </c>
      <c r="I543" s="63" t="n">
        <f aca="true">IF(AND(ISNUMBER(Sweden!$B$2),Sweden!$A544&gt;0),OFFSET(rngStartSweden,Sweden!$A544,Sweden!$B$2),0)</f>
        <v>0</v>
      </c>
      <c r="J543" s="63" t="n">
        <f aca="true">IF(AND(ISNUMBER(System!$A$2),System!$A544&gt;0),OFFSET(rngStartSystem,System!$A544,System!$A$2),0)</f>
        <v>0</v>
      </c>
      <c r="K543" s="63" t="n">
        <f aca="true">IF(AND(ISNUMBER(System!$B$2),System!$A544&gt;0),OFFSET(rngStartSystem,System!$A544,System!$B$2),0)</f>
        <v>0</v>
      </c>
      <c r="L543" s="63" t="n">
        <f aca="true">IF(AND(ISNUMBER(Tromso!$A$2),Tromso!$A544&gt;0),OFFSET(rngStartTromso,Tromso!$A544,Tromso!$A$2),0)</f>
        <v>0</v>
      </c>
      <c r="M543" s="63" t="n">
        <f aca="true">IF(AND(ISNUMBER(Tromso!$B$2),Tromso!$A544&gt;0),OFFSET(rngStartTromso,Tromso!$A544,Tromso!$B$2),0)</f>
        <v>0</v>
      </c>
      <c r="N543" s="50"/>
      <c r="O543" s="50"/>
    </row>
    <row r="544" customFormat="false" ht="12.75" hidden="false" customHeight="false" outlineLevel="0" collapsed="false">
      <c r="A544" s="44" t="n">
        <f aca="false">Curves!C545</f>
        <v>40693</v>
      </c>
      <c r="B544" s="63" t="n">
        <f aca="true">IF(AND(ISNUMBER(Finland!$A$2),Finland!$A545&gt;0),OFFSET(rngStartFinland,Finland!$A545,Finland!$A$2),0)</f>
        <v>0</v>
      </c>
      <c r="C544" s="63" t="n">
        <f aca="true">IF(AND(ISNUMBER(Finland!$B$2),Finland!$A545&gt;0),OFFSET(rngStartFinland,Finland!$A545,Finland!$B$2),0)</f>
        <v>0</v>
      </c>
      <c r="D544" s="63" t="n">
        <f aca="true">IF(AND(ISNUMBER(Smestad!$A$2),Smestad!$A545&gt;0),OFFSET(rngStartSmestad,Smestad!$A545,Smestad!$A$2),0)</f>
        <v>0</v>
      </c>
      <c r="E544" s="63" t="n">
        <f aca="true">IF(AND(ISNUMBER(Smestad!$B$2),Smestad!$A545&gt;0),OFFSET(rngStartSmestad,Smestad!$A545,Smestad!$B$2),0)</f>
        <v>0</v>
      </c>
      <c r="F544" s="63" t="n">
        <f aca="true">IF(AND(ISNUMBER(Strinda!$A$2),Strinda!$A545&gt;0),OFFSET(rngStartStrinda,Strinda!$A545,Strinda!$A$2),0)</f>
        <v>0</v>
      </c>
      <c r="G544" s="63" t="n">
        <f aca="true">IF(AND(ISNUMBER(Strinda!$B$2),Strinda!$A545&gt;0),OFFSET(rngStartStrinda,Strinda!$A545,Strinda!$B$2),0)</f>
        <v>0</v>
      </c>
      <c r="H544" s="63" t="n">
        <f aca="true">IF(AND(ISNUMBER(Sweden!$A$2),Sweden!$A545&gt;0),OFFSET(rngStartSweden,Sweden!$A545,Sweden!$A$2),0)</f>
        <v>0</v>
      </c>
      <c r="I544" s="63" t="n">
        <f aca="true">IF(AND(ISNUMBER(Sweden!$B$2),Sweden!$A545&gt;0),OFFSET(rngStartSweden,Sweden!$A545,Sweden!$B$2),0)</f>
        <v>0</v>
      </c>
      <c r="J544" s="63" t="n">
        <f aca="true">IF(AND(ISNUMBER(System!$A$2),System!$A545&gt;0),OFFSET(rngStartSystem,System!$A545,System!$A$2),0)</f>
        <v>0</v>
      </c>
      <c r="K544" s="63" t="n">
        <f aca="true">IF(AND(ISNUMBER(System!$B$2),System!$A545&gt;0),OFFSET(rngStartSystem,System!$A545,System!$B$2),0)</f>
        <v>0</v>
      </c>
      <c r="L544" s="63" t="n">
        <f aca="true">IF(AND(ISNUMBER(Tromso!$A$2),Tromso!$A545&gt;0),OFFSET(rngStartTromso,Tromso!$A545,Tromso!$A$2),0)</f>
        <v>0</v>
      </c>
      <c r="M544" s="63" t="n">
        <f aca="true">IF(AND(ISNUMBER(Tromso!$B$2),Tromso!$A545&gt;0),OFFSET(rngStartTromso,Tromso!$A545,Tromso!$B$2),0)</f>
        <v>0</v>
      </c>
      <c r="N544" s="50"/>
      <c r="O544" s="50"/>
    </row>
    <row r="545" customFormat="false" ht="12.75" hidden="false" customHeight="false" outlineLevel="0" collapsed="false">
      <c r="A545" s="44" t="n">
        <f aca="false">Curves!C546</f>
        <v>40700</v>
      </c>
      <c r="B545" s="63" t="n">
        <f aca="true">IF(AND(ISNUMBER(Finland!$A$2),Finland!$A546&gt;0),OFFSET(rngStartFinland,Finland!$A546,Finland!$A$2),0)</f>
        <v>0</v>
      </c>
      <c r="C545" s="63" t="n">
        <f aca="true">IF(AND(ISNUMBER(Finland!$B$2),Finland!$A546&gt;0),OFFSET(rngStartFinland,Finland!$A546,Finland!$B$2),0)</f>
        <v>0</v>
      </c>
      <c r="D545" s="63" t="n">
        <f aca="true">IF(AND(ISNUMBER(Smestad!$A$2),Smestad!$A546&gt;0),OFFSET(rngStartSmestad,Smestad!$A546,Smestad!$A$2),0)</f>
        <v>0</v>
      </c>
      <c r="E545" s="63" t="n">
        <f aca="true">IF(AND(ISNUMBER(Smestad!$B$2),Smestad!$A546&gt;0),OFFSET(rngStartSmestad,Smestad!$A546,Smestad!$B$2),0)</f>
        <v>0</v>
      </c>
      <c r="F545" s="63" t="n">
        <f aca="true">IF(AND(ISNUMBER(Strinda!$A$2),Strinda!$A546&gt;0),OFFSET(rngStartStrinda,Strinda!$A546,Strinda!$A$2),0)</f>
        <v>0</v>
      </c>
      <c r="G545" s="63" t="n">
        <f aca="true">IF(AND(ISNUMBER(Strinda!$B$2),Strinda!$A546&gt;0),OFFSET(rngStartStrinda,Strinda!$A546,Strinda!$B$2),0)</f>
        <v>0</v>
      </c>
      <c r="H545" s="63" t="n">
        <f aca="true">IF(AND(ISNUMBER(Sweden!$A$2),Sweden!$A546&gt;0),OFFSET(rngStartSweden,Sweden!$A546,Sweden!$A$2),0)</f>
        <v>0</v>
      </c>
      <c r="I545" s="63" t="n">
        <f aca="true">IF(AND(ISNUMBER(Sweden!$B$2),Sweden!$A546&gt;0),OFFSET(rngStartSweden,Sweden!$A546,Sweden!$B$2),0)</f>
        <v>0</v>
      </c>
      <c r="J545" s="63" t="n">
        <f aca="true">IF(AND(ISNUMBER(System!$A$2),System!$A546&gt;0),OFFSET(rngStartSystem,System!$A546,System!$A$2),0)</f>
        <v>0</v>
      </c>
      <c r="K545" s="63" t="n">
        <f aca="true">IF(AND(ISNUMBER(System!$B$2),System!$A546&gt;0),OFFSET(rngStartSystem,System!$A546,System!$B$2),0)</f>
        <v>0</v>
      </c>
      <c r="L545" s="63" t="n">
        <f aca="true">IF(AND(ISNUMBER(Tromso!$A$2),Tromso!$A546&gt;0),OFFSET(rngStartTromso,Tromso!$A546,Tromso!$A$2),0)</f>
        <v>0</v>
      </c>
      <c r="M545" s="63" t="n">
        <f aca="true">IF(AND(ISNUMBER(Tromso!$B$2),Tromso!$A546&gt;0),OFFSET(rngStartTromso,Tromso!$A546,Tromso!$B$2),0)</f>
        <v>0</v>
      </c>
      <c r="N545" s="50"/>
      <c r="O545" s="50"/>
    </row>
    <row r="546" customFormat="false" ht="12.75" hidden="false" customHeight="false" outlineLevel="0" collapsed="false">
      <c r="A546" s="44" t="n">
        <f aca="false">Curves!C547</f>
        <v>40707</v>
      </c>
      <c r="B546" s="63" t="n">
        <f aca="true">IF(AND(ISNUMBER(Finland!$A$2),Finland!$A547&gt;0),OFFSET(rngStartFinland,Finland!$A547,Finland!$A$2),0)</f>
        <v>0</v>
      </c>
      <c r="C546" s="63" t="n">
        <f aca="true">IF(AND(ISNUMBER(Finland!$B$2),Finland!$A547&gt;0),OFFSET(rngStartFinland,Finland!$A547,Finland!$B$2),0)</f>
        <v>0</v>
      </c>
      <c r="D546" s="63" t="n">
        <f aca="true">IF(AND(ISNUMBER(Smestad!$A$2),Smestad!$A547&gt;0),OFFSET(rngStartSmestad,Smestad!$A547,Smestad!$A$2),0)</f>
        <v>0</v>
      </c>
      <c r="E546" s="63" t="n">
        <f aca="true">IF(AND(ISNUMBER(Smestad!$B$2),Smestad!$A547&gt;0),OFFSET(rngStartSmestad,Smestad!$A547,Smestad!$B$2),0)</f>
        <v>0</v>
      </c>
      <c r="F546" s="63" t="n">
        <f aca="true">IF(AND(ISNUMBER(Strinda!$A$2),Strinda!$A547&gt;0),OFFSET(rngStartStrinda,Strinda!$A547,Strinda!$A$2),0)</f>
        <v>0</v>
      </c>
      <c r="G546" s="63" t="n">
        <f aca="true">IF(AND(ISNUMBER(Strinda!$B$2),Strinda!$A547&gt;0),OFFSET(rngStartStrinda,Strinda!$A547,Strinda!$B$2),0)</f>
        <v>0</v>
      </c>
      <c r="H546" s="63" t="n">
        <f aca="true">IF(AND(ISNUMBER(Sweden!$A$2),Sweden!$A547&gt;0),OFFSET(rngStartSweden,Sweden!$A547,Sweden!$A$2),0)</f>
        <v>0</v>
      </c>
      <c r="I546" s="63" t="n">
        <f aca="true">IF(AND(ISNUMBER(Sweden!$B$2),Sweden!$A547&gt;0),OFFSET(rngStartSweden,Sweden!$A547,Sweden!$B$2),0)</f>
        <v>0</v>
      </c>
      <c r="J546" s="63" t="n">
        <f aca="true">IF(AND(ISNUMBER(System!$A$2),System!$A547&gt;0),OFFSET(rngStartSystem,System!$A547,System!$A$2),0)</f>
        <v>0</v>
      </c>
      <c r="K546" s="63" t="n">
        <f aca="true">IF(AND(ISNUMBER(System!$B$2),System!$A547&gt;0),OFFSET(rngStartSystem,System!$A547,System!$B$2),0)</f>
        <v>0</v>
      </c>
      <c r="L546" s="63" t="n">
        <f aca="true">IF(AND(ISNUMBER(Tromso!$A$2),Tromso!$A547&gt;0),OFFSET(rngStartTromso,Tromso!$A547,Tromso!$A$2),0)</f>
        <v>0</v>
      </c>
      <c r="M546" s="63" t="n">
        <f aca="true">IF(AND(ISNUMBER(Tromso!$B$2),Tromso!$A547&gt;0),OFFSET(rngStartTromso,Tromso!$A547,Tromso!$B$2),0)</f>
        <v>0</v>
      </c>
      <c r="N546" s="50"/>
      <c r="O546" s="50"/>
    </row>
    <row r="547" customFormat="false" ht="12.75" hidden="false" customHeight="false" outlineLevel="0" collapsed="false">
      <c r="A547" s="44" t="n">
        <f aca="false">Curves!C548</f>
        <v>40714</v>
      </c>
      <c r="B547" s="63" t="n">
        <f aca="true">IF(AND(ISNUMBER(Finland!$A$2),Finland!$A548&gt;0),OFFSET(rngStartFinland,Finland!$A548,Finland!$A$2),0)</f>
        <v>0</v>
      </c>
      <c r="C547" s="63" t="n">
        <f aca="true">IF(AND(ISNUMBER(Finland!$B$2),Finland!$A548&gt;0),OFFSET(rngStartFinland,Finland!$A548,Finland!$B$2),0)</f>
        <v>0</v>
      </c>
      <c r="D547" s="63" t="n">
        <f aca="true">IF(AND(ISNUMBER(Smestad!$A$2),Smestad!$A548&gt;0),OFFSET(rngStartSmestad,Smestad!$A548,Smestad!$A$2),0)</f>
        <v>0</v>
      </c>
      <c r="E547" s="63" t="n">
        <f aca="true">IF(AND(ISNUMBER(Smestad!$B$2),Smestad!$A548&gt;0),OFFSET(rngStartSmestad,Smestad!$A548,Smestad!$B$2),0)</f>
        <v>0</v>
      </c>
      <c r="F547" s="63" t="n">
        <f aca="true">IF(AND(ISNUMBER(Strinda!$A$2),Strinda!$A548&gt;0),OFFSET(rngStartStrinda,Strinda!$A548,Strinda!$A$2),0)</f>
        <v>0</v>
      </c>
      <c r="G547" s="63" t="n">
        <f aca="true">IF(AND(ISNUMBER(Strinda!$B$2),Strinda!$A548&gt;0),OFFSET(rngStartStrinda,Strinda!$A548,Strinda!$B$2),0)</f>
        <v>0</v>
      </c>
      <c r="H547" s="63" t="n">
        <f aca="true">IF(AND(ISNUMBER(Sweden!$A$2),Sweden!$A548&gt;0),OFFSET(rngStartSweden,Sweden!$A548,Sweden!$A$2),0)</f>
        <v>0</v>
      </c>
      <c r="I547" s="63" t="n">
        <f aca="true">IF(AND(ISNUMBER(Sweden!$B$2),Sweden!$A548&gt;0),OFFSET(rngStartSweden,Sweden!$A548,Sweden!$B$2),0)</f>
        <v>0</v>
      </c>
      <c r="J547" s="63" t="n">
        <f aca="true">IF(AND(ISNUMBER(System!$A$2),System!$A548&gt;0),OFFSET(rngStartSystem,System!$A548,System!$A$2),0)</f>
        <v>0</v>
      </c>
      <c r="K547" s="63" t="n">
        <f aca="true">IF(AND(ISNUMBER(System!$B$2),System!$A548&gt;0),OFFSET(rngStartSystem,System!$A548,System!$B$2),0)</f>
        <v>0</v>
      </c>
      <c r="L547" s="63" t="n">
        <f aca="true">IF(AND(ISNUMBER(Tromso!$A$2),Tromso!$A548&gt;0),OFFSET(rngStartTromso,Tromso!$A548,Tromso!$A$2),0)</f>
        <v>0</v>
      </c>
      <c r="M547" s="63" t="n">
        <f aca="true">IF(AND(ISNUMBER(Tromso!$B$2),Tromso!$A548&gt;0),OFFSET(rngStartTromso,Tromso!$A548,Tromso!$B$2),0)</f>
        <v>0</v>
      </c>
      <c r="N547" s="50"/>
      <c r="O547" s="50"/>
    </row>
    <row r="548" customFormat="false" ht="12.75" hidden="false" customHeight="false" outlineLevel="0" collapsed="false">
      <c r="A548" s="44" t="n">
        <f aca="false">Curves!C549</f>
        <v>40721</v>
      </c>
      <c r="B548" s="63" t="n">
        <f aca="true">IF(AND(ISNUMBER(Finland!$A$2),Finland!$A549&gt;0),OFFSET(rngStartFinland,Finland!$A549,Finland!$A$2),0)</f>
        <v>0</v>
      </c>
      <c r="C548" s="63" t="n">
        <f aca="true">IF(AND(ISNUMBER(Finland!$B$2),Finland!$A549&gt;0),OFFSET(rngStartFinland,Finland!$A549,Finland!$B$2),0)</f>
        <v>0</v>
      </c>
      <c r="D548" s="63" t="n">
        <f aca="true">IF(AND(ISNUMBER(Smestad!$A$2),Smestad!$A549&gt;0),OFFSET(rngStartSmestad,Smestad!$A549,Smestad!$A$2),0)</f>
        <v>0</v>
      </c>
      <c r="E548" s="63" t="n">
        <f aca="true">IF(AND(ISNUMBER(Smestad!$B$2),Smestad!$A549&gt;0),OFFSET(rngStartSmestad,Smestad!$A549,Smestad!$B$2),0)</f>
        <v>0</v>
      </c>
      <c r="F548" s="63" t="n">
        <f aca="true">IF(AND(ISNUMBER(Strinda!$A$2),Strinda!$A549&gt;0),OFFSET(rngStartStrinda,Strinda!$A549,Strinda!$A$2),0)</f>
        <v>0</v>
      </c>
      <c r="G548" s="63" t="n">
        <f aca="true">IF(AND(ISNUMBER(Strinda!$B$2),Strinda!$A549&gt;0),OFFSET(rngStartStrinda,Strinda!$A549,Strinda!$B$2),0)</f>
        <v>0</v>
      </c>
      <c r="H548" s="63" t="n">
        <f aca="true">IF(AND(ISNUMBER(Sweden!$A$2),Sweden!$A549&gt;0),OFFSET(rngStartSweden,Sweden!$A549,Sweden!$A$2),0)</f>
        <v>0</v>
      </c>
      <c r="I548" s="63" t="n">
        <f aca="true">IF(AND(ISNUMBER(Sweden!$B$2),Sweden!$A549&gt;0),OFFSET(rngStartSweden,Sweden!$A549,Sweden!$B$2),0)</f>
        <v>0</v>
      </c>
      <c r="J548" s="63" t="n">
        <f aca="true">IF(AND(ISNUMBER(System!$A$2),System!$A549&gt;0),OFFSET(rngStartSystem,System!$A549,System!$A$2),0)</f>
        <v>0</v>
      </c>
      <c r="K548" s="63" t="n">
        <f aca="true">IF(AND(ISNUMBER(System!$B$2),System!$A549&gt;0),OFFSET(rngStartSystem,System!$A549,System!$B$2),0)</f>
        <v>0</v>
      </c>
      <c r="L548" s="63" t="n">
        <f aca="true">IF(AND(ISNUMBER(Tromso!$A$2),Tromso!$A549&gt;0),OFFSET(rngStartTromso,Tromso!$A549,Tromso!$A$2),0)</f>
        <v>0</v>
      </c>
      <c r="M548" s="63" t="n">
        <f aca="true">IF(AND(ISNUMBER(Tromso!$B$2),Tromso!$A549&gt;0),OFFSET(rngStartTromso,Tromso!$A549,Tromso!$B$2),0)</f>
        <v>0</v>
      </c>
      <c r="N548" s="50"/>
      <c r="O548" s="50"/>
    </row>
    <row r="549" customFormat="false" ht="12.75" hidden="false" customHeight="false" outlineLevel="0" collapsed="false">
      <c r="A549" s="44" t="n">
        <f aca="false">Curves!C550</f>
        <v>40728</v>
      </c>
      <c r="B549" s="63" t="n">
        <f aca="true">IF(AND(ISNUMBER(Finland!$A$2),Finland!$A550&gt;0),OFFSET(rngStartFinland,Finland!$A550,Finland!$A$2),0)</f>
        <v>0</v>
      </c>
      <c r="C549" s="63" t="n">
        <f aca="true">IF(AND(ISNUMBER(Finland!$B$2),Finland!$A550&gt;0),OFFSET(rngStartFinland,Finland!$A550,Finland!$B$2),0)</f>
        <v>0</v>
      </c>
      <c r="D549" s="63" t="n">
        <f aca="true">IF(AND(ISNUMBER(Smestad!$A$2),Smestad!$A550&gt;0),OFFSET(rngStartSmestad,Smestad!$A550,Smestad!$A$2),0)</f>
        <v>0</v>
      </c>
      <c r="E549" s="63" t="n">
        <f aca="true">IF(AND(ISNUMBER(Smestad!$B$2),Smestad!$A550&gt;0),OFFSET(rngStartSmestad,Smestad!$A550,Smestad!$B$2),0)</f>
        <v>0</v>
      </c>
      <c r="F549" s="63" t="n">
        <f aca="true">IF(AND(ISNUMBER(Strinda!$A$2),Strinda!$A550&gt;0),OFFSET(rngStartStrinda,Strinda!$A550,Strinda!$A$2),0)</f>
        <v>0</v>
      </c>
      <c r="G549" s="63" t="n">
        <f aca="true">IF(AND(ISNUMBER(Strinda!$B$2),Strinda!$A550&gt;0),OFFSET(rngStartStrinda,Strinda!$A550,Strinda!$B$2),0)</f>
        <v>0</v>
      </c>
      <c r="H549" s="63" t="n">
        <f aca="true">IF(AND(ISNUMBER(Sweden!$A$2),Sweden!$A550&gt;0),OFFSET(rngStartSweden,Sweden!$A550,Sweden!$A$2),0)</f>
        <v>0</v>
      </c>
      <c r="I549" s="63" t="n">
        <f aca="true">IF(AND(ISNUMBER(Sweden!$B$2),Sweden!$A550&gt;0),OFFSET(rngStartSweden,Sweden!$A550,Sweden!$B$2),0)</f>
        <v>0</v>
      </c>
      <c r="J549" s="63" t="n">
        <f aca="true">IF(AND(ISNUMBER(System!$A$2),System!$A550&gt;0),OFFSET(rngStartSystem,System!$A550,System!$A$2),0)</f>
        <v>0</v>
      </c>
      <c r="K549" s="63" t="n">
        <f aca="true">IF(AND(ISNUMBER(System!$B$2),System!$A550&gt;0),OFFSET(rngStartSystem,System!$A550,System!$B$2),0)</f>
        <v>0</v>
      </c>
      <c r="L549" s="63" t="n">
        <f aca="true">IF(AND(ISNUMBER(Tromso!$A$2),Tromso!$A550&gt;0),OFFSET(rngStartTromso,Tromso!$A550,Tromso!$A$2),0)</f>
        <v>0</v>
      </c>
      <c r="M549" s="63" t="n">
        <f aca="true">IF(AND(ISNUMBER(Tromso!$B$2),Tromso!$A550&gt;0),OFFSET(rngStartTromso,Tromso!$A550,Tromso!$B$2),0)</f>
        <v>0</v>
      </c>
      <c r="N549" s="50"/>
      <c r="O549" s="50"/>
    </row>
    <row r="550" customFormat="false" ht="12.75" hidden="false" customHeight="false" outlineLevel="0" collapsed="false">
      <c r="A550" s="44" t="n">
        <f aca="false">Curves!C551</f>
        <v>40735</v>
      </c>
      <c r="B550" s="63" t="n">
        <f aca="true">IF(AND(ISNUMBER(Finland!$A$2),Finland!$A551&gt;0),OFFSET(rngStartFinland,Finland!$A551,Finland!$A$2),0)</f>
        <v>0</v>
      </c>
      <c r="C550" s="63" t="n">
        <f aca="true">IF(AND(ISNUMBER(Finland!$B$2),Finland!$A551&gt;0),OFFSET(rngStartFinland,Finland!$A551,Finland!$B$2),0)</f>
        <v>0</v>
      </c>
      <c r="D550" s="63" t="n">
        <f aca="true">IF(AND(ISNUMBER(Smestad!$A$2),Smestad!$A551&gt;0),OFFSET(rngStartSmestad,Smestad!$A551,Smestad!$A$2),0)</f>
        <v>0</v>
      </c>
      <c r="E550" s="63" t="n">
        <f aca="true">IF(AND(ISNUMBER(Smestad!$B$2),Smestad!$A551&gt;0),OFFSET(rngStartSmestad,Smestad!$A551,Smestad!$B$2),0)</f>
        <v>0</v>
      </c>
      <c r="F550" s="63" t="n">
        <f aca="true">IF(AND(ISNUMBER(Strinda!$A$2),Strinda!$A551&gt;0),OFFSET(rngStartStrinda,Strinda!$A551,Strinda!$A$2),0)</f>
        <v>0</v>
      </c>
      <c r="G550" s="63" t="n">
        <f aca="true">IF(AND(ISNUMBER(Strinda!$B$2),Strinda!$A551&gt;0),OFFSET(rngStartStrinda,Strinda!$A551,Strinda!$B$2),0)</f>
        <v>0</v>
      </c>
      <c r="H550" s="63" t="n">
        <f aca="true">IF(AND(ISNUMBER(Sweden!$A$2),Sweden!$A551&gt;0),OFFSET(rngStartSweden,Sweden!$A551,Sweden!$A$2),0)</f>
        <v>0</v>
      </c>
      <c r="I550" s="63" t="n">
        <f aca="true">IF(AND(ISNUMBER(Sweden!$B$2),Sweden!$A551&gt;0),OFFSET(rngStartSweden,Sweden!$A551,Sweden!$B$2),0)</f>
        <v>0</v>
      </c>
      <c r="J550" s="63" t="n">
        <f aca="true">IF(AND(ISNUMBER(System!$A$2),System!$A551&gt;0),OFFSET(rngStartSystem,System!$A551,System!$A$2),0)</f>
        <v>0</v>
      </c>
      <c r="K550" s="63" t="n">
        <f aca="true">IF(AND(ISNUMBER(System!$B$2),System!$A551&gt;0),OFFSET(rngStartSystem,System!$A551,System!$B$2),0)</f>
        <v>0</v>
      </c>
      <c r="L550" s="63" t="n">
        <f aca="true">IF(AND(ISNUMBER(Tromso!$A$2),Tromso!$A551&gt;0),OFFSET(rngStartTromso,Tromso!$A551,Tromso!$A$2),0)</f>
        <v>0</v>
      </c>
      <c r="M550" s="63" t="n">
        <f aca="true">IF(AND(ISNUMBER(Tromso!$B$2),Tromso!$A551&gt;0),OFFSET(rngStartTromso,Tromso!$A551,Tromso!$B$2),0)</f>
        <v>0</v>
      </c>
      <c r="N550" s="50"/>
      <c r="O550" s="50"/>
    </row>
    <row r="551" customFormat="false" ht="12.75" hidden="false" customHeight="false" outlineLevel="0" collapsed="false">
      <c r="A551" s="44" t="n">
        <f aca="false">Curves!C552</f>
        <v>40742</v>
      </c>
      <c r="B551" s="63" t="n">
        <f aca="true">IF(AND(ISNUMBER(Finland!$A$2),Finland!$A552&gt;0),OFFSET(rngStartFinland,Finland!$A552,Finland!$A$2),0)</f>
        <v>0</v>
      </c>
      <c r="C551" s="63" t="n">
        <f aca="true">IF(AND(ISNUMBER(Finland!$B$2),Finland!$A552&gt;0),OFFSET(rngStartFinland,Finland!$A552,Finland!$B$2),0)</f>
        <v>0</v>
      </c>
      <c r="D551" s="63" t="n">
        <f aca="true">IF(AND(ISNUMBER(Smestad!$A$2),Smestad!$A552&gt;0),OFFSET(rngStartSmestad,Smestad!$A552,Smestad!$A$2),0)</f>
        <v>0</v>
      </c>
      <c r="E551" s="63" t="n">
        <f aca="true">IF(AND(ISNUMBER(Smestad!$B$2),Smestad!$A552&gt;0),OFFSET(rngStartSmestad,Smestad!$A552,Smestad!$B$2),0)</f>
        <v>0</v>
      </c>
      <c r="F551" s="63" t="n">
        <f aca="true">IF(AND(ISNUMBER(Strinda!$A$2),Strinda!$A552&gt;0),OFFSET(rngStartStrinda,Strinda!$A552,Strinda!$A$2),0)</f>
        <v>0</v>
      </c>
      <c r="G551" s="63" t="n">
        <f aca="true">IF(AND(ISNUMBER(Strinda!$B$2),Strinda!$A552&gt;0),OFFSET(rngStartStrinda,Strinda!$A552,Strinda!$B$2),0)</f>
        <v>0</v>
      </c>
      <c r="H551" s="63" t="n">
        <f aca="true">IF(AND(ISNUMBER(Sweden!$A$2),Sweden!$A552&gt;0),OFFSET(rngStartSweden,Sweden!$A552,Sweden!$A$2),0)</f>
        <v>0</v>
      </c>
      <c r="I551" s="63" t="n">
        <f aca="true">IF(AND(ISNUMBER(Sweden!$B$2),Sweden!$A552&gt;0),OFFSET(rngStartSweden,Sweden!$A552,Sweden!$B$2),0)</f>
        <v>0</v>
      </c>
      <c r="J551" s="63" t="n">
        <f aca="true">IF(AND(ISNUMBER(System!$A$2),System!$A552&gt;0),OFFSET(rngStartSystem,System!$A552,System!$A$2),0)</f>
        <v>0</v>
      </c>
      <c r="K551" s="63" t="n">
        <f aca="true">IF(AND(ISNUMBER(System!$B$2),System!$A552&gt;0),OFFSET(rngStartSystem,System!$A552,System!$B$2),0)</f>
        <v>0</v>
      </c>
      <c r="L551" s="63" t="n">
        <f aca="true">IF(AND(ISNUMBER(Tromso!$A$2),Tromso!$A552&gt;0),OFFSET(rngStartTromso,Tromso!$A552,Tromso!$A$2),0)</f>
        <v>0</v>
      </c>
      <c r="M551" s="63" t="n">
        <f aca="true">IF(AND(ISNUMBER(Tromso!$B$2),Tromso!$A552&gt;0),OFFSET(rngStartTromso,Tromso!$A552,Tromso!$B$2),0)</f>
        <v>0</v>
      </c>
      <c r="N551" s="50"/>
      <c r="O551" s="50"/>
    </row>
    <row r="552" customFormat="false" ht="12.75" hidden="false" customHeight="false" outlineLevel="0" collapsed="false">
      <c r="A552" s="44" t="n">
        <f aca="false">Curves!C553</f>
        <v>40749</v>
      </c>
      <c r="B552" s="63" t="n">
        <f aca="true">IF(AND(ISNUMBER(Finland!$A$2),Finland!$A553&gt;0),OFFSET(rngStartFinland,Finland!$A553,Finland!$A$2),0)</f>
        <v>0</v>
      </c>
      <c r="C552" s="63" t="n">
        <f aca="true">IF(AND(ISNUMBER(Finland!$B$2),Finland!$A553&gt;0),OFFSET(rngStartFinland,Finland!$A553,Finland!$B$2),0)</f>
        <v>0</v>
      </c>
      <c r="D552" s="63" t="n">
        <f aca="true">IF(AND(ISNUMBER(Smestad!$A$2),Smestad!$A553&gt;0),OFFSET(rngStartSmestad,Smestad!$A553,Smestad!$A$2),0)</f>
        <v>0</v>
      </c>
      <c r="E552" s="63" t="n">
        <f aca="true">IF(AND(ISNUMBER(Smestad!$B$2),Smestad!$A553&gt;0),OFFSET(rngStartSmestad,Smestad!$A553,Smestad!$B$2),0)</f>
        <v>0</v>
      </c>
      <c r="F552" s="63" t="n">
        <f aca="true">IF(AND(ISNUMBER(Strinda!$A$2),Strinda!$A553&gt;0),OFFSET(rngStartStrinda,Strinda!$A553,Strinda!$A$2),0)</f>
        <v>0</v>
      </c>
      <c r="G552" s="63" t="n">
        <f aca="true">IF(AND(ISNUMBER(Strinda!$B$2),Strinda!$A553&gt;0),OFFSET(rngStartStrinda,Strinda!$A553,Strinda!$B$2),0)</f>
        <v>0</v>
      </c>
      <c r="H552" s="63" t="n">
        <f aca="true">IF(AND(ISNUMBER(Sweden!$A$2),Sweden!$A553&gt;0),OFFSET(rngStartSweden,Sweden!$A553,Sweden!$A$2),0)</f>
        <v>0</v>
      </c>
      <c r="I552" s="63" t="n">
        <f aca="true">IF(AND(ISNUMBER(Sweden!$B$2),Sweden!$A553&gt;0),OFFSET(rngStartSweden,Sweden!$A553,Sweden!$B$2),0)</f>
        <v>0</v>
      </c>
      <c r="J552" s="63" t="n">
        <f aca="true">IF(AND(ISNUMBER(System!$A$2),System!$A553&gt;0),OFFSET(rngStartSystem,System!$A553,System!$A$2),0)</f>
        <v>0</v>
      </c>
      <c r="K552" s="63" t="n">
        <f aca="true">IF(AND(ISNUMBER(System!$B$2),System!$A553&gt;0),OFFSET(rngStartSystem,System!$A553,System!$B$2),0)</f>
        <v>0</v>
      </c>
      <c r="L552" s="63" t="n">
        <f aca="true">IF(AND(ISNUMBER(Tromso!$A$2),Tromso!$A553&gt;0),OFFSET(rngStartTromso,Tromso!$A553,Tromso!$A$2),0)</f>
        <v>0</v>
      </c>
      <c r="M552" s="63" t="n">
        <f aca="true">IF(AND(ISNUMBER(Tromso!$B$2),Tromso!$A553&gt;0),OFFSET(rngStartTromso,Tromso!$A553,Tromso!$B$2),0)</f>
        <v>0</v>
      </c>
      <c r="N552" s="50"/>
      <c r="O552" s="50"/>
    </row>
    <row r="553" customFormat="false" ht="12.75" hidden="false" customHeight="false" outlineLevel="0" collapsed="false">
      <c r="A553" s="44" t="n">
        <f aca="false">Curves!C554</f>
        <v>40756</v>
      </c>
      <c r="B553" s="63" t="n">
        <f aca="true">IF(AND(ISNUMBER(Finland!$A$2),Finland!$A554&gt;0),OFFSET(rngStartFinland,Finland!$A554,Finland!$A$2),0)</f>
        <v>0</v>
      </c>
      <c r="C553" s="63" t="n">
        <f aca="true">IF(AND(ISNUMBER(Finland!$B$2),Finland!$A554&gt;0),OFFSET(rngStartFinland,Finland!$A554,Finland!$B$2),0)</f>
        <v>0</v>
      </c>
      <c r="D553" s="63" t="n">
        <f aca="true">IF(AND(ISNUMBER(Smestad!$A$2),Smestad!$A554&gt;0),OFFSET(rngStartSmestad,Smestad!$A554,Smestad!$A$2),0)</f>
        <v>0</v>
      </c>
      <c r="E553" s="63" t="n">
        <f aca="true">IF(AND(ISNUMBER(Smestad!$B$2),Smestad!$A554&gt;0),OFFSET(rngStartSmestad,Smestad!$A554,Smestad!$B$2),0)</f>
        <v>0</v>
      </c>
      <c r="F553" s="63" t="n">
        <f aca="true">IF(AND(ISNUMBER(Strinda!$A$2),Strinda!$A554&gt;0),OFFSET(rngStartStrinda,Strinda!$A554,Strinda!$A$2),0)</f>
        <v>0</v>
      </c>
      <c r="G553" s="63" t="n">
        <f aca="true">IF(AND(ISNUMBER(Strinda!$B$2),Strinda!$A554&gt;0),OFFSET(rngStartStrinda,Strinda!$A554,Strinda!$B$2),0)</f>
        <v>0</v>
      </c>
      <c r="H553" s="63" t="n">
        <f aca="true">IF(AND(ISNUMBER(Sweden!$A$2),Sweden!$A554&gt;0),OFFSET(rngStartSweden,Sweden!$A554,Sweden!$A$2),0)</f>
        <v>0</v>
      </c>
      <c r="I553" s="63" t="n">
        <f aca="true">IF(AND(ISNUMBER(Sweden!$B$2),Sweden!$A554&gt;0),OFFSET(rngStartSweden,Sweden!$A554,Sweden!$B$2),0)</f>
        <v>0</v>
      </c>
      <c r="J553" s="63" t="n">
        <f aca="true">IF(AND(ISNUMBER(System!$A$2),System!$A554&gt;0),OFFSET(rngStartSystem,System!$A554,System!$A$2),0)</f>
        <v>0</v>
      </c>
      <c r="K553" s="63" t="n">
        <f aca="true">IF(AND(ISNUMBER(System!$B$2),System!$A554&gt;0),OFFSET(rngStartSystem,System!$A554,System!$B$2),0)</f>
        <v>0</v>
      </c>
      <c r="L553" s="63" t="n">
        <f aca="true">IF(AND(ISNUMBER(Tromso!$A$2),Tromso!$A554&gt;0),OFFSET(rngStartTromso,Tromso!$A554,Tromso!$A$2),0)</f>
        <v>0</v>
      </c>
      <c r="M553" s="63" t="n">
        <f aca="true">IF(AND(ISNUMBER(Tromso!$B$2),Tromso!$A554&gt;0),OFFSET(rngStartTromso,Tromso!$A554,Tromso!$B$2),0)</f>
        <v>0</v>
      </c>
      <c r="N553" s="50"/>
      <c r="O553" s="50"/>
    </row>
    <row r="554" customFormat="false" ht="12.75" hidden="false" customHeight="false" outlineLevel="0" collapsed="false">
      <c r="A554" s="44" t="n">
        <f aca="false">Curves!C555</f>
        <v>40763</v>
      </c>
      <c r="B554" s="63" t="n">
        <f aca="true">IF(AND(ISNUMBER(Finland!$A$2),Finland!$A555&gt;0),OFFSET(rngStartFinland,Finland!$A555,Finland!$A$2),0)</f>
        <v>0</v>
      </c>
      <c r="C554" s="63" t="n">
        <f aca="true">IF(AND(ISNUMBER(Finland!$B$2),Finland!$A555&gt;0),OFFSET(rngStartFinland,Finland!$A555,Finland!$B$2),0)</f>
        <v>0</v>
      </c>
      <c r="D554" s="63" t="n">
        <f aca="true">IF(AND(ISNUMBER(Smestad!$A$2),Smestad!$A555&gt;0),OFFSET(rngStartSmestad,Smestad!$A555,Smestad!$A$2),0)</f>
        <v>0</v>
      </c>
      <c r="E554" s="63" t="n">
        <f aca="true">IF(AND(ISNUMBER(Smestad!$B$2),Smestad!$A555&gt;0),OFFSET(rngStartSmestad,Smestad!$A555,Smestad!$B$2),0)</f>
        <v>0</v>
      </c>
      <c r="F554" s="63" t="n">
        <f aca="true">IF(AND(ISNUMBER(Strinda!$A$2),Strinda!$A555&gt;0),OFFSET(rngStartStrinda,Strinda!$A555,Strinda!$A$2),0)</f>
        <v>0</v>
      </c>
      <c r="G554" s="63" t="n">
        <f aca="true">IF(AND(ISNUMBER(Strinda!$B$2),Strinda!$A555&gt;0),OFFSET(rngStartStrinda,Strinda!$A555,Strinda!$B$2),0)</f>
        <v>0</v>
      </c>
      <c r="H554" s="63" t="n">
        <f aca="true">IF(AND(ISNUMBER(Sweden!$A$2),Sweden!$A555&gt;0),OFFSET(rngStartSweden,Sweden!$A555,Sweden!$A$2),0)</f>
        <v>0</v>
      </c>
      <c r="I554" s="63" t="n">
        <f aca="true">IF(AND(ISNUMBER(Sweden!$B$2),Sweden!$A555&gt;0),OFFSET(rngStartSweden,Sweden!$A555,Sweden!$B$2),0)</f>
        <v>0</v>
      </c>
      <c r="J554" s="63" t="n">
        <f aca="true">IF(AND(ISNUMBER(System!$A$2),System!$A555&gt;0),OFFSET(rngStartSystem,System!$A555,System!$A$2),0)</f>
        <v>0</v>
      </c>
      <c r="K554" s="63" t="n">
        <f aca="true">IF(AND(ISNUMBER(System!$B$2),System!$A555&gt;0),OFFSET(rngStartSystem,System!$A555,System!$B$2),0)</f>
        <v>0</v>
      </c>
      <c r="L554" s="63" t="n">
        <f aca="true">IF(AND(ISNUMBER(Tromso!$A$2),Tromso!$A555&gt;0),OFFSET(rngStartTromso,Tromso!$A555,Tromso!$A$2),0)</f>
        <v>0</v>
      </c>
      <c r="M554" s="63" t="n">
        <f aca="true">IF(AND(ISNUMBER(Tromso!$B$2),Tromso!$A555&gt;0),OFFSET(rngStartTromso,Tromso!$A555,Tromso!$B$2),0)</f>
        <v>0</v>
      </c>
      <c r="N554" s="50"/>
      <c r="O554" s="50"/>
    </row>
    <row r="555" customFormat="false" ht="12.75" hidden="false" customHeight="false" outlineLevel="0" collapsed="false">
      <c r="A555" s="44" t="n">
        <f aca="false">Curves!C556</f>
        <v>40770</v>
      </c>
      <c r="B555" s="63" t="n">
        <f aca="true">IF(AND(ISNUMBER(Finland!$A$2),Finland!$A556&gt;0),OFFSET(rngStartFinland,Finland!$A556,Finland!$A$2),0)</f>
        <v>0</v>
      </c>
      <c r="C555" s="63" t="n">
        <f aca="true">IF(AND(ISNUMBER(Finland!$B$2),Finland!$A556&gt;0),OFFSET(rngStartFinland,Finland!$A556,Finland!$B$2),0)</f>
        <v>0</v>
      </c>
      <c r="D555" s="63" t="n">
        <f aca="true">IF(AND(ISNUMBER(Smestad!$A$2),Smestad!$A556&gt;0),OFFSET(rngStartSmestad,Smestad!$A556,Smestad!$A$2),0)</f>
        <v>0</v>
      </c>
      <c r="E555" s="63" t="n">
        <f aca="true">IF(AND(ISNUMBER(Smestad!$B$2),Smestad!$A556&gt;0),OFFSET(rngStartSmestad,Smestad!$A556,Smestad!$B$2),0)</f>
        <v>0</v>
      </c>
      <c r="F555" s="63" t="n">
        <f aca="true">IF(AND(ISNUMBER(Strinda!$A$2),Strinda!$A556&gt;0),OFFSET(rngStartStrinda,Strinda!$A556,Strinda!$A$2),0)</f>
        <v>0</v>
      </c>
      <c r="G555" s="63" t="n">
        <f aca="true">IF(AND(ISNUMBER(Strinda!$B$2),Strinda!$A556&gt;0),OFFSET(rngStartStrinda,Strinda!$A556,Strinda!$B$2),0)</f>
        <v>0</v>
      </c>
      <c r="H555" s="63" t="n">
        <f aca="true">IF(AND(ISNUMBER(Sweden!$A$2),Sweden!$A556&gt;0),OFFSET(rngStartSweden,Sweden!$A556,Sweden!$A$2),0)</f>
        <v>0</v>
      </c>
      <c r="I555" s="63" t="n">
        <f aca="true">IF(AND(ISNUMBER(Sweden!$B$2),Sweden!$A556&gt;0),OFFSET(rngStartSweden,Sweden!$A556,Sweden!$B$2),0)</f>
        <v>0</v>
      </c>
      <c r="J555" s="63" t="n">
        <f aca="true">IF(AND(ISNUMBER(System!$A$2),System!$A556&gt;0),OFFSET(rngStartSystem,System!$A556,System!$A$2),0)</f>
        <v>0</v>
      </c>
      <c r="K555" s="63" t="n">
        <f aca="true">IF(AND(ISNUMBER(System!$B$2),System!$A556&gt;0),OFFSET(rngStartSystem,System!$A556,System!$B$2),0)</f>
        <v>0</v>
      </c>
      <c r="L555" s="63" t="n">
        <f aca="true">IF(AND(ISNUMBER(Tromso!$A$2),Tromso!$A556&gt;0),OFFSET(rngStartTromso,Tromso!$A556,Tromso!$A$2),0)</f>
        <v>0</v>
      </c>
      <c r="M555" s="63" t="n">
        <f aca="true">IF(AND(ISNUMBER(Tromso!$B$2),Tromso!$A556&gt;0),OFFSET(rngStartTromso,Tromso!$A556,Tromso!$B$2),0)</f>
        <v>0</v>
      </c>
      <c r="N555" s="50"/>
      <c r="O555" s="50"/>
    </row>
    <row r="556" customFormat="false" ht="12.75" hidden="false" customHeight="false" outlineLevel="0" collapsed="false">
      <c r="A556" s="44" t="n">
        <f aca="false">Curves!C557</f>
        <v>40777</v>
      </c>
      <c r="B556" s="63" t="n">
        <f aca="true">IF(AND(ISNUMBER(Finland!$A$2),Finland!$A557&gt;0),OFFSET(rngStartFinland,Finland!$A557,Finland!$A$2),0)</f>
        <v>0</v>
      </c>
      <c r="C556" s="63" t="n">
        <f aca="true">IF(AND(ISNUMBER(Finland!$B$2),Finland!$A557&gt;0),OFFSET(rngStartFinland,Finland!$A557,Finland!$B$2),0)</f>
        <v>0</v>
      </c>
      <c r="D556" s="63" t="n">
        <f aca="true">IF(AND(ISNUMBER(Smestad!$A$2),Smestad!$A557&gt;0),OFFSET(rngStartSmestad,Smestad!$A557,Smestad!$A$2),0)</f>
        <v>0</v>
      </c>
      <c r="E556" s="63" t="n">
        <f aca="true">IF(AND(ISNUMBER(Smestad!$B$2),Smestad!$A557&gt;0),OFFSET(rngStartSmestad,Smestad!$A557,Smestad!$B$2),0)</f>
        <v>0</v>
      </c>
      <c r="F556" s="63" t="n">
        <f aca="true">IF(AND(ISNUMBER(Strinda!$A$2),Strinda!$A557&gt;0),OFFSET(rngStartStrinda,Strinda!$A557,Strinda!$A$2),0)</f>
        <v>0</v>
      </c>
      <c r="G556" s="63" t="n">
        <f aca="true">IF(AND(ISNUMBER(Strinda!$B$2),Strinda!$A557&gt;0),OFFSET(rngStartStrinda,Strinda!$A557,Strinda!$B$2),0)</f>
        <v>0</v>
      </c>
      <c r="H556" s="63" t="n">
        <f aca="true">IF(AND(ISNUMBER(Sweden!$A$2),Sweden!$A557&gt;0),OFFSET(rngStartSweden,Sweden!$A557,Sweden!$A$2),0)</f>
        <v>0</v>
      </c>
      <c r="I556" s="63" t="n">
        <f aca="true">IF(AND(ISNUMBER(Sweden!$B$2),Sweden!$A557&gt;0),OFFSET(rngStartSweden,Sweden!$A557,Sweden!$B$2),0)</f>
        <v>0</v>
      </c>
      <c r="J556" s="63" t="n">
        <f aca="true">IF(AND(ISNUMBER(System!$A$2),System!$A557&gt;0),OFFSET(rngStartSystem,System!$A557,System!$A$2),0)</f>
        <v>0</v>
      </c>
      <c r="K556" s="63" t="n">
        <f aca="true">IF(AND(ISNUMBER(System!$B$2),System!$A557&gt;0),OFFSET(rngStartSystem,System!$A557,System!$B$2),0)</f>
        <v>0</v>
      </c>
      <c r="L556" s="63" t="n">
        <f aca="true">IF(AND(ISNUMBER(Tromso!$A$2),Tromso!$A557&gt;0),OFFSET(rngStartTromso,Tromso!$A557,Tromso!$A$2),0)</f>
        <v>0</v>
      </c>
      <c r="M556" s="63" t="n">
        <f aca="true">IF(AND(ISNUMBER(Tromso!$B$2),Tromso!$A557&gt;0),OFFSET(rngStartTromso,Tromso!$A557,Tromso!$B$2),0)</f>
        <v>0</v>
      </c>
      <c r="N556" s="50"/>
      <c r="O556" s="50"/>
    </row>
    <row r="557" customFormat="false" ht="12.75" hidden="false" customHeight="false" outlineLevel="0" collapsed="false">
      <c r="A557" s="44" t="n">
        <f aca="false">Curves!C558</f>
        <v>40784</v>
      </c>
      <c r="B557" s="63" t="n">
        <f aca="true">IF(AND(ISNUMBER(Finland!$A$2),Finland!$A558&gt;0),OFFSET(rngStartFinland,Finland!$A558,Finland!$A$2),0)</f>
        <v>0</v>
      </c>
      <c r="C557" s="63" t="n">
        <f aca="true">IF(AND(ISNUMBER(Finland!$B$2),Finland!$A558&gt;0),OFFSET(rngStartFinland,Finland!$A558,Finland!$B$2),0)</f>
        <v>0</v>
      </c>
      <c r="D557" s="63" t="n">
        <f aca="true">IF(AND(ISNUMBER(Smestad!$A$2),Smestad!$A558&gt;0),OFFSET(rngStartSmestad,Smestad!$A558,Smestad!$A$2),0)</f>
        <v>0</v>
      </c>
      <c r="E557" s="63" t="n">
        <f aca="true">IF(AND(ISNUMBER(Smestad!$B$2),Smestad!$A558&gt;0),OFFSET(rngStartSmestad,Smestad!$A558,Smestad!$B$2),0)</f>
        <v>0</v>
      </c>
      <c r="F557" s="63" t="n">
        <f aca="true">IF(AND(ISNUMBER(Strinda!$A$2),Strinda!$A558&gt;0),OFFSET(rngStartStrinda,Strinda!$A558,Strinda!$A$2),0)</f>
        <v>0</v>
      </c>
      <c r="G557" s="63" t="n">
        <f aca="true">IF(AND(ISNUMBER(Strinda!$B$2),Strinda!$A558&gt;0),OFFSET(rngStartStrinda,Strinda!$A558,Strinda!$B$2),0)</f>
        <v>0</v>
      </c>
      <c r="H557" s="63" t="n">
        <f aca="true">IF(AND(ISNUMBER(Sweden!$A$2),Sweden!$A558&gt;0),OFFSET(rngStartSweden,Sweden!$A558,Sweden!$A$2),0)</f>
        <v>0</v>
      </c>
      <c r="I557" s="63" t="n">
        <f aca="true">IF(AND(ISNUMBER(Sweden!$B$2),Sweden!$A558&gt;0),OFFSET(rngStartSweden,Sweden!$A558,Sweden!$B$2),0)</f>
        <v>0</v>
      </c>
      <c r="J557" s="63" t="n">
        <f aca="true">IF(AND(ISNUMBER(System!$A$2),System!$A558&gt;0),OFFSET(rngStartSystem,System!$A558,System!$A$2),0)</f>
        <v>0</v>
      </c>
      <c r="K557" s="63" t="n">
        <f aca="true">IF(AND(ISNUMBER(System!$B$2),System!$A558&gt;0),OFFSET(rngStartSystem,System!$A558,System!$B$2),0)</f>
        <v>0</v>
      </c>
      <c r="L557" s="63" t="n">
        <f aca="true">IF(AND(ISNUMBER(Tromso!$A$2),Tromso!$A558&gt;0),OFFSET(rngStartTromso,Tromso!$A558,Tromso!$A$2),0)</f>
        <v>0</v>
      </c>
      <c r="M557" s="63" t="n">
        <f aca="true">IF(AND(ISNUMBER(Tromso!$B$2),Tromso!$A558&gt;0),OFFSET(rngStartTromso,Tromso!$A558,Tromso!$B$2),0)</f>
        <v>0</v>
      </c>
      <c r="N557" s="50"/>
      <c r="O557" s="50"/>
    </row>
    <row r="558" customFormat="false" ht="12.75" hidden="false" customHeight="false" outlineLevel="0" collapsed="false">
      <c r="A558" s="44" t="n">
        <f aca="false">Curves!C559</f>
        <v>40791</v>
      </c>
      <c r="B558" s="63" t="n">
        <f aca="true">IF(AND(ISNUMBER(Finland!$A$2),Finland!$A559&gt;0),OFFSET(rngStartFinland,Finland!$A559,Finland!$A$2),0)</f>
        <v>0</v>
      </c>
      <c r="C558" s="63" t="n">
        <f aca="true">IF(AND(ISNUMBER(Finland!$B$2),Finland!$A559&gt;0),OFFSET(rngStartFinland,Finland!$A559,Finland!$B$2),0)</f>
        <v>0</v>
      </c>
      <c r="D558" s="63" t="n">
        <f aca="true">IF(AND(ISNUMBER(Smestad!$A$2),Smestad!$A559&gt;0),OFFSET(rngStartSmestad,Smestad!$A559,Smestad!$A$2),0)</f>
        <v>0</v>
      </c>
      <c r="E558" s="63" t="n">
        <f aca="true">IF(AND(ISNUMBER(Smestad!$B$2),Smestad!$A559&gt;0),OFFSET(rngStartSmestad,Smestad!$A559,Smestad!$B$2),0)</f>
        <v>0</v>
      </c>
      <c r="F558" s="63" t="n">
        <f aca="true">IF(AND(ISNUMBER(Strinda!$A$2),Strinda!$A559&gt;0),OFFSET(rngStartStrinda,Strinda!$A559,Strinda!$A$2),0)</f>
        <v>0</v>
      </c>
      <c r="G558" s="63" t="n">
        <f aca="true">IF(AND(ISNUMBER(Strinda!$B$2),Strinda!$A559&gt;0),OFFSET(rngStartStrinda,Strinda!$A559,Strinda!$B$2),0)</f>
        <v>0</v>
      </c>
      <c r="H558" s="63" t="n">
        <f aca="true">IF(AND(ISNUMBER(Sweden!$A$2),Sweden!$A559&gt;0),OFFSET(rngStartSweden,Sweden!$A559,Sweden!$A$2),0)</f>
        <v>0</v>
      </c>
      <c r="I558" s="63" t="n">
        <f aca="true">IF(AND(ISNUMBER(Sweden!$B$2),Sweden!$A559&gt;0),OFFSET(rngStartSweden,Sweden!$A559,Sweden!$B$2),0)</f>
        <v>0</v>
      </c>
      <c r="J558" s="63" t="n">
        <f aca="true">IF(AND(ISNUMBER(System!$A$2),System!$A559&gt;0),OFFSET(rngStartSystem,System!$A559,System!$A$2),0)</f>
        <v>0</v>
      </c>
      <c r="K558" s="63" t="n">
        <f aca="true">IF(AND(ISNUMBER(System!$B$2),System!$A559&gt;0),OFFSET(rngStartSystem,System!$A559,System!$B$2),0)</f>
        <v>0</v>
      </c>
      <c r="L558" s="63" t="n">
        <f aca="true">IF(AND(ISNUMBER(Tromso!$A$2),Tromso!$A559&gt;0),OFFSET(rngStartTromso,Tromso!$A559,Tromso!$A$2),0)</f>
        <v>0</v>
      </c>
      <c r="M558" s="63" t="n">
        <f aca="true">IF(AND(ISNUMBER(Tromso!$B$2),Tromso!$A559&gt;0),OFFSET(rngStartTromso,Tromso!$A559,Tromso!$B$2),0)</f>
        <v>0</v>
      </c>
      <c r="N558" s="50"/>
      <c r="O558" s="50"/>
    </row>
    <row r="559" customFormat="false" ht="12.75" hidden="false" customHeight="false" outlineLevel="0" collapsed="false">
      <c r="A559" s="44" t="n">
        <f aca="false">Curves!C560</f>
        <v>40798</v>
      </c>
      <c r="B559" s="63" t="n">
        <f aca="true">IF(AND(ISNUMBER(Finland!$A$2),Finland!$A560&gt;0),OFFSET(rngStartFinland,Finland!$A560,Finland!$A$2),0)</f>
        <v>0</v>
      </c>
      <c r="C559" s="63" t="n">
        <f aca="true">IF(AND(ISNUMBER(Finland!$B$2),Finland!$A560&gt;0),OFFSET(rngStartFinland,Finland!$A560,Finland!$B$2),0)</f>
        <v>0</v>
      </c>
      <c r="D559" s="63" t="n">
        <f aca="true">IF(AND(ISNUMBER(Smestad!$A$2),Smestad!$A560&gt;0),OFFSET(rngStartSmestad,Smestad!$A560,Smestad!$A$2),0)</f>
        <v>0</v>
      </c>
      <c r="E559" s="63" t="n">
        <f aca="true">IF(AND(ISNUMBER(Smestad!$B$2),Smestad!$A560&gt;0),OFFSET(rngStartSmestad,Smestad!$A560,Smestad!$B$2),0)</f>
        <v>0</v>
      </c>
      <c r="F559" s="63" t="n">
        <f aca="true">IF(AND(ISNUMBER(Strinda!$A$2),Strinda!$A560&gt;0),OFFSET(rngStartStrinda,Strinda!$A560,Strinda!$A$2),0)</f>
        <v>0</v>
      </c>
      <c r="G559" s="63" t="n">
        <f aca="true">IF(AND(ISNUMBER(Strinda!$B$2),Strinda!$A560&gt;0),OFFSET(rngStartStrinda,Strinda!$A560,Strinda!$B$2),0)</f>
        <v>0</v>
      </c>
      <c r="H559" s="63" t="n">
        <f aca="true">IF(AND(ISNUMBER(Sweden!$A$2),Sweden!$A560&gt;0),OFFSET(rngStartSweden,Sweden!$A560,Sweden!$A$2),0)</f>
        <v>0</v>
      </c>
      <c r="I559" s="63" t="n">
        <f aca="true">IF(AND(ISNUMBER(Sweden!$B$2),Sweden!$A560&gt;0),OFFSET(rngStartSweden,Sweden!$A560,Sweden!$B$2),0)</f>
        <v>0</v>
      </c>
      <c r="J559" s="63" t="n">
        <f aca="true">IF(AND(ISNUMBER(System!$A$2),System!$A560&gt;0),OFFSET(rngStartSystem,System!$A560,System!$A$2),0)</f>
        <v>0</v>
      </c>
      <c r="K559" s="63" t="n">
        <f aca="true">IF(AND(ISNUMBER(System!$B$2),System!$A560&gt;0),OFFSET(rngStartSystem,System!$A560,System!$B$2),0)</f>
        <v>0</v>
      </c>
      <c r="L559" s="63" t="n">
        <f aca="true">IF(AND(ISNUMBER(Tromso!$A$2),Tromso!$A560&gt;0),OFFSET(rngStartTromso,Tromso!$A560,Tromso!$A$2),0)</f>
        <v>0</v>
      </c>
      <c r="M559" s="63" t="n">
        <f aca="true">IF(AND(ISNUMBER(Tromso!$B$2),Tromso!$A560&gt;0),OFFSET(rngStartTromso,Tromso!$A560,Tromso!$B$2),0)</f>
        <v>0</v>
      </c>
      <c r="N559" s="50"/>
      <c r="O559" s="50"/>
    </row>
    <row r="560" customFormat="false" ht="12.75" hidden="false" customHeight="false" outlineLevel="0" collapsed="false">
      <c r="A560" s="44" t="n">
        <f aca="false">Curves!C561</f>
        <v>40805</v>
      </c>
      <c r="B560" s="63" t="n">
        <f aca="true">IF(AND(ISNUMBER(Finland!$A$2),Finland!$A561&gt;0),OFFSET(rngStartFinland,Finland!$A561,Finland!$A$2),0)</f>
        <v>0</v>
      </c>
      <c r="C560" s="63" t="n">
        <f aca="true">IF(AND(ISNUMBER(Finland!$B$2),Finland!$A561&gt;0),OFFSET(rngStartFinland,Finland!$A561,Finland!$B$2),0)</f>
        <v>0</v>
      </c>
      <c r="D560" s="63" t="n">
        <f aca="true">IF(AND(ISNUMBER(Smestad!$A$2),Smestad!$A561&gt;0),OFFSET(rngStartSmestad,Smestad!$A561,Smestad!$A$2),0)</f>
        <v>0</v>
      </c>
      <c r="E560" s="63" t="n">
        <f aca="true">IF(AND(ISNUMBER(Smestad!$B$2),Smestad!$A561&gt;0),OFFSET(rngStartSmestad,Smestad!$A561,Smestad!$B$2),0)</f>
        <v>0</v>
      </c>
      <c r="F560" s="63" t="n">
        <f aca="true">IF(AND(ISNUMBER(Strinda!$A$2),Strinda!$A561&gt;0),OFFSET(rngStartStrinda,Strinda!$A561,Strinda!$A$2),0)</f>
        <v>0</v>
      </c>
      <c r="G560" s="63" t="n">
        <f aca="true">IF(AND(ISNUMBER(Strinda!$B$2),Strinda!$A561&gt;0),OFFSET(rngStartStrinda,Strinda!$A561,Strinda!$B$2),0)</f>
        <v>0</v>
      </c>
      <c r="H560" s="63" t="n">
        <f aca="true">IF(AND(ISNUMBER(Sweden!$A$2),Sweden!$A561&gt;0),OFFSET(rngStartSweden,Sweden!$A561,Sweden!$A$2),0)</f>
        <v>0</v>
      </c>
      <c r="I560" s="63" t="n">
        <f aca="true">IF(AND(ISNUMBER(Sweden!$B$2),Sweden!$A561&gt;0),OFFSET(rngStartSweden,Sweden!$A561,Sweden!$B$2),0)</f>
        <v>0</v>
      </c>
      <c r="J560" s="63" t="n">
        <f aca="true">IF(AND(ISNUMBER(System!$A$2),System!$A561&gt;0),OFFSET(rngStartSystem,System!$A561,System!$A$2),0)</f>
        <v>0</v>
      </c>
      <c r="K560" s="63" t="n">
        <f aca="true">IF(AND(ISNUMBER(System!$B$2),System!$A561&gt;0),OFFSET(rngStartSystem,System!$A561,System!$B$2),0)</f>
        <v>0</v>
      </c>
      <c r="L560" s="63" t="n">
        <f aca="true">IF(AND(ISNUMBER(Tromso!$A$2),Tromso!$A561&gt;0),OFFSET(rngStartTromso,Tromso!$A561,Tromso!$A$2),0)</f>
        <v>0</v>
      </c>
      <c r="M560" s="63" t="n">
        <f aca="true">IF(AND(ISNUMBER(Tromso!$B$2),Tromso!$A561&gt;0),OFFSET(rngStartTromso,Tromso!$A561,Tromso!$B$2),0)</f>
        <v>0</v>
      </c>
      <c r="N560" s="50"/>
      <c r="O560" s="50"/>
    </row>
    <row r="561" customFormat="false" ht="12.75" hidden="false" customHeight="false" outlineLevel="0" collapsed="false">
      <c r="A561" s="44" t="n">
        <f aca="false">Curves!C562</f>
        <v>40812</v>
      </c>
      <c r="B561" s="63" t="n">
        <f aca="true">IF(AND(ISNUMBER(Finland!$A$2),Finland!$A562&gt;0),OFFSET(rngStartFinland,Finland!$A562,Finland!$A$2),0)</f>
        <v>0</v>
      </c>
      <c r="C561" s="63" t="n">
        <f aca="true">IF(AND(ISNUMBER(Finland!$B$2),Finland!$A562&gt;0),OFFSET(rngStartFinland,Finland!$A562,Finland!$B$2),0)</f>
        <v>0</v>
      </c>
      <c r="D561" s="63" t="n">
        <f aca="true">IF(AND(ISNUMBER(Smestad!$A$2),Smestad!$A562&gt;0),OFFSET(rngStartSmestad,Smestad!$A562,Smestad!$A$2),0)</f>
        <v>0</v>
      </c>
      <c r="E561" s="63" t="n">
        <f aca="true">IF(AND(ISNUMBER(Smestad!$B$2),Smestad!$A562&gt;0),OFFSET(rngStartSmestad,Smestad!$A562,Smestad!$B$2),0)</f>
        <v>0</v>
      </c>
      <c r="F561" s="63" t="n">
        <f aca="true">IF(AND(ISNUMBER(Strinda!$A$2),Strinda!$A562&gt;0),OFFSET(rngStartStrinda,Strinda!$A562,Strinda!$A$2),0)</f>
        <v>0</v>
      </c>
      <c r="G561" s="63" t="n">
        <f aca="true">IF(AND(ISNUMBER(Strinda!$B$2),Strinda!$A562&gt;0),OFFSET(rngStartStrinda,Strinda!$A562,Strinda!$B$2),0)</f>
        <v>0</v>
      </c>
      <c r="H561" s="63" t="n">
        <f aca="true">IF(AND(ISNUMBER(Sweden!$A$2),Sweden!$A562&gt;0),OFFSET(rngStartSweden,Sweden!$A562,Sweden!$A$2),0)</f>
        <v>0</v>
      </c>
      <c r="I561" s="63" t="n">
        <f aca="true">IF(AND(ISNUMBER(Sweden!$B$2),Sweden!$A562&gt;0),OFFSET(rngStartSweden,Sweden!$A562,Sweden!$B$2),0)</f>
        <v>0</v>
      </c>
      <c r="J561" s="63" t="n">
        <f aca="true">IF(AND(ISNUMBER(System!$A$2),System!$A562&gt;0),OFFSET(rngStartSystem,System!$A562,System!$A$2),0)</f>
        <v>0</v>
      </c>
      <c r="K561" s="63" t="n">
        <f aca="true">IF(AND(ISNUMBER(System!$B$2),System!$A562&gt;0),OFFSET(rngStartSystem,System!$A562,System!$B$2),0)</f>
        <v>0</v>
      </c>
      <c r="L561" s="63" t="n">
        <f aca="true">IF(AND(ISNUMBER(Tromso!$A$2),Tromso!$A562&gt;0),OFFSET(rngStartTromso,Tromso!$A562,Tromso!$A$2),0)</f>
        <v>0</v>
      </c>
      <c r="M561" s="63" t="n">
        <f aca="true">IF(AND(ISNUMBER(Tromso!$B$2),Tromso!$A562&gt;0),OFFSET(rngStartTromso,Tromso!$A562,Tromso!$B$2),0)</f>
        <v>0</v>
      </c>
      <c r="N561" s="50"/>
      <c r="O561" s="50"/>
    </row>
    <row r="562" customFormat="false" ht="12.75" hidden="false" customHeight="false" outlineLevel="0" collapsed="false">
      <c r="A562" s="44" t="n">
        <f aca="false">Curves!C563</f>
        <v>40819</v>
      </c>
      <c r="B562" s="63" t="n">
        <f aca="true">IF(AND(ISNUMBER(Finland!$A$2),Finland!$A563&gt;0),OFFSET(rngStartFinland,Finland!$A563,Finland!$A$2),0)</f>
        <v>0</v>
      </c>
      <c r="C562" s="63" t="n">
        <f aca="true">IF(AND(ISNUMBER(Finland!$B$2),Finland!$A563&gt;0),OFFSET(rngStartFinland,Finland!$A563,Finland!$B$2),0)</f>
        <v>0</v>
      </c>
      <c r="D562" s="63" t="n">
        <f aca="true">IF(AND(ISNUMBER(Smestad!$A$2),Smestad!$A563&gt;0),OFFSET(rngStartSmestad,Smestad!$A563,Smestad!$A$2),0)</f>
        <v>0</v>
      </c>
      <c r="E562" s="63" t="n">
        <f aca="true">IF(AND(ISNUMBER(Smestad!$B$2),Smestad!$A563&gt;0),OFFSET(rngStartSmestad,Smestad!$A563,Smestad!$B$2),0)</f>
        <v>0</v>
      </c>
      <c r="F562" s="63" t="n">
        <f aca="true">IF(AND(ISNUMBER(Strinda!$A$2),Strinda!$A563&gt;0),OFFSET(rngStartStrinda,Strinda!$A563,Strinda!$A$2),0)</f>
        <v>0</v>
      </c>
      <c r="G562" s="63" t="n">
        <f aca="true">IF(AND(ISNUMBER(Strinda!$B$2),Strinda!$A563&gt;0),OFFSET(rngStartStrinda,Strinda!$A563,Strinda!$B$2),0)</f>
        <v>0</v>
      </c>
      <c r="H562" s="63" t="n">
        <f aca="true">IF(AND(ISNUMBER(Sweden!$A$2),Sweden!$A563&gt;0),OFFSET(rngStartSweden,Sweden!$A563,Sweden!$A$2),0)</f>
        <v>0</v>
      </c>
      <c r="I562" s="63" t="n">
        <f aca="true">IF(AND(ISNUMBER(Sweden!$B$2),Sweden!$A563&gt;0),OFFSET(rngStartSweden,Sweden!$A563,Sweden!$B$2),0)</f>
        <v>0</v>
      </c>
      <c r="J562" s="63" t="n">
        <f aca="true">IF(AND(ISNUMBER(System!$A$2),System!$A563&gt;0),OFFSET(rngStartSystem,System!$A563,System!$A$2),0)</f>
        <v>0</v>
      </c>
      <c r="K562" s="63" t="n">
        <f aca="true">IF(AND(ISNUMBER(System!$B$2),System!$A563&gt;0),OFFSET(rngStartSystem,System!$A563,System!$B$2),0)</f>
        <v>0</v>
      </c>
      <c r="L562" s="63" t="n">
        <f aca="true">IF(AND(ISNUMBER(Tromso!$A$2),Tromso!$A563&gt;0),OFFSET(rngStartTromso,Tromso!$A563,Tromso!$A$2),0)</f>
        <v>0</v>
      </c>
      <c r="M562" s="63" t="n">
        <f aca="true">IF(AND(ISNUMBER(Tromso!$B$2),Tromso!$A563&gt;0),OFFSET(rngStartTromso,Tromso!$A563,Tromso!$B$2),0)</f>
        <v>0</v>
      </c>
      <c r="N562" s="50"/>
      <c r="O562" s="50"/>
    </row>
    <row r="563" customFormat="false" ht="12.75" hidden="false" customHeight="false" outlineLevel="0" collapsed="false">
      <c r="A563" s="44" t="n">
        <f aca="false">Curves!C564</f>
        <v>40826</v>
      </c>
      <c r="B563" s="63" t="n">
        <f aca="true">IF(AND(ISNUMBER(Finland!$A$2),Finland!$A564&gt;0),OFFSET(rngStartFinland,Finland!$A564,Finland!$A$2),0)</f>
        <v>0</v>
      </c>
      <c r="C563" s="63" t="n">
        <f aca="true">IF(AND(ISNUMBER(Finland!$B$2),Finland!$A564&gt;0),OFFSET(rngStartFinland,Finland!$A564,Finland!$B$2),0)</f>
        <v>0</v>
      </c>
      <c r="D563" s="63" t="n">
        <f aca="true">IF(AND(ISNUMBER(Smestad!$A$2),Smestad!$A564&gt;0),OFFSET(rngStartSmestad,Smestad!$A564,Smestad!$A$2),0)</f>
        <v>0</v>
      </c>
      <c r="E563" s="63" t="n">
        <f aca="true">IF(AND(ISNUMBER(Smestad!$B$2),Smestad!$A564&gt;0),OFFSET(rngStartSmestad,Smestad!$A564,Smestad!$B$2),0)</f>
        <v>0</v>
      </c>
      <c r="F563" s="63" t="n">
        <f aca="true">IF(AND(ISNUMBER(Strinda!$A$2),Strinda!$A564&gt;0),OFFSET(rngStartStrinda,Strinda!$A564,Strinda!$A$2),0)</f>
        <v>0</v>
      </c>
      <c r="G563" s="63" t="n">
        <f aca="true">IF(AND(ISNUMBER(Strinda!$B$2),Strinda!$A564&gt;0),OFFSET(rngStartStrinda,Strinda!$A564,Strinda!$B$2),0)</f>
        <v>0</v>
      </c>
      <c r="H563" s="63" t="n">
        <f aca="true">IF(AND(ISNUMBER(Sweden!$A$2),Sweden!$A564&gt;0),OFFSET(rngStartSweden,Sweden!$A564,Sweden!$A$2),0)</f>
        <v>0</v>
      </c>
      <c r="I563" s="63" t="n">
        <f aca="true">IF(AND(ISNUMBER(Sweden!$B$2),Sweden!$A564&gt;0),OFFSET(rngStartSweden,Sweden!$A564,Sweden!$B$2),0)</f>
        <v>0</v>
      </c>
      <c r="J563" s="63" t="n">
        <f aca="true">IF(AND(ISNUMBER(System!$A$2),System!$A564&gt;0),OFFSET(rngStartSystem,System!$A564,System!$A$2),0)</f>
        <v>0</v>
      </c>
      <c r="K563" s="63" t="n">
        <f aca="true">IF(AND(ISNUMBER(System!$B$2),System!$A564&gt;0),OFFSET(rngStartSystem,System!$A564,System!$B$2),0)</f>
        <v>0</v>
      </c>
      <c r="L563" s="63" t="n">
        <f aca="true">IF(AND(ISNUMBER(Tromso!$A$2),Tromso!$A564&gt;0),OFFSET(rngStartTromso,Tromso!$A564,Tromso!$A$2),0)</f>
        <v>0</v>
      </c>
      <c r="M563" s="63" t="n">
        <f aca="true">IF(AND(ISNUMBER(Tromso!$B$2),Tromso!$A564&gt;0),OFFSET(rngStartTromso,Tromso!$A564,Tromso!$B$2),0)</f>
        <v>0</v>
      </c>
      <c r="N563" s="50"/>
      <c r="O563" s="50"/>
    </row>
    <row r="564" customFormat="false" ht="12.75" hidden="false" customHeight="false" outlineLevel="0" collapsed="false">
      <c r="A564" s="44" t="n">
        <f aca="false">Curves!C565</f>
        <v>40833</v>
      </c>
      <c r="B564" s="63" t="n">
        <f aca="true">IF(AND(ISNUMBER(Finland!$A$2),Finland!$A565&gt;0),OFFSET(rngStartFinland,Finland!$A565,Finland!$A$2),0)</f>
        <v>0</v>
      </c>
      <c r="C564" s="63" t="n">
        <f aca="true">IF(AND(ISNUMBER(Finland!$B$2),Finland!$A565&gt;0),OFFSET(rngStartFinland,Finland!$A565,Finland!$B$2),0)</f>
        <v>0</v>
      </c>
      <c r="D564" s="63" t="n">
        <f aca="true">IF(AND(ISNUMBER(Smestad!$A$2),Smestad!$A565&gt;0),OFFSET(rngStartSmestad,Smestad!$A565,Smestad!$A$2),0)</f>
        <v>0</v>
      </c>
      <c r="E564" s="63" t="n">
        <f aca="true">IF(AND(ISNUMBER(Smestad!$B$2),Smestad!$A565&gt;0),OFFSET(rngStartSmestad,Smestad!$A565,Smestad!$B$2),0)</f>
        <v>0</v>
      </c>
      <c r="F564" s="63" t="n">
        <f aca="true">IF(AND(ISNUMBER(Strinda!$A$2),Strinda!$A565&gt;0),OFFSET(rngStartStrinda,Strinda!$A565,Strinda!$A$2),0)</f>
        <v>0</v>
      </c>
      <c r="G564" s="63" t="n">
        <f aca="true">IF(AND(ISNUMBER(Strinda!$B$2),Strinda!$A565&gt;0),OFFSET(rngStartStrinda,Strinda!$A565,Strinda!$B$2),0)</f>
        <v>0</v>
      </c>
      <c r="H564" s="63" t="n">
        <f aca="true">IF(AND(ISNUMBER(Sweden!$A$2),Sweden!$A565&gt;0),OFFSET(rngStartSweden,Sweden!$A565,Sweden!$A$2),0)</f>
        <v>0</v>
      </c>
      <c r="I564" s="63" t="n">
        <f aca="true">IF(AND(ISNUMBER(Sweden!$B$2),Sweden!$A565&gt;0),OFFSET(rngStartSweden,Sweden!$A565,Sweden!$B$2),0)</f>
        <v>0</v>
      </c>
      <c r="J564" s="63" t="n">
        <f aca="true">IF(AND(ISNUMBER(System!$A$2),System!$A565&gt;0),OFFSET(rngStartSystem,System!$A565,System!$A$2),0)</f>
        <v>0</v>
      </c>
      <c r="K564" s="63" t="n">
        <f aca="true">IF(AND(ISNUMBER(System!$B$2),System!$A565&gt;0),OFFSET(rngStartSystem,System!$A565,System!$B$2),0)</f>
        <v>0</v>
      </c>
      <c r="L564" s="63" t="n">
        <f aca="true">IF(AND(ISNUMBER(Tromso!$A$2),Tromso!$A565&gt;0),OFFSET(rngStartTromso,Tromso!$A565,Tromso!$A$2),0)</f>
        <v>0</v>
      </c>
      <c r="M564" s="63" t="n">
        <f aca="true">IF(AND(ISNUMBER(Tromso!$B$2),Tromso!$A565&gt;0),OFFSET(rngStartTromso,Tromso!$A565,Tromso!$B$2),0)</f>
        <v>0</v>
      </c>
      <c r="N564" s="50"/>
      <c r="O564" s="50"/>
    </row>
    <row r="565" customFormat="false" ht="12.75" hidden="false" customHeight="false" outlineLevel="0" collapsed="false">
      <c r="A565" s="44" t="n">
        <f aca="false">Curves!C566</f>
        <v>40840</v>
      </c>
      <c r="B565" s="63" t="n">
        <f aca="true">IF(AND(ISNUMBER(Finland!$A$2),Finland!$A566&gt;0),OFFSET(rngStartFinland,Finland!$A566,Finland!$A$2),0)</f>
        <v>0</v>
      </c>
      <c r="C565" s="63" t="n">
        <f aca="true">IF(AND(ISNUMBER(Finland!$B$2),Finland!$A566&gt;0),OFFSET(rngStartFinland,Finland!$A566,Finland!$B$2),0)</f>
        <v>0</v>
      </c>
      <c r="D565" s="63" t="n">
        <f aca="true">IF(AND(ISNUMBER(Smestad!$A$2),Smestad!$A566&gt;0),OFFSET(rngStartSmestad,Smestad!$A566,Smestad!$A$2),0)</f>
        <v>0</v>
      </c>
      <c r="E565" s="63" t="n">
        <f aca="true">IF(AND(ISNUMBER(Smestad!$B$2),Smestad!$A566&gt;0),OFFSET(rngStartSmestad,Smestad!$A566,Smestad!$B$2),0)</f>
        <v>0</v>
      </c>
      <c r="F565" s="63" t="n">
        <f aca="true">IF(AND(ISNUMBER(Strinda!$A$2),Strinda!$A566&gt;0),OFFSET(rngStartStrinda,Strinda!$A566,Strinda!$A$2),0)</f>
        <v>0</v>
      </c>
      <c r="G565" s="63" t="n">
        <f aca="true">IF(AND(ISNUMBER(Strinda!$B$2),Strinda!$A566&gt;0),OFFSET(rngStartStrinda,Strinda!$A566,Strinda!$B$2),0)</f>
        <v>0</v>
      </c>
      <c r="H565" s="63" t="n">
        <f aca="true">IF(AND(ISNUMBER(Sweden!$A$2),Sweden!$A566&gt;0),OFFSET(rngStartSweden,Sweden!$A566,Sweden!$A$2),0)</f>
        <v>0</v>
      </c>
      <c r="I565" s="63" t="n">
        <f aca="true">IF(AND(ISNUMBER(Sweden!$B$2),Sweden!$A566&gt;0),OFFSET(rngStartSweden,Sweden!$A566,Sweden!$B$2),0)</f>
        <v>0</v>
      </c>
      <c r="J565" s="63" t="n">
        <f aca="true">IF(AND(ISNUMBER(System!$A$2),System!$A566&gt;0),OFFSET(rngStartSystem,System!$A566,System!$A$2),0)</f>
        <v>0</v>
      </c>
      <c r="K565" s="63" t="n">
        <f aca="true">IF(AND(ISNUMBER(System!$B$2),System!$A566&gt;0),OFFSET(rngStartSystem,System!$A566,System!$B$2),0)</f>
        <v>0</v>
      </c>
      <c r="L565" s="63" t="n">
        <f aca="true">IF(AND(ISNUMBER(Tromso!$A$2),Tromso!$A566&gt;0),OFFSET(rngStartTromso,Tromso!$A566,Tromso!$A$2),0)</f>
        <v>0</v>
      </c>
      <c r="M565" s="63" t="n">
        <f aca="true">IF(AND(ISNUMBER(Tromso!$B$2),Tromso!$A566&gt;0),OFFSET(rngStartTromso,Tromso!$A566,Tromso!$B$2),0)</f>
        <v>0</v>
      </c>
      <c r="N565" s="50"/>
      <c r="O565" s="50"/>
    </row>
    <row r="566" customFormat="false" ht="12.75" hidden="false" customHeight="false" outlineLevel="0" collapsed="false">
      <c r="A566" s="44" t="n">
        <f aca="false">Curves!C567</f>
        <v>40847</v>
      </c>
      <c r="B566" s="63" t="n">
        <f aca="true">IF(AND(ISNUMBER(Finland!$A$2),Finland!$A567&gt;0),OFFSET(rngStartFinland,Finland!$A567,Finland!$A$2),0)</f>
        <v>0</v>
      </c>
      <c r="C566" s="63" t="n">
        <f aca="true">IF(AND(ISNUMBER(Finland!$B$2),Finland!$A567&gt;0),OFFSET(rngStartFinland,Finland!$A567,Finland!$B$2),0)</f>
        <v>0</v>
      </c>
      <c r="D566" s="63" t="n">
        <f aca="true">IF(AND(ISNUMBER(Smestad!$A$2),Smestad!$A567&gt;0),OFFSET(rngStartSmestad,Smestad!$A567,Smestad!$A$2),0)</f>
        <v>0</v>
      </c>
      <c r="E566" s="63" t="n">
        <f aca="true">IF(AND(ISNUMBER(Smestad!$B$2),Smestad!$A567&gt;0),OFFSET(rngStartSmestad,Smestad!$A567,Smestad!$B$2),0)</f>
        <v>0</v>
      </c>
      <c r="F566" s="63" t="n">
        <f aca="true">IF(AND(ISNUMBER(Strinda!$A$2),Strinda!$A567&gt;0),OFFSET(rngStartStrinda,Strinda!$A567,Strinda!$A$2),0)</f>
        <v>0</v>
      </c>
      <c r="G566" s="63" t="n">
        <f aca="true">IF(AND(ISNUMBER(Strinda!$B$2),Strinda!$A567&gt;0),OFFSET(rngStartStrinda,Strinda!$A567,Strinda!$B$2),0)</f>
        <v>0</v>
      </c>
      <c r="H566" s="63" t="n">
        <f aca="true">IF(AND(ISNUMBER(Sweden!$A$2),Sweden!$A567&gt;0),OFFSET(rngStartSweden,Sweden!$A567,Sweden!$A$2),0)</f>
        <v>0</v>
      </c>
      <c r="I566" s="63" t="n">
        <f aca="true">IF(AND(ISNUMBER(Sweden!$B$2),Sweden!$A567&gt;0),OFFSET(rngStartSweden,Sweden!$A567,Sweden!$B$2),0)</f>
        <v>0</v>
      </c>
      <c r="J566" s="63" t="n">
        <f aca="true">IF(AND(ISNUMBER(System!$A$2),System!$A567&gt;0),OFFSET(rngStartSystem,System!$A567,System!$A$2),0)</f>
        <v>0</v>
      </c>
      <c r="K566" s="63" t="n">
        <f aca="true">IF(AND(ISNUMBER(System!$B$2),System!$A567&gt;0),OFFSET(rngStartSystem,System!$A567,System!$B$2),0)</f>
        <v>0</v>
      </c>
      <c r="L566" s="63" t="n">
        <f aca="true">IF(AND(ISNUMBER(Tromso!$A$2),Tromso!$A567&gt;0),OFFSET(rngStartTromso,Tromso!$A567,Tromso!$A$2),0)</f>
        <v>0</v>
      </c>
      <c r="M566" s="63" t="n">
        <f aca="true">IF(AND(ISNUMBER(Tromso!$B$2),Tromso!$A567&gt;0),OFFSET(rngStartTromso,Tromso!$A567,Tromso!$B$2),0)</f>
        <v>0</v>
      </c>
      <c r="N566" s="50"/>
      <c r="O566" s="50"/>
    </row>
    <row r="567" customFormat="false" ht="12.75" hidden="false" customHeight="false" outlineLevel="0" collapsed="false">
      <c r="A567" s="44" t="n">
        <f aca="false">Curves!C568</f>
        <v>40854</v>
      </c>
      <c r="B567" s="63" t="n">
        <f aca="true">IF(AND(ISNUMBER(Finland!$A$2),Finland!$A568&gt;0),OFFSET(rngStartFinland,Finland!$A568,Finland!$A$2),0)</f>
        <v>0</v>
      </c>
      <c r="C567" s="63" t="n">
        <f aca="true">IF(AND(ISNUMBER(Finland!$B$2),Finland!$A568&gt;0),OFFSET(rngStartFinland,Finland!$A568,Finland!$B$2),0)</f>
        <v>0</v>
      </c>
      <c r="D567" s="63" t="n">
        <f aca="true">IF(AND(ISNUMBER(Smestad!$A$2),Smestad!$A568&gt;0),OFFSET(rngStartSmestad,Smestad!$A568,Smestad!$A$2),0)</f>
        <v>0</v>
      </c>
      <c r="E567" s="63" t="n">
        <f aca="true">IF(AND(ISNUMBER(Smestad!$B$2),Smestad!$A568&gt;0),OFFSET(rngStartSmestad,Smestad!$A568,Smestad!$B$2),0)</f>
        <v>0</v>
      </c>
      <c r="F567" s="63" t="n">
        <f aca="true">IF(AND(ISNUMBER(Strinda!$A$2),Strinda!$A568&gt;0),OFFSET(rngStartStrinda,Strinda!$A568,Strinda!$A$2),0)</f>
        <v>0</v>
      </c>
      <c r="G567" s="63" t="n">
        <f aca="true">IF(AND(ISNUMBER(Strinda!$B$2),Strinda!$A568&gt;0),OFFSET(rngStartStrinda,Strinda!$A568,Strinda!$B$2),0)</f>
        <v>0</v>
      </c>
      <c r="H567" s="63" t="n">
        <f aca="true">IF(AND(ISNUMBER(Sweden!$A$2),Sweden!$A568&gt;0),OFFSET(rngStartSweden,Sweden!$A568,Sweden!$A$2),0)</f>
        <v>0</v>
      </c>
      <c r="I567" s="63" t="n">
        <f aca="true">IF(AND(ISNUMBER(Sweden!$B$2),Sweden!$A568&gt;0),OFFSET(rngStartSweden,Sweden!$A568,Sweden!$B$2),0)</f>
        <v>0</v>
      </c>
      <c r="J567" s="63" t="n">
        <f aca="true">IF(AND(ISNUMBER(System!$A$2),System!$A568&gt;0),OFFSET(rngStartSystem,System!$A568,System!$A$2),0)</f>
        <v>0</v>
      </c>
      <c r="K567" s="63" t="n">
        <f aca="true">IF(AND(ISNUMBER(System!$B$2),System!$A568&gt;0),OFFSET(rngStartSystem,System!$A568,System!$B$2),0)</f>
        <v>0</v>
      </c>
      <c r="L567" s="63" t="n">
        <f aca="true">IF(AND(ISNUMBER(Tromso!$A$2),Tromso!$A568&gt;0),OFFSET(rngStartTromso,Tromso!$A568,Tromso!$A$2),0)</f>
        <v>0</v>
      </c>
      <c r="M567" s="63" t="n">
        <f aca="true">IF(AND(ISNUMBER(Tromso!$B$2),Tromso!$A568&gt;0),OFFSET(rngStartTromso,Tromso!$A568,Tromso!$B$2),0)</f>
        <v>0</v>
      </c>
      <c r="N567" s="50"/>
      <c r="O567" s="50"/>
    </row>
    <row r="568" customFormat="false" ht="12.75" hidden="false" customHeight="false" outlineLevel="0" collapsed="false">
      <c r="A568" s="44" t="n">
        <f aca="false">Curves!C569</f>
        <v>40861</v>
      </c>
      <c r="B568" s="63" t="n">
        <f aca="true">IF(AND(ISNUMBER(Finland!$A$2),Finland!$A569&gt;0),OFFSET(rngStartFinland,Finland!$A569,Finland!$A$2),0)</f>
        <v>0</v>
      </c>
      <c r="C568" s="63" t="n">
        <f aca="true">IF(AND(ISNUMBER(Finland!$B$2),Finland!$A569&gt;0),OFFSET(rngStartFinland,Finland!$A569,Finland!$B$2),0)</f>
        <v>0</v>
      </c>
      <c r="D568" s="63" t="n">
        <f aca="true">IF(AND(ISNUMBER(Smestad!$A$2),Smestad!$A569&gt;0),OFFSET(rngStartSmestad,Smestad!$A569,Smestad!$A$2),0)</f>
        <v>0</v>
      </c>
      <c r="E568" s="63" t="n">
        <f aca="true">IF(AND(ISNUMBER(Smestad!$B$2),Smestad!$A569&gt;0),OFFSET(rngStartSmestad,Smestad!$A569,Smestad!$B$2),0)</f>
        <v>0</v>
      </c>
      <c r="F568" s="63" t="n">
        <f aca="true">IF(AND(ISNUMBER(Strinda!$A$2),Strinda!$A569&gt;0),OFFSET(rngStartStrinda,Strinda!$A569,Strinda!$A$2),0)</f>
        <v>0</v>
      </c>
      <c r="G568" s="63" t="n">
        <f aca="true">IF(AND(ISNUMBER(Strinda!$B$2),Strinda!$A569&gt;0),OFFSET(rngStartStrinda,Strinda!$A569,Strinda!$B$2),0)</f>
        <v>0</v>
      </c>
      <c r="H568" s="63" t="n">
        <f aca="true">IF(AND(ISNUMBER(Sweden!$A$2),Sweden!$A569&gt;0),OFFSET(rngStartSweden,Sweden!$A569,Sweden!$A$2),0)</f>
        <v>0</v>
      </c>
      <c r="I568" s="63" t="n">
        <f aca="true">IF(AND(ISNUMBER(Sweden!$B$2),Sweden!$A569&gt;0),OFFSET(rngStartSweden,Sweden!$A569,Sweden!$B$2),0)</f>
        <v>0</v>
      </c>
      <c r="J568" s="63" t="n">
        <f aca="true">IF(AND(ISNUMBER(System!$A$2),System!$A569&gt;0),OFFSET(rngStartSystem,System!$A569,System!$A$2),0)</f>
        <v>0</v>
      </c>
      <c r="K568" s="63" t="n">
        <f aca="true">IF(AND(ISNUMBER(System!$B$2),System!$A569&gt;0),OFFSET(rngStartSystem,System!$A569,System!$B$2),0)</f>
        <v>0</v>
      </c>
      <c r="L568" s="63" t="n">
        <f aca="true">IF(AND(ISNUMBER(Tromso!$A$2),Tromso!$A569&gt;0),OFFSET(rngStartTromso,Tromso!$A569,Tromso!$A$2),0)</f>
        <v>0</v>
      </c>
      <c r="M568" s="63" t="n">
        <f aca="true">IF(AND(ISNUMBER(Tromso!$B$2),Tromso!$A569&gt;0),OFFSET(rngStartTromso,Tromso!$A569,Tromso!$B$2),0)</f>
        <v>0</v>
      </c>
      <c r="N568" s="50"/>
      <c r="O568" s="50"/>
    </row>
    <row r="569" customFormat="false" ht="12.75" hidden="false" customHeight="false" outlineLevel="0" collapsed="false">
      <c r="A569" s="44" t="n">
        <f aca="false">Curves!C570</f>
        <v>40868</v>
      </c>
      <c r="B569" s="63" t="n">
        <f aca="true">IF(AND(ISNUMBER(Finland!$A$2),Finland!$A570&gt;0),OFFSET(rngStartFinland,Finland!$A570,Finland!$A$2),0)</f>
        <v>0</v>
      </c>
      <c r="C569" s="63" t="n">
        <f aca="true">IF(AND(ISNUMBER(Finland!$B$2),Finland!$A570&gt;0),OFFSET(rngStartFinland,Finland!$A570,Finland!$B$2),0)</f>
        <v>0</v>
      </c>
      <c r="D569" s="63" t="n">
        <f aca="true">IF(AND(ISNUMBER(Smestad!$A$2),Smestad!$A570&gt;0),OFFSET(rngStartSmestad,Smestad!$A570,Smestad!$A$2),0)</f>
        <v>0</v>
      </c>
      <c r="E569" s="63" t="n">
        <f aca="true">IF(AND(ISNUMBER(Smestad!$B$2),Smestad!$A570&gt;0),OFFSET(rngStartSmestad,Smestad!$A570,Smestad!$B$2),0)</f>
        <v>0</v>
      </c>
      <c r="F569" s="63" t="n">
        <f aca="true">IF(AND(ISNUMBER(Strinda!$A$2),Strinda!$A570&gt;0),OFFSET(rngStartStrinda,Strinda!$A570,Strinda!$A$2),0)</f>
        <v>0</v>
      </c>
      <c r="G569" s="63" t="n">
        <f aca="true">IF(AND(ISNUMBER(Strinda!$B$2),Strinda!$A570&gt;0),OFFSET(rngStartStrinda,Strinda!$A570,Strinda!$B$2),0)</f>
        <v>0</v>
      </c>
      <c r="H569" s="63" t="n">
        <f aca="true">IF(AND(ISNUMBER(Sweden!$A$2),Sweden!$A570&gt;0),OFFSET(rngStartSweden,Sweden!$A570,Sweden!$A$2),0)</f>
        <v>0</v>
      </c>
      <c r="I569" s="63" t="n">
        <f aca="true">IF(AND(ISNUMBER(Sweden!$B$2),Sweden!$A570&gt;0),OFFSET(rngStartSweden,Sweden!$A570,Sweden!$B$2),0)</f>
        <v>0</v>
      </c>
      <c r="J569" s="63" t="n">
        <f aca="true">IF(AND(ISNUMBER(System!$A$2),System!$A570&gt;0),OFFSET(rngStartSystem,System!$A570,System!$A$2),0)</f>
        <v>0</v>
      </c>
      <c r="K569" s="63" t="n">
        <f aca="true">IF(AND(ISNUMBER(System!$B$2),System!$A570&gt;0),OFFSET(rngStartSystem,System!$A570,System!$B$2),0)</f>
        <v>0</v>
      </c>
      <c r="L569" s="63" t="n">
        <f aca="true">IF(AND(ISNUMBER(Tromso!$A$2),Tromso!$A570&gt;0),OFFSET(rngStartTromso,Tromso!$A570,Tromso!$A$2),0)</f>
        <v>0</v>
      </c>
      <c r="M569" s="63" t="n">
        <f aca="true">IF(AND(ISNUMBER(Tromso!$B$2),Tromso!$A570&gt;0),OFFSET(rngStartTromso,Tromso!$A570,Tromso!$B$2),0)</f>
        <v>0</v>
      </c>
      <c r="N569" s="50"/>
      <c r="O569" s="50"/>
    </row>
    <row r="570" customFormat="false" ht="12.75" hidden="false" customHeight="false" outlineLevel="0" collapsed="false">
      <c r="A570" s="44" t="n">
        <f aca="false">Curves!C571</f>
        <v>40875</v>
      </c>
      <c r="B570" s="63" t="n">
        <f aca="true">IF(AND(ISNUMBER(Finland!$A$2),Finland!$A571&gt;0),OFFSET(rngStartFinland,Finland!$A571,Finland!$A$2),0)</f>
        <v>0</v>
      </c>
      <c r="C570" s="63" t="n">
        <f aca="true">IF(AND(ISNUMBER(Finland!$B$2),Finland!$A571&gt;0),OFFSET(rngStartFinland,Finland!$A571,Finland!$B$2),0)</f>
        <v>0</v>
      </c>
      <c r="D570" s="63" t="n">
        <f aca="true">IF(AND(ISNUMBER(Smestad!$A$2),Smestad!$A571&gt;0),OFFSET(rngStartSmestad,Smestad!$A571,Smestad!$A$2),0)</f>
        <v>0</v>
      </c>
      <c r="E570" s="63" t="n">
        <f aca="true">IF(AND(ISNUMBER(Smestad!$B$2),Smestad!$A571&gt;0),OFFSET(rngStartSmestad,Smestad!$A571,Smestad!$B$2),0)</f>
        <v>0</v>
      </c>
      <c r="F570" s="63" t="n">
        <f aca="true">IF(AND(ISNUMBER(Strinda!$A$2),Strinda!$A571&gt;0),OFFSET(rngStartStrinda,Strinda!$A571,Strinda!$A$2),0)</f>
        <v>0</v>
      </c>
      <c r="G570" s="63" t="n">
        <f aca="true">IF(AND(ISNUMBER(Strinda!$B$2),Strinda!$A571&gt;0),OFFSET(rngStartStrinda,Strinda!$A571,Strinda!$B$2),0)</f>
        <v>0</v>
      </c>
      <c r="H570" s="63" t="n">
        <f aca="true">IF(AND(ISNUMBER(Sweden!$A$2),Sweden!$A571&gt;0),OFFSET(rngStartSweden,Sweden!$A571,Sweden!$A$2),0)</f>
        <v>0</v>
      </c>
      <c r="I570" s="63" t="n">
        <f aca="true">IF(AND(ISNUMBER(Sweden!$B$2),Sweden!$A571&gt;0),OFFSET(rngStartSweden,Sweden!$A571,Sweden!$B$2),0)</f>
        <v>0</v>
      </c>
      <c r="J570" s="63" t="n">
        <f aca="true">IF(AND(ISNUMBER(System!$A$2),System!$A571&gt;0),OFFSET(rngStartSystem,System!$A571,System!$A$2),0)</f>
        <v>0</v>
      </c>
      <c r="K570" s="63" t="n">
        <f aca="true">IF(AND(ISNUMBER(System!$B$2),System!$A571&gt;0),OFFSET(rngStartSystem,System!$A571,System!$B$2),0)</f>
        <v>0</v>
      </c>
      <c r="L570" s="63" t="n">
        <f aca="true">IF(AND(ISNUMBER(Tromso!$A$2),Tromso!$A571&gt;0),OFFSET(rngStartTromso,Tromso!$A571,Tromso!$A$2),0)</f>
        <v>0</v>
      </c>
      <c r="M570" s="63" t="n">
        <f aca="true">IF(AND(ISNUMBER(Tromso!$B$2),Tromso!$A571&gt;0),OFFSET(rngStartTromso,Tromso!$A571,Tromso!$B$2),0)</f>
        <v>0</v>
      </c>
      <c r="N570" s="50"/>
      <c r="O570" s="50"/>
    </row>
    <row r="571" customFormat="false" ht="12.75" hidden="false" customHeight="false" outlineLevel="0" collapsed="false">
      <c r="A571" s="44" t="n">
        <f aca="false">Curves!C572</f>
        <v>40882</v>
      </c>
      <c r="B571" s="63" t="n">
        <f aca="true">IF(AND(ISNUMBER(Finland!$A$2),Finland!$A572&gt;0),OFFSET(rngStartFinland,Finland!$A572,Finland!$A$2),0)</f>
        <v>0</v>
      </c>
      <c r="C571" s="63" t="n">
        <f aca="true">IF(AND(ISNUMBER(Finland!$B$2),Finland!$A572&gt;0),OFFSET(rngStartFinland,Finland!$A572,Finland!$B$2),0)</f>
        <v>0</v>
      </c>
      <c r="D571" s="63" t="n">
        <f aca="true">IF(AND(ISNUMBER(Smestad!$A$2),Smestad!$A572&gt;0),OFFSET(rngStartSmestad,Smestad!$A572,Smestad!$A$2),0)</f>
        <v>0</v>
      </c>
      <c r="E571" s="63" t="n">
        <f aca="true">IF(AND(ISNUMBER(Smestad!$B$2),Smestad!$A572&gt;0),OFFSET(rngStartSmestad,Smestad!$A572,Smestad!$B$2),0)</f>
        <v>0</v>
      </c>
      <c r="F571" s="63" t="n">
        <f aca="true">IF(AND(ISNUMBER(Strinda!$A$2),Strinda!$A572&gt;0),OFFSET(rngStartStrinda,Strinda!$A572,Strinda!$A$2),0)</f>
        <v>0</v>
      </c>
      <c r="G571" s="63" t="n">
        <f aca="true">IF(AND(ISNUMBER(Strinda!$B$2),Strinda!$A572&gt;0),OFFSET(rngStartStrinda,Strinda!$A572,Strinda!$B$2),0)</f>
        <v>0</v>
      </c>
      <c r="H571" s="63" t="n">
        <f aca="true">IF(AND(ISNUMBER(Sweden!$A$2),Sweden!$A572&gt;0),OFFSET(rngStartSweden,Sweden!$A572,Sweden!$A$2),0)</f>
        <v>0</v>
      </c>
      <c r="I571" s="63" t="n">
        <f aca="true">IF(AND(ISNUMBER(Sweden!$B$2),Sweden!$A572&gt;0),OFFSET(rngStartSweden,Sweden!$A572,Sweden!$B$2),0)</f>
        <v>0</v>
      </c>
      <c r="J571" s="63" t="n">
        <f aca="true">IF(AND(ISNUMBER(System!$A$2),System!$A572&gt;0),OFFSET(rngStartSystem,System!$A572,System!$A$2),0)</f>
        <v>0</v>
      </c>
      <c r="K571" s="63" t="n">
        <f aca="true">IF(AND(ISNUMBER(System!$B$2),System!$A572&gt;0),OFFSET(rngStartSystem,System!$A572,System!$B$2),0)</f>
        <v>0</v>
      </c>
      <c r="L571" s="63" t="n">
        <f aca="true">IF(AND(ISNUMBER(Tromso!$A$2),Tromso!$A572&gt;0),OFFSET(rngStartTromso,Tromso!$A572,Tromso!$A$2),0)</f>
        <v>0</v>
      </c>
      <c r="M571" s="63" t="n">
        <f aca="true">IF(AND(ISNUMBER(Tromso!$B$2),Tromso!$A572&gt;0),OFFSET(rngStartTromso,Tromso!$A572,Tromso!$B$2),0)</f>
        <v>0</v>
      </c>
      <c r="N571" s="50"/>
      <c r="O571" s="50"/>
    </row>
    <row r="572" customFormat="false" ht="12.75" hidden="false" customHeight="false" outlineLevel="0" collapsed="false">
      <c r="A572" s="44" t="n">
        <f aca="false">Curves!C573</f>
        <v>40889</v>
      </c>
      <c r="B572" s="63" t="n">
        <f aca="true">IF(AND(ISNUMBER(Finland!$A$2),Finland!$A573&gt;0),OFFSET(rngStartFinland,Finland!$A573,Finland!$A$2),0)</f>
        <v>0</v>
      </c>
      <c r="C572" s="63" t="n">
        <f aca="true">IF(AND(ISNUMBER(Finland!$B$2),Finland!$A573&gt;0),OFFSET(rngStartFinland,Finland!$A573,Finland!$B$2),0)</f>
        <v>0</v>
      </c>
      <c r="D572" s="63" t="n">
        <f aca="true">IF(AND(ISNUMBER(Smestad!$A$2),Smestad!$A573&gt;0),OFFSET(rngStartSmestad,Smestad!$A573,Smestad!$A$2),0)</f>
        <v>0</v>
      </c>
      <c r="E572" s="63" t="n">
        <f aca="true">IF(AND(ISNUMBER(Smestad!$B$2),Smestad!$A573&gt;0),OFFSET(rngStartSmestad,Smestad!$A573,Smestad!$B$2),0)</f>
        <v>0</v>
      </c>
      <c r="F572" s="63" t="n">
        <f aca="true">IF(AND(ISNUMBER(Strinda!$A$2),Strinda!$A573&gt;0),OFFSET(rngStartStrinda,Strinda!$A573,Strinda!$A$2),0)</f>
        <v>0</v>
      </c>
      <c r="G572" s="63" t="n">
        <f aca="true">IF(AND(ISNUMBER(Strinda!$B$2),Strinda!$A573&gt;0),OFFSET(rngStartStrinda,Strinda!$A573,Strinda!$B$2),0)</f>
        <v>0</v>
      </c>
      <c r="H572" s="63" t="n">
        <f aca="true">IF(AND(ISNUMBER(Sweden!$A$2),Sweden!$A573&gt;0),OFFSET(rngStartSweden,Sweden!$A573,Sweden!$A$2),0)</f>
        <v>0</v>
      </c>
      <c r="I572" s="63" t="n">
        <f aca="true">IF(AND(ISNUMBER(Sweden!$B$2),Sweden!$A573&gt;0),OFFSET(rngStartSweden,Sweden!$A573,Sweden!$B$2),0)</f>
        <v>0</v>
      </c>
      <c r="J572" s="63" t="n">
        <f aca="true">IF(AND(ISNUMBER(System!$A$2),System!$A573&gt;0),OFFSET(rngStartSystem,System!$A573,System!$A$2),0)</f>
        <v>0</v>
      </c>
      <c r="K572" s="63" t="n">
        <f aca="true">IF(AND(ISNUMBER(System!$B$2),System!$A573&gt;0),OFFSET(rngStartSystem,System!$A573,System!$B$2),0)</f>
        <v>0</v>
      </c>
      <c r="L572" s="63" t="n">
        <f aca="true">IF(AND(ISNUMBER(Tromso!$A$2),Tromso!$A573&gt;0),OFFSET(rngStartTromso,Tromso!$A573,Tromso!$A$2),0)</f>
        <v>0</v>
      </c>
      <c r="M572" s="63" t="n">
        <f aca="true">IF(AND(ISNUMBER(Tromso!$B$2),Tromso!$A573&gt;0),OFFSET(rngStartTromso,Tromso!$A573,Tromso!$B$2),0)</f>
        <v>0</v>
      </c>
      <c r="N572" s="50"/>
      <c r="O572" s="50"/>
    </row>
    <row r="573" customFormat="false" ht="12.75" hidden="false" customHeight="false" outlineLevel="0" collapsed="false">
      <c r="A573" s="44" t="n">
        <f aca="false">Curves!C574</f>
        <v>40896</v>
      </c>
      <c r="B573" s="63" t="n">
        <f aca="true">IF(AND(ISNUMBER(Finland!$A$2),Finland!$A574&gt;0),OFFSET(rngStartFinland,Finland!$A574,Finland!$A$2),0)</f>
        <v>0</v>
      </c>
      <c r="C573" s="63" t="n">
        <f aca="true">IF(AND(ISNUMBER(Finland!$B$2),Finland!$A574&gt;0),OFFSET(rngStartFinland,Finland!$A574,Finland!$B$2),0)</f>
        <v>0</v>
      </c>
      <c r="D573" s="63" t="n">
        <f aca="true">IF(AND(ISNUMBER(Smestad!$A$2),Smestad!$A574&gt;0),OFFSET(rngStartSmestad,Smestad!$A574,Smestad!$A$2),0)</f>
        <v>0</v>
      </c>
      <c r="E573" s="63" t="n">
        <f aca="true">IF(AND(ISNUMBER(Smestad!$B$2),Smestad!$A574&gt;0),OFFSET(rngStartSmestad,Smestad!$A574,Smestad!$B$2),0)</f>
        <v>0</v>
      </c>
      <c r="F573" s="63" t="n">
        <f aca="true">IF(AND(ISNUMBER(Strinda!$A$2),Strinda!$A574&gt;0),OFFSET(rngStartStrinda,Strinda!$A574,Strinda!$A$2),0)</f>
        <v>0</v>
      </c>
      <c r="G573" s="63" t="n">
        <f aca="true">IF(AND(ISNUMBER(Strinda!$B$2),Strinda!$A574&gt;0),OFFSET(rngStartStrinda,Strinda!$A574,Strinda!$B$2),0)</f>
        <v>0</v>
      </c>
      <c r="H573" s="63" t="n">
        <f aca="true">IF(AND(ISNUMBER(Sweden!$A$2),Sweden!$A574&gt;0),OFFSET(rngStartSweden,Sweden!$A574,Sweden!$A$2),0)</f>
        <v>0</v>
      </c>
      <c r="I573" s="63" t="n">
        <f aca="true">IF(AND(ISNUMBER(Sweden!$B$2),Sweden!$A574&gt;0),OFFSET(rngStartSweden,Sweden!$A574,Sweden!$B$2),0)</f>
        <v>0</v>
      </c>
      <c r="J573" s="63" t="n">
        <f aca="true">IF(AND(ISNUMBER(System!$A$2),System!$A574&gt;0),OFFSET(rngStartSystem,System!$A574,System!$A$2),0)</f>
        <v>0</v>
      </c>
      <c r="K573" s="63" t="n">
        <f aca="true">IF(AND(ISNUMBER(System!$B$2),System!$A574&gt;0),OFFSET(rngStartSystem,System!$A574,System!$B$2),0)</f>
        <v>0</v>
      </c>
      <c r="L573" s="63" t="n">
        <f aca="true">IF(AND(ISNUMBER(Tromso!$A$2),Tromso!$A574&gt;0),OFFSET(rngStartTromso,Tromso!$A574,Tromso!$A$2),0)</f>
        <v>0</v>
      </c>
      <c r="M573" s="63" t="n">
        <f aca="true">IF(AND(ISNUMBER(Tromso!$B$2),Tromso!$A574&gt;0),OFFSET(rngStartTromso,Tromso!$A574,Tromso!$B$2),0)</f>
        <v>0</v>
      </c>
      <c r="N573" s="50"/>
      <c r="O573" s="50"/>
    </row>
    <row r="574" customFormat="false" ht="12.75" hidden="false" customHeight="false" outlineLevel="0" collapsed="false">
      <c r="A574" s="44" t="n">
        <f aca="false">Curves!C575</f>
        <v>40903</v>
      </c>
      <c r="B574" s="63" t="n">
        <f aca="true">IF(AND(ISNUMBER(Finland!$A$2),Finland!$A575&gt;0),OFFSET(rngStartFinland,Finland!$A575,Finland!$A$2),0)</f>
        <v>0</v>
      </c>
      <c r="C574" s="63" t="n">
        <f aca="true">IF(AND(ISNUMBER(Finland!$B$2),Finland!$A575&gt;0),OFFSET(rngStartFinland,Finland!$A575,Finland!$B$2),0)</f>
        <v>0</v>
      </c>
      <c r="D574" s="63" t="n">
        <f aca="true">IF(AND(ISNUMBER(Smestad!$A$2),Smestad!$A575&gt;0),OFFSET(rngStartSmestad,Smestad!$A575,Smestad!$A$2),0)</f>
        <v>0</v>
      </c>
      <c r="E574" s="63" t="n">
        <f aca="true">IF(AND(ISNUMBER(Smestad!$B$2),Smestad!$A575&gt;0),OFFSET(rngStartSmestad,Smestad!$A575,Smestad!$B$2),0)</f>
        <v>0</v>
      </c>
      <c r="F574" s="63" t="n">
        <f aca="true">IF(AND(ISNUMBER(Strinda!$A$2),Strinda!$A575&gt;0),OFFSET(rngStartStrinda,Strinda!$A575,Strinda!$A$2),0)</f>
        <v>0</v>
      </c>
      <c r="G574" s="63" t="n">
        <f aca="true">IF(AND(ISNUMBER(Strinda!$B$2),Strinda!$A575&gt;0),OFFSET(rngStartStrinda,Strinda!$A575,Strinda!$B$2),0)</f>
        <v>0</v>
      </c>
      <c r="H574" s="63" t="n">
        <f aca="true">IF(AND(ISNUMBER(Sweden!$A$2),Sweden!$A575&gt;0),OFFSET(rngStartSweden,Sweden!$A575,Sweden!$A$2),0)</f>
        <v>0</v>
      </c>
      <c r="I574" s="63" t="n">
        <f aca="true">IF(AND(ISNUMBER(Sweden!$B$2),Sweden!$A575&gt;0),OFFSET(rngStartSweden,Sweden!$A575,Sweden!$B$2),0)</f>
        <v>0</v>
      </c>
      <c r="J574" s="63" t="n">
        <f aca="true">IF(AND(ISNUMBER(System!$A$2),System!$A575&gt;0),OFFSET(rngStartSystem,System!$A575,System!$A$2),0)</f>
        <v>0</v>
      </c>
      <c r="K574" s="63" t="n">
        <f aca="true">IF(AND(ISNUMBER(System!$B$2),System!$A575&gt;0),OFFSET(rngStartSystem,System!$A575,System!$B$2),0)</f>
        <v>0</v>
      </c>
      <c r="L574" s="63" t="n">
        <f aca="true">IF(AND(ISNUMBER(Tromso!$A$2),Tromso!$A575&gt;0),OFFSET(rngStartTromso,Tromso!$A575,Tromso!$A$2),0)</f>
        <v>0</v>
      </c>
      <c r="M574" s="63" t="n">
        <f aca="true">IF(AND(ISNUMBER(Tromso!$B$2),Tromso!$A575&gt;0),OFFSET(rngStartTromso,Tromso!$A575,Tromso!$B$2),0)</f>
        <v>0</v>
      </c>
      <c r="N574" s="50"/>
      <c r="O574" s="50"/>
    </row>
    <row r="575" customFormat="false" ht="12.75" hidden="false" customHeight="false" outlineLevel="0" collapsed="false">
      <c r="A575" s="44" t="n">
        <f aca="false">Curves!C576</f>
        <v>40910</v>
      </c>
      <c r="B575" s="63" t="n">
        <f aca="true">IF(AND(ISNUMBER(Finland!$A$2),Finland!$A576&gt;0),OFFSET(rngStartFinland,Finland!$A576,Finland!$A$2),0)</f>
        <v>0</v>
      </c>
      <c r="C575" s="63" t="n">
        <f aca="true">IF(AND(ISNUMBER(Finland!$B$2),Finland!$A576&gt;0),OFFSET(rngStartFinland,Finland!$A576,Finland!$B$2),0)</f>
        <v>0</v>
      </c>
      <c r="D575" s="63" t="n">
        <f aca="true">IF(AND(ISNUMBER(Smestad!$A$2),Smestad!$A576&gt;0),OFFSET(rngStartSmestad,Smestad!$A576,Smestad!$A$2),0)</f>
        <v>0</v>
      </c>
      <c r="E575" s="63" t="n">
        <f aca="true">IF(AND(ISNUMBER(Smestad!$B$2),Smestad!$A576&gt;0),OFFSET(rngStartSmestad,Smestad!$A576,Smestad!$B$2),0)</f>
        <v>0</v>
      </c>
      <c r="F575" s="63" t="n">
        <f aca="true">IF(AND(ISNUMBER(Strinda!$A$2),Strinda!$A576&gt;0),OFFSET(rngStartStrinda,Strinda!$A576,Strinda!$A$2),0)</f>
        <v>0</v>
      </c>
      <c r="G575" s="63" t="n">
        <f aca="true">IF(AND(ISNUMBER(Strinda!$B$2),Strinda!$A576&gt;0),OFFSET(rngStartStrinda,Strinda!$A576,Strinda!$B$2),0)</f>
        <v>0</v>
      </c>
      <c r="H575" s="63" t="n">
        <f aca="true">IF(AND(ISNUMBER(Sweden!$A$2),Sweden!$A576&gt;0),OFFSET(rngStartSweden,Sweden!$A576,Sweden!$A$2),0)</f>
        <v>0</v>
      </c>
      <c r="I575" s="63" t="n">
        <f aca="true">IF(AND(ISNUMBER(Sweden!$B$2),Sweden!$A576&gt;0),OFFSET(rngStartSweden,Sweden!$A576,Sweden!$B$2),0)</f>
        <v>0</v>
      </c>
      <c r="J575" s="63" t="n">
        <f aca="true">IF(AND(ISNUMBER(System!$A$2),System!$A576&gt;0),OFFSET(rngStartSystem,System!$A576,System!$A$2),0)</f>
        <v>0</v>
      </c>
      <c r="K575" s="63" t="n">
        <f aca="true">IF(AND(ISNUMBER(System!$B$2),System!$A576&gt;0),OFFSET(rngStartSystem,System!$A576,System!$B$2),0)</f>
        <v>0</v>
      </c>
      <c r="L575" s="63" t="n">
        <f aca="true">IF(AND(ISNUMBER(Tromso!$A$2),Tromso!$A576&gt;0),OFFSET(rngStartTromso,Tromso!$A576,Tromso!$A$2),0)</f>
        <v>0</v>
      </c>
      <c r="M575" s="63" t="n">
        <f aca="true">IF(AND(ISNUMBER(Tromso!$B$2),Tromso!$A576&gt;0),OFFSET(rngStartTromso,Tromso!$A576,Tromso!$B$2),0)</f>
        <v>0</v>
      </c>
      <c r="N575" s="50"/>
      <c r="O575" s="50"/>
    </row>
    <row r="576" customFormat="false" ht="12.75" hidden="false" customHeight="false" outlineLevel="0" collapsed="false">
      <c r="A576" s="44"/>
      <c r="B576" s="64"/>
      <c r="C576" s="64"/>
      <c r="D576" s="64"/>
      <c r="E576" s="64"/>
      <c r="F576" s="64"/>
      <c r="G576" s="64"/>
      <c r="H576" s="64"/>
      <c r="I576" s="64"/>
      <c r="J576" s="64"/>
      <c r="K576" s="64"/>
      <c r="L576" s="64"/>
      <c r="M576" s="64"/>
    </row>
    <row r="577" customFormat="false" ht="12.75" hidden="false" customHeight="false" outlineLevel="0" collapsed="false">
      <c r="A577" s="44"/>
      <c r="B577" s="64"/>
      <c r="C577" s="64"/>
      <c r="D577" s="64"/>
      <c r="E577" s="64"/>
      <c r="F577" s="64"/>
      <c r="G577" s="64"/>
      <c r="H577" s="64"/>
      <c r="I577" s="64"/>
      <c r="J577" s="64"/>
      <c r="K577" s="64"/>
      <c r="L577" s="64"/>
      <c r="M577" s="64"/>
    </row>
    <row r="578" customFormat="false" ht="12.75" hidden="false" customHeight="false" outlineLevel="0" collapsed="false">
      <c r="A578" s="44"/>
      <c r="B578" s="64"/>
      <c r="C578" s="64"/>
      <c r="D578" s="64"/>
      <c r="E578" s="64"/>
      <c r="F578" s="64"/>
      <c r="G578" s="64"/>
      <c r="H578" s="64"/>
      <c r="I578" s="64"/>
      <c r="J578" s="64"/>
      <c r="K578" s="64"/>
      <c r="L578" s="64"/>
      <c r="M578" s="64"/>
    </row>
    <row r="579" customFormat="false" ht="12.75" hidden="false" customHeight="false" outlineLevel="0" collapsed="false">
      <c r="A579" s="44"/>
      <c r="B579" s="64"/>
      <c r="C579" s="64"/>
      <c r="D579" s="64"/>
      <c r="E579" s="64"/>
      <c r="F579" s="64"/>
      <c r="G579" s="64"/>
      <c r="H579" s="64"/>
      <c r="I579" s="64"/>
      <c r="J579" s="64"/>
      <c r="K579" s="64"/>
      <c r="L579" s="64"/>
      <c r="M579" s="64"/>
    </row>
    <row r="580" customFormat="false" ht="12.75" hidden="false" customHeight="false" outlineLevel="0" collapsed="false">
      <c r="A580" s="44"/>
      <c r="B580" s="64"/>
      <c r="C580" s="64"/>
      <c r="D580" s="64"/>
      <c r="E580" s="64"/>
      <c r="F580" s="64"/>
      <c r="G580" s="64"/>
      <c r="H580" s="64"/>
      <c r="I580" s="64"/>
      <c r="J580" s="64"/>
      <c r="K580" s="64"/>
      <c r="L580" s="64"/>
      <c r="M580" s="64"/>
    </row>
    <row r="581" customFormat="false" ht="12.75" hidden="false" customHeight="false" outlineLevel="0" collapsed="false">
      <c r="A581" s="66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8"/>
      <c r="M581" s="68"/>
    </row>
    <row r="582" customFormat="false" ht="12.75" hidden="false" customHeight="false" outlineLevel="0" collapsed="false">
      <c r="A582" s="66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8"/>
      <c r="M582" s="68"/>
    </row>
    <row r="583" customFormat="false" ht="12.75" hidden="false" customHeight="false" outlineLevel="0" collapsed="false">
      <c r="A583" s="66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8"/>
      <c r="M583" s="68"/>
    </row>
    <row r="584" customFormat="false" ht="12.75" hidden="false" customHeight="false" outlineLevel="0" collapsed="false">
      <c r="A584" s="66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8"/>
      <c r="M584" s="68"/>
    </row>
    <row r="585" customFormat="false" ht="12.75" hidden="false" customHeight="false" outlineLevel="0" collapsed="false">
      <c r="A585" s="66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8"/>
      <c r="M585" s="68"/>
    </row>
    <row r="586" customFormat="false" ht="12.75" hidden="false" customHeight="false" outlineLevel="0" collapsed="false">
      <c r="A586" s="66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8"/>
      <c r="M586" s="68"/>
    </row>
    <row r="587" customFormat="false" ht="12.75" hidden="false" customHeight="false" outlineLevel="0" collapsed="false">
      <c r="A587" s="66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8"/>
      <c r="M587" s="68"/>
    </row>
    <row r="588" customFormat="false" ht="12.75" hidden="false" customHeight="false" outlineLevel="0" collapsed="false">
      <c r="A588" s="66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8"/>
      <c r="M588" s="68"/>
    </row>
    <row r="589" customFormat="false" ht="12.75" hidden="false" customHeight="false" outlineLevel="0" collapsed="false">
      <c r="A589" s="66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8"/>
      <c r="M589" s="68"/>
    </row>
    <row r="590" customFormat="false" ht="12.75" hidden="false" customHeight="false" outlineLevel="0" collapsed="false">
      <c r="A590" s="66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8"/>
      <c r="M590" s="68"/>
    </row>
    <row r="591" customFormat="false" ht="12.75" hidden="false" customHeight="false" outlineLevel="0" collapsed="false">
      <c r="A591" s="66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8"/>
      <c r="M591" s="68"/>
    </row>
    <row r="592" customFormat="false" ht="12.75" hidden="false" customHeight="false" outlineLevel="0" collapsed="false">
      <c r="A592" s="66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8"/>
      <c r="M592" s="68"/>
    </row>
    <row r="593" customFormat="false" ht="12.75" hidden="false" customHeight="false" outlineLevel="0" collapsed="false">
      <c r="A593" s="66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8"/>
      <c r="M593" s="68"/>
    </row>
    <row r="594" customFormat="false" ht="12.75" hidden="false" customHeight="false" outlineLevel="0" collapsed="false">
      <c r="A594" s="66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8"/>
      <c r="M594" s="68"/>
    </row>
    <row r="595" customFormat="false" ht="12.75" hidden="false" customHeight="false" outlineLevel="0" collapsed="false">
      <c r="A595" s="66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8"/>
      <c r="M595" s="68"/>
    </row>
    <row r="596" customFormat="false" ht="12.75" hidden="false" customHeight="false" outlineLevel="0" collapsed="false">
      <c r="A596" s="66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8"/>
      <c r="M596" s="68"/>
    </row>
    <row r="597" customFormat="false" ht="12.75" hidden="false" customHeight="false" outlineLevel="0" collapsed="false">
      <c r="A597" s="66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8"/>
      <c r="M597" s="68"/>
    </row>
    <row r="598" customFormat="false" ht="12.75" hidden="false" customHeight="false" outlineLevel="0" collapsed="false">
      <c r="A598" s="66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8"/>
      <c r="M598" s="68"/>
    </row>
    <row r="599" customFormat="false" ht="12.75" hidden="false" customHeight="false" outlineLevel="0" collapsed="false">
      <c r="A599" s="66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8"/>
      <c r="M599" s="68"/>
    </row>
    <row r="600" customFormat="false" ht="12.75" hidden="false" customHeight="false" outlineLevel="0" collapsed="false">
      <c r="A600" s="66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8"/>
      <c r="M600" s="68"/>
    </row>
    <row r="601" customFormat="false" ht="12.75" hidden="false" customHeight="false" outlineLevel="0" collapsed="false">
      <c r="A601" s="66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8"/>
      <c r="M601" s="68"/>
    </row>
    <row r="602" customFormat="false" ht="12.75" hidden="false" customHeight="false" outlineLevel="0" collapsed="false">
      <c r="A602" s="66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8"/>
      <c r="M602" s="68"/>
    </row>
    <row r="603" customFormat="false" ht="12.75" hidden="false" customHeight="false" outlineLevel="0" collapsed="false">
      <c r="A603" s="66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8"/>
      <c r="M603" s="68"/>
    </row>
    <row r="604" customFormat="false" ht="12.75" hidden="false" customHeight="false" outlineLevel="0" collapsed="false">
      <c r="A604" s="66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8"/>
      <c r="M604" s="68"/>
    </row>
    <row r="605" customFormat="false" ht="12.75" hidden="false" customHeight="false" outlineLevel="0" collapsed="false">
      <c r="A605" s="66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8"/>
      <c r="M605" s="68"/>
    </row>
    <row r="606" customFormat="false" ht="12.75" hidden="false" customHeight="false" outlineLevel="0" collapsed="false">
      <c r="A606" s="66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8"/>
      <c r="M606" s="68"/>
    </row>
    <row r="607" customFormat="false" ht="12.75" hidden="false" customHeight="false" outlineLevel="0" collapsed="false">
      <c r="A607" s="66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8"/>
      <c r="M607" s="68"/>
    </row>
    <row r="608" customFormat="false" ht="12.75" hidden="false" customHeight="false" outlineLevel="0" collapsed="false">
      <c r="A608" s="66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8"/>
      <c r="M608" s="68"/>
    </row>
    <row r="609" customFormat="false" ht="12.75" hidden="false" customHeight="false" outlineLevel="0" collapsed="false">
      <c r="A609" s="66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8"/>
      <c r="M609" s="68"/>
    </row>
    <row r="610" customFormat="false" ht="12.75" hidden="false" customHeight="false" outlineLevel="0" collapsed="false">
      <c r="A610" s="66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8"/>
      <c r="M610" s="68"/>
    </row>
    <row r="611" customFormat="false" ht="12.75" hidden="false" customHeight="false" outlineLevel="0" collapsed="false">
      <c r="A611" s="66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8"/>
      <c r="M611" s="68"/>
    </row>
    <row r="612" customFormat="false" ht="12.75" hidden="false" customHeight="false" outlineLevel="0" collapsed="false">
      <c r="A612" s="66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8"/>
      <c r="M612" s="68"/>
    </row>
    <row r="613" customFormat="false" ht="12.75" hidden="false" customHeight="false" outlineLevel="0" collapsed="false">
      <c r="A613" s="66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8"/>
      <c r="M613" s="68"/>
    </row>
    <row r="614" customFormat="false" ht="12.75" hidden="false" customHeight="false" outlineLevel="0" collapsed="false">
      <c r="A614" s="66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8"/>
      <c r="M614" s="68"/>
    </row>
    <row r="615" customFormat="false" ht="12.75" hidden="false" customHeight="false" outlineLevel="0" collapsed="false">
      <c r="A615" s="66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8"/>
      <c r="M615" s="68"/>
    </row>
    <row r="616" customFormat="false" ht="12.75" hidden="false" customHeight="false" outlineLevel="0" collapsed="false">
      <c r="A616" s="66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8"/>
      <c r="M616" s="68"/>
    </row>
    <row r="617" customFormat="false" ht="12.75" hidden="false" customHeight="false" outlineLevel="0" collapsed="false">
      <c r="A617" s="66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8"/>
      <c r="M617" s="68"/>
    </row>
    <row r="618" customFormat="false" ht="12.75" hidden="false" customHeight="false" outlineLevel="0" collapsed="false">
      <c r="A618" s="66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8"/>
      <c r="M618" s="68"/>
    </row>
    <row r="619" customFormat="false" ht="12.75" hidden="false" customHeight="false" outlineLevel="0" collapsed="false">
      <c r="A619" s="66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8"/>
      <c r="M619" s="68"/>
    </row>
    <row r="620" customFormat="false" ht="12.75" hidden="false" customHeight="false" outlineLevel="0" collapsed="false">
      <c r="A620" s="66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8"/>
      <c r="M620" s="68"/>
    </row>
    <row r="621" customFormat="false" ht="12.75" hidden="false" customHeight="false" outlineLevel="0" collapsed="false">
      <c r="A621" s="66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8"/>
      <c r="M621" s="68"/>
    </row>
    <row r="622" customFormat="false" ht="12.75" hidden="false" customHeight="false" outlineLevel="0" collapsed="false">
      <c r="A622" s="66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8"/>
      <c r="M622" s="68"/>
    </row>
    <row r="623" customFormat="false" ht="12.75" hidden="false" customHeight="false" outlineLevel="0" collapsed="false">
      <c r="A623" s="66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8"/>
      <c r="M623" s="68"/>
    </row>
    <row r="624" customFormat="false" ht="12.75" hidden="false" customHeight="false" outlineLevel="0" collapsed="false">
      <c r="A624" s="66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8"/>
      <c r="M624" s="68"/>
    </row>
    <row r="625" customFormat="false" ht="12.75" hidden="false" customHeight="false" outlineLevel="0" collapsed="false">
      <c r="A625" s="66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8"/>
      <c r="M625" s="68"/>
    </row>
    <row r="626" customFormat="false" ht="12.75" hidden="false" customHeight="false" outlineLevel="0" collapsed="false">
      <c r="A626" s="66"/>
      <c r="B626" s="67"/>
      <c r="C626" s="67"/>
      <c r="D626" s="67"/>
      <c r="E626" s="67"/>
      <c r="F626" s="67"/>
      <c r="G626" s="67"/>
      <c r="H626" s="67"/>
      <c r="I626" s="67"/>
      <c r="J626" s="67"/>
      <c r="K626" s="67"/>
    </row>
    <row r="627" customFormat="false" ht="12.75" hidden="false" customHeight="false" outlineLevel="0" collapsed="false">
      <c r="A627" s="66"/>
      <c r="B627" s="67"/>
      <c r="C627" s="67"/>
      <c r="D627" s="67"/>
      <c r="E627" s="67"/>
      <c r="F627" s="67"/>
      <c r="G627" s="67"/>
      <c r="H627" s="67"/>
      <c r="I627" s="67"/>
      <c r="J627" s="67"/>
      <c r="K627" s="67"/>
    </row>
    <row r="628" customFormat="false" ht="12.75" hidden="false" customHeight="false" outlineLevel="0" collapsed="false">
      <c r="A628" s="66"/>
      <c r="B628" s="67"/>
      <c r="C628" s="67"/>
      <c r="D628" s="67"/>
      <c r="E628" s="67"/>
      <c r="F628" s="67"/>
      <c r="G628" s="67"/>
      <c r="H628" s="67"/>
      <c r="I628" s="67"/>
      <c r="J628" s="67"/>
      <c r="K628" s="67"/>
    </row>
    <row r="629" customFormat="false" ht="12.75" hidden="false" customHeight="false" outlineLevel="0" collapsed="false">
      <c r="A629" s="66"/>
      <c r="B629" s="67"/>
      <c r="C629" s="67"/>
      <c r="D629" s="67"/>
      <c r="E629" s="67"/>
      <c r="F629" s="67"/>
      <c r="G629" s="67"/>
      <c r="H629" s="67"/>
      <c r="I629" s="67"/>
      <c r="J629" s="67"/>
      <c r="K629" s="67"/>
    </row>
    <row r="630" customFormat="false" ht="12.75" hidden="false" customHeight="false" outlineLevel="0" collapsed="false">
      <c r="A630" s="66"/>
      <c r="B630" s="67"/>
      <c r="C630" s="67"/>
      <c r="D630" s="67"/>
      <c r="E630" s="67"/>
      <c r="F630" s="67"/>
      <c r="G630" s="67"/>
      <c r="H630" s="67"/>
      <c r="I630" s="67"/>
      <c r="J630" s="67"/>
      <c r="K630" s="67"/>
    </row>
    <row r="631" customFormat="false" ht="12.75" hidden="false" customHeight="false" outlineLevel="0" collapsed="false">
      <c r="A631" s="66"/>
      <c r="B631" s="67"/>
      <c r="C631" s="67"/>
      <c r="D631" s="67"/>
      <c r="E631" s="67"/>
      <c r="F631" s="67"/>
      <c r="G631" s="67"/>
      <c r="H631" s="67"/>
      <c r="I631" s="67"/>
      <c r="J631" s="67"/>
      <c r="K631" s="67"/>
    </row>
    <row r="632" customFormat="false" ht="12.75" hidden="false" customHeight="false" outlineLevel="0" collapsed="false">
      <c r="A632" s="66"/>
      <c r="B632" s="67"/>
      <c r="C632" s="67"/>
      <c r="D632" s="67"/>
      <c r="E632" s="67"/>
      <c r="F632" s="67"/>
      <c r="G632" s="67"/>
      <c r="H632" s="67"/>
      <c r="I632" s="67"/>
      <c r="J632" s="67"/>
      <c r="K632" s="67"/>
    </row>
    <row r="633" customFormat="false" ht="12.75" hidden="false" customHeight="false" outlineLevel="0" collapsed="false">
      <c r="A633" s="66"/>
      <c r="B633" s="67"/>
      <c r="C633" s="67"/>
      <c r="D633" s="67"/>
      <c r="E633" s="67"/>
      <c r="F633" s="67"/>
      <c r="G633" s="67"/>
      <c r="H633" s="67"/>
      <c r="I633" s="67"/>
      <c r="J633" s="67"/>
      <c r="K633" s="67"/>
    </row>
    <row r="634" customFormat="false" ht="12.75" hidden="false" customHeight="false" outlineLevel="0" collapsed="false">
      <c r="A634" s="66"/>
      <c r="B634" s="67"/>
      <c r="C634" s="67"/>
      <c r="D634" s="67"/>
      <c r="E634" s="67"/>
      <c r="F634" s="67"/>
      <c r="G634" s="67"/>
      <c r="H634" s="67"/>
      <c r="I634" s="67"/>
      <c r="J634" s="67"/>
      <c r="K634" s="67"/>
    </row>
    <row r="635" customFormat="false" ht="12.75" hidden="false" customHeight="false" outlineLevel="0" collapsed="false">
      <c r="A635" s="66"/>
      <c r="B635" s="67"/>
      <c r="C635" s="67"/>
      <c r="D635" s="67"/>
      <c r="E635" s="67"/>
      <c r="F635" s="67"/>
      <c r="G635" s="67"/>
      <c r="H635" s="67"/>
      <c r="I635" s="67"/>
      <c r="J635" s="67"/>
      <c r="K635" s="67"/>
    </row>
    <row r="636" customFormat="false" ht="12.75" hidden="false" customHeight="false" outlineLevel="0" collapsed="false">
      <c r="A636" s="66"/>
      <c r="B636" s="67"/>
      <c r="C636" s="67"/>
      <c r="D636" s="67"/>
      <c r="E636" s="67"/>
      <c r="F636" s="67"/>
      <c r="G636" s="67"/>
      <c r="H636" s="67"/>
      <c r="I636" s="67"/>
      <c r="J636" s="67"/>
      <c r="K636" s="67"/>
    </row>
    <row r="637" customFormat="false" ht="12.75" hidden="false" customHeight="false" outlineLevel="0" collapsed="false">
      <c r="A637" s="66"/>
      <c r="B637" s="67"/>
      <c r="C637" s="67"/>
      <c r="D637" s="67"/>
      <c r="E637" s="67"/>
      <c r="F637" s="67"/>
      <c r="G637" s="67"/>
      <c r="H637" s="67"/>
      <c r="I637" s="67"/>
      <c r="J637" s="67"/>
      <c r="K637" s="67"/>
    </row>
    <row r="638" customFormat="false" ht="12.75" hidden="false" customHeight="false" outlineLevel="0" collapsed="false">
      <c r="A638" s="66"/>
      <c r="B638" s="67"/>
      <c r="C638" s="67"/>
      <c r="D638" s="67"/>
      <c r="E638" s="67"/>
      <c r="F638" s="67"/>
      <c r="G638" s="67"/>
      <c r="H638" s="67"/>
      <c r="I638" s="67"/>
      <c r="J638" s="67"/>
      <c r="K638" s="67"/>
    </row>
    <row r="639" customFormat="false" ht="12.75" hidden="false" customHeight="false" outlineLevel="0" collapsed="false">
      <c r="A639" s="66"/>
      <c r="B639" s="67"/>
      <c r="C639" s="67"/>
      <c r="D639" s="67"/>
      <c r="E639" s="67"/>
      <c r="F639" s="67"/>
      <c r="G639" s="67"/>
      <c r="H639" s="67"/>
      <c r="I639" s="67"/>
      <c r="J639" s="67"/>
      <c r="K639" s="67"/>
    </row>
    <row r="640" customFormat="false" ht="12.75" hidden="false" customHeight="false" outlineLevel="0" collapsed="false">
      <c r="A640" s="66"/>
      <c r="B640" s="67"/>
      <c r="C640" s="67"/>
      <c r="D640" s="67"/>
      <c r="E640" s="67"/>
      <c r="F640" s="67"/>
      <c r="G640" s="67"/>
      <c r="H640" s="67"/>
      <c r="I640" s="67"/>
      <c r="J640" s="67"/>
      <c r="K640" s="67"/>
    </row>
    <row r="641" customFormat="false" ht="12.75" hidden="false" customHeight="false" outlineLevel="0" collapsed="false">
      <c r="A641" s="66"/>
      <c r="B641" s="67"/>
      <c r="C641" s="67"/>
      <c r="D641" s="67"/>
      <c r="E641" s="67"/>
      <c r="F641" s="67"/>
      <c r="G641" s="67"/>
      <c r="H641" s="67"/>
      <c r="I641" s="67"/>
      <c r="J641" s="67"/>
      <c r="K641" s="67"/>
    </row>
    <row r="642" customFormat="false" ht="12.75" hidden="false" customHeight="false" outlineLevel="0" collapsed="false">
      <c r="A642" s="66"/>
      <c r="B642" s="67"/>
      <c r="C642" s="67"/>
      <c r="D642" s="67"/>
      <c r="E642" s="67"/>
      <c r="F642" s="67"/>
      <c r="G642" s="67"/>
      <c r="H642" s="67"/>
      <c r="I642" s="67"/>
      <c r="J642" s="67"/>
      <c r="K642" s="67"/>
    </row>
    <row r="643" customFormat="false" ht="12.75" hidden="false" customHeight="false" outlineLevel="0" collapsed="false">
      <c r="A643" s="66"/>
      <c r="B643" s="67"/>
      <c r="C643" s="67"/>
      <c r="D643" s="67"/>
      <c r="E643" s="67"/>
      <c r="F643" s="67"/>
      <c r="G643" s="67"/>
      <c r="H643" s="67"/>
      <c r="I643" s="67"/>
      <c r="J643" s="67"/>
      <c r="K643" s="67"/>
    </row>
    <row r="644" customFormat="false" ht="12.75" hidden="false" customHeight="false" outlineLevel="0" collapsed="false">
      <c r="A644" s="66"/>
      <c r="B644" s="67"/>
      <c r="C644" s="67"/>
      <c r="D644" s="67"/>
      <c r="E644" s="67"/>
      <c r="F644" s="67"/>
      <c r="G644" s="67"/>
      <c r="H644" s="67"/>
      <c r="I644" s="67"/>
      <c r="J644" s="67"/>
      <c r="K644" s="67"/>
    </row>
    <row r="645" customFormat="false" ht="12.75" hidden="false" customHeight="false" outlineLevel="0" collapsed="false">
      <c r="A645" s="66"/>
      <c r="B645" s="67"/>
      <c r="C645" s="67"/>
      <c r="D645" s="67"/>
      <c r="E645" s="67"/>
      <c r="F645" s="67"/>
      <c r="G645" s="67"/>
      <c r="H645" s="67"/>
      <c r="I645" s="67"/>
      <c r="J645" s="67"/>
      <c r="K645" s="67"/>
    </row>
    <row r="646" customFormat="false" ht="12.75" hidden="false" customHeight="false" outlineLevel="0" collapsed="false">
      <c r="A646" s="66"/>
      <c r="B646" s="67"/>
      <c r="C646" s="67"/>
      <c r="D646" s="67"/>
      <c r="E646" s="67"/>
      <c r="F646" s="67"/>
      <c r="G646" s="67"/>
      <c r="H646" s="67"/>
      <c r="I646" s="67"/>
      <c r="J646" s="67"/>
      <c r="K646" s="67"/>
    </row>
    <row r="647" customFormat="false" ht="12.75" hidden="false" customHeight="false" outlineLevel="0" collapsed="false">
      <c r="A647" s="66"/>
      <c r="B647" s="67"/>
      <c r="C647" s="67"/>
      <c r="D647" s="67"/>
      <c r="E647" s="67"/>
      <c r="F647" s="67"/>
      <c r="G647" s="67"/>
      <c r="H647" s="67"/>
      <c r="I647" s="67"/>
      <c r="J647" s="67"/>
      <c r="K647" s="67"/>
    </row>
    <row r="648" customFormat="false" ht="12.75" hidden="false" customHeight="false" outlineLevel="0" collapsed="false">
      <c r="A648" s="66"/>
      <c r="B648" s="67"/>
      <c r="C648" s="67"/>
      <c r="D648" s="67"/>
      <c r="E648" s="67"/>
      <c r="F648" s="67"/>
      <c r="G648" s="67"/>
      <c r="H648" s="67"/>
      <c r="I648" s="67"/>
      <c r="J648" s="67"/>
      <c r="K648" s="67"/>
    </row>
    <row r="649" customFormat="false" ht="12.75" hidden="false" customHeight="false" outlineLevel="0" collapsed="false">
      <c r="A649" s="66"/>
      <c r="B649" s="67"/>
      <c r="C649" s="67"/>
      <c r="D649" s="67"/>
      <c r="E649" s="67"/>
      <c r="F649" s="67"/>
      <c r="G649" s="67"/>
      <c r="H649" s="67"/>
      <c r="I649" s="67"/>
      <c r="J649" s="67"/>
      <c r="K649" s="67"/>
    </row>
    <row r="650" customFormat="false" ht="12.75" hidden="false" customHeight="false" outlineLevel="0" collapsed="false">
      <c r="A650" s="66"/>
      <c r="B650" s="67"/>
      <c r="C650" s="67"/>
      <c r="D650" s="67"/>
      <c r="E650" s="67"/>
      <c r="F650" s="67"/>
      <c r="G650" s="67"/>
      <c r="H650" s="67"/>
      <c r="I650" s="67"/>
      <c r="J650" s="67"/>
      <c r="K650" s="67"/>
    </row>
    <row r="651" customFormat="false" ht="12.75" hidden="false" customHeight="false" outlineLevel="0" collapsed="false">
      <c r="A651" s="66"/>
      <c r="B651" s="67"/>
      <c r="C651" s="67"/>
      <c r="D651" s="67"/>
      <c r="E651" s="67"/>
      <c r="F651" s="67"/>
      <c r="G651" s="67"/>
      <c r="H651" s="67"/>
      <c r="I651" s="67"/>
      <c r="J651" s="67"/>
      <c r="K651" s="67"/>
    </row>
    <row r="652" customFormat="false" ht="12.75" hidden="false" customHeight="false" outlineLevel="0" collapsed="false">
      <c r="A652" s="66"/>
      <c r="B652" s="67"/>
      <c r="C652" s="67"/>
      <c r="D652" s="67"/>
      <c r="E652" s="67"/>
      <c r="F652" s="67"/>
      <c r="G652" s="67"/>
      <c r="H652" s="67"/>
      <c r="I652" s="67"/>
      <c r="J652" s="67"/>
      <c r="K652" s="67"/>
    </row>
    <row r="653" customFormat="false" ht="12.75" hidden="false" customHeight="false" outlineLevel="0" collapsed="false">
      <c r="A653" s="66"/>
      <c r="B653" s="67"/>
      <c r="C653" s="67"/>
      <c r="D653" s="67"/>
      <c r="E653" s="67"/>
      <c r="F653" s="67"/>
      <c r="G653" s="67"/>
      <c r="H653" s="67"/>
      <c r="I653" s="67"/>
      <c r="J653" s="67"/>
      <c r="K653" s="67"/>
    </row>
    <row r="654" customFormat="false" ht="12.75" hidden="false" customHeight="false" outlineLevel="0" collapsed="false">
      <c r="A654" s="66"/>
      <c r="B654" s="67"/>
      <c r="C654" s="67"/>
      <c r="D654" s="67"/>
      <c r="E654" s="67"/>
      <c r="F654" s="67"/>
      <c r="G654" s="67"/>
      <c r="H654" s="67"/>
      <c r="I654" s="67"/>
      <c r="J654" s="67"/>
      <c r="K654" s="67"/>
    </row>
    <row r="655" customFormat="false" ht="12.75" hidden="false" customHeight="false" outlineLevel="0" collapsed="false">
      <c r="A655" s="66"/>
      <c r="B655" s="67"/>
      <c r="C655" s="67"/>
      <c r="D655" s="67"/>
      <c r="E655" s="67"/>
      <c r="F655" s="67"/>
      <c r="G655" s="67"/>
      <c r="H655" s="67"/>
      <c r="I655" s="67"/>
      <c r="J655" s="67"/>
      <c r="K655" s="67"/>
    </row>
    <row r="656" customFormat="false" ht="12.75" hidden="false" customHeight="false" outlineLevel="0" collapsed="false">
      <c r="A656" s="66"/>
      <c r="B656" s="67"/>
      <c r="C656" s="67"/>
      <c r="D656" s="67"/>
      <c r="E656" s="67"/>
      <c r="F656" s="67"/>
      <c r="G656" s="67"/>
      <c r="H656" s="67"/>
      <c r="I656" s="67"/>
      <c r="J656" s="67"/>
      <c r="K656" s="67"/>
    </row>
    <row r="657" customFormat="false" ht="12.75" hidden="false" customHeight="false" outlineLevel="0" collapsed="false">
      <c r="A657" s="66"/>
      <c r="B657" s="67"/>
      <c r="C657" s="67"/>
      <c r="D657" s="67"/>
      <c r="E657" s="67"/>
      <c r="F657" s="67"/>
      <c r="G657" s="67"/>
      <c r="H657" s="67"/>
      <c r="I657" s="67"/>
      <c r="J657" s="67"/>
      <c r="K657" s="67"/>
    </row>
    <row r="658" customFormat="false" ht="12.75" hidden="false" customHeight="false" outlineLevel="0" collapsed="false">
      <c r="A658" s="66"/>
      <c r="B658" s="67"/>
      <c r="C658" s="67"/>
      <c r="D658" s="67"/>
      <c r="E658" s="67"/>
      <c r="F658" s="67"/>
      <c r="G658" s="67"/>
      <c r="H658" s="67"/>
      <c r="I658" s="67"/>
      <c r="J658" s="67"/>
      <c r="K658" s="67"/>
    </row>
    <row r="659" customFormat="false" ht="12.75" hidden="false" customHeight="false" outlineLevel="0" collapsed="false">
      <c r="A659" s="66"/>
      <c r="B659" s="67"/>
      <c r="C659" s="67"/>
      <c r="D659" s="67"/>
      <c r="E659" s="67"/>
      <c r="F659" s="67"/>
      <c r="G659" s="67"/>
      <c r="H659" s="67"/>
      <c r="I659" s="67"/>
      <c r="J659" s="67"/>
      <c r="K659" s="67"/>
    </row>
    <row r="660" customFormat="false" ht="12.75" hidden="false" customHeight="false" outlineLevel="0" collapsed="false">
      <c r="A660" s="66"/>
      <c r="B660" s="67"/>
      <c r="C660" s="67"/>
      <c r="D660" s="67"/>
      <c r="E660" s="67"/>
      <c r="F660" s="67"/>
      <c r="G660" s="67"/>
      <c r="H660" s="67"/>
      <c r="I660" s="67"/>
      <c r="J660" s="67"/>
      <c r="K660" s="67"/>
    </row>
    <row r="661" customFormat="false" ht="12.75" hidden="false" customHeight="false" outlineLevel="0" collapsed="false">
      <c r="A661" s="66"/>
      <c r="B661" s="67"/>
      <c r="C661" s="67"/>
      <c r="D661" s="67"/>
      <c r="E661" s="67"/>
      <c r="F661" s="67"/>
      <c r="G661" s="67"/>
      <c r="H661" s="67"/>
      <c r="I661" s="67"/>
      <c r="J661" s="67"/>
      <c r="K661" s="67"/>
    </row>
    <row r="662" customFormat="false" ht="12.75" hidden="false" customHeight="false" outlineLevel="0" collapsed="false">
      <c r="A662" s="66"/>
      <c r="B662" s="67"/>
      <c r="C662" s="67"/>
      <c r="D662" s="67"/>
      <c r="E662" s="67"/>
      <c r="F662" s="67"/>
      <c r="G662" s="67"/>
      <c r="H662" s="67"/>
      <c r="I662" s="67"/>
      <c r="J662" s="67"/>
      <c r="K662" s="67"/>
    </row>
    <row r="663" customFormat="false" ht="12.75" hidden="false" customHeight="false" outlineLevel="0" collapsed="false">
      <c r="A663" s="66"/>
      <c r="B663" s="67"/>
      <c r="C663" s="67"/>
      <c r="D663" s="67"/>
      <c r="E663" s="67"/>
      <c r="F663" s="67"/>
      <c r="G663" s="67"/>
      <c r="H663" s="67"/>
      <c r="I663" s="67"/>
      <c r="J663" s="67"/>
      <c r="K663" s="67"/>
    </row>
    <row r="664" customFormat="false" ht="12.75" hidden="false" customHeight="false" outlineLevel="0" collapsed="false">
      <c r="A664" s="66"/>
      <c r="B664" s="67"/>
      <c r="C664" s="67"/>
      <c r="D664" s="67"/>
      <c r="E664" s="67"/>
      <c r="F664" s="67"/>
      <c r="G664" s="67"/>
      <c r="H664" s="67"/>
      <c r="I664" s="67"/>
      <c r="J664" s="67"/>
      <c r="K664" s="67"/>
    </row>
    <row r="665" customFormat="false" ht="12.75" hidden="false" customHeight="false" outlineLevel="0" collapsed="false">
      <c r="A665" s="66"/>
      <c r="B665" s="67"/>
      <c r="C665" s="67"/>
      <c r="D665" s="67"/>
      <c r="E665" s="67"/>
      <c r="F665" s="67"/>
      <c r="G665" s="67"/>
      <c r="H665" s="67"/>
      <c r="I665" s="67"/>
      <c r="J665" s="67"/>
      <c r="K665" s="67"/>
    </row>
    <row r="666" customFormat="false" ht="12.75" hidden="false" customHeight="false" outlineLevel="0" collapsed="false">
      <c r="A666" s="66"/>
      <c r="B666" s="67"/>
      <c r="C666" s="67"/>
      <c r="D666" s="67"/>
      <c r="E666" s="67"/>
      <c r="F666" s="67"/>
      <c r="G666" s="67"/>
      <c r="H666" s="67"/>
      <c r="I666" s="67"/>
      <c r="J666" s="67"/>
      <c r="K666" s="67"/>
    </row>
    <row r="667" customFormat="false" ht="12.75" hidden="false" customHeight="false" outlineLevel="0" collapsed="false">
      <c r="A667" s="66"/>
      <c r="B667" s="67"/>
      <c r="C667" s="67"/>
      <c r="D667" s="67"/>
      <c r="E667" s="67"/>
      <c r="F667" s="67"/>
      <c r="G667" s="67"/>
      <c r="H667" s="67"/>
      <c r="I667" s="67"/>
      <c r="J667" s="67"/>
      <c r="K667" s="67"/>
    </row>
    <row r="668" customFormat="false" ht="12.75" hidden="false" customHeight="false" outlineLevel="0" collapsed="false">
      <c r="A668" s="66"/>
      <c r="B668" s="67"/>
      <c r="C668" s="67"/>
      <c r="D668" s="67"/>
      <c r="E668" s="67"/>
      <c r="F668" s="67"/>
      <c r="G668" s="67"/>
      <c r="H668" s="67"/>
      <c r="I668" s="67"/>
      <c r="J668" s="67"/>
      <c r="K668" s="67"/>
    </row>
    <row r="669" customFormat="false" ht="12.75" hidden="false" customHeight="false" outlineLevel="0" collapsed="false">
      <c r="A669" s="66"/>
      <c r="B669" s="67"/>
      <c r="C669" s="67"/>
      <c r="D669" s="67"/>
      <c r="E669" s="67"/>
      <c r="F669" s="67"/>
      <c r="G669" s="67"/>
      <c r="H669" s="67"/>
      <c r="I669" s="67"/>
      <c r="J669" s="67"/>
      <c r="K669" s="67"/>
    </row>
    <row r="670" customFormat="false" ht="12.75" hidden="false" customHeight="false" outlineLevel="0" collapsed="false">
      <c r="A670" s="66"/>
      <c r="B670" s="67"/>
      <c r="C670" s="67"/>
      <c r="D670" s="67"/>
      <c r="E670" s="67"/>
      <c r="F670" s="67"/>
      <c r="G670" s="67"/>
      <c r="H670" s="67"/>
      <c r="I670" s="67"/>
      <c r="J670" s="67"/>
      <c r="K670" s="67"/>
    </row>
    <row r="671" customFormat="false" ht="12.75" hidden="false" customHeight="false" outlineLevel="0" collapsed="false">
      <c r="A671" s="66"/>
      <c r="B671" s="67"/>
      <c r="C671" s="67"/>
      <c r="D671" s="67"/>
      <c r="E671" s="67"/>
      <c r="F671" s="67"/>
      <c r="G671" s="67"/>
      <c r="H671" s="67"/>
      <c r="I671" s="67"/>
      <c r="J671" s="67"/>
      <c r="K671" s="67"/>
    </row>
    <row r="672" customFormat="false" ht="12.75" hidden="false" customHeight="false" outlineLevel="0" collapsed="false">
      <c r="A672" s="66"/>
      <c r="B672" s="67"/>
      <c r="C672" s="67"/>
      <c r="D672" s="67"/>
      <c r="E672" s="67"/>
      <c r="F672" s="67"/>
      <c r="G672" s="67"/>
      <c r="H672" s="67"/>
      <c r="I672" s="67"/>
      <c r="J672" s="67"/>
      <c r="K672" s="67"/>
    </row>
    <row r="673" customFormat="false" ht="12.75" hidden="false" customHeight="false" outlineLevel="0" collapsed="false">
      <c r="A673" s="66"/>
      <c r="B673" s="67"/>
      <c r="C673" s="67"/>
      <c r="D673" s="67"/>
      <c r="E673" s="67"/>
      <c r="F673" s="67"/>
      <c r="G673" s="67"/>
      <c r="H673" s="67"/>
      <c r="I673" s="67"/>
      <c r="J673" s="67"/>
      <c r="K673" s="67"/>
    </row>
    <row r="674" customFormat="false" ht="12.75" hidden="false" customHeight="false" outlineLevel="0" collapsed="false">
      <c r="A674" s="66"/>
      <c r="B674" s="67"/>
      <c r="C674" s="67"/>
      <c r="D674" s="67"/>
      <c r="E674" s="67"/>
      <c r="F674" s="67"/>
      <c r="G674" s="67"/>
      <c r="H674" s="67"/>
      <c r="I674" s="67"/>
      <c r="J674" s="67"/>
      <c r="K674" s="67"/>
    </row>
    <row r="675" customFormat="false" ht="12.75" hidden="false" customHeight="false" outlineLevel="0" collapsed="false">
      <c r="A675" s="66"/>
      <c r="B675" s="67"/>
      <c r="C675" s="67"/>
      <c r="D675" s="67"/>
      <c r="E675" s="67"/>
      <c r="F675" s="67"/>
      <c r="G675" s="67"/>
      <c r="H675" s="67"/>
      <c r="I675" s="67"/>
      <c r="J675" s="67"/>
      <c r="K675" s="67"/>
    </row>
    <row r="676" customFormat="false" ht="12.75" hidden="false" customHeight="false" outlineLevel="0" collapsed="false">
      <c r="A676" s="66"/>
      <c r="B676" s="67"/>
      <c r="C676" s="67"/>
      <c r="D676" s="67"/>
      <c r="E676" s="67"/>
      <c r="F676" s="67"/>
      <c r="G676" s="67"/>
      <c r="H676" s="67"/>
      <c r="I676" s="67"/>
      <c r="J676" s="67"/>
      <c r="K676" s="67"/>
    </row>
    <row r="677" customFormat="false" ht="12.75" hidden="false" customHeight="false" outlineLevel="0" collapsed="false">
      <c r="A677" s="66"/>
      <c r="B677" s="67"/>
      <c r="C677" s="67"/>
      <c r="D677" s="67"/>
      <c r="E677" s="67"/>
      <c r="F677" s="67"/>
      <c r="G677" s="67"/>
      <c r="H677" s="67"/>
      <c r="I677" s="67"/>
      <c r="J677" s="67"/>
      <c r="K677" s="67"/>
    </row>
    <row r="678" customFormat="false" ht="12.75" hidden="false" customHeight="false" outlineLevel="0" collapsed="false">
      <c r="A678" s="66"/>
      <c r="B678" s="67"/>
      <c r="C678" s="67"/>
      <c r="D678" s="67"/>
      <c r="E678" s="67"/>
      <c r="F678" s="67"/>
      <c r="G678" s="67"/>
      <c r="H678" s="67"/>
      <c r="I678" s="67"/>
      <c r="J678" s="67"/>
      <c r="K678" s="67"/>
    </row>
    <row r="679" customFormat="false" ht="12.75" hidden="false" customHeight="false" outlineLevel="0" collapsed="false">
      <c r="A679" s="66"/>
      <c r="B679" s="67"/>
      <c r="C679" s="67"/>
      <c r="D679" s="67"/>
      <c r="E679" s="67"/>
      <c r="F679" s="67"/>
      <c r="G679" s="67"/>
      <c r="H679" s="67"/>
      <c r="I679" s="67"/>
      <c r="J679" s="67"/>
      <c r="K679" s="67"/>
    </row>
    <row r="680" customFormat="false" ht="12.75" hidden="false" customHeight="false" outlineLevel="0" collapsed="false">
      <c r="A680" s="66"/>
      <c r="B680" s="67"/>
      <c r="C680" s="67"/>
      <c r="D680" s="67"/>
      <c r="E680" s="67"/>
      <c r="F680" s="67"/>
      <c r="G680" s="67"/>
      <c r="H680" s="67"/>
      <c r="I680" s="67"/>
      <c r="J680" s="67"/>
      <c r="K680" s="67"/>
    </row>
    <row r="681" customFormat="false" ht="12.75" hidden="false" customHeight="false" outlineLevel="0" collapsed="false">
      <c r="A681" s="66"/>
      <c r="B681" s="67"/>
      <c r="C681" s="67"/>
      <c r="D681" s="67"/>
      <c r="E681" s="67"/>
      <c r="F681" s="67"/>
      <c r="G681" s="67"/>
      <c r="H681" s="67"/>
      <c r="I681" s="67"/>
      <c r="J681" s="67"/>
      <c r="K681" s="67"/>
    </row>
    <row r="682" customFormat="false" ht="12.75" hidden="false" customHeight="false" outlineLevel="0" collapsed="false">
      <c r="A682" s="66"/>
      <c r="B682" s="67"/>
      <c r="C682" s="67"/>
      <c r="D682" s="67"/>
      <c r="E682" s="67"/>
      <c r="F682" s="67"/>
      <c r="G682" s="67"/>
      <c r="H682" s="67"/>
      <c r="I682" s="67"/>
      <c r="J682" s="67"/>
      <c r="K682" s="67"/>
    </row>
    <row r="683" customFormat="false" ht="12.75" hidden="false" customHeight="false" outlineLevel="0" collapsed="false">
      <c r="A683" s="66"/>
      <c r="B683" s="67"/>
      <c r="C683" s="67"/>
      <c r="D683" s="67"/>
      <c r="E683" s="67"/>
      <c r="F683" s="67"/>
      <c r="G683" s="67"/>
      <c r="H683" s="67"/>
      <c r="I683" s="67"/>
      <c r="J683" s="67"/>
      <c r="K683" s="67"/>
    </row>
    <row r="684" customFormat="false" ht="12.75" hidden="false" customHeight="false" outlineLevel="0" collapsed="false">
      <c r="A684" s="66"/>
      <c r="B684" s="67"/>
      <c r="C684" s="67"/>
      <c r="D684" s="67"/>
      <c r="E684" s="67"/>
      <c r="F684" s="67"/>
      <c r="G684" s="67"/>
      <c r="H684" s="67"/>
      <c r="I684" s="67"/>
      <c r="J684" s="67"/>
      <c r="K684" s="67"/>
    </row>
    <row r="685" customFormat="false" ht="12.75" hidden="false" customHeight="false" outlineLevel="0" collapsed="false">
      <c r="A685" s="66"/>
      <c r="B685" s="67"/>
      <c r="C685" s="67"/>
      <c r="D685" s="67"/>
      <c r="E685" s="67"/>
      <c r="F685" s="67"/>
      <c r="G685" s="67"/>
      <c r="H685" s="67"/>
      <c r="I685" s="67"/>
      <c r="J685" s="67"/>
      <c r="K685" s="67"/>
    </row>
    <row r="686" customFormat="false" ht="12.75" hidden="false" customHeight="false" outlineLevel="0" collapsed="false">
      <c r="A686" s="66"/>
      <c r="B686" s="67"/>
      <c r="C686" s="67"/>
      <c r="D686" s="67"/>
      <c r="E686" s="67"/>
      <c r="F686" s="67"/>
      <c r="G686" s="67"/>
      <c r="H686" s="67"/>
      <c r="I686" s="67"/>
      <c r="J686" s="67"/>
      <c r="K686" s="67"/>
    </row>
    <row r="687" customFormat="false" ht="12.75" hidden="false" customHeight="false" outlineLevel="0" collapsed="false">
      <c r="A687" s="66"/>
      <c r="B687" s="67"/>
      <c r="C687" s="67"/>
      <c r="D687" s="67"/>
      <c r="E687" s="67"/>
      <c r="F687" s="67"/>
      <c r="G687" s="67"/>
      <c r="H687" s="67"/>
      <c r="I687" s="67"/>
      <c r="J687" s="67"/>
      <c r="K687" s="67"/>
    </row>
    <row r="688" customFormat="false" ht="12.75" hidden="false" customHeight="false" outlineLevel="0" collapsed="false">
      <c r="A688" s="66"/>
      <c r="B688" s="67"/>
      <c r="C688" s="67"/>
      <c r="D688" s="67"/>
      <c r="E688" s="67"/>
      <c r="F688" s="67"/>
      <c r="G688" s="67"/>
      <c r="H688" s="67"/>
      <c r="I688" s="67"/>
      <c r="J688" s="67"/>
      <c r="K688" s="67"/>
    </row>
    <row r="689" customFormat="false" ht="12.75" hidden="false" customHeight="false" outlineLevel="0" collapsed="false">
      <c r="A689" s="66"/>
      <c r="B689" s="67"/>
      <c r="C689" s="67"/>
      <c r="D689" s="67"/>
      <c r="E689" s="67"/>
      <c r="F689" s="67"/>
      <c r="G689" s="67"/>
      <c r="H689" s="67"/>
      <c r="I689" s="67"/>
      <c r="J689" s="67"/>
      <c r="K689" s="67"/>
    </row>
    <row r="690" customFormat="false" ht="12.75" hidden="false" customHeight="false" outlineLevel="0" collapsed="false">
      <c r="A690" s="66"/>
      <c r="B690" s="67"/>
      <c r="C690" s="67"/>
      <c r="D690" s="67"/>
      <c r="E690" s="67"/>
      <c r="F690" s="67"/>
      <c r="G690" s="67"/>
      <c r="H690" s="67"/>
      <c r="I690" s="67"/>
      <c r="J690" s="67"/>
      <c r="K690" s="67"/>
    </row>
    <row r="691" customFormat="false" ht="12.75" hidden="false" customHeight="false" outlineLevel="0" collapsed="false">
      <c r="A691" s="66"/>
      <c r="B691" s="67"/>
      <c r="C691" s="67"/>
      <c r="D691" s="67"/>
      <c r="E691" s="67"/>
      <c r="F691" s="67"/>
      <c r="G691" s="67"/>
      <c r="H691" s="67"/>
      <c r="I691" s="67"/>
      <c r="J691" s="67"/>
      <c r="K691" s="67"/>
    </row>
    <row r="692" customFormat="false" ht="12.75" hidden="false" customHeight="false" outlineLevel="0" collapsed="false">
      <c r="A692" s="66"/>
      <c r="B692" s="67"/>
      <c r="C692" s="67"/>
      <c r="D692" s="67"/>
      <c r="E692" s="67"/>
      <c r="F692" s="67"/>
      <c r="G692" s="67"/>
      <c r="H692" s="67"/>
      <c r="I692" s="67"/>
      <c r="J692" s="67"/>
      <c r="K692" s="67"/>
    </row>
    <row r="693" customFormat="false" ht="12.75" hidden="false" customHeight="false" outlineLevel="0" collapsed="false">
      <c r="A693" s="66"/>
      <c r="B693" s="67"/>
      <c r="C693" s="67"/>
      <c r="D693" s="67"/>
      <c r="E693" s="67"/>
      <c r="F693" s="67"/>
      <c r="G693" s="67"/>
      <c r="H693" s="67"/>
      <c r="I693" s="67"/>
      <c r="J693" s="67"/>
      <c r="K693" s="67"/>
    </row>
    <row r="694" customFormat="false" ht="12.75" hidden="false" customHeight="false" outlineLevel="0" collapsed="false">
      <c r="A694" s="66"/>
      <c r="B694" s="67"/>
      <c r="C694" s="67"/>
      <c r="D694" s="67"/>
      <c r="E694" s="67"/>
      <c r="F694" s="67"/>
      <c r="G694" s="67"/>
      <c r="H694" s="67"/>
      <c r="I694" s="67"/>
      <c r="J694" s="67"/>
      <c r="K694" s="67"/>
    </row>
    <row r="695" customFormat="false" ht="12.75" hidden="false" customHeight="false" outlineLevel="0" collapsed="false">
      <c r="A695" s="66"/>
      <c r="B695" s="67"/>
      <c r="C695" s="67"/>
      <c r="D695" s="67"/>
      <c r="E695" s="67"/>
      <c r="F695" s="67"/>
      <c r="G695" s="67"/>
      <c r="H695" s="67"/>
      <c r="I695" s="67"/>
      <c r="J695" s="67"/>
      <c r="K695" s="67"/>
    </row>
    <row r="696" customFormat="false" ht="12.75" hidden="false" customHeight="false" outlineLevel="0" collapsed="false">
      <c r="A696" s="66"/>
      <c r="B696" s="67"/>
      <c r="C696" s="67"/>
      <c r="D696" s="67"/>
      <c r="E696" s="67"/>
      <c r="F696" s="67"/>
      <c r="G696" s="67"/>
      <c r="H696" s="67"/>
      <c r="I696" s="67"/>
      <c r="J696" s="67"/>
      <c r="K696" s="67"/>
    </row>
    <row r="697" customFormat="false" ht="12.75" hidden="false" customHeight="false" outlineLevel="0" collapsed="false">
      <c r="A697" s="66"/>
      <c r="B697" s="67"/>
      <c r="C697" s="67"/>
      <c r="D697" s="67"/>
      <c r="E697" s="67"/>
      <c r="F697" s="67"/>
      <c r="G697" s="67"/>
      <c r="H697" s="67"/>
      <c r="I697" s="67"/>
      <c r="J697" s="67"/>
      <c r="K697" s="67"/>
    </row>
    <row r="698" customFormat="false" ht="12.75" hidden="false" customHeight="false" outlineLevel="0" collapsed="false">
      <c r="A698" s="66"/>
      <c r="B698" s="67"/>
      <c r="C698" s="67"/>
      <c r="D698" s="67"/>
      <c r="E698" s="67"/>
      <c r="F698" s="67"/>
      <c r="G698" s="67"/>
      <c r="H698" s="67"/>
      <c r="I698" s="67"/>
      <c r="J698" s="67"/>
      <c r="K698" s="67"/>
    </row>
    <row r="699" customFormat="false" ht="12.75" hidden="false" customHeight="false" outlineLevel="0" collapsed="false">
      <c r="A699" s="66"/>
      <c r="B699" s="67"/>
      <c r="C699" s="67"/>
      <c r="D699" s="67"/>
      <c r="E699" s="67"/>
      <c r="F699" s="67"/>
      <c r="G699" s="67"/>
      <c r="H699" s="67"/>
      <c r="I699" s="67"/>
      <c r="J699" s="67"/>
      <c r="K699" s="67"/>
    </row>
    <row r="700" customFormat="false" ht="12.75" hidden="false" customHeight="false" outlineLevel="0" collapsed="false">
      <c r="A700" s="66"/>
      <c r="B700" s="67"/>
      <c r="C700" s="67"/>
      <c r="D700" s="67"/>
      <c r="E700" s="67"/>
      <c r="F700" s="67"/>
      <c r="G700" s="67"/>
      <c r="H700" s="67"/>
      <c r="I700" s="67"/>
      <c r="J700" s="67"/>
      <c r="K700" s="67"/>
    </row>
    <row r="701" customFormat="false" ht="12.75" hidden="false" customHeight="false" outlineLevel="0" collapsed="false">
      <c r="A701" s="66"/>
      <c r="B701" s="67"/>
      <c r="C701" s="67"/>
      <c r="D701" s="67"/>
      <c r="E701" s="67"/>
      <c r="F701" s="67"/>
      <c r="G701" s="67"/>
      <c r="H701" s="67"/>
      <c r="I701" s="67"/>
      <c r="J701" s="67"/>
      <c r="K701" s="67"/>
    </row>
    <row r="702" customFormat="false" ht="12.75" hidden="false" customHeight="false" outlineLevel="0" collapsed="false">
      <c r="A702" s="66"/>
      <c r="B702" s="67"/>
      <c r="C702" s="67"/>
      <c r="D702" s="67"/>
      <c r="E702" s="67"/>
      <c r="F702" s="67"/>
      <c r="G702" s="67"/>
      <c r="H702" s="67"/>
      <c r="I702" s="67"/>
      <c r="J702" s="67"/>
      <c r="K702" s="67"/>
    </row>
    <row r="703" customFormat="false" ht="12.75" hidden="false" customHeight="false" outlineLevel="0" collapsed="false">
      <c r="A703" s="66"/>
      <c r="B703" s="67"/>
      <c r="C703" s="67"/>
      <c r="D703" s="67"/>
      <c r="E703" s="67"/>
      <c r="F703" s="67"/>
      <c r="G703" s="67"/>
      <c r="H703" s="67"/>
      <c r="I703" s="67"/>
      <c r="J703" s="67"/>
      <c r="K703" s="67"/>
    </row>
    <row r="704" customFormat="false" ht="12.75" hidden="false" customHeight="false" outlineLevel="0" collapsed="false">
      <c r="A704" s="66"/>
      <c r="B704" s="67"/>
      <c r="C704" s="67"/>
      <c r="D704" s="67"/>
      <c r="E704" s="67"/>
      <c r="F704" s="67"/>
      <c r="G704" s="67"/>
      <c r="H704" s="67"/>
      <c r="I704" s="67"/>
      <c r="J704" s="67"/>
      <c r="K704" s="67"/>
    </row>
    <row r="705" customFormat="false" ht="12.75" hidden="false" customHeight="false" outlineLevel="0" collapsed="false">
      <c r="A705" s="66"/>
      <c r="B705" s="67"/>
      <c r="C705" s="67"/>
      <c r="D705" s="67"/>
      <c r="E705" s="67"/>
      <c r="F705" s="67"/>
      <c r="G705" s="67"/>
      <c r="H705" s="67"/>
      <c r="I705" s="67"/>
      <c r="J705" s="67"/>
      <c r="K705" s="67"/>
    </row>
    <row r="706" customFormat="false" ht="12.75" hidden="false" customHeight="false" outlineLevel="0" collapsed="false">
      <c r="A706" s="66"/>
      <c r="B706" s="67"/>
      <c r="C706" s="67"/>
      <c r="D706" s="67"/>
      <c r="E706" s="67"/>
      <c r="F706" s="67"/>
      <c r="G706" s="67"/>
      <c r="H706" s="67"/>
      <c r="I706" s="67"/>
      <c r="J706" s="67"/>
      <c r="K706" s="67"/>
    </row>
    <row r="707" customFormat="false" ht="12.75" hidden="false" customHeight="false" outlineLevel="0" collapsed="false">
      <c r="A707" s="66"/>
      <c r="B707" s="67"/>
      <c r="C707" s="67"/>
      <c r="D707" s="67"/>
      <c r="E707" s="67"/>
      <c r="F707" s="67"/>
      <c r="G707" s="67"/>
      <c r="H707" s="67"/>
      <c r="I707" s="67"/>
      <c r="J707" s="67"/>
      <c r="K707" s="67"/>
    </row>
    <row r="708" customFormat="false" ht="12.75" hidden="false" customHeight="false" outlineLevel="0" collapsed="false">
      <c r="A708" s="66"/>
      <c r="B708" s="67"/>
      <c r="C708" s="67"/>
      <c r="D708" s="67"/>
      <c r="E708" s="67"/>
      <c r="F708" s="67"/>
      <c r="G708" s="67"/>
      <c r="H708" s="67"/>
      <c r="I708" s="67"/>
      <c r="J708" s="67"/>
      <c r="K708" s="67"/>
    </row>
    <row r="709" customFormat="false" ht="12.75" hidden="false" customHeight="false" outlineLevel="0" collapsed="false">
      <c r="A709" s="66"/>
      <c r="B709" s="67"/>
      <c r="C709" s="67"/>
      <c r="D709" s="67"/>
      <c r="E709" s="67"/>
      <c r="F709" s="67"/>
      <c r="G709" s="67"/>
      <c r="H709" s="67"/>
      <c r="I709" s="67"/>
      <c r="J709" s="67"/>
      <c r="K709" s="67"/>
    </row>
    <row r="710" customFormat="false" ht="12.75" hidden="false" customHeight="false" outlineLevel="0" collapsed="false">
      <c r="A710" s="66"/>
      <c r="B710" s="67"/>
      <c r="C710" s="67"/>
      <c r="D710" s="67"/>
      <c r="E710" s="67"/>
      <c r="F710" s="67"/>
      <c r="G710" s="67"/>
      <c r="H710" s="67"/>
      <c r="I710" s="67"/>
      <c r="J710" s="67"/>
      <c r="K710" s="67"/>
    </row>
    <row r="711" customFormat="false" ht="12.75" hidden="false" customHeight="false" outlineLevel="0" collapsed="false">
      <c r="A711" s="66"/>
      <c r="B711" s="67"/>
      <c r="C711" s="67"/>
      <c r="D711" s="67"/>
      <c r="E711" s="67"/>
      <c r="F711" s="67"/>
      <c r="G711" s="67"/>
      <c r="H711" s="67"/>
      <c r="I711" s="67"/>
      <c r="J711" s="67"/>
      <c r="K711" s="67"/>
    </row>
    <row r="712" customFormat="false" ht="12.75" hidden="false" customHeight="false" outlineLevel="0" collapsed="false">
      <c r="A712" s="66"/>
      <c r="B712" s="67"/>
      <c r="C712" s="67"/>
      <c r="D712" s="67"/>
      <c r="E712" s="67"/>
      <c r="F712" s="67"/>
      <c r="G712" s="67"/>
      <c r="H712" s="67"/>
      <c r="I712" s="67"/>
      <c r="J712" s="67"/>
      <c r="K712" s="67"/>
    </row>
    <row r="713" customFormat="false" ht="12.75" hidden="false" customHeight="false" outlineLevel="0" collapsed="false">
      <c r="A713" s="66"/>
      <c r="B713" s="67"/>
      <c r="C713" s="67"/>
      <c r="D713" s="67"/>
      <c r="E713" s="67"/>
      <c r="F713" s="67"/>
      <c r="G713" s="67"/>
      <c r="H713" s="67"/>
      <c r="I713" s="67"/>
      <c r="J713" s="67"/>
      <c r="K713" s="67"/>
    </row>
    <row r="714" customFormat="false" ht="12.75" hidden="false" customHeight="false" outlineLevel="0" collapsed="false">
      <c r="A714" s="66"/>
      <c r="B714" s="67"/>
      <c r="C714" s="67"/>
      <c r="D714" s="67"/>
      <c r="E714" s="67"/>
      <c r="F714" s="67"/>
      <c r="G714" s="67"/>
      <c r="H714" s="67"/>
      <c r="I714" s="67"/>
      <c r="J714" s="67"/>
      <c r="K714" s="67"/>
    </row>
    <row r="715" customFormat="false" ht="12.75" hidden="false" customHeight="false" outlineLevel="0" collapsed="false">
      <c r="A715" s="66"/>
      <c r="B715" s="67"/>
      <c r="C715" s="67"/>
      <c r="D715" s="67"/>
      <c r="E715" s="67"/>
      <c r="F715" s="67"/>
      <c r="G715" s="67"/>
      <c r="H715" s="67"/>
      <c r="I715" s="67"/>
      <c r="J715" s="67"/>
      <c r="K715" s="67"/>
    </row>
    <row r="716" customFormat="false" ht="12.75" hidden="false" customHeight="false" outlineLevel="0" collapsed="false">
      <c r="A716" s="66"/>
      <c r="B716" s="67"/>
      <c r="C716" s="67"/>
      <c r="D716" s="67"/>
      <c r="E716" s="67"/>
      <c r="F716" s="67"/>
      <c r="G716" s="67"/>
      <c r="H716" s="67"/>
      <c r="I716" s="67"/>
      <c r="J716" s="67"/>
      <c r="K716" s="67"/>
    </row>
    <row r="717" customFormat="false" ht="12.75" hidden="false" customHeight="false" outlineLevel="0" collapsed="false">
      <c r="A717" s="66"/>
      <c r="B717" s="67"/>
      <c r="C717" s="67"/>
      <c r="D717" s="67"/>
      <c r="E717" s="67"/>
      <c r="F717" s="67"/>
      <c r="G717" s="67"/>
      <c r="H717" s="67"/>
      <c r="I717" s="67"/>
      <c r="J717" s="67"/>
      <c r="K717" s="67"/>
    </row>
    <row r="718" customFormat="false" ht="12.75" hidden="false" customHeight="false" outlineLevel="0" collapsed="false">
      <c r="A718" s="66"/>
      <c r="B718" s="67"/>
      <c r="C718" s="67"/>
      <c r="D718" s="67"/>
      <c r="E718" s="67"/>
      <c r="F718" s="67"/>
      <c r="G718" s="67"/>
      <c r="H718" s="67"/>
      <c r="I718" s="67"/>
      <c r="J718" s="67"/>
      <c r="K718" s="67"/>
    </row>
    <row r="719" customFormat="false" ht="12.75" hidden="false" customHeight="false" outlineLevel="0" collapsed="false">
      <c r="A719" s="66"/>
      <c r="B719" s="67"/>
      <c r="C719" s="67"/>
      <c r="D719" s="67"/>
      <c r="E719" s="67"/>
      <c r="F719" s="67"/>
      <c r="G719" s="67"/>
      <c r="H719" s="67"/>
      <c r="I719" s="67"/>
      <c r="J719" s="67"/>
      <c r="K719" s="67"/>
    </row>
    <row r="720" customFormat="false" ht="12.75" hidden="false" customHeight="false" outlineLevel="0" collapsed="false">
      <c r="A720" s="66"/>
      <c r="B720" s="67"/>
      <c r="C720" s="67"/>
      <c r="D720" s="67"/>
      <c r="E720" s="67"/>
      <c r="F720" s="67"/>
      <c r="G720" s="67"/>
      <c r="H720" s="67"/>
      <c r="I720" s="67"/>
      <c r="J720" s="67"/>
      <c r="K720" s="67"/>
    </row>
    <row r="721" customFormat="false" ht="12.75" hidden="false" customHeight="false" outlineLevel="0" collapsed="false">
      <c r="A721" s="66"/>
      <c r="B721" s="67"/>
      <c r="C721" s="67"/>
      <c r="D721" s="67"/>
      <c r="E721" s="67"/>
      <c r="F721" s="67"/>
      <c r="G721" s="67"/>
      <c r="H721" s="67"/>
      <c r="I721" s="67"/>
      <c r="J721" s="67"/>
      <c r="K721" s="67"/>
    </row>
    <row r="722" customFormat="false" ht="12.75" hidden="false" customHeight="false" outlineLevel="0" collapsed="false">
      <c r="A722" s="66"/>
      <c r="B722" s="67"/>
      <c r="C722" s="67"/>
      <c r="D722" s="67"/>
      <c r="E722" s="67"/>
      <c r="F722" s="67"/>
      <c r="G722" s="67"/>
      <c r="H722" s="67"/>
      <c r="I722" s="67"/>
      <c r="J722" s="67"/>
      <c r="K722" s="67"/>
    </row>
    <row r="723" customFormat="false" ht="12.75" hidden="false" customHeight="false" outlineLevel="0" collapsed="false">
      <c r="A723" s="66"/>
      <c r="B723" s="67"/>
      <c r="C723" s="67"/>
      <c r="D723" s="67"/>
      <c r="E723" s="67"/>
      <c r="F723" s="67"/>
      <c r="G723" s="67"/>
      <c r="H723" s="67"/>
      <c r="I723" s="67"/>
      <c r="J723" s="67"/>
      <c r="K723" s="67"/>
    </row>
    <row r="724" customFormat="false" ht="12.75" hidden="false" customHeight="false" outlineLevel="0" collapsed="false">
      <c r="A724" s="66"/>
      <c r="B724" s="67"/>
      <c r="C724" s="67"/>
      <c r="D724" s="67"/>
      <c r="E724" s="67"/>
      <c r="F724" s="67"/>
      <c r="G724" s="67"/>
      <c r="H724" s="67"/>
      <c r="I724" s="67"/>
      <c r="J724" s="67"/>
      <c r="K724" s="67"/>
    </row>
    <row r="725" customFormat="false" ht="12.75" hidden="false" customHeight="false" outlineLevel="0" collapsed="false">
      <c r="A725" s="66"/>
      <c r="B725" s="67"/>
      <c r="C725" s="67"/>
      <c r="D725" s="67"/>
      <c r="E725" s="67"/>
      <c r="F725" s="67"/>
      <c r="G725" s="67"/>
      <c r="H725" s="67"/>
      <c r="I725" s="67"/>
      <c r="J725" s="67"/>
      <c r="K725" s="67"/>
    </row>
    <row r="726" customFormat="false" ht="12.75" hidden="false" customHeight="false" outlineLevel="0" collapsed="false">
      <c r="A726" s="66"/>
      <c r="B726" s="67"/>
      <c r="C726" s="67"/>
      <c r="D726" s="67"/>
      <c r="E726" s="67"/>
      <c r="F726" s="67"/>
      <c r="G726" s="67"/>
      <c r="H726" s="67"/>
      <c r="I726" s="67"/>
      <c r="J726" s="67"/>
      <c r="K726" s="67"/>
    </row>
    <row r="727" customFormat="false" ht="12.75" hidden="false" customHeight="false" outlineLevel="0" collapsed="false">
      <c r="A727" s="66"/>
      <c r="B727" s="67"/>
      <c r="C727" s="67"/>
      <c r="D727" s="67"/>
      <c r="E727" s="67"/>
      <c r="F727" s="67"/>
      <c r="G727" s="67"/>
      <c r="H727" s="67"/>
      <c r="I727" s="67"/>
      <c r="J727" s="67"/>
      <c r="K727" s="67"/>
    </row>
    <row r="728" customFormat="false" ht="12.75" hidden="false" customHeight="false" outlineLevel="0" collapsed="false">
      <c r="A728" s="66"/>
      <c r="B728" s="67"/>
      <c r="C728" s="67"/>
      <c r="D728" s="67"/>
      <c r="E728" s="67"/>
      <c r="F728" s="67"/>
      <c r="G728" s="67"/>
      <c r="H728" s="67"/>
      <c r="I728" s="67"/>
      <c r="J728" s="67"/>
      <c r="K728" s="67"/>
    </row>
    <row r="729" customFormat="false" ht="12.75" hidden="false" customHeight="false" outlineLevel="0" collapsed="false">
      <c r="A729" s="66"/>
      <c r="B729" s="67"/>
      <c r="C729" s="67"/>
      <c r="D729" s="67"/>
      <c r="E729" s="67"/>
      <c r="F729" s="67"/>
      <c r="G729" s="67"/>
      <c r="H729" s="67"/>
      <c r="I729" s="67"/>
      <c r="J729" s="67"/>
      <c r="K729" s="67"/>
    </row>
    <row r="730" customFormat="false" ht="12.75" hidden="false" customHeight="false" outlineLevel="0" collapsed="false">
      <c r="A730" s="66"/>
      <c r="B730" s="67"/>
      <c r="C730" s="67"/>
      <c r="D730" s="67"/>
      <c r="E730" s="67"/>
      <c r="F730" s="67"/>
      <c r="G730" s="67"/>
      <c r="H730" s="67"/>
      <c r="I730" s="67"/>
      <c r="J730" s="67"/>
      <c r="K730" s="67"/>
    </row>
    <row r="731" customFormat="false" ht="12.75" hidden="false" customHeight="false" outlineLevel="0" collapsed="false">
      <c r="A731" s="66"/>
      <c r="B731" s="67"/>
      <c r="C731" s="67"/>
      <c r="D731" s="67"/>
      <c r="E731" s="67"/>
      <c r="F731" s="67"/>
      <c r="G731" s="67"/>
      <c r="H731" s="67"/>
      <c r="I731" s="67"/>
      <c r="J731" s="67"/>
      <c r="K731" s="67"/>
    </row>
    <row r="732" customFormat="false" ht="12.75" hidden="false" customHeight="false" outlineLevel="0" collapsed="false">
      <c r="A732" s="66"/>
      <c r="B732" s="67"/>
      <c r="C732" s="67"/>
      <c r="D732" s="67"/>
      <c r="E732" s="67"/>
      <c r="F732" s="67"/>
      <c r="G732" s="67"/>
      <c r="H732" s="67"/>
      <c r="I732" s="67"/>
      <c r="J732" s="67"/>
      <c r="K732" s="67"/>
    </row>
    <row r="733" customFormat="false" ht="12.75" hidden="false" customHeight="false" outlineLevel="0" collapsed="false">
      <c r="A733" s="66"/>
      <c r="B733" s="67"/>
      <c r="C733" s="67"/>
      <c r="D733" s="67"/>
      <c r="E733" s="67"/>
      <c r="F733" s="67"/>
      <c r="G733" s="67"/>
      <c r="H733" s="67"/>
      <c r="I733" s="67"/>
      <c r="J733" s="67"/>
      <c r="K733" s="67"/>
    </row>
    <row r="734" customFormat="false" ht="12.75" hidden="false" customHeight="false" outlineLevel="0" collapsed="false">
      <c r="A734" s="66"/>
      <c r="B734" s="67"/>
      <c r="C734" s="67"/>
      <c r="D734" s="67"/>
      <c r="E734" s="67"/>
      <c r="F734" s="67"/>
      <c r="G734" s="67"/>
      <c r="H734" s="67"/>
      <c r="I734" s="67"/>
      <c r="J734" s="67"/>
      <c r="K734" s="67"/>
    </row>
    <row r="735" customFormat="false" ht="12.75" hidden="false" customHeight="false" outlineLevel="0" collapsed="false">
      <c r="A735" s="66"/>
      <c r="B735" s="67"/>
      <c r="C735" s="67"/>
      <c r="D735" s="67"/>
      <c r="E735" s="67"/>
      <c r="F735" s="67"/>
      <c r="G735" s="67"/>
      <c r="H735" s="67"/>
      <c r="I735" s="67"/>
      <c r="J735" s="67"/>
      <c r="K735" s="67"/>
    </row>
    <row r="736" customFormat="false" ht="12.75" hidden="false" customHeight="false" outlineLevel="0" collapsed="false">
      <c r="A736" s="66"/>
      <c r="B736" s="67"/>
      <c r="C736" s="67"/>
      <c r="D736" s="67"/>
      <c r="E736" s="67"/>
      <c r="F736" s="67"/>
      <c r="G736" s="67"/>
      <c r="H736" s="67"/>
      <c r="I736" s="67"/>
      <c r="J736" s="67"/>
      <c r="K736" s="67"/>
    </row>
    <row r="737" customFormat="false" ht="12.75" hidden="false" customHeight="false" outlineLevel="0" collapsed="false">
      <c r="A737" s="66"/>
      <c r="B737" s="67"/>
      <c r="C737" s="67"/>
      <c r="D737" s="67"/>
      <c r="E737" s="67"/>
      <c r="F737" s="67"/>
      <c r="G737" s="67"/>
      <c r="H737" s="67"/>
      <c r="I737" s="67"/>
      <c r="J737" s="67"/>
      <c r="K737" s="67"/>
    </row>
    <row r="738" customFormat="false" ht="12.75" hidden="false" customHeight="false" outlineLevel="0" collapsed="false">
      <c r="A738" s="66"/>
      <c r="B738" s="67"/>
      <c r="C738" s="67"/>
      <c r="D738" s="67"/>
      <c r="E738" s="67"/>
      <c r="F738" s="67"/>
      <c r="G738" s="67"/>
      <c r="H738" s="67"/>
      <c r="I738" s="67"/>
      <c r="J738" s="67"/>
      <c r="K738" s="67"/>
    </row>
    <row r="739" customFormat="false" ht="12.75" hidden="false" customHeight="false" outlineLevel="0" collapsed="false">
      <c r="A739" s="66"/>
      <c r="B739" s="67"/>
      <c r="C739" s="67"/>
      <c r="D739" s="67"/>
      <c r="E739" s="67"/>
      <c r="F739" s="67"/>
      <c r="G739" s="67"/>
      <c r="H739" s="67"/>
      <c r="I739" s="67"/>
      <c r="J739" s="67"/>
      <c r="K739" s="67"/>
    </row>
    <row r="740" customFormat="false" ht="12.75" hidden="false" customHeight="false" outlineLevel="0" collapsed="false">
      <c r="A740" s="66"/>
      <c r="B740" s="67"/>
      <c r="C740" s="67"/>
      <c r="D740" s="67"/>
      <c r="E740" s="67"/>
      <c r="F740" s="67"/>
      <c r="G740" s="67"/>
      <c r="H740" s="67"/>
      <c r="I740" s="67"/>
      <c r="J740" s="67"/>
      <c r="K740" s="67"/>
    </row>
    <row r="741" customFormat="false" ht="12.75" hidden="false" customHeight="false" outlineLevel="0" collapsed="false">
      <c r="A741" s="66"/>
      <c r="B741" s="67"/>
      <c r="C741" s="67"/>
      <c r="D741" s="67"/>
      <c r="E741" s="67"/>
      <c r="F741" s="67"/>
      <c r="G741" s="67"/>
      <c r="H741" s="67"/>
      <c r="I741" s="67"/>
      <c r="J741" s="67"/>
      <c r="K741" s="67"/>
    </row>
    <row r="742" customFormat="false" ht="12.75" hidden="false" customHeight="false" outlineLevel="0" collapsed="false">
      <c r="A742" s="66"/>
      <c r="B742" s="67"/>
      <c r="C742" s="67"/>
      <c r="D742" s="67"/>
      <c r="E742" s="67"/>
      <c r="F742" s="67"/>
      <c r="G742" s="67"/>
      <c r="H742" s="67"/>
      <c r="I742" s="67"/>
      <c r="J742" s="67"/>
      <c r="K742" s="67"/>
    </row>
    <row r="743" customFormat="false" ht="12.75" hidden="false" customHeight="false" outlineLevel="0" collapsed="false">
      <c r="A743" s="66"/>
      <c r="B743" s="67"/>
      <c r="C743" s="67"/>
      <c r="D743" s="67"/>
      <c r="E743" s="67"/>
      <c r="F743" s="67"/>
      <c r="G743" s="67"/>
      <c r="H743" s="67"/>
      <c r="I743" s="67"/>
      <c r="J743" s="67"/>
      <c r="K743" s="67"/>
    </row>
    <row r="744" customFormat="false" ht="12.75" hidden="false" customHeight="false" outlineLevel="0" collapsed="false">
      <c r="A744" s="66"/>
      <c r="B744" s="67"/>
      <c r="C744" s="67"/>
      <c r="D744" s="67"/>
      <c r="E744" s="67"/>
      <c r="F744" s="67"/>
      <c r="G744" s="67"/>
      <c r="H744" s="67"/>
      <c r="I744" s="67"/>
      <c r="J744" s="67"/>
      <c r="K744" s="67"/>
    </row>
    <row r="745" customFormat="false" ht="12.75" hidden="false" customHeight="false" outlineLevel="0" collapsed="false">
      <c r="A745" s="66"/>
      <c r="B745" s="67"/>
      <c r="C745" s="67"/>
      <c r="D745" s="67"/>
      <c r="E745" s="67"/>
      <c r="F745" s="67"/>
      <c r="G745" s="67"/>
      <c r="H745" s="67"/>
      <c r="I745" s="67"/>
      <c r="J745" s="67"/>
      <c r="K745" s="67"/>
    </row>
    <row r="746" customFormat="false" ht="12.75" hidden="false" customHeight="false" outlineLevel="0" collapsed="false">
      <c r="A746" s="66"/>
      <c r="B746" s="67"/>
      <c r="C746" s="67"/>
      <c r="D746" s="67"/>
      <c r="E746" s="67"/>
      <c r="F746" s="67"/>
      <c r="G746" s="67"/>
      <c r="H746" s="67"/>
      <c r="I746" s="67"/>
      <c r="J746" s="67"/>
      <c r="K746" s="67"/>
    </row>
    <row r="747" customFormat="false" ht="12.75" hidden="false" customHeight="false" outlineLevel="0" collapsed="false">
      <c r="A747" s="66"/>
      <c r="B747" s="67"/>
      <c r="C747" s="67"/>
      <c r="D747" s="67"/>
      <c r="E747" s="67"/>
      <c r="F747" s="67"/>
      <c r="G747" s="67"/>
      <c r="H747" s="67"/>
      <c r="I747" s="67"/>
      <c r="J747" s="67"/>
      <c r="K747" s="67"/>
    </row>
    <row r="748" customFormat="false" ht="12.75" hidden="false" customHeight="false" outlineLevel="0" collapsed="false">
      <c r="A748" s="66"/>
      <c r="B748" s="67"/>
      <c r="C748" s="67"/>
      <c r="D748" s="67"/>
      <c r="E748" s="67"/>
      <c r="F748" s="67"/>
      <c r="G748" s="67"/>
      <c r="H748" s="67"/>
      <c r="I748" s="67"/>
      <c r="J748" s="67"/>
      <c r="K748" s="67"/>
    </row>
    <row r="749" customFormat="false" ht="12.75" hidden="false" customHeight="false" outlineLevel="0" collapsed="false">
      <c r="A749" s="66"/>
      <c r="B749" s="67"/>
      <c r="C749" s="67"/>
      <c r="D749" s="67"/>
      <c r="E749" s="67"/>
      <c r="F749" s="67"/>
      <c r="G749" s="67"/>
      <c r="H749" s="67"/>
      <c r="I749" s="67"/>
      <c r="J749" s="67"/>
      <c r="K749" s="67"/>
    </row>
    <row r="750" customFormat="false" ht="12.75" hidden="false" customHeight="false" outlineLevel="0" collapsed="false">
      <c r="A750" s="66"/>
      <c r="B750" s="67"/>
      <c r="C750" s="67"/>
      <c r="D750" s="67"/>
      <c r="E750" s="67"/>
      <c r="F750" s="67"/>
      <c r="G750" s="67"/>
      <c r="H750" s="67"/>
      <c r="I750" s="67"/>
      <c r="J750" s="67"/>
      <c r="K750" s="67"/>
    </row>
    <row r="751" customFormat="false" ht="12.75" hidden="false" customHeight="false" outlineLevel="0" collapsed="false">
      <c r="A751" s="66"/>
      <c r="B751" s="67"/>
      <c r="C751" s="67"/>
      <c r="D751" s="67"/>
      <c r="E751" s="67"/>
      <c r="F751" s="67"/>
      <c r="G751" s="67"/>
      <c r="H751" s="67"/>
      <c r="I751" s="67"/>
      <c r="J751" s="67"/>
      <c r="K751" s="67"/>
    </row>
    <row r="752" customFormat="false" ht="12.75" hidden="false" customHeight="false" outlineLevel="0" collapsed="false">
      <c r="A752" s="66"/>
      <c r="B752" s="67"/>
      <c r="C752" s="67"/>
      <c r="D752" s="67"/>
      <c r="E752" s="67"/>
      <c r="F752" s="67"/>
      <c r="G752" s="67"/>
      <c r="H752" s="67"/>
      <c r="I752" s="67"/>
      <c r="J752" s="67"/>
      <c r="K752" s="67"/>
    </row>
    <row r="753" customFormat="false" ht="12.75" hidden="false" customHeight="false" outlineLevel="0" collapsed="false">
      <c r="A753" s="66"/>
      <c r="B753" s="67"/>
      <c r="C753" s="67"/>
      <c r="D753" s="67"/>
      <c r="E753" s="67"/>
      <c r="F753" s="67"/>
      <c r="G753" s="67"/>
      <c r="H753" s="67"/>
      <c r="I753" s="67"/>
      <c r="J753" s="67"/>
      <c r="K753" s="67"/>
    </row>
    <row r="754" customFormat="false" ht="12.75" hidden="false" customHeight="false" outlineLevel="0" collapsed="false">
      <c r="A754" s="66"/>
      <c r="B754" s="67"/>
      <c r="C754" s="67"/>
      <c r="D754" s="67"/>
      <c r="E754" s="67"/>
      <c r="F754" s="67"/>
      <c r="G754" s="67"/>
      <c r="H754" s="67"/>
      <c r="I754" s="67"/>
      <c r="J754" s="67"/>
      <c r="K754" s="67"/>
    </row>
    <row r="755" customFormat="false" ht="12.75" hidden="false" customHeight="false" outlineLevel="0" collapsed="false">
      <c r="A755" s="66"/>
      <c r="B755" s="67"/>
      <c r="C755" s="67"/>
      <c r="D755" s="67"/>
      <c r="E755" s="67"/>
      <c r="F755" s="67"/>
      <c r="G755" s="67"/>
      <c r="H755" s="67"/>
      <c r="I755" s="67"/>
      <c r="J755" s="67"/>
      <c r="K755" s="67"/>
    </row>
    <row r="756" customFormat="false" ht="12.75" hidden="false" customHeight="false" outlineLevel="0" collapsed="false">
      <c r="A756" s="66"/>
      <c r="B756" s="67"/>
      <c r="C756" s="67"/>
      <c r="D756" s="67"/>
      <c r="E756" s="67"/>
      <c r="F756" s="67"/>
      <c r="G756" s="67"/>
      <c r="H756" s="67"/>
      <c r="I756" s="67"/>
      <c r="J756" s="67"/>
      <c r="K756" s="67"/>
    </row>
    <row r="757" customFormat="false" ht="12.75" hidden="false" customHeight="false" outlineLevel="0" collapsed="false">
      <c r="A757" s="66"/>
      <c r="B757" s="67"/>
      <c r="C757" s="67"/>
      <c r="D757" s="67"/>
      <c r="E757" s="67"/>
      <c r="F757" s="67"/>
      <c r="G757" s="67"/>
      <c r="H757" s="67"/>
      <c r="I757" s="67"/>
      <c r="J757" s="67"/>
      <c r="K757" s="67"/>
    </row>
    <row r="758" customFormat="false" ht="12.75" hidden="false" customHeight="false" outlineLevel="0" collapsed="false">
      <c r="A758" s="66"/>
      <c r="B758" s="67"/>
      <c r="C758" s="67"/>
      <c r="D758" s="67"/>
      <c r="E758" s="67"/>
      <c r="F758" s="67"/>
      <c r="G758" s="67"/>
      <c r="H758" s="67"/>
      <c r="I758" s="67"/>
      <c r="J758" s="67"/>
      <c r="K758" s="67"/>
    </row>
    <row r="759" customFormat="false" ht="12.75" hidden="false" customHeight="false" outlineLevel="0" collapsed="false">
      <c r="A759" s="66"/>
      <c r="B759" s="67"/>
      <c r="C759" s="67"/>
      <c r="D759" s="67"/>
      <c r="E759" s="67"/>
      <c r="F759" s="67"/>
      <c r="G759" s="67"/>
      <c r="H759" s="67"/>
      <c r="I759" s="67"/>
      <c r="J759" s="67"/>
      <c r="K759" s="67"/>
    </row>
    <row r="760" customFormat="false" ht="12.75" hidden="false" customHeight="false" outlineLevel="0" collapsed="false">
      <c r="A760" s="66"/>
      <c r="B760" s="67"/>
      <c r="C760" s="67"/>
      <c r="D760" s="67"/>
      <c r="E760" s="67"/>
      <c r="F760" s="67"/>
      <c r="G760" s="67"/>
      <c r="H760" s="67"/>
      <c r="I760" s="67"/>
      <c r="J760" s="67"/>
      <c r="K760" s="67"/>
    </row>
    <row r="761" customFormat="false" ht="12.75" hidden="false" customHeight="false" outlineLevel="0" collapsed="false">
      <c r="A761" s="66"/>
      <c r="B761" s="67"/>
      <c r="C761" s="67"/>
      <c r="D761" s="67"/>
      <c r="E761" s="67"/>
      <c r="F761" s="67"/>
      <c r="G761" s="67"/>
      <c r="H761" s="67"/>
      <c r="I761" s="67"/>
      <c r="J761" s="67"/>
      <c r="K761" s="67"/>
    </row>
    <row r="762" customFormat="false" ht="12.75" hidden="false" customHeight="false" outlineLevel="0" collapsed="false">
      <c r="A762" s="66"/>
      <c r="B762" s="67"/>
      <c r="C762" s="67"/>
      <c r="D762" s="67"/>
      <c r="E762" s="67"/>
      <c r="F762" s="67"/>
      <c r="G762" s="67"/>
      <c r="H762" s="67"/>
      <c r="I762" s="67"/>
      <c r="J762" s="67"/>
      <c r="K762" s="67"/>
    </row>
    <row r="763" customFormat="false" ht="12.75" hidden="false" customHeight="false" outlineLevel="0" collapsed="false">
      <c r="A763" s="66"/>
      <c r="B763" s="67"/>
      <c r="C763" s="67"/>
      <c r="D763" s="67"/>
      <c r="E763" s="67"/>
      <c r="F763" s="67"/>
      <c r="G763" s="67"/>
      <c r="H763" s="67"/>
      <c r="I763" s="67"/>
      <c r="J763" s="67"/>
      <c r="K763" s="67"/>
    </row>
    <row r="764" customFormat="false" ht="12.75" hidden="false" customHeight="false" outlineLevel="0" collapsed="false">
      <c r="A764" s="66"/>
      <c r="B764" s="67"/>
      <c r="C764" s="67"/>
      <c r="D764" s="67"/>
      <c r="E764" s="67"/>
      <c r="F764" s="67"/>
      <c r="G764" s="67"/>
      <c r="H764" s="67"/>
      <c r="I764" s="67"/>
      <c r="J764" s="67"/>
      <c r="K764" s="67"/>
    </row>
    <row r="765" customFormat="false" ht="12.75" hidden="false" customHeight="false" outlineLevel="0" collapsed="false">
      <c r="A765" s="66"/>
      <c r="B765" s="67"/>
      <c r="C765" s="67"/>
      <c r="D765" s="67"/>
      <c r="E765" s="67"/>
      <c r="F765" s="67"/>
      <c r="G765" s="67"/>
      <c r="H765" s="67"/>
      <c r="I765" s="67"/>
      <c r="J765" s="67"/>
      <c r="K765" s="67"/>
    </row>
    <row r="766" customFormat="false" ht="12.75" hidden="false" customHeight="false" outlineLevel="0" collapsed="false">
      <c r="A766" s="66"/>
      <c r="B766" s="67"/>
      <c r="C766" s="67"/>
      <c r="D766" s="67"/>
      <c r="E766" s="67"/>
      <c r="F766" s="67"/>
      <c r="G766" s="67"/>
      <c r="H766" s="67"/>
      <c r="I766" s="67"/>
      <c r="J766" s="67"/>
      <c r="K766" s="67"/>
    </row>
    <row r="767" customFormat="false" ht="12.75" hidden="false" customHeight="false" outlineLevel="0" collapsed="false">
      <c r="A767" s="66"/>
      <c r="B767" s="67"/>
      <c r="C767" s="67"/>
      <c r="D767" s="67"/>
      <c r="E767" s="67"/>
      <c r="F767" s="67"/>
      <c r="G767" s="67"/>
      <c r="H767" s="67"/>
      <c r="I767" s="67"/>
      <c r="J767" s="67"/>
      <c r="K767" s="67"/>
    </row>
    <row r="768" customFormat="false" ht="12.75" hidden="false" customHeight="false" outlineLevel="0" collapsed="false">
      <c r="A768" s="66"/>
      <c r="B768" s="67"/>
      <c r="C768" s="67"/>
      <c r="D768" s="67"/>
      <c r="E768" s="67"/>
      <c r="F768" s="67"/>
      <c r="G768" s="67"/>
      <c r="H768" s="67"/>
      <c r="I768" s="67"/>
      <c r="J768" s="67"/>
      <c r="K768" s="67"/>
    </row>
    <row r="769" customFormat="false" ht="12.75" hidden="false" customHeight="false" outlineLevel="0" collapsed="false">
      <c r="A769" s="66"/>
      <c r="B769" s="67"/>
      <c r="C769" s="67"/>
      <c r="D769" s="67"/>
      <c r="E769" s="67"/>
      <c r="F769" s="67"/>
      <c r="G769" s="67"/>
      <c r="H769" s="67"/>
      <c r="I769" s="67"/>
      <c r="J769" s="67"/>
      <c r="K769" s="67"/>
    </row>
    <row r="770" customFormat="false" ht="12.75" hidden="false" customHeight="false" outlineLevel="0" collapsed="false">
      <c r="A770" s="66"/>
      <c r="B770" s="67"/>
      <c r="C770" s="67"/>
      <c r="D770" s="67"/>
      <c r="E770" s="67"/>
      <c r="F770" s="67"/>
      <c r="G770" s="67"/>
      <c r="H770" s="67"/>
      <c r="I770" s="67"/>
      <c r="J770" s="67"/>
      <c r="K770" s="67"/>
    </row>
    <row r="771" customFormat="false" ht="12.75" hidden="false" customHeight="false" outlineLevel="0" collapsed="false">
      <c r="A771" s="66"/>
      <c r="B771" s="67"/>
      <c r="C771" s="67"/>
      <c r="D771" s="67"/>
      <c r="E771" s="67"/>
      <c r="F771" s="67"/>
      <c r="G771" s="67"/>
      <c r="H771" s="67"/>
      <c r="I771" s="67"/>
      <c r="J771" s="67"/>
      <c r="K771" s="67"/>
    </row>
    <row r="772" customFormat="false" ht="12.75" hidden="false" customHeight="false" outlineLevel="0" collapsed="false">
      <c r="A772" s="66"/>
      <c r="B772" s="67"/>
      <c r="C772" s="67"/>
      <c r="D772" s="67"/>
      <c r="E772" s="67"/>
      <c r="F772" s="67"/>
      <c r="G772" s="67"/>
      <c r="H772" s="67"/>
      <c r="I772" s="67"/>
      <c r="J772" s="67"/>
      <c r="K772" s="67"/>
    </row>
    <row r="773" customFormat="false" ht="12.75" hidden="false" customHeight="false" outlineLevel="0" collapsed="false">
      <c r="A773" s="66"/>
      <c r="B773" s="67"/>
      <c r="C773" s="67"/>
      <c r="D773" s="67"/>
      <c r="E773" s="67"/>
      <c r="F773" s="67"/>
      <c r="G773" s="67"/>
      <c r="H773" s="67"/>
      <c r="I773" s="67"/>
      <c r="J773" s="67"/>
      <c r="K773" s="67"/>
    </row>
    <row r="774" customFormat="false" ht="12.75" hidden="false" customHeight="false" outlineLevel="0" collapsed="false">
      <c r="A774" s="66"/>
      <c r="B774" s="67"/>
      <c r="C774" s="67"/>
      <c r="D774" s="67"/>
      <c r="E774" s="67"/>
      <c r="F774" s="67"/>
      <c r="G774" s="67"/>
      <c r="H774" s="67"/>
      <c r="I774" s="67"/>
      <c r="J774" s="67"/>
      <c r="K774" s="67"/>
    </row>
    <row r="775" customFormat="false" ht="12.75" hidden="false" customHeight="false" outlineLevel="0" collapsed="false">
      <c r="A775" s="66"/>
      <c r="B775" s="67"/>
      <c r="C775" s="67"/>
      <c r="D775" s="67"/>
      <c r="E775" s="67"/>
      <c r="F775" s="67"/>
      <c r="G775" s="67"/>
      <c r="H775" s="67"/>
      <c r="I775" s="67"/>
      <c r="J775" s="67"/>
      <c r="K775" s="67"/>
    </row>
    <row r="776" customFormat="false" ht="12.75" hidden="false" customHeight="false" outlineLevel="0" collapsed="false">
      <c r="A776" s="66"/>
      <c r="B776" s="67"/>
      <c r="C776" s="67"/>
      <c r="D776" s="67"/>
      <c r="E776" s="67"/>
      <c r="F776" s="67"/>
      <c r="G776" s="67"/>
      <c r="H776" s="67"/>
      <c r="I776" s="67"/>
      <c r="J776" s="67"/>
      <c r="K776" s="67"/>
    </row>
    <row r="777" customFormat="false" ht="12.75" hidden="false" customHeight="false" outlineLevel="0" collapsed="false">
      <c r="A777" s="66"/>
      <c r="B777" s="67"/>
      <c r="C777" s="67"/>
      <c r="D777" s="67"/>
      <c r="E777" s="67"/>
      <c r="F777" s="67"/>
      <c r="G777" s="67"/>
      <c r="H777" s="67"/>
      <c r="I777" s="67"/>
      <c r="J777" s="67"/>
      <c r="K777" s="67"/>
    </row>
    <row r="778" customFormat="false" ht="12.75" hidden="false" customHeight="false" outlineLevel="0" collapsed="false">
      <c r="A778" s="66"/>
      <c r="B778" s="67"/>
      <c r="C778" s="67"/>
      <c r="D778" s="67"/>
      <c r="E778" s="67"/>
      <c r="F778" s="67"/>
      <c r="G778" s="67"/>
      <c r="H778" s="67"/>
      <c r="I778" s="67"/>
      <c r="J778" s="67"/>
      <c r="K778" s="67"/>
    </row>
    <row r="779" customFormat="false" ht="12.75" hidden="false" customHeight="false" outlineLevel="0" collapsed="false">
      <c r="A779" s="66"/>
      <c r="B779" s="67"/>
      <c r="C779" s="67"/>
      <c r="D779" s="67"/>
      <c r="E779" s="67"/>
      <c r="F779" s="67"/>
      <c r="G779" s="67"/>
      <c r="H779" s="67"/>
      <c r="I779" s="67"/>
      <c r="J779" s="67"/>
      <c r="K779" s="67"/>
    </row>
    <row r="780" customFormat="false" ht="12.75" hidden="false" customHeight="false" outlineLevel="0" collapsed="false">
      <c r="A780" s="66"/>
      <c r="B780" s="67"/>
      <c r="C780" s="67"/>
      <c r="D780" s="67"/>
      <c r="E780" s="67"/>
      <c r="F780" s="67"/>
      <c r="G780" s="67"/>
      <c r="H780" s="67"/>
      <c r="I780" s="67"/>
      <c r="J780" s="67"/>
      <c r="K780" s="67"/>
    </row>
    <row r="781" customFormat="false" ht="12.75" hidden="false" customHeight="false" outlineLevel="0" collapsed="false">
      <c r="A781" s="66"/>
      <c r="B781" s="67"/>
      <c r="C781" s="67"/>
      <c r="D781" s="67"/>
      <c r="E781" s="67"/>
      <c r="F781" s="67"/>
      <c r="G781" s="67"/>
      <c r="H781" s="67"/>
      <c r="I781" s="67"/>
      <c r="J781" s="67"/>
      <c r="K781" s="67"/>
    </row>
    <row r="782" customFormat="false" ht="12.75" hidden="false" customHeight="false" outlineLevel="0" collapsed="false">
      <c r="A782" s="66"/>
      <c r="B782" s="67"/>
      <c r="C782" s="67"/>
      <c r="D782" s="67"/>
      <c r="E782" s="67"/>
      <c r="F782" s="67"/>
      <c r="G782" s="67"/>
      <c r="H782" s="67"/>
      <c r="I782" s="67"/>
      <c r="J782" s="67"/>
      <c r="K782" s="67"/>
    </row>
    <row r="783" customFormat="false" ht="12.75" hidden="false" customHeight="false" outlineLevel="0" collapsed="false">
      <c r="A783" s="66"/>
      <c r="B783" s="67"/>
      <c r="C783" s="67"/>
      <c r="D783" s="67"/>
      <c r="E783" s="67"/>
      <c r="F783" s="67"/>
      <c r="G783" s="67"/>
      <c r="H783" s="67"/>
      <c r="I783" s="67"/>
      <c r="J783" s="67"/>
      <c r="K783" s="67"/>
    </row>
    <row r="784" customFormat="false" ht="12.75" hidden="false" customHeight="false" outlineLevel="0" collapsed="false">
      <c r="A784" s="66"/>
      <c r="B784" s="67"/>
      <c r="C784" s="67"/>
      <c r="D784" s="67"/>
      <c r="E784" s="67"/>
      <c r="F784" s="67"/>
      <c r="G784" s="67"/>
      <c r="H784" s="67"/>
      <c r="I784" s="67"/>
      <c r="J784" s="67"/>
      <c r="K784" s="67"/>
    </row>
    <row r="785" customFormat="false" ht="12.75" hidden="false" customHeight="false" outlineLevel="0" collapsed="false">
      <c r="A785" s="66"/>
      <c r="B785" s="67"/>
      <c r="C785" s="67"/>
      <c r="D785" s="67"/>
      <c r="E785" s="67"/>
      <c r="F785" s="67"/>
      <c r="G785" s="67"/>
      <c r="H785" s="67"/>
      <c r="I785" s="67"/>
      <c r="J785" s="67"/>
      <c r="K785" s="67"/>
    </row>
    <row r="786" customFormat="false" ht="12.75" hidden="false" customHeight="false" outlineLevel="0" collapsed="false">
      <c r="A786" s="66"/>
      <c r="B786" s="67"/>
      <c r="C786" s="67"/>
      <c r="D786" s="67"/>
      <c r="E786" s="67"/>
      <c r="F786" s="67"/>
      <c r="G786" s="67"/>
      <c r="H786" s="67"/>
      <c r="I786" s="67"/>
      <c r="J786" s="67"/>
      <c r="K786" s="67"/>
    </row>
    <row r="787" customFormat="false" ht="12.75" hidden="false" customHeight="false" outlineLevel="0" collapsed="false">
      <c r="A787" s="66"/>
      <c r="B787" s="67"/>
      <c r="C787" s="67"/>
      <c r="D787" s="67"/>
      <c r="E787" s="67"/>
      <c r="F787" s="67"/>
      <c r="G787" s="67"/>
      <c r="H787" s="67"/>
      <c r="I787" s="67"/>
      <c r="J787" s="67"/>
      <c r="K787" s="67"/>
    </row>
    <row r="788" customFormat="false" ht="12.75" hidden="false" customHeight="false" outlineLevel="0" collapsed="false">
      <c r="A788" s="66"/>
      <c r="B788" s="67"/>
      <c r="C788" s="67"/>
      <c r="D788" s="67"/>
      <c r="E788" s="67"/>
      <c r="F788" s="67"/>
      <c r="G788" s="67"/>
      <c r="H788" s="67"/>
      <c r="I788" s="67"/>
      <c r="J788" s="67"/>
      <c r="K788" s="67"/>
    </row>
    <row r="789" customFormat="false" ht="12.75" hidden="false" customHeight="false" outlineLevel="0" collapsed="false">
      <c r="A789" s="66"/>
      <c r="B789" s="67"/>
      <c r="C789" s="67"/>
      <c r="D789" s="67"/>
      <c r="E789" s="67"/>
      <c r="F789" s="67"/>
      <c r="G789" s="67"/>
      <c r="H789" s="67"/>
      <c r="I789" s="67"/>
      <c r="J789" s="67"/>
      <c r="K789" s="67"/>
    </row>
    <row r="790" customFormat="false" ht="12.75" hidden="false" customHeight="false" outlineLevel="0" collapsed="false">
      <c r="A790" s="66"/>
      <c r="B790" s="67"/>
      <c r="C790" s="67"/>
      <c r="D790" s="67"/>
      <c r="E790" s="67"/>
      <c r="F790" s="67"/>
      <c r="G790" s="67"/>
      <c r="H790" s="67"/>
      <c r="I790" s="67"/>
      <c r="J790" s="67"/>
      <c r="K790" s="67"/>
    </row>
    <row r="791" customFormat="false" ht="12.75" hidden="false" customHeight="false" outlineLevel="0" collapsed="false">
      <c r="A791" s="66"/>
      <c r="B791" s="67"/>
      <c r="C791" s="67"/>
      <c r="D791" s="67"/>
      <c r="E791" s="67"/>
      <c r="F791" s="67"/>
      <c r="G791" s="67"/>
      <c r="H791" s="67"/>
      <c r="I791" s="67"/>
      <c r="J791" s="67"/>
      <c r="K791" s="67"/>
    </row>
    <row r="792" customFormat="false" ht="12.75" hidden="false" customHeight="false" outlineLevel="0" collapsed="false">
      <c r="A792" s="66"/>
      <c r="B792" s="67"/>
      <c r="C792" s="67"/>
      <c r="D792" s="67"/>
      <c r="E792" s="67"/>
      <c r="F792" s="67"/>
      <c r="G792" s="67"/>
      <c r="H792" s="67"/>
      <c r="I792" s="67"/>
      <c r="J792" s="67"/>
      <c r="K792" s="67"/>
    </row>
    <row r="793" customFormat="false" ht="12.75" hidden="false" customHeight="false" outlineLevel="0" collapsed="false">
      <c r="A793" s="66"/>
      <c r="B793" s="67"/>
      <c r="C793" s="67"/>
      <c r="D793" s="67"/>
      <c r="E793" s="67"/>
      <c r="F793" s="67"/>
      <c r="G793" s="67"/>
      <c r="H793" s="67"/>
      <c r="I793" s="67"/>
      <c r="J793" s="67"/>
      <c r="K793" s="67"/>
    </row>
    <row r="794" customFormat="false" ht="12.75" hidden="false" customHeight="false" outlineLevel="0" collapsed="false">
      <c r="A794" s="66"/>
      <c r="B794" s="67"/>
      <c r="C794" s="67"/>
      <c r="D794" s="67"/>
      <c r="E794" s="67"/>
      <c r="F794" s="67"/>
      <c r="G794" s="67"/>
      <c r="H794" s="67"/>
      <c r="I794" s="67"/>
      <c r="J794" s="67"/>
      <c r="K794" s="67"/>
    </row>
    <row r="795" customFormat="false" ht="12.75" hidden="false" customHeight="false" outlineLevel="0" collapsed="false">
      <c r="A795" s="66"/>
      <c r="B795" s="67"/>
      <c r="C795" s="67"/>
      <c r="D795" s="67"/>
      <c r="E795" s="67"/>
      <c r="F795" s="67"/>
      <c r="G795" s="67"/>
      <c r="H795" s="67"/>
      <c r="I795" s="67"/>
      <c r="J795" s="67"/>
      <c r="K795" s="67"/>
    </row>
    <row r="796" customFormat="false" ht="12.75" hidden="false" customHeight="false" outlineLevel="0" collapsed="false">
      <c r="A796" s="66"/>
      <c r="B796" s="67"/>
      <c r="C796" s="67"/>
      <c r="D796" s="67"/>
      <c r="E796" s="67"/>
      <c r="F796" s="67"/>
      <c r="G796" s="67"/>
      <c r="H796" s="67"/>
      <c r="I796" s="67"/>
      <c r="J796" s="67"/>
      <c r="K796" s="67"/>
    </row>
    <row r="797" customFormat="false" ht="12.75" hidden="false" customHeight="false" outlineLevel="0" collapsed="false">
      <c r="A797" s="66"/>
      <c r="B797" s="67"/>
      <c r="C797" s="67"/>
      <c r="D797" s="67"/>
      <c r="E797" s="67"/>
      <c r="F797" s="67"/>
      <c r="G797" s="67"/>
      <c r="H797" s="67"/>
      <c r="I797" s="67"/>
      <c r="J797" s="67"/>
      <c r="K797" s="67"/>
    </row>
    <row r="798" customFormat="false" ht="12.75" hidden="false" customHeight="false" outlineLevel="0" collapsed="false">
      <c r="A798" s="66"/>
      <c r="B798" s="67"/>
      <c r="C798" s="67"/>
      <c r="D798" s="67"/>
      <c r="E798" s="67"/>
      <c r="F798" s="67"/>
      <c r="G798" s="67"/>
      <c r="H798" s="67"/>
      <c r="I798" s="67"/>
      <c r="J798" s="67"/>
      <c r="K798" s="67"/>
    </row>
    <row r="799" customFormat="false" ht="12.75" hidden="false" customHeight="false" outlineLevel="0" collapsed="false">
      <c r="A799" s="66"/>
      <c r="B799" s="67"/>
      <c r="C799" s="67"/>
      <c r="D799" s="67"/>
      <c r="E799" s="67"/>
      <c r="F799" s="67"/>
      <c r="G799" s="67"/>
      <c r="H799" s="67"/>
      <c r="I799" s="67"/>
      <c r="J799" s="67"/>
      <c r="K799" s="67"/>
    </row>
    <row r="800" customFormat="false" ht="12.75" hidden="false" customHeight="false" outlineLevel="0" collapsed="false">
      <c r="A800" s="66"/>
      <c r="B800" s="67"/>
      <c r="C800" s="67"/>
      <c r="D800" s="67"/>
      <c r="E800" s="67"/>
      <c r="F800" s="67"/>
      <c r="G800" s="67"/>
      <c r="H800" s="67"/>
      <c r="I800" s="67"/>
      <c r="J800" s="67"/>
      <c r="K800" s="67"/>
    </row>
    <row r="801" customFormat="false" ht="12.75" hidden="false" customHeight="false" outlineLevel="0" collapsed="false">
      <c r="A801" s="66"/>
      <c r="B801" s="67"/>
      <c r="C801" s="67"/>
      <c r="D801" s="67"/>
      <c r="E801" s="67"/>
      <c r="F801" s="67"/>
      <c r="G801" s="67"/>
      <c r="H801" s="67"/>
      <c r="I801" s="67"/>
      <c r="J801" s="67"/>
      <c r="K801" s="67"/>
    </row>
    <row r="802" customFormat="false" ht="12.75" hidden="false" customHeight="false" outlineLevel="0" collapsed="false">
      <c r="A802" s="66"/>
      <c r="B802" s="67"/>
      <c r="C802" s="67"/>
      <c r="D802" s="67"/>
      <c r="E802" s="67"/>
      <c r="F802" s="67"/>
      <c r="G802" s="67"/>
      <c r="H802" s="67"/>
      <c r="I802" s="67"/>
      <c r="J802" s="67"/>
      <c r="K802" s="67"/>
    </row>
    <row r="803" customFormat="false" ht="12.75" hidden="false" customHeight="false" outlineLevel="0" collapsed="false">
      <c r="A803" s="66"/>
      <c r="B803" s="67"/>
      <c r="C803" s="67"/>
      <c r="D803" s="67"/>
      <c r="E803" s="67"/>
      <c r="F803" s="67"/>
      <c r="G803" s="67"/>
      <c r="H803" s="67"/>
      <c r="I803" s="67"/>
      <c r="J803" s="67"/>
      <c r="K803" s="67"/>
    </row>
    <row r="804" customFormat="false" ht="12.75" hidden="false" customHeight="false" outlineLevel="0" collapsed="false">
      <c r="A804" s="66"/>
      <c r="B804" s="67"/>
      <c r="C804" s="67"/>
      <c r="D804" s="67"/>
      <c r="E804" s="67"/>
      <c r="F804" s="67"/>
      <c r="G804" s="67"/>
      <c r="H804" s="67"/>
      <c r="I804" s="67"/>
      <c r="J804" s="67"/>
      <c r="K804" s="67"/>
    </row>
    <row r="805" customFormat="false" ht="12.75" hidden="false" customHeight="false" outlineLevel="0" collapsed="false">
      <c r="A805" s="66"/>
      <c r="B805" s="67"/>
      <c r="C805" s="67"/>
      <c r="D805" s="67"/>
      <c r="E805" s="67"/>
      <c r="F805" s="67"/>
      <c r="G805" s="67"/>
      <c r="H805" s="67"/>
      <c r="I805" s="67"/>
      <c r="J805" s="67"/>
      <c r="K805" s="67"/>
    </row>
    <row r="806" customFormat="false" ht="12.75" hidden="false" customHeight="false" outlineLevel="0" collapsed="false">
      <c r="A806" s="66"/>
      <c r="B806" s="67"/>
      <c r="C806" s="67"/>
      <c r="D806" s="67"/>
      <c r="E806" s="67"/>
      <c r="F806" s="67"/>
      <c r="G806" s="67"/>
      <c r="H806" s="67"/>
      <c r="I806" s="67"/>
      <c r="J806" s="67"/>
      <c r="K806" s="67"/>
    </row>
    <row r="807" customFormat="false" ht="12.75" hidden="false" customHeight="false" outlineLevel="0" collapsed="false">
      <c r="A807" s="66"/>
      <c r="B807" s="67"/>
      <c r="C807" s="67"/>
      <c r="D807" s="67"/>
      <c r="E807" s="67"/>
      <c r="F807" s="67"/>
      <c r="G807" s="67"/>
      <c r="H807" s="67"/>
      <c r="I807" s="67"/>
      <c r="J807" s="67"/>
      <c r="K807" s="67"/>
    </row>
    <row r="808" customFormat="false" ht="12.75" hidden="false" customHeight="false" outlineLevel="0" collapsed="false">
      <c r="A808" s="66"/>
      <c r="B808" s="67"/>
      <c r="C808" s="67"/>
      <c r="D808" s="67"/>
      <c r="E808" s="67"/>
      <c r="F808" s="67"/>
      <c r="G808" s="67"/>
      <c r="H808" s="67"/>
      <c r="I808" s="67"/>
      <c r="J808" s="67"/>
      <c r="K808" s="67"/>
    </row>
    <row r="809" customFormat="false" ht="12.75" hidden="false" customHeight="false" outlineLevel="0" collapsed="false">
      <c r="A809" s="66"/>
      <c r="B809" s="67"/>
      <c r="C809" s="67"/>
      <c r="D809" s="67"/>
      <c r="E809" s="67"/>
      <c r="F809" s="67"/>
      <c r="G809" s="67"/>
      <c r="H809" s="67"/>
      <c r="I809" s="67"/>
      <c r="J809" s="67"/>
      <c r="K809" s="67"/>
    </row>
    <row r="810" customFormat="false" ht="12.75" hidden="false" customHeight="false" outlineLevel="0" collapsed="false">
      <c r="A810" s="66"/>
      <c r="B810" s="67"/>
      <c r="C810" s="67"/>
      <c r="D810" s="67"/>
      <c r="E810" s="67"/>
      <c r="F810" s="67"/>
      <c r="G810" s="67"/>
      <c r="H810" s="67"/>
      <c r="I810" s="67"/>
      <c r="J810" s="67"/>
      <c r="K810" s="67"/>
    </row>
    <row r="811" customFormat="false" ht="12.75" hidden="false" customHeight="false" outlineLevel="0" collapsed="false">
      <c r="A811" s="66"/>
      <c r="B811" s="67"/>
      <c r="C811" s="67"/>
      <c r="D811" s="67"/>
      <c r="E811" s="67"/>
      <c r="F811" s="67"/>
      <c r="G811" s="67"/>
      <c r="H811" s="67"/>
      <c r="I811" s="67"/>
      <c r="J811" s="67"/>
      <c r="K811" s="67"/>
    </row>
    <row r="812" customFormat="false" ht="12.75" hidden="false" customHeight="false" outlineLevel="0" collapsed="false">
      <c r="A812" s="66"/>
      <c r="B812" s="67"/>
      <c r="C812" s="67"/>
      <c r="D812" s="67"/>
      <c r="E812" s="67"/>
      <c r="F812" s="67"/>
      <c r="G812" s="67"/>
      <c r="H812" s="67"/>
      <c r="I812" s="67"/>
      <c r="J812" s="67"/>
      <c r="K812" s="67"/>
    </row>
    <row r="813" customFormat="false" ht="12.75" hidden="false" customHeight="false" outlineLevel="0" collapsed="false">
      <c r="A813" s="66"/>
      <c r="B813" s="67"/>
      <c r="C813" s="67"/>
      <c r="D813" s="67"/>
      <c r="E813" s="67"/>
      <c r="F813" s="67"/>
      <c r="G813" s="67"/>
      <c r="H813" s="67"/>
      <c r="I813" s="67"/>
      <c r="J813" s="67"/>
      <c r="K813" s="67"/>
    </row>
    <row r="814" customFormat="false" ht="12.75" hidden="false" customHeight="false" outlineLevel="0" collapsed="false">
      <c r="A814" s="66"/>
      <c r="B814" s="67"/>
      <c r="C814" s="67"/>
      <c r="D814" s="67"/>
      <c r="E814" s="67"/>
      <c r="F814" s="67"/>
      <c r="G814" s="67"/>
      <c r="H814" s="67"/>
      <c r="I814" s="67"/>
      <c r="J814" s="67"/>
      <c r="K814" s="67"/>
    </row>
    <row r="815" customFormat="false" ht="12.75" hidden="false" customHeight="false" outlineLevel="0" collapsed="false">
      <c r="A815" s="66"/>
      <c r="B815" s="67"/>
      <c r="C815" s="67"/>
      <c r="D815" s="67"/>
      <c r="E815" s="67"/>
      <c r="F815" s="67"/>
      <c r="G815" s="67"/>
      <c r="H815" s="67"/>
      <c r="I815" s="67"/>
      <c r="J815" s="67"/>
      <c r="K815" s="67"/>
    </row>
    <row r="816" customFormat="false" ht="12.75" hidden="false" customHeight="false" outlineLevel="0" collapsed="false">
      <c r="A816" s="66"/>
      <c r="B816" s="67"/>
      <c r="C816" s="67"/>
      <c r="D816" s="67"/>
      <c r="E816" s="67"/>
      <c r="F816" s="67"/>
      <c r="G816" s="67"/>
      <c r="H816" s="67"/>
      <c r="I816" s="67"/>
      <c r="J816" s="67"/>
      <c r="K816" s="67"/>
    </row>
    <row r="817" customFormat="false" ht="12.75" hidden="false" customHeight="false" outlineLevel="0" collapsed="false">
      <c r="A817" s="66"/>
      <c r="B817" s="67"/>
      <c r="C817" s="67"/>
      <c r="D817" s="67"/>
      <c r="E817" s="67"/>
      <c r="F817" s="67"/>
      <c r="G817" s="67"/>
      <c r="H817" s="67"/>
      <c r="I817" s="67"/>
      <c r="J817" s="67"/>
      <c r="K817" s="67"/>
    </row>
    <row r="818" customFormat="false" ht="12.75" hidden="false" customHeight="false" outlineLevel="0" collapsed="false">
      <c r="A818" s="66"/>
      <c r="B818" s="67"/>
      <c r="C818" s="67"/>
      <c r="D818" s="67"/>
      <c r="E818" s="67"/>
      <c r="F818" s="67"/>
      <c r="G818" s="67"/>
      <c r="H818" s="67"/>
      <c r="I818" s="67"/>
      <c r="J818" s="67"/>
      <c r="K818" s="67"/>
    </row>
    <row r="819" customFormat="false" ht="12.75" hidden="false" customHeight="false" outlineLevel="0" collapsed="false">
      <c r="A819" s="66"/>
      <c r="B819" s="67"/>
      <c r="C819" s="67"/>
      <c r="D819" s="67"/>
      <c r="E819" s="67"/>
      <c r="F819" s="67"/>
      <c r="G819" s="67"/>
      <c r="H819" s="67"/>
      <c r="I819" s="67"/>
      <c r="J819" s="67"/>
      <c r="K819" s="67"/>
    </row>
    <row r="820" customFormat="false" ht="12.75" hidden="false" customHeight="false" outlineLevel="0" collapsed="false">
      <c r="A820" s="66"/>
      <c r="B820" s="67"/>
      <c r="C820" s="67"/>
      <c r="D820" s="67"/>
      <c r="E820" s="67"/>
      <c r="F820" s="67"/>
      <c r="G820" s="67"/>
      <c r="H820" s="67"/>
      <c r="I820" s="67"/>
      <c r="J820" s="67"/>
      <c r="K820" s="67"/>
    </row>
    <row r="821" customFormat="false" ht="12.75" hidden="false" customHeight="false" outlineLevel="0" collapsed="false">
      <c r="A821" s="66"/>
      <c r="B821" s="67"/>
      <c r="C821" s="67"/>
      <c r="D821" s="67"/>
      <c r="E821" s="67"/>
      <c r="F821" s="67"/>
      <c r="G821" s="67"/>
      <c r="H821" s="67"/>
      <c r="I821" s="67"/>
      <c r="J821" s="67"/>
      <c r="K821" s="67"/>
    </row>
    <row r="822" customFormat="false" ht="12.75" hidden="false" customHeight="false" outlineLevel="0" collapsed="false">
      <c r="A822" s="66"/>
      <c r="B822" s="67"/>
      <c r="C822" s="67"/>
      <c r="D822" s="67"/>
      <c r="E822" s="67"/>
      <c r="F822" s="67"/>
      <c r="G822" s="67"/>
      <c r="H822" s="67"/>
      <c r="I822" s="67"/>
      <c r="J822" s="67"/>
      <c r="K822" s="67"/>
    </row>
    <row r="823" customFormat="false" ht="12.75" hidden="false" customHeight="false" outlineLevel="0" collapsed="false">
      <c r="A823" s="66"/>
      <c r="B823" s="67"/>
      <c r="C823" s="67"/>
      <c r="D823" s="67"/>
      <c r="E823" s="67"/>
      <c r="F823" s="67"/>
      <c r="G823" s="67"/>
      <c r="H823" s="67"/>
      <c r="I823" s="67"/>
      <c r="J823" s="67"/>
      <c r="K823" s="67"/>
    </row>
    <row r="824" customFormat="false" ht="12.75" hidden="false" customHeight="false" outlineLevel="0" collapsed="false">
      <c r="A824" s="66"/>
      <c r="B824" s="67"/>
      <c r="C824" s="67"/>
      <c r="D824" s="67"/>
      <c r="E824" s="67"/>
      <c r="F824" s="67"/>
      <c r="G824" s="67"/>
      <c r="H824" s="67"/>
      <c r="I824" s="67"/>
      <c r="J824" s="67"/>
      <c r="K824" s="67"/>
    </row>
    <row r="825" customFormat="false" ht="12.75" hidden="false" customHeight="false" outlineLevel="0" collapsed="false">
      <c r="A825" s="66"/>
      <c r="B825" s="67"/>
      <c r="C825" s="67"/>
      <c r="D825" s="67"/>
      <c r="E825" s="67"/>
      <c r="F825" s="67"/>
      <c r="G825" s="67"/>
      <c r="H825" s="67"/>
      <c r="I825" s="67"/>
      <c r="J825" s="67"/>
      <c r="K825" s="67"/>
    </row>
    <row r="826" customFormat="false" ht="12.75" hidden="false" customHeight="false" outlineLevel="0" collapsed="false">
      <c r="A826" s="66"/>
      <c r="B826" s="67"/>
      <c r="C826" s="67"/>
      <c r="D826" s="67"/>
      <c r="E826" s="67"/>
      <c r="F826" s="67"/>
      <c r="G826" s="67"/>
      <c r="H826" s="67"/>
      <c r="I826" s="67"/>
      <c r="J826" s="67"/>
      <c r="K826" s="67"/>
    </row>
    <row r="827" customFormat="false" ht="12.75" hidden="false" customHeight="false" outlineLevel="0" collapsed="false">
      <c r="A827" s="66"/>
      <c r="B827" s="67"/>
      <c r="C827" s="67"/>
      <c r="D827" s="67"/>
      <c r="E827" s="67"/>
      <c r="F827" s="67"/>
      <c r="G827" s="67"/>
      <c r="H827" s="67"/>
      <c r="I827" s="67"/>
      <c r="J827" s="67"/>
      <c r="K827" s="67"/>
    </row>
    <row r="828" customFormat="false" ht="12.75" hidden="false" customHeight="false" outlineLevel="0" collapsed="false">
      <c r="A828" s="66"/>
      <c r="B828" s="67"/>
      <c r="C828" s="67"/>
      <c r="D828" s="67"/>
      <c r="E828" s="67"/>
      <c r="F828" s="67"/>
      <c r="G828" s="67"/>
      <c r="H828" s="67"/>
      <c r="I828" s="67"/>
      <c r="J828" s="67"/>
      <c r="K828" s="67"/>
    </row>
    <row r="829" customFormat="false" ht="12.75" hidden="false" customHeight="false" outlineLevel="0" collapsed="false">
      <c r="A829" s="66"/>
      <c r="B829" s="67"/>
      <c r="C829" s="67"/>
      <c r="D829" s="67"/>
      <c r="E829" s="67"/>
      <c r="F829" s="67"/>
      <c r="G829" s="67"/>
      <c r="H829" s="67"/>
      <c r="I829" s="67"/>
      <c r="J829" s="67"/>
      <c r="K829" s="67"/>
    </row>
    <row r="830" customFormat="false" ht="12.75" hidden="false" customHeight="false" outlineLevel="0" collapsed="false">
      <c r="A830" s="66"/>
      <c r="B830" s="67"/>
      <c r="C830" s="67"/>
      <c r="D830" s="67"/>
      <c r="E830" s="67"/>
      <c r="F830" s="67"/>
      <c r="G830" s="67"/>
      <c r="H830" s="67"/>
      <c r="I830" s="67"/>
      <c r="J830" s="67"/>
      <c r="K830" s="67"/>
    </row>
    <row r="831" customFormat="false" ht="12.75" hidden="false" customHeight="false" outlineLevel="0" collapsed="false">
      <c r="A831" s="66"/>
      <c r="B831" s="67"/>
      <c r="C831" s="67"/>
      <c r="D831" s="67"/>
      <c r="E831" s="67"/>
      <c r="F831" s="67"/>
      <c r="G831" s="67"/>
      <c r="H831" s="67"/>
      <c r="I831" s="67"/>
      <c r="J831" s="67"/>
      <c r="K831" s="67"/>
    </row>
    <row r="832" customFormat="false" ht="12.75" hidden="false" customHeight="false" outlineLevel="0" collapsed="false">
      <c r="A832" s="66"/>
      <c r="B832" s="67"/>
      <c r="C832" s="67"/>
      <c r="D832" s="67"/>
      <c r="E832" s="67"/>
      <c r="F832" s="67"/>
      <c r="G832" s="67"/>
      <c r="H832" s="67"/>
      <c r="I832" s="67"/>
      <c r="J832" s="67"/>
      <c r="K832" s="67"/>
    </row>
    <row r="833" customFormat="false" ht="12.75" hidden="false" customHeight="false" outlineLevel="0" collapsed="false">
      <c r="A833" s="66"/>
      <c r="B833" s="67"/>
      <c r="C833" s="67"/>
      <c r="D833" s="67"/>
      <c r="E833" s="67"/>
      <c r="F833" s="67"/>
      <c r="G833" s="67"/>
      <c r="H833" s="67"/>
      <c r="I833" s="67"/>
      <c r="J833" s="67"/>
      <c r="K833" s="67"/>
    </row>
    <row r="834" customFormat="false" ht="12.75" hidden="false" customHeight="false" outlineLevel="0" collapsed="false">
      <c r="A834" s="66"/>
      <c r="B834" s="67"/>
      <c r="C834" s="67"/>
      <c r="D834" s="67"/>
      <c r="E834" s="67"/>
      <c r="F834" s="67"/>
      <c r="G834" s="67"/>
      <c r="H834" s="67"/>
      <c r="I834" s="67"/>
      <c r="J834" s="67"/>
      <c r="K834" s="67"/>
    </row>
    <row r="835" customFormat="false" ht="12.75" hidden="false" customHeight="false" outlineLevel="0" collapsed="false">
      <c r="A835" s="66"/>
      <c r="B835" s="67"/>
      <c r="C835" s="67"/>
      <c r="D835" s="67"/>
      <c r="E835" s="67"/>
      <c r="F835" s="67"/>
      <c r="G835" s="67"/>
      <c r="H835" s="67"/>
      <c r="I835" s="67"/>
      <c r="J835" s="67"/>
      <c r="K835" s="67"/>
    </row>
    <row r="836" customFormat="false" ht="12.75" hidden="false" customHeight="false" outlineLevel="0" collapsed="false">
      <c r="A836" s="66"/>
      <c r="B836" s="67"/>
      <c r="C836" s="67"/>
      <c r="D836" s="67"/>
      <c r="E836" s="67"/>
      <c r="F836" s="67"/>
      <c r="G836" s="67"/>
      <c r="H836" s="67"/>
      <c r="I836" s="67"/>
      <c r="J836" s="67"/>
      <c r="K836" s="67"/>
    </row>
    <row r="837" customFormat="false" ht="12.75" hidden="false" customHeight="false" outlineLevel="0" collapsed="false">
      <c r="A837" s="66"/>
      <c r="B837" s="67"/>
      <c r="C837" s="67"/>
      <c r="D837" s="67"/>
      <c r="E837" s="67"/>
      <c r="F837" s="67"/>
      <c r="G837" s="67"/>
      <c r="H837" s="67"/>
      <c r="I837" s="67"/>
      <c r="J837" s="67"/>
      <c r="K837" s="67"/>
    </row>
    <row r="838" customFormat="false" ht="12.75" hidden="false" customHeight="false" outlineLevel="0" collapsed="false">
      <c r="A838" s="66"/>
      <c r="B838" s="67"/>
      <c r="C838" s="67"/>
      <c r="D838" s="67"/>
      <c r="E838" s="67"/>
      <c r="F838" s="67"/>
      <c r="G838" s="67"/>
      <c r="H838" s="67"/>
      <c r="I838" s="67"/>
      <c r="J838" s="67"/>
      <c r="K838" s="67"/>
    </row>
    <row r="839" customFormat="false" ht="12.75" hidden="false" customHeight="false" outlineLevel="0" collapsed="false">
      <c r="A839" s="66"/>
      <c r="B839" s="67"/>
      <c r="C839" s="67"/>
      <c r="D839" s="67"/>
      <c r="E839" s="67"/>
      <c r="F839" s="67"/>
      <c r="G839" s="67"/>
      <c r="H839" s="67"/>
      <c r="I839" s="67"/>
      <c r="J839" s="67"/>
      <c r="K839" s="67"/>
    </row>
    <row r="840" customFormat="false" ht="12.75" hidden="false" customHeight="false" outlineLevel="0" collapsed="false">
      <c r="A840" s="66"/>
      <c r="B840" s="67"/>
      <c r="C840" s="67"/>
      <c r="D840" s="67"/>
      <c r="E840" s="67"/>
      <c r="F840" s="67"/>
      <c r="G840" s="67"/>
      <c r="H840" s="67"/>
      <c r="I840" s="67"/>
      <c r="J840" s="67"/>
      <c r="K840" s="67"/>
    </row>
    <row r="841" customFormat="false" ht="12.75" hidden="false" customHeight="false" outlineLevel="0" collapsed="false">
      <c r="A841" s="66"/>
      <c r="B841" s="67"/>
      <c r="C841" s="67"/>
      <c r="D841" s="67"/>
      <c r="E841" s="67"/>
      <c r="F841" s="67"/>
      <c r="G841" s="67"/>
      <c r="H841" s="67"/>
      <c r="I841" s="67"/>
      <c r="J841" s="67"/>
      <c r="K841" s="67"/>
    </row>
    <row r="842" customFormat="false" ht="12.75" hidden="false" customHeight="false" outlineLevel="0" collapsed="false">
      <c r="A842" s="66"/>
      <c r="B842" s="67"/>
      <c r="C842" s="67"/>
      <c r="D842" s="67"/>
      <c r="E842" s="67"/>
      <c r="F842" s="67"/>
      <c r="G842" s="67"/>
      <c r="H842" s="67"/>
      <c r="I842" s="67"/>
      <c r="J842" s="67"/>
      <c r="K842" s="67"/>
    </row>
    <row r="843" customFormat="false" ht="12.75" hidden="false" customHeight="false" outlineLevel="0" collapsed="false">
      <c r="A843" s="66"/>
      <c r="B843" s="67"/>
      <c r="C843" s="67"/>
      <c r="D843" s="67"/>
      <c r="E843" s="67"/>
      <c r="F843" s="67"/>
      <c r="G843" s="67"/>
      <c r="H843" s="67"/>
      <c r="I843" s="67"/>
      <c r="J843" s="67"/>
      <c r="K843" s="67"/>
    </row>
    <row r="844" customFormat="false" ht="12.75" hidden="false" customHeight="false" outlineLevel="0" collapsed="false">
      <c r="A844" s="66"/>
      <c r="B844" s="67"/>
      <c r="C844" s="67"/>
      <c r="D844" s="67"/>
      <c r="E844" s="67"/>
      <c r="F844" s="67"/>
      <c r="G844" s="67"/>
      <c r="H844" s="67"/>
      <c r="I844" s="67"/>
      <c r="J844" s="67"/>
      <c r="K844" s="67"/>
    </row>
    <row r="845" customFormat="false" ht="12.75" hidden="false" customHeight="false" outlineLevel="0" collapsed="false">
      <c r="A845" s="66"/>
      <c r="B845" s="67"/>
      <c r="C845" s="67"/>
      <c r="D845" s="67"/>
      <c r="E845" s="67"/>
      <c r="F845" s="67"/>
      <c r="G845" s="67"/>
      <c r="H845" s="67"/>
      <c r="I845" s="67"/>
      <c r="J845" s="67"/>
      <c r="K845" s="67"/>
    </row>
    <row r="846" customFormat="false" ht="12.75" hidden="false" customHeight="false" outlineLevel="0" collapsed="false">
      <c r="A846" s="66"/>
      <c r="B846" s="67"/>
      <c r="C846" s="67"/>
      <c r="D846" s="67"/>
      <c r="E846" s="67"/>
      <c r="F846" s="67"/>
      <c r="G846" s="67"/>
      <c r="H846" s="67"/>
      <c r="I846" s="67"/>
      <c r="J846" s="67"/>
      <c r="K846" s="67"/>
    </row>
    <row r="847" customFormat="false" ht="12.75" hidden="false" customHeight="false" outlineLevel="0" collapsed="false">
      <c r="A847" s="66"/>
      <c r="B847" s="67"/>
      <c r="C847" s="67"/>
      <c r="D847" s="67"/>
      <c r="E847" s="67"/>
      <c r="F847" s="67"/>
      <c r="G847" s="67"/>
      <c r="H847" s="67"/>
      <c r="I847" s="67"/>
      <c r="J847" s="67"/>
      <c r="K847" s="67"/>
    </row>
    <row r="848" customFormat="false" ht="12.75" hidden="false" customHeight="false" outlineLevel="0" collapsed="false">
      <c r="A848" s="66"/>
      <c r="B848" s="67"/>
      <c r="C848" s="67"/>
      <c r="D848" s="67"/>
      <c r="E848" s="67"/>
      <c r="F848" s="67"/>
      <c r="G848" s="67"/>
      <c r="H848" s="67"/>
      <c r="I848" s="67"/>
      <c r="J848" s="67"/>
      <c r="K848" s="67"/>
    </row>
    <row r="849" customFormat="false" ht="12.75" hidden="false" customHeight="false" outlineLevel="0" collapsed="false">
      <c r="A849" s="66"/>
      <c r="B849" s="67"/>
      <c r="C849" s="67"/>
      <c r="D849" s="67"/>
      <c r="E849" s="67"/>
      <c r="F849" s="67"/>
      <c r="G849" s="67"/>
      <c r="H849" s="67"/>
      <c r="I849" s="67"/>
      <c r="J849" s="67"/>
      <c r="K849" s="67"/>
    </row>
    <row r="850" customFormat="false" ht="12.75" hidden="false" customHeight="false" outlineLevel="0" collapsed="false">
      <c r="A850" s="66"/>
      <c r="B850" s="67"/>
      <c r="C850" s="67"/>
      <c r="D850" s="67"/>
      <c r="E850" s="67"/>
      <c r="F850" s="67"/>
      <c r="G850" s="67"/>
      <c r="H850" s="67"/>
      <c r="I850" s="67"/>
      <c r="J850" s="67"/>
      <c r="K850" s="67"/>
    </row>
    <row r="851" customFormat="false" ht="12.75" hidden="false" customHeight="false" outlineLevel="0" collapsed="false">
      <c r="A851" s="66"/>
      <c r="B851" s="67"/>
      <c r="C851" s="67"/>
      <c r="D851" s="67"/>
      <c r="E851" s="67"/>
      <c r="F851" s="67"/>
      <c r="G851" s="67"/>
      <c r="H851" s="67"/>
      <c r="I851" s="67"/>
      <c r="J851" s="67"/>
      <c r="K851" s="67"/>
    </row>
    <row r="852" customFormat="false" ht="12.75" hidden="false" customHeight="false" outlineLevel="0" collapsed="false">
      <c r="A852" s="66"/>
      <c r="B852" s="67"/>
      <c r="C852" s="67"/>
      <c r="D852" s="67"/>
      <c r="E852" s="67"/>
      <c r="F852" s="67"/>
      <c r="G852" s="67"/>
      <c r="H852" s="67"/>
      <c r="I852" s="67"/>
      <c r="J852" s="67"/>
      <c r="K852" s="67"/>
    </row>
    <row r="853" customFormat="false" ht="12.75" hidden="false" customHeight="false" outlineLevel="0" collapsed="false">
      <c r="A853" s="66"/>
      <c r="B853" s="67"/>
      <c r="C853" s="67"/>
      <c r="D853" s="67"/>
      <c r="E853" s="67"/>
      <c r="F853" s="67"/>
      <c r="G853" s="67"/>
      <c r="H853" s="67"/>
      <c r="I853" s="67"/>
      <c r="J853" s="67"/>
      <c r="K853" s="67"/>
    </row>
    <row r="854" customFormat="false" ht="12.75" hidden="false" customHeight="false" outlineLevel="0" collapsed="false">
      <c r="A854" s="66"/>
      <c r="B854" s="67"/>
      <c r="C854" s="67"/>
      <c r="D854" s="67"/>
      <c r="E854" s="67"/>
      <c r="F854" s="67"/>
      <c r="G854" s="67"/>
      <c r="H854" s="67"/>
      <c r="I854" s="67"/>
      <c r="J854" s="67"/>
      <c r="K854" s="67"/>
    </row>
    <row r="855" customFormat="false" ht="12.75" hidden="false" customHeight="false" outlineLevel="0" collapsed="false">
      <c r="A855" s="66"/>
      <c r="B855" s="67"/>
      <c r="C855" s="67"/>
      <c r="D855" s="67"/>
      <c r="E855" s="67"/>
      <c r="F855" s="67"/>
      <c r="G855" s="67"/>
      <c r="H855" s="67"/>
      <c r="I855" s="67"/>
      <c r="J855" s="67"/>
      <c r="K855" s="67"/>
    </row>
    <row r="856" customFormat="false" ht="12.75" hidden="false" customHeight="false" outlineLevel="0" collapsed="false">
      <c r="A856" s="66"/>
      <c r="B856" s="67"/>
      <c r="C856" s="67"/>
      <c r="D856" s="67"/>
      <c r="E856" s="67"/>
      <c r="F856" s="67"/>
      <c r="G856" s="67"/>
      <c r="H856" s="67"/>
      <c r="I856" s="67"/>
      <c r="J856" s="67"/>
      <c r="K856" s="67"/>
    </row>
    <row r="857" customFormat="false" ht="12.75" hidden="false" customHeight="false" outlineLevel="0" collapsed="false">
      <c r="A857" s="66"/>
      <c r="B857" s="67"/>
      <c r="C857" s="67"/>
      <c r="D857" s="67"/>
      <c r="E857" s="67"/>
      <c r="F857" s="67"/>
      <c r="G857" s="67"/>
      <c r="H857" s="67"/>
      <c r="I857" s="67"/>
      <c r="J857" s="67"/>
      <c r="K857" s="67"/>
    </row>
    <row r="858" customFormat="false" ht="12.75" hidden="false" customHeight="false" outlineLevel="0" collapsed="false">
      <c r="A858" s="66"/>
      <c r="B858" s="67"/>
      <c r="C858" s="67"/>
      <c r="D858" s="67"/>
      <c r="E858" s="67"/>
      <c r="F858" s="67"/>
      <c r="G858" s="67"/>
      <c r="H858" s="67"/>
      <c r="I858" s="67"/>
      <c r="J858" s="67"/>
      <c r="K858" s="67"/>
    </row>
    <row r="859" customFormat="false" ht="12.75" hidden="false" customHeight="false" outlineLevel="0" collapsed="false">
      <c r="A859" s="66"/>
      <c r="B859" s="67"/>
      <c r="C859" s="67"/>
      <c r="D859" s="67"/>
      <c r="E859" s="67"/>
      <c r="F859" s="67"/>
      <c r="G859" s="67"/>
      <c r="H859" s="67"/>
      <c r="I859" s="67"/>
      <c r="J859" s="67"/>
      <c r="K859" s="67"/>
    </row>
    <row r="860" customFormat="false" ht="12.75" hidden="false" customHeight="false" outlineLevel="0" collapsed="false">
      <c r="A860" s="66"/>
      <c r="B860" s="67"/>
      <c r="C860" s="67"/>
      <c r="D860" s="67"/>
      <c r="E860" s="67"/>
      <c r="F860" s="67"/>
      <c r="G860" s="67"/>
      <c r="H860" s="67"/>
      <c r="I860" s="67"/>
      <c r="J860" s="67"/>
      <c r="K860" s="67"/>
    </row>
    <row r="861" customFormat="false" ht="12.75" hidden="false" customHeight="false" outlineLevel="0" collapsed="false">
      <c r="A861" s="66"/>
      <c r="B861" s="67"/>
      <c r="C861" s="67"/>
      <c r="D861" s="67"/>
      <c r="E861" s="67"/>
      <c r="F861" s="67"/>
      <c r="G861" s="67"/>
      <c r="H861" s="67"/>
      <c r="I861" s="67"/>
      <c r="J861" s="67"/>
      <c r="K861" s="67"/>
    </row>
    <row r="862" customFormat="false" ht="12.75" hidden="false" customHeight="false" outlineLevel="0" collapsed="false">
      <c r="A862" s="66"/>
      <c r="B862" s="67"/>
      <c r="C862" s="67"/>
      <c r="D862" s="67"/>
      <c r="E862" s="67"/>
      <c r="F862" s="67"/>
      <c r="G862" s="67"/>
      <c r="H862" s="67"/>
      <c r="I862" s="67"/>
      <c r="J862" s="67"/>
      <c r="K862" s="67"/>
    </row>
    <row r="863" customFormat="false" ht="12.75" hidden="false" customHeight="false" outlineLevel="0" collapsed="false">
      <c r="A863" s="66"/>
      <c r="B863" s="67"/>
      <c r="C863" s="67"/>
      <c r="D863" s="67"/>
      <c r="E863" s="67"/>
      <c r="F863" s="67"/>
      <c r="G863" s="67"/>
      <c r="H863" s="67"/>
      <c r="I863" s="67"/>
      <c r="J863" s="67"/>
      <c r="K863" s="67"/>
    </row>
    <row r="864" customFormat="false" ht="12.75" hidden="false" customHeight="false" outlineLevel="0" collapsed="false">
      <c r="A864" s="66"/>
      <c r="B864" s="67"/>
      <c r="C864" s="67"/>
      <c r="D864" s="67"/>
      <c r="E864" s="67"/>
      <c r="F864" s="67"/>
      <c r="G864" s="67"/>
      <c r="H864" s="67"/>
      <c r="I864" s="67"/>
      <c r="J864" s="67"/>
      <c r="K864" s="67"/>
    </row>
    <row r="865" customFormat="false" ht="12.75" hidden="false" customHeight="false" outlineLevel="0" collapsed="false">
      <c r="A865" s="66"/>
      <c r="B865" s="67"/>
      <c r="C865" s="67"/>
      <c r="D865" s="67"/>
      <c r="E865" s="67"/>
      <c r="F865" s="67"/>
      <c r="G865" s="67"/>
      <c r="H865" s="67"/>
      <c r="I865" s="67"/>
      <c r="J865" s="67"/>
      <c r="K865" s="67"/>
    </row>
    <row r="866" customFormat="false" ht="12.75" hidden="false" customHeight="false" outlineLevel="0" collapsed="false">
      <c r="A866" s="66"/>
      <c r="B866" s="67"/>
      <c r="C866" s="67"/>
      <c r="D866" s="67"/>
      <c r="E866" s="67"/>
      <c r="F866" s="67"/>
      <c r="G866" s="67"/>
      <c r="H866" s="67"/>
      <c r="I866" s="67"/>
      <c r="J866" s="67"/>
      <c r="K866" s="67"/>
    </row>
    <row r="867" customFormat="false" ht="12.75" hidden="false" customHeight="false" outlineLevel="0" collapsed="false">
      <c r="A867" s="66"/>
      <c r="B867" s="67"/>
      <c r="C867" s="67"/>
      <c r="D867" s="67"/>
      <c r="E867" s="67"/>
      <c r="F867" s="67"/>
      <c r="G867" s="67"/>
      <c r="H867" s="67"/>
      <c r="I867" s="67"/>
      <c r="J867" s="67"/>
      <c r="K867" s="67"/>
    </row>
    <row r="868" customFormat="false" ht="12.75" hidden="false" customHeight="false" outlineLevel="0" collapsed="false">
      <c r="A868" s="66"/>
      <c r="B868" s="67"/>
      <c r="C868" s="67"/>
      <c r="D868" s="67"/>
      <c r="E868" s="67"/>
      <c r="F868" s="67"/>
      <c r="G868" s="67"/>
      <c r="H868" s="67"/>
      <c r="I868" s="67"/>
      <c r="J868" s="67"/>
      <c r="K868" s="67"/>
    </row>
    <row r="869" customFormat="false" ht="12.75" hidden="false" customHeight="false" outlineLevel="0" collapsed="false">
      <c r="A869" s="66"/>
      <c r="B869" s="67"/>
      <c r="C869" s="67"/>
      <c r="D869" s="67"/>
      <c r="E869" s="67"/>
      <c r="F869" s="67"/>
      <c r="G869" s="67"/>
      <c r="H869" s="67"/>
      <c r="I869" s="67"/>
      <c r="J869" s="67"/>
      <c r="K869" s="67"/>
    </row>
    <row r="870" customFormat="false" ht="12.75" hidden="false" customHeight="false" outlineLevel="0" collapsed="false">
      <c r="A870" s="66"/>
      <c r="B870" s="67"/>
      <c r="C870" s="67"/>
      <c r="D870" s="67"/>
      <c r="E870" s="67"/>
      <c r="F870" s="67"/>
      <c r="G870" s="67"/>
      <c r="H870" s="67"/>
      <c r="I870" s="67"/>
      <c r="J870" s="67"/>
      <c r="K870" s="67"/>
    </row>
    <row r="871" customFormat="false" ht="12.75" hidden="false" customHeight="false" outlineLevel="0" collapsed="false">
      <c r="A871" s="66"/>
      <c r="B871" s="67"/>
      <c r="C871" s="67"/>
      <c r="D871" s="67"/>
      <c r="E871" s="67"/>
      <c r="F871" s="67"/>
      <c r="G871" s="67"/>
      <c r="H871" s="67"/>
      <c r="I871" s="67"/>
      <c r="J871" s="67"/>
      <c r="K871" s="67"/>
    </row>
    <row r="872" customFormat="false" ht="12.75" hidden="false" customHeight="false" outlineLevel="0" collapsed="false">
      <c r="A872" s="66"/>
      <c r="B872" s="67"/>
      <c r="C872" s="67"/>
      <c r="D872" s="67"/>
      <c r="E872" s="67"/>
      <c r="F872" s="67"/>
      <c r="G872" s="67"/>
      <c r="H872" s="67"/>
      <c r="I872" s="67"/>
      <c r="J872" s="67"/>
      <c r="K872" s="67"/>
    </row>
    <row r="873" customFormat="false" ht="12.75" hidden="false" customHeight="false" outlineLevel="0" collapsed="false">
      <c r="A873" s="66"/>
      <c r="B873" s="67"/>
      <c r="C873" s="67"/>
      <c r="D873" s="67"/>
      <c r="E873" s="67"/>
      <c r="F873" s="67"/>
      <c r="G873" s="67"/>
      <c r="H873" s="67"/>
      <c r="I873" s="67"/>
      <c r="J873" s="67"/>
      <c r="K873" s="67"/>
    </row>
    <row r="874" customFormat="false" ht="12.75" hidden="false" customHeight="false" outlineLevel="0" collapsed="false">
      <c r="A874" s="66"/>
      <c r="B874" s="67"/>
      <c r="C874" s="67"/>
      <c r="D874" s="67"/>
      <c r="E874" s="67"/>
      <c r="F874" s="67"/>
      <c r="G874" s="67"/>
      <c r="H874" s="67"/>
      <c r="I874" s="67"/>
      <c r="J874" s="67"/>
      <c r="K874" s="67"/>
    </row>
    <row r="875" customFormat="false" ht="12.75" hidden="false" customHeight="false" outlineLevel="0" collapsed="false">
      <c r="A875" s="66"/>
      <c r="B875" s="67"/>
      <c r="C875" s="67"/>
      <c r="D875" s="67"/>
      <c r="E875" s="67"/>
      <c r="F875" s="67"/>
      <c r="G875" s="67"/>
      <c r="H875" s="67"/>
      <c r="I875" s="67"/>
      <c r="J875" s="67"/>
      <c r="K875" s="67"/>
    </row>
    <row r="876" customFormat="false" ht="12.75" hidden="false" customHeight="false" outlineLevel="0" collapsed="false">
      <c r="A876" s="66"/>
      <c r="B876" s="67"/>
      <c r="C876" s="67"/>
      <c r="D876" s="67"/>
      <c r="E876" s="67"/>
      <c r="F876" s="67"/>
      <c r="G876" s="67"/>
      <c r="H876" s="67"/>
      <c r="I876" s="67"/>
      <c r="J876" s="67"/>
      <c r="K876" s="67"/>
    </row>
    <row r="877" customFormat="false" ht="12.75" hidden="false" customHeight="false" outlineLevel="0" collapsed="false">
      <c r="A877" s="66"/>
      <c r="B877" s="67"/>
      <c r="C877" s="67"/>
      <c r="D877" s="67"/>
      <c r="E877" s="67"/>
      <c r="F877" s="67"/>
      <c r="G877" s="67"/>
      <c r="H877" s="67"/>
      <c r="I877" s="67"/>
      <c r="J877" s="67"/>
      <c r="K877" s="67"/>
    </row>
    <row r="878" customFormat="false" ht="12.75" hidden="false" customHeight="false" outlineLevel="0" collapsed="false">
      <c r="A878" s="66"/>
      <c r="B878" s="67"/>
      <c r="C878" s="67"/>
      <c r="D878" s="67"/>
      <c r="E878" s="67"/>
      <c r="F878" s="67"/>
      <c r="G878" s="67"/>
      <c r="H878" s="67"/>
      <c r="I878" s="67"/>
      <c r="J878" s="67"/>
      <c r="K878" s="67"/>
    </row>
    <row r="879" customFormat="false" ht="12.75" hidden="false" customHeight="false" outlineLevel="0" collapsed="false">
      <c r="A879" s="66"/>
      <c r="B879" s="67"/>
      <c r="C879" s="67"/>
      <c r="D879" s="67"/>
      <c r="E879" s="67"/>
      <c r="F879" s="67"/>
      <c r="G879" s="67"/>
      <c r="H879" s="67"/>
      <c r="I879" s="67"/>
      <c r="J879" s="67"/>
      <c r="K879" s="67"/>
    </row>
    <row r="880" customFormat="false" ht="12.75" hidden="false" customHeight="false" outlineLevel="0" collapsed="false">
      <c r="A880" s="66"/>
      <c r="B880" s="67"/>
      <c r="C880" s="67"/>
      <c r="D880" s="67"/>
      <c r="E880" s="67"/>
      <c r="F880" s="67"/>
      <c r="G880" s="67"/>
      <c r="H880" s="67"/>
      <c r="I880" s="67"/>
      <c r="J880" s="67"/>
      <c r="K880" s="67"/>
    </row>
    <row r="881" customFormat="false" ht="12.75" hidden="false" customHeight="false" outlineLevel="0" collapsed="false">
      <c r="A881" s="66"/>
      <c r="B881" s="67"/>
      <c r="C881" s="67"/>
      <c r="D881" s="67"/>
      <c r="E881" s="67"/>
      <c r="F881" s="67"/>
      <c r="G881" s="67"/>
      <c r="H881" s="67"/>
      <c r="I881" s="67"/>
      <c r="J881" s="67"/>
      <c r="K881" s="67"/>
    </row>
    <row r="882" customFormat="false" ht="12.75" hidden="false" customHeight="false" outlineLevel="0" collapsed="false">
      <c r="A882" s="66"/>
      <c r="B882" s="67"/>
      <c r="C882" s="67"/>
      <c r="D882" s="67"/>
      <c r="E882" s="67"/>
      <c r="F882" s="67"/>
      <c r="G882" s="67"/>
      <c r="H882" s="67"/>
      <c r="I882" s="67"/>
      <c r="J882" s="67"/>
      <c r="K882" s="67"/>
    </row>
    <row r="883" customFormat="false" ht="12.75" hidden="false" customHeight="false" outlineLevel="0" collapsed="false">
      <c r="A883" s="66"/>
      <c r="B883" s="67"/>
      <c r="C883" s="67"/>
      <c r="D883" s="67"/>
      <c r="E883" s="67"/>
      <c r="F883" s="67"/>
      <c r="G883" s="67"/>
      <c r="H883" s="67"/>
      <c r="I883" s="67"/>
      <c r="J883" s="67"/>
      <c r="K883" s="67"/>
    </row>
    <row r="884" customFormat="false" ht="12.75" hidden="false" customHeight="false" outlineLevel="0" collapsed="false">
      <c r="A884" s="66"/>
      <c r="B884" s="67"/>
      <c r="C884" s="67"/>
      <c r="D884" s="67"/>
      <c r="E884" s="67"/>
      <c r="F884" s="67"/>
      <c r="G884" s="67"/>
      <c r="H884" s="67"/>
      <c r="I884" s="67"/>
      <c r="J884" s="67"/>
      <c r="K884" s="67"/>
    </row>
    <row r="885" customFormat="false" ht="12.75" hidden="false" customHeight="false" outlineLevel="0" collapsed="false">
      <c r="A885" s="66"/>
      <c r="B885" s="67"/>
      <c r="C885" s="67"/>
      <c r="D885" s="67"/>
      <c r="E885" s="67"/>
      <c r="F885" s="67"/>
      <c r="G885" s="67"/>
      <c r="H885" s="67"/>
      <c r="I885" s="67"/>
      <c r="J885" s="67"/>
      <c r="K885" s="67"/>
    </row>
    <row r="886" customFormat="false" ht="12.75" hidden="false" customHeight="false" outlineLevel="0" collapsed="false">
      <c r="A886" s="66"/>
      <c r="B886" s="67"/>
      <c r="C886" s="67"/>
      <c r="D886" s="67"/>
      <c r="E886" s="67"/>
      <c r="F886" s="67"/>
      <c r="G886" s="67"/>
      <c r="H886" s="67"/>
      <c r="I886" s="67"/>
      <c r="J886" s="67"/>
      <c r="K886" s="67"/>
    </row>
    <row r="887" customFormat="false" ht="12.75" hidden="false" customHeight="false" outlineLevel="0" collapsed="false">
      <c r="A887" s="66"/>
      <c r="B887" s="67"/>
      <c r="C887" s="67"/>
      <c r="D887" s="67"/>
      <c r="E887" s="67"/>
      <c r="F887" s="67"/>
      <c r="G887" s="67"/>
      <c r="H887" s="67"/>
      <c r="I887" s="67"/>
      <c r="J887" s="67"/>
      <c r="K887" s="67"/>
    </row>
    <row r="888" customFormat="false" ht="12.75" hidden="false" customHeight="false" outlineLevel="0" collapsed="false">
      <c r="A888" s="66"/>
      <c r="B888" s="67"/>
      <c r="C888" s="67"/>
      <c r="D888" s="67"/>
      <c r="E888" s="67"/>
      <c r="F888" s="67"/>
      <c r="G888" s="67"/>
      <c r="H888" s="67"/>
      <c r="I888" s="67"/>
      <c r="J888" s="67"/>
      <c r="K888" s="67"/>
    </row>
    <row r="889" customFormat="false" ht="12.75" hidden="false" customHeight="false" outlineLevel="0" collapsed="false">
      <c r="A889" s="66"/>
      <c r="B889" s="67"/>
      <c r="C889" s="67"/>
      <c r="D889" s="67"/>
      <c r="E889" s="67"/>
      <c r="F889" s="67"/>
      <c r="G889" s="67"/>
      <c r="H889" s="67"/>
      <c r="I889" s="67"/>
      <c r="J889" s="67"/>
      <c r="K889" s="67"/>
    </row>
    <row r="890" customFormat="false" ht="12.75" hidden="false" customHeight="false" outlineLevel="0" collapsed="false">
      <c r="A890" s="66"/>
      <c r="B890" s="67"/>
      <c r="C890" s="67"/>
      <c r="D890" s="67"/>
      <c r="E890" s="67"/>
      <c r="F890" s="67"/>
      <c r="G890" s="67"/>
      <c r="H890" s="67"/>
      <c r="I890" s="67"/>
      <c r="J890" s="67"/>
      <c r="K890" s="67"/>
    </row>
    <row r="891" customFormat="false" ht="12.75" hidden="false" customHeight="false" outlineLevel="0" collapsed="false">
      <c r="A891" s="66"/>
      <c r="B891" s="67"/>
      <c r="C891" s="67"/>
      <c r="D891" s="67"/>
      <c r="E891" s="67"/>
      <c r="F891" s="67"/>
      <c r="G891" s="67"/>
      <c r="H891" s="67"/>
      <c r="I891" s="67"/>
      <c r="J891" s="67"/>
      <c r="K891" s="67"/>
    </row>
    <row r="892" customFormat="false" ht="12.75" hidden="false" customHeight="false" outlineLevel="0" collapsed="false">
      <c r="A892" s="66"/>
      <c r="B892" s="67"/>
      <c r="C892" s="67"/>
      <c r="D892" s="67"/>
      <c r="E892" s="67"/>
      <c r="F892" s="67"/>
      <c r="G892" s="67"/>
      <c r="H892" s="67"/>
      <c r="I892" s="67"/>
      <c r="J892" s="67"/>
      <c r="K892" s="67"/>
    </row>
    <row r="893" customFormat="false" ht="12.75" hidden="false" customHeight="false" outlineLevel="0" collapsed="false">
      <c r="A893" s="66"/>
      <c r="B893" s="67"/>
      <c r="C893" s="67"/>
      <c r="D893" s="67"/>
      <c r="E893" s="67"/>
      <c r="F893" s="67"/>
      <c r="G893" s="67"/>
      <c r="H893" s="67"/>
      <c r="I893" s="67"/>
      <c r="J893" s="67"/>
      <c r="K893" s="67"/>
    </row>
    <row r="894" customFormat="false" ht="12.75" hidden="false" customHeight="false" outlineLevel="0" collapsed="false">
      <c r="A894" s="66"/>
      <c r="B894" s="67"/>
      <c r="C894" s="67"/>
      <c r="D894" s="67"/>
      <c r="E894" s="67"/>
      <c r="F894" s="67"/>
      <c r="G894" s="67"/>
      <c r="H894" s="67"/>
      <c r="I894" s="67"/>
      <c r="J894" s="67"/>
      <c r="K894" s="67"/>
    </row>
    <row r="895" customFormat="false" ht="12.75" hidden="false" customHeight="false" outlineLevel="0" collapsed="false">
      <c r="A895" s="66"/>
      <c r="B895" s="67"/>
      <c r="C895" s="67"/>
      <c r="D895" s="67"/>
      <c r="E895" s="67"/>
      <c r="F895" s="67"/>
      <c r="G895" s="67"/>
      <c r="H895" s="67"/>
      <c r="I895" s="67"/>
      <c r="J895" s="67"/>
      <c r="K895" s="67"/>
    </row>
    <row r="896" customFormat="false" ht="12.75" hidden="false" customHeight="false" outlineLevel="0" collapsed="false">
      <c r="A896" s="66"/>
      <c r="B896" s="67"/>
      <c r="C896" s="67"/>
      <c r="D896" s="67"/>
      <c r="E896" s="67"/>
      <c r="F896" s="67"/>
      <c r="G896" s="67"/>
      <c r="H896" s="67"/>
      <c r="I896" s="67"/>
      <c r="J896" s="67"/>
      <c r="K896" s="67"/>
    </row>
    <row r="897" customFormat="false" ht="12.75" hidden="false" customHeight="false" outlineLevel="0" collapsed="false">
      <c r="A897" s="66"/>
      <c r="B897" s="67"/>
      <c r="C897" s="67"/>
      <c r="D897" s="67"/>
      <c r="E897" s="67"/>
      <c r="F897" s="67"/>
      <c r="G897" s="67"/>
      <c r="H897" s="67"/>
      <c r="I897" s="67"/>
      <c r="J897" s="67"/>
      <c r="K897" s="67"/>
    </row>
    <row r="898" customFormat="false" ht="12.75" hidden="false" customHeight="false" outlineLevel="0" collapsed="false">
      <c r="A898" s="66"/>
      <c r="B898" s="67"/>
      <c r="C898" s="67"/>
      <c r="D898" s="67"/>
      <c r="E898" s="67"/>
      <c r="F898" s="67"/>
      <c r="G898" s="67"/>
      <c r="H898" s="67"/>
      <c r="I898" s="67"/>
      <c r="J898" s="67"/>
      <c r="K898" s="67"/>
    </row>
    <row r="899" customFormat="false" ht="12.75" hidden="false" customHeight="false" outlineLevel="0" collapsed="false">
      <c r="A899" s="66"/>
      <c r="B899" s="67"/>
      <c r="C899" s="67"/>
      <c r="D899" s="67"/>
      <c r="E899" s="67"/>
      <c r="F899" s="67"/>
      <c r="G899" s="67"/>
      <c r="H899" s="67"/>
      <c r="I899" s="67"/>
      <c r="J899" s="67"/>
      <c r="K899" s="67"/>
    </row>
    <row r="900" customFormat="false" ht="12.75" hidden="false" customHeight="false" outlineLevel="0" collapsed="false">
      <c r="A900" s="66"/>
      <c r="B900" s="67"/>
      <c r="C900" s="67"/>
      <c r="D900" s="67"/>
      <c r="E900" s="67"/>
      <c r="F900" s="67"/>
      <c r="G900" s="67"/>
      <c r="H900" s="67"/>
      <c r="I900" s="67"/>
      <c r="J900" s="67"/>
      <c r="K900" s="67"/>
    </row>
    <row r="901" customFormat="false" ht="12.75" hidden="false" customHeight="false" outlineLevel="0" collapsed="false">
      <c r="A901" s="66"/>
      <c r="B901" s="67"/>
      <c r="C901" s="67"/>
      <c r="D901" s="67"/>
      <c r="E901" s="67"/>
      <c r="F901" s="67"/>
      <c r="G901" s="67"/>
      <c r="H901" s="67"/>
      <c r="I901" s="67"/>
      <c r="J901" s="67"/>
      <c r="K901" s="67"/>
    </row>
    <row r="902" customFormat="false" ht="12.75" hidden="false" customHeight="false" outlineLevel="0" collapsed="false">
      <c r="A902" s="66"/>
      <c r="B902" s="67"/>
      <c r="C902" s="67"/>
      <c r="D902" s="67"/>
      <c r="E902" s="67"/>
      <c r="F902" s="67"/>
      <c r="G902" s="67"/>
      <c r="H902" s="67"/>
      <c r="I902" s="67"/>
      <c r="J902" s="67"/>
      <c r="K902" s="67"/>
    </row>
    <row r="903" customFormat="false" ht="12.75" hidden="false" customHeight="false" outlineLevel="0" collapsed="false">
      <c r="A903" s="66"/>
      <c r="B903" s="67"/>
      <c r="C903" s="67"/>
      <c r="D903" s="67"/>
      <c r="E903" s="67"/>
      <c r="F903" s="67"/>
      <c r="G903" s="67"/>
      <c r="H903" s="67"/>
      <c r="I903" s="67"/>
      <c r="J903" s="67"/>
      <c r="K903" s="67"/>
    </row>
    <row r="904" customFormat="false" ht="12.75" hidden="false" customHeight="false" outlineLevel="0" collapsed="false">
      <c r="A904" s="66"/>
      <c r="B904" s="67"/>
      <c r="C904" s="67"/>
      <c r="D904" s="67"/>
      <c r="E904" s="67"/>
      <c r="F904" s="67"/>
      <c r="G904" s="67"/>
      <c r="H904" s="67"/>
      <c r="I904" s="67"/>
      <c r="J904" s="67"/>
      <c r="K904" s="67"/>
    </row>
    <row r="905" customFormat="false" ht="12.75" hidden="false" customHeight="false" outlineLevel="0" collapsed="false">
      <c r="A905" s="66"/>
      <c r="B905" s="67"/>
      <c r="C905" s="67"/>
      <c r="D905" s="67"/>
      <c r="E905" s="67"/>
      <c r="F905" s="67"/>
      <c r="G905" s="67"/>
      <c r="H905" s="67"/>
      <c r="I905" s="67"/>
      <c r="J905" s="67"/>
      <c r="K905" s="67"/>
    </row>
    <row r="906" customFormat="false" ht="12.75" hidden="false" customHeight="false" outlineLevel="0" collapsed="false">
      <c r="A906" s="66"/>
      <c r="B906" s="67"/>
      <c r="C906" s="67"/>
      <c r="D906" s="67"/>
      <c r="E906" s="67"/>
      <c r="F906" s="67"/>
      <c r="G906" s="67"/>
      <c r="H906" s="67"/>
      <c r="I906" s="67"/>
      <c r="J906" s="67"/>
      <c r="K906" s="67"/>
    </row>
    <row r="907" customFormat="false" ht="12.75" hidden="false" customHeight="false" outlineLevel="0" collapsed="false">
      <c r="A907" s="66"/>
      <c r="B907" s="67"/>
      <c r="C907" s="67"/>
      <c r="D907" s="67"/>
      <c r="E907" s="67"/>
      <c r="F907" s="67"/>
      <c r="G907" s="67"/>
      <c r="H907" s="67"/>
      <c r="I907" s="67"/>
      <c r="J907" s="67"/>
      <c r="K907" s="67"/>
    </row>
    <row r="908" customFormat="false" ht="12.75" hidden="false" customHeight="false" outlineLevel="0" collapsed="false">
      <c r="A908" s="66"/>
      <c r="B908" s="67"/>
      <c r="C908" s="67"/>
      <c r="D908" s="67"/>
      <c r="E908" s="67"/>
      <c r="F908" s="67"/>
      <c r="G908" s="67"/>
      <c r="H908" s="67"/>
      <c r="I908" s="67"/>
      <c r="J908" s="67"/>
      <c r="K908" s="67"/>
    </row>
    <row r="909" customFormat="false" ht="12.75" hidden="false" customHeight="false" outlineLevel="0" collapsed="false">
      <c r="A909" s="66"/>
      <c r="B909" s="67"/>
      <c r="C909" s="67"/>
      <c r="D909" s="67"/>
      <c r="E909" s="67"/>
      <c r="F909" s="67"/>
      <c r="G909" s="67"/>
      <c r="H909" s="67"/>
      <c r="I909" s="67"/>
      <c r="J909" s="67"/>
      <c r="K909" s="67"/>
    </row>
    <row r="910" customFormat="false" ht="12.75" hidden="false" customHeight="false" outlineLevel="0" collapsed="false">
      <c r="A910" s="66"/>
      <c r="B910" s="67"/>
      <c r="C910" s="67"/>
      <c r="D910" s="67"/>
      <c r="E910" s="67"/>
      <c r="F910" s="67"/>
      <c r="G910" s="67"/>
      <c r="H910" s="67"/>
      <c r="I910" s="67"/>
      <c r="J910" s="67"/>
      <c r="K910" s="67"/>
    </row>
    <row r="911" customFormat="false" ht="12.75" hidden="false" customHeight="false" outlineLevel="0" collapsed="false">
      <c r="A911" s="66"/>
      <c r="B911" s="67"/>
      <c r="C911" s="67"/>
      <c r="D911" s="67"/>
      <c r="E911" s="67"/>
      <c r="F911" s="67"/>
      <c r="G911" s="67"/>
      <c r="H911" s="67"/>
      <c r="I911" s="67"/>
      <c r="J911" s="67"/>
      <c r="K911" s="67"/>
    </row>
    <row r="912" customFormat="false" ht="12.75" hidden="false" customHeight="false" outlineLevel="0" collapsed="false">
      <c r="A912" s="66"/>
      <c r="B912" s="67"/>
      <c r="C912" s="67"/>
      <c r="D912" s="67"/>
      <c r="E912" s="67"/>
      <c r="F912" s="67"/>
      <c r="G912" s="67"/>
      <c r="H912" s="67"/>
      <c r="I912" s="67"/>
      <c r="J912" s="67"/>
      <c r="K912" s="67"/>
    </row>
    <row r="913" customFormat="false" ht="12.75" hidden="false" customHeight="false" outlineLevel="0" collapsed="false">
      <c r="A913" s="66"/>
      <c r="B913" s="67"/>
      <c r="C913" s="67"/>
      <c r="D913" s="67"/>
      <c r="E913" s="67"/>
      <c r="F913" s="67"/>
      <c r="G913" s="67"/>
      <c r="H913" s="67"/>
      <c r="I913" s="67"/>
      <c r="J913" s="67"/>
      <c r="K913" s="67"/>
    </row>
    <row r="914" customFormat="false" ht="12.75" hidden="false" customHeight="false" outlineLevel="0" collapsed="false">
      <c r="A914" s="66"/>
      <c r="B914" s="67"/>
      <c r="C914" s="67"/>
      <c r="D914" s="67"/>
      <c r="E914" s="67"/>
      <c r="F914" s="67"/>
      <c r="G914" s="67"/>
      <c r="H914" s="67"/>
      <c r="I914" s="67"/>
      <c r="J914" s="67"/>
      <c r="K914" s="67"/>
    </row>
    <row r="915" customFormat="false" ht="12.75" hidden="false" customHeight="false" outlineLevel="0" collapsed="false">
      <c r="A915" s="66"/>
      <c r="B915" s="67"/>
      <c r="C915" s="67"/>
      <c r="D915" s="67"/>
      <c r="E915" s="67"/>
      <c r="F915" s="67"/>
      <c r="G915" s="67"/>
      <c r="H915" s="67"/>
      <c r="I915" s="67"/>
      <c r="J915" s="67"/>
      <c r="K915" s="67"/>
    </row>
    <row r="916" customFormat="false" ht="12.75" hidden="false" customHeight="false" outlineLevel="0" collapsed="false">
      <c r="A916" s="66"/>
      <c r="B916" s="67"/>
      <c r="C916" s="67"/>
      <c r="D916" s="67"/>
      <c r="E916" s="67"/>
      <c r="F916" s="67"/>
      <c r="G916" s="67"/>
      <c r="H916" s="67"/>
      <c r="I916" s="67"/>
      <c r="J916" s="67"/>
      <c r="K916" s="67"/>
    </row>
    <row r="917" customFormat="false" ht="12.75" hidden="false" customHeight="false" outlineLevel="0" collapsed="false">
      <c r="A917" s="66"/>
      <c r="B917" s="67"/>
      <c r="C917" s="67"/>
      <c r="D917" s="67"/>
      <c r="E917" s="67"/>
      <c r="F917" s="67"/>
      <c r="G917" s="67"/>
      <c r="H917" s="67"/>
      <c r="I917" s="67"/>
      <c r="J917" s="67"/>
      <c r="K917" s="67"/>
    </row>
    <row r="918" customFormat="false" ht="12.75" hidden="false" customHeight="false" outlineLevel="0" collapsed="false">
      <c r="A918" s="66"/>
      <c r="B918" s="67"/>
      <c r="C918" s="67"/>
      <c r="D918" s="67"/>
      <c r="E918" s="67"/>
      <c r="F918" s="67"/>
      <c r="G918" s="67"/>
      <c r="H918" s="67"/>
      <c r="I918" s="67"/>
      <c r="J918" s="67"/>
      <c r="K918" s="67"/>
    </row>
    <row r="919" customFormat="false" ht="12.75" hidden="false" customHeight="false" outlineLevel="0" collapsed="false">
      <c r="A919" s="66"/>
      <c r="B919" s="67"/>
      <c r="C919" s="67"/>
      <c r="D919" s="67"/>
      <c r="E919" s="67"/>
      <c r="F919" s="67"/>
      <c r="G919" s="67"/>
      <c r="H919" s="67"/>
      <c r="I919" s="67"/>
      <c r="J919" s="67"/>
      <c r="K919" s="67"/>
    </row>
    <row r="920" customFormat="false" ht="12.75" hidden="false" customHeight="false" outlineLevel="0" collapsed="false">
      <c r="A920" s="66"/>
      <c r="B920" s="67"/>
      <c r="C920" s="67"/>
      <c r="D920" s="67"/>
      <c r="E920" s="67"/>
      <c r="F920" s="67"/>
      <c r="G920" s="67"/>
      <c r="H920" s="67"/>
      <c r="I920" s="67"/>
      <c r="J920" s="67"/>
      <c r="K920" s="67"/>
    </row>
    <row r="921" customFormat="false" ht="12.75" hidden="false" customHeight="false" outlineLevel="0" collapsed="false">
      <c r="A921" s="66"/>
      <c r="B921" s="67"/>
      <c r="C921" s="67"/>
      <c r="D921" s="67"/>
      <c r="E921" s="67"/>
      <c r="F921" s="67"/>
      <c r="G921" s="67"/>
      <c r="H921" s="67"/>
      <c r="I921" s="67"/>
      <c r="J921" s="67"/>
      <c r="K921" s="67"/>
    </row>
    <row r="922" customFormat="false" ht="12.75" hidden="false" customHeight="false" outlineLevel="0" collapsed="false">
      <c r="A922" s="66"/>
      <c r="B922" s="67"/>
      <c r="C922" s="67"/>
      <c r="D922" s="67"/>
      <c r="E922" s="67"/>
      <c r="F922" s="67"/>
      <c r="G922" s="67"/>
      <c r="H922" s="67"/>
      <c r="I922" s="67"/>
      <c r="J922" s="67"/>
      <c r="K922" s="67"/>
    </row>
    <row r="923" customFormat="false" ht="12.75" hidden="false" customHeight="false" outlineLevel="0" collapsed="false">
      <c r="A923" s="66"/>
      <c r="B923" s="67"/>
      <c r="C923" s="67"/>
      <c r="D923" s="67"/>
      <c r="E923" s="67"/>
      <c r="F923" s="67"/>
      <c r="G923" s="67"/>
      <c r="H923" s="67"/>
      <c r="I923" s="67"/>
      <c r="J923" s="67"/>
      <c r="K923" s="67"/>
    </row>
    <row r="924" customFormat="false" ht="12.75" hidden="false" customHeight="false" outlineLevel="0" collapsed="false">
      <c r="A924" s="66"/>
      <c r="B924" s="67"/>
      <c r="C924" s="67"/>
      <c r="D924" s="67"/>
      <c r="E924" s="67"/>
      <c r="F924" s="67"/>
      <c r="G924" s="67"/>
      <c r="H924" s="67"/>
      <c r="I924" s="67"/>
      <c r="J924" s="67"/>
      <c r="K924" s="67"/>
    </row>
    <row r="925" customFormat="false" ht="12.75" hidden="false" customHeight="false" outlineLevel="0" collapsed="false">
      <c r="A925" s="66"/>
      <c r="B925" s="67"/>
      <c r="C925" s="67"/>
      <c r="D925" s="67"/>
      <c r="E925" s="67"/>
      <c r="F925" s="67"/>
      <c r="G925" s="67"/>
      <c r="H925" s="67"/>
      <c r="I925" s="67"/>
      <c r="J925" s="67"/>
      <c r="K925" s="67"/>
    </row>
    <row r="926" customFormat="false" ht="12.75" hidden="false" customHeight="false" outlineLevel="0" collapsed="false">
      <c r="A926" s="66"/>
      <c r="B926" s="67"/>
      <c r="C926" s="67"/>
      <c r="D926" s="67"/>
      <c r="E926" s="67"/>
      <c r="F926" s="67"/>
      <c r="G926" s="67"/>
      <c r="H926" s="67"/>
      <c r="I926" s="67"/>
      <c r="J926" s="67"/>
      <c r="K926" s="67"/>
    </row>
    <row r="927" customFormat="false" ht="12.75" hidden="false" customHeight="false" outlineLevel="0" collapsed="false">
      <c r="A927" s="66"/>
      <c r="B927" s="67"/>
      <c r="C927" s="67"/>
      <c r="D927" s="67"/>
      <c r="E927" s="67"/>
      <c r="F927" s="67"/>
      <c r="G927" s="67"/>
      <c r="H927" s="67"/>
      <c r="I927" s="67"/>
      <c r="J927" s="67"/>
      <c r="K927" s="67"/>
    </row>
    <row r="928" customFormat="false" ht="12.75" hidden="false" customHeight="false" outlineLevel="0" collapsed="false">
      <c r="A928" s="66"/>
      <c r="B928" s="67"/>
      <c r="C928" s="67"/>
      <c r="D928" s="67"/>
      <c r="E928" s="67"/>
      <c r="F928" s="67"/>
      <c r="G928" s="67"/>
      <c r="H928" s="67"/>
      <c r="I928" s="67"/>
      <c r="J928" s="67"/>
      <c r="K928" s="67"/>
    </row>
    <row r="929" customFormat="false" ht="12.75" hidden="false" customHeight="false" outlineLevel="0" collapsed="false">
      <c r="A929" s="66"/>
      <c r="B929" s="67"/>
      <c r="C929" s="67"/>
      <c r="D929" s="67"/>
      <c r="E929" s="67"/>
      <c r="F929" s="67"/>
      <c r="G929" s="67"/>
      <c r="H929" s="67"/>
      <c r="I929" s="67"/>
      <c r="J929" s="67"/>
      <c r="K929" s="67"/>
    </row>
    <row r="930" customFormat="false" ht="12.75" hidden="false" customHeight="false" outlineLevel="0" collapsed="false">
      <c r="A930" s="66"/>
      <c r="B930" s="67"/>
      <c r="C930" s="67"/>
      <c r="D930" s="67"/>
      <c r="E930" s="67"/>
      <c r="F930" s="67"/>
      <c r="G930" s="67"/>
      <c r="H930" s="67"/>
      <c r="I930" s="67"/>
      <c r="J930" s="67"/>
      <c r="K930" s="67"/>
    </row>
    <row r="931" customFormat="false" ht="12.75" hidden="false" customHeight="false" outlineLevel="0" collapsed="false">
      <c r="A931" s="66"/>
      <c r="B931" s="67"/>
      <c r="C931" s="67"/>
      <c r="D931" s="67"/>
      <c r="E931" s="67"/>
      <c r="F931" s="67"/>
      <c r="G931" s="67"/>
      <c r="H931" s="67"/>
      <c r="I931" s="67"/>
      <c r="J931" s="67"/>
      <c r="K931" s="67"/>
    </row>
    <row r="932" customFormat="false" ht="12.75" hidden="false" customHeight="false" outlineLevel="0" collapsed="false">
      <c r="A932" s="66"/>
      <c r="B932" s="67"/>
      <c r="C932" s="67"/>
      <c r="D932" s="67"/>
      <c r="E932" s="67"/>
      <c r="F932" s="67"/>
      <c r="G932" s="67"/>
      <c r="H932" s="67"/>
      <c r="I932" s="67"/>
      <c r="J932" s="67"/>
      <c r="K932" s="67"/>
    </row>
    <row r="933" customFormat="false" ht="12.75" hidden="false" customHeight="false" outlineLevel="0" collapsed="false">
      <c r="A933" s="66"/>
      <c r="B933" s="67"/>
      <c r="C933" s="67"/>
      <c r="D933" s="67"/>
      <c r="E933" s="67"/>
      <c r="F933" s="67"/>
      <c r="G933" s="67"/>
      <c r="H933" s="67"/>
      <c r="I933" s="67"/>
      <c r="J933" s="67"/>
      <c r="K933" s="67"/>
    </row>
    <row r="934" customFormat="false" ht="12.75" hidden="false" customHeight="false" outlineLevel="0" collapsed="false">
      <c r="A934" s="66"/>
      <c r="B934" s="67"/>
      <c r="C934" s="67"/>
      <c r="D934" s="67"/>
      <c r="E934" s="67"/>
      <c r="F934" s="67"/>
      <c r="G934" s="67"/>
      <c r="H934" s="67"/>
      <c r="I934" s="67"/>
      <c r="J934" s="67"/>
      <c r="K934" s="67"/>
    </row>
    <row r="935" customFormat="false" ht="12.75" hidden="false" customHeight="false" outlineLevel="0" collapsed="false">
      <c r="A935" s="66"/>
      <c r="B935" s="67"/>
      <c r="C935" s="67"/>
      <c r="D935" s="67"/>
      <c r="E935" s="67"/>
      <c r="F935" s="67"/>
      <c r="G935" s="67"/>
      <c r="H935" s="67"/>
      <c r="I935" s="67"/>
      <c r="J935" s="67"/>
      <c r="K935" s="67"/>
    </row>
    <row r="936" customFormat="false" ht="12.75" hidden="false" customHeight="false" outlineLevel="0" collapsed="false">
      <c r="A936" s="66"/>
      <c r="B936" s="67"/>
      <c r="C936" s="67"/>
      <c r="D936" s="67"/>
      <c r="E936" s="67"/>
      <c r="F936" s="67"/>
      <c r="G936" s="67"/>
      <c r="H936" s="67"/>
      <c r="I936" s="67"/>
      <c r="J936" s="67"/>
      <c r="K936" s="67"/>
    </row>
    <row r="937" customFormat="false" ht="12.75" hidden="false" customHeight="false" outlineLevel="0" collapsed="false">
      <c r="A937" s="66"/>
      <c r="B937" s="67"/>
      <c r="C937" s="67"/>
      <c r="D937" s="67"/>
      <c r="E937" s="67"/>
      <c r="F937" s="67"/>
      <c r="G937" s="67"/>
      <c r="H937" s="67"/>
      <c r="I937" s="67"/>
      <c r="J937" s="67"/>
      <c r="K937" s="67"/>
    </row>
    <row r="938" customFormat="false" ht="12.75" hidden="false" customHeight="false" outlineLevel="0" collapsed="false">
      <c r="A938" s="66"/>
      <c r="B938" s="67"/>
      <c r="C938" s="67"/>
      <c r="D938" s="67"/>
      <c r="E938" s="67"/>
      <c r="F938" s="67"/>
      <c r="G938" s="67"/>
      <c r="H938" s="67"/>
      <c r="I938" s="67"/>
      <c r="J938" s="67"/>
      <c r="K938" s="67"/>
    </row>
    <row r="939" customFormat="false" ht="12.75" hidden="false" customHeight="false" outlineLevel="0" collapsed="false">
      <c r="A939" s="66"/>
      <c r="B939" s="67"/>
      <c r="C939" s="67"/>
      <c r="D939" s="67"/>
      <c r="E939" s="67"/>
      <c r="F939" s="67"/>
      <c r="G939" s="67"/>
      <c r="H939" s="67"/>
      <c r="I939" s="67"/>
      <c r="J939" s="67"/>
      <c r="K939" s="67"/>
    </row>
    <row r="940" customFormat="false" ht="12.75" hidden="false" customHeight="false" outlineLevel="0" collapsed="false">
      <c r="A940" s="66"/>
      <c r="B940" s="67"/>
      <c r="C940" s="67"/>
      <c r="D940" s="67"/>
      <c r="E940" s="67"/>
      <c r="F940" s="67"/>
      <c r="G940" s="67"/>
      <c r="H940" s="67"/>
      <c r="I940" s="67"/>
      <c r="J940" s="67"/>
      <c r="K940" s="67"/>
    </row>
    <row r="941" customFormat="false" ht="12.75" hidden="false" customHeight="false" outlineLevel="0" collapsed="false">
      <c r="A941" s="66"/>
      <c r="B941" s="67"/>
      <c r="C941" s="67"/>
      <c r="D941" s="67"/>
      <c r="E941" s="67"/>
      <c r="F941" s="67"/>
      <c r="G941" s="67"/>
      <c r="H941" s="67"/>
      <c r="I941" s="67"/>
      <c r="J941" s="67"/>
      <c r="K941" s="67"/>
    </row>
    <row r="942" customFormat="false" ht="12.75" hidden="false" customHeight="false" outlineLevel="0" collapsed="false">
      <c r="A942" s="66"/>
      <c r="B942" s="67"/>
      <c r="C942" s="67"/>
      <c r="D942" s="67"/>
      <c r="E942" s="67"/>
      <c r="F942" s="67"/>
      <c r="G942" s="67"/>
      <c r="H942" s="67"/>
      <c r="I942" s="67"/>
      <c r="J942" s="67"/>
      <c r="K942" s="67"/>
    </row>
    <row r="943" customFormat="false" ht="12.75" hidden="false" customHeight="false" outlineLevel="0" collapsed="false">
      <c r="A943" s="66"/>
      <c r="B943" s="67"/>
      <c r="C943" s="67"/>
      <c r="D943" s="67"/>
      <c r="E943" s="67"/>
      <c r="F943" s="67"/>
      <c r="G943" s="67"/>
      <c r="H943" s="67"/>
      <c r="I943" s="67"/>
      <c r="J943" s="67"/>
      <c r="K943" s="67"/>
    </row>
    <row r="944" customFormat="false" ht="12.75" hidden="false" customHeight="false" outlineLevel="0" collapsed="false">
      <c r="A944" s="66"/>
      <c r="B944" s="67"/>
      <c r="C944" s="67"/>
      <c r="D944" s="67"/>
      <c r="E944" s="67"/>
      <c r="F944" s="67"/>
      <c r="G944" s="67"/>
      <c r="H944" s="67"/>
      <c r="I944" s="67"/>
      <c r="J944" s="67"/>
      <c r="K944" s="67"/>
    </row>
    <row r="945" customFormat="false" ht="12.75" hidden="false" customHeight="false" outlineLevel="0" collapsed="false">
      <c r="A945" s="66"/>
      <c r="B945" s="67"/>
      <c r="C945" s="67"/>
      <c r="D945" s="67"/>
      <c r="E945" s="67"/>
      <c r="F945" s="67"/>
      <c r="G945" s="67"/>
      <c r="H945" s="67"/>
      <c r="I945" s="67"/>
      <c r="J945" s="67"/>
      <c r="K945" s="67"/>
    </row>
    <row r="946" customFormat="false" ht="12.75" hidden="false" customHeight="false" outlineLevel="0" collapsed="false">
      <c r="A946" s="66"/>
      <c r="B946" s="67"/>
      <c r="C946" s="67"/>
      <c r="D946" s="67"/>
      <c r="E946" s="67"/>
      <c r="F946" s="67"/>
      <c r="G946" s="67"/>
      <c r="H946" s="67"/>
      <c r="I946" s="67"/>
      <c r="J946" s="67"/>
      <c r="K946" s="67"/>
    </row>
    <row r="947" customFormat="false" ht="12.75" hidden="false" customHeight="false" outlineLevel="0" collapsed="false">
      <c r="A947" s="66"/>
      <c r="B947" s="67"/>
      <c r="C947" s="67"/>
      <c r="D947" s="67"/>
      <c r="E947" s="67"/>
      <c r="F947" s="67"/>
      <c r="G947" s="67"/>
      <c r="H947" s="67"/>
      <c r="I947" s="67"/>
      <c r="J947" s="67"/>
      <c r="K947" s="67"/>
    </row>
    <row r="948" customFormat="false" ht="12.75" hidden="false" customHeight="false" outlineLevel="0" collapsed="false">
      <c r="A948" s="66"/>
      <c r="B948" s="67"/>
      <c r="C948" s="67"/>
      <c r="D948" s="67"/>
      <c r="E948" s="67"/>
      <c r="F948" s="67"/>
      <c r="G948" s="67"/>
      <c r="H948" s="67"/>
      <c r="I948" s="67"/>
      <c r="J948" s="67"/>
      <c r="K948" s="67"/>
    </row>
    <row r="949" customFormat="false" ht="12.75" hidden="false" customHeight="false" outlineLevel="0" collapsed="false">
      <c r="A949" s="66"/>
      <c r="B949" s="67"/>
      <c r="C949" s="67"/>
      <c r="D949" s="67"/>
      <c r="E949" s="67"/>
      <c r="F949" s="67"/>
      <c r="G949" s="67"/>
      <c r="H949" s="67"/>
      <c r="I949" s="67"/>
      <c r="J949" s="67"/>
      <c r="K949" s="67"/>
    </row>
    <row r="950" customFormat="false" ht="12.75" hidden="false" customHeight="false" outlineLevel="0" collapsed="false">
      <c r="A950" s="66"/>
      <c r="B950" s="67"/>
      <c r="C950" s="67"/>
      <c r="D950" s="67"/>
      <c r="E950" s="67"/>
      <c r="F950" s="67"/>
      <c r="G950" s="67"/>
      <c r="H950" s="67"/>
      <c r="I950" s="67"/>
      <c r="J950" s="67"/>
      <c r="K950" s="67"/>
    </row>
    <row r="951" customFormat="false" ht="12.75" hidden="false" customHeight="false" outlineLevel="0" collapsed="false">
      <c r="A951" s="66"/>
      <c r="B951" s="67"/>
      <c r="C951" s="67"/>
      <c r="D951" s="67"/>
      <c r="E951" s="67"/>
      <c r="F951" s="67"/>
      <c r="G951" s="67"/>
      <c r="H951" s="67"/>
      <c r="I951" s="67"/>
      <c r="J951" s="67"/>
      <c r="K951" s="67"/>
    </row>
    <row r="952" customFormat="false" ht="12.75" hidden="false" customHeight="false" outlineLevel="0" collapsed="false">
      <c r="A952" s="66"/>
      <c r="B952" s="67"/>
      <c r="C952" s="67"/>
      <c r="D952" s="67"/>
      <c r="E952" s="67"/>
      <c r="F952" s="67"/>
      <c r="G952" s="67"/>
      <c r="H952" s="67"/>
      <c r="I952" s="67"/>
      <c r="J952" s="67"/>
      <c r="K952" s="67"/>
    </row>
    <row r="953" customFormat="false" ht="12.75" hidden="false" customHeight="false" outlineLevel="0" collapsed="false">
      <c r="A953" s="66"/>
      <c r="B953" s="67"/>
      <c r="C953" s="67"/>
      <c r="D953" s="67"/>
      <c r="E953" s="67"/>
      <c r="F953" s="67"/>
      <c r="G953" s="67"/>
      <c r="H953" s="67"/>
      <c r="I953" s="67"/>
      <c r="J953" s="67"/>
      <c r="K953" s="67"/>
    </row>
    <row r="954" customFormat="false" ht="12.75" hidden="false" customHeight="false" outlineLevel="0" collapsed="false">
      <c r="A954" s="66"/>
      <c r="B954" s="67"/>
      <c r="C954" s="67"/>
      <c r="D954" s="67"/>
      <c r="E954" s="67"/>
      <c r="F954" s="67"/>
      <c r="G954" s="67"/>
      <c r="H954" s="67"/>
      <c r="I954" s="67"/>
      <c r="J954" s="67"/>
      <c r="K954" s="67"/>
    </row>
    <row r="955" customFormat="false" ht="12.75" hidden="false" customHeight="false" outlineLevel="0" collapsed="false">
      <c r="A955" s="66"/>
      <c r="B955" s="67"/>
      <c r="C955" s="67"/>
      <c r="D955" s="67"/>
      <c r="E955" s="67"/>
      <c r="F955" s="67"/>
      <c r="G955" s="67"/>
      <c r="H955" s="67"/>
      <c r="I955" s="67"/>
      <c r="J955" s="67"/>
      <c r="K955" s="67"/>
    </row>
    <row r="956" customFormat="false" ht="12.75" hidden="false" customHeight="false" outlineLevel="0" collapsed="false">
      <c r="A956" s="66"/>
      <c r="B956" s="67"/>
      <c r="C956" s="67"/>
      <c r="D956" s="67"/>
      <c r="E956" s="67"/>
      <c r="F956" s="67"/>
      <c r="G956" s="67"/>
      <c r="H956" s="67"/>
      <c r="I956" s="67"/>
      <c r="J956" s="67"/>
      <c r="K956" s="67"/>
    </row>
    <row r="957" customFormat="false" ht="12.75" hidden="false" customHeight="false" outlineLevel="0" collapsed="false">
      <c r="A957" s="66"/>
      <c r="B957" s="67"/>
      <c r="C957" s="67"/>
      <c r="D957" s="67"/>
      <c r="E957" s="67"/>
      <c r="F957" s="67"/>
      <c r="G957" s="67"/>
      <c r="H957" s="67"/>
      <c r="I957" s="67"/>
      <c r="J957" s="67"/>
      <c r="K957" s="67"/>
    </row>
    <row r="958" customFormat="false" ht="12.75" hidden="false" customHeight="false" outlineLevel="0" collapsed="false">
      <c r="A958" s="66"/>
      <c r="B958" s="67"/>
      <c r="C958" s="67"/>
      <c r="D958" s="67"/>
      <c r="E958" s="67"/>
      <c r="F958" s="67"/>
      <c r="G958" s="67"/>
      <c r="H958" s="67"/>
      <c r="I958" s="67"/>
      <c r="J958" s="67"/>
      <c r="K958" s="67"/>
    </row>
    <row r="959" customFormat="false" ht="12.75" hidden="false" customHeight="false" outlineLevel="0" collapsed="false">
      <c r="A959" s="66"/>
      <c r="B959" s="67"/>
      <c r="C959" s="67"/>
      <c r="D959" s="67"/>
      <c r="E959" s="67"/>
      <c r="F959" s="67"/>
      <c r="G959" s="67"/>
      <c r="H959" s="67"/>
      <c r="I959" s="67"/>
      <c r="J959" s="67"/>
      <c r="K959" s="67"/>
    </row>
    <row r="960" customFormat="false" ht="12.75" hidden="false" customHeight="false" outlineLevel="0" collapsed="false">
      <c r="A960" s="66"/>
      <c r="B960" s="67"/>
      <c r="C960" s="67"/>
      <c r="D960" s="67"/>
      <c r="E960" s="67"/>
      <c r="F960" s="67"/>
      <c r="G960" s="67"/>
      <c r="H960" s="67"/>
      <c r="I960" s="67"/>
      <c r="J960" s="67"/>
      <c r="K960" s="67"/>
    </row>
    <row r="961" customFormat="false" ht="12.75" hidden="false" customHeight="false" outlineLevel="0" collapsed="false">
      <c r="A961" s="66"/>
      <c r="B961" s="67"/>
      <c r="C961" s="67"/>
      <c r="D961" s="67"/>
      <c r="E961" s="67"/>
      <c r="F961" s="67"/>
      <c r="G961" s="67"/>
      <c r="H961" s="67"/>
      <c r="I961" s="67"/>
      <c r="J961" s="67"/>
      <c r="K961" s="67"/>
    </row>
    <row r="962" customFormat="false" ht="12.75" hidden="false" customHeight="false" outlineLevel="0" collapsed="false">
      <c r="A962" s="66"/>
      <c r="B962" s="67"/>
      <c r="C962" s="67"/>
      <c r="D962" s="67"/>
      <c r="E962" s="67"/>
      <c r="F962" s="67"/>
      <c r="G962" s="67"/>
      <c r="H962" s="67"/>
      <c r="I962" s="67"/>
      <c r="J962" s="67"/>
      <c r="K962" s="67"/>
    </row>
    <row r="963" customFormat="false" ht="12.75" hidden="false" customHeight="false" outlineLevel="0" collapsed="false">
      <c r="A963" s="66"/>
      <c r="B963" s="67"/>
      <c r="C963" s="67"/>
      <c r="D963" s="67"/>
      <c r="E963" s="67"/>
      <c r="F963" s="67"/>
      <c r="G963" s="67"/>
      <c r="H963" s="67"/>
      <c r="I963" s="67"/>
      <c r="J963" s="67"/>
      <c r="K963" s="67"/>
    </row>
    <row r="964" customFormat="false" ht="12.75" hidden="false" customHeight="false" outlineLevel="0" collapsed="false">
      <c r="A964" s="66"/>
      <c r="B964" s="67"/>
      <c r="C964" s="67"/>
      <c r="D964" s="67"/>
      <c r="E964" s="67"/>
      <c r="F964" s="67"/>
      <c r="G964" s="67"/>
      <c r="H964" s="67"/>
      <c r="I964" s="67"/>
      <c r="J964" s="67"/>
      <c r="K964" s="67"/>
    </row>
    <row r="965" customFormat="false" ht="12.75" hidden="false" customHeight="false" outlineLevel="0" collapsed="false">
      <c r="A965" s="66"/>
      <c r="B965" s="67"/>
      <c r="C965" s="67"/>
      <c r="D965" s="67"/>
      <c r="E965" s="67"/>
      <c r="F965" s="67"/>
      <c r="G965" s="67"/>
      <c r="H965" s="67"/>
      <c r="I965" s="67"/>
      <c r="J965" s="67"/>
      <c r="K965" s="67"/>
    </row>
    <row r="966" customFormat="false" ht="12.75" hidden="false" customHeight="false" outlineLevel="0" collapsed="false">
      <c r="A966" s="66"/>
      <c r="B966" s="67"/>
      <c r="C966" s="67"/>
      <c r="D966" s="67"/>
      <c r="E966" s="67"/>
      <c r="F966" s="67"/>
      <c r="G966" s="67"/>
      <c r="H966" s="67"/>
      <c r="I966" s="67"/>
      <c r="J966" s="67"/>
      <c r="K966" s="67"/>
    </row>
    <row r="967" customFormat="false" ht="12.75" hidden="false" customHeight="false" outlineLevel="0" collapsed="false">
      <c r="A967" s="66"/>
      <c r="B967" s="67"/>
      <c r="C967" s="67"/>
      <c r="D967" s="67"/>
      <c r="E967" s="67"/>
      <c r="F967" s="67"/>
      <c r="G967" s="67"/>
      <c r="H967" s="67"/>
      <c r="I967" s="67"/>
      <c r="J967" s="67"/>
      <c r="K967" s="67"/>
    </row>
    <row r="968" customFormat="false" ht="12.75" hidden="false" customHeight="false" outlineLevel="0" collapsed="false">
      <c r="A968" s="66"/>
      <c r="B968" s="67"/>
      <c r="C968" s="67"/>
      <c r="D968" s="67"/>
      <c r="E968" s="67"/>
      <c r="F968" s="67"/>
      <c r="G968" s="67"/>
      <c r="H968" s="67"/>
      <c r="I968" s="67"/>
      <c r="J968" s="67"/>
      <c r="K968" s="67"/>
    </row>
    <row r="969" customFormat="false" ht="12.75" hidden="false" customHeight="false" outlineLevel="0" collapsed="false">
      <c r="A969" s="66"/>
      <c r="B969" s="67"/>
      <c r="C969" s="67"/>
      <c r="D969" s="67"/>
      <c r="E969" s="67"/>
      <c r="F969" s="67"/>
      <c r="G969" s="67"/>
      <c r="H969" s="67"/>
      <c r="I969" s="67"/>
      <c r="J969" s="67"/>
      <c r="K969" s="67"/>
    </row>
    <row r="970" customFormat="false" ht="12.75" hidden="false" customHeight="false" outlineLevel="0" collapsed="false">
      <c r="A970" s="66"/>
      <c r="B970" s="67"/>
      <c r="C970" s="67"/>
      <c r="D970" s="67"/>
      <c r="E970" s="67"/>
      <c r="F970" s="67"/>
      <c r="G970" s="67"/>
      <c r="H970" s="67"/>
      <c r="I970" s="67"/>
      <c r="J970" s="67"/>
      <c r="K970" s="67"/>
    </row>
    <row r="971" customFormat="false" ht="12.75" hidden="false" customHeight="false" outlineLevel="0" collapsed="false">
      <c r="A971" s="66"/>
      <c r="B971" s="67"/>
      <c r="C971" s="67"/>
      <c r="D971" s="67"/>
      <c r="E971" s="67"/>
      <c r="F971" s="67"/>
      <c r="G971" s="67"/>
      <c r="H971" s="67"/>
      <c r="I971" s="67"/>
      <c r="J971" s="67"/>
      <c r="K971" s="67"/>
    </row>
    <row r="972" customFormat="false" ht="12.75" hidden="false" customHeight="false" outlineLevel="0" collapsed="false">
      <c r="A972" s="66"/>
      <c r="B972" s="67"/>
      <c r="C972" s="67"/>
      <c r="D972" s="67"/>
      <c r="E972" s="67"/>
      <c r="F972" s="67"/>
      <c r="G972" s="67"/>
      <c r="H972" s="67"/>
      <c r="I972" s="67"/>
      <c r="J972" s="67"/>
      <c r="K972" s="67"/>
    </row>
    <row r="973" customFormat="false" ht="12.75" hidden="false" customHeight="false" outlineLevel="0" collapsed="false">
      <c r="A973" s="66"/>
      <c r="B973" s="67"/>
      <c r="C973" s="67"/>
      <c r="D973" s="67"/>
      <c r="E973" s="67"/>
      <c r="F973" s="67"/>
      <c r="G973" s="67"/>
      <c r="H973" s="67"/>
      <c r="I973" s="67"/>
      <c r="J973" s="67"/>
      <c r="K973" s="67"/>
    </row>
    <row r="974" customFormat="false" ht="12.75" hidden="false" customHeight="false" outlineLevel="0" collapsed="false">
      <c r="A974" s="66"/>
      <c r="B974" s="67"/>
      <c r="C974" s="67"/>
      <c r="D974" s="67"/>
      <c r="E974" s="67"/>
      <c r="F974" s="67"/>
      <c r="G974" s="67"/>
      <c r="H974" s="67"/>
      <c r="I974" s="67"/>
      <c r="J974" s="67"/>
      <c r="K974" s="67"/>
    </row>
    <row r="975" customFormat="false" ht="12.75" hidden="false" customHeight="false" outlineLevel="0" collapsed="false">
      <c r="A975" s="66"/>
      <c r="B975" s="67"/>
      <c r="C975" s="67"/>
      <c r="D975" s="67"/>
      <c r="E975" s="67"/>
      <c r="F975" s="67"/>
      <c r="G975" s="67"/>
      <c r="H975" s="67"/>
      <c r="I975" s="67"/>
      <c r="J975" s="67"/>
      <c r="K975" s="67"/>
    </row>
    <row r="976" customFormat="false" ht="12.75" hidden="false" customHeight="false" outlineLevel="0" collapsed="false">
      <c r="A976" s="66"/>
      <c r="B976" s="67"/>
      <c r="C976" s="67"/>
      <c r="D976" s="67"/>
      <c r="E976" s="67"/>
      <c r="F976" s="67"/>
      <c r="G976" s="67"/>
      <c r="H976" s="67"/>
      <c r="I976" s="67"/>
      <c r="J976" s="67"/>
      <c r="K976" s="67"/>
    </row>
    <row r="977" customFormat="false" ht="12.75" hidden="false" customHeight="false" outlineLevel="0" collapsed="false">
      <c r="A977" s="66"/>
      <c r="B977" s="67"/>
      <c r="C977" s="67"/>
      <c r="D977" s="67"/>
      <c r="E977" s="67"/>
      <c r="F977" s="67"/>
      <c r="G977" s="67"/>
      <c r="H977" s="67"/>
      <c r="I977" s="67"/>
      <c r="J977" s="67"/>
      <c r="K977" s="67"/>
    </row>
    <row r="978" customFormat="false" ht="12.75" hidden="false" customHeight="false" outlineLevel="0" collapsed="false">
      <c r="A978" s="66"/>
      <c r="B978" s="67"/>
      <c r="C978" s="67"/>
      <c r="D978" s="67"/>
      <c r="E978" s="67"/>
      <c r="F978" s="67"/>
      <c r="G978" s="67"/>
      <c r="H978" s="67"/>
      <c r="I978" s="67"/>
      <c r="J978" s="67"/>
      <c r="K978" s="67"/>
    </row>
    <row r="979" customFormat="false" ht="12.75" hidden="false" customHeight="false" outlineLevel="0" collapsed="false">
      <c r="A979" s="66"/>
      <c r="B979" s="67"/>
      <c r="C979" s="67"/>
      <c r="D979" s="67"/>
      <c r="E979" s="67"/>
      <c r="F979" s="67"/>
      <c r="G979" s="67"/>
      <c r="H979" s="67"/>
      <c r="I979" s="67"/>
      <c r="J979" s="67"/>
      <c r="K979" s="67"/>
    </row>
    <row r="980" customFormat="false" ht="12.75" hidden="false" customHeight="false" outlineLevel="0" collapsed="false">
      <c r="A980" s="66"/>
      <c r="B980" s="67"/>
      <c r="C980" s="67"/>
      <c r="D980" s="67"/>
      <c r="E980" s="67"/>
      <c r="F980" s="67"/>
      <c r="G980" s="67"/>
      <c r="H980" s="67"/>
      <c r="I980" s="67"/>
      <c r="J980" s="67"/>
      <c r="K980" s="67"/>
    </row>
    <row r="981" customFormat="false" ht="12.75" hidden="false" customHeight="false" outlineLevel="0" collapsed="false">
      <c r="A981" s="66"/>
      <c r="B981" s="67"/>
      <c r="C981" s="67"/>
      <c r="D981" s="67"/>
      <c r="E981" s="67"/>
      <c r="F981" s="67"/>
      <c r="G981" s="67"/>
      <c r="H981" s="67"/>
      <c r="I981" s="67"/>
      <c r="J981" s="67"/>
      <c r="K981" s="67"/>
    </row>
    <row r="982" customFormat="false" ht="12.75" hidden="false" customHeight="false" outlineLevel="0" collapsed="false">
      <c r="A982" s="66"/>
      <c r="B982" s="67"/>
      <c r="C982" s="67"/>
      <c r="D982" s="67"/>
      <c r="E982" s="67"/>
      <c r="F982" s="67"/>
      <c r="G982" s="67"/>
      <c r="H982" s="67"/>
      <c r="I982" s="67"/>
      <c r="J982" s="67"/>
      <c r="K982" s="67"/>
    </row>
    <row r="983" customFormat="false" ht="12.75" hidden="false" customHeight="false" outlineLevel="0" collapsed="false">
      <c r="A983" s="66"/>
      <c r="B983" s="67"/>
      <c r="C983" s="67"/>
      <c r="D983" s="67"/>
      <c r="E983" s="67"/>
      <c r="F983" s="67"/>
      <c r="G983" s="67"/>
      <c r="H983" s="67"/>
      <c r="I983" s="67"/>
      <c r="J983" s="67"/>
      <c r="K983" s="67"/>
    </row>
    <row r="984" customFormat="false" ht="12.75" hidden="false" customHeight="false" outlineLevel="0" collapsed="false">
      <c r="A984" s="66"/>
      <c r="B984" s="67"/>
      <c r="C984" s="67"/>
      <c r="D984" s="67"/>
      <c r="E984" s="67"/>
      <c r="F984" s="67"/>
      <c r="G984" s="67"/>
      <c r="H984" s="67"/>
      <c r="I984" s="67"/>
      <c r="J984" s="67"/>
      <c r="K984" s="67"/>
    </row>
    <row r="985" customFormat="false" ht="12.75" hidden="false" customHeight="false" outlineLevel="0" collapsed="false">
      <c r="A985" s="66"/>
      <c r="B985" s="67"/>
      <c r="C985" s="67"/>
      <c r="D985" s="67"/>
      <c r="E985" s="67"/>
      <c r="F985" s="67"/>
      <c r="G985" s="67"/>
      <c r="H985" s="67"/>
      <c r="I985" s="67"/>
      <c r="J985" s="67"/>
      <c r="K985" s="67"/>
    </row>
    <row r="986" customFormat="false" ht="12.75" hidden="false" customHeight="false" outlineLevel="0" collapsed="false">
      <c r="A986" s="66"/>
      <c r="B986" s="67"/>
      <c r="C986" s="67"/>
      <c r="D986" s="67"/>
      <c r="E986" s="67"/>
      <c r="F986" s="67"/>
      <c r="G986" s="67"/>
      <c r="H986" s="67"/>
      <c r="I986" s="67"/>
      <c r="J986" s="67"/>
      <c r="K986" s="67"/>
    </row>
    <row r="987" customFormat="false" ht="12.75" hidden="false" customHeight="false" outlineLevel="0" collapsed="false">
      <c r="A987" s="66"/>
      <c r="B987" s="67"/>
      <c r="C987" s="67"/>
      <c r="D987" s="67"/>
      <c r="E987" s="67"/>
      <c r="F987" s="67"/>
      <c r="G987" s="67"/>
      <c r="H987" s="67"/>
      <c r="I987" s="67"/>
      <c r="J987" s="67"/>
      <c r="K987" s="67"/>
    </row>
    <row r="988" customFormat="false" ht="12.75" hidden="false" customHeight="false" outlineLevel="0" collapsed="false">
      <c r="A988" s="66"/>
      <c r="B988" s="67"/>
      <c r="C988" s="67"/>
      <c r="D988" s="67"/>
      <c r="E988" s="67"/>
      <c r="F988" s="67"/>
      <c r="G988" s="67"/>
      <c r="H988" s="67"/>
      <c r="I988" s="67"/>
      <c r="J988" s="67"/>
      <c r="K988" s="67"/>
    </row>
    <row r="989" customFormat="false" ht="12.75" hidden="false" customHeight="false" outlineLevel="0" collapsed="false">
      <c r="A989" s="66"/>
      <c r="B989" s="67"/>
      <c r="C989" s="67"/>
      <c r="D989" s="67"/>
      <c r="E989" s="67"/>
      <c r="F989" s="67"/>
      <c r="G989" s="67"/>
      <c r="H989" s="67"/>
      <c r="I989" s="67"/>
      <c r="J989" s="67"/>
      <c r="K989" s="67"/>
    </row>
    <row r="990" customFormat="false" ht="12.75" hidden="false" customHeight="false" outlineLevel="0" collapsed="false">
      <c r="A990" s="66"/>
      <c r="B990" s="67"/>
      <c r="C990" s="67"/>
      <c r="D990" s="67"/>
      <c r="E990" s="67"/>
      <c r="F990" s="67"/>
      <c r="G990" s="67"/>
      <c r="H990" s="67"/>
      <c r="I990" s="67"/>
      <c r="J990" s="67"/>
      <c r="K990" s="67"/>
    </row>
    <row r="991" customFormat="false" ht="12.75" hidden="false" customHeight="false" outlineLevel="0" collapsed="false">
      <c r="A991" s="66"/>
      <c r="B991" s="67"/>
      <c r="C991" s="67"/>
      <c r="D991" s="67"/>
      <c r="E991" s="67"/>
      <c r="F991" s="67"/>
      <c r="G991" s="67"/>
      <c r="H991" s="67"/>
      <c r="I991" s="67"/>
      <c r="J991" s="67"/>
      <c r="K991" s="67"/>
    </row>
    <row r="992" customFormat="false" ht="12.75" hidden="false" customHeight="false" outlineLevel="0" collapsed="false">
      <c r="A992" s="66"/>
      <c r="B992" s="67"/>
      <c r="C992" s="67"/>
      <c r="D992" s="67"/>
      <c r="E992" s="67"/>
      <c r="F992" s="67"/>
      <c r="G992" s="67"/>
      <c r="H992" s="67"/>
      <c r="I992" s="67"/>
      <c r="J992" s="67"/>
      <c r="K992" s="67"/>
    </row>
    <row r="993" customFormat="false" ht="12.75" hidden="false" customHeight="false" outlineLevel="0" collapsed="false">
      <c r="A993" s="66"/>
      <c r="B993" s="67"/>
      <c r="C993" s="67"/>
      <c r="D993" s="67"/>
      <c r="E993" s="67"/>
      <c r="F993" s="67"/>
      <c r="G993" s="67"/>
      <c r="H993" s="67"/>
      <c r="I993" s="67"/>
      <c r="J993" s="67"/>
      <c r="K993" s="67"/>
    </row>
    <row r="994" customFormat="false" ht="12.75" hidden="false" customHeight="false" outlineLevel="0" collapsed="false">
      <c r="A994" s="66"/>
      <c r="B994" s="67"/>
      <c r="C994" s="67"/>
      <c r="D994" s="67"/>
      <c r="E994" s="67"/>
      <c r="F994" s="67"/>
      <c r="G994" s="67"/>
      <c r="H994" s="67"/>
      <c r="I994" s="67"/>
      <c r="J994" s="67"/>
      <c r="K994" s="67"/>
    </row>
    <row r="995" customFormat="false" ht="12.75" hidden="false" customHeight="false" outlineLevel="0" collapsed="false">
      <c r="A995" s="66"/>
      <c r="B995" s="67"/>
      <c r="C995" s="67"/>
      <c r="D995" s="67"/>
      <c r="E995" s="67"/>
      <c r="F995" s="67"/>
      <c r="G995" s="67"/>
      <c r="H995" s="67"/>
      <c r="I995" s="67"/>
      <c r="J995" s="67"/>
      <c r="K995" s="67"/>
    </row>
    <row r="996" customFormat="false" ht="12.75" hidden="false" customHeight="false" outlineLevel="0" collapsed="false">
      <c r="A996" s="66"/>
      <c r="B996" s="67"/>
      <c r="C996" s="67"/>
      <c r="D996" s="67"/>
      <c r="E996" s="67"/>
      <c r="F996" s="67"/>
      <c r="G996" s="67"/>
      <c r="H996" s="67"/>
      <c r="I996" s="67"/>
      <c r="J996" s="67"/>
      <c r="K996" s="67"/>
    </row>
    <row r="997" customFormat="false" ht="12.75" hidden="false" customHeight="false" outlineLevel="0" collapsed="false">
      <c r="A997" s="66"/>
      <c r="B997" s="67"/>
      <c r="C997" s="67"/>
      <c r="D997" s="67"/>
      <c r="E997" s="67"/>
      <c r="F997" s="67"/>
      <c r="G997" s="67"/>
      <c r="H997" s="67"/>
      <c r="I997" s="67"/>
      <c r="J997" s="67"/>
      <c r="K997" s="67"/>
    </row>
    <row r="998" customFormat="false" ht="12.75" hidden="false" customHeight="false" outlineLevel="0" collapsed="false">
      <c r="A998" s="66"/>
      <c r="B998" s="67"/>
      <c r="C998" s="67"/>
      <c r="D998" s="67"/>
      <c r="E998" s="67"/>
      <c r="F998" s="67"/>
      <c r="G998" s="67"/>
      <c r="H998" s="67"/>
      <c r="I998" s="67"/>
      <c r="J998" s="67"/>
      <c r="K998" s="6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6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69" width="11.42"/>
    <col collapsed="false" customWidth="true" hidden="false" outlineLevel="0" max="2" min="2" style="70" width="12.14"/>
    <col collapsed="false" customWidth="true" hidden="false" outlineLevel="0" max="3" min="3" style="70" width="9.41"/>
    <col collapsed="false" customWidth="true" hidden="false" outlineLevel="0" max="4" min="4" style="70" width="11.7"/>
    <col collapsed="false" customWidth="true" hidden="false" outlineLevel="0" max="6" min="5" style="70" width="12.14"/>
    <col collapsed="false" customWidth="true" hidden="false" outlineLevel="0" max="7" min="7" style="70" width="23.56"/>
    <col collapsed="false" customWidth="true" hidden="false" outlineLevel="0" max="8" min="8" style="70" width="24.56"/>
    <col collapsed="false" customWidth="true" hidden="false" outlineLevel="0" max="9" min="9" style="70" width="14.14"/>
    <col collapsed="false" customWidth="true" hidden="false" outlineLevel="0" max="10" min="10" style="70" width="15.13"/>
    <col collapsed="false" customWidth="false" hidden="false" outlineLevel="0" max="257" min="11" style="70" width="9.14"/>
  </cols>
  <sheetData>
    <row r="1" customFormat="false" ht="11.25" hidden="false" customHeight="false" outlineLevel="0" collapsed="false">
      <c r="A1" s="71" t="s">
        <v>63</v>
      </c>
      <c r="B1" s="71" t="s">
        <v>64</v>
      </c>
    </row>
    <row r="2" customFormat="false" ht="11.25" hidden="false" customHeight="false" outlineLevel="0" collapsed="false">
      <c r="A2" s="32" t="e">
        <f aca="false">MATCH(A$1,rngHeadingFinland,0)</f>
        <v>#N/A</v>
      </c>
      <c r="B2" s="32" t="e">
        <f aca="false">MATCH(B$1,rngHeadingFinland,0)</f>
        <v>#N/A</v>
      </c>
    </row>
    <row r="3" customFormat="false" ht="12.75" hidden="false" customHeight="false" outlineLevel="0" collapsed="false">
      <c r="B3" s="41"/>
      <c r="C3" s="41"/>
      <c r="D3" s="36"/>
      <c r="E3" s="37"/>
      <c r="F3" s="37"/>
      <c r="G3" s="37"/>
      <c r="H3" s="37"/>
      <c r="I3" s="37"/>
      <c r="J3" s="37"/>
    </row>
    <row r="4" customFormat="false" ht="12.75" hidden="false" customHeight="false" outlineLevel="0" collapsed="false">
      <c r="A4" s="72" t="n">
        <f aca="false">(Positions!A3-D4)/7+1</f>
        <v>5273.28571428572</v>
      </c>
      <c r="B4" s="41"/>
      <c r="C4" s="41"/>
      <c r="D4" s="36"/>
      <c r="E4" s="37"/>
      <c r="F4" s="37"/>
      <c r="G4" s="37"/>
      <c r="H4" s="37"/>
      <c r="I4" s="37"/>
      <c r="J4" s="37"/>
    </row>
    <row r="5" customFormat="false" ht="12.75" hidden="false" customHeight="false" outlineLevel="0" collapsed="false">
      <c r="A5" s="72" t="n">
        <f aca="false">A4+1</f>
        <v>5274.28571428572</v>
      </c>
      <c r="B5" s="41"/>
      <c r="C5" s="41"/>
      <c r="D5" s="36"/>
      <c r="E5" s="37"/>
      <c r="F5" s="37"/>
      <c r="G5" s="37"/>
      <c r="H5" s="37"/>
      <c r="I5" s="37"/>
      <c r="J5" s="37"/>
    </row>
    <row r="6" customFormat="false" ht="12.75" hidden="false" customHeight="false" outlineLevel="0" collapsed="false">
      <c r="A6" s="72" t="n">
        <f aca="false">A5+1</f>
        <v>5275.28571428572</v>
      </c>
      <c r="B6" s="41"/>
      <c r="C6" s="41"/>
      <c r="D6" s="36"/>
      <c r="E6" s="37"/>
      <c r="F6" s="37"/>
      <c r="G6" s="37"/>
      <c r="H6" s="37"/>
      <c r="I6" s="37"/>
      <c r="J6" s="37"/>
    </row>
    <row r="7" customFormat="false" ht="12.75" hidden="false" customHeight="false" outlineLevel="0" collapsed="false">
      <c r="A7" s="72" t="n">
        <f aca="false">A6+1</f>
        <v>5276.28571428572</v>
      </c>
      <c r="B7" s="41"/>
      <c r="C7" s="41"/>
      <c r="D7" s="36"/>
      <c r="E7" s="37"/>
      <c r="F7" s="37"/>
      <c r="G7" s="37"/>
      <c r="H7" s="37"/>
      <c r="I7" s="37"/>
      <c r="J7" s="37"/>
    </row>
    <row r="8" customFormat="false" ht="12.75" hidden="false" customHeight="false" outlineLevel="0" collapsed="false">
      <c r="A8" s="72" t="n">
        <f aca="false">A7+1</f>
        <v>5277.28571428572</v>
      </c>
      <c r="B8" s="41"/>
      <c r="C8" s="41"/>
      <c r="D8" s="36"/>
      <c r="E8" s="37"/>
      <c r="F8" s="37"/>
      <c r="G8" s="37"/>
      <c r="H8" s="37"/>
      <c r="I8" s="37"/>
      <c r="J8" s="37"/>
    </row>
    <row r="9" customFormat="false" ht="12.75" hidden="false" customHeight="false" outlineLevel="0" collapsed="false">
      <c r="A9" s="72" t="n">
        <f aca="false">A8+1</f>
        <v>5278.28571428572</v>
      </c>
      <c r="B9" s="41"/>
      <c r="C9" s="41"/>
      <c r="D9" s="36"/>
      <c r="E9" s="37"/>
      <c r="F9" s="37"/>
      <c r="G9" s="37"/>
      <c r="H9" s="37"/>
      <c r="I9" s="37"/>
      <c r="J9" s="37"/>
    </row>
    <row r="10" customFormat="false" ht="12.75" hidden="false" customHeight="false" outlineLevel="0" collapsed="false">
      <c r="A10" s="72" t="n">
        <f aca="false">A9+1</f>
        <v>5279.28571428572</v>
      </c>
      <c r="B10" s="41"/>
      <c r="C10" s="41"/>
      <c r="D10" s="36"/>
      <c r="E10" s="37"/>
      <c r="F10" s="37"/>
      <c r="G10" s="37"/>
      <c r="H10" s="37"/>
      <c r="I10" s="37"/>
      <c r="J10" s="37"/>
    </row>
    <row r="11" customFormat="false" ht="12.75" hidden="false" customHeight="false" outlineLevel="0" collapsed="false">
      <c r="A11" s="72" t="n">
        <f aca="false">A10+1</f>
        <v>5280.28571428572</v>
      </c>
      <c r="B11" s="41"/>
      <c r="C11" s="41"/>
      <c r="D11" s="36"/>
      <c r="E11" s="37"/>
      <c r="F11" s="37"/>
      <c r="G11" s="37"/>
      <c r="H11" s="37"/>
      <c r="I11" s="37"/>
      <c r="J11" s="37"/>
    </row>
    <row r="12" customFormat="false" ht="12.75" hidden="false" customHeight="false" outlineLevel="0" collapsed="false">
      <c r="A12" s="72" t="n">
        <f aca="false">A11+1</f>
        <v>5281.28571428572</v>
      </c>
      <c r="B12" s="41"/>
      <c r="C12" s="41"/>
      <c r="D12" s="36"/>
      <c r="E12" s="37"/>
      <c r="F12" s="37"/>
      <c r="G12" s="37"/>
      <c r="H12" s="37"/>
      <c r="I12" s="37"/>
      <c r="J12" s="37"/>
    </row>
    <row r="13" customFormat="false" ht="12.75" hidden="false" customHeight="false" outlineLevel="0" collapsed="false">
      <c r="A13" s="72" t="n">
        <f aca="false">A12+1</f>
        <v>5282.28571428572</v>
      </c>
      <c r="B13" s="41"/>
      <c r="C13" s="41"/>
      <c r="D13" s="36"/>
      <c r="E13" s="37"/>
      <c r="F13" s="37"/>
      <c r="G13" s="37"/>
      <c r="H13" s="37"/>
      <c r="I13" s="37"/>
      <c r="J13" s="37"/>
    </row>
    <row r="14" customFormat="false" ht="12.75" hidden="false" customHeight="false" outlineLevel="0" collapsed="false">
      <c r="A14" s="72" t="n">
        <f aca="false">A13+1</f>
        <v>5283.28571428572</v>
      </c>
      <c r="B14" s="41"/>
      <c r="C14" s="41"/>
      <c r="D14" s="36"/>
      <c r="E14" s="37"/>
      <c r="F14" s="37"/>
      <c r="G14" s="37"/>
      <c r="H14" s="37"/>
      <c r="I14" s="37"/>
      <c r="J14" s="37"/>
    </row>
    <row r="15" customFormat="false" ht="12.75" hidden="false" customHeight="false" outlineLevel="0" collapsed="false">
      <c r="A15" s="72" t="n">
        <f aca="false">A14+1</f>
        <v>5284.28571428572</v>
      </c>
      <c r="B15" s="41"/>
      <c r="C15" s="41"/>
      <c r="D15" s="36"/>
      <c r="E15" s="37"/>
      <c r="F15" s="37"/>
      <c r="G15" s="37"/>
      <c r="H15" s="37"/>
      <c r="I15" s="37"/>
      <c r="J15" s="37"/>
    </row>
    <row r="16" customFormat="false" ht="12.75" hidden="false" customHeight="false" outlineLevel="0" collapsed="false">
      <c r="A16" s="72" t="n">
        <f aca="false">A15+1</f>
        <v>5285.28571428572</v>
      </c>
      <c r="B16" s="41"/>
      <c r="C16" s="41"/>
      <c r="D16" s="36"/>
      <c r="E16" s="37"/>
      <c r="F16" s="37"/>
      <c r="G16" s="37"/>
      <c r="H16" s="37"/>
      <c r="I16" s="37"/>
      <c r="J16" s="37"/>
    </row>
    <row r="17" customFormat="false" ht="12.75" hidden="false" customHeight="false" outlineLevel="0" collapsed="false">
      <c r="A17" s="72" t="n">
        <f aca="false">A16+1</f>
        <v>5286.28571428572</v>
      </c>
      <c r="B17" s="41"/>
      <c r="C17" s="41"/>
      <c r="D17" s="36"/>
      <c r="E17" s="37"/>
      <c r="F17" s="37"/>
      <c r="G17" s="37"/>
      <c r="H17" s="37"/>
      <c r="I17" s="37"/>
      <c r="J17" s="37"/>
    </row>
    <row r="18" customFormat="false" ht="12.75" hidden="false" customHeight="false" outlineLevel="0" collapsed="false">
      <c r="A18" s="72" t="n">
        <f aca="false">A17+1</f>
        <v>5287.28571428572</v>
      </c>
      <c r="B18" s="41"/>
      <c r="C18" s="41"/>
      <c r="D18" s="36"/>
      <c r="E18" s="37"/>
      <c r="F18" s="37"/>
      <c r="G18" s="37"/>
      <c r="H18" s="37"/>
      <c r="I18" s="37"/>
      <c r="J18" s="37"/>
    </row>
    <row r="19" customFormat="false" ht="12.75" hidden="false" customHeight="false" outlineLevel="0" collapsed="false">
      <c r="A19" s="72" t="n">
        <f aca="false">A18+1</f>
        <v>5288.28571428572</v>
      </c>
      <c r="B19" s="41"/>
      <c r="C19" s="41"/>
      <c r="D19" s="36"/>
      <c r="E19" s="37"/>
      <c r="F19" s="37"/>
      <c r="G19" s="37"/>
      <c r="H19" s="37"/>
      <c r="I19" s="37"/>
      <c r="J19" s="37"/>
    </row>
    <row r="20" customFormat="false" ht="12.75" hidden="false" customHeight="false" outlineLevel="0" collapsed="false">
      <c r="A20" s="72" t="n">
        <f aca="false">A19+1</f>
        <v>5289.28571428572</v>
      </c>
      <c r="B20" s="41"/>
      <c r="C20" s="41"/>
      <c r="D20" s="36"/>
      <c r="E20" s="37"/>
      <c r="F20" s="37"/>
      <c r="G20" s="37"/>
      <c r="H20" s="37"/>
      <c r="I20" s="37"/>
      <c r="J20" s="37"/>
    </row>
    <row r="21" customFormat="false" ht="12.75" hidden="false" customHeight="false" outlineLevel="0" collapsed="false">
      <c r="A21" s="72" t="n">
        <f aca="false">A20+1</f>
        <v>5290.28571428572</v>
      </c>
      <c r="B21" s="41"/>
      <c r="C21" s="41"/>
      <c r="D21" s="36"/>
      <c r="E21" s="37"/>
      <c r="F21" s="37"/>
      <c r="G21" s="37"/>
      <c r="H21" s="37"/>
      <c r="I21" s="37"/>
      <c r="J21" s="37"/>
    </row>
    <row r="22" customFormat="false" ht="12.75" hidden="false" customHeight="false" outlineLevel="0" collapsed="false">
      <c r="A22" s="72" t="n">
        <f aca="false">A21+1</f>
        <v>5291.28571428572</v>
      </c>
      <c r="B22" s="41"/>
      <c r="C22" s="41"/>
      <c r="D22" s="36"/>
      <c r="E22" s="37"/>
      <c r="F22" s="37"/>
      <c r="G22" s="37"/>
      <c r="H22" s="37"/>
      <c r="I22" s="37"/>
      <c r="J22" s="37"/>
    </row>
    <row r="23" customFormat="false" ht="12.75" hidden="false" customHeight="false" outlineLevel="0" collapsed="false">
      <c r="A23" s="72" t="n">
        <f aca="false">A22+1</f>
        <v>5292.28571428572</v>
      </c>
      <c r="B23" s="41"/>
      <c r="C23" s="41"/>
      <c r="D23" s="36"/>
      <c r="E23" s="37"/>
      <c r="F23" s="37"/>
      <c r="G23" s="37"/>
      <c r="H23" s="37"/>
      <c r="I23" s="37"/>
      <c r="J23" s="37"/>
    </row>
    <row r="24" customFormat="false" ht="12.75" hidden="false" customHeight="false" outlineLevel="0" collapsed="false">
      <c r="A24" s="72" t="n">
        <f aca="false">A23+1</f>
        <v>5293.28571428572</v>
      </c>
      <c r="B24" s="41"/>
      <c r="C24" s="41"/>
      <c r="D24" s="36"/>
      <c r="E24" s="37"/>
      <c r="F24" s="37"/>
      <c r="G24" s="37"/>
      <c r="H24" s="37"/>
      <c r="I24" s="37"/>
      <c r="J24" s="37"/>
    </row>
    <row r="25" customFormat="false" ht="12.75" hidden="false" customHeight="false" outlineLevel="0" collapsed="false">
      <c r="A25" s="72" t="n">
        <f aca="false">A24+1</f>
        <v>5294.28571428572</v>
      </c>
      <c r="B25" s="41"/>
      <c r="C25" s="41"/>
      <c r="D25" s="36"/>
      <c r="E25" s="37"/>
      <c r="F25" s="37"/>
      <c r="G25" s="37"/>
      <c r="H25" s="37"/>
      <c r="I25" s="37"/>
      <c r="J25" s="37"/>
    </row>
    <row r="26" customFormat="false" ht="12.75" hidden="false" customHeight="false" outlineLevel="0" collapsed="false">
      <c r="A26" s="72" t="n">
        <f aca="false">A25+1</f>
        <v>5295.28571428572</v>
      </c>
      <c r="B26" s="41"/>
      <c r="C26" s="41"/>
      <c r="D26" s="36"/>
      <c r="E26" s="37"/>
      <c r="F26" s="37"/>
      <c r="G26" s="37"/>
      <c r="H26" s="37"/>
      <c r="I26" s="37"/>
      <c r="J26" s="37"/>
    </row>
    <row r="27" customFormat="false" ht="12.75" hidden="false" customHeight="false" outlineLevel="0" collapsed="false">
      <c r="A27" s="72" t="n">
        <f aca="false">A26+1</f>
        <v>5296.28571428572</v>
      </c>
      <c r="B27" s="41"/>
      <c r="C27" s="41"/>
      <c r="D27" s="36"/>
      <c r="E27" s="37"/>
      <c r="F27" s="37"/>
      <c r="G27" s="37"/>
      <c r="H27" s="37"/>
      <c r="I27" s="37"/>
      <c r="J27" s="37"/>
    </row>
    <row r="28" customFormat="false" ht="12.75" hidden="false" customHeight="false" outlineLevel="0" collapsed="false">
      <c r="A28" s="72" t="n">
        <f aca="false">A27+1</f>
        <v>5297.28571428572</v>
      </c>
      <c r="B28" s="41"/>
      <c r="C28" s="41"/>
      <c r="D28" s="36"/>
      <c r="E28" s="37"/>
      <c r="F28" s="37"/>
      <c r="G28" s="37"/>
      <c r="H28" s="37"/>
      <c r="I28" s="37"/>
      <c r="J28" s="37"/>
    </row>
    <row r="29" customFormat="false" ht="12.75" hidden="false" customHeight="false" outlineLevel="0" collapsed="false">
      <c r="A29" s="72" t="n">
        <f aca="false">A28+1</f>
        <v>5298.28571428572</v>
      </c>
      <c r="B29" s="41"/>
      <c r="C29" s="41"/>
      <c r="D29" s="36"/>
      <c r="E29" s="37"/>
      <c r="F29" s="37"/>
      <c r="G29" s="37"/>
      <c r="H29" s="37"/>
      <c r="I29" s="37"/>
      <c r="J29" s="37"/>
    </row>
    <row r="30" customFormat="false" ht="12.75" hidden="false" customHeight="false" outlineLevel="0" collapsed="false">
      <c r="A30" s="72" t="n">
        <f aca="false">A29+1</f>
        <v>5299.28571428572</v>
      </c>
      <c r="B30" s="41"/>
      <c r="C30" s="41"/>
      <c r="D30" s="36"/>
      <c r="E30" s="37"/>
      <c r="F30" s="37"/>
      <c r="G30" s="37"/>
      <c r="H30" s="37"/>
      <c r="I30" s="37"/>
      <c r="J30" s="37"/>
    </row>
    <row r="31" customFormat="false" ht="12.75" hidden="false" customHeight="false" outlineLevel="0" collapsed="false">
      <c r="A31" s="72" t="n">
        <f aca="false">A30+1</f>
        <v>5300.28571428572</v>
      </c>
      <c r="B31" s="41"/>
      <c r="C31" s="41"/>
      <c r="D31" s="36"/>
      <c r="E31" s="37"/>
      <c r="F31" s="37"/>
      <c r="G31" s="37"/>
      <c r="H31" s="37"/>
      <c r="I31" s="37"/>
      <c r="J31" s="37"/>
    </row>
    <row r="32" customFormat="false" ht="12.75" hidden="false" customHeight="false" outlineLevel="0" collapsed="false">
      <c r="A32" s="72" t="n">
        <f aca="false">A31+1</f>
        <v>5301.28571428572</v>
      </c>
      <c r="B32" s="41"/>
      <c r="C32" s="41"/>
      <c r="D32" s="36"/>
      <c r="E32" s="37"/>
      <c r="F32" s="37"/>
      <c r="G32" s="37"/>
      <c r="H32" s="37"/>
      <c r="I32" s="37"/>
      <c r="J32" s="37"/>
    </row>
    <row r="33" customFormat="false" ht="12.75" hidden="false" customHeight="false" outlineLevel="0" collapsed="false">
      <c r="A33" s="72" t="n">
        <f aca="false">A32+1</f>
        <v>5302.28571428572</v>
      </c>
      <c r="B33" s="41"/>
      <c r="C33" s="41"/>
      <c r="D33" s="36"/>
      <c r="E33" s="37"/>
      <c r="F33" s="37"/>
      <c r="G33" s="37"/>
      <c r="H33" s="37"/>
      <c r="I33" s="37"/>
      <c r="J33" s="37"/>
    </row>
    <row r="34" customFormat="false" ht="12.75" hidden="false" customHeight="false" outlineLevel="0" collapsed="false">
      <c r="A34" s="72" t="n">
        <f aca="false">A33+1</f>
        <v>5303.28571428572</v>
      </c>
      <c r="B34" s="41"/>
      <c r="C34" s="41"/>
      <c r="D34" s="36"/>
      <c r="E34" s="37"/>
      <c r="F34" s="37"/>
      <c r="G34" s="37"/>
      <c r="H34" s="37"/>
      <c r="I34" s="37"/>
      <c r="J34" s="37"/>
    </row>
    <row r="35" customFormat="false" ht="12.75" hidden="false" customHeight="false" outlineLevel="0" collapsed="false">
      <c r="A35" s="72" t="n">
        <f aca="false">A34+1</f>
        <v>5304.28571428572</v>
      </c>
      <c r="B35" s="41"/>
      <c r="C35" s="41"/>
      <c r="D35" s="36"/>
      <c r="E35" s="37"/>
      <c r="F35" s="37"/>
      <c r="G35" s="37"/>
      <c r="H35" s="37"/>
      <c r="I35" s="37"/>
      <c r="J35" s="37"/>
    </row>
    <row r="36" customFormat="false" ht="12.75" hidden="false" customHeight="false" outlineLevel="0" collapsed="false">
      <c r="A36" s="72" t="n">
        <f aca="false">A35+1</f>
        <v>5305.28571428572</v>
      </c>
      <c r="B36" s="41"/>
      <c r="C36" s="41"/>
      <c r="D36" s="36"/>
      <c r="E36" s="37"/>
      <c r="F36" s="37"/>
      <c r="G36" s="37"/>
      <c r="H36" s="37"/>
      <c r="I36" s="37"/>
      <c r="J36" s="37"/>
    </row>
    <row r="37" customFormat="false" ht="12.75" hidden="false" customHeight="false" outlineLevel="0" collapsed="false">
      <c r="A37" s="72" t="n">
        <f aca="false">A36+1</f>
        <v>5306.28571428572</v>
      </c>
      <c r="B37" s="41"/>
      <c r="C37" s="41"/>
      <c r="D37" s="36"/>
      <c r="E37" s="37"/>
      <c r="F37" s="37"/>
      <c r="G37" s="37"/>
      <c r="H37" s="37"/>
      <c r="I37" s="37"/>
      <c r="J37" s="37"/>
    </row>
    <row r="38" customFormat="false" ht="12.75" hidden="false" customHeight="false" outlineLevel="0" collapsed="false">
      <c r="A38" s="72" t="n">
        <f aca="false">A37+1</f>
        <v>5307.28571428572</v>
      </c>
      <c r="B38" s="41"/>
      <c r="C38" s="41"/>
      <c r="D38" s="36"/>
      <c r="E38" s="37"/>
      <c r="F38" s="37"/>
      <c r="G38" s="37"/>
      <c r="H38" s="37"/>
      <c r="I38" s="37"/>
      <c r="J38" s="37"/>
    </row>
    <row r="39" customFormat="false" ht="12.75" hidden="false" customHeight="false" outlineLevel="0" collapsed="false">
      <c r="A39" s="72" t="n">
        <f aca="false">A38+1</f>
        <v>5308.28571428572</v>
      </c>
      <c r="B39" s="41"/>
      <c r="C39" s="41"/>
      <c r="D39" s="36"/>
      <c r="E39" s="37"/>
      <c r="F39" s="37"/>
      <c r="G39" s="37"/>
      <c r="H39" s="37"/>
      <c r="I39" s="37"/>
      <c r="J39" s="37"/>
    </row>
    <row r="40" customFormat="false" ht="12.75" hidden="false" customHeight="false" outlineLevel="0" collapsed="false">
      <c r="A40" s="72" t="n">
        <f aca="false">A39+1</f>
        <v>5309.28571428572</v>
      </c>
      <c r="B40" s="41"/>
      <c r="C40" s="41"/>
      <c r="D40" s="36"/>
      <c r="E40" s="37"/>
      <c r="F40" s="37"/>
      <c r="G40" s="37"/>
      <c r="H40" s="37"/>
      <c r="I40" s="37"/>
      <c r="J40" s="37"/>
    </row>
    <row r="41" customFormat="false" ht="12.75" hidden="false" customHeight="false" outlineLevel="0" collapsed="false">
      <c r="A41" s="72" t="n">
        <f aca="false">A40+1</f>
        <v>5310.28571428572</v>
      </c>
      <c r="B41" s="41"/>
      <c r="C41" s="41"/>
      <c r="D41" s="36"/>
      <c r="E41" s="37"/>
      <c r="F41" s="37"/>
      <c r="G41" s="37"/>
      <c r="H41" s="37"/>
      <c r="I41" s="37"/>
      <c r="J41" s="37"/>
    </row>
    <row r="42" customFormat="false" ht="12.75" hidden="false" customHeight="false" outlineLevel="0" collapsed="false">
      <c r="A42" s="72" t="n">
        <f aca="false">A41+1</f>
        <v>5311.28571428572</v>
      </c>
      <c r="B42" s="41"/>
      <c r="C42" s="41"/>
      <c r="D42" s="36"/>
      <c r="E42" s="37"/>
      <c r="F42" s="37"/>
      <c r="G42" s="37"/>
      <c r="H42" s="37"/>
      <c r="I42" s="37"/>
      <c r="J42" s="37"/>
    </row>
    <row r="43" customFormat="false" ht="12.75" hidden="false" customHeight="false" outlineLevel="0" collapsed="false">
      <c r="A43" s="72" t="n">
        <f aca="false">A42+1</f>
        <v>5312.28571428572</v>
      </c>
      <c r="B43" s="41"/>
      <c r="C43" s="41"/>
      <c r="D43" s="36"/>
      <c r="E43" s="37"/>
      <c r="F43" s="37"/>
      <c r="G43" s="37"/>
      <c r="H43" s="37"/>
      <c r="I43" s="37"/>
      <c r="J43" s="37"/>
    </row>
    <row r="44" customFormat="false" ht="12.75" hidden="false" customHeight="false" outlineLevel="0" collapsed="false">
      <c r="A44" s="72" t="n">
        <f aca="false">A43+1</f>
        <v>5313.28571428572</v>
      </c>
      <c r="B44" s="41"/>
      <c r="C44" s="41"/>
      <c r="D44" s="36"/>
      <c r="E44" s="37"/>
      <c r="F44" s="37"/>
      <c r="G44" s="37"/>
      <c r="H44" s="37"/>
      <c r="I44" s="37"/>
      <c r="J44" s="37"/>
    </row>
    <row r="45" customFormat="false" ht="12.75" hidden="false" customHeight="false" outlineLevel="0" collapsed="false">
      <c r="A45" s="72" t="n">
        <f aca="false">A44+1</f>
        <v>5314.28571428572</v>
      </c>
      <c r="B45" s="41"/>
      <c r="C45" s="41"/>
      <c r="D45" s="36"/>
      <c r="E45" s="37"/>
      <c r="F45" s="37"/>
      <c r="G45" s="37"/>
      <c r="H45" s="37"/>
      <c r="I45" s="37"/>
      <c r="J45" s="37"/>
    </row>
    <row r="46" customFormat="false" ht="12.75" hidden="false" customHeight="false" outlineLevel="0" collapsed="false">
      <c r="A46" s="72" t="n">
        <f aca="false">A45+1</f>
        <v>5315.28571428572</v>
      </c>
      <c r="B46" s="41"/>
      <c r="C46" s="41"/>
      <c r="D46" s="36"/>
      <c r="E46" s="37"/>
      <c r="F46" s="37"/>
      <c r="G46" s="37"/>
      <c r="H46" s="37"/>
      <c r="I46" s="37"/>
      <c r="J46" s="37"/>
    </row>
    <row r="47" customFormat="false" ht="12.75" hidden="false" customHeight="false" outlineLevel="0" collapsed="false">
      <c r="A47" s="72" t="n">
        <f aca="false">A46+1</f>
        <v>5316.28571428572</v>
      </c>
      <c r="B47" s="41"/>
      <c r="C47" s="41"/>
      <c r="D47" s="36"/>
      <c r="E47" s="37"/>
      <c r="F47" s="37"/>
      <c r="G47" s="37"/>
      <c r="H47" s="37"/>
      <c r="I47" s="37"/>
      <c r="J47" s="37"/>
    </row>
    <row r="48" customFormat="false" ht="12.75" hidden="false" customHeight="false" outlineLevel="0" collapsed="false">
      <c r="A48" s="72" t="n">
        <f aca="false">A47+1</f>
        <v>5317.28571428572</v>
      </c>
      <c r="B48" s="41"/>
      <c r="C48" s="41"/>
      <c r="D48" s="36"/>
      <c r="E48" s="37"/>
      <c r="F48" s="37"/>
      <c r="G48" s="37"/>
      <c r="H48" s="37"/>
      <c r="I48" s="37"/>
      <c r="J48" s="37"/>
    </row>
    <row r="49" customFormat="false" ht="12.75" hidden="false" customHeight="false" outlineLevel="0" collapsed="false">
      <c r="A49" s="72" t="n">
        <f aca="false">A48+1</f>
        <v>5318.28571428572</v>
      </c>
      <c r="B49" s="41"/>
      <c r="C49" s="41"/>
      <c r="D49" s="36"/>
      <c r="E49" s="37"/>
      <c r="F49" s="37"/>
      <c r="G49" s="37"/>
      <c r="H49" s="37"/>
      <c r="I49" s="37"/>
      <c r="J49" s="37"/>
    </row>
    <row r="50" customFormat="false" ht="12.75" hidden="false" customHeight="false" outlineLevel="0" collapsed="false">
      <c r="A50" s="72" t="n">
        <f aca="false">A49+1</f>
        <v>5319.28571428572</v>
      </c>
      <c r="B50" s="41"/>
      <c r="C50" s="41"/>
      <c r="D50" s="36"/>
      <c r="E50" s="37"/>
      <c r="F50" s="37"/>
      <c r="G50" s="37"/>
      <c r="H50" s="37"/>
      <c r="I50" s="37"/>
      <c r="J50" s="37"/>
    </row>
    <row r="51" customFormat="false" ht="12.75" hidden="false" customHeight="false" outlineLevel="0" collapsed="false">
      <c r="A51" s="72" t="n">
        <f aca="false">A50+1</f>
        <v>5320.28571428572</v>
      </c>
      <c r="B51" s="41"/>
      <c r="C51" s="41"/>
      <c r="D51" s="36"/>
      <c r="E51" s="37"/>
      <c r="F51" s="37"/>
      <c r="G51" s="37"/>
      <c r="H51" s="37"/>
      <c r="I51" s="37"/>
      <c r="J51" s="37"/>
    </row>
    <row r="52" customFormat="false" ht="12.75" hidden="false" customHeight="false" outlineLevel="0" collapsed="false">
      <c r="A52" s="72" t="n">
        <f aca="false">A51+1</f>
        <v>5321.28571428572</v>
      </c>
      <c r="B52" s="41"/>
      <c r="C52" s="41"/>
      <c r="D52" s="36"/>
      <c r="E52" s="37"/>
      <c r="F52" s="37"/>
      <c r="G52" s="37"/>
      <c r="H52" s="37"/>
      <c r="I52" s="37"/>
      <c r="J52" s="37"/>
    </row>
    <row r="53" customFormat="false" ht="12.75" hidden="false" customHeight="false" outlineLevel="0" collapsed="false">
      <c r="A53" s="72" t="n">
        <f aca="false">A52+1</f>
        <v>5322.28571428572</v>
      </c>
      <c r="B53" s="41"/>
      <c r="C53" s="41"/>
      <c r="D53" s="36"/>
      <c r="E53" s="37"/>
      <c r="F53" s="37"/>
      <c r="G53" s="37"/>
      <c r="H53" s="37"/>
      <c r="I53" s="37"/>
      <c r="J53" s="37"/>
    </row>
    <row r="54" customFormat="false" ht="12.75" hidden="false" customHeight="false" outlineLevel="0" collapsed="false">
      <c r="A54" s="72" t="n">
        <f aca="false">A53+1</f>
        <v>5323.28571428572</v>
      </c>
      <c r="B54" s="41"/>
      <c r="C54" s="41"/>
      <c r="D54" s="36"/>
      <c r="E54" s="37"/>
      <c r="F54" s="37"/>
      <c r="G54" s="37"/>
      <c r="H54" s="37"/>
      <c r="I54" s="37"/>
      <c r="J54" s="37"/>
    </row>
    <row r="55" customFormat="false" ht="12.75" hidden="false" customHeight="false" outlineLevel="0" collapsed="false">
      <c r="A55" s="72" t="n">
        <f aca="false">A54+1</f>
        <v>5324.28571428572</v>
      </c>
      <c r="B55" s="41"/>
      <c r="C55" s="41"/>
      <c r="D55" s="36"/>
      <c r="E55" s="37"/>
      <c r="F55" s="37"/>
      <c r="G55" s="37"/>
      <c r="H55" s="37"/>
      <c r="I55" s="37"/>
      <c r="J55" s="37"/>
    </row>
    <row r="56" customFormat="false" ht="12.75" hidden="false" customHeight="false" outlineLevel="0" collapsed="false">
      <c r="A56" s="72" t="n">
        <f aca="false">A55+1</f>
        <v>5325.28571428572</v>
      </c>
      <c r="B56" s="41"/>
      <c r="C56" s="41"/>
      <c r="D56" s="36"/>
      <c r="E56" s="37"/>
      <c r="F56" s="37"/>
      <c r="G56" s="37"/>
      <c r="H56" s="37"/>
      <c r="I56" s="37"/>
      <c r="J56" s="37"/>
    </row>
    <row r="57" customFormat="false" ht="12.75" hidden="false" customHeight="false" outlineLevel="0" collapsed="false">
      <c r="A57" s="72" t="n">
        <f aca="false">A56+1</f>
        <v>5326.28571428572</v>
      </c>
      <c r="B57" s="41"/>
      <c r="C57" s="41"/>
      <c r="D57" s="36"/>
      <c r="E57" s="37"/>
      <c r="F57" s="37"/>
      <c r="G57" s="37"/>
      <c r="H57" s="37"/>
      <c r="I57" s="37"/>
      <c r="J57" s="37"/>
    </row>
    <row r="58" customFormat="false" ht="12.75" hidden="false" customHeight="false" outlineLevel="0" collapsed="false">
      <c r="A58" s="72" t="n">
        <f aca="false">A57+1</f>
        <v>5327.28571428572</v>
      </c>
      <c r="B58" s="41"/>
      <c r="C58" s="41"/>
      <c r="D58" s="36"/>
      <c r="E58" s="37"/>
      <c r="F58" s="37"/>
      <c r="G58" s="37"/>
      <c r="H58" s="37"/>
      <c r="I58" s="37"/>
      <c r="J58" s="37"/>
    </row>
    <row r="59" customFormat="false" ht="12.75" hidden="false" customHeight="false" outlineLevel="0" collapsed="false">
      <c r="A59" s="72" t="n">
        <f aca="false">A58+1</f>
        <v>5328.28571428572</v>
      </c>
      <c r="B59" s="41"/>
      <c r="C59" s="41"/>
      <c r="D59" s="36"/>
      <c r="E59" s="37"/>
      <c r="F59" s="37"/>
      <c r="G59" s="37"/>
      <c r="H59" s="37"/>
      <c r="I59" s="37"/>
      <c r="J59" s="37"/>
    </row>
    <row r="60" customFormat="false" ht="12.75" hidden="false" customHeight="false" outlineLevel="0" collapsed="false">
      <c r="A60" s="72" t="n">
        <f aca="false">A59+1</f>
        <v>5329.28571428572</v>
      </c>
      <c r="B60" s="41"/>
      <c r="C60" s="41"/>
      <c r="D60" s="36"/>
      <c r="E60" s="37"/>
      <c r="F60" s="37"/>
      <c r="G60" s="37"/>
      <c r="H60" s="37"/>
      <c r="I60" s="37"/>
      <c r="J60" s="37"/>
    </row>
    <row r="61" customFormat="false" ht="12.75" hidden="false" customHeight="false" outlineLevel="0" collapsed="false">
      <c r="A61" s="72" t="n">
        <f aca="false">A60+1</f>
        <v>5330.28571428572</v>
      </c>
      <c r="B61" s="41"/>
      <c r="C61" s="41"/>
      <c r="D61" s="36"/>
      <c r="E61" s="37"/>
      <c r="F61" s="37"/>
      <c r="G61" s="37"/>
      <c r="H61" s="37"/>
      <c r="I61" s="37"/>
      <c r="J61" s="37"/>
    </row>
    <row r="62" customFormat="false" ht="12.75" hidden="false" customHeight="false" outlineLevel="0" collapsed="false">
      <c r="A62" s="72" t="n">
        <f aca="false">A61+1</f>
        <v>5331.28571428572</v>
      </c>
      <c r="B62" s="41"/>
      <c r="C62" s="41"/>
      <c r="D62" s="36"/>
      <c r="E62" s="37"/>
      <c r="F62" s="37"/>
      <c r="G62" s="37"/>
      <c r="H62" s="37"/>
      <c r="I62" s="37"/>
      <c r="J62" s="37"/>
    </row>
    <row r="63" customFormat="false" ht="12.75" hidden="false" customHeight="false" outlineLevel="0" collapsed="false">
      <c r="A63" s="72" t="n">
        <f aca="false">A62+1</f>
        <v>5332.28571428572</v>
      </c>
      <c r="B63" s="41"/>
      <c r="C63" s="41"/>
      <c r="D63" s="36"/>
      <c r="E63" s="37"/>
      <c r="F63" s="37"/>
      <c r="G63" s="37"/>
      <c r="H63" s="37"/>
      <c r="I63" s="37"/>
      <c r="J63" s="37"/>
    </row>
    <row r="64" customFormat="false" ht="12.75" hidden="false" customHeight="false" outlineLevel="0" collapsed="false">
      <c r="A64" s="72" t="n">
        <f aca="false">A63+1</f>
        <v>5333.28571428572</v>
      </c>
      <c r="B64" s="41"/>
      <c r="C64" s="41"/>
      <c r="D64" s="36"/>
      <c r="E64" s="37"/>
      <c r="F64" s="37"/>
      <c r="G64" s="37"/>
      <c r="H64" s="37"/>
      <c r="I64" s="37"/>
      <c r="J64" s="37"/>
    </row>
    <row r="65" customFormat="false" ht="12.75" hidden="false" customHeight="false" outlineLevel="0" collapsed="false">
      <c r="A65" s="72" t="n">
        <f aca="false">A64+1</f>
        <v>5334.28571428572</v>
      </c>
      <c r="B65" s="41"/>
      <c r="C65" s="41"/>
      <c r="D65" s="36"/>
      <c r="E65" s="37"/>
      <c r="F65" s="37"/>
      <c r="G65" s="37"/>
      <c r="H65" s="37"/>
      <c r="I65" s="37"/>
      <c r="J65" s="37"/>
    </row>
    <row r="66" customFormat="false" ht="12.75" hidden="false" customHeight="false" outlineLevel="0" collapsed="false">
      <c r="A66" s="72" t="n">
        <f aca="false">A65+1</f>
        <v>5335.28571428572</v>
      </c>
      <c r="B66" s="41"/>
      <c r="C66" s="41"/>
      <c r="D66" s="36"/>
      <c r="E66" s="37"/>
      <c r="F66" s="37"/>
      <c r="G66" s="37"/>
      <c r="H66" s="37"/>
      <c r="I66" s="37"/>
      <c r="J66" s="37"/>
    </row>
    <row r="67" customFormat="false" ht="12.75" hidden="false" customHeight="false" outlineLevel="0" collapsed="false">
      <c r="A67" s="72" t="n">
        <f aca="false">A66+1</f>
        <v>5336.28571428572</v>
      </c>
      <c r="B67" s="41"/>
      <c r="C67" s="41"/>
      <c r="D67" s="36"/>
      <c r="E67" s="37"/>
      <c r="F67" s="37"/>
      <c r="G67" s="37"/>
      <c r="H67" s="37"/>
      <c r="I67" s="37"/>
      <c r="J67" s="37"/>
    </row>
    <row r="68" customFormat="false" ht="12.75" hidden="false" customHeight="false" outlineLevel="0" collapsed="false">
      <c r="A68" s="72" t="n">
        <f aca="false">A67+1</f>
        <v>5337.28571428572</v>
      </c>
      <c r="B68" s="41"/>
      <c r="C68" s="41"/>
      <c r="D68" s="36"/>
      <c r="E68" s="37"/>
      <c r="F68" s="37"/>
      <c r="G68" s="37"/>
      <c r="H68" s="37"/>
      <c r="I68" s="37"/>
      <c r="J68" s="37"/>
    </row>
    <row r="69" customFormat="false" ht="12.75" hidden="false" customHeight="false" outlineLevel="0" collapsed="false">
      <c r="A69" s="72" t="n">
        <f aca="false">A68+1</f>
        <v>5338.28571428572</v>
      </c>
      <c r="B69" s="41"/>
      <c r="C69" s="41"/>
      <c r="D69" s="36"/>
      <c r="E69" s="37"/>
      <c r="F69" s="37"/>
      <c r="G69" s="37"/>
      <c r="H69" s="37"/>
      <c r="I69" s="37"/>
      <c r="J69" s="37"/>
    </row>
    <row r="70" customFormat="false" ht="12.75" hidden="false" customHeight="false" outlineLevel="0" collapsed="false">
      <c r="A70" s="72" t="n">
        <f aca="false">A69+1</f>
        <v>5339.28571428572</v>
      </c>
      <c r="B70" s="41"/>
      <c r="C70" s="41"/>
      <c r="D70" s="36"/>
      <c r="E70" s="37"/>
      <c r="F70" s="37"/>
      <c r="G70" s="37"/>
      <c r="H70" s="37"/>
      <c r="I70" s="37"/>
      <c r="J70" s="37"/>
    </row>
    <row r="71" customFormat="false" ht="12.75" hidden="false" customHeight="false" outlineLevel="0" collapsed="false">
      <c r="A71" s="72" t="n">
        <f aca="false">A70+1</f>
        <v>5340.28571428572</v>
      </c>
      <c r="B71" s="41"/>
      <c r="C71" s="41"/>
      <c r="D71" s="36"/>
      <c r="E71" s="37"/>
      <c r="F71" s="37"/>
      <c r="G71" s="37"/>
      <c r="H71" s="37"/>
      <c r="I71" s="37"/>
      <c r="J71" s="37"/>
    </row>
    <row r="72" customFormat="false" ht="12.75" hidden="false" customHeight="false" outlineLevel="0" collapsed="false">
      <c r="A72" s="72" t="n">
        <f aca="false">A71+1</f>
        <v>5341.28571428572</v>
      </c>
      <c r="B72" s="41"/>
      <c r="C72" s="41"/>
      <c r="D72" s="36"/>
      <c r="E72" s="37"/>
      <c r="F72" s="37"/>
      <c r="G72" s="37"/>
      <c r="H72" s="37"/>
      <c r="I72" s="37"/>
      <c r="J72" s="37"/>
    </row>
    <row r="73" customFormat="false" ht="12.75" hidden="false" customHeight="false" outlineLevel="0" collapsed="false">
      <c r="A73" s="72" t="n">
        <f aca="false">A72+1</f>
        <v>5342.28571428572</v>
      </c>
      <c r="B73" s="41"/>
      <c r="C73" s="41"/>
      <c r="D73" s="36"/>
      <c r="E73" s="37"/>
      <c r="F73" s="37"/>
      <c r="G73" s="37"/>
      <c r="H73" s="37"/>
      <c r="I73" s="37"/>
      <c r="J73" s="37"/>
    </row>
    <row r="74" customFormat="false" ht="12.75" hidden="false" customHeight="false" outlineLevel="0" collapsed="false">
      <c r="A74" s="72" t="n">
        <f aca="false">A73+1</f>
        <v>5343.28571428572</v>
      </c>
      <c r="B74" s="41"/>
      <c r="C74" s="41"/>
      <c r="D74" s="36"/>
      <c r="E74" s="37"/>
      <c r="F74" s="37"/>
      <c r="G74" s="37"/>
      <c r="H74" s="37"/>
      <c r="I74" s="37"/>
      <c r="J74" s="37"/>
    </row>
    <row r="75" customFormat="false" ht="12.75" hidden="false" customHeight="false" outlineLevel="0" collapsed="false">
      <c r="A75" s="72" t="n">
        <f aca="false">A74+1</f>
        <v>5344.28571428572</v>
      </c>
      <c r="B75" s="41"/>
      <c r="C75" s="41"/>
      <c r="D75" s="36"/>
      <c r="E75" s="37"/>
      <c r="F75" s="37"/>
      <c r="G75" s="37"/>
      <c r="H75" s="37"/>
      <c r="I75" s="37"/>
      <c r="J75" s="37"/>
    </row>
    <row r="76" customFormat="false" ht="12.75" hidden="false" customHeight="false" outlineLevel="0" collapsed="false">
      <c r="A76" s="72" t="n">
        <f aca="false">A75+1</f>
        <v>5345.28571428572</v>
      </c>
      <c r="B76" s="41"/>
      <c r="C76" s="41"/>
      <c r="D76" s="36"/>
      <c r="E76" s="37"/>
      <c r="F76" s="37"/>
      <c r="G76" s="37"/>
      <c r="H76" s="37"/>
      <c r="I76" s="37"/>
      <c r="J76" s="37"/>
    </row>
    <row r="77" customFormat="false" ht="12.75" hidden="false" customHeight="false" outlineLevel="0" collapsed="false">
      <c r="A77" s="72" t="n">
        <f aca="false">A76+1</f>
        <v>5346.28571428572</v>
      </c>
      <c r="B77" s="41"/>
      <c r="C77" s="41"/>
      <c r="D77" s="36"/>
      <c r="E77" s="37"/>
      <c r="F77" s="37"/>
      <c r="G77" s="37"/>
      <c r="H77" s="37"/>
      <c r="I77" s="37"/>
      <c r="J77" s="37"/>
    </row>
    <row r="78" customFormat="false" ht="12.75" hidden="false" customHeight="false" outlineLevel="0" collapsed="false">
      <c r="A78" s="72" t="n">
        <f aca="false">A77+1</f>
        <v>5347.28571428572</v>
      </c>
      <c r="B78" s="41"/>
      <c r="C78" s="41"/>
      <c r="D78" s="36"/>
      <c r="E78" s="37"/>
      <c r="F78" s="37"/>
      <c r="G78" s="37"/>
      <c r="H78" s="37"/>
      <c r="I78" s="37"/>
      <c r="J78" s="37"/>
    </row>
    <row r="79" customFormat="false" ht="12.75" hidden="false" customHeight="false" outlineLevel="0" collapsed="false">
      <c r="A79" s="72" t="n">
        <f aca="false">A78+1</f>
        <v>5348.28571428572</v>
      </c>
      <c r="B79" s="41"/>
      <c r="C79" s="41"/>
      <c r="D79" s="36"/>
      <c r="E79" s="37"/>
      <c r="F79" s="37"/>
      <c r="G79" s="37"/>
      <c r="H79" s="37"/>
      <c r="I79" s="37"/>
      <c r="J79" s="37"/>
    </row>
    <row r="80" customFormat="false" ht="12.75" hidden="false" customHeight="false" outlineLevel="0" collapsed="false">
      <c r="A80" s="72" t="n">
        <f aca="false">A79+1</f>
        <v>5349.28571428572</v>
      </c>
      <c r="B80" s="41"/>
      <c r="C80" s="41"/>
      <c r="D80" s="36"/>
      <c r="E80" s="37"/>
      <c r="F80" s="37"/>
      <c r="G80" s="37"/>
      <c r="H80" s="37"/>
      <c r="I80" s="37"/>
      <c r="J80" s="37"/>
    </row>
    <row r="81" customFormat="false" ht="12.75" hidden="false" customHeight="false" outlineLevel="0" collapsed="false">
      <c r="A81" s="72" t="n">
        <f aca="false">A80+1</f>
        <v>5350.28571428572</v>
      </c>
      <c r="B81" s="41"/>
      <c r="C81" s="41"/>
      <c r="D81" s="36"/>
      <c r="E81" s="37"/>
      <c r="F81" s="37"/>
      <c r="G81" s="37"/>
      <c r="H81" s="37"/>
      <c r="I81" s="37"/>
      <c r="J81" s="37"/>
    </row>
    <row r="82" customFormat="false" ht="12.75" hidden="false" customHeight="false" outlineLevel="0" collapsed="false">
      <c r="A82" s="72" t="n">
        <f aca="false">A81+1</f>
        <v>5351.28571428572</v>
      </c>
      <c r="B82" s="41"/>
      <c r="C82" s="41"/>
      <c r="D82" s="36"/>
      <c r="E82" s="37"/>
      <c r="F82" s="37"/>
      <c r="G82" s="37"/>
      <c r="H82" s="37"/>
      <c r="I82" s="37"/>
      <c r="J82" s="37"/>
    </row>
    <row r="83" customFormat="false" ht="12.75" hidden="false" customHeight="false" outlineLevel="0" collapsed="false">
      <c r="A83" s="72" t="n">
        <f aca="false">A82+1</f>
        <v>5352.28571428572</v>
      </c>
      <c r="B83" s="41"/>
      <c r="C83" s="41"/>
      <c r="D83" s="36"/>
      <c r="E83" s="37"/>
      <c r="F83" s="37"/>
      <c r="G83" s="37"/>
      <c r="H83" s="37"/>
      <c r="I83" s="37"/>
      <c r="J83" s="37"/>
    </row>
    <row r="84" customFormat="false" ht="12.75" hidden="false" customHeight="false" outlineLevel="0" collapsed="false">
      <c r="A84" s="72" t="n">
        <f aca="false">A83+1</f>
        <v>5353.28571428572</v>
      </c>
      <c r="B84" s="41"/>
      <c r="C84" s="41"/>
      <c r="D84" s="36"/>
      <c r="E84" s="37"/>
      <c r="F84" s="37"/>
      <c r="G84" s="37"/>
      <c r="H84" s="37"/>
      <c r="I84" s="37"/>
      <c r="J84" s="37"/>
    </row>
    <row r="85" customFormat="false" ht="12.75" hidden="false" customHeight="false" outlineLevel="0" collapsed="false">
      <c r="A85" s="72" t="n">
        <f aca="false">A84+1</f>
        <v>5354.28571428572</v>
      </c>
      <c r="B85" s="41"/>
      <c r="C85" s="41"/>
      <c r="D85" s="36"/>
      <c r="E85" s="37"/>
      <c r="F85" s="37"/>
      <c r="G85" s="37"/>
      <c r="H85" s="37"/>
      <c r="I85" s="37"/>
      <c r="J85" s="37"/>
    </row>
    <row r="86" customFormat="false" ht="12.75" hidden="false" customHeight="false" outlineLevel="0" collapsed="false">
      <c r="A86" s="72" t="n">
        <f aca="false">A85+1</f>
        <v>5355.28571428572</v>
      </c>
      <c r="B86" s="41"/>
      <c r="C86" s="41"/>
      <c r="D86" s="36"/>
      <c r="E86" s="37"/>
      <c r="F86" s="37"/>
      <c r="G86" s="37"/>
      <c r="H86" s="37"/>
      <c r="I86" s="37"/>
      <c r="J86" s="37"/>
    </row>
    <row r="87" customFormat="false" ht="12.75" hidden="false" customHeight="false" outlineLevel="0" collapsed="false">
      <c r="A87" s="72" t="n">
        <f aca="false">A86+1</f>
        <v>5356.28571428572</v>
      </c>
      <c r="B87" s="41"/>
      <c r="C87" s="41"/>
      <c r="D87" s="36"/>
      <c r="E87" s="37"/>
      <c r="F87" s="37"/>
      <c r="G87" s="37"/>
      <c r="H87" s="37"/>
      <c r="I87" s="37"/>
      <c r="J87" s="37"/>
    </row>
    <row r="88" customFormat="false" ht="12.75" hidden="false" customHeight="false" outlineLevel="0" collapsed="false">
      <c r="A88" s="72" t="n">
        <f aca="false">A87+1</f>
        <v>5357.28571428572</v>
      </c>
      <c r="B88" s="41"/>
      <c r="C88" s="41"/>
      <c r="D88" s="36"/>
      <c r="E88" s="37"/>
      <c r="F88" s="37"/>
      <c r="G88" s="37"/>
      <c r="H88" s="37"/>
      <c r="I88" s="37"/>
      <c r="J88" s="37"/>
    </row>
    <row r="89" customFormat="false" ht="12.75" hidden="false" customHeight="false" outlineLevel="0" collapsed="false">
      <c r="A89" s="72" t="n">
        <f aca="false">A88+1</f>
        <v>5358.28571428572</v>
      </c>
      <c r="B89" s="41"/>
      <c r="C89" s="41"/>
      <c r="D89" s="36"/>
      <c r="E89" s="37"/>
      <c r="F89" s="37"/>
      <c r="G89" s="37"/>
      <c r="H89" s="37"/>
      <c r="I89" s="37"/>
      <c r="J89" s="37"/>
    </row>
    <row r="90" customFormat="false" ht="12.75" hidden="false" customHeight="false" outlineLevel="0" collapsed="false">
      <c r="A90" s="72" t="n">
        <f aca="false">A89+1</f>
        <v>5359.28571428572</v>
      </c>
      <c r="B90" s="41"/>
      <c r="C90" s="41"/>
      <c r="D90" s="36"/>
      <c r="E90" s="37"/>
      <c r="F90" s="37"/>
      <c r="G90" s="37"/>
      <c r="H90" s="37"/>
      <c r="I90" s="37"/>
      <c r="J90" s="37"/>
    </row>
    <row r="91" customFormat="false" ht="12.75" hidden="false" customHeight="false" outlineLevel="0" collapsed="false">
      <c r="A91" s="72" t="n">
        <f aca="false">A90+1</f>
        <v>5360.28571428572</v>
      </c>
      <c r="B91" s="41"/>
      <c r="C91" s="41"/>
      <c r="D91" s="36"/>
      <c r="E91" s="37"/>
      <c r="F91" s="37"/>
      <c r="G91" s="37"/>
      <c r="H91" s="37"/>
      <c r="I91" s="37"/>
      <c r="J91" s="37"/>
    </row>
    <row r="92" customFormat="false" ht="12.75" hidden="false" customHeight="false" outlineLevel="0" collapsed="false">
      <c r="A92" s="72" t="n">
        <f aca="false">A91+1</f>
        <v>5361.28571428572</v>
      </c>
      <c r="B92" s="41"/>
      <c r="C92" s="41"/>
      <c r="D92" s="36"/>
      <c r="E92" s="37"/>
      <c r="F92" s="37"/>
      <c r="G92" s="37"/>
      <c r="H92" s="37"/>
      <c r="I92" s="37"/>
      <c r="J92" s="37"/>
    </row>
    <row r="93" customFormat="false" ht="12.75" hidden="false" customHeight="false" outlineLevel="0" collapsed="false">
      <c r="A93" s="72" t="n">
        <f aca="false">A92+1</f>
        <v>5362.28571428572</v>
      </c>
      <c r="B93" s="41"/>
      <c r="C93" s="41"/>
      <c r="D93" s="36"/>
      <c r="E93" s="37"/>
      <c r="F93" s="37"/>
      <c r="G93" s="37"/>
      <c r="H93" s="37"/>
      <c r="I93" s="37"/>
      <c r="J93" s="37"/>
    </row>
    <row r="94" customFormat="false" ht="12.75" hidden="false" customHeight="false" outlineLevel="0" collapsed="false">
      <c r="A94" s="72" t="n">
        <f aca="false">A93+1</f>
        <v>5363.28571428572</v>
      </c>
      <c r="B94" s="41"/>
      <c r="C94" s="41"/>
      <c r="D94" s="36"/>
      <c r="E94" s="37"/>
      <c r="F94" s="37"/>
      <c r="G94" s="37"/>
      <c r="H94" s="37"/>
      <c r="I94" s="37"/>
      <c r="J94" s="37"/>
    </row>
    <row r="95" customFormat="false" ht="12.75" hidden="false" customHeight="false" outlineLevel="0" collapsed="false">
      <c r="A95" s="72" t="n">
        <f aca="false">A94+1</f>
        <v>5364.28571428572</v>
      </c>
      <c r="B95" s="41"/>
      <c r="C95" s="41"/>
      <c r="D95" s="36"/>
      <c r="E95" s="37"/>
      <c r="F95" s="37"/>
      <c r="G95" s="37"/>
      <c r="H95" s="37"/>
      <c r="I95" s="37"/>
      <c r="J95" s="37"/>
    </row>
    <row r="96" customFormat="false" ht="12.75" hidden="false" customHeight="false" outlineLevel="0" collapsed="false">
      <c r="A96" s="72" t="n">
        <f aca="false">A95+1</f>
        <v>5365.28571428572</v>
      </c>
      <c r="B96" s="41"/>
      <c r="C96" s="41"/>
      <c r="D96" s="36"/>
      <c r="E96" s="37"/>
      <c r="F96" s="37"/>
      <c r="G96" s="37"/>
      <c r="H96" s="37"/>
      <c r="I96" s="37"/>
      <c r="J96" s="37"/>
    </row>
    <row r="97" customFormat="false" ht="12.75" hidden="false" customHeight="false" outlineLevel="0" collapsed="false">
      <c r="A97" s="72" t="n">
        <f aca="false">A96+1</f>
        <v>5366.28571428572</v>
      </c>
      <c r="B97" s="41"/>
      <c r="C97" s="41"/>
      <c r="D97" s="36"/>
      <c r="E97" s="37"/>
      <c r="F97" s="37"/>
      <c r="G97" s="37"/>
      <c r="H97" s="37"/>
      <c r="I97" s="37"/>
      <c r="J97" s="37"/>
    </row>
    <row r="98" customFormat="false" ht="12.75" hidden="false" customHeight="false" outlineLevel="0" collapsed="false">
      <c r="A98" s="72" t="n">
        <f aca="false">A97+1</f>
        <v>5367.28571428572</v>
      </c>
      <c r="B98" s="41"/>
      <c r="C98" s="41"/>
      <c r="D98" s="36"/>
      <c r="E98" s="37"/>
      <c r="F98" s="37"/>
      <c r="G98" s="37"/>
      <c r="H98" s="37"/>
      <c r="I98" s="37"/>
      <c r="J98" s="37"/>
    </row>
    <row r="99" customFormat="false" ht="12.75" hidden="false" customHeight="false" outlineLevel="0" collapsed="false">
      <c r="A99" s="72" t="n">
        <f aca="false">A98+1</f>
        <v>5368.28571428572</v>
      </c>
      <c r="B99" s="41"/>
      <c r="C99" s="41"/>
      <c r="D99" s="36"/>
      <c r="E99" s="37"/>
      <c r="F99" s="37"/>
      <c r="G99" s="37"/>
      <c r="H99" s="37"/>
      <c r="I99" s="37"/>
      <c r="J99" s="37"/>
    </row>
    <row r="100" customFormat="false" ht="12.75" hidden="false" customHeight="false" outlineLevel="0" collapsed="false">
      <c r="A100" s="72" t="n">
        <f aca="false">A99+1</f>
        <v>5369.28571428572</v>
      </c>
      <c r="B100" s="41"/>
      <c r="C100" s="41"/>
      <c r="D100" s="36"/>
      <c r="E100" s="37"/>
      <c r="F100" s="37"/>
      <c r="G100" s="37"/>
      <c r="H100" s="37"/>
      <c r="I100" s="37"/>
      <c r="J100" s="37"/>
    </row>
    <row r="101" customFormat="false" ht="12.75" hidden="false" customHeight="false" outlineLevel="0" collapsed="false">
      <c r="A101" s="72" t="n">
        <f aca="false">A100+1</f>
        <v>5370.28571428572</v>
      </c>
      <c r="B101" s="41"/>
      <c r="C101" s="41"/>
      <c r="D101" s="36"/>
      <c r="E101" s="37"/>
      <c r="F101" s="37"/>
      <c r="G101" s="37"/>
      <c r="H101" s="37"/>
      <c r="I101" s="37"/>
      <c r="J101" s="37"/>
    </row>
    <row r="102" customFormat="false" ht="12.75" hidden="false" customHeight="false" outlineLevel="0" collapsed="false">
      <c r="A102" s="72" t="n">
        <f aca="false">A101+1</f>
        <v>5371.28571428572</v>
      </c>
      <c r="B102" s="41"/>
      <c r="C102" s="41"/>
      <c r="D102" s="36"/>
      <c r="E102" s="37"/>
      <c r="F102" s="37"/>
      <c r="G102" s="37"/>
      <c r="H102" s="37"/>
      <c r="I102" s="37"/>
      <c r="J102" s="37"/>
    </row>
    <row r="103" customFormat="false" ht="12.75" hidden="false" customHeight="false" outlineLevel="0" collapsed="false">
      <c r="A103" s="72" t="n">
        <f aca="false">A102+1</f>
        <v>5372.28571428572</v>
      </c>
      <c r="B103" s="41"/>
      <c r="C103" s="41"/>
      <c r="D103" s="36"/>
      <c r="E103" s="37"/>
      <c r="F103" s="37"/>
      <c r="G103" s="37"/>
      <c r="H103" s="37"/>
      <c r="I103" s="37"/>
      <c r="J103" s="37"/>
    </row>
    <row r="104" customFormat="false" ht="12.75" hidden="false" customHeight="false" outlineLevel="0" collapsed="false">
      <c r="A104" s="72" t="n">
        <f aca="false">A103+1</f>
        <v>5373.28571428572</v>
      </c>
      <c r="B104" s="41"/>
      <c r="C104" s="41"/>
      <c r="D104" s="36"/>
      <c r="E104" s="37"/>
      <c r="F104" s="37"/>
      <c r="G104" s="37"/>
      <c r="H104" s="37"/>
      <c r="I104" s="37"/>
      <c r="J104" s="37"/>
    </row>
    <row r="105" customFormat="false" ht="12.75" hidden="false" customHeight="false" outlineLevel="0" collapsed="false">
      <c r="A105" s="72" t="n">
        <f aca="false">A104+1</f>
        <v>5374.28571428572</v>
      </c>
      <c r="B105" s="41"/>
      <c r="C105" s="41"/>
      <c r="D105" s="36"/>
      <c r="E105" s="37"/>
      <c r="F105" s="37"/>
      <c r="G105" s="37"/>
      <c r="H105" s="37"/>
      <c r="I105" s="37"/>
      <c r="J105" s="37"/>
    </row>
    <row r="106" customFormat="false" ht="12.75" hidden="false" customHeight="false" outlineLevel="0" collapsed="false">
      <c r="A106" s="72" t="n">
        <f aca="false">A105+1</f>
        <v>5375.28571428572</v>
      </c>
      <c r="B106" s="41"/>
      <c r="C106" s="41"/>
      <c r="D106" s="36"/>
      <c r="E106" s="37"/>
      <c r="F106" s="37"/>
      <c r="G106" s="37"/>
      <c r="H106" s="37"/>
      <c r="I106" s="37"/>
      <c r="J106" s="37"/>
    </row>
    <row r="107" customFormat="false" ht="12.75" hidden="false" customHeight="false" outlineLevel="0" collapsed="false">
      <c r="A107" s="72" t="n">
        <f aca="false">A106+1</f>
        <v>5376.28571428572</v>
      </c>
      <c r="B107" s="41"/>
      <c r="C107" s="41"/>
      <c r="D107" s="36"/>
      <c r="E107" s="37"/>
      <c r="F107" s="37"/>
      <c r="G107" s="37"/>
      <c r="H107" s="37"/>
      <c r="I107" s="37"/>
      <c r="J107" s="37"/>
    </row>
    <row r="108" customFormat="false" ht="12.75" hidden="false" customHeight="false" outlineLevel="0" collapsed="false">
      <c r="A108" s="72" t="n">
        <f aca="false">A107+1</f>
        <v>5377.28571428572</v>
      </c>
      <c r="B108" s="41"/>
      <c r="C108" s="41"/>
      <c r="D108" s="36"/>
      <c r="E108" s="37"/>
      <c r="F108" s="37"/>
      <c r="G108" s="37"/>
      <c r="H108" s="37"/>
      <c r="I108" s="37"/>
      <c r="J108" s="37"/>
    </row>
    <row r="109" customFormat="false" ht="12.75" hidden="false" customHeight="false" outlineLevel="0" collapsed="false">
      <c r="A109" s="72" t="n">
        <f aca="false">A108+1</f>
        <v>5378.28571428572</v>
      </c>
      <c r="B109" s="41"/>
      <c r="C109" s="41"/>
      <c r="D109" s="36"/>
      <c r="E109" s="37"/>
      <c r="F109" s="37"/>
      <c r="G109" s="37"/>
      <c r="H109" s="37"/>
      <c r="I109" s="37"/>
      <c r="J109" s="37"/>
    </row>
    <row r="110" customFormat="false" ht="12.75" hidden="false" customHeight="false" outlineLevel="0" collapsed="false">
      <c r="A110" s="72" t="n">
        <f aca="false">A109+1</f>
        <v>5379.28571428572</v>
      </c>
      <c r="B110" s="41"/>
      <c r="C110" s="41"/>
      <c r="D110" s="36"/>
      <c r="E110" s="37"/>
      <c r="F110" s="37"/>
      <c r="G110" s="37"/>
      <c r="H110" s="37"/>
      <c r="I110" s="37"/>
      <c r="J110" s="37"/>
    </row>
    <row r="111" customFormat="false" ht="12.75" hidden="false" customHeight="false" outlineLevel="0" collapsed="false">
      <c r="A111" s="72" t="n">
        <f aca="false">A110+1</f>
        <v>5380.28571428572</v>
      </c>
      <c r="B111" s="41"/>
      <c r="C111" s="41"/>
      <c r="D111" s="36"/>
      <c r="E111" s="37"/>
      <c r="F111" s="37"/>
      <c r="G111" s="37"/>
      <c r="H111" s="37"/>
      <c r="I111" s="37"/>
      <c r="J111" s="37"/>
    </row>
    <row r="112" customFormat="false" ht="12.75" hidden="false" customHeight="false" outlineLevel="0" collapsed="false">
      <c r="A112" s="72" t="n">
        <f aca="false">A111+1</f>
        <v>5381.28571428572</v>
      </c>
      <c r="B112" s="41"/>
      <c r="C112" s="41"/>
      <c r="D112" s="36"/>
      <c r="E112" s="37"/>
      <c r="F112" s="37"/>
      <c r="G112" s="37"/>
      <c r="H112" s="37"/>
      <c r="I112" s="37"/>
      <c r="J112" s="37"/>
    </row>
    <row r="113" customFormat="false" ht="12.75" hidden="false" customHeight="false" outlineLevel="0" collapsed="false">
      <c r="A113" s="72" t="n">
        <f aca="false">A112+1</f>
        <v>5382.28571428572</v>
      </c>
      <c r="B113" s="41"/>
      <c r="C113" s="41"/>
      <c r="D113" s="36"/>
      <c r="E113" s="37"/>
      <c r="F113" s="37"/>
      <c r="G113" s="37"/>
      <c r="H113" s="37"/>
      <c r="I113" s="37"/>
      <c r="J113" s="37"/>
    </row>
    <row r="114" customFormat="false" ht="12.75" hidden="false" customHeight="false" outlineLevel="0" collapsed="false">
      <c r="A114" s="72" t="n">
        <f aca="false">A113+1</f>
        <v>5383.28571428572</v>
      </c>
      <c r="B114" s="41"/>
      <c r="C114" s="41"/>
      <c r="D114" s="36"/>
      <c r="E114" s="37"/>
      <c r="F114" s="37"/>
      <c r="G114" s="37"/>
      <c r="H114" s="37"/>
      <c r="I114" s="37"/>
      <c r="J114" s="37"/>
    </row>
    <row r="115" customFormat="false" ht="12.75" hidden="false" customHeight="false" outlineLevel="0" collapsed="false">
      <c r="A115" s="72" t="n">
        <f aca="false">A114+1</f>
        <v>5384.28571428572</v>
      </c>
      <c r="B115" s="41"/>
      <c r="C115" s="41"/>
      <c r="D115" s="36"/>
      <c r="E115" s="37"/>
      <c r="F115" s="37"/>
      <c r="G115" s="37"/>
      <c r="H115" s="37"/>
      <c r="I115" s="37"/>
      <c r="J115" s="37"/>
    </row>
    <row r="116" customFormat="false" ht="12.75" hidden="false" customHeight="false" outlineLevel="0" collapsed="false">
      <c r="A116" s="72" t="n">
        <f aca="false">A115+1</f>
        <v>5385.28571428572</v>
      </c>
      <c r="B116" s="41"/>
      <c r="C116" s="41"/>
      <c r="D116" s="36"/>
      <c r="E116" s="37"/>
      <c r="F116" s="37"/>
      <c r="G116" s="37"/>
      <c r="H116" s="37"/>
      <c r="I116" s="37"/>
      <c r="J116" s="37"/>
    </row>
    <row r="117" customFormat="false" ht="12.75" hidden="false" customHeight="false" outlineLevel="0" collapsed="false">
      <c r="A117" s="72" t="n">
        <f aca="false">A116+1</f>
        <v>5386.28571428572</v>
      </c>
      <c r="B117" s="41"/>
      <c r="C117" s="41"/>
      <c r="D117" s="36"/>
      <c r="E117" s="37"/>
      <c r="F117" s="37"/>
      <c r="G117" s="37"/>
      <c r="H117" s="37"/>
      <c r="I117" s="37"/>
      <c r="J117" s="37"/>
    </row>
    <row r="118" customFormat="false" ht="12.75" hidden="false" customHeight="false" outlineLevel="0" collapsed="false">
      <c r="A118" s="72" t="n">
        <f aca="false">A117+1</f>
        <v>5387.28571428572</v>
      </c>
      <c r="B118" s="41"/>
      <c r="C118" s="41"/>
      <c r="D118" s="36"/>
      <c r="E118" s="37"/>
      <c r="F118" s="37"/>
      <c r="G118" s="37"/>
      <c r="H118" s="37"/>
      <c r="I118" s="37"/>
      <c r="J118" s="37"/>
    </row>
    <row r="119" customFormat="false" ht="12.75" hidden="false" customHeight="false" outlineLevel="0" collapsed="false">
      <c r="A119" s="72" t="n">
        <f aca="false">A118+1</f>
        <v>5388.28571428572</v>
      </c>
      <c r="B119" s="41"/>
      <c r="C119" s="41"/>
      <c r="D119" s="36"/>
      <c r="E119" s="37"/>
      <c r="F119" s="37"/>
      <c r="G119" s="37"/>
      <c r="H119" s="37"/>
      <c r="I119" s="37"/>
      <c r="J119" s="37"/>
    </row>
    <row r="120" customFormat="false" ht="12.75" hidden="false" customHeight="false" outlineLevel="0" collapsed="false">
      <c r="A120" s="72" t="n">
        <f aca="false">A119+1</f>
        <v>5389.28571428572</v>
      </c>
      <c r="B120" s="41"/>
      <c r="C120" s="41"/>
      <c r="D120" s="36"/>
      <c r="E120" s="37"/>
      <c r="F120" s="37"/>
      <c r="G120" s="37"/>
      <c r="H120" s="37"/>
      <c r="I120" s="37"/>
      <c r="J120" s="37"/>
    </row>
    <row r="121" customFormat="false" ht="12.75" hidden="false" customHeight="false" outlineLevel="0" collapsed="false">
      <c r="A121" s="72" t="n">
        <f aca="false">A120+1</f>
        <v>5390.28571428572</v>
      </c>
      <c r="B121" s="41"/>
      <c r="C121" s="41"/>
      <c r="D121" s="36"/>
      <c r="E121" s="37"/>
      <c r="F121" s="37"/>
      <c r="G121" s="37"/>
      <c r="H121" s="37"/>
      <c r="I121" s="37"/>
      <c r="J121" s="37"/>
    </row>
    <row r="122" customFormat="false" ht="12.75" hidden="false" customHeight="false" outlineLevel="0" collapsed="false">
      <c r="A122" s="72" t="n">
        <f aca="false">A121+1</f>
        <v>5391.28571428572</v>
      </c>
      <c r="B122" s="41"/>
      <c r="C122" s="41"/>
      <c r="D122" s="36"/>
      <c r="E122" s="37"/>
      <c r="F122" s="37"/>
      <c r="G122" s="37"/>
      <c r="H122" s="37"/>
      <c r="I122" s="37"/>
      <c r="J122" s="37"/>
    </row>
    <row r="123" customFormat="false" ht="12.75" hidden="false" customHeight="false" outlineLevel="0" collapsed="false">
      <c r="A123" s="72" t="n">
        <f aca="false">A122+1</f>
        <v>5392.28571428572</v>
      </c>
      <c r="B123" s="41"/>
      <c r="C123" s="41"/>
      <c r="D123" s="36"/>
      <c r="E123" s="37"/>
      <c r="F123" s="37"/>
      <c r="G123" s="37"/>
      <c r="H123" s="37"/>
      <c r="I123" s="37"/>
      <c r="J123" s="37"/>
    </row>
    <row r="124" customFormat="false" ht="12.75" hidden="false" customHeight="false" outlineLevel="0" collapsed="false">
      <c r="A124" s="72" t="n">
        <f aca="false">A123+1</f>
        <v>5393.28571428572</v>
      </c>
      <c r="B124" s="41"/>
      <c r="C124" s="41"/>
      <c r="D124" s="36"/>
      <c r="E124" s="37"/>
      <c r="F124" s="37"/>
      <c r="G124" s="37"/>
      <c r="H124" s="37"/>
      <c r="I124" s="37"/>
      <c r="J124" s="37"/>
    </row>
    <row r="125" customFormat="false" ht="12.75" hidden="false" customHeight="false" outlineLevel="0" collapsed="false">
      <c r="A125" s="72" t="n">
        <f aca="false">A124+1</f>
        <v>5394.28571428572</v>
      </c>
      <c r="B125" s="41"/>
      <c r="C125" s="41"/>
      <c r="D125" s="36"/>
      <c r="E125" s="37"/>
      <c r="F125" s="37"/>
      <c r="G125" s="37"/>
      <c r="H125" s="37"/>
      <c r="I125" s="37"/>
      <c r="J125" s="37"/>
    </row>
    <row r="126" customFormat="false" ht="12.75" hidden="false" customHeight="false" outlineLevel="0" collapsed="false">
      <c r="A126" s="72" t="n">
        <f aca="false">A125+1</f>
        <v>5395.28571428572</v>
      </c>
      <c r="B126" s="41"/>
      <c r="C126" s="41"/>
      <c r="D126" s="36"/>
      <c r="E126" s="37"/>
      <c r="F126" s="37"/>
      <c r="G126" s="37"/>
      <c r="H126" s="37"/>
      <c r="I126" s="37"/>
      <c r="J126" s="37"/>
    </row>
    <row r="127" customFormat="false" ht="12.75" hidden="false" customHeight="false" outlineLevel="0" collapsed="false">
      <c r="A127" s="72" t="n">
        <f aca="false">A126+1</f>
        <v>5396.28571428572</v>
      </c>
      <c r="B127" s="41"/>
      <c r="C127" s="41"/>
      <c r="D127" s="36"/>
      <c r="E127" s="37"/>
      <c r="F127" s="37"/>
      <c r="G127" s="37"/>
      <c r="H127" s="37"/>
      <c r="I127" s="37"/>
      <c r="J127" s="37"/>
    </row>
    <row r="128" customFormat="false" ht="12.75" hidden="false" customHeight="false" outlineLevel="0" collapsed="false">
      <c r="A128" s="72" t="n">
        <f aca="false">A127+1</f>
        <v>5397.28571428572</v>
      </c>
      <c r="B128" s="41"/>
      <c r="C128" s="41"/>
      <c r="D128" s="36"/>
      <c r="E128" s="37"/>
      <c r="F128" s="37"/>
      <c r="G128" s="37"/>
      <c r="H128" s="37"/>
      <c r="I128" s="37"/>
      <c r="J128" s="37"/>
    </row>
    <row r="129" customFormat="false" ht="12.75" hidden="false" customHeight="false" outlineLevel="0" collapsed="false">
      <c r="A129" s="72" t="n">
        <f aca="false">A128+1</f>
        <v>5398.28571428572</v>
      </c>
      <c r="B129" s="41"/>
      <c r="C129" s="41"/>
      <c r="D129" s="36"/>
      <c r="E129" s="37"/>
      <c r="F129" s="37"/>
      <c r="G129" s="37"/>
      <c r="H129" s="37"/>
      <c r="I129" s="37"/>
      <c r="J129" s="37"/>
    </row>
    <row r="130" customFormat="false" ht="12.75" hidden="false" customHeight="false" outlineLevel="0" collapsed="false">
      <c r="A130" s="72" t="n">
        <f aca="false">A129+1</f>
        <v>5399.28571428572</v>
      </c>
      <c r="B130" s="41"/>
      <c r="C130" s="41"/>
      <c r="D130" s="36"/>
      <c r="E130" s="37"/>
      <c r="F130" s="37"/>
      <c r="G130" s="37"/>
      <c r="H130" s="37"/>
      <c r="I130" s="37"/>
      <c r="J130" s="37"/>
    </row>
    <row r="131" customFormat="false" ht="12.75" hidden="false" customHeight="false" outlineLevel="0" collapsed="false">
      <c r="A131" s="72" t="n">
        <f aca="false">A130+1</f>
        <v>5400.28571428572</v>
      </c>
      <c r="B131" s="41"/>
      <c r="C131" s="41"/>
      <c r="D131" s="36"/>
      <c r="E131" s="37"/>
      <c r="F131" s="37"/>
      <c r="G131" s="37"/>
      <c r="H131" s="37"/>
      <c r="I131" s="37"/>
      <c r="J131" s="37"/>
    </row>
    <row r="132" customFormat="false" ht="12.75" hidden="false" customHeight="false" outlineLevel="0" collapsed="false">
      <c r="A132" s="72" t="n">
        <f aca="false">A131+1</f>
        <v>5401.28571428572</v>
      </c>
      <c r="B132" s="41"/>
      <c r="C132" s="41"/>
      <c r="D132" s="36"/>
      <c r="E132" s="37"/>
      <c r="F132" s="37"/>
      <c r="G132" s="37"/>
      <c r="H132" s="37"/>
      <c r="I132" s="37"/>
      <c r="J132" s="37"/>
    </row>
    <row r="133" customFormat="false" ht="12.75" hidden="false" customHeight="false" outlineLevel="0" collapsed="false">
      <c r="A133" s="72" t="n">
        <f aca="false">A132+1</f>
        <v>5402.28571428572</v>
      </c>
      <c r="B133" s="41"/>
      <c r="C133" s="41"/>
      <c r="D133" s="36"/>
      <c r="E133" s="37"/>
      <c r="F133" s="37"/>
      <c r="G133" s="37"/>
      <c r="H133" s="37"/>
      <c r="I133" s="37"/>
      <c r="J133" s="37"/>
    </row>
    <row r="134" customFormat="false" ht="12.75" hidden="false" customHeight="false" outlineLevel="0" collapsed="false">
      <c r="A134" s="72" t="n">
        <f aca="false">A133+1</f>
        <v>5403.28571428572</v>
      </c>
      <c r="B134" s="41"/>
      <c r="C134" s="41"/>
      <c r="D134" s="36"/>
      <c r="E134" s="37"/>
      <c r="F134" s="37"/>
      <c r="G134" s="37"/>
      <c r="H134" s="37"/>
      <c r="I134" s="37"/>
      <c r="J134" s="37"/>
    </row>
    <row r="135" customFormat="false" ht="12.75" hidden="false" customHeight="false" outlineLevel="0" collapsed="false">
      <c r="A135" s="72" t="n">
        <f aca="false">A134+1</f>
        <v>5404.28571428572</v>
      </c>
      <c r="B135" s="41"/>
      <c r="C135" s="41"/>
      <c r="D135" s="36"/>
      <c r="E135" s="37"/>
      <c r="F135" s="37"/>
      <c r="G135" s="37"/>
      <c r="H135" s="37"/>
      <c r="I135" s="37"/>
      <c r="J135" s="37"/>
    </row>
    <row r="136" customFormat="false" ht="12.75" hidden="false" customHeight="false" outlineLevel="0" collapsed="false">
      <c r="A136" s="72" t="n">
        <f aca="false">A135+1</f>
        <v>5405.28571428572</v>
      </c>
      <c r="B136" s="41"/>
      <c r="C136" s="41"/>
      <c r="D136" s="36"/>
      <c r="E136" s="37"/>
      <c r="F136" s="37"/>
      <c r="G136" s="37"/>
      <c r="H136" s="37"/>
      <c r="I136" s="37"/>
      <c r="J136" s="37"/>
    </row>
    <row r="137" customFormat="false" ht="12.75" hidden="false" customHeight="false" outlineLevel="0" collapsed="false">
      <c r="A137" s="72" t="n">
        <f aca="false">A136+1</f>
        <v>5406.28571428572</v>
      </c>
      <c r="B137" s="41"/>
      <c r="C137" s="41"/>
      <c r="D137" s="36"/>
      <c r="E137" s="37"/>
      <c r="F137" s="37"/>
      <c r="G137" s="37"/>
      <c r="H137" s="37"/>
      <c r="I137" s="37"/>
      <c r="J137" s="37"/>
    </row>
    <row r="138" customFormat="false" ht="12.75" hidden="false" customHeight="false" outlineLevel="0" collapsed="false">
      <c r="A138" s="72" t="n">
        <f aca="false">A137+1</f>
        <v>5407.28571428572</v>
      </c>
      <c r="B138" s="41"/>
      <c r="C138" s="41"/>
      <c r="D138" s="36"/>
      <c r="E138" s="37"/>
      <c r="F138" s="37"/>
      <c r="G138" s="37"/>
      <c r="H138" s="37"/>
      <c r="I138" s="37"/>
      <c r="J138" s="37"/>
    </row>
    <row r="139" customFormat="false" ht="12.75" hidden="false" customHeight="false" outlineLevel="0" collapsed="false">
      <c r="A139" s="72" t="n">
        <f aca="false">A138+1</f>
        <v>5408.28571428572</v>
      </c>
      <c r="B139" s="41"/>
      <c r="C139" s="41"/>
      <c r="D139" s="36"/>
      <c r="E139" s="37"/>
      <c r="F139" s="37"/>
      <c r="G139" s="37"/>
      <c r="H139" s="37"/>
      <c r="I139" s="37"/>
      <c r="J139" s="37"/>
    </row>
    <row r="140" customFormat="false" ht="12.75" hidden="false" customHeight="false" outlineLevel="0" collapsed="false">
      <c r="A140" s="72" t="n">
        <f aca="false">A139+1</f>
        <v>5409.28571428572</v>
      </c>
      <c r="B140" s="41"/>
      <c r="C140" s="41"/>
      <c r="D140" s="36"/>
      <c r="E140" s="37"/>
      <c r="F140" s="37"/>
      <c r="G140" s="37"/>
      <c r="H140" s="37"/>
      <c r="I140" s="37"/>
      <c r="J140" s="37"/>
    </row>
    <row r="141" customFormat="false" ht="12.75" hidden="false" customHeight="false" outlineLevel="0" collapsed="false">
      <c r="A141" s="72" t="n">
        <f aca="false">A140+1</f>
        <v>5410.28571428572</v>
      </c>
      <c r="B141" s="41"/>
      <c r="C141" s="41"/>
      <c r="D141" s="36"/>
      <c r="E141" s="37"/>
      <c r="F141" s="37"/>
      <c r="G141" s="37"/>
      <c r="H141" s="37"/>
      <c r="I141" s="37"/>
      <c r="J141" s="37"/>
    </row>
    <row r="142" customFormat="false" ht="12.75" hidden="false" customHeight="false" outlineLevel="0" collapsed="false">
      <c r="A142" s="72" t="n">
        <f aca="false">A141+1</f>
        <v>5411.28571428572</v>
      </c>
      <c r="B142" s="41"/>
      <c r="C142" s="41"/>
      <c r="D142" s="36"/>
      <c r="E142" s="37"/>
      <c r="F142" s="37"/>
      <c r="G142" s="37"/>
      <c r="H142" s="37"/>
      <c r="I142" s="37"/>
      <c r="J142" s="37"/>
    </row>
    <row r="143" customFormat="false" ht="12.75" hidden="false" customHeight="false" outlineLevel="0" collapsed="false">
      <c r="A143" s="72" t="n">
        <f aca="false">A142+1</f>
        <v>5412.28571428572</v>
      </c>
      <c r="B143" s="41"/>
      <c r="C143" s="41"/>
      <c r="D143" s="36"/>
      <c r="E143" s="37"/>
      <c r="F143" s="37"/>
      <c r="G143" s="37"/>
      <c r="H143" s="37"/>
      <c r="I143" s="37"/>
      <c r="J143" s="37"/>
    </row>
    <row r="144" customFormat="false" ht="12.75" hidden="false" customHeight="false" outlineLevel="0" collapsed="false">
      <c r="A144" s="72" t="n">
        <f aca="false">A143+1</f>
        <v>5413.28571428572</v>
      </c>
      <c r="B144" s="41"/>
      <c r="C144" s="41"/>
      <c r="D144" s="36"/>
      <c r="E144" s="37"/>
      <c r="F144" s="37"/>
      <c r="G144" s="37"/>
      <c r="H144" s="37"/>
      <c r="I144" s="37"/>
      <c r="J144" s="37"/>
    </row>
    <row r="145" customFormat="false" ht="12.75" hidden="false" customHeight="false" outlineLevel="0" collapsed="false">
      <c r="A145" s="72" t="n">
        <f aca="false">A144+1</f>
        <v>5414.28571428572</v>
      </c>
      <c r="B145" s="41"/>
      <c r="C145" s="41"/>
      <c r="D145" s="36"/>
      <c r="E145" s="37"/>
      <c r="F145" s="37"/>
      <c r="G145" s="37"/>
      <c r="H145" s="37"/>
      <c r="I145" s="37"/>
      <c r="J145" s="37"/>
    </row>
    <row r="146" customFormat="false" ht="12.75" hidden="false" customHeight="false" outlineLevel="0" collapsed="false">
      <c r="A146" s="72" t="n">
        <f aca="false">A145+1</f>
        <v>5415.28571428572</v>
      </c>
      <c r="B146" s="41"/>
      <c r="C146" s="41"/>
      <c r="D146" s="36"/>
      <c r="E146" s="37"/>
      <c r="F146" s="37"/>
      <c r="G146" s="37"/>
      <c r="H146" s="37"/>
      <c r="I146" s="37"/>
      <c r="J146" s="37"/>
    </row>
    <row r="147" customFormat="false" ht="12.75" hidden="false" customHeight="false" outlineLevel="0" collapsed="false">
      <c r="A147" s="72" t="n">
        <f aca="false">A146+1</f>
        <v>5416.28571428572</v>
      </c>
      <c r="B147" s="41"/>
      <c r="C147" s="41"/>
      <c r="D147" s="36"/>
      <c r="E147" s="37"/>
      <c r="F147" s="37"/>
      <c r="G147" s="37"/>
      <c r="H147" s="37"/>
      <c r="I147" s="37"/>
      <c r="J147" s="37"/>
    </row>
    <row r="148" customFormat="false" ht="12.75" hidden="false" customHeight="false" outlineLevel="0" collapsed="false">
      <c r="A148" s="72" t="n">
        <f aca="false">A147+1</f>
        <v>5417.28571428572</v>
      </c>
      <c r="B148" s="41"/>
      <c r="C148" s="41"/>
      <c r="D148" s="36"/>
      <c r="E148" s="37"/>
      <c r="F148" s="37"/>
      <c r="G148" s="37"/>
      <c r="H148" s="37"/>
      <c r="I148" s="37"/>
      <c r="J148" s="37"/>
    </row>
    <row r="149" customFormat="false" ht="12.75" hidden="false" customHeight="false" outlineLevel="0" collapsed="false">
      <c r="A149" s="72" t="n">
        <f aca="false">A148+1</f>
        <v>5418.28571428572</v>
      </c>
      <c r="B149" s="41"/>
      <c r="C149" s="41"/>
      <c r="D149" s="36"/>
      <c r="E149" s="37"/>
      <c r="F149" s="37"/>
      <c r="G149" s="37"/>
      <c r="H149" s="37"/>
      <c r="I149" s="37"/>
      <c r="J149" s="37"/>
    </row>
    <row r="150" customFormat="false" ht="12.75" hidden="false" customHeight="false" outlineLevel="0" collapsed="false">
      <c r="A150" s="72" t="n">
        <f aca="false">A149+1</f>
        <v>5419.28571428572</v>
      </c>
      <c r="B150" s="41"/>
      <c r="C150" s="41"/>
      <c r="D150" s="36"/>
      <c r="E150" s="37"/>
      <c r="F150" s="37"/>
      <c r="G150" s="37"/>
      <c r="H150" s="37"/>
      <c r="I150" s="37"/>
      <c r="J150" s="37"/>
    </row>
    <row r="151" customFormat="false" ht="12.75" hidden="false" customHeight="false" outlineLevel="0" collapsed="false">
      <c r="A151" s="72" t="n">
        <f aca="false">A150+1</f>
        <v>5420.28571428572</v>
      </c>
      <c r="B151" s="41"/>
      <c r="C151" s="41"/>
      <c r="D151" s="36"/>
      <c r="E151" s="37"/>
      <c r="F151" s="37"/>
      <c r="G151" s="37"/>
      <c r="H151" s="37"/>
      <c r="I151" s="37"/>
      <c r="J151" s="37"/>
    </row>
    <row r="152" customFormat="false" ht="12.75" hidden="false" customHeight="false" outlineLevel="0" collapsed="false">
      <c r="A152" s="72" t="n">
        <f aca="false">A151+1</f>
        <v>5421.28571428572</v>
      </c>
      <c r="B152" s="41"/>
      <c r="C152" s="41"/>
      <c r="D152" s="36"/>
      <c r="E152" s="37"/>
      <c r="F152" s="37"/>
      <c r="G152" s="37"/>
      <c r="H152" s="37"/>
      <c r="I152" s="37"/>
      <c r="J152" s="37"/>
    </row>
    <row r="153" customFormat="false" ht="12.75" hidden="false" customHeight="false" outlineLevel="0" collapsed="false">
      <c r="A153" s="72" t="n">
        <f aca="false">A152+1</f>
        <v>5422.28571428572</v>
      </c>
      <c r="B153" s="41"/>
      <c r="C153" s="41"/>
      <c r="D153" s="36"/>
      <c r="E153" s="37"/>
      <c r="F153" s="37"/>
      <c r="G153" s="37"/>
      <c r="H153" s="37"/>
      <c r="I153" s="37"/>
      <c r="J153" s="37"/>
    </row>
    <row r="154" customFormat="false" ht="12.75" hidden="false" customHeight="false" outlineLevel="0" collapsed="false">
      <c r="A154" s="72" t="n">
        <f aca="false">A153+1</f>
        <v>5423.28571428572</v>
      </c>
      <c r="B154" s="41"/>
      <c r="C154" s="41"/>
      <c r="D154" s="36"/>
      <c r="E154" s="37"/>
      <c r="F154" s="37"/>
      <c r="G154" s="37"/>
      <c r="H154" s="37"/>
      <c r="I154" s="37"/>
      <c r="J154" s="37"/>
    </row>
    <row r="155" customFormat="false" ht="12.75" hidden="false" customHeight="false" outlineLevel="0" collapsed="false">
      <c r="A155" s="72" t="n">
        <f aca="false">A154+1</f>
        <v>5424.28571428572</v>
      </c>
      <c r="B155" s="41"/>
      <c r="C155" s="41"/>
      <c r="D155" s="36"/>
      <c r="E155" s="37"/>
      <c r="F155" s="37"/>
      <c r="G155" s="37"/>
      <c r="H155" s="37"/>
      <c r="I155" s="37"/>
      <c r="J155" s="37"/>
    </row>
    <row r="156" customFormat="false" ht="12.75" hidden="false" customHeight="false" outlineLevel="0" collapsed="false">
      <c r="A156" s="72" t="n">
        <f aca="false">A155+1</f>
        <v>5425.28571428572</v>
      </c>
      <c r="B156" s="41"/>
      <c r="C156" s="41"/>
      <c r="D156" s="36"/>
      <c r="E156" s="37"/>
      <c r="F156" s="37"/>
      <c r="G156" s="37"/>
      <c r="H156" s="37"/>
      <c r="I156" s="37"/>
      <c r="J156" s="37"/>
    </row>
    <row r="157" customFormat="false" ht="12.75" hidden="false" customHeight="false" outlineLevel="0" collapsed="false">
      <c r="A157" s="72" t="n">
        <f aca="false">A156+1</f>
        <v>5426.28571428572</v>
      </c>
      <c r="B157" s="41"/>
      <c r="C157" s="41"/>
      <c r="D157" s="36"/>
      <c r="E157" s="37"/>
      <c r="F157" s="37"/>
      <c r="G157" s="37"/>
      <c r="H157" s="37"/>
      <c r="I157" s="37"/>
      <c r="J157" s="37"/>
    </row>
    <row r="158" customFormat="false" ht="12.75" hidden="false" customHeight="false" outlineLevel="0" collapsed="false">
      <c r="A158" s="72" t="n">
        <f aca="false">A157+1</f>
        <v>5427.28571428572</v>
      </c>
      <c r="B158" s="41"/>
      <c r="C158" s="41"/>
      <c r="D158" s="36"/>
      <c r="E158" s="37"/>
      <c r="F158" s="37"/>
      <c r="G158" s="37"/>
      <c r="H158" s="37"/>
      <c r="I158" s="37"/>
      <c r="J158" s="37"/>
    </row>
    <row r="159" customFormat="false" ht="12.75" hidden="false" customHeight="false" outlineLevel="0" collapsed="false">
      <c r="A159" s="72" t="n">
        <f aca="false">A158+1</f>
        <v>5428.28571428572</v>
      </c>
      <c r="B159" s="41"/>
      <c r="C159" s="41"/>
      <c r="D159" s="36"/>
      <c r="E159" s="37"/>
      <c r="F159" s="37"/>
      <c r="G159" s="37"/>
      <c r="H159" s="37"/>
      <c r="I159" s="37"/>
      <c r="J159" s="37"/>
    </row>
    <row r="160" customFormat="false" ht="12.75" hidden="false" customHeight="false" outlineLevel="0" collapsed="false">
      <c r="A160" s="72" t="n">
        <f aca="false">A159+1</f>
        <v>5429.28571428572</v>
      </c>
      <c r="B160" s="41"/>
      <c r="C160" s="41"/>
      <c r="D160" s="36"/>
      <c r="E160" s="37"/>
      <c r="F160" s="37"/>
      <c r="G160" s="37"/>
      <c r="H160" s="37"/>
      <c r="I160" s="37"/>
      <c r="J160" s="37"/>
    </row>
    <row r="161" customFormat="false" ht="12.75" hidden="false" customHeight="false" outlineLevel="0" collapsed="false">
      <c r="A161" s="72" t="n">
        <f aca="false">A160+1</f>
        <v>5430.28571428572</v>
      </c>
      <c r="B161" s="41"/>
      <c r="C161" s="41"/>
      <c r="D161" s="36"/>
      <c r="E161" s="37"/>
      <c r="F161" s="37"/>
      <c r="G161" s="37"/>
      <c r="H161" s="37"/>
      <c r="I161" s="37"/>
      <c r="J161" s="37"/>
    </row>
    <row r="162" customFormat="false" ht="12.75" hidden="false" customHeight="false" outlineLevel="0" collapsed="false">
      <c r="A162" s="72" t="n">
        <f aca="false">A161+1</f>
        <v>5431.28571428572</v>
      </c>
      <c r="B162" s="41"/>
      <c r="C162" s="41"/>
      <c r="D162" s="36"/>
      <c r="E162" s="37"/>
      <c r="F162" s="37"/>
      <c r="G162" s="37"/>
      <c r="H162" s="37"/>
      <c r="I162" s="37"/>
      <c r="J162" s="37"/>
    </row>
    <row r="163" customFormat="false" ht="12.75" hidden="false" customHeight="false" outlineLevel="0" collapsed="false">
      <c r="A163" s="72" t="n">
        <f aca="false">A162+1</f>
        <v>5432.28571428572</v>
      </c>
      <c r="B163" s="41"/>
      <c r="C163" s="41"/>
      <c r="D163" s="36"/>
      <c r="E163" s="37"/>
      <c r="F163" s="37"/>
      <c r="G163" s="37"/>
      <c r="H163" s="37"/>
      <c r="I163" s="37"/>
      <c r="J163" s="37"/>
    </row>
    <row r="164" customFormat="false" ht="12.75" hidden="false" customHeight="false" outlineLevel="0" collapsed="false">
      <c r="A164" s="72" t="n">
        <f aca="false">A163+1</f>
        <v>5433.28571428572</v>
      </c>
      <c r="B164" s="41"/>
      <c r="C164" s="41"/>
      <c r="D164" s="36"/>
      <c r="E164" s="37"/>
      <c r="F164" s="37"/>
      <c r="G164" s="37"/>
      <c r="H164" s="37"/>
      <c r="I164" s="37"/>
      <c r="J164" s="37"/>
    </row>
    <row r="165" customFormat="false" ht="12.75" hidden="false" customHeight="false" outlineLevel="0" collapsed="false">
      <c r="A165" s="72" t="n">
        <f aca="false">A164+1</f>
        <v>5434.28571428572</v>
      </c>
      <c r="B165" s="41"/>
      <c r="C165" s="41"/>
      <c r="D165" s="36"/>
      <c r="E165" s="37"/>
      <c r="F165" s="37"/>
      <c r="G165" s="37"/>
      <c r="H165" s="37"/>
      <c r="I165" s="37"/>
      <c r="J165" s="37"/>
    </row>
    <row r="166" customFormat="false" ht="12.75" hidden="false" customHeight="false" outlineLevel="0" collapsed="false">
      <c r="A166" s="72" t="n">
        <f aca="false">A165+1</f>
        <v>5435.28571428572</v>
      </c>
      <c r="B166" s="41"/>
      <c r="C166" s="41"/>
      <c r="D166" s="36"/>
      <c r="E166" s="37"/>
      <c r="F166" s="37"/>
      <c r="G166" s="37"/>
      <c r="H166" s="37"/>
      <c r="I166" s="37"/>
      <c r="J166" s="37"/>
    </row>
    <row r="167" customFormat="false" ht="12.75" hidden="false" customHeight="false" outlineLevel="0" collapsed="false">
      <c r="A167" s="72" t="n">
        <f aca="false">A166+1</f>
        <v>5436.28571428572</v>
      </c>
      <c r="B167" s="41"/>
      <c r="C167" s="41"/>
      <c r="D167" s="36"/>
      <c r="E167" s="37"/>
      <c r="F167" s="37"/>
      <c r="G167" s="37"/>
      <c r="H167" s="37"/>
      <c r="I167" s="37"/>
      <c r="J167" s="37"/>
    </row>
    <row r="168" customFormat="false" ht="12.75" hidden="false" customHeight="false" outlineLevel="0" collapsed="false">
      <c r="A168" s="72" t="n">
        <f aca="false">A167+1</f>
        <v>5437.28571428572</v>
      </c>
      <c r="B168" s="41"/>
      <c r="C168" s="41"/>
      <c r="D168" s="36"/>
      <c r="E168" s="37"/>
      <c r="F168" s="37"/>
      <c r="G168" s="37"/>
      <c r="H168" s="37"/>
      <c r="I168" s="37"/>
      <c r="J168" s="37"/>
    </row>
    <row r="169" customFormat="false" ht="12.75" hidden="false" customHeight="false" outlineLevel="0" collapsed="false">
      <c r="A169" s="72" t="n">
        <f aca="false">A168+1</f>
        <v>5438.28571428572</v>
      </c>
      <c r="B169" s="41"/>
      <c r="C169" s="41"/>
      <c r="D169" s="36"/>
      <c r="E169" s="37"/>
      <c r="F169" s="37"/>
      <c r="G169" s="37"/>
      <c r="H169" s="37"/>
      <c r="I169" s="37"/>
      <c r="J169" s="37"/>
    </row>
    <row r="170" customFormat="false" ht="12.75" hidden="false" customHeight="false" outlineLevel="0" collapsed="false">
      <c r="A170" s="72" t="n">
        <f aca="false">A169+1</f>
        <v>5439.28571428572</v>
      </c>
      <c r="B170" s="41"/>
      <c r="C170" s="41"/>
      <c r="D170" s="36"/>
      <c r="E170" s="37"/>
      <c r="F170" s="37"/>
      <c r="G170" s="37"/>
      <c r="H170" s="37"/>
      <c r="I170" s="37"/>
      <c r="J170" s="37"/>
    </row>
    <row r="171" customFormat="false" ht="12.75" hidden="false" customHeight="false" outlineLevel="0" collapsed="false">
      <c r="A171" s="72" t="n">
        <f aca="false">A170+1</f>
        <v>5440.28571428572</v>
      </c>
      <c r="B171" s="41"/>
      <c r="C171" s="41"/>
      <c r="D171" s="36"/>
      <c r="E171" s="37"/>
      <c r="F171" s="37"/>
      <c r="G171" s="37"/>
      <c r="H171" s="37"/>
      <c r="I171" s="37"/>
      <c r="J171" s="37"/>
    </row>
    <row r="172" customFormat="false" ht="12.75" hidden="false" customHeight="false" outlineLevel="0" collapsed="false">
      <c r="A172" s="72" t="n">
        <f aca="false">A171+1</f>
        <v>5441.28571428572</v>
      </c>
      <c r="B172" s="41"/>
      <c r="C172" s="41"/>
      <c r="D172" s="36"/>
      <c r="E172" s="37"/>
      <c r="F172" s="37"/>
      <c r="G172" s="37"/>
      <c r="H172" s="37"/>
      <c r="I172" s="37"/>
      <c r="J172" s="37"/>
    </row>
    <row r="173" customFormat="false" ht="12.75" hidden="false" customHeight="false" outlineLevel="0" collapsed="false">
      <c r="A173" s="72" t="n">
        <f aca="false">A172+1</f>
        <v>5442.28571428572</v>
      </c>
      <c r="B173" s="41"/>
      <c r="C173" s="41"/>
      <c r="D173" s="36"/>
      <c r="E173" s="37"/>
      <c r="F173" s="37"/>
      <c r="G173" s="37"/>
      <c r="H173" s="37"/>
      <c r="I173" s="37"/>
      <c r="J173" s="37"/>
    </row>
    <row r="174" customFormat="false" ht="12.75" hidden="false" customHeight="false" outlineLevel="0" collapsed="false">
      <c r="A174" s="72" t="n">
        <f aca="false">A173+1</f>
        <v>5443.28571428572</v>
      </c>
      <c r="B174" s="41"/>
      <c r="C174" s="41"/>
      <c r="D174" s="36"/>
      <c r="E174" s="37"/>
      <c r="F174" s="37"/>
      <c r="G174" s="37"/>
      <c r="H174" s="37"/>
      <c r="I174" s="37"/>
      <c r="J174" s="37"/>
    </row>
    <row r="175" customFormat="false" ht="12.75" hidden="false" customHeight="false" outlineLevel="0" collapsed="false">
      <c r="A175" s="72" t="n">
        <f aca="false">A174+1</f>
        <v>5444.28571428572</v>
      </c>
      <c r="B175" s="41"/>
      <c r="C175" s="41"/>
      <c r="D175" s="36"/>
      <c r="E175" s="37"/>
      <c r="F175" s="37"/>
      <c r="G175" s="37"/>
      <c r="H175" s="37"/>
      <c r="I175" s="37"/>
      <c r="J175" s="37"/>
    </row>
    <row r="176" customFormat="false" ht="12.75" hidden="false" customHeight="false" outlineLevel="0" collapsed="false">
      <c r="A176" s="72" t="n">
        <f aca="false">A175+1</f>
        <v>5445.28571428572</v>
      </c>
      <c r="B176" s="41"/>
      <c r="C176" s="41"/>
      <c r="D176" s="36"/>
      <c r="E176" s="37"/>
      <c r="F176" s="37"/>
      <c r="G176" s="37"/>
      <c r="H176" s="37"/>
      <c r="I176" s="37"/>
      <c r="J176" s="37"/>
    </row>
    <row r="177" customFormat="false" ht="12.75" hidden="false" customHeight="false" outlineLevel="0" collapsed="false">
      <c r="A177" s="72" t="n">
        <f aca="false">A176+1</f>
        <v>5446.28571428572</v>
      </c>
      <c r="B177" s="41"/>
      <c r="C177" s="41"/>
      <c r="D177" s="36"/>
      <c r="E177" s="37"/>
      <c r="F177" s="37"/>
      <c r="G177" s="37"/>
      <c r="H177" s="37"/>
      <c r="I177" s="37"/>
      <c r="J177" s="37"/>
    </row>
    <row r="178" customFormat="false" ht="12.75" hidden="false" customHeight="false" outlineLevel="0" collapsed="false">
      <c r="A178" s="72" t="n">
        <f aca="false">A177+1</f>
        <v>5447.28571428572</v>
      </c>
      <c r="B178" s="41"/>
      <c r="C178" s="41"/>
      <c r="D178" s="36"/>
      <c r="E178" s="37"/>
      <c r="F178" s="37"/>
      <c r="G178" s="37"/>
      <c r="H178" s="37"/>
      <c r="I178" s="37"/>
      <c r="J178" s="37"/>
    </row>
    <row r="179" customFormat="false" ht="12.75" hidden="false" customHeight="false" outlineLevel="0" collapsed="false">
      <c r="A179" s="72" t="n">
        <f aca="false">A178+1</f>
        <v>5448.28571428572</v>
      </c>
      <c r="B179" s="41"/>
      <c r="C179" s="41"/>
      <c r="D179" s="36"/>
      <c r="E179" s="37"/>
      <c r="F179" s="37"/>
      <c r="G179" s="37"/>
      <c r="H179" s="37"/>
      <c r="I179" s="37"/>
      <c r="J179" s="37"/>
    </row>
    <row r="180" customFormat="false" ht="12.75" hidden="false" customHeight="false" outlineLevel="0" collapsed="false">
      <c r="A180" s="72" t="n">
        <f aca="false">A179+1</f>
        <v>5449.28571428572</v>
      </c>
      <c r="B180" s="41"/>
      <c r="C180" s="41"/>
      <c r="D180" s="36"/>
      <c r="E180" s="37"/>
      <c r="F180" s="37"/>
      <c r="G180" s="37"/>
      <c r="H180" s="37"/>
      <c r="I180" s="37"/>
      <c r="J180" s="37"/>
    </row>
    <row r="181" customFormat="false" ht="12.75" hidden="false" customHeight="false" outlineLevel="0" collapsed="false">
      <c r="A181" s="72" t="n">
        <f aca="false">A180+1</f>
        <v>5450.28571428572</v>
      </c>
      <c r="B181" s="41"/>
      <c r="C181" s="41"/>
      <c r="D181" s="36"/>
      <c r="E181" s="37"/>
      <c r="F181" s="37"/>
      <c r="G181" s="37"/>
      <c r="H181" s="37"/>
      <c r="I181" s="37"/>
      <c r="J181" s="37"/>
    </row>
    <row r="182" customFormat="false" ht="12.75" hidden="false" customHeight="false" outlineLevel="0" collapsed="false">
      <c r="A182" s="72" t="n">
        <f aca="false">A181+1</f>
        <v>5451.28571428572</v>
      </c>
      <c r="B182" s="41"/>
      <c r="C182" s="41"/>
      <c r="D182" s="36"/>
      <c r="E182" s="37"/>
      <c r="F182" s="37"/>
      <c r="G182" s="37"/>
      <c r="H182" s="37"/>
      <c r="I182" s="37"/>
      <c r="J182" s="37"/>
    </row>
    <row r="183" customFormat="false" ht="12.75" hidden="false" customHeight="false" outlineLevel="0" collapsed="false">
      <c r="A183" s="72" t="n">
        <f aca="false">A182+1</f>
        <v>5452.28571428572</v>
      </c>
      <c r="B183" s="41"/>
      <c r="C183" s="41"/>
      <c r="D183" s="36"/>
      <c r="E183" s="37"/>
      <c r="F183" s="37"/>
      <c r="G183" s="37"/>
      <c r="H183" s="37"/>
      <c r="I183" s="37"/>
      <c r="J183" s="37"/>
    </row>
    <row r="184" customFormat="false" ht="12.75" hidden="false" customHeight="false" outlineLevel="0" collapsed="false">
      <c r="A184" s="72" t="n">
        <f aca="false">A183+1</f>
        <v>5453.28571428572</v>
      </c>
      <c r="B184" s="41"/>
      <c r="C184" s="41"/>
      <c r="D184" s="36"/>
      <c r="E184" s="37"/>
      <c r="F184" s="37"/>
      <c r="G184" s="37"/>
      <c r="H184" s="37"/>
      <c r="I184" s="37"/>
      <c r="J184" s="37"/>
    </row>
    <row r="185" customFormat="false" ht="12.75" hidden="false" customHeight="false" outlineLevel="0" collapsed="false">
      <c r="A185" s="72" t="n">
        <f aca="false">A184+1</f>
        <v>5454.28571428572</v>
      </c>
      <c r="B185" s="41"/>
      <c r="C185" s="41"/>
      <c r="D185" s="36"/>
      <c r="E185" s="37"/>
      <c r="F185" s="37"/>
      <c r="G185" s="37"/>
      <c r="H185" s="37"/>
      <c r="I185" s="37"/>
      <c r="J185" s="37"/>
    </row>
    <row r="186" customFormat="false" ht="12.75" hidden="false" customHeight="false" outlineLevel="0" collapsed="false">
      <c r="A186" s="72" t="n">
        <f aca="false">A185+1</f>
        <v>5455.28571428572</v>
      </c>
      <c r="B186" s="41"/>
      <c r="C186" s="41"/>
      <c r="D186" s="36"/>
      <c r="E186" s="37"/>
      <c r="F186" s="37"/>
      <c r="G186" s="37"/>
      <c r="H186" s="37"/>
      <c r="I186" s="37"/>
      <c r="J186" s="37"/>
    </row>
    <row r="187" customFormat="false" ht="12.75" hidden="false" customHeight="false" outlineLevel="0" collapsed="false">
      <c r="A187" s="72" t="n">
        <f aca="false">A186+1</f>
        <v>5456.28571428572</v>
      </c>
      <c r="B187" s="41"/>
      <c r="C187" s="41"/>
      <c r="D187" s="36"/>
      <c r="E187" s="37"/>
      <c r="F187" s="37"/>
      <c r="G187" s="37"/>
      <c r="H187" s="37"/>
      <c r="I187" s="37"/>
      <c r="J187" s="37"/>
    </row>
    <row r="188" customFormat="false" ht="12.75" hidden="false" customHeight="false" outlineLevel="0" collapsed="false">
      <c r="A188" s="72" t="n">
        <f aca="false">A187+1</f>
        <v>5457.28571428572</v>
      </c>
      <c r="B188" s="41"/>
      <c r="C188" s="41"/>
      <c r="D188" s="36"/>
      <c r="E188" s="37"/>
      <c r="F188" s="37"/>
      <c r="G188" s="37"/>
      <c r="H188" s="37"/>
      <c r="I188" s="37"/>
      <c r="J188" s="37"/>
    </row>
    <row r="189" customFormat="false" ht="12.75" hidden="false" customHeight="false" outlineLevel="0" collapsed="false">
      <c r="A189" s="72" t="n">
        <f aca="false">A188+1</f>
        <v>5458.28571428572</v>
      </c>
      <c r="B189" s="41"/>
      <c r="C189" s="41"/>
      <c r="D189" s="36"/>
      <c r="E189" s="37"/>
      <c r="F189" s="37"/>
      <c r="G189" s="37"/>
      <c r="H189" s="37"/>
      <c r="I189" s="37"/>
      <c r="J189" s="37"/>
    </row>
    <row r="190" customFormat="false" ht="12.75" hidden="false" customHeight="false" outlineLevel="0" collapsed="false">
      <c r="A190" s="72" t="n">
        <f aca="false">A189+1</f>
        <v>5459.28571428572</v>
      </c>
      <c r="B190" s="41"/>
      <c r="C190" s="41"/>
      <c r="D190" s="36"/>
      <c r="E190" s="37"/>
      <c r="F190" s="37"/>
      <c r="G190" s="37"/>
      <c r="H190" s="37"/>
      <c r="I190" s="37"/>
      <c r="J190" s="37"/>
    </row>
    <row r="191" customFormat="false" ht="12.75" hidden="false" customHeight="false" outlineLevel="0" collapsed="false">
      <c r="A191" s="72" t="n">
        <f aca="false">A190+1</f>
        <v>5460.28571428572</v>
      </c>
      <c r="B191" s="41"/>
      <c r="C191" s="41"/>
      <c r="D191" s="36"/>
      <c r="E191" s="37"/>
      <c r="F191" s="37"/>
      <c r="G191" s="37"/>
      <c r="H191" s="37"/>
      <c r="I191" s="37"/>
      <c r="J191" s="37"/>
    </row>
    <row r="192" customFormat="false" ht="12.75" hidden="false" customHeight="false" outlineLevel="0" collapsed="false">
      <c r="A192" s="72" t="n">
        <f aca="false">A191+1</f>
        <v>5461.28571428572</v>
      </c>
      <c r="B192" s="41"/>
      <c r="C192" s="41"/>
      <c r="D192" s="36"/>
      <c r="E192" s="37"/>
      <c r="F192" s="37"/>
      <c r="G192" s="37"/>
      <c r="H192" s="37"/>
      <c r="I192" s="37"/>
      <c r="J192" s="37"/>
    </row>
    <row r="193" customFormat="false" ht="12.75" hidden="false" customHeight="false" outlineLevel="0" collapsed="false">
      <c r="A193" s="72" t="n">
        <f aca="false">A192+1</f>
        <v>5462.28571428572</v>
      </c>
      <c r="B193" s="41"/>
      <c r="C193" s="41"/>
      <c r="D193" s="36"/>
      <c r="E193" s="37"/>
      <c r="F193" s="37"/>
      <c r="G193" s="37"/>
      <c r="H193" s="37"/>
      <c r="I193" s="37"/>
      <c r="J193" s="37"/>
    </row>
    <row r="194" customFormat="false" ht="12.75" hidden="false" customHeight="false" outlineLevel="0" collapsed="false">
      <c r="A194" s="72" t="n">
        <f aca="false">A193+1</f>
        <v>5463.28571428572</v>
      </c>
      <c r="B194" s="41"/>
      <c r="C194" s="41"/>
      <c r="D194" s="36"/>
      <c r="E194" s="37"/>
      <c r="F194" s="37"/>
      <c r="G194" s="37"/>
      <c r="H194" s="37"/>
      <c r="I194" s="37"/>
      <c r="J194" s="37"/>
    </row>
    <row r="195" customFormat="false" ht="12.75" hidden="false" customHeight="false" outlineLevel="0" collapsed="false">
      <c r="A195" s="72" t="n">
        <f aca="false">A194+1</f>
        <v>5464.28571428572</v>
      </c>
      <c r="B195" s="41"/>
      <c r="C195" s="41"/>
      <c r="D195" s="36"/>
      <c r="E195" s="37"/>
      <c r="F195" s="37"/>
      <c r="G195" s="37"/>
      <c r="H195" s="37"/>
      <c r="I195" s="37"/>
      <c r="J195" s="37"/>
    </row>
    <row r="196" customFormat="false" ht="12.75" hidden="false" customHeight="false" outlineLevel="0" collapsed="false">
      <c r="A196" s="72" t="n">
        <f aca="false">A195+1</f>
        <v>5465.28571428572</v>
      </c>
      <c r="B196" s="41"/>
      <c r="C196" s="41"/>
      <c r="D196" s="36"/>
      <c r="E196" s="37"/>
      <c r="F196" s="37"/>
      <c r="G196" s="37"/>
      <c r="H196" s="37"/>
      <c r="I196" s="37"/>
      <c r="J196" s="37"/>
    </row>
    <row r="197" customFormat="false" ht="12.75" hidden="false" customHeight="false" outlineLevel="0" collapsed="false">
      <c r="A197" s="72" t="n">
        <f aca="false">A196+1</f>
        <v>5466.28571428572</v>
      </c>
      <c r="B197" s="41"/>
      <c r="C197" s="41"/>
      <c r="D197" s="36"/>
      <c r="E197" s="37"/>
      <c r="F197" s="37"/>
      <c r="G197" s="37"/>
      <c r="H197" s="37"/>
      <c r="I197" s="37"/>
      <c r="J197" s="37"/>
    </row>
    <row r="198" customFormat="false" ht="12.75" hidden="false" customHeight="false" outlineLevel="0" collapsed="false">
      <c r="A198" s="72" t="n">
        <f aca="false">A197+1</f>
        <v>5467.28571428572</v>
      </c>
      <c r="B198" s="41"/>
      <c r="C198" s="41"/>
      <c r="D198" s="36"/>
      <c r="E198" s="37"/>
      <c r="F198" s="37"/>
      <c r="G198" s="37"/>
      <c r="H198" s="37"/>
      <c r="I198" s="37"/>
      <c r="J198" s="37"/>
    </row>
    <row r="199" customFormat="false" ht="12.75" hidden="false" customHeight="false" outlineLevel="0" collapsed="false">
      <c r="A199" s="72" t="n">
        <f aca="false">A198+1</f>
        <v>5468.28571428572</v>
      </c>
      <c r="B199" s="41"/>
      <c r="C199" s="41"/>
      <c r="D199" s="36"/>
      <c r="E199" s="37"/>
      <c r="F199" s="37"/>
      <c r="G199" s="37"/>
      <c r="H199" s="37"/>
      <c r="I199" s="37"/>
      <c r="J199" s="37"/>
    </row>
    <row r="200" customFormat="false" ht="12.75" hidden="false" customHeight="false" outlineLevel="0" collapsed="false">
      <c r="A200" s="72" t="n">
        <f aca="false">A199+1</f>
        <v>5469.28571428572</v>
      </c>
      <c r="B200" s="41"/>
      <c r="C200" s="41"/>
      <c r="D200" s="36"/>
      <c r="E200" s="37"/>
      <c r="F200" s="37"/>
      <c r="G200" s="37"/>
      <c r="H200" s="37"/>
      <c r="I200" s="37"/>
      <c r="J200" s="37"/>
    </row>
    <row r="201" customFormat="false" ht="12.75" hidden="false" customHeight="false" outlineLevel="0" collapsed="false">
      <c r="A201" s="72" t="n">
        <f aca="false">A200+1</f>
        <v>5470.28571428572</v>
      </c>
      <c r="B201" s="41"/>
      <c r="C201" s="41"/>
      <c r="D201" s="36"/>
      <c r="E201" s="37"/>
      <c r="F201" s="37"/>
      <c r="G201" s="37"/>
      <c r="H201" s="37"/>
      <c r="I201" s="37"/>
      <c r="J201" s="37"/>
    </row>
    <row r="202" customFormat="false" ht="12.75" hidden="false" customHeight="false" outlineLevel="0" collapsed="false">
      <c r="A202" s="72" t="n">
        <f aca="false">A201+1</f>
        <v>5471.28571428572</v>
      </c>
      <c r="B202" s="41"/>
      <c r="C202" s="41"/>
      <c r="D202" s="36"/>
      <c r="E202" s="37"/>
      <c r="F202" s="37"/>
      <c r="G202" s="37"/>
      <c r="H202" s="37"/>
      <c r="I202" s="37"/>
      <c r="J202" s="37"/>
    </row>
    <row r="203" customFormat="false" ht="12.75" hidden="false" customHeight="false" outlineLevel="0" collapsed="false">
      <c r="A203" s="72" t="n">
        <f aca="false">A202+1</f>
        <v>5472.28571428572</v>
      </c>
      <c r="B203" s="41"/>
      <c r="C203" s="41"/>
      <c r="D203" s="36"/>
      <c r="E203" s="37"/>
      <c r="F203" s="37"/>
      <c r="G203" s="37"/>
      <c r="H203" s="37"/>
      <c r="I203" s="37"/>
      <c r="J203" s="37"/>
    </row>
    <row r="204" customFormat="false" ht="12.75" hidden="false" customHeight="false" outlineLevel="0" collapsed="false">
      <c r="A204" s="72" t="n">
        <f aca="false">A203+1</f>
        <v>5473.28571428572</v>
      </c>
      <c r="B204" s="41"/>
      <c r="C204" s="41"/>
      <c r="D204" s="36"/>
      <c r="E204" s="37"/>
      <c r="F204" s="37"/>
      <c r="G204" s="37"/>
      <c r="H204" s="37"/>
      <c r="I204" s="37"/>
      <c r="J204" s="37"/>
    </row>
    <row r="205" customFormat="false" ht="12.75" hidden="false" customHeight="false" outlineLevel="0" collapsed="false">
      <c r="A205" s="72" t="n">
        <f aca="false">A204+1</f>
        <v>5474.28571428572</v>
      </c>
      <c r="B205" s="41"/>
      <c r="C205" s="41"/>
      <c r="D205" s="36"/>
      <c r="E205" s="37"/>
      <c r="F205" s="37"/>
      <c r="G205" s="37"/>
      <c r="H205" s="37"/>
      <c r="I205" s="37"/>
      <c r="J205" s="37"/>
    </row>
    <row r="206" customFormat="false" ht="12.75" hidden="false" customHeight="false" outlineLevel="0" collapsed="false">
      <c r="A206" s="72" t="n">
        <f aca="false">A205+1</f>
        <v>5475.28571428572</v>
      </c>
      <c r="B206" s="41"/>
      <c r="C206" s="41"/>
      <c r="D206" s="36"/>
      <c r="E206" s="37"/>
      <c r="F206" s="37"/>
      <c r="G206" s="37"/>
      <c r="H206" s="37"/>
      <c r="I206" s="37"/>
      <c r="J206" s="37"/>
    </row>
    <row r="207" customFormat="false" ht="12.75" hidden="false" customHeight="false" outlineLevel="0" collapsed="false">
      <c r="A207" s="72" t="n">
        <f aca="false">A206+1</f>
        <v>5476.28571428572</v>
      </c>
      <c r="B207" s="41"/>
      <c r="C207" s="41"/>
      <c r="D207" s="36"/>
      <c r="E207" s="37"/>
      <c r="F207" s="37"/>
      <c r="G207" s="37"/>
      <c r="H207" s="37"/>
      <c r="I207" s="37"/>
      <c r="J207" s="37"/>
    </row>
    <row r="208" customFormat="false" ht="12.75" hidden="false" customHeight="false" outlineLevel="0" collapsed="false">
      <c r="A208" s="72" t="n">
        <f aca="false">A207+1</f>
        <v>5477.28571428572</v>
      </c>
      <c r="B208" s="41"/>
      <c r="C208" s="41"/>
      <c r="D208" s="36"/>
      <c r="E208" s="37"/>
      <c r="F208" s="37"/>
      <c r="G208" s="37"/>
      <c r="H208" s="37"/>
      <c r="I208" s="37"/>
      <c r="J208" s="37"/>
    </row>
    <row r="209" customFormat="false" ht="12.75" hidden="false" customHeight="false" outlineLevel="0" collapsed="false">
      <c r="A209" s="72" t="n">
        <f aca="false">A208+1</f>
        <v>5478.28571428572</v>
      </c>
      <c r="B209" s="41"/>
      <c r="C209" s="41"/>
      <c r="D209" s="36"/>
      <c r="E209" s="37"/>
      <c r="F209" s="37"/>
      <c r="G209" s="37"/>
      <c r="H209" s="37"/>
      <c r="I209" s="37"/>
      <c r="J209" s="37"/>
    </row>
    <row r="210" customFormat="false" ht="12.75" hidden="false" customHeight="false" outlineLevel="0" collapsed="false">
      <c r="A210" s="72" t="n">
        <f aca="false">A209+1</f>
        <v>5479.28571428572</v>
      </c>
      <c r="B210" s="41"/>
      <c r="C210" s="41"/>
      <c r="D210" s="36"/>
      <c r="E210" s="37"/>
      <c r="F210" s="37"/>
      <c r="G210" s="37"/>
      <c r="H210" s="37"/>
      <c r="I210" s="37"/>
      <c r="J210" s="37"/>
    </row>
    <row r="211" customFormat="false" ht="12.75" hidden="false" customHeight="false" outlineLevel="0" collapsed="false">
      <c r="A211" s="72" t="n">
        <f aca="false">A210+1</f>
        <v>5480.28571428572</v>
      </c>
      <c r="B211" s="41"/>
      <c r="C211" s="41"/>
      <c r="D211" s="36"/>
      <c r="E211" s="37"/>
      <c r="F211" s="37"/>
      <c r="G211" s="37"/>
      <c r="H211" s="37"/>
      <c r="I211" s="37"/>
      <c r="J211" s="37"/>
    </row>
    <row r="212" customFormat="false" ht="12.75" hidden="false" customHeight="false" outlineLevel="0" collapsed="false">
      <c r="A212" s="72" t="n">
        <f aca="false">A211+1</f>
        <v>5481.28571428572</v>
      </c>
      <c r="B212" s="41"/>
      <c r="C212" s="41"/>
      <c r="D212" s="36"/>
      <c r="E212" s="37"/>
      <c r="F212" s="37"/>
      <c r="G212" s="37"/>
      <c r="H212" s="37"/>
      <c r="I212" s="37"/>
      <c r="J212" s="37"/>
    </row>
    <row r="213" customFormat="false" ht="12.75" hidden="false" customHeight="false" outlineLevel="0" collapsed="false">
      <c r="A213" s="72" t="n">
        <f aca="false">A212+1</f>
        <v>5482.28571428572</v>
      </c>
      <c r="B213" s="41"/>
      <c r="C213" s="41"/>
      <c r="D213" s="36"/>
      <c r="E213" s="37"/>
      <c r="F213" s="37"/>
      <c r="G213" s="37"/>
      <c r="H213" s="37"/>
      <c r="I213" s="37"/>
      <c r="J213" s="37"/>
    </row>
    <row r="214" customFormat="false" ht="12.75" hidden="false" customHeight="false" outlineLevel="0" collapsed="false">
      <c r="A214" s="72" t="n">
        <f aca="false">A213+1</f>
        <v>5483.28571428572</v>
      </c>
      <c r="B214" s="41"/>
      <c r="C214" s="41"/>
      <c r="D214" s="36"/>
      <c r="E214" s="37"/>
      <c r="F214" s="37"/>
      <c r="G214" s="37"/>
      <c r="H214" s="37"/>
      <c r="I214" s="37"/>
      <c r="J214" s="37"/>
    </row>
    <row r="215" customFormat="false" ht="12.75" hidden="false" customHeight="false" outlineLevel="0" collapsed="false">
      <c r="A215" s="72" t="n">
        <f aca="false">A214+1</f>
        <v>5484.28571428572</v>
      </c>
      <c r="B215" s="41"/>
      <c r="C215" s="41"/>
      <c r="D215" s="36"/>
      <c r="E215" s="37"/>
      <c r="F215" s="37"/>
      <c r="G215" s="37"/>
      <c r="H215" s="37"/>
      <c r="I215" s="37"/>
      <c r="J215" s="37"/>
    </row>
    <row r="216" customFormat="false" ht="12.75" hidden="false" customHeight="false" outlineLevel="0" collapsed="false">
      <c r="A216" s="72" t="n">
        <f aca="false">A215+1</f>
        <v>5485.28571428572</v>
      </c>
      <c r="B216" s="41"/>
      <c r="C216" s="41"/>
      <c r="D216" s="36"/>
      <c r="E216" s="37"/>
      <c r="F216" s="37"/>
      <c r="G216" s="37"/>
      <c r="H216" s="37"/>
      <c r="I216" s="37"/>
      <c r="J216" s="37"/>
    </row>
    <row r="217" customFormat="false" ht="12.75" hidden="false" customHeight="false" outlineLevel="0" collapsed="false">
      <c r="A217" s="72" t="n">
        <f aca="false">A216+1</f>
        <v>5486.28571428572</v>
      </c>
      <c r="B217" s="41"/>
      <c r="C217" s="41"/>
      <c r="D217" s="36"/>
      <c r="E217" s="37"/>
      <c r="F217" s="37"/>
      <c r="G217" s="37"/>
      <c r="H217" s="37"/>
      <c r="I217" s="37"/>
      <c r="J217" s="37"/>
    </row>
    <row r="218" customFormat="false" ht="12.75" hidden="false" customHeight="false" outlineLevel="0" collapsed="false">
      <c r="A218" s="72" t="n">
        <f aca="false">A217+1</f>
        <v>5487.28571428572</v>
      </c>
      <c r="B218" s="41"/>
      <c r="C218" s="41"/>
      <c r="D218" s="36"/>
      <c r="E218" s="37"/>
      <c r="F218" s="37"/>
      <c r="G218" s="37"/>
      <c r="H218" s="37"/>
      <c r="I218" s="37"/>
      <c r="J218" s="37"/>
    </row>
    <row r="219" customFormat="false" ht="12.75" hidden="false" customHeight="false" outlineLevel="0" collapsed="false">
      <c r="A219" s="72" t="n">
        <f aca="false">A218+1</f>
        <v>5488.28571428572</v>
      </c>
      <c r="B219" s="41"/>
      <c r="C219" s="41"/>
      <c r="D219" s="36"/>
      <c r="E219" s="37"/>
      <c r="F219" s="37"/>
      <c r="G219" s="37"/>
      <c r="H219" s="37"/>
      <c r="I219" s="37"/>
      <c r="J219" s="37"/>
    </row>
    <row r="220" customFormat="false" ht="12.75" hidden="false" customHeight="false" outlineLevel="0" collapsed="false">
      <c r="A220" s="72" t="n">
        <f aca="false">A219+1</f>
        <v>5489.28571428572</v>
      </c>
      <c r="B220" s="41"/>
      <c r="C220" s="41"/>
      <c r="D220" s="36"/>
      <c r="E220" s="37"/>
      <c r="F220" s="37"/>
      <c r="G220" s="37"/>
      <c r="H220" s="37"/>
      <c r="I220" s="37"/>
      <c r="J220" s="37"/>
    </row>
    <row r="221" customFormat="false" ht="12.75" hidden="false" customHeight="false" outlineLevel="0" collapsed="false">
      <c r="A221" s="72" t="n">
        <f aca="false">A220+1</f>
        <v>5490.28571428572</v>
      </c>
      <c r="B221" s="41"/>
      <c r="C221" s="41"/>
      <c r="D221" s="36"/>
      <c r="E221" s="37"/>
      <c r="F221" s="37"/>
      <c r="G221" s="37"/>
      <c r="H221" s="37"/>
      <c r="I221" s="37"/>
      <c r="J221" s="37"/>
    </row>
    <row r="222" customFormat="false" ht="12.75" hidden="false" customHeight="false" outlineLevel="0" collapsed="false">
      <c r="A222" s="72" t="n">
        <f aca="false">A221+1</f>
        <v>5491.28571428572</v>
      </c>
      <c r="B222" s="41"/>
      <c r="C222" s="41"/>
      <c r="D222" s="36"/>
      <c r="E222" s="37"/>
      <c r="F222" s="37"/>
      <c r="G222" s="37"/>
      <c r="H222" s="37"/>
      <c r="I222" s="37"/>
      <c r="J222" s="37"/>
    </row>
    <row r="223" customFormat="false" ht="12.75" hidden="false" customHeight="false" outlineLevel="0" collapsed="false">
      <c r="A223" s="72" t="n">
        <f aca="false">A222+1</f>
        <v>5492.28571428572</v>
      </c>
      <c r="B223" s="41"/>
      <c r="C223" s="41"/>
      <c r="D223" s="36"/>
      <c r="E223" s="37"/>
      <c r="F223" s="37"/>
      <c r="G223" s="37"/>
      <c r="H223" s="37"/>
      <c r="I223" s="37"/>
      <c r="J223" s="37"/>
    </row>
    <row r="224" customFormat="false" ht="12.75" hidden="false" customHeight="false" outlineLevel="0" collapsed="false">
      <c r="A224" s="72" t="n">
        <f aca="false">A223+1</f>
        <v>5493.28571428572</v>
      </c>
      <c r="B224" s="41"/>
      <c r="C224" s="41"/>
      <c r="D224" s="36"/>
      <c r="E224" s="37"/>
      <c r="F224" s="37"/>
      <c r="G224" s="37"/>
      <c r="H224" s="37"/>
      <c r="I224" s="37"/>
      <c r="J224" s="37"/>
    </row>
    <row r="225" customFormat="false" ht="12.75" hidden="false" customHeight="false" outlineLevel="0" collapsed="false">
      <c r="A225" s="72" t="n">
        <f aca="false">A224+1</f>
        <v>5494.28571428572</v>
      </c>
      <c r="B225" s="41"/>
      <c r="C225" s="41"/>
      <c r="D225" s="36"/>
      <c r="E225" s="37"/>
      <c r="F225" s="37"/>
      <c r="G225" s="37"/>
      <c r="H225" s="37"/>
      <c r="I225" s="37"/>
      <c r="J225" s="37"/>
    </row>
    <row r="226" customFormat="false" ht="12.75" hidden="false" customHeight="false" outlineLevel="0" collapsed="false">
      <c r="A226" s="72" t="n">
        <f aca="false">A225+1</f>
        <v>5495.28571428572</v>
      </c>
      <c r="B226" s="41"/>
      <c r="C226" s="41"/>
      <c r="D226" s="36"/>
      <c r="E226" s="37"/>
      <c r="F226" s="37"/>
      <c r="G226" s="37"/>
      <c r="H226" s="37"/>
      <c r="I226" s="37"/>
      <c r="J226" s="37"/>
    </row>
    <row r="227" customFormat="false" ht="12.75" hidden="false" customHeight="false" outlineLevel="0" collapsed="false">
      <c r="A227" s="72" t="n">
        <f aca="false">A226+1</f>
        <v>5496.28571428572</v>
      </c>
      <c r="B227" s="41"/>
      <c r="C227" s="41"/>
      <c r="D227" s="36"/>
      <c r="E227" s="37"/>
      <c r="F227" s="37"/>
      <c r="G227" s="37"/>
      <c r="H227" s="37"/>
      <c r="I227" s="37"/>
      <c r="J227" s="37"/>
    </row>
    <row r="228" customFormat="false" ht="12.75" hidden="false" customHeight="false" outlineLevel="0" collapsed="false">
      <c r="A228" s="72" t="n">
        <f aca="false">A227+1</f>
        <v>5497.28571428572</v>
      </c>
      <c r="B228" s="41"/>
      <c r="C228" s="41"/>
      <c r="D228" s="36"/>
      <c r="E228" s="37"/>
      <c r="F228" s="37"/>
      <c r="G228" s="37"/>
      <c r="H228" s="37"/>
      <c r="I228" s="37"/>
      <c r="J228" s="37"/>
    </row>
    <row r="229" customFormat="false" ht="12.75" hidden="false" customHeight="false" outlineLevel="0" collapsed="false">
      <c r="A229" s="72" t="n">
        <f aca="false">A228+1</f>
        <v>5498.28571428572</v>
      </c>
      <c r="B229" s="41"/>
      <c r="C229" s="41"/>
      <c r="D229" s="36"/>
      <c r="E229" s="37"/>
      <c r="F229" s="37"/>
      <c r="G229" s="37"/>
      <c r="H229" s="37"/>
      <c r="I229" s="37"/>
      <c r="J229" s="37"/>
    </row>
    <row r="230" customFormat="false" ht="12.75" hidden="false" customHeight="false" outlineLevel="0" collapsed="false">
      <c r="A230" s="72" t="n">
        <f aca="false">A229+1</f>
        <v>5499.28571428572</v>
      </c>
      <c r="B230" s="41"/>
      <c r="C230" s="41"/>
      <c r="D230" s="36"/>
      <c r="E230" s="37"/>
      <c r="F230" s="37"/>
      <c r="G230" s="37"/>
      <c r="H230" s="37"/>
      <c r="I230" s="37"/>
      <c r="J230" s="37"/>
    </row>
    <row r="231" customFormat="false" ht="12.75" hidden="false" customHeight="false" outlineLevel="0" collapsed="false">
      <c r="A231" s="72" t="n">
        <f aca="false">A230+1</f>
        <v>5500.28571428572</v>
      </c>
      <c r="B231" s="41"/>
      <c r="C231" s="41"/>
      <c r="D231" s="36"/>
      <c r="E231" s="37"/>
      <c r="F231" s="37"/>
      <c r="G231" s="37"/>
      <c r="H231" s="37"/>
      <c r="I231" s="37"/>
      <c r="J231" s="37"/>
    </row>
    <row r="232" customFormat="false" ht="12.75" hidden="false" customHeight="false" outlineLevel="0" collapsed="false">
      <c r="A232" s="72" t="n">
        <f aca="false">A231+1</f>
        <v>5501.28571428572</v>
      </c>
      <c r="B232" s="41"/>
      <c r="C232" s="41"/>
      <c r="D232" s="36"/>
      <c r="E232" s="37"/>
      <c r="F232" s="37"/>
      <c r="G232" s="37"/>
      <c r="H232" s="37"/>
      <c r="I232" s="37"/>
      <c r="J232" s="37"/>
    </row>
    <row r="233" customFormat="false" ht="12.75" hidden="false" customHeight="false" outlineLevel="0" collapsed="false">
      <c r="A233" s="72" t="n">
        <f aca="false">A232+1</f>
        <v>5502.28571428572</v>
      </c>
      <c r="B233" s="41"/>
      <c r="C233" s="41"/>
      <c r="D233" s="36"/>
      <c r="E233" s="37"/>
      <c r="F233" s="37"/>
      <c r="G233" s="37"/>
      <c r="H233" s="37"/>
      <c r="I233" s="37"/>
      <c r="J233" s="37"/>
    </row>
    <row r="234" customFormat="false" ht="12.75" hidden="false" customHeight="false" outlineLevel="0" collapsed="false">
      <c r="A234" s="72" t="n">
        <f aca="false">A233+1</f>
        <v>5503.28571428572</v>
      </c>
      <c r="B234" s="41"/>
      <c r="C234" s="41"/>
      <c r="D234" s="36"/>
      <c r="E234" s="37"/>
      <c r="F234" s="37"/>
      <c r="G234" s="37"/>
      <c r="H234" s="37"/>
      <c r="I234" s="37"/>
      <c r="J234" s="37"/>
    </row>
    <row r="235" customFormat="false" ht="12.75" hidden="false" customHeight="false" outlineLevel="0" collapsed="false">
      <c r="A235" s="72" t="n">
        <f aca="false">A234+1</f>
        <v>5504.28571428572</v>
      </c>
      <c r="B235" s="41"/>
      <c r="C235" s="41"/>
      <c r="D235" s="36"/>
      <c r="E235" s="37"/>
      <c r="F235" s="37"/>
      <c r="G235" s="37"/>
      <c r="H235" s="37"/>
      <c r="I235" s="37"/>
      <c r="J235" s="37"/>
    </row>
    <row r="236" customFormat="false" ht="12.75" hidden="false" customHeight="false" outlineLevel="0" collapsed="false">
      <c r="A236" s="72" t="n">
        <f aca="false">A235+1</f>
        <v>5505.28571428572</v>
      </c>
      <c r="B236" s="41"/>
      <c r="C236" s="41"/>
      <c r="D236" s="36"/>
      <c r="E236" s="37"/>
      <c r="F236" s="37"/>
      <c r="G236" s="37"/>
      <c r="H236" s="37"/>
      <c r="I236" s="37"/>
      <c r="J236" s="37"/>
    </row>
    <row r="237" customFormat="false" ht="12.75" hidden="false" customHeight="false" outlineLevel="0" collapsed="false">
      <c r="A237" s="72" t="n">
        <f aca="false">A236+1</f>
        <v>5506.28571428572</v>
      </c>
      <c r="B237" s="41"/>
      <c r="C237" s="41"/>
      <c r="D237" s="36"/>
      <c r="E237" s="37"/>
      <c r="F237" s="37"/>
      <c r="G237" s="37"/>
      <c r="H237" s="37"/>
      <c r="I237" s="37"/>
      <c r="J237" s="37"/>
    </row>
    <row r="238" customFormat="false" ht="12.75" hidden="false" customHeight="false" outlineLevel="0" collapsed="false">
      <c r="A238" s="72" t="n">
        <f aca="false">A237+1</f>
        <v>5507.28571428572</v>
      </c>
      <c r="B238" s="41"/>
      <c r="C238" s="41"/>
      <c r="D238" s="36"/>
      <c r="E238" s="37"/>
      <c r="F238" s="37"/>
      <c r="G238" s="37"/>
      <c r="H238" s="37"/>
      <c r="I238" s="37"/>
      <c r="J238" s="37"/>
    </row>
    <row r="239" customFormat="false" ht="12.75" hidden="false" customHeight="false" outlineLevel="0" collapsed="false">
      <c r="A239" s="72" t="n">
        <f aca="false">A238+1</f>
        <v>5508.28571428572</v>
      </c>
      <c r="B239" s="41"/>
      <c r="C239" s="41"/>
      <c r="D239" s="36"/>
      <c r="E239" s="37"/>
      <c r="F239" s="37"/>
      <c r="G239" s="37"/>
      <c r="H239" s="37"/>
      <c r="I239" s="37"/>
      <c r="J239" s="37"/>
    </row>
    <row r="240" customFormat="false" ht="12.75" hidden="false" customHeight="false" outlineLevel="0" collapsed="false">
      <c r="A240" s="72" t="n">
        <f aca="false">A239+1</f>
        <v>5509.28571428572</v>
      </c>
      <c r="B240" s="41"/>
      <c r="C240" s="41"/>
      <c r="D240" s="36"/>
      <c r="E240" s="37"/>
      <c r="F240" s="37"/>
      <c r="G240" s="37"/>
      <c r="H240" s="37"/>
      <c r="I240" s="37"/>
      <c r="J240" s="37"/>
    </row>
    <row r="241" customFormat="false" ht="12.75" hidden="false" customHeight="false" outlineLevel="0" collapsed="false">
      <c r="A241" s="72" t="n">
        <f aca="false">A240+1</f>
        <v>5510.28571428572</v>
      </c>
      <c r="B241" s="41"/>
      <c r="C241" s="41"/>
      <c r="D241" s="36"/>
      <c r="E241" s="37"/>
      <c r="F241" s="37"/>
      <c r="G241" s="37"/>
      <c r="H241" s="37"/>
      <c r="I241" s="37"/>
      <c r="J241" s="37"/>
    </row>
    <row r="242" customFormat="false" ht="12.75" hidden="false" customHeight="false" outlineLevel="0" collapsed="false">
      <c r="A242" s="72" t="n">
        <f aca="false">A241+1</f>
        <v>5511.28571428572</v>
      </c>
      <c r="B242" s="41"/>
      <c r="C242" s="41"/>
      <c r="D242" s="36"/>
      <c r="E242" s="37"/>
      <c r="F242" s="37"/>
      <c r="G242" s="37"/>
      <c r="H242" s="37"/>
      <c r="I242" s="37"/>
      <c r="J242" s="37"/>
    </row>
    <row r="243" customFormat="false" ht="12.75" hidden="false" customHeight="false" outlineLevel="0" collapsed="false">
      <c r="A243" s="72" t="n">
        <f aca="false">A242+1</f>
        <v>5512.28571428572</v>
      </c>
      <c r="B243" s="41"/>
      <c r="C243" s="41"/>
      <c r="D243" s="36"/>
      <c r="E243" s="37"/>
      <c r="F243" s="37"/>
      <c r="G243" s="37"/>
      <c r="H243" s="37"/>
      <c r="I243" s="37"/>
      <c r="J243" s="37"/>
    </row>
    <row r="244" customFormat="false" ht="12.75" hidden="false" customHeight="false" outlineLevel="0" collapsed="false">
      <c r="A244" s="72" t="n">
        <f aca="false">A243+1</f>
        <v>5513.28571428572</v>
      </c>
      <c r="B244" s="41"/>
      <c r="C244" s="41"/>
      <c r="D244" s="36"/>
      <c r="E244" s="37"/>
      <c r="F244" s="37"/>
      <c r="G244" s="37"/>
      <c r="H244" s="37"/>
      <c r="I244" s="37"/>
      <c r="J244" s="37"/>
    </row>
    <row r="245" customFormat="false" ht="12.75" hidden="false" customHeight="false" outlineLevel="0" collapsed="false">
      <c r="A245" s="72" t="n">
        <f aca="false">A244+1</f>
        <v>5514.28571428572</v>
      </c>
      <c r="B245" s="41"/>
      <c r="C245" s="41"/>
      <c r="D245" s="36"/>
      <c r="E245" s="37"/>
      <c r="F245" s="37"/>
      <c r="G245" s="37"/>
      <c r="H245" s="37"/>
      <c r="I245" s="37"/>
      <c r="J245" s="37"/>
    </row>
    <row r="246" customFormat="false" ht="12.75" hidden="false" customHeight="false" outlineLevel="0" collapsed="false">
      <c r="A246" s="72" t="n">
        <f aca="false">A245+1</f>
        <v>5515.28571428572</v>
      </c>
      <c r="B246" s="41"/>
      <c r="C246" s="41"/>
      <c r="D246" s="36"/>
      <c r="E246" s="37"/>
      <c r="F246" s="37"/>
      <c r="G246" s="37"/>
      <c r="H246" s="37"/>
      <c r="I246" s="37"/>
      <c r="J246" s="37"/>
    </row>
    <row r="247" customFormat="false" ht="12.75" hidden="false" customHeight="false" outlineLevel="0" collapsed="false">
      <c r="A247" s="72" t="n">
        <f aca="false">A246+1</f>
        <v>5516.28571428572</v>
      </c>
      <c r="B247" s="41"/>
      <c r="C247" s="41"/>
      <c r="D247" s="36"/>
      <c r="E247" s="37"/>
      <c r="F247" s="37"/>
      <c r="G247" s="37"/>
      <c r="H247" s="37"/>
      <c r="I247" s="37"/>
      <c r="J247" s="37"/>
    </row>
    <row r="248" customFormat="false" ht="12.75" hidden="false" customHeight="false" outlineLevel="0" collapsed="false">
      <c r="A248" s="72" t="n">
        <f aca="false">A247+1</f>
        <v>5517.28571428572</v>
      </c>
      <c r="B248" s="41"/>
      <c r="C248" s="41"/>
      <c r="D248" s="36"/>
      <c r="E248" s="37"/>
      <c r="F248" s="37"/>
      <c r="G248" s="37"/>
      <c r="H248" s="37"/>
      <c r="I248" s="37"/>
      <c r="J248" s="37"/>
    </row>
    <row r="249" customFormat="false" ht="12.75" hidden="false" customHeight="false" outlineLevel="0" collapsed="false">
      <c r="A249" s="72" t="n">
        <f aca="false">A248+1</f>
        <v>5518.28571428572</v>
      </c>
      <c r="B249" s="41"/>
      <c r="C249" s="41"/>
      <c r="D249" s="36"/>
      <c r="E249" s="37"/>
      <c r="F249" s="37"/>
      <c r="G249" s="37"/>
      <c r="H249" s="37"/>
      <c r="I249" s="37"/>
      <c r="J249" s="37"/>
    </row>
    <row r="250" customFormat="false" ht="12.75" hidden="false" customHeight="false" outlineLevel="0" collapsed="false">
      <c r="A250" s="72" t="n">
        <f aca="false">A249+1</f>
        <v>5519.28571428572</v>
      </c>
      <c r="B250" s="41"/>
      <c r="C250" s="41"/>
      <c r="D250" s="36"/>
      <c r="E250" s="37"/>
      <c r="F250" s="37"/>
      <c r="G250" s="37"/>
      <c r="H250" s="37"/>
      <c r="I250" s="37"/>
      <c r="J250" s="37"/>
    </row>
    <row r="251" customFormat="false" ht="12.75" hidden="false" customHeight="false" outlineLevel="0" collapsed="false">
      <c r="A251" s="72" t="n">
        <f aca="false">A250+1</f>
        <v>5520.28571428572</v>
      </c>
      <c r="B251" s="41"/>
      <c r="C251" s="41"/>
      <c r="D251" s="36"/>
      <c r="E251" s="37"/>
      <c r="F251" s="37"/>
      <c r="G251" s="37"/>
      <c r="H251" s="37"/>
      <c r="I251" s="37"/>
      <c r="J251" s="37"/>
    </row>
    <row r="252" customFormat="false" ht="12.75" hidden="false" customHeight="false" outlineLevel="0" collapsed="false">
      <c r="A252" s="72" t="n">
        <f aca="false">A251+1</f>
        <v>5521.28571428572</v>
      </c>
      <c r="B252" s="41"/>
      <c r="C252" s="41"/>
      <c r="D252" s="36"/>
      <c r="E252" s="37"/>
      <c r="F252" s="37"/>
      <c r="G252" s="37"/>
      <c r="H252" s="37"/>
      <c r="I252" s="37"/>
      <c r="J252" s="37"/>
    </row>
    <row r="253" customFormat="false" ht="12.75" hidden="false" customHeight="false" outlineLevel="0" collapsed="false">
      <c r="A253" s="72" t="n">
        <f aca="false">A252+1</f>
        <v>5522.28571428572</v>
      </c>
      <c r="B253" s="41"/>
      <c r="C253" s="41"/>
      <c r="D253" s="36"/>
      <c r="E253" s="37"/>
      <c r="F253" s="37"/>
      <c r="G253" s="37"/>
      <c r="H253" s="37"/>
      <c r="I253" s="37"/>
      <c r="J253" s="37"/>
    </row>
    <row r="254" customFormat="false" ht="12.75" hidden="false" customHeight="false" outlineLevel="0" collapsed="false">
      <c r="A254" s="72" t="n">
        <f aca="false">A253+1</f>
        <v>5523.28571428572</v>
      </c>
      <c r="B254" s="41"/>
      <c r="C254" s="41"/>
      <c r="D254" s="36"/>
      <c r="E254" s="37"/>
      <c r="F254" s="37"/>
      <c r="G254" s="37"/>
      <c r="H254" s="37"/>
      <c r="I254" s="37"/>
      <c r="J254" s="37"/>
    </row>
    <row r="255" customFormat="false" ht="12.75" hidden="false" customHeight="false" outlineLevel="0" collapsed="false">
      <c r="A255" s="72" t="n">
        <f aca="false">A254+1</f>
        <v>5524.28571428572</v>
      </c>
      <c r="B255" s="41"/>
      <c r="C255" s="41"/>
      <c r="D255" s="36"/>
      <c r="E255" s="37"/>
      <c r="F255" s="37"/>
      <c r="G255" s="37"/>
      <c r="H255" s="37"/>
      <c r="I255" s="37"/>
      <c r="J255" s="37"/>
    </row>
    <row r="256" customFormat="false" ht="12.75" hidden="false" customHeight="false" outlineLevel="0" collapsed="false">
      <c r="A256" s="72" t="n">
        <f aca="false">A255+1</f>
        <v>5525.28571428572</v>
      </c>
      <c r="B256" s="41"/>
      <c r="C256" s="41"/>
      <c r="D256" s="36"/>
      <c r="E256" s="37"/>
      <c r="F256" s="37"/>
      <c r="G256" s="37"/>
      <c r="H256" s="37"/>
      <c r="I256" s="37"/>
      <c r="J256" s="37"/>
    </row>
    <row r="257" customFormat="false" ht="12.75" hidden="false" customHeight="false" outlineLevel="0" collapsed="false">
      <c r="A257" s="72" t="n">
        <f aca="false">A256+1</f>
        <v>5526.28571428572</v>
      </c>
      <c r="B257" s="41"/>
      <c r="C257" s="41"/>
      <c r="D257" s="36"/>
      <c r="E257" s="37"/>
      <c r="F257" s="37"/>
      <c r="G257" s="37"/>
      <c r="H257" s="37"/>
      <c r="I257" s="37"/>
      <c r="J257" s="37"/>
    </row>
    <row r="258" customFormat="false" ht="12.75" hidden="false" customHeight="false" outlineLevel="0" collapsed="false">
      <c r="A258" s="72" t="n">
        <f aca="false">A257+1</f>
        <v>5527.28571428572</v>
      </c>
      <c r="B258" s="41"/>
      <c r="C258" s="41"/>
      <c r="D258" s="36"/>
      <c r="E258" s="37"/>
      <c r="F258" s="37"/>
      <c r="G258" s="37"/>
      <c r="H258" s="37"/>
      <c r="I258" s="37"/>
      <c r="J258" s="37"/>
    </row>
    <row r="259" customFormat="false" ht="12.75" hidden="false" customHeight="false" outlineLevel="0" collapsed="false">
      <c r="A259" s="72" t="n">
        <f aca="false">A258+1</f>
        <v>5528.28571428572</v>
      </c>
      <c r="B259" s="41"/>
      <c r="C259" s="41"/>
      <c r="D259" s="36"/>
      <c r="E259" s="37"/>
      <c r="F259" s="37"/>
      <c r="G259" s="37"/>
      <c r="H259" s="37"/>
      <c r="I259" s="37"/>
      <c r="J259" s="37"/>
    </row>
    <row r="260" customFormat="false" ht="12.75" hidden="false" customHeight="false" outlineLevel="0" collapsed="false">
      <c r="A260" s="72" t="n">
        <f aca="false">A259+1</f>
        <v>5529.28571428572</v>
      </c>
      <c r="B260" s="41"/>
      <c r="C260" s="41"/>
      <c r="D260" s="36"/>
      <c r="E260" s="37"/>
      <c r="F260" s="37"/>
      <c r="G260" s="37"/>
      <c r="H260" s="37"/>
      <c r="I260" s="37"/>
      <c r="J260" s="37"/>
    </row>
    <row r="261" customFormat="false" ht="12.75" hidden="false" customHeight="false" outlineLevel="0" collapsed="false">
      <c r="A261" s="72" t="n">
        <f aca="false">A260+1</f>
        <v>5530.28571428572</v>
      </c>
      <c r="B261" s="41"/>
      <c r="C261" s="41"/>
      <c r="D261" s="36"/>
      <c r="E261" s="37"/>
      <c r="F261" s="37"/>
      <c r="G261" s="37"/>
      <c r="H261" s="37"/>
      <c r="I261" s="37"/>
      <c r="J261" s="37"/>
    </row>
    <row r="262" customFormat="false" ht="12.75" hidden="false" customHeight="false" outlineLevel="0" collapsed="false">
      <c r="A262" s="72" t="n">
        <f aca="false">A261+1</f>
        <v>5531.28571428572</v>
      </c>
      <c r="B262" s="41"/>
      <c r="C262" s="41"/>
      <c r="D262" s="36"/>
      <c r="E262" s="37"/>
      <c r="F262" s="37"/>
      <c r="G262" s="37"/>
      <c r="H262" s="37"/>
      <c r="I262" s="37"/>
      <c r="J262" s="37"/>
    </row>
    <row r="263" customFormat="false" ht="12.75" hidden="false" customHeight="false" outlineLevel="0" collapsed="false">
      <c r="A263" s="72" t="n">
        <f aca="false">A262+1</f>
        <v>5532.28571428572</v>
      </c>
      <c r="B263" s="41"/>
      <c r="C263" s="41"/>
      <c r="D263" s="36"/>
      <c r="E263" s="37"/>
      <c r="F263" s="37"/>
      <c r="G263" s="37"/>
      <c r="H263" s="37"/>
      <c r="I263" s="37"/>
      <c r="J263" s="37"/>
    </row>
    <row r="264" customFormat="false" ht="12.75" hidden="false" customHeight="false" outlineLevel="0" collapsed="false">
      <c r="A264" s="72" t="n">
        <f aca="false">A263+1</f>
        <v>5533.28571428572</v>
      </c>
      <c r="B264" s="41"/>
      <c r="C264" s="41"/>
      <c r="D264" s="36"/>
      <c r="E264" s="37"/>
      <c r="F264" s="37"/>
      <c r="G264" s="37"/>
      <c r="H264" s="37"/>
      <c r="I264" s="37"/>
      <c r="J264" s="37"/>
    </row>
    <row r="265" customFormat="false" ht="12.75" hidden="false" customHeight="false" outlineLevel="0" collapsed="false">
      <c r="A265" s="72" t="n">
        <f aca="false">A264+1</f>
        <v>5534.28571428572</v>
      </c>
      <c r="B265" s="41"/>
      <c r="C265" s="41"/>
      <c r="D265" s="36"/>
      <c r="E265" s="37"/>
      <c r="F265" s="37"/>
      <c r="G265" s="37"/>
      <c r="H265" s="37"/>
      <c r="I265" s="37"/>
      <c r="J265" s="37"/>
    </row>
    <row r="266" customFormat="false" ht="12.75" hidden="false" customHeight="false" outlineLevel="0" collapsed="false">
      <c r="A266" s="72" t="n">
        <f aca="false">A265+1</f>
        <v>5535.28571428572</v>
      </c>
      <c r="B266" s="41"/>
      <c r="C266" s="41"/>
      <c r="D266" s="36"/>
      <c r="E266" s="37"/>
      <c r="F266" s="37"/>
      <c r="G266" s="37"/>
      <c r="H266" s="37"/>
      <c r="I266" s="37"/>
      <c r="J266" s="37"/>
    </row>
    <row r="267" customFormat="false" ht="12.75" hidden="false" customHeight="false" outlineLevel="0" collapsed="false">
      <c r="A267" s="72" t="n">
        <f aca="false">A266+1</f>
        <v>5536.28571428572</v>
      </c>
      <c r="B267" s="41"/>
      <c r="C267" s="41"/>
      <c r="D267" s="36"/>
      <c r="E267" s="37"/>
      <c r="F267" s="37"/>
      <c r="G267" s="37"/>
      <c r="H267" s="37"/>
      <c r="I267" s="37"/>
      <c r="J267" s="37"/>
    </row>
    <row r="268" customFormat="false" ht="12.75" hidden="false" customHeight="false" outlineLevel="0" collapsed="false">
      <c r="A268" s="72" t="n">
        <f aca="false">A267+1</f>
        <v>5537.28571428572</v>
      </c>
      <c r="B268" s="41"/>
      <c r="C268" s="41"/>
      <c r="D268" s="36"/>
      <c r="E268" s="37"/>
      <c r="F268" s="37"/>
      <c r="G268" s="37"/>
      <c r="H268" s="37"/>
      <c r="I268" s="37"/>
      <c r="J268" s="37"/>
    </row>
    <row r="269" customFormat="false" ht="12.75" hidden="false" customHeight="false" outlineLevel="0" collapsed="false">
      <c r="A269" s="72" t="n">
        <f aca="false">A268+1</f>
        <v>5538.28571428572</v>
      </c>
      <c r="B269" s="41"/>
      <c r="C269" s="41"/>
      <c r="D269" s="36"/>
      <c r="E269" s="37"/>
      <c r="F269" s="37"/>
      <c r="G269" s="37"/>
      <c r="H269" s="37"/>
      <c r="I269" s="37"/>
      <c r="J269" s="37"/>
    </row>
    <row r="270" customFormat="false" ht="12.75" hidden="false" customHeight="false" outlineLevel="0" collapsed="false">
      <c r="A270" s="72" t="n">
        <f aca="false">A269+1</f>
        <v>5539.28571428572</v>
      </c>
      <c r="B270" s="41"/>
      <c r="C270" s="41"/>
      <c r="D270" s="36"/>
      <c r="E270" s="37"/>
      <c r="F270" s="37"/>
      <c r="G270" s="37"/>
      <c r="H270" s="37"/>
      <c r="I270" s="37"/>
      <c r="J270" s="37"/>
    </row>
    <row r="271" customFormat="false" ht="12.75" hidden="false" customHeight="false" outlineLevel="0" collapsed="false">
      <c r="A271" s="72" t="n">
        <f aca="false">A270+1</f>
        <v>5540.28571428572</v>
      </c>
      <c r="B271" s="41"/>
      <c r="C271" s="41"/>
      <c r="D271" s="36"/>
      <c r="E271" s="37"/>
      <c r="F271" s="37"/>
      <c r="G271" s="37"/>
      <c r="H271" s="37"/>
      <c r="I271" s="37"/>
      <c r="J271" s="37"/>
    </row>
    <row r="272" customFormat="false" ht="12.75" hidden="false" customHeight="false" outlineLevel="0" collapsed="false">
      <c r="A272" s="72" t="n">
        <f aca="false">A271+1</f>
        <v>5541.28571428572</v>
      </c>
      <c r="B272" s="41"/>
      <c r="C272" s="41"/>
      <c r="D272" s="36"/>
      <c r="E272" s="37"/>
      <c r="F272" s="37"/>
      <c r="G272" s="37"/>
      <c r="H272" s="37"/>
      <c r="I272" s="37"/>
      <c r="J272" s="37"/>
    </row>
    <row r="273" customFormat="false" ht="12.75" hidden="false" customHeight="false" outlineLevel="0" collapsed="false">
      <c r="A273" s="72" t="n">
        <f aca="false">A272+1</f>
        <v>5542.28571428572</v>
      </c>
      <c r="B273" s="41"/>
      <c r="C273" s="41"/>
      <c r="D273" s="36"/>
      <c r="E273" s="37"/>
      <c r="F273" s="37"/>
      <c r="G273" s="37"/>
      <c r="H273" s="37"/>
      <c r="I273" s="37"/>
      <c r="J273" s="37"/>
    </row>
    <row r="274" customFormat="false" ht="12.75" hidden="false" customHeight="false" outlineLevel="0" collapsed="false">
      <c r="A274" s="72" t="n">
        <f aca="false">A273+1</f>
        <v>5543.28571428572</v>
      </c>
      <c r="B274" s="41"/>
      <c r="C274" s="41"/>
      <c r="D274" s="36"/>
      <c r="E274" s="37"/>
      <c r="F274" s="37"/>
      <c r="G274" s="37"/>
      <c r="H274" s="37"/>
      <c r="I274" s="37"/>
      <c r="J274" s="37"/>
    </row>
    <row r="275" customFormat="false" ht="12.75" hidden="false" customHeight="false" outlineLevel="0" collapsed="false">
      <c r="A275" s="72" t="n">
        <f aca="false">A274+1</f>
        <v>5544.28571428572</v>
      </c>
      <c r="B275" s="41"/>
      <c r="C275" s="41"/>
      <c r="D275" s="36"/>
      <c r="E275" s="37"/>
      <c r="F275" s="37"/>
      <c r="G275" s="37"/>
      <c r="H275" s="37"/>
      <c r="I275" s="37"/>
      <c r="J275" s="37"/>
    </row>
    <row r="276" customFormat="false" ht="12.75" hidden="false" customHeight="false" outlineLevel="0" collapsed="false">
      <c r="A276" s="72" t="n">
        <f aca="false">A275+1</f>
        <v>5545.28571428572</v>
      </c>
      <c r="B276" s="41"/>
      <c r="C276" s="41"/>
      <c r="D276" s="36"/>
      <c r="E276" s="37"/>
      <c r="F276" s="37"/>
      <c r="G276" s="37"/>
      <c r="H276" s="37"/>
      <c r="I276" s="37"/>
      <c r="J276" s="37"/>
    </row>
    <row r="277" customFormat="false" ht="12.75" hidden="false" customHeight="false" outlineLevel="0" collapsed="false">
      <c r="A277" s="72" t="n">
        <f aca="false">A276+1</f>
        <v>5546.28571428572</v>
      </c>
      <c r="B277" s="41"/>
      <c r="C277" s="41"/>
      <c r="D277" s="36"/>
      <c r="E277" s="37"/>
      <c r="F277" s="37"/>
      <c r="G277" s="37"/>
      <c r="H277" s="37"/>
      <c r="I277" s="37"/>
      <c r="J277" s="37"/>
    </row>
    <row r="278" customFormat="false" ht="12.75" hidden="false" customHeight="false" outlineLevel="0" collapsed="false">
      <c r="A278" s="72" t="n">
        <f aca="false">A277+1</f>
        <v>5547.28571428572</v>
      </c>
      <c r="B278" s="41"/>
      <c r="C278" s="41"/>
      <c r="D278" s="36"/>
      <c r="E278" s="37"/>
      <c r="F278" s="37"/>
      <c r="G278" s="37"/>
      <c r="H278" s="37"/>
      <c r="I278" s="37"/>
      <c r="J278" s="37"/>
    </row>
    <row r="279" customFormat="false" ht="12.75" hidden="false" customHeight="false" outlineLevel="0" collapsed="false">
      <c r="A279" s="72" t="n">
        <f aca="false">A278+1</f>
        <v>5548.28571428572</v>
      </c>
      <c r="B279" s="41"/>
      <c r="C279" s="41"/>
      <c r="D279" s="36"/>
      <c r="E279" s="37"/>
      <c r="F279" s="37"/>
      <c r="G279" s="37"/>
      <c r="H279" s="37"/>
      <c r="I279" s="37"/>
      <c r="J279" s="37"/>
    </row>
    <row r="280" customFormat="false" ht="12.75" hidden="false" customHeight="false" outlineLevel="0" collapsed="false">
      <c r="A280" s="72" t="n">
        <f aca="false">A279+1</f>
        <v>5549.28571428572</v>
      </c>
      <c r="B280" s="41"/>
      <c r="C280" s="41"/>
      <c r="D280" s="36"/>
      <c r="E280" s="37"/>
      <c r="F280" s="37"/>
      <c r="G280" s="37"/>
      <c r="H280" s="37"/>
      <c r="I280" s="37"/>
      <c r="J280" s="37"/>
    </row>
    <row r="281" customFormat="false" ht="12.75" hidden="false" customHeight="false" outlineLevel="0" collapsed="false">
      <c r="A281" s="72" t="n">
        <f aca="false">A280+1</f>
        <v>5550.28571428572</v>
      </c>
      <c r="B281" s="41"/>
      <c r="C281" s="41"/>
      <c r="D281" s="36"/>
      <c r="E281" s="37"/>
      <c r="F281" s="37"/>
      <c r="G281" s="37"/>
      <c r="H281" s="37"/>
      <c r="I281" s="37"/>
      <c r="J281" s="37"/>
    </row>
    <row r="282" customFormat="false" ht="12.75" hidden="false" customHeight="false" outlineLevel="0" collapsed="false">
      <c r="A282" s="72" t="n">
        <f aca="false">A281+1</f>
        <v>5551.28571428572</v>
      </c>
      <c r="B282" s="41"/>
      <c r="C282" s="41"/>
      <c r="D282" s="36"/>
      <c r="E282" s="37"/>
      <c r="F282" s="37"/>
      <c r="G282" s="37"/>
      <c r="H282" s="37"/>
      <c r="I282" s="37"/>
      <c r="J282" s="37"/>
    </row>
    <row r="283" customFormat="false" ht="12.75" hidden="false" customHeight="false" outlineLevel="0" collapsed="false">
      <c r="A283" s="72" t="n">
        <f aca="false">A282+1</f>
        <v>5552.28571428572</v>
      </c>
      <c r="B283" s="41"/>
      <c r="C283" s="41"/>
      <c r="D283" s="36"/>
      <c r="E283" s="37"/>
      <c r="F283" s="37"/>
      <c r="G283" s="37"/>
      <c r="H283" s="37"/>
      <c r="I283" s="37"/>
      <c r="J283" s="37"/>
    </row>
    <row r="284" customFormat="false" ht="12.75" hidden="false" customHeight="false" outlineLevel="0" collapsed="false">
      <c r="A284" s="72" t="n">
        <f aca="false">A283+1</f>
        <v>5553.28571428572</v>
      </c>
      <c r="B284" s="41"/>
      <c r="C284" s="41"/>
      <c r="D284" s="36"/>
      <c r="E284" s="37"/>
      <c r="F284" s="37"/>
      <c r="G284" s="37"/>
      <c r="H284" s="37"/>
      <c r="I284" s="37"/>
      <c r="J284" s="37"/>
    </row>
    <row r="285" customFormat="false" ht="12.75" hidden="false" customHeight="false" outlineLevel="0" collapsed="false">
      <c r="A285" s="72" t="n">
        <f aca="false">A284+1</f>
        <v>5554.28571428572</v>
      </c>
      <c r="B285" s="41"/>
      <c r="C285" s="41"/>
      <c r="D285" s="36"/>
      <c r="E285" s="37"/>
      <c r="F285" s="37"/>
      <c r="G285" s="37"/>
      <c r="H285" s="37"/>
      <c r="I285" s="37"/>
      <c r="J285" s="37"/>
    </row>
    <row r="286" customFormat="false" ht="12.75" hidden="false" customHeight="false" outlineLevel="0" collapsed="false">
      <c r="A286" s="72" t="n">
        <f aca="false">A285+1</f>
        <v>5555.28571428572</v>
      </c>
      <c r="B286" s="41"/>
      <c r="C286" s="41"/>
      <c r="D286" s="36"/>
      <c r="E286" s="37"/>
      <c r="F286" s="37"/>
      <c r="G286" s="37"/>
      <c r="H286" s="37"/>
      <c r="I286" s="37"/>
      <c r="J286" s="37"/>
    </row>
    <row r="287" customFormat="false" ht="12.75" hidden="false" customHeight="false" outlineLevel="0" collapsed="false">
      <c r="A287" s="72" t="n">
        <f aca="false">A286+1</f>
        <v>5556.28571428572</v>
      </c>
      <c r="B287" s="41"/>
      <c r="C287" s="41"/>
      <c r="D287" s="36"/>
      <c r="E287" s="37"/>
      <c r="F287" s="37"/>
      <c r="G287" s="37"/>
      <c r="H287" s="37"/>
      <c r="I287" s="37"/>
      <c r="J287" s="37"/>
    </row>
    <row r="288" customFormat="false" ht="12.75" hidden="false" customHeight="false" outlineLevel="0" collapsed="false">
      <c r="A288" s="72" t="n">
        <f aca="false">A287+1</f>
        <v>5557.28571428572</v>
      </c>
      <c r="B288" s="41"/>
      <c r="C288" s="41"/>
      <c r="D288" s="36"/>
      <c r="E288" s="37"/>
      <c r="F288" s="37"/>
      <c r="G288" s="37"/>
      <c r="H288" s="37"/>
      <c r="I288" s="37"/>
      <c r="J288" s="37"/>
    </row>
    <row r="289" customFormat="false" ht="12.75" hidden="false" customHeight="false" outlineLevel="0" collapsed="false">
      <c r="A289" s="72" t="n">
        <f aca="false">A288+1</f>
        <v>5558.28571428572</v>
      </c>
      <c r="B289" s="41"/>
      <c r="C289" s="41"/>
      <c r="D289" s="36"/>
      <c r="E289" s="37"/>
      <c r="F289" s="37"/>
      <c r="G289" s="37"/>
      <c r="H289" s="37"/>
      <c r="I289" s="37"/>
      <c r="J289" s="37"/>
    </row>
    <row r="290" customFormat="false" ht="12.75" hidden="false" customHeight="false" outlineLevel="0" collapsed="false">
      <c r="A290" s="72" t="n">
        <f aca="false">A289+1</f>
        <v>5559.28571428572</v>
      </c>
      <c r="B290" s="41"/>
      <c r="C290" s="41"/>
      <c r="D290" s="36"/>
      <c r="E290" s="37"/>
      <c r="F290" s="37"/>
      <c r="G290" s="37"/>
      <c r="H290" s="37"/>
      <c r="I290" s="37"/>
      <c r="J290" s="37"/>
    </row>
    <row r="291" customFormat="false" ht="12.75" hidden="false" customHeight="false" outlineLevel="0" collapsed="false">
      <c r="A291" s="72" t="n">
        <f aca="false">A290+1</f>
        <v>5560.28571428572</v>
      </c>
      <c r="B291" s="41"/>
      <c r="C291" s="41"/>
      <c r="D291" s="36"/>
      <c r="E291" s="37"/>
      <c r="F291" s="37"/>
      <c r="G291" s="37"/>
      <c r="H291" s="37"/>
      <c r="I291" s="37"/>
      <c r="J291" s="37"/>
    </row>
    <row r="292" customFormat="false" ht="12.75" hidden="false" customHeight="false" outlineLevel="0" collapsed="false">
      <c r="A292" s="72" t="n">
        <f aca="false">A291+1</f>
        <v>5561.28571428572</v>
      </c>
      <c r="B292" s="41"/>
      <c r="C292" s="41"/>
      <c r="D292" s="36"/>
      <c r="E292" s="37"/>
      <c r="F292" s="37"/>
      <c r="G292" s="37"/>
      <c r="H292" s="37"/>
      <c r="I292" s="37"/>
      <c r="J292" s="37"/>
    </row>
    <row r="293" customFormat="false" ht="12.75" hidden="false" customHeight="false" outlineLevel="0" collapsed="false">
      <c r="A293" s="72" t="n">
        <f aca="false">A292+1</f>
        <v>5562.28571428572</v>
      </c>
      <c r="B293" s="41"/>
      <c r="C293" s="41"/>
      <c r="D293" s="36"/>
      <c r="E293" s="37"/>
      <c r="F293" s="37"/>
      <c r="G293" s="37"/>
      <c r="H293" s="37"/>
      <c r="I293" s="37"/>
      <c r="J293" s="37"/>
    </row>
    <row r="294" customFormat="false" ht="12.75" hidden="false" customHeight="false" outlineLevel="0" collapsed="false">
      <c r="A294" s="72" t="n">
        <f aca="false">A293+1</f>
        <v>5563.28571428572</v>
      </c>
      <c r="B294" s="41"/>
      <c r="C294" s="41"/>
      <c r="D294" s="36"/>
      <c r="E294" s="37"/>
      <c r="F294" s="37"/>
      <c r="G294" s="37"/>
      <c r="H294" s="37"/>
      <c r="I294" s="37"/>
      <c r="J294" s="37"/>
    </row>
    <row r="295" customFormat="false" ht="12.75" hidden="false" customHeight="false" outlineLevel="0" collapsed="false">
      <c r="A295" s="72" t="n">
        <f aca="false">A294+1</f>
        <v>5564.28571428572</v>
      </c>
      <c r="B295" s="41"/>
      <c r="C295" s="41"/>
      <c r="D295" s="36"/>
      <c r="E295" s="37"/>
      <c r="F295" s="37"/>
      <c r="G295" s="37"/>
      <c r="H295" s="37"/>
      <c r="I295" s="37"/>
      <c r="J295" s="37"/>
    </row>
    <row r="296" customFormat="false" ht="12.75" hidden="false" customHeight="false" outlineLevel="0" collapsed="false">
      <c r="A296" s="72" t="n">
        <f aca="false">A295+1</f>
        <v>5565.28571428572</v>
      </c>
      <c r="B296" s="41"/>
      <c r="C296" s="41"/>
      <c r="D296" s="36"/>
      <c r="E296" s="37"/>
      <c r="F296" s="37"/>
      <c r="G296" s="37"/>
      <c r="H296" s="37"/>
      <c r="I296" s="37"/>
      <c r="J296" s="37"/>
    </row>
    <row r="297" customFormat="false" ht="12.75" hidden="false" customHeight="false" outlineLevel="0" collapsed="false">
      <c r="A297" s="72" t="n">
        <f aca="false">A296+1</f>
        <v>5566.28571428572</v>
      </c>
      <c r="B297" s="41"/>
      <c r="C297" s="41"/>
      <c r="D297" s="36"/>
      <c r="E297" s="37"/>
      <c r="F297" s="37"/>
      <c r="G297" s="37"/>
      <c r="H297" s="37"/>
      <c r="I297" s="37"/>
      <c r="J297" s="37"/>
    </row>
    <row r="298" customFormat="false" ht="12.75" hidden="false" customHeight="false" outlineLevel="0" collapsed="false">
      <c r="A298" s="72" t="n">
        <f aca="false">A297+1</f>
        <v>5567.28571428572</v>
      </c>
      <c r="B298" s="41"/>
      <c r="C298" s="41"/>
      <c r="D298" s="36"/>
      <c r="E298" s="37"/>
      <c r="F298" s="37"/>
      <c r="G298" s="37"/>
      <c r="H298" s="37"/>
      <c r="I298" s="37"/>
      <c r="J298" s="37"/>
    </row>
    <row r="299" customFormat="false" ht="12.75" hidden="false" customHeight="false" outlineLevel="0" collapsed="false">
      <c r="A299" s="72" t="n">
        <f aca="false">A298+1</f>
        <v>5568.28571428572</v>
      </c>
      <c r="B299" s="41"/>
      <c r="C299" s="41"/>
      <c r="D299" s="36"/>
      <c r="E299" s="37"/>
      <c r="F299" s="37"/>
      <c r="G299" s="37"/>
      <c r="H299" s="37"/>
      <c r="I299" s="37"/>
      <c r="J299" s="37"/>
    </row>
    <row r="300" customFormat="false" ht="12.75" hidden="false" customHeight="false" outlineLevel="0" collapsed="false">
      <c r="A300" s="72" t="n">
        <f aca="false">A299+1</f>
        <v>5569.28571428572</v>
      </c>
      <c r="B300" s="41"/>
      <c r="C300" s="41"/>
      <c r="D300" s="36"/>
      <c r="E300" s="37"/>
      <c r="F300" s="37"/>
      <c r="G300" s="37"/>
      <c r="H300" s="37"/>
      <c r="I300" s="37"/>
      <c r="J300" s="37"/>
    </row>
    <row r="301" customFormat="false" ht="12.75" hidden="false" customHeight="false" outlineLevel="0" collapsed="false">
      <c r="A301" s="72" t="n">
        <f aca="false">A300+1</f>
        <v>5570.28571428572</v>
      </c>
      <c r="B301" s="41"/>
      <c r="C301" s="41"/>
      <c r="D301" s="36"/>
      <c r="E301" s="37"/>
      <c r="F301" s="37"/>
      <c r="G301" s="37"/>
      <c r="H301" s="37"/>
      <c r="I301" s="37"/>
      <c r="J301" s="37"/>
    </row>
    <row r="302" customFormat="false" ht="12.75" hidden="false" customHeight="false" outlineLevel="0" collapsed="false">
      <c r="A302" s="72" t="n">
        <f aca="false">A301+1</f>
        <v>5571.28571428572</v>
      </c>
      <c r="B302" s="41"/>
      <c r="C302" s="41"/>
      <c r="D302" s="36"/>
      <c r="E302" s="37"/>
      <c r="F302" s="37"/>
      <c r="G302" s="37"/>
      <c r="H302" s="37"/>
      <c r="I302" s="37"/>
      <c r="J302" s="37"/>
    </row>
    <row r="303" customFormat="false" ht="12.75" hidden="false" customHeight="false" outlineLevel="0" collapsed="false">
      <c r="A303" s="72" t="n">
        <f aca="false">A302+1</f>
        <v>5572.28571428572</v>
      </c>
      <c r="B303" s="41"/>
      <c r="C303" s="41"/>
      <c r="D303" s="36"/>
      <c r="E303" s="37"/>
      <c r="F303" s="37"/>
      <c r="G303" s="37"/>
      <c r="H303" s="37"/>
      <c r="I303" s="37"/>
      <c r="J303" s="37"/>
    </row>
    <row r="304" customFormat="false" ht="12.75" hidden="false" customHeight="false" outlineLevel="0" collapsed="false">
      <c r="A304" s="72" t="n">
        <f aca="false">A303+1</f>
        <v>5573.28571428572</v>
      </c>
      <c r="B304" s="41"/>
      <c r="C304" s="41"/>
      <c r="D304" s="36"/>
      <c r="E304" s="37"/>
      <c r="F304" s="37"/>
      <c r="G304" s="37"/>
      <c r="H304" s="37"/>
      <c r="I304" s="37"/>
      <c r="J304" s="37"/>
    </row>
    <row r="305" customFormat="false" ht="12.75" hidden="false" customHeight="false" outlineLevel="0" collapsed="false">
      <c r="A305" s="72" t="n">
        <f aca="false">A304+1</f>
        <v>5574.28571428572</v>
      </c>
      <c r="B305" s="41"/>
      <c r="C305" s="41"/>
      <c r="D305" s="36"/>
      <c r="E305" s="37"/>
      <c r="F305" s="37"/>
      <c r="G305" s="37"/>
      <c r="H305" s="37"/>
      <c r="I305" s="37"/>
      <c r="J305" s="37"/>
    </row>
    <row r="306" customFormat="false" ht="12.75" hidden="false" customHeight="false" outlineLevel="0" collapsed="false">
      <c r="A306" s="72" t="n">
        <f aca="false">A305+1</f>
        <v>5575.28571428572</v>
      </c>
      <c r="B306" s="41"/>
      <c r="C306" s="41"/>
      <c r="D306" s="36"/>
      <c r="E306" s="37"/>
      <c r="F306" s="37"/>
      <c r="G306" s="37"/>
      <c r="H306" s="37"/>
      <c r="I306" s="37"/>
      <c r="J306" s="37"/>
    </row>
    <row r="307" customFormat="false" ht="12.75" hidden="false" customHeight="false" outlineLevel="0" collapsed="false">
      <c r="A307" s="72" t="n">
        <f aca="false">A306+1</f>
        <v>5576.28571428572</v>
      </c>
      <c r="B307" s="41"/>
      <c r="C307" s="41"/>
      <c r="D307" s="36"/>
      <c r="E307" s="37"/>
      <c r="F307" s="37"/>
      <c r="G307" s="37"/>
      <c r="H307" s="37"/>
      <c r="I307" s="37"/>
      <c r="J307" s="37"/>
    </row>
    <row r="308" customFormat="false" ht="12.75" hidden="false" customHeight="false" outlineLevel="0" collapsed="false">
      <c r="A308" s="72" t="n">
        <f aca="false">A307+1</f>
        <v>5577.28571428572</v>
      </c>
      <c r="B308" s="41"/>
      <c r="C308" s="41"/>
      <c r="D308" s="36"/>
      <c r="E308" s="37"/>
      <c r="F308" s="37"/>
      <c r="G308" s="37"/>
      <c r="H308" s="37"/>
      <c r="I308" s="37"/>
      <c r="J308" s="37"/>
    </row>
    <row r="309" customFormat="false" ht="12.75" hidden="false" customHeight="false" outlineLevel="0" collapsed="false">
      <c r="A309" s="72" t="n">
        <f aca="false">A308+1</f>
        <v>5578.28571428572</v>
      </c>
      <c r="B309" s="41"/>
      <c r="C309" s="41"/>
      <c r="D309" s="36"/>
      <c r="E309" s="37"/>
      <c r="F309" s="37"/>
      <c r="G309" s="37"/>
      <c r="H309" s="37"/>
      <c r="I309" s="37"/>
      <c r="J309" s="37"/>
    </row>
    <row r="310" customFormat="false" ht="12.75" hidden="false" customHeight="false" outlineLevel="0" collapsed="false">
      <c r="A310" s="72" t="n">
        <f aca="false">A309+1</f>
        <v>5579.28571428572</v>
      </c>
      <c r="B310" s="41"/>
      <c r="C310" s="41"/>
      <c r="D310" s="36"/>
      <c r="E310" s="37"/>
      <c r="F310" s="37"/>
      <c r="G310" s="37"/>
      <c r="H310" s="37"/>
      <c r="I310" s="37"/>
      <c r="J310" s="37"/>
    </row>
    <row r="311" customFormat="false" ht="12.75" hidden="false" customHeight="false" outlineLevel="0" collapsed="false">
      <c r="A311" s="72" t="n">
        <f aca="false">A310+1</f>
        <v>5580.28571428572</v>
      </c>
      <c r="B311" s="41"/>
      <c r="C311" s="41"/>
      <c r="D311" s="36"/>
      <c r="E311" s="37"/>
      <c r="F311" s="37"/>
      <c r="G311" s="37"/>
      <c r="H311" s="37"/>
      <c r="I311" s="37"/>
      <c r="J311" s="37"/>
    </row>
    <row r="312" customFormat="false" ht="12.75" hidden="false" customHeight="false" outlineLevel="0" collapsed="false">
      <c r="A312" s="72" t="n">
        <f aca="false">A311+1</f>
        <v>5581.28571428572</v>
      </c>
      <c r="B312" s="41"/>
      <c r="C312" s="41"/>
      <c r="D312" s="36"/>
      <c r="E312" s="37"/>
      <c r="F312" s="37"/>
      <c r="G312" s="37"/>
      <c r="H312" s="37"/>
      <c r="I312" s="37"/>
      <c r="J312" s="37"/>
    </row>
    <row r="313" customFormat="false" ht="12.75" hidden="false" customHeight="false" outlineLevel="0" collapsed="false">
      <c r="A313" s="72" t="n">
        <f aca="false">A312+1</f>
        <v>5582.28571428572</v>
      </c>
      <c r="B313" s="41"/>
      <c r="C313" s="41"/>
      <c r="D313" s="36"/>
      <c r="E313" s="37"/>
      <c r="F313" s="37"/>
      <c r="G313" s="37"/>
      <c r="H313" s="37"/>
      <c r="I313" s="37"/>
      <c r="J313" s="37"/>
    </row>
    <row r="314" customFormat="false" ht="12.75" hidden="false" customHeight="false" outlineLevel="0" collapsed="false">
      <c r="A314" s="72" t="n">
        <f aca="false">A313+1</f>
        <v>5583.28571428572</v>
      </c>
      <c r="B314" s="41"/>
      <c r="C314" s="41"/>
      <c r="D314" s="36"/>
      <c r="E314" s="37"/>
      <c r="F314" s="37"/>
      <c r="G314" s="37"/>
      <c r="H314" s="37"/>
      <c r="I314" s="37"/>
      <c r="J314" s="37"/>
    </row>
    <row r="315" customFormat="false" ht="12.75" hidden="false" customHeight="false" outlineLevel="0" collapsed="false">
      <c r="A315" s="72" t="n">
        <f aca="false">A314+1</f>
        <v>5584.28571428572</v>
      </c>
      <c r="B315" s="41"/>
      <c r="C315" s="41"/>
      <c r="D315" s="36"/>
      <c r="E315" s="37"/>
      <c r="F315" s="37"/>
      <c r="G315" s="37"/>
      <c r="H315" s="37"/>
      <c r="I315" s="37"/>
      <c r="J315" s="37"/>
    </row>
    <row r="316" customFormat="false" ht="12.75" hidden="false" customHeight="false" outlineLevel="0" collapsed="false">
      <c r="A316" s="72" t="n">
        <f aca="false">A315+1</f>
        <v>5585.28571428572</v>
      </c>
      <c r="B316" s="41"/>
      <c r="C316" s="41"/>
      <c r="D316" s="36"/>
      <c r="E316" s="37"/>
      <c r="F316" s="37"/>
      <c r="G316" s="37"/>
      <c r="H316" s="37"/>
      <c r="I316" s="37"/>
      <c r="J316" s="37"/>
    </row>
    <row r="317" customFormat="false" ht="12.75" hidden="false" customHeight="false" outlineLevel="0" collapsed="false">
      <c r="A317" s="72" t="n">
        <f aca="false">A316+1</f>
        <v>5586.28571428572</v>
      </c>
      <c r="B317" s="41"/>
      <c r="C317" s="41"/>
      <c r="D317" s="36"/>
      <c r="E317" s="37"/>
      <c r="F317" s="37"/>
      <c r="G317" s="37"/>
      <c r="H317" s="37"/>
      <c r="I317" s="37"/>
      <c r="J317" s="37"/>
    </row>
    <row r="318" customFormat="false" ht="12.75" hidden="false" customHeight="false" outlineLevel="0" collapsed="false">
      <c r="A318" s="72" t="n">
        <f aca="false">A317+1</f>
        <v>5587.28571428572</v>
      </c>
      <c r="B318" s="41"/>
      <c r="C318" s="41"/>
      <c r="D318" s="36"/>
      <c r="E318" s="37"/>
      <c r="F318" s="37"/>
      <c r="G318" s="37"/>
      <c r="H318" s="37"/>
      <c r="I318" s="37"/>
      <c r="J318" s="37"/>
    </row>
    <row r="319" customFormat="false" ht="12.75" hidden="false" customHeight="false" outlineLevel="0" collapsed="false">
      <c r="A319" s="72" t="n">
        <f aca="false">A318+1</f>
        <v>5588.28571428572</v>
      </c>
      <c r="B319" s="41"/>
      <c r="C319" s="41"/>
      <c r="D319" s="36"/>
      <c r="E319" s="37"/>
      <c r="F319" s="37"/>
      <c r="G319" s="37"/>
      <c r="H319" s="37"/>
      <c r="I319" s="37"/>
      <c r="J319" s="37"/>
    </row>
    <row r="320" customFormat="false" ht="12.75" hidden="false" customHeight="false" outlineLevel="0" collapsed="false">
      <c r="A320" s="72" t="n">
        <f aca="false">A319+1</f>
        <v>5589.28571428572</v>
      </c>
      <c r="B320" s="41"/>
      <c r="C320" s="41"/>
      <c r="D320" s="36"/>
      <c r="E320" s="37"/>
      <c r="F320" s="37"/>
      <c r="G320" s="37"/>
      <c r="H320" s="37"/>
      <c r="I320" s="37"/>
      <c r="J320" s="37"/>
    </row>
    <row r="321" customFormat="false" ht="12.75" hidden="false" customHeight="false" outlineLevel="0" collapsed="false">
      <c r="A321" s="72" t="n">
        <f aca="false">A320+1</f>
        <v>5590.28571428572</v>
      </c>
      <c r="B321" s="41"/>
      <c r="C321" s="41"/>
      <c r="D321" s="36"/>
      <c r="E321" s="37"/>
      <c r="F321" s="37"/>
      <c r="G321" s="37"/>
      <c r="H321" s="37"/>
      <c r="I321" s="37"/>
      <c r="J321" s="37"/>
    </row>
    <row r="322" customFormat="false" ht="12.75" hidden="false" customHeight="false" outlineLevel="0" collapsed="false">
      <c r="A322" s="72" t="n">
        <f aca="false">A321+1</f>
        <v>5591.28571428572</v>
      </c>
      <c r="B322" s="41"/>
      <c r="C322" s="41"/>
      <c r="D322" s="36"/>
      <c r="E322" s="37"/>
      <c r="F322" s="37"/>
      <c r="G322" s="37"/>
      <c r="H322" s="37"/>
      <c r="I322" s="37"/>
      <c r="J322" s="37"/>
    </row>
    <row r="323" customFormat="false" ht="12.75" hidden="false" customHeight="false" outlineLevel="0" collapsed="false">
      <c r="A323" s="72" t="n">
        <f aca="false">A322+1</f>
        <v>5592.28571428572</v>
      </c>
      <c r="B323" s="41"/>
      <c r="C323" s="41"/>
      <c r="D323" s="36"/>
      <c r="E323" s="37"/>
      <c r="F323" s="37"/>
      <c r="G323" s="37"/>
      <c r="H323" s="37"/>
      <c r="I323" s="37"/>
      <c r="J323" s="37"/>
    </row>
    <row r="324" customFormat="false" ht="12.75" hidden="false" customHeight="false" outlineLevel="0" collapsed="false">
      <c r="A324" s="72" t="n">
        <f aca="false">A323+1</f>
        <v>5593.28571428572</v>
      </c>
      <c r="B324" s="41"/>
      <c r="C324" s="41"/>
      <c r="D324" s="36"/>
      <c r="E324" s="37"/>
      <c r="F324" s="37"/>
      <c r="G324" s="37"/>
      <c r="H324" s="37"/>
      <c r="I324" s="37"/>
      <c r="J324" s="37"/>
    </row>
    <row r="325" customFormat="false" ht="12.75" hidden="false" customHeight="false" outlineLevel="0" collapsed="false">
      <c r="A325" s="72" t="n">
        <f aca="false">A324+1</f>
        <v>5594.28571428572</v>
      </c>
      <c r="B325" s="41"/>
      <c r="C325" s="41"/>
      <c r="D325" s="36"/>
      <c r="E325" s="37"/>
      <c r="F325" s="37"/>
      <c r="G325" s="37"/>
      <c r="H325" s="37"/>
      <c r="I325" s="37"/>
      <c r="J325" s="37"/>
    </row>
    <row r="326" customFormat="false" ht="12.75" hidden="false" customHeight="false" outlineLevel="0" collapsed="false">
      <c r="A326" s="72" t="n">
        <f aca="false">A325+1</f>
        <v>5595.28571428572</v>
      </c>
      <c r="B326" s="41"/>
      <c r="C326" s="41"/>
      <c r="D326" s="36"/>
      <c r="E326" s="37"/>
      <c r="F326" s="37"/>
      <c r="G326" s="37"/>
      <c r="H326" s="37"/>
      <c r="I326" s="37"/>
      <c r="J326" s="37"/>
    </row>
    <row r="327" customFormat="false" ht="12.75" hidden="false" customHeight="false" outlineLevel="0" collapsed="false">
      <c r="A327" s="72" t="n">
        <f aca="false">A326+1</f>
        <v>5596.28571428572</v>
      </c>
      <c r="B327" s="41"/>
      <c r="C327" s="41"/>
      <c r="D327" s="36"/>
      <c r="E327" s="37"/>
      <c r="F327" s="37"/>
      <c r="G327" s="37"/>
      <c r="H327" s="37"/>
      <c r="I327" s="37"/>
      <c r="J327" s="37"/>
    </row>
    <row r="328" customFormat="false" ht="12.75" hidden="false" customHeight="false" outlineLevel="0" collapsed="false">
      <c r="A328" s="72" t="n">
        <f aca="false">A327+1</f>
        <v>5597.28571428572</v>
      </c>
      <c r="B328" s="41"/>
      <c r="C328" s="41"/>
      <c r="D328" s="36"/>
      <c r="E328" s="37"/>
      <c r="F328" s="37"/>
      <c r="G328" s="37"/>
      <c r="H328" s="37"/>
      <c r="I328" s="37"/>
      <c r="J328" s="37"/>
    </row>
    <row r="329" customFormat="false" ht="12.75" hidden="false" customHeight="false" outlineLevel="0" collapsed="false">
      <c r="A329" s="72" t="n">
        <f aca="false">A328+1</f>
        <v>5598.28571428572</v>
      </c>
      <c r="B329" s="41"/>
      <c r="C329" s="41"/>
      <c r="D329" s="36"/>
      <c r="E329" s="37"/>
      <c r="F329" s="37"/>
      <c r="G329" s="37"/>
      <c r="H329" s="37"/>
      <c r="I329" s="37"/>
      <c r="J329" s="37"/>
    </row>
    <row r="330" customFormat="false" ht="12.75" hidden="false" customHeight="false" outlineLevel="0" collapsed="false">
      <c r="A330" s="72" t="n">
        <f aca="false">A329+1</f>
        <v>5599.28571428572</v>
      </c>
      <c r="B330" s="41"/>
      <c r="C330" s="41"/>
      <c r="D330" s="36"/>
      <c r="E330" s="37"/>
      <c r="F330" s="37"/>
      <c r="G330" s="37"/>
      <c r="H330" s="37"/>
      <c r="I330" s="37"/>
      <c r="J330" s="37"/>
    </row>
    <row r="331" customFormat="false" ht="12.75" hidden="false" customHeight="false" outlineLevel="0" collapsed="false">
      <c r="A331" s="72" t="n">
        <f aca="false">A330+1</f>
        <v>5600.28571428572</v>
      </c>
      <c r="B331" s="41"/>
      <c r="C331" s="41"/>
      <c r="D331" s="36"/>
      <c r="E331" s="37"/>
      <c r="F331" s="37"/>
      <c r="G331" s="37"/>
      <c r="H331" s="37"/>
      <c r="I331" s="37"/>
      <c r="J331" s="37"/>
    </row>
    <row r="332" customFormat="false" ht="12.75" hidden="false" customHeight="false" outlineLevel="0" collapsed="false">
      <c r="A332" s="72" t="n">
        <f aca="false">A331+1</f>
        <v>5601.28571428572</v>
      </c>
      <c r="B332" s="41"/>
      <c r="C332" s="41"/>
      <c r="D332" s="36"/>
      <c r="E332" s="37"/>
      <c r="F332" s="37"/>
      <c r="G332" s="37"/>
      <c r="H332" s="37"/>
      <c r="I332" s="37"/>
      <c r="J332" s="37"/>
    </row>
    <row r="333" customFormat="false" ht="12.75" hidden="false" customHeight="false" outlineLevel="0" collapsed="false">
      <c r="A333" s="72" t="n">
        <f aca="false">A332+1</f>
        <v>5602.28571428572</v>
      </c>
      <c r="B333" s="41"/>
      <c r="C333" s="41"/>
      <c r="D333" s="36"/>
      <c r="E333" s="37"/>
      <c r="F333" s="37"/>
      <c r="G333" s="37"/>
      <c r="H333" s="37"/>
      <c r="I333" s="37"/>
      <c r="J333" s="37"/>
    </row>
    <row r="334" customFormat="false" ht="12.75" hidden="false" customHeight="false" outlineLevel="0" collapsed="false">
      <c r="A334" s="72" t="n">
        <f aca="false">A333+1</f>
        <v>5603.28571428572</v>
      </c>
      <c r="B334" s="41"/>
      <c r="C334" s="41"/>
      <c r="D334" s="36"/>
      <c r="E334" s="37"/>
      <c r="F334" s="37"/>
      <c r="G334" s="37"/>
      <c r="H334" s="37"/>
      <c r="I334" s="37"/>
      <c r="J334" s="37"/>
    </row>
    <row r="335" customFormat="false" ht="12.75" hidden="false" customHeight="false" outlineLevel="0" collapsed="false">
      <c r="A335" s="72" t="n">
        <f aca="false">A334+1</f>
        <v>5604.28571428572</v>
      </c>
      <c r="B335" s="41"/>
      <c r="C335" s="41"/>
      <c r="D335" s="36"/>
      <c r="E335" s="37"/>
      <c r="F335" s="37"/>
      <c r="G335" s="37"/>
      <c r="H335" s="37"/>
      <c r="I335" s="37"/>
      <c r="J335" s="37"/>
    </row>
    <row r="336" customFormat="false" ht="12.75" hidden="false" customHeight="false" outlineLevel="0" collapsed="false">
      <c r="A336" s="72" t="n">
        <f aca="false">A335+1</f>
        <v>5605.28571428572</v>
      </c>
      <c r="B336" s="41"/>
      <c r="C336" s="41"/>
      <c r="D336" s="36"/>
      <c r="E336" s="37"/>
      <c r="F336" s="37"/>
      <c r="G336" s="37"/>
      <c r="H336" s="37"/>
      <c r="I336" s="37"/>
      <c r="J336" s="37"/>
    </row>
    <row r="337" customFormat="false" ht="12.75" hidden="false" customHeight="false" outlineLevel="0" collapsed="false">
      <c r="A337" s="72" t="n">
        <f aca="false">A336+1</f>
        <v>5606.28571428572</v>
      </c>
      <c r="B337" s="41"/>
      <c r="C337" s="41"/>
      <c r="D337" s="36"/>
      <c r="E337" s="37"/>
      <c r="F337" s="37"/>
      <c r="G337" s="37"/>
      <c r="H337" s="37"/>
      <c r="I337" s="37"/>
      <c r="J337" s="37"/>
    </row>
    <row r="338" customFormat="false" ht="12.75" hidden="false" customHeight="false" outlineLevel="0" collapsed="false">
      <c r="A338" s="72" t="n">
        <f aca="false">A337+1</f>
        <v>5607.28571428572</v>
      </c>
      <c r="B338" s="41"/>
      <c r="C338" s="41"/>
      <c r="D338" s="36"/>
      <c r="E338" s="37"/>
      <c r="F338" s="37"/>
      <c r="G338" s="37"/>
      <c r="H338" s="37"/>
      <c r="I338" s="37"/>
      <c r="J338" s="37"/>
    </row>
    <row r="339" customFormat="false" ht="12.75" hidden="false" customHeight="false" outlineLevel="0" collapsed="false">
      <c r="A339" s="72" t="n">
        <f aca="false">A338+1</f>
        <v>5608.28571428572</v>
      </c>
      <c r="B339" s="41"/>
      <c r="C339" s="41"/>
      <c r="D339" s="36"/>
      <c r="E339" s="37"/>
      <c r="F339" s="37"/>
      <c r="G339" s="37"/>
      <c r="H339" s="37"/>
      <c r="I339" s="37"/>
      <c r="J339" s="37"/>
    </row>
    <row r="340" customFormat="false" ht="12.75" hidden="false" customHeight="false" outlineLevel="0" collapsed="false">
      <c r="A340" s="72" t="n">
        <f aca="false">A339+1</f>
        <v>5609.28571428572</v>
      </c>
      <c r="B340" s="41"/>
      <c r="C340" s="41"/>
      <c r="D340" s="36"/>
      <c r="E340" s="37"/>
      <c r="F340" s="37"/>
      <c r="G340" s="37"/>
      <c r="H340" s="37"/>
      <c r="I340" s="37"/>
      <c r="J340" s="37"/>
    </row>
    <row r="341" customFormat="false" ht="12.75" hidden="false" customHeight="false" outlineLevel="0" collapsed="false">
      <c r="A341" s="72" t="n">
        <f aca="false">A340+1</f>
        <v>5610.28571428572</v>
      </c>
      <c r="B341" s="41"/>
      <c r="C341" s="41"/>
      <c r="D341" s="36"/>
      <c r="E341" s="37"/>
      <c r="F341" s="37"/>
      <c r="G341" s="37"/>
      <c r="H341" s="37"/>
      <c r="I341" s="37"/>
      <c r="J341" s="37"/>
    </row>
    <row r="342" customFormat="false" ht="12.75" hidden="false" customHeight="false" outlineLevel="0" collapsed="false">
      <c r="A342" s="72" t="n">
        <f aca="false">A341+1</f>
        <v>5611.28571428572</v>
      </c>
      <c r="B342" s="41"/>
      <c r="C342" s="41"/>
      <c r="D342" s="36"/>
      <c r="E342" s="37"/>
      <c r="F342" s="37"/>
      <c r="G342" s="37"/>
      <c r="H342" s="37"/>
      <c r="I342" s="37"/>
      <c r="J342" s="37"/>
    </row>
    <row r="343" customFormat="false" ht="12.75" hidden="false" customHeight="false" outlineLevel="0" collapsed="false">
      <c r="A343" s="72" t="n">
        <f aca="false">A342+1</f>
        <v>5612.28571428572</v>
      </c>
      <c r="B343" s="41"/>
      <c r="C343" s="41"/>
      <c r="D343" s="36"/>
      <c r="E343" s="37"/>
      <c r="F343" s="37"/>
      <c r="G343" s="37"/>
      <c r="H343" s="37"/>
      <c r="I343" s="37"/>
      <c r="J343" s="37"/>
    </row>
    <row r="344" customFormat="false" ht="12.75" hidden="false" customHeight="false" outlineLevel="0" collapsed="false">
      <c r="A344" s="72" t="n">
        <f aca="false">A343+1</f>
        <v>5613.28571428572</v>
      </c>
      <c r="B344" s="41"/>
      <c r="C344" s="41"/>
      <c r="D344" s="36"/>
      <c r="E344" s="37"/>
      <c r="F344" s="37"/>
      <c r="G344" s="37"/>
      <c r="H344" s="37"/>
      <c r="I344" s="37"/>
      <c r="J344" s="37"/>
    </row>
    <row r="345" customFormat="false" ht="12.75" hidden="false" customHeight="false" outlineLevel="0" collapsed="false">
      <c r="A345" s="72" t="n">
        <f aca="false">A344+1</f>
        <v>5614.28571428572</v>
      </c>
      <c r="B345" s="41"/>
      <c r="C345" s="41"/>
      <c r="D345" s="36"/>
      <c r="E345" s="37"/>
      <c r="F345" s="37"/>
      <c r="G345" s="37"/>
      <c r="H345" s="37"/>
      <c r="I345" s="37"/>
      <c r="J345" s="37"/>
    </row>
    <row r="346" customFormat="false" ht="12.75" hidden="false" customHeight="false" outlineLevel="0" collapsed="false">
      <c r="A346" s="72" t="n">
        <f aca="false">A345+1</f>
        <v>5615.28571428572</v>
      </c>
      <c r="B346" s="41"/>
      <c r="C346" s="41"/>
      <c r="D346" s="36"/>
      <c r="E346" s="37"/>
      <c r="F346" s="37"/>
      <c r="G346" s="37"/>
      <c r="H346" s="37"/>
      <c r="I346" s="37"/>
      <c r="J346" s="37"/>
    </row>
    <row r="347" customFormat="false" ht="12.75" hidden="false" customHeight="false" outlineLevel="0" collapsed="false">
      <c r="A347" s="72" t="n">
        <f aca="false">A346+1</f>
        <v>5616.28571428572</v>
      </c>
      <c r="B347" s="41"/>
      <c r="C347" s="41"/>
      <c r="D347" s="36"/>
      <c r="E347" s="37"/>
      <c r="F347" s="37"/>
      <c r="G347" s="37"/>
      <c r="H347" s="37"/>
      <c r="I347" s="37"/>
      <c r="J347" s="37"/>
    </row>
    <row r="348" customFormat="false" ht="12.75" hidden="false" customHeight="false" outlineLevel="0" collapsed="false">
      <c r="A348" s="72" t="n">
        <f aca="false">A347+1</f>
        <v>5617.28571428572</v>
      </c>
      <c r="B348" s="41"/>
      <c r="C348" s="41"/>
      <c r="D348" s="36"/>
      <c r="E348" s="37"/>
      <c r="F348" s="37"/>
      <c r="G348" s="37"/>
      <c r="H348" s="37"/>
      <c r="I348" s="37"/>
      <c r="J348" s="37"/>
    </row>
    <row r="349" customFormat="false" ht="12.75" hidden="false" customHeight="false" outlineLevel="0" collapsed="false">
      <c r="A349" s="72" t="n">
        <f aca="false">A348+1</f>
        <v>5618.28571428572</v>
      </c>
      <c r="B349" s="41"/>
      <c r="C349" s="41"/>
      <c r="D349" s="36"/>
      <c r="E349" s="37"/>
      <c r="F349" s="37"/>
      <c r="G349" s="37"/>
      <c r="H349" s="37"/>
      <c r="I349" s="37"/>
      <c r="J349" s="37"/>
    </row>
    <row r="350" customFormat="false" ht="12.75" hidden="false" customHeight="false" outlineLevel="0" collapsed="false">
      <c r="A350" s="72" t="n">
        <f aca="false">A349+1</f>
        <v>5619.28571428572</v>
      </c>
      <c r="B350" s="41"/>
      <c r="C350" s="41"/>
      <c r="D350" s="36"/>
      <c r="E350" s="37"/>
      <c r="F350" s="37"/>
      <c r="G350" s="37"/>
      <c r="H350" s="37"/>
      <c r="I350" s="37"/>
      <c r="J350" s="37"/>
    </row>
    <row r="351" customFormat="false" ht="12.75" hidden="false" customHeight="false" outlineLevel="0" collapsed="false">
      <c r="A351" s="72" t="n">
        <f aca="false">A350+1</f>
        <v>5620.28571428572</v>
      </c>
      <c r="B351" s="41"/>
      <c r="C351" s="41"/>
      <c r="D351" s="36"/>
      <c r="E351" s="37"/>
      <c r="F351" s="37"/>
      <c r="G351" s="37"/>
      <c r="H351" s="37"/>
      <c r="I351" s="37"/>
      <c r="J351" s="37"/>
    </row>
    <row r="352" customFormat="false" ht="12.75" hidden="false" customHeight="false" outlineLevel="0" collapsed="false">
      <c r="A352" s="72" t="n">
        <f aca="false">A351+1</f>
        <v>5621.28571428572</v>
      </c>
      <c r="B352" s="41"/>
      <c r="C352" s="41"/>
      <c r="D352" s="36"/>
      <c r="E352" s="37"/>
      <c r="F352" s="37"/>
      <c r="G352" s="37"/>
      <c r="H352" s="37"/>
      <c r="I352" s="37"/>
      <c r="J352" s="37"/>
    </row>
    <row r="353" customFormat="false" ht="12.75" hidden="false" customHeight="false" outlineLevel="0" collapsed="false">
      <c r="A353" s="72" t="n">
        <f aca="false">A352+1</f>
        <v>5622.28571428572</v>
      </c>
      <c r="B353" s="41"/>
      <c r="C353" s="41"/>
      <c r="D353" s="36"/>
      <c r="E353" s="37"/>
      <c r="F353" s="37"/>
      <c r="G353" s="37"/>
      <c r="H353" s="37"/>
      <c r="I353" s="37"/>
      <c r="J353" s="37"/>
    </row>
    <row r="354" customFormat="false" ht="12.75" hidden="false" customHeight="false" outlineLevel="0" collapsed="false">
      <c r="A354" s="72" t="n">
        <f aca="false">A353+1</f>
        <v>5623.28571428572</v>
      </c>
      <c r="B354" s="41"/>
      <c r="C354" s="41"/>
      <c r="D354" s="36"/>
      <c r="E354" s="37"/>
      <c r="F354" s="37"/>
      <c r="G354" s="37"/>
      <c r="H354" s="37"/>
      <c r="I354" s="37"/>
      <c r="J354" s="37"/>
    </row>
    <row r="355" customFormat="false" ht="12.75" hidden="false" customHeight="false" outlineLevel="0" collapsed="false">
      <c r="A355" s="72" t="n">
        <f aca="false">A354+1</f>
        <v>5624.28571428572</v>
      </c>
      <c r="B355" s="41"/>
      <c r="C355" s="41"/>
      <c r="D355" s="36"/>
      <c r="E355" s="37"/>
      <c r="F355" s="37"/>
      <c r="G355" s="37"/>
      <c r="H355" s="37"/>
      <c r="I355" s="37"/>
      <c r="J355" s="37"/>
    </row>
    <row r="356" customFormat="false" ht="12.75" hidden="false" customHeight="false" outlineLevel="0" collapsed="false">
      <c r="A356" s="72" t="n">
        <f aca="false">A355+1</f>
        <v>5625.28571428572</v>
      </c>
      <c r="B356" s="41"/>
      <c r="C356" s="41"/>
      <c r="D356" s="36"/>
      <c r="E356" s="37"/>
      <c r="F356" s="37"/>
      <c r="G356" s="37"/>
      <c r="H356" s="37"/>
      <c r="I356" s="37"/>
      <c r="J356" s="37"/>
    </row>
    <row r="357" customFormat="false" ht="12.75" hidden="false" customHeight="false" outlineLevel="0" collapsed="false">
      <c r="A357" s="72" t="n">
        <f aca="false">A356+1</f>
        <v>5626.28571428572</v>
      </c>
      <c r="B357" s="41"/>
      <c r="C357" s="41"/>
      <c r="D357" s="36"/>
      <c r="E357" s="37"/>
      <c r="F357" s="37"/>
      <c r="G357" s="37"/>
      <c r="H357" s="37"/>
      <c r="I357" s="37"/>
      <c r="J357" s="37"/>
    </row>
    <row r="358" customFormat="false" ht="12.75" hidden="false" customHeight="false" outlineLevel="0" collapsed="false">
      <c r="A358" s="72" t="n">
        <f aca="false">A357+1</f>
        <v>5627.28571428572</v>
      </c>
      <c r="B358" s="41"/>
      <c r="C358" s="41"/>
      <c r="D358" s="36"/>
      <c r="E358" s="37"/>
      <c r="F358" s="37"/>
      <c r="G358" s="37"/>
      <c r="H358" s="37"/>
      <c r="I358" s="37"/>
      <c r="J358" s="37"/>
    </row>
    <row r="359" customFormat="false" ht="12.75" hidden="false" customHeight="false" outlineLevel="0" collapsed="false">
      <c r="A359" s="72" t="n">
        <f aca="false">A358+1</f>
        <v>5628.28571428572</v>
      </c>
      <c r="B359" s="41"/>
      <c r="C359" s="41"/>
      <c r="D359" s="36"/>
      <c r="E359" s="37"/>
      <c r="F359" s="37"/>
      <c r="G359" s="37"/>
      <c r="H359" s="37"/>
      <c r="I359" s="37"/>
      <c r="J359" s="37"/>
    </row>
    <row r="360" customFormat="false" ht="12.75" hidden="false" customHeight="false" outlineLevel="0" collapsed="false">
      <c r="A360" s="72" t="n">
        <f aca="false">A359+1</f>
        <v>5629.28571428572</v>
      </c>
      <c r="B360" s="41"/>
      <c r="C360" s="41"/>
      <c r="D360" s="36"/>
      <c r="E360" s="37"/>
      <c r="F360" s="37"/>
      <c r="G360" s="37"/>
      <c r="H360" s="37"/>
      <c r="I360" s="37"/>
      <c r="J360" s="37"/>
    </row>
    <row r="361" customFormat="false" ht="12.75" hidden="false" customHeight="false" outlineLevel="0" collapsed="false">
      <c r="A361" s="72" t="n">
        <f aca="false">A360+1</f>
        <v>5630.28571428572</v>
      </c>
      <c r="B361" s="41"/>
      <c r="C361" s="41"/>
      <c r="D361" s="36"/>
      <c r="E361" s="37"/>
      <c r="F361" s="37"/>
      <c r="G361" s="37"/>
      <c r="H361" s="37"/>
      <c r="I361" s="37"/>
      <c r="J361" s="37"/>
    </row>
    <row r="362" customFormat="false" ht="12.75" hidden="false" customHeight="false" outlineLevel="0" collapsed="false">
      <c r="A362" s="72" t="n">
        <f aca="false">A361+1</f>
        <v>5631.28571428572</v>
      </c>
      <c r="B362" s="41"/>
      <c r="C362" s="41"/>
      <c r="D362" s="36"/>
      <c r="E362" s="37"/>
      <c r="F362" s="37"/>
      <c r="G362" s="37"/>
      <c r="H362" s="37"/>
      <c r="I362" s="37"/>
      <c r="J362" s="37"/>
    </row>
    <row r="363" customFormat="false" ht="12.75" hidden="false" customHeight="false" outlineLevel="0" collapsed="false">
      <c r="A363" s="72" t="n">
        <f aca="false">A362+1</f>
        <v>5632.28571428572</v>
      </c>
      <c r="B363" s="41"/>
      <c r="C363" s="41"/>
      <c r="D363" s="36"/>
      <c r="E363" s="37"/>
      <c r="F363" s="37"/>
      <c r="G363" s="37"/>
      <c r="H363" s="37"/>
      <c r="I363" s="37"/>
      <c r="J363" s="37"/>
    </row>
    <row r="364" customFormat="false" ht="12.75" hidden="false" customHeight="false" outlineLevel="0" collapsed="false">
      <c r="A364" s="72" t="n">
        <f aca="false">A363+1</f>
        <v>5633.28571428572</v>
      </c>
      <c r="B364" s="41"/>
      <c r="C364" s="41"/>
      <c r="D364" s="36"/>
      <c r="E364" s="37"/>
      <c r="F364" s="37"/>
      <c r="G364" s="37"/>
      <c r="H364" s="37"/>
      <c r="I364" s="37"/>
      <c r="J364" s="37"/>
    </row>
    <row r="365" customFormat="false" ht="12.75" hidden="false" customHeight="false" outlineLevel="0" collapsed="false">
      <c r="A365" s="72" t="n">
        <f aca="false">A364+1</f>
        <v>5634.28571428572</v>
      </c>
      <c r="B365" s="41"/>
      <c r="C365" s="41"/>
      <c r="D365" s="36"/>
      <c r="E365" s="37"/>
      <c r="F365" s="37"/>
      <c r="G365" s="37"/>
      <c r="H365" s="37"/>
      <c r="I365" s="37"/>
      <c r="J365" s="37"/>
    </row>
    <row r="366" customFormat="false" ht="12.75" hidden="false" customHeight="false" outlineLevel="0" collapsed="false">
      <c r="A366" s="72" t="n">
        <f aca="false">A365+1</f>
        <v>5635.28571428572</v>
      </c>
      <c r="B366" s="41"/>
      <c r="C366" s="41"/>
      <c r="D366" s="36"/>
      <c r="E366" s="37"/>
      <c r="F366" s="37"/>
      <c r="G366" s="37"/>
      <c r="H366" s="37"/>
      <c r="I366" s="37"/>
      <c r="J366" s="37"/>
    </row>
    <row r="367" customFormat="false" ht="12.75" hidden="false" customHeight="false" outlineLevel="0" collapsed="false">
      <c r="A367" s="72" t="n">
        <f aca="false">A366+1</f>
        <v>5636.28571428572</v>
      </c>
      <c r="B367" s="41"/>
      <c r="C367" s="41"/>
      <c r="D367" s="36"/>
      <c r="E367" s="37"/>
      <c r="F367" s="37"/>
      <c r="G367" s="37"/>
      <c r="H367" s="37"/>
      <c r="I367" s="37"/>
      <c r="J367" s="37"/>
    </row>
    <row r="368" customFormat="false" ht="12.75" hidden="false" customHeight="false" outlineLevel="0" collapsed="false">
      <c r="A368" s="72" t="n">
        <f aca="false">A367+1</f>
        <v>5637.28571428572</v>
      </c>
      <c r="B368" s="41"/>
      <c r="C368" s="41"/>
      <c r="D368" s="36"/>
      <c r="E368" s="37"/>
      <c r="F368" s="37"/>
      <c r="G368" s="37"/>
      <c r="H368" s="37"/>
      <c r="I368" s="37"/>
      <c r="J368" s="37"/>
    </row>
    <row r="369" customFormat="false" ht="12.75" hidden="false" customHeight="false" outlineLevel="0" collapsed="false">
      <c r="A369" s="72" t="n">
        <f aca="false">A368+1</f>
        <v>5638.28571428572</v>
      </c>
      <c r="B369" s="41"/>
      <c r="C369" s="41"/>
      <c r="D369" s="36"/>
      <c r="E369" s="37"/>
      <c r="F369" s="37"/>
      <c r="G369" s="37"/>
      <c r="H369" s="37"/>
      <c r="I369" s="37"/>
      <c r="J369" s="37"/>
    </row>
    <row r="370" customFormat="false" ht="12.75" hidden="false" customHeight="false" outlineLevel="0" collapsed="false">
      <c r="A370" s="72" t="n">
        <f aca="false">A369+1</f>
        <v>5639.28571428572</v>
      </c>
      <c r="B370" s="41"/>
      <c r="C370" s="41"/>
      <c r="D370" s="36"/>
      <c r="E370" s="37"/>
      <c r="F370" s="37"/>
      <c r="G370" s="37"/>
      <c r="H370" s="37"/>
      <c r="I370" s="37"/>
      <c r="J370" s="37"/>
    </row>
    <row r="371" customFormat="false" ht="12.75" hidden="false" customHeight="false" outlineLevel="0" collapsed="false">
      <c r="A371" s="72" t="n">
        <f aca="false">A370+1</f>
        <v>5640.28571428572</v>
      </c>
      <c r="B371" s="41"/>
      <c r="C371" s="41"/>
      <c r="D371" s="36"/>
      <c r="E371" s="37"/>
      <c r="F371" s="37"/>
      <c r="G371" s="37"/>
      <c r="H371" s="37"/>
      <c r="I371" s="37"/>
      <c r="J371" s="37"/>
    </row>
    <row r="372" customFormat="false" ht="12.75" hidden="false" customHeight="false" outlineLevel="0" collapsed="false">
      <c r="A372" s="72" t="n">
        <f aca="false">A371+1</f>
        <v>5641.28571428572</v>
      </c>
      <c r="B372" s="41"/>
      <c r="C372" s="41"/>
      <c r="D372" s="36"/>
      <c r="E372" s="37"/>
      <c r="F372" s="37"/>
      <c r="G372" s="37"/>
      <c r="H372" s="37"/>
      <c r="I372" s="37"/>
      <c r="J372" s="37"/>
    </row>
    <row r="373" customFormat="false" ht="12.75" hidden="false" customHeight="false" outlineLevel="0" collapsed="false">
      <c r="A373" s="72" t="n">
        <f aca="false">A372+1</f>
        <v>5642.28571428572</v>
      </c>
      <c r="B373" s="41"/>
      <c r="C373" s="41"/>
      <c r="D373" s="36"/>
      <c r="E373" s="37"/>
      <c r="F373" s="37"/>
      <c r="G373" s="37"/>
      <c r="H373" s="37"/>
      <c r="I373" s="37"/>
      <c r="J373" s="37"/>
    </row>
    <row r="374" customFormat="false" ht="12.75" hidden="false" customHeight="false" outlineLevel="0" collapsed="false">
      <c r="A374" s="72" t="n">
        <f aca="false">A373+1</f>
        <v>5643.28571428572</v>
      </c>
      <c r="B374" s="41"/>
      <c r="C374" s="41"/>
      <c r="D374" s="36"/>
      <c r="E374" s="37"/>
      <c r="F374" s="37"/>
      <c r="G374" s="37"/>
      <c r="H374" s="37"/>
      <c r="I374" s="37"/>
      <c r="J374" s="37"/>
    </row>
    <row r="375" customFormat="false" ht="12.75" hidden="false" customHeight="false" outlineLevel="0" collapsed="false">
      <c r="A375" s="72" t="n">
        <f aca="false">A374+1</f>
        <v>5644.28571428572</v>
      </c>
      <c r="B375" s="41"/>
      <c r="C375" s="41"/>
      <c r="D375" s="36"/>
      <c r="E375" s="37"/>
      <c r="F375" s="37"/>
      <c r="G375" s="37"/>
      <c r="H375" s="37"/>
      <c r="I375" s="37"/>
      <c r="J375" s="37"/>
    </row>
    <row r="376" customFormat="false" ht="12.75" hidden="false" customHeight="false" outlineLevel="0" collapsed="false">
      <c r="A376" s="72" t="n">
        <f aca="false">A375+1</f>
        <v>5645.28571428572</v>
      </c>
      <c r="B376" s="41"/>
      <c r="C376" s="41"/>
      <c r="D376" s="36"/>
      <c r="E376" s="37"/>
      <c r="F376" s="37"/>
      <c r="G376" s="37"/>
      <c r="H376" s="37"/>
      <c r="I376" s="37"/>
      <c r="J376" s="37"/>
    </row>
    <row r="377" customFormat="false" ht="12.75" hidden="false" customHeight="false" outlineLevel="0" collapsed="false">
      <c r="A377" s="72" t="n">
        <f aca="false">A376+1</f>
        <v>5646.28571428572</v>
      </c>
      <c r="B377" s="41"/>
      <c r="C377" s="41"/>
      <c r="D377" s="36"/>
      <c r="E377" s="37"/>
      <c r="F377" s="37"/>
      <c r="G377" s="37"/>
      <c r="H377" s="37"/>
      <c r="I377" s="37"/>
      <c r="J377" s="37"/>
    </row>
    <row r="378" customFormat="false" ht="12.75" hidden="false" customHeight="false" outlineLevel="0" collapsed="false">
      <c r="A378" s="72" t="n">
        <f aca="false">A377+1</f>
        <v>5647.28571428572</v>
      </c>
      <c r="B378" s="41"/>
      <c r="C378" s="41"/>
      <c r="D378" s="36"/>
      <c r="E378" s="37"/>
      <c r="F378" s="37"/>
      <c r="G378" s="37"/>
      <c r="H378" s="37"/>
      <c r="I378" s="37"/>
      <c r="J378" s="37"/>
    </row>
    <row r="379" customFormat="false" ht="12.75" hidden="false" customHeight="false" outlineLevel="0" collapsed="false">
      <c r="A379" s="72" t="n">
        <f aca="false">A378+1</f>
        <v>5648.28571428572</v>
      </c>
      <c r="B379" s="41"/>
      <c r="C379" s="41"/>
      <c r="D379" s="36"/>
      <c r="E379" s="37"/>
      <c r="F379" s="37"/>
      <c r="G379" s="37"/>
      <c r="H379" s="37"/>
      <c r="I379" s="37"/>
      <c r="J379" s="37"/>
    </row>
    <row r="380" customFormat="false" ht="12.75" hidden="false" customHeight="false" outlineLevel="0" collapsed="false">
      <c r="A380" s="72" t="n">
        <f aca="false">A379+1</f>
        <v>5649.28571428572</v>
      </c>
      <c r="B380" s="41"/>
      <c r="C380" s="41"/>
      <c r="D380" s="36"/>
      <c r="E380" s="37"/>
      <c r="F380" s="37"/>
      <c r="G380" s="37"/>
      <c r="H380" s="37"/>
      <c r="I380" s="37"/>
      <c r="J380" s="37"/>
    </row>
    <row r="381" customFormat="false" ht="12.75" hidden="false" customHeight="false" outlineLevel="0" collapsed="false">
      <c r="A381" s="72" t="n">
        <f aca="false">A380+1</f>
        <v>5650.28571428572</v>
      </c>
      <c r="B381" s="41"/>
      <c r="C381" s="41"/>
      <c r="D381" s="36"/>
      <c r="E381" s="37"/>
      <c r="F381" s="37"/>
      <c r="G381" s="37"/>
      <c r="H381" s="37"/>
      <c r="I381" s="37"/>
      <c r="J381" s="37"/>
    </row>
    <row r="382" customFormat="false" ht="12.75" hidden="false" customHeight="false" outlineLevel="0" collapsed="false">
      <c r="A382" s="72" t="n">
        <f aca="false">A381+1</f>
        <v>5651.28571428572</v>
      </c>
      <c r="B382" s="41"/>
      <c r="C382" s="41"/>
      <c r="D382" s="36"/>
      <c r="E382" s="37"/>
      <c r="F382" s="37"/>
      <c r="G382" s="37"/>
      <c r="H382" s="37"/>
      <c r="I382" s="37"/>
      <c r="J382" s="37"/>
    </row>
    <row r="383" customFormat="false" ht="12.75" hidden="false" customHeight="false" outlineLevel="0" collapsed="false">
      <c r="A383" s="72" t="n">
        <f aca="false">A382+1</f>
        <v>5652.28571428572</v>
      </c>
      <c r="B383" s="41"/>
      <c r="C383" s="41"/>
      <c r="D383" s="36"/>
      <c r="E383" s="37"/>
      <c r="F383" s="37"/>
      <c r="G383" s="37"/>
      <c r="H383" s="37"/>
      <c r="I383" s="37"/>
      <c r="J383" s="37"/>
    </row>
    <row r="384" customFormat="false" ht="12.75" hidden="false" customHeight="false" outlineLevel="0" collapsed="false">
      <c r="A384" s="72" t="n">
        <f aca="false">A383+1</f>
        <v>5653.28571428572</v>
      </c>
      <c r="B384" s="41"/>
      <c r="C384" s="41"/>
      <c r="D384" s="36"/>
      <c r="E384" s="37"/>
      <c r="F384" s="37"/>
      <c r="G384" s="37"/>
      <c r="H384" s="37"/>
      <c r="I384" s="37"/>
      <c r="J384" s="37"/>
    </row>
    <row r="385" customFormat="false" ht="12.75" hidden="false" customHeight="false" outlineLevel="0" collapsed="false">
      <c r="A385" s="72" t="n">
        <f aca="false">A384+1</f>
        <v>5654.28571428572</v>
      </c>
      <c r="B385" s="41"/>
      <c r="C385" s="41"/>
      <c r="D385" s="36"/>
      <c r="E385" s="37"/>
      <c r="F385" s="37"/>
      <c r="G385" s="37"/>
      <c r="H385" s="37"/>
      <c r="I385" s="37"/>
      <c r="J385" s="37"/>
    </row>
    <row r="386" customFormat="false" ht="12.75" hidden="false" customHeight="false" outlineLevel="0" collapsed="false">
      <c r="A386" s="72" t="n">
        <f aca="false">A385+1</f>
        <v>5655.28571428572</v>
      </c>
      <c r="B386" s="41"/>
      <c r="C386" s="41"/>
      <c r="D386" s="36"/>
      <c r="E386" s="37"/>
      <c r="F386" s="37"/>
      <c r="G386" s="37"/>
      <c r="H386" s="37"/>
      <c r="I386" s="37"/>
      <c r="J386" s="37"/>
    </row>
    <row r="387" customFormat="false" ht="12.75" hidden="false" customHeight="false" outlineLevel="0" collapsed="false">
      <c r="A387" s="72" t="n">
        <f aca="false">A386+1</f>
        <v>5656.28571428572</v>
      </c>
      <c r="B387" s="41"/>
      <c r="C387" s="41"/>
      <c r="D387" s="36"/>
      <c r="E387" s="37"/>
      <c r="F387" s="37"/>
      <c r="G387" s="37"/>
      <c r="H387" s="37"/>
      <c r="I387" s="37"/>
      <c r="J387" s="37"/>
    </row>
    <row r="388" customFormat="false" ht="12.75" hidden="false" customHeight="false" outlineLevel="0" collapsed="false">
      <c r="A388" s="72" t="n">
        <f aca="false">A387+1</f>
        <v>5657.28571428572</v>
      </c>
      <c r="B388" s="41"/>
      <c r="C388" s="41"/>
      <c r="D388" s="36"/>
      <c r="E388" s="37"/>
      <c r="F388" s="37"/>
      <c r="G388" s="37"/>
      <c r="H388" s="37"/>
      <c r="I388" s="37"/>
      <c r="J388" s="37"/>
    </row>
    <row r="389" customFormat="false" ht="12.75" hidden="false" customHeight="false" outlineLevel="0" collapsed="false">
      <c r="A389" s="72" t="n">
        <f aca="false">A388+1</f>
        <v>5658.28571428572</v>
      </c>
      <c r="B389" s="41"/>
      <c r="C389" s="41"/>
      <c r="D389" s="36"/>
      <c r="E389" s="37"/>
      <c r="F389" s="37"/>
      <c r="G389" s="37"/>
      <c r="H389" s="37"/>
      <c r="I389" s="37"/>
      <c r="J389" s="37"/>
    </row>
    <row r="390" customFormat="false" ht="12.75" hidden="false" customHeight="false" outlineLevel="0" collapsed="false">
      <c r="A390" s="72" t="n">
        <f aca="false">A389+1</f>
        <v>5659.28571428572</v>
      </c>
      <c r="B390" s="41"/>
      <c r="C390" s="41"/>
      <c r="D390" s="36"/>
      <c r="E390" s="37"/>
      <c r="F390" s="37"/>
      <c r="G390" s="37"/>
      <c r="H390" s="37"/>
      <c r="I390" s="37"/>
      <c r="J390" s="37"/>
    </row>
    <row r="391" customFormat="false" ht="12.75" hidden="false" customHeight="false" outlineLevel="0" collapsed="false">
      <c r="A391" s="72" t="n">
        <f aca="false">A390+1</f>
        <v>5660.28571428572</v>
      </c>
      <c r="B391" s="41"/>
      <c r="C391" s="41"/>
      <c r="D391" s="36"/>
      <c r="E391" s="37"/>
      <c r="F391" s="37"/>
      <c r="G391" s="37"/>
      <c r="H391" s="37"/>
      <c r="I391" s="37"/>
      <c r="J391" s="37"/>
    </row>
    <row r="392" customFormat="false" ht="12.75" hidden="false" customHeight="false" outlineLevel="0" collapsed="false">
      <c r="A392" s="72" t="n">
        <f aca="false">A391+1</f>
        <v>5661.28571428572</v>
      </c>
      <c r="B392" s="41"/>
      <c r="C392" s="41"/>
      <c r="D392" s="36"/>
      <c r="E392" s="37"/>
      <c r="F392" s="37"/>
      <c r="G392" s="37"/>
      <c r="H392" s="37"/>
      <c r="I392" s="37"/>
      <c r="J392" s="37"/>
    </row>
    <row r="393" customFormat="false" ht="12.75" hidden="false" customHeight="false" outlineLevel="0" collapsed="false">
      <c r="A393" s="72" t="n">
        <f aca="false">A392+1</f>
        <v>5662.28571428572</v>
      </c>
      <c r="B393" s="41"/>
      <c r="C393" s="41"/>
      <c r="D393" s="36"/>
      <c r="E393" s="37"/>
      <c r="F393" s="37"/>
      <c r="G393" s="37"/>
      <c r="H393" s="37"/>
      <c r="I393" s="37"/>
      <c r="J393" s="37"/>
    </row>
    <row r="394" customFormat="false" ht="12.75" hidden="false" customHeight="false" outlineLevel="0" collapsed="false">
      <c r="A394" s="72" t="n">
        <f aca="false">A393+1</f>
        <v>5663.28571428572</v>
      </c>
      <c r="B394" s="41"/>
      <c r="C394" s="41"/>
      <c r="D394" s="36"/>
      <c r="E394" s="37"/>
      <c r="F394" s="37"/>
      <c r="G394" s="37"/>
      <c r="H394" s="37"/>
      <c r="I394" s="37"/>
      <c r="J394" s="37"/>
    </row>
    <row r="395" customFormat="false" ht="12.75" hidden="false" customHeight="false" outlineLevel="0" collapsed="false">
      <c r="A395" s="72" t="n">
        <f aca="false">A394+1</f>
        <v>5664.28571428572</v>
      </c>
      <c r="B395" s="41"/>
      <c r="C395" s="41"/>
      <c r="D395" s="36"/>
      <c r="E395" s="37"/>
      <c r="F395" s="37"/>
      <c r="G395" s="37"/>
      <c r="H395" s="37"/>
      <c r="I395" s="37"/>
      <c r="J395" s="37"/>
    </row>
    <row r="396" customFormat="false" ht="12.75" hidden="false" customHeight="false" outlineLevel="0" collapsed="false">
      <c r="A396" s="72" t="n">
        <f aca="false">A395+1</f>
        <v>5665.28571428572</v>
      </c>
      <c r="B396" s="41"/>
      <c r="C396" s="41"/>
      <c r="D396" s="36"/>
      <c r="E396" s="37"/>
      <c r="F396" s="37"/>
      <c r="G396" s="37"/>
      <c r="H396" s="37"/>
      <c r="I396" s="37"/>
      <c r="J396" s="37"/>
    </row>
    <row r="397" customFormat="false" ht="12.75" hidden="false" customHeight="false" outlineLevel="0" collapsed="false">
      <c r="A397" s="72" t="n">
        <f aca="false">A396+1</f>
        <v>5666.28571428572</v>
      </c>
      <c r="B397" s="41"/>
      <c r="C397" s="41"/>
      <c r="D397" s="36"/>
      <c r="E397" s="37"/>
      <c r="F397" s="37"/>
      <c r="G397" s="37"/>
      <c r="H397" s="37"/>
      <c r="I397" s="37"/>
      <c r="J397" s="37"/>
    </row>
    <row r="398" customFormat="false" ht="12.75" hidden="false" customHeight="false" outlineLevel="0" collapsed="false">
      <c r="A398" s="72" t="n">
        <f aca="false">A397+1</f>
        <v>5667.28571428572</v>
      </c>
      <c r="B398" s="41"/>
      <c r="C398" s="41"/>
      <c r="D398" s="36"/>
      <c r="E398" s="37"/>
      <c r="F398" s="37"/>
      <c r="G398" s="37"/>
      <c r="H398" s="37"/>
      <c r="I398" s="37"/>
      <c r="J398" s="37"/>
    </row>
    <row r="399" customFormat="false" ht="12.75" hidden="false" customHeight="false" outlineLevel="0" collapsed="false">
      <c r="A399" s="72" t="n">
        <f aca="false">A398+1</f>
        <v>5668.28571428572</v>
      </c>
      <c r="B399" s="41"/>
      <c r="C399" s="41"/>
      <c r="D399" s="36"/>
      <c r="E399" s="37"/>
      <c r="F399" s="37"/>
      <c r="G399" s="37"/>
      <c r="H399" s="37"/>
      <c r="I399" s="37"/>
      <c r="J399" s="37"/>
    </row>
    <row r="400" customFormat="false" ht="12.75" hidden="false" customHeight="false" outlineLevel="0" collapsed="false">
      <c r="A400" s="72" t="n">
        <f aca="false">A399+1</f>
        <v>5669.28571428572</v>
      </c>
      <c r="B400" s="41"/>
      <c r="C400" s="41"/>
      <c r="D400" s="36"/>
      <c r="E400" s="37"/>
      <c r="F400" s="37"/>
      <c r="G400" s="37"/>
      <c r="H400" s="37"/>
      <c r="I400" s="37"/>
      <c r="J400" s="37"/>
    </row>
    <row r="401" customFormat="false" ht="12.75" hidden="false" customHeight="false" outlineLevel="0" collapsed="false">
      <c r="A401" s="72" t="n">
        <f aca="false">A400+1</f>
        <v>5670.28571428572</v>
      </c>
      <c r="B401" s="41"/>
      <c r="C401" s="41"/>
      <c r="D401" s="36"/>
      <c r="E401" s="37"/>
      <c r="F401" s="37"/>
      <c r="G401" s="37"/>
      <c r="H401" s="37"/>
      <c r="I401" s="37"/>
      <c r="J401" s="37"/>
    </row>
    <row r="402" customFormat="false" ht="12.75" hidden="false" customHeight="false" outlineLevel="0" collapsed="false">
      <c r="A402" s="72" t="n">
        <f aca="false">A401+1</f>
        <v>5671.28571428572</v>
      </c>
      <c r="B402" s="41"/>
      <c r="C402" s="41"/>
      <c r="D402" s="36"/>
      <c r="E402" s="37"/>
      <c r="F402" s="37"/>
      <c r="G402" s="37"/>
      <c r="H402" s="37"/>
      <c r="I402" s="37"/>
      <c r="J402" s="37"/>
    </row>
    <row r="403" customFormat="false" ht="12.75" hidden="false" customHeight="false" outlineLevel="0" collapsed="false">
      <c r="A403" s="72" t="n">
        <f aca="false">A402+1</f>
        <v>5672.28571428572</v>
      </c>
      <c r="B403" s="41"/>
      <c r="C403" s="41"/>
      <c r="D403" s="36"/>
      <c r="E403" s="37"/>
      <c r="F403" s="37"/>
      <c r="G403" s="37"/>
      <c r="H403" s="37"/>
      <c r="I403" s="37"/>
      <c r="J403" s="37"/>
    </row>
    <row r="404" customFormat="false" ht="12.75" hidden="false" customHeight="false" outlineLevel="0" collapsed="false">
      <c r="A404" s="72" t="n">
        <f aca="false">A403+1</f>
        <v>5673.28571428572</v>
      </c>
      <c r="B404" s="41"/>
      <c r="C404" s="41"/>
      <c r="D404" s="36"/>
      <c r="E404" s="37"/>
      <c r="F404" s="37"/>
      <c r="G404" s="37"/>
      <c r="H404" s="37"/>
      <c r="I404" s="37"/>
      <c r="J404" s="37"/>
    </row>
    <row r="405" customFormat="false" ht="12.75" hidden="false" customHeight="false" outlineLevel="0" collapsed="false">
      <c r="A405" s="72" t="n">
        <f aca="false">A404+1</f>
        <v>5674.28571428572</v>
      </c>
      <c r="B405" s="41"/>
      <c r="C405" s="41"/>
      <c r="D405" s="36"/>
      <c r="E405" s="37"/>
      <c r="F405" s="37"/>
      <c r="G405" s="37"/>
      <c r="H405" s="37"/>
      <c r="I405" s="37"/>
      <c r="J405" s="37"/>
    </row>
    <row r="406" customFormat="false" ht="12.75" hidden="false" customHeight="false" outlineLevel="0" collapsed="false">
      <c r="A406" s="72" t="n">
        <f aca="false">A405+1</f>
        <v>5675.28571428572</v>
      </c>
      <c r="B406" s="41"/>
      <c r="C406" s="41"/>
      <c r="D406" s="36"/>
      <c r="E406" s="37"/>
      <c r="F406" s="37"/>
      <c r="G406" s="37"/>
      <c r="H406" s="37"/>
      <c r="I406" s="37"/>
      <c r="J406" s="37"/>
    </row>
    <row r="407" customFormat="false" ht="12.75" hidden="false" customHeight="false" outlineLevel="0" collapsed="false">
      <c r="A407" s="72" t="n">
        <f aca="false">A406+1</f>
        <v>5676.28571428572</v>
      </c>
      <c r="B407" s="41"/>
      <c r="C407" s="41"/>
      <c r="D407" s="36"/>
      <c r="E407" s="37"/>
      <c r="F407" s="37"/>
      <c r="G407" s="37"/>
      <c r="H407" s="37"/>
      <c r="I407" s="37"/>
      <c r="J407" s="37"/>
    </row>
    <row r="408" customFormat="false" ht="12.75" hidden="false" customHeight="false" outlineLevel="0" collapsed="false">
      <c r="A408" s="72" t="n">
        <f aca="false">A407+1</f>
        <v>5677.28571428572</v>
      </c>
      <c r="B408" s="41"/>
      <c r="C408" s="41"/>
      <c r="D408" s="36"/>
      <c r="E408" s="37"/>
      <c r="F408" s="37"/>
      <c r="G408" s="37"/>
      <c r="H408" s="37"/>
      <c r="I408" s="37"/>
      <c r="J408" s="37"/>
    </row>
    <row r="409" customFormat="false" ht="12.75" hidden="false" customHeight="false" outlineLevel="0" collapsed="false">
      <c r="A409" s="72" t="n">
        <f aca="false">A408+1</f>
        <v>5678.28571428572</v>
      </c>
      <c r="B409" s="41"/>
      <c r="C409" s="41"/>
      <c r="D409" s="36"/>
      <c r="E409" s="37"/>
      <c r="F409" s="37"/>
      <c r="G409" s="37"/>
      <c r="H409" s="37"/>
      <c r="I409" s="37"/>
      <c r="J409" s="37"/>
    </row>
    <row r="410" customFormat="false" ht="12.75" hidden="false" customHeight="false" outlineLevel="0" collapsed="false">
      <c r="A410" s="72" t="n">
        <f aca="false">A409+1</f>
        <v>5679.28571428572</v>
      </c>
      <c r="B410" s="41"/>
      <c r="C410" s="41"/>
      <c r="D410" s="36"/>
      <c r="E410" s="37"/>
      <c r="F410" s="37"/>
      <c r="G410" s="37"/>
      <c r="H410" s="37"/>
      <c r="I410" s="37"/>
      <c r="J410" s="37"/>
    </row>
    <row r="411" customFormat="false" ht="12.75" hidden="false" customHeight="false" outlineLevel="0" collapsed="false">
      <c r="A411" s="72" t="n">
        <f aca="false">A410+1</f>
        <v>5680.28571428572</v>
      </c>
      <c r="B411" s="41"/>
      <c r="C411" s="41"/>
      <c r="D411" s="36"/>
      <c r="E411" s="37"/>
      <c r="F411" s="37"/>
      <c r="G411" s="37"/>
      <c r="H411" s="37"/>
      <c r="I411" s="37"/>
      <c r="J411" s="37"/>
    </row>
    <row r="412" customFormat="false" ht="12.75" hidden="false" customHeight="false" outlineLevel="0" collapsed="false">
      <c r="A412" s="72" t="n">
        <f aca="false">A411+1</f>
        <v>5681.28571428572</v>
      </c>
      <c r="B412" s="41"/>
      <c r="C412" s="41"/>
      <c r="D412" s="36"/>
      <c r="E412" s="37"/>
      <c r="F412" s="37"/>
      <c r="G412" s="37"/>
      <c r="H412" s="37"/>
      <c r="I412" s="37"/>
      <c r="J412" s="37"/>
    </row>
    <row r="413" customFormat="false" ht="12.75" hidden="false" customHeight="false" outlineLevel="0" collapsed="false">
      <c r="A413" s="72" t="n">
        <f aca="false">A412+1</f>
        <v>5682.28571428572</v>
      </c>
      <c r="B413" s="41"/>
      <c r="C413" s="41"/>
      <c r="D413" s="36"/>
      <c r="E413" s="37"/>
      <c r="F413" s="37"/>
      <c r="G413" s="37"/>
      <c r="H413" s="37"/>
      <c r="I413" s="37"/>
      <c r="J413" s="37"/>
    </row>
    <row r="414" customFormat="false" ht="12.75" hidden="false" customHeight="false" outlineLevel="0" collapsed="false">
      <c r="A414" s="72" t="n">
        <f aca="false">A413+1</f>
        <v>5683.28571428572</v>
      </c>
      <c r="B414" s="41"/>
      <c r="C414" s="41"/>
      <c r="D414" s="36"/>
      <c r="E414" s="37"/>
      <c r="F414" s="37"/>
      <c r="G414" s="37"/>
      <c r="H414" s="37"/>
      <c r="I414" s="37"/>
      <c r="J414" s="37"/>
    </row>
    <row r="415" customFormat="false" ht="12.75" hidden="false" customHeight="false" outlineLevel="0" collapsed="false">
      <c r="A415" s="72" t="n">
        <f aca="false">A414+1</f>
        <v>5684.28571428572</v>
      </c>
      <c r="B415" s="41"/>
      <c r="C415" s="41"/>
      <c r="D415" s="36"/>
      <c r="E415" s="37"/>
      <c r="F415" s="37"/>
      <c r="G415" s="37"/>
      <c r="H415" s="37"/>
      <c r="I415" s="37"/>
      <c r="J415" s="37"/>
    </row>
    <row r="416" customFormat="false" ht="12.75" hidden="false" customHeight="false" outlineLevel="0" collapsed="false">
      <c r="A416" s="72" t="n">
        <f aca="false">A415+1</f>
        <v>5685.28571428572</v>
      </c>
      <c r="B416" s="41"/>
      <c r="C416" s="41"/>
      <c r="D416" s="36"/>
      <c r="E416" s="37"/>
      <c r="F416" s="37"/>
      <c r="G416" s="37"/>
      <c r="H416" s="37"/>
      <c r="I416" s="37"/>
      <c r="J416" s="37"/>
    </row>
    <row r="417" customFormat="false" ht="12.75" hidden="false" customHeight="false" outlineLevel="0" collapsed="false">
      <c r="A417" s="72" t="n">
        <f aca="false">A416+1</f>
        <v>5686.28571428572</v>
      </c>
      <c r="B417" s="41"/>
      <c r="C417" s="41"/>
      <c r="D417" s="36"/>
      <c r="E417" s="37"/>
      <c r="F417" s="37"/>
      <c r="G417" s="37"/>
      <c r="H417" s="37"/>
      <c r="I417" s="37"/>
      <c r="J417" s="37"/>
    </row>
    <row r="418" customFormat="false" ht="12.75" hidden="false" customHeight="false" outlineLevel="0" collapsed="false">
      <c r="A418" s="72" t="n">
        <f aca="false">A417+1</f>
        <v>5687.28571428572</v>
      </c>
      <c r="B418" s="41"/>
      <c r="C418" s="41"/>
      <c r="D418" s="36"/>
      <c r="E418" s="37"/>
      <c r="F418" s="37"/>
      <c r="G418" s="37"/>
      <c r="H418" s="37"/>
      <c r="I418" s="37"/>
      <c r="J418" s="37"/>
    </row>
    <row r="419" customFormat="false" ht="12.75" hidden="false" customHeight="false" outlineLevel="0" collapsed="false">
      <c r="A419" s="72" t="n">
        <f aca="false">A418+1</f>
        <v>5688.28571428572</v>
      </c>
      <c r="B419" s="41"/>
      <c r="C419" s="41"/>
      <c r="D419" s="36"/>
      <c r="E419" s="37"/>
      <c r="F419" s="37"/>
      <c r="G419" s="37"/>
      <c r="H419" s="37"/>
      <c r="I419" s="37"/>
      <c r="J419" s="37"/>
    </row>
    <row r="420" customFormat="false" ht="12.75" hidden="false" customHeight="false" outlineLevel="0" collapsed="false">
      <c r="A420" s="72" t="n">
        <f aca="false">A419+1</f>
        <v>5689.28571428572</v>
      </c>
      <c r="B420" s="41"/>
      <c r="C420" s="41"/>
      <c r="D420" s="36"/>
      <c r="E420" s="37"/>
      <c r="F420" s="37"/>
      <c r="G420" s="37"/>
      <c r="H420" s="37"/>
      <c r="I420" s="37"/>
      <c r="J420" s="37"/>
    </row>
    <row r="421" customFormat="false" ht="12.75" hidden="false" customHeight="false" outlineLevel="0" collapsed="false">
      <c r="A421" s="72" t="n">
        <f aca="false">A420+1</f>
        <v>5690.28571428572</v>
      </c>
      <c r="B421" s="41"/>
      <c r="C421" s="41"/>
      <c r="D421" s="36"/>
      <c r="E421" s="37"/>
      <c r="F421" s="37"/>
      <c r="G421" s="37"/>
      <c r="H421" s="37"/>
      <c r="I421" s="37"/>
      <c r="J421" s="37"/>
    </row>
    <row r="422" customFormat="false" ht="12.75" hidden="false" customHeight="false" outlineLevel="0" collapsed="false">
      <c r="A422" s="72" t="n">
        <f aca="false">A421+1</f>
        <v>5691.28571428572</v>
      </c>
      <c r="B422" s="41"/>
      <c r="C422" s="41"/>
      <c r="D422" s="36"/>
      <c r="E422" s="37"/>
      <c r="F422" s="37"/>
      <c r="G422" s="37"/>
      <c r="H422" s="37"/>
      <c r="I422" s="37"/>
      <c r="J422" s="37"/>
    </row>
    <row r="423" customFormat="false" ht="12.75" hidden="false" customHeight="false" outlineLevel="0" collapsed="false">
      <c r="A423" s="72" t="n">
        <f aca="false">A422+1</f>
        <v>5692.28571428572</v>
      </c>
      <c r="B423" s="41"/>
      <c r="C423" s="41"/>
      <c r="D423" s="36"/>
      <c r="E423" s="37"/>
      <c r="F423" s="37"/>
      <c r="G423" s="37"/>
      <c r="H423" s="37"/>
      <c r="I423" s="37"/>
      <c r="J423" s="37"/>
    </row>
    <row r="424" customFormat="false" ht="12.75" hidden="false" customHeight="false" outlineLevel="0" collapsed="false">
      <c r="A424" s="72" t="n">
        <f aca="false">A423+1</f>
        <v>5693.28571428572</v>
      </c>
      <c r="B424" s="41"/>
      <c r="C424" s="41"/>
      <c r="D424" s="36"/>
      <c r="E424" s="37"/>
      <c r="F424" s="37"/>
      <c r="G424" s="37"/>
      <c r="H424" s="37"/>
      <c r="I424" s="37"/>
      <c r="J424" s="37"/>
    </row>
    <row r="425" customFormat="false" ht="12.75" hidden="false" customHeight="false" outlineLevel="0" collapsed="false">
      <c r="A425" s="72" t="n">
        <f aca="false">A424+1</f>
        <v>5694.28571428572</v>
      </c>
      <c r="B425" s="41"/>
      <c r="C425" s="41"/>
      <c r="D425" s="36"/>
      <c r="E425" s="37"/>
      <c r="F425" s="37"/>
      <c r="G425" s="37"/>
      <c r="H425" s="37"/>
      <c r="I425" s="37"/>
      <c r="J425" s="37"/>
    </row>
    <row r="426" customFormat="false" ht="12.75" hidden="false" customHeight="false" outlineLevel="0" collapsed="false">
      <c r="A426" s="72" t="n">
        <f aca="false">A425+1</f>
        <v>5695.28571428572</v>
      </c>
      <c r="B426" s="41"/>
      <c r="C426" s="41"/>
      <c r="D426" s="36"/>
      <c r="E426" s="37"/>
      <c r="F426" s="37"/>
      <c r="G426" s="37"/>
      <c r="H426" s="37"/>
      <c r="I426" s="37"/>
      <c r="J426" s="37"/>
    </row>
    <row r="427" customFormat="false" ht="12.75" hidden="false" customHeight="false" outlineLevel="0" collapsed="false">
      <c r="A427" s="72" t="n">
        <f aca="false">A426+1</f>
        <v>5696.28571428572</v>
      </c>
      <c r="B427" s="41"/>
      <c r="C427" s="41"/>
      <c r="D427" s="36"/>
      <c r="E427" s="37"/>
      <c r="F427" s="37"/>
      <c r="G427" s="37"/>
      <c r="H427" s="37"/>
      <c r="I427" s="37"/>
      <c r="J427" s="37"/>
    </row>
    <row r="428" customFormat="false" ht="12.75" hidden="false" customHeight="false" outlineLevel="0" collapsed="false">
      <c r="A428" s="72" t="n">
        <f aca="false">A427+1</f>
        <v>5697.28571428572</v>
      </c>
      <c r="B428" s="41"/>
      <c r="C428" s="41"/>
      <c r="D428" s="36"/>
      <c r="E428" s="37"/>
      <c r="F428" s="37"/>
      <c r="G428" s="37"/>
      <c r="H428" s="37"/>
      <c r="I428" s="37"/>
      <c r="J428" s="37"/>
    </row>
    <row r="429" customFormat="false" ht="12.75" hidden="false" customHeight="false" outlineLevel="0" collapsed="false">
      <c r="A429" s="72" t="n">
        <f aca="false">A428+1</f>
        <v>5698.28571428572</v>
      </c>
      <c r="B429" s="41"/>
      <c r="C429" s="41"/>
      <c r="D429" s="36"/>
      <c r="E429" s="37"/>
      <c r="F429" s="37"/>
      <c r="G429" s="37"/>
      <c r="H429" s="37"/>
      <c r="I429" s="37"/>
      <c r="J429" s="37"/>
    </row>
    <row r="430" customFormat="false" ht="12.75" hidden="false" customHeight="false" outlineLevel="0" collapsed="false">
      <c r="A430" s="72" t="n">
        <f aca="false">A429+1</f>
        <v>5699.28571428572</v>
      </c>
      <c r="B430" s="41"/>
      <c r="C430" s="41"/>
      <c r="D430" s="36"/>
      <c r="E430" s="37"/>
      <c r="F430" s="37"/>
      <c r="G430" s="37"/>
      <c r="H430" s="37"/>
      <c r="I430" s="37"/>
      <c r="J430" s="37"/>
    </row>
    <row r="431" customFormat="false" ht="12.75" hidden="false" customHeight="false" outlineLevel="0" collapsed="false">
      <c r="A431" s="72" t="n">
        <f aca="false">A430+1</f>
        <v>5700.28571428572</v>
      </c>
      <c r="B431" s="41"/>
      <c r="C431" s="41"/>
      <c r="D431" s="36"/>
      <c r="E431" s="37"/>
      <c r="F431" s="37"/>
      <c r="G431" s="37"/>
      <c r="H431" s="37"/>
      <c r="I431" s="37"/>
      <c r="J431" s="37"/>
    </row>
    <row r="432" customFormat="false" ht="12.75" hidden="false" customHeight="false" outlineLevel="0" collapsed="false">
      <c r="A432" s="72" t="n">
        <f aca="false">A431+1</f>
        <v>5701.28571428572</v>
      </c>
      <c r="B432" s="41"/>
      <c r="C432" s="41"/>
      <c r="D432" s="36"/>
      <c r="E432" s="37"/>
      <c r="F432" s="37"/>
      <c r="G432" s="37"/>
      <c r="H432" s="37"/>
      <c r="I432" s="37"/>
      <c r="J432" s="37"/>
    </row>
    <row r="433" customFormat="false" ht="12.75" hidden="false" customHeight="false" outlineLevel="0" collapsed="false">
      <c r="A433" s="72" t="n">
        <f aca="false">A432+1</f>
        <v>5702.28571428572</v>
      </c>
      <c r="B433" s="41"/>
      <c r="C433" s="41"/>
      <c r="D433" s="36"/>
      <c r="E433" s="37"/>
      <c r="F433" s="37"/>
      <c r="G433" s="37"/>
      <c r="H433" s="37"/>
      <c r="I433" s="37"/>
      <c r="J433" s="37"/>
    </row>
    <row r="434" customFormat="false" ht="12.75" hidden="false" customHeight="false" outlineLevel="0" collapsed="false">
      <c r="A434" s="72" t="n">
        <f aca="false">A433+1</f>
        <v>5703.28571428572</v>
      </c>
      <c r="B434" s="41"/>
      <c r="C434" s="41"/>
      <c r="D434" s="36"/>
      <c r="E434" s="37"/>
      <c r="F434" s="37"/>
      <c r="G434" s="37"/>
      <c r="H434" s="37"/>
      <c r="I434" s="37"/>
      <c r="J434" s="37"/>
    </row>
    <row r="435" customFormat="false" ht="12.75" hidden="false" customHeight="false" outlineLevel="0" collapsed="false">
      <c r="A435" s="72" t="n">
        <f aca="false">A434+1</f>
        <v>5704.28571428572</v>
      </c>
      <c r="B435" s="41"/>
      <c r="C435" s="41"/>
      <c r="D435" s="36"/>
      <c r="E435" s="37"/>
      <c r="F435" s="37"/>
      <c r="G435" s="37"/>
      <c r="H435" s="37"/>
      <c r="I435" s="37"/>
      <c r="J435" s="37"/>
    </row>
    <row r="436" customFormat="false" ht="12.75" hidden="false" customHeight="false" outlineLevel="0" collapsed="false">
      <c r="A436" s="72" t="n">
        <f aca="false">A435+1</f>
        <v>5705.28571428572</v>
      </c>
      <c r="B436" s="41"/>
      <c r="C436" s="41"/>
      <c r="D436" s="36"/>
      <c r="E436" s="37"/>
      <c r="F436" s="37"/>
      <c r="G436" s="37"/>
      <c r="H436" s="37"/>
      <c r="I436" s="37"/>
      <c r="J436" s="37"/>
    </row>
    <row r="437" customFormat="false" ht="12.75" hidden="false" customHeight="false" outlineLevel="0" collapsed="false">
      <c r="A437" s="72" t="n">
        <f aca="false">A436+1</f>
        <v>5706.28571428572</v>
      </c>
      <c r="B437" s="41"/>
      <c r="C437" s="41"/>
      <c r="D437" s="36"/>
      <c r="E437" s="37"/>
      <c r="F437" s="37"/>
      <c r="G437" s="37"/>
      <c r="H437" s="37"/>
      <c r="I437" s="37"/>
      <c r="J437" s="37"/>
    </row>
    <row r="438" customFormat="false" ht="12.75" hidden="false" customHeight="false" outlineLevel="0" collapsed="false">
      <c r="A438" s="72" t="n">
        <f aca="false">A437+1</f>
        <v>5707.28571428572</v>
      </c>
      <c r="B438" s="41"/>
      <c r="C438" s="41"/>
      <c r="D438" s="36"/>
      <c r="E438" s="37"/>
      <c r="F438" s="37"/>
      <c r="G438" s="37"/>
      <c r="H438" s="37"/>
      <c r="I438" s="37"/>
      <c r="J438" s="37"/>
    </row>
    <row r="439" customFormat="false" ht="12.75" hidden="false" customHeight="false" outlineLevel="0" collapsed="false">
      <c r="A439" s="72" t="n">
        <f aca="false">A438+1</f>
        <v>5708.28571428572</v>
      </c>
      <c r="B439" s="41"/>
      <c r="C439" s="41"/>
      <c r="D439" s="36"/>
      <c r="E439" s="37"/>
      <c r="F439" s="37"/>
      <c r="G439" s="37"/>
      <c r="H439" s="37"/>
      <c r="I439" s="37"/>
      <c r="J439" s="37"/>
    </row>
    <row r="440" customFormat="false" ht="12.75" hidden="false" customHeight="false" outlineLevel="0" collapsed="false">
      <c r="A440" s="72" t="n">
        <f aca="false">A439+1</f>
        <v>5709.28571428572</v>
      </c>
      <c r="B440" s="41"/>
      <c r="C440" s="41"/>
      <c r="D440" s="36"/>
      <c r="E440" s="37"/>
      <c r="F440" s="37"/>
      <c r="G440" s="37"/>
      <c r="H440" s="37"/>
      <c r="I440" s="37"/>
      <c r="J440" s="37"/>
    </row>
    <row r="441" customFormat="false" ht="12.75" hidden="false" customHeight="false" outlineLevel="0" collapsed="false">
      <c r="A441" s="72" t="n">
        <f aca="false">A440+1</f>
        <v>5710.28571428572</v>
      </c>
      <c r="B441" s="41"/>
      <c r="C441" s="41"/>
      <c r="D441" s="36"/>
      <c r="E441" s="37"/>
      <c r="F441" s="37"/>
      <c r="G441" s="37"/>
      <c r="H441" s="37"/>
      <c r="I441" s="37"/>
      <c r="J441" s="37"/>
    </row>
    <row r="442" customFormat="false" ht="12.75" hidden="false" customHeight="false" outlineLevel="0" collapsed="false">
      <c r="A442" s="72" t="n">
        <f aca="false">A441+1</f>
        <v>5711.28571428572</v>
      </c>
      <c r="B442" s="41"/>
      <c r="C442" s="41"/>
      <c r="D442" s="36"/>
      <c r="E442" s="37"/>
      <c r="F442" s="37"/>
      <c r="G442" s="37"/>
      <c r="H442" s="37"/>
      <c r="I442" s="37"/>
      <c r="J442" s="37"/>
    </row>
    <row r="443" customFormat="false" ht="12.75" hidden="false" customHeight="false" outlineLevel="0" collapsed="false">
      <c r="A443" s="72" t="n">
        <f aca="false">A442+1</f>
        <v>5712.28571428572</v>
      </c>
      <c r="B443" s="41"/>
      <c r="C443" s="41"/>
      <c r="D443" s="36"/>
      <c r="E443" s="37"/>
      <c r="F443" s="37"/>
      <c r="G443" s="37"/>
      <c r="H443" s="37"/>
      <c r="I443" s="37"/>
      <c r="J443" s="37"/>
    </row>
    <row r="444" customFormat="false" ht="12.75" hidden="false" customHeight="false" outlineLevel="0" collapsed="false">
      <c r="A444" s="72" t="n">
        <f aca="false">A443+1</f>
        <v>5713.28571428572</v>
      </c>
      <c r="B444" s="41"/>
      <c r="C444" s="41"/>
      <c r="D444" s="36"/>
      <c r="E444" s="37"/>
      <c r="F444" s="37"/>
      <c r="G444" s="37"/>
      <c r="H444" s="37"/>
      <c r="I444" s="37"/>
      <c r="J444" s="37"/>
    </row>
    <row r="445" customFormat="false" ht="12.75" hidden="false" customHeight="false" outlineLevel="0" collapsed="false">
      <c r="A445" s="72" t="n">
        <f aca="false">A444+1</f>
        <v>5714.28571428572</v>
      </c>
      <c r="B445" s="41"/>
      <c r="C445" s="41"/>
      <c r="D445" s="36"/>
      <c r="E445" s="37"/>
      <c r="F445" s="37"/>
      <c r="G445" s="37"/>
      <c r="H445" s="37"/>
      <c r="I445" s="37"/>
      <c r="J445" s="37"/>
    </row>
    <row r="446" customFormat="false" ht="12.75" hidden="false" customHeight="false" outlineLevel="0" collapsed="false">
      <c r="A446" s="72" t="n">
        <f aca="false">A445+1</f>
        <v>5715.28571428572</v>
      </c>
      <c r="B446" s="41"/>
      <c r="C446" s="41"/>
      <c r="D446" s="36"/>
      <c r="E446" s="37"/>
      <c r="F446" s="37"/>
      <c r="G446" s="37"/>
      <c r="H446" s="37"/>
      <c r="I446" s="37"/>
      <c r="J446" s="37"/>
    </row>
    <row r="447" customFormat="false" ht="12.75" hidden="false" customHeight="false" outlineLevel="0" collapsed="false">
      <c r="A447" s="72" t="n">
        <f aca="false">A446+1</f>
        <v>5716.28571428572</v>
      </c>
      <c r="B447" s="41"/>
      <c r="C447" s="41"/>
      <c r="D447" s="36"/>
      <c r="E447" s="37"/>
      <c r="F447" s="37"/>
      <c r="G447" s="37"/>
      <c r="H447" s="37"/>
      <c r="I447" s="37"/>
      <c r="J447" s="37"/>
    </row>
    <row r="448" customFormat="false" ht="12.75" hidden="false" customHeight="false" outlineLevel="0" collapsed="false">
      <c r="A448" s="72" t="n">
        <f aca="false">A447+1</f>
        <v>5717.28571428572</v>
      </c>
      <c r="B448" s="41"/>
      <c r="C448" s="41"/>
      <c r="D448" s="36"/>
      <c r="E448" s="37"/>
      <c r="F448" s="37"/>
      <c r="G448" s="37"/>
      <c r="H448" s="37"/>
      <c r="I448" s="37"/>
      <c r="J448" s="37"/>
    </row>
    <row r="449" customFormat="false" ht="12.75" hidden="false" customHeight="false" outlineLevel="0" collapsed="false">
      <c r="A449" s="72" t="n">
        <f aca="false">A448+1</f>
        <v>5718.28571428572</v>
      </c>
      <c r="B449" s="41"/>
      <c r="C449" s="41"/>
      <c r="D449" s="36"/>
      <c r="E449" s="37"/>
      <c r="F449" s="37"/>
      <c r="G449" s="37"/>
      <c r="H449" s="37"/>
      <c r="I449" s="37"/>
      <c r="J449" s="37"/>
    </row>
    <row r="450" customFormat="false" ht="12.75" hidden="false" customHeight="false" outlineLevel="0" collapsed="false">
      <c r="A450" s="72" t="n">
        <f aca="false">A449+1</f>
        <v>5719.28571428572</v>
      </c>
      <c r="B450" s="41"/>
      <c r="C450" s="41"/>
      <c r="D450" s="36"/>
      <c r="E450" s="37"/>
      <c r="F450" s="37"/>
      <c r="G450" s="37"/>
      <c r="H450" s="37"/>
      <c r="I450" s="37"/>
      <c r="J450" s="37"/>
    </row>
    <row r="451" customFormat="false" ht="12.75" hidden="false" customHeight="false" outlineLevel="0" collapsed="false">
      <c r="A451" s="72" t="n">
        <f aca="false">A450+1</f>
        <v>5720.28571428572</v>
      </c>
      <c r="B451" s="41"/>
      <c r="C451" s="41"/>
      <c r="D451" s="36"/>
      <c r="E451" s="37"/>
      <c r="F451" s="37"/>
      <c r="G451" s="37"/>
      <c r="H451" s="37"/>
      <c r="I451" s="37"/>
      <c r="J451" s="37"/>
    </row>
    <row r="452" customFormat="false" ht="12.75" hidden="false" customHeight="false" outlineLevel="0" collapsed="false">
      <c r="A452" s="72" t="n">
        <f aca="false">A451+1</f>
        <v>5721.28571428572</v>
      </c>
      <c r="B452" s="41"/>
      <c r="C452" s="41"/>
      <c r="D452" s="36"/>
      <c r="E452" s="37"/>
      <c r="F452" s="37"/>
      <c r="G452" s="37"/>
      <c r="H452" s="37"/>
      <c r="I452" s="37"/>
      <c r="J452" s="37"/>
    </row>
    <row r="453" customFormat="false" ht="12.75" hidden="false" customHeight="false" outlineLevel="0" collapsed="false">
      <c r="A453" s="72" t="n">
        <f aca="false">A452+1</f>
        <v>5722.28571428572</v>
      </c>
      <c r="B453" s="41"/>
      <c r="C453" s="41"/>
      <c r="D453" s="36"/>
      <c r="E453" s="37"/>
      <c r="F453" s="37"/>
      <c r="G453" s="37"/>
      <c r="H453" s="37"/>
      <c r="I453" s="37"/>
      <c r="J453" s="37"/>
    </row>
    <row r="454" customFormat="false" ht="12.75" hidden="false" customHeight="false" outlineLevel="0" collapsed="false">
      <c r="A454" s="72" t="n">
        <f aca="false">A453+1</f>
        <v>5723.28571428572</v>
      </c>
      <c r="B454" s="41"/>
      <c r="C454" s="41"/>
      <c r="D454" s="36"/>
      <c r="E454" s="37"/>
      <c r="F454" s="37"/>
      <c r="G454" s="37"/>
      <c r="H454" s="37"/>
      <c r="I454" s="37"/>
      <c r="J454" s="37"/>
    </row>
    <row r="455" customFormat="false" ht="12.75" hidden="false" customHeight="false" outlineLevel="0" collapsed="false">
      <c r="A455" s="72" t="n">
        <f aca="false">A454+1</f>
        <v>5724.28571428572</v>
      </c>
      <c r="B455" s="41"/>
      <c r="C455" s="41"/>
      <c r="D455" s="36"/>
      <c r="E455" s="37"/>
      <c r="F455" s="37"/>
      <c r="G455" s="37"/>
      <c r="H455" s="37"/>
      <c r="I455" s="37"/>
      <c r="J455" s="37"/>
    </row>
    <row r="456" customFormat="false" ht="12.75" hidden="false" customHeight="false" outlineLevel="0" collapsed="false">
      <c r="A456" s="72" t="n">
        <f aca="false">A455+1</f>
        <v>5725.28571428572</v>
      </c>
      <c r="B456" s="41"/>
      <c r="C456" s="41"/>
      <c r="D456" s="36"/>
      <c r="E456" s="37"/>
      <c r="F456" s="37"/>
      <c r="G456" s="37"/>
      <c r="H456" s="37"/>
      <c r="I456" s="37"/>
      <c r="J456" s="37"/>
    </row>
    <row r="457" customFormat="false" ht="12.75" hidden="false" customHeight="false" outlineLevel="0" collapsed="false">
      <c r="A457" s="72" t="n">
        <f aca="false">A456+1</f>
        <v>5726.28571428572</v>
      </c>
      <c r="B457" s="41"/>
      <c r="C457" s="41"/>
      <c r="D457" s="36"/>
      <c r="E457" s="37"/>
      <c r="F457" s="37"/>
      <c r="G457" s="37"/>
      <c r="H457" s="37"/>
      <c r="I457" s="37"/>
      <c r="J457" s="37"/>
    </row>
    <row r="458" customFormat="false" ht="12.75" hidden="false" customHeight="false" outlineLevel="0" collapsed="false">
      <c r="A458" s="72" t="n">
        <f aca="false">A457+1</f>
        <v>5727.28571428572</v>
      </c>
      <c r="B458" s="41"/>
      <c r="C458" s="41"/>
      <c r="D458" s="36"/>
      <c r="E458" s="37"/>
      <c r="F458" s="37"/>
      <c r="G458" s="37"/>
      <c r="H458" s="37"/>
      <c r="I458" s="37"/>
      <c r="J458" s="37"/>
    </row>
    <row r="459" customFormat="false" ht="12.75" hidden="false" customHeight="false" outlineLevel="0" collapsed="false">
      <c r="A459" s="72" t="n">
        <f aca="false">A458+1</f>
        <v>5728.28571428572</v>
      </c>
      <c r="B459" s="41"/>
      <c r="C459" s="41"/>
      <c r="D459" s="36"/>
      <c r="E459" s="37"/>
      <c r="F459" s="37"/>
      <c r="G459" s="37"/>
      <c r="H459" s="37"/>
      <c r="I459" s="37"/>
      <c r="J459" s="37"/>
    </row>
    <row r="460" customFormat="false" ht="12.75" hidden="false" customHeight="false" outlineLevel="0" collapsed="false">
      <c r="A460" s="72" t="n">
        <f aca="false">A459+1</f>
        <v>5729.28571428572</v>
      </c>
      <c r="B460" s="41"/>
      <c r="C460" s="41"/>
      <c r="D460" s="36"/>
      <c r="E460" s="37"/>
      <c r="F460" s="37"/>
      <c r="G460" s="37"/>
      <c r="H460" s="37"/>
      <c r="I460" s="37"/>
      <c r="J460" s="37"/>
    </row>
    <row r="461" customFormat="false" ht="12.75" hidden="false" customHeight="false" outlineLevel="0" collapsed="false">
      <c r="A461" s="72" t="n">
        <f aca="false">A460+1</f>
        <v>5730.28571428572</v>
      </c>
      <c r="B461" s="41"/>
      <c r="C461" s="41"/>
      <c r="D461" s="36"/>
      <c r="E461" s="37"/>
      <c r="F461" s="37"/>
      <c r="G461" s="37"/>
      <c r="H461" s="37"/>
      <c r="I461" s="37"/>
      <c r="J461" s="37"/>
    </row>
    <row r="462" customFormat="false" ht="12.75" hidden="false" customHeight="false" outlineLevel="0" collapsed="false">
      <c r="A462" s="72" t="n">
        <f aca="false">A461+1</f>
        <v>5731.28571428572</v>
      </c>
      <c r="B462" s="41"/>
      <c r="C462" s="41"/>
      <c r="D462" s="36"/>
      <c r="E462" s="37"/>
      <c r="F462" s="37"/>
      <c r="G462" s="37"/>
      <c r="H462" s="37"/>
      <c r="I462" s="37"/>
      <c r="J462" s="37"/>
    </row>
    <row r="463" customFormat="false" ht="12.75" hidden="false" customHeight="false" outlineLevel="0" collapsed="false">
      <c r="A463" s="72" t="n">
        <f aca="false">A462+1</f>
        <v>5732.28571428572</v>
      </c>
      <c r="B463" s="41"/>
      <c r="C463" s="41"/>
      <c r="D463" s="36"/>
      <c r="E463" s="37"/>
      <c r="F463" s="37"/>
      <c r="G463" s="37"/>
      <c r="H463" s="37"/>
      <c r="I463" s="37"/>
      <c r="J463" s="37"/>
    </row>
    <row r="464" customFormat="false" ht="12.75" hidden="false" customHeight="false" outlineLevel="0" collapsed="false">
      <c r="A464" s="72" t="n">
        <f aca="false">A463+1</f>
        <v>5733.28571428572</v>
      </c>
      <c r="B464" s="41"/>
      <c r="C464" s="41"/>
      <c r="D464" s="36"/>
      <c r="E464" s="37"/>
      <c r="F464" s="37"/>
      <c r="G464" s="37"/>
      <c r="H464" s="37"/>
      <c r="I464" s="37"/>
      <c r="J464" s="37"/>
    </row>
    <row r="465" customFormat="false" ht="12.75" hidden="false" customHeight="false" outlineLevel="0" collapsed="false">
      <c r="A465" s="72" t="n">
        <f aca="false">A464+1</f>
        <v>5734.28571428572</v>
      </c>
      <c r="B465" s="41"/>
      <c r="C465" s="41"/>
      <c r="D465" s="36"/>
      <c r="E465" s="37"/>
      <c r="F465" s="37"/>
      <c r="G465" s="37"/>
      <c r="H465" s="37"/>
      <c r="I465" s="37"/>
      <c r="J465" s="37"/>
    </row>
    <row r="466" customFormat="false" ht="12.75" hidden="false" customHeight="false" outlineLevel="0" collapsed="false">
      <c r="A466" s="72" t="n">
        <f aca="false">A465+1</f>
        <v>5735.28571428572</v>
      </c>
      <c r="B466" s="41"/>
      <c r="C466" s="41"/>
      <c r="D466" s="36"/>
      <c r="E466" s="37"/>
      <c r="F466" s="37"/>
      <c r="G466" s="37"/>
      <c r="H466" s="37"/>
      <c r="I466" s="37"/>
      <c r="J466" s="37"/>
    </row>
    <row r="467" customFormat="false" ht="12.75" hidden="false" customHeight="false" outlineLevel="0" collapsed="false">
      <c r="A467" s="72" t="n">
        <f aca="false">A466+1</f>
        <v>5736.28571428572</v>
      </c>
      <c r="B467" s="41"/>
      <c r="C467" s="41"/>
      <c r="D467" s="36"/>
      <c r="E467" s="37"/>
      <c r="F467" s="37"/>
      <c r="G467" s="37"/>
      <c r="H467" s="37"/>
      <c r="I467" s="37"/>
      <c r="J467" s="37"/>
    </row>
    <row r="468" customFormat="false" ht="12.75" hidden="false" customHeight="false" outlineLevel="0" collapsed="false">
      <c r="A468" s="72" t="n">
        <f aca="false">A467+1</f>
        <v>5737.28571428572</v>
      </c>
      <c r="B468" s="41"/>
      <c r="C468" s="41"/>
      <c r="D468" s="36"/>
      <c r="E468" s="37"/>
      <c r="F468" s="37"/>
      <c r="G468" s="37"/>
      <c r="H468" s="37"/>
      <c r="I468" s="37"/>
      <c r="J468" s="37"/>
    </row>
    <row r="469" customFormat="false" ht="12.75" hidden="false" customHeight="false" outlineLevel="0" collapsed="false">
      <c r="A469" s="72" t="n">
        <f aca="false">A468+1</f>
        <v>5738.28571428572</v>
      </c>
      <c r="B469" s="41"/>
      <c r="C469" s="41"/>
      <c r="D469" s="36"/>
      <c r="E469" s="37"/>
      <c r="F469" s="37"/>
      <c r="G469" s="37"/>
      <c r="H469" s="37"/>
      <c r="I469" s="37"/>
      <c r="J469" s="37"/>
    </row>
    <row r="470" customFormat="false" ht="12.75" hidden="false" customHeight="false" outlineLevel="0" collapsed="false">
      <c r="A470" s="72" t="n">
        <f aca="false">A469+1</f>
        <v>5739.28571428572</v>
      </c>
      <c r="B470" s="41"/>
      <c r="C470" s="41"/>
      <c r="D470" s="36"/>
      <c r="E470" s="37"/>
      <c r="F470" s="37"/>
      <c r="G470" s="37"/>
      <c r="H470" s="37"/>
      <c r="I470" s="37"/>
      <c r="J470" s="37"/>
    </row>
    <row r="471" customFormat="false" ht="12.75" hidden="false" customHeight="false" outlineLevel="0" collapsed="false">
      <c r="A471" s="72" t="n">
        <f aca="false">A470+1</f>
        <v>5740.28571428572</v>
      </c>
      <c r="B471" s="41"/>
      <c r="C471" s="41"/>
      <c r="D471" s="36"/>
      <c r="E471" s="37"/>
      <c r="F471" s="37"/>
      <c r="G471" s="37"/>
      <c r="H471" s="37"/>
      <c r="I471" s="37"/>
      <c r="J471" s="37"/>
    </row>
    <row r="472" customFormat="false" ht="12.75" hidden="false" customHeight="false" outlineLevel="0" collapsed="false">
      <c r="A472" s="72" t="n">
        <f aca="false">A471+1</f>
        <v>5741.28571428572</v>
      </c>
      <c r="B472" s="41"/>
      <c r="C472" s="41"/>
      <c r="D472" s="36"/>
      <c r="E472" s="37"/>
      <c r="F472" s="37"/>
      <c r="G472" s="37"/>
      <c r="H472" s="37"/>
      <c r="I472" s="37"/>
      <c r="J472" s="37"/>
    </row>
    <row r="473" customFormat="false" ht="12.75" hidden="false" customHeight="false" outlineLevel="0" collapsed="false">
      <c r="A473" s="72" t="n">
        <f aca="false">A472+1</f>
        <v>5742.28571428572</v>
      </c>
      <c r="B473" s="41"/>
      <c r="C473" s="41"/>
      <c r="D473" s="36"/>
      <c r="E473" s="37"/>
      <c r="F473" s="37"/>
      <c r="G473" s="37"/>
      <c r="H473" s="37"/>
      <c r="I473" s="37"/>
      <c r="J473" s="37"/>
    </row>
    <row r="474" customFormat="false" ht="12.75" hidden="false" customHeight="false" outlineLevel="0" collapsed="false">
      <c r="A474" s="72" t="n">
        <f aca="false">A473+1</f>
        <v>5743.28571428572</v>
      </c>
      <c r="B474" s="41"/>
      <c r="C474" s="41"/>
      <c r="D474" s="36"/>
      <c r="E474" s="37"/>
      <c r="F474" s="37"/>
      <c r="G474" s="37"/>
      <c r="H474" s="37"/>
      <c r="I474" s="37"/>
      <c r="J474" s="37"/>
    </row>
    <row r="475" customFormat="false" ht="12.75" hidden="false" customHeight="false" outlineLevel="0" collapsed="false">
      <c r="A475" s="72" t="n">
        <f aca="false">A474+1</f>
        <v>5744.28571428572</v>
      </c>
      <c r="B475" s="41"/>
      <c r="C475" s="41"/>
      <c r="D475" s="36"/>
      <c r="E475" s="37"/>
      <c r="F475" s="37"/>
      <c r="G475" s="37"/>
      <c r="H475" s="37"/>
      <c r="I475" s="37"/>
      <c r="J475" s="37"/>
    </row>
    <row r="476" customFormat="false" ht="12.75" hidden="false" customHeight="false" outlineLevel="0" collapsed="false">
      <c r="A476" s="72" t="n">
        <f aca="false">A475+1</f>
        <v>5745.28571428572</v>
      </c>
      <c r="B476" s="41"/>
      <c r="C476" s="41"/>
      <c r="D476" s="36"/>
      <c r="E476" s="37"/>
      <c r="F476" s="37"/>
      <c r="G476" s="37"/>
      <c r="H476" s="37"/>
      <c r="I476" s="37"/>
      <c r="J476" s="37"/>
    </row>
    <row r="477" customFormat="false" ht="12.75" hidden="false" customHeight="false" outlineLevel="0" collapsed="false">
      <c r="A477" s="72" t="n">
        <f aca="false">A476+1</f>
        <v>5746.28571428572</v>
      </c>
      <c r="B477" s="41"/>
      <c r="C477" s="41"/>
      <c r="D477" s="36"/>
      <c r="E477" s="37"/>
      <c r="F477" s="37"/>
      <c r="G477" s="37"/>
      <c r="H477" s="37"/>
      <c r="I477" s="37"/>
      <c r="J477" s="37"/>
    </row>
    <row r="478" customFormat="false" ht="12.75" hidden="false" customHeight="false" outlineLevel="0" collapsed="false">
      <c r="A478" s="72" t="n">
        <f aca="false">A477+1</f>
        <v>5747.28571428572</v>
      </c>
      <c r="B478" s="41"/>
      <c r="C478" s="41"/>
      <c r="D478" s="36"/>
      <c r="E478" s="37"/>
      <c r="F478" s="37"/>
      <c r="G478" s="37"/>
      <c r="H478" s="37"/>
      <c r="I478" s="37"/>
      <c r="J478" s="37"/>
    </row>
    <row r="479" customFormat="false" ht="12.75" hidden="false" customHeight="false" outlineLevel="0" collapsed="false">
      <c r="A479" s="72" t="n">
        <f aca="false">A478+1</f>
        <v>5748.28571428572</v>
      </c>
      <c r="B479" s="41"/>
      <c r="C479" s="41"/>
      <c r="D479" s="36"/>
      <c r="E479" s="37"/>
      <c r="F479" s="37"/>
      <c r="G479" s="37"/>
      <c r="H479" s="37"/>
      <c r="I479" s="37"/>
      <c r="J479" s="37"/>
    </row>
    <row r="480" customFormat="false" ht="12.75" hidden="false" customHeight="false" outlineLevel="0" collapsed="false">
      <c r="A480" s="72" t="n">
        <f aca="false">A479+1</f>
        <v>5749.28571428572</v>
      </c>
      <c r="B480" s="41"/>
      <c r="C480" s="41"/>
      <c r="D480" s="36"/>
      <c r="E480" s="37"/>
      <c r="F480" s="37"/>
      <c r="G480" s="37"/>
      <c r="H480" s="37"/>
      <c r="I480" s="37"/>
      <c r="J480" s="37"/>
    </row>
    <row r="481" customFormat="false" ht="12.75" hidden="false" customHeight="false" outlineLevel="0" collapsed="false">
      <c r="A481" s="72" t="n">
        <f aca="false">A480+1</f>
        <v>5750.28571428572</v>
      </c>
      <c r="B481" s="41"/>
      <c r="C481" s="41"/>
      <c r="D481" s="36"/>
      <c r="E481" s="37"/>
      <c r="F481" s="37"/>
      <c r="G481" s="37"/>
      <c r="H481" s="37"/>
      <c r="I481" s="37"/>
      <c r="J481" s="37"/>
    </row>
    <row r="482" customFormat="false" ht="12.75" hidden="false" customHeight="false" outlineLevel="0" collapsed="false">
      <c r="A482" s="72" t="n">
        <f aca="false">A481+1</f>
        <v>5751.28571428572</v>
      </c>
      <c r="B482" s="41"/>
      <c r="C482" s="41"/>
      <c r="D482" s="36"/>
      <c r="E482" s="37"/>
      <c r="F482" s="37"/>
      <c r="G482" s="37"/>
      <c r="H482" s="37"/>
      <c r="I482" s="37"/>
      <c r="J482" s="37"/>
    </row>
    <row r="483" customFormat="false" ht="12.75" hidden="false" customHeight="false" outlineLevel="0" collapsed="false">
      <c r="A483" s="72" t="n">
        <f aca="false">A482+1</f>
        <v>5752.28571428572</v>
      </c>
      <c r="B483" s="41"/>
      <c r="C483" s="41"/>
      <c r="D483" s="36"/>
      <c r="E483" s="37"/>
      <c r="F483" s="37"/>
      <c r="G483" s="37"/>
      <c r="H483" s="37"/>
      <c r="I483" s="37"/>
      <c r="J483" s="37"/>
    </row>
    <row r="484" customFormat="false" ht="12.75" hidden="false" customHeight="false" outlineLevel="0" collapsed="false">
      <c r="A484" s="72" t="n">
        <f aca="false">A483+1</f>
        <v>5753.28571428572</v>
      </c>
      <c r="B484" s="41"/>
      <c r="C484" s="41"/>
      <c r="D484" s="36"/>
      <c r="E484" s="37"/>
      <c r="F484" s="37"/>
      <c r="G484" s="37"/>
      <c r="H484" s="37"/>
      <c r="I484" s="37"/>
      <c r="J484" s="37"/>
    </row>
    <row r="485" customFormat="false" ht="12.75" hidden="false" customHeight="false" outlineLevel="0" collapsed="false">
      <c r="A485" s="72" t="n">
        <f aca="false">A484+1</f>
        <v>5754.28571428572</v>
      </c>
      <c r="B485" s="41"/>
      <c r="C485" s="41"/>
      <c r="D485" s="36"/>
      <c r="E485" s="37"/>
      <c r="F485" s="37"/>
      <c r="G485" s="37"/>
      <c r="H485" s="37"/>
      <c r="I485" s="37"/>
      <c r="J485" s="37"/>
    </row>
    <row r="486" customFormat="false" ht="12.75" hidden="false" customHeight="false" outlineLevel="0" collapsed="false">
      <c r="A486" s="72" t="n">
        <f aca="false">A485+1</f>
        <v>5755.28571428572</v>
      </c>
      <c r="B486" s="41"/>
      <c r="C486" s="41"/>
      <c r="D486" s="36"/>
      <c r="E486" s="37"/>
      <c r="F486" s="37"/>
      <c r="G486" s="37"/>
      <c r="H486" s="37"/>
      <c r="I486" s="37"/>
      <c r="J486" s="37"/>
    </row>
    <row r="487" customFormat="false" ht="12.75" hidden="false" customHeight="false" outlineLevel="0" collapsed="false">
      <c r="A487" s="72" t="n">
        <f aca="false">A486+1</f>
        <v>5756.28571428572</v>
      </c>
      <c r="B487" s="41"/>
      <c r="C487" s="41"/>
      <c r="D487" s="36"/>
      <c r="E487" s="37"/>
      <c r="F487" s="37"/>
      <c r="G487" s="37"/>
      <c r="H487" s="37"/>
      <c r="I487" s="37"/>
      <c r="J487" s="37"/>
    </row>
    <row r="488" customFormat="false" ht="12.75" hidden="false" customHeight="false" outlineLevel="0" collapsed="false">
      <c r="A488" s="72" t="n">
        <f aca="false">A487+1</f>
        <v>5757.28571428572</v>
      </c>
      <c r="B488" s="41"/>
      <c r="C488" s="41"/>
      <c r="D488" s="36"/>
      <c r="E488" s="37"/>
      <c r="F488" s="37"/>
      <c r="G488" s="37"/>
      <c r="H488" s="37"/>
      <c r="I488" s="37"/>
      <c r="J488" s="37"/>
    </row>
    <row r="489" customFormat="false" ht="12.75" hidden="false" customHeight="false" outlineLevel="0" collapsed="false">
      <c r="A489" s="72" t="n">
        <f aca="false">A488+1</f>
        <v>5758.28571428572</v>
      </c>
      <c r="B489" s="41"/>
      <c r="C489" s="41"/>
      <c r="D489" s="36"/>
      <c r="E489" s="37"/>
      <c r="F489" s="37"/>
      <c r="G489" s="37"/>
      <c r="H489" s="37"/>
      <c r="I489" s="37"/>
      <c r="J489" s="37"/>
    </row>
    <row r="490" customFormat="false" ht="12.75" hidden="false" customHeight="false" outlineLevel="0" collapsed="false">
      <c r="A490" s="72" t="n">
        <f aca="false">A489+1</f>
        <v>5759.28571428572</v>
      </c>
      <c r="B490" s="41"/>
      <c r="C490" s="41"/>
      <c r="D490" s="36"/>
      <c r="E490" s="37"/>
      <c r="F490" s="37"/>
      <c r="G490" s="37"/>
      <c r="H490" s="37"/>
      <c r="I490" s="37"/>
      <c r="J490" s="37"/>
    </row>
    <row r="491" customFormat="false" ht="12.75" hidden="false" customHeight="false" outlineLevel="0" collapsed="false">
      <c r="A491" s="72" t="n">
        <f aca="false">A490+1</f>
        <v>5760.28571428572</v>
      </c>
      <c r="B491" s="41"/>
      <c r="C491" s="41"/>
      <c r="D491" s="36"/>
      <c r="E491" s="37"/>
      <c r="F491" s="37"/>
      <c r="G491" s="37"/>
      <c r="H491" s="37"/>
      <c r="I491" s="37"/>
      <c r="J491" s="37"/>
    </row>
    <row r="492" customFormat="false" ht="12.75" hidden="false" customHeight="false" outlineLevel="0" collapsed="false">
      <c r="A492" s="72" t="n">
        <f aca="false">A491+1</f>
        <v>5761.28571428572</v>
      </c>
      <c r="B492" s="41"/>
      <c r="C492" s="41"/>
      <c r="D492" s="36"/>
      <c r="E492" s="37"/>
      <c r="F492" s="37"/>
      <c r="G492" s="37"/>
      <c r="H492" s="37"/>
      <c r="I492" s="37"/>
      <c r="J492" s="37"/>
    </row>
    <row r="493" customFormat="false" ht="12.75" hidden="false" customHeight="false" outlineLevel="0" collapsed="false">
      <c r="A493" s="72" t="n">
        <f aca="false">A492+1</f>
        <v>5762.28571428572</v>
      </c>
      <c r="B493" s="41"/>
      <c r="C493" s="41"/>
      <c r="D493" s="36"/>
      <c r="E493" s="37"/>
      <c r="F493" s="37"/>
      <c r="G493" s="37"/>
      <c r="H493" s="37"/>
      <c r="I493" s="37"/>
      <c r="J493" s="37"/>
    </row>
    <row r="494" customFormat="false" ht="12.75" hidden="false" customHeight="false" outlineLevel="0" collapsed="false">
      <c r="A494" s="72" t="n">
        <f aca="false">A493+1</f>
        <v>5763.28571428572</v>
      </c>
      <c r="B494" s="41"/>
      <c r="C494" s="41"/>
      <c r="D494" s="36"/>
      <c r="E494" s="37"/>
      <c r="F494" s="37"/>
      <c r="G494" s="37"/>
      <c r="H494" s="37"/>
      <c r="I494" s="37"/>
      <c r="J494" s="37"/>
    </row>
    <row r="495" customFormat="false" ht="12.75" hidden="false" customHeight="false" outlineLevel="0" collapsed="false">
      <c r="A495" s="72" t="n">
        <f aca="false">A494+1</f>
        <v>5764.28571428572</v>
      </c>
      <c r="B495" s="41"/>
      <c r="C495" s="41"/>
      <c r="D495" s="36"/>
      <c r="E495" s="37"/>
      <c r="F495" s="37"/>
      <c r="G495" s="37"/>
      <c r="H495" s="37"/>
      <c r="I495" s="37"/>
      <c r="J495" s="37"/>
    </row>
    <row r="496" customFormat="false" ht="12.75" hidden="false" customHeight="false" outlineLevel="0" collapsed="false">
      <c r="A496" s="72" t="n">
        <f aca="false">A495+1</f>
        <v>5765.28571428572</v>
      </c>
      <c r="B496" s="41"/>
      <c r="C496" s="41"/>
      <c r="D496" s="36"/>
      <c r="E496" s="37"/>
      <c r="F496" s="37"/>
      <c r="G496" s="37"/>
      <c r="H496" s="37"/>
      <c r="I496" s="37"/>
      <c r="J496" s="37"/>
    </row>
    <row r="497" customFormat="false" ht="12.75" hidden="false" customHeight="false" outlineLevel="0" collapsed="false">
      <c r="A497" s="72" t="n">
        <f aca="false">A496+1</f>
        <v>5766.28571428572</v>
      </c>
      <c r="B497" s="41"/>
      <c r="C497" s="41"/>
      <c r="D497" s="36"/>
      <c r="E497" s="37"/>
      <c r="F497" s="37"/>
      <c r="G497" s="37"/>
      <c r="H497" s="37"/>
      <c r="I497" s="37"/>
      <c r="J497" s="37"/>
    </row>
    <row r="498" customFormat="false" ht="12.75" hidden="false" customHeight="false" outlineLevel="0" collapsed="false">
      <c r="A498" s="72" t="n">
        <f aca="false">A497+1</f>
        <v>5767.28571428572</v>
      </c>
      <c r="B498" s="41"/>
      <c r="C498" s="41"/>
      <c r="D498" s="36"/>
      <c r="E498" s="37"/>
      <c r="F498" s="37"/>
      <c r="G498" s="37"/>
      <c r="H498" s="37"/>
      <c r="I498" s="37"/>
      <c r="J498" s="37"/>
    </row>
    <row r="499" customFormat="false" ht="12.75" hidden="false" customHeight="false" outlineLevel="0" collapsed="false">
      <c r="A499" s="72" t="n">
        <f aca="false">A498+1</f>
        <v>5768.28571428572</v>
      </c>
      <c r="B499" s="41"/>
      <c r="C499" s="41"/>
      <c r="D499" s="36"/>
      <c r="E499" s="37"/>
      <c r="F499" s="37"/>
      <c r="G499" s="37"/>
      <c r="H499" s="37"/>
      <c r="I499" s="37"/>
      <c r="J499" s="37"/>
    </row>
    <row r="500" customFormat="false" ht="12.75" hidden="false" customHeight="false" outlineLevel="0" collapsed="false">
      <c r="A500" s="72" t="n">
        <f aca="false">A499+1</f>
        <v>5769.28571428572</v>
      </c>
      <c r="B500" s="41"/>
      <c r="C500" s="41"/>
      <c r="D500" s="36"/>
      <c r="E500" s="37"/>
      <c r="F500" s="37"/>
      <c r="G500" s="37"/>
      <c r="H500" s="37"/>
      <c r="I500" s="37"/>
      <c r="J500" s="37"/>
    </row>
    <row r="501" customFormat="false" ht="12.75" hidden="false" customHeight="false" outlineLevel="0" collapsed="false">
      <c r="A501" s="72" t="n">
        <f aca="false">A500+1</f>
        <v>5770.28571428572</v>
      </c>
      <c r="B501" s="41"/>
      <c r="C501" s="41"/>
      <c r="D501" s="36"/>
      <c r="E501" s="37"/>
      <c r="F501" s="37"/>
      <c r="G501" s="37"/>
      <c r="H501" s="37"/>
      <c r="I501" s="37"/>
      <c r="J501" s="37"/>
    </row>
    <row r="502" customFormat="false" ht="12.75" hidden="false" customHeight="false" outlineLevel="0" collapsed="false">
      <c r="A502" s="72" t="n">
        <f aca="false">A501+1</f>
        <v>5771.28571428572</v>
      </c>
      <c r="B502" s="41"/>
      <c r="C502" s="41"/>
      <c r="D502" s="36"/>
      <c r="E502" s="37"/>
      <c r="F502" s="37"/>
      <c r="G502" s="37"/>
      <c r="H502" s="37"/>
      <c r="I502" s="37"/>
      <c r="J502" s="37"/>
    </row>
    <row r="503" customFormat="false" ht="12.75" hidden="false" customHeight="false" outlineLevel="0" collapsed="false">
      <c r="A503" s="72" t="n">
        <f aca="false">A502+1</f>
        <v>5772.28571428572</v>
      </c>
      <c r="B503" s="41"/>
      <c r="C503" s="41"/>
      <c r="D503" s="36"/>
      <c r="E503" s="37"/>
      <c r="F503" s="37"/>
      <c r="G503" s="37"/>
      <c r="H503" s="37"/>
      <c r="I503" s="37"/>
      <c r="J503" s="37"/>
    </row>
    <row r="504" customFormat="false" ht="12.75" hidden="false" customHeight="false" outlineLevel="0" collapsed="false">
      <c r="A504" s="72" t="n">
        <f aca="false">A503+1</f>
        <v>5773.28571428572</v>
      </c>
      <c r="B504" s="41"/>
      <c r="C504" s="41"/>
      <c r="D504" s="36"/>
      <c r="E504" s="37"/>
      <c r="F504" s="37"/>
      <c r="G504" s="37"/>
      <c r="H504" s="37"/>
      <c r="I504" s="37"/>
      <c r="J504" s="37"/>
    </row>
    <row r="505" customFormat="false" ht="12.75" hidden="false" customHeight="false" outlineLevel="0" collapsed="false">
      <c r="A505" s="72" t="n">
        <f aca="false">A504+1</f>
        <v>5774.28571428572</v>
      </c>
      <c r="B505" s="41"/>
      <c r="C505" s="41"/>
      <c r="D505" s="36"/>
      <c r="E505" s="37"/>
      <c r="F505" s="37"/>
      <c r="G505" s="37"/>
      <c r="H505" s="37"/>
      <c r="I505" s="37"/>
      <c r="J505" s="37"/>
    </row>
    <row r="506" customFormat="false" ht="12.75" hidden="false" customHeight="false" outlineLevel="0" collapsed="false">
      <c r="A506" s="72" t="n">
        <f aca="false">A505+1</f>
        <v>5775.28571428572</v>
      </c>
      <c r="B506" s="41"/>
      <c r="C506" s="41"/>
      <c r="D506" s="36"/>
      <c r="E506" s="37"/>
      <c r="F506" s="37"/>
      <c r="G506" s="37"/>
      <c r="H506" s="37"/>
      <c r="I506" s="37"/>
      <c r="J506" s="37"/>
    </row>
    <row r="507" customFormat="false" ht="12.75" hidden="false" customHeight="false" outlineLevel="0" collapsed="false">
      <c r="A507" s="72" t="n">
        <f aca="false">A506+1</f>
        <v>5776.28571428572</v>
      </c>
      <c r="B507" s="41"/>
      <c r="C507" s="41"/>
      <c r="D507" s="36"/>
      <c r="E507" s="37"/>
      <c r="F507" s="37"/>
      <c r="G507" s="37"/>
      <c r="H507" s="37"/>
      <c r="I507" s="37"/>
      <c r="J507" s="37"/>
    </row>
    <row r="508" customFormat="false" ht="12.75" hidden="false" customHeight="false" outlineLevel="0" collapsed="false">
      <c r="A508" s="72" t="n">
        <f aca="false">A507+1</f>
        <v>5777.28571428572</v>
      </c>
      <c r="B508" s="41"/>
      <c r="C508" s="41"/>
      <c r="D508" s="36"/>
      <c r="E508" s="37"/>
      <c r="F508" s="37"/>
      <c r="G508" s="37"/>
      <c r="H508" s="37"/>
      <c r="I508" s="37"/>
      <c r="J508" s="37"/>
    </row>
    <row r="509" customFormat="false" ht="12.75" hidden="false" customHeight="false" outlineLevel="0" collapsed="false">
      <c r="A509" s="72" t="n">
        <f aca="false">A508+1</f>
        <v>5778.28571428572</v>
      </c>
      <c r="B509" s="41"/>
      <c r="C509" s="41"/>
      <c r="D509" s="36"/>
      <c r="E509" s="37"/>
      <c r="F509" s="37"/>
      <c r="G509" s="37"/>
      <c r="H509" s="37"/>
      <c r="I509" s="37"/>
      <c r="J509" s="37"/>
    </row>
    <row r="510" customFormat="false" ht="12.75" hidden="false" customHeight="false" outlineLevel="0" collapsed="false">
      <c r="A510" s="72" t="n">
        <f aca="false">A509+1</f>
        <v>5779.28571428572</v>
      </c>
      <c r="B510" s="41"/>
      <c r="C510" s="41"/>
      <c r="D510" s="36"/>
      <c r="E510" s="37"/>
      <c r="F510" s="37"/>
      <c r="G510" s="37"/>
      <c r="H510" s="37"/>
      <c r="I510" s="37"/>
      <c r="J510" s="37"/>
    </row>
    <row r="511" customFormat="false" ht="12.75" hidden="false" customHeight="false" outlineLevel="0" collapsed="false">
      <c r="A511" s="72" t="n">
        <f aca="false">A510+1</f>
        <v>5780.28571428572</v>
      </c>
      <c r="B511" s="41"/>
      <c r="C511" s="41"/>
      <c r="D511" s="36"/>
      <c r="E511" s="37"/>
      <c r="F511" s="37"/>
      <c r="G511" s="37"/>
      <c r="H511" s="37"/>
      <c r="I511" s="37"/>
      <c r="J511" s="37"/>
    </row>
    <row r="512" customFormat="false" ht="12.75" hidden="false" customHeight="false" outlineLevel="0" collapsed="false">
      <c r="A512" s="72" t="n">
        <f aca="false">A511+1</f>
        <v>5781.28571428572</v>
      </c>
      <c r="B512" s="41"/>
      <c r="C512" s="41"/>
      <c r="D512" s="36"/>
      <c r="E512" s="37"/>
      <c r="F512" s="37"/>
      <c r="G512" s="37"/>
      <c r="H512" s="37"/>
      <c r="I512" s="37"/>
      <c r="J512" s="37"/>
    </row>
    <row r="513" customFormat="false" ht="12.75" hidden="false" customHeight="false" outlineLevel="0" collapsed="false">
      <c r="A513" s="72" t="n">
        <f aca="false">A512+1</f>
        <v>5782.28571428572</v>
      </c>
      <c r="B513" s="41"/>
      <c r="C513" s="41"/>
      <c r="D513" s="36"/>
      <c r="E513" s="37"/>
      <c r="F513" s="37"/>
      <c r="G513" s="37"/>
      <c r="H513" s="37"/>
      <c r="I513" s="37"/>
      <c r="J513" s="37"/>
    </row>
    <row r="514" customFormat="false" ht="12.75" hidden="false" customHeight="false" outlineLevel="0" collapsed="false">
      <c r="A514" s="72" t="n">
        <f aca="false">A513+1</f>
        <v>5783.28571428572</v>
      </c>
      <c r="B514" s="41"/>
      <c r="C514" s="41"/>
      <c r="D514" s="36"/>
      <c r="E514" s="37"/>
      <c r="F514" s="37"/>
      <c r="G514" s="37"/>
      <c r="H514" s="37"/>
      <c r="I514" s="37"/>
      <c r="J514" s="37"/>
    </row>
    <row r="515" customFormat="false" ht="12.75" hidden="false" customHeight="false" outlineLevel="0" collapsed="false">
      <c r="A515" s="72" t="n">
        <f aca="false">A514+1</f>
        <v>5784.28571428572</v>
      </c>
      <c r="B515" s="41"/>
      <c r="C515" s="41"/>
      <c r="D515" s="36"/>
      <c r="E515" s="37"/>
      <c r="F515" s="37"/>
      <c r="G515" s="37"/>
      <c r="H515" s="37"/>
      <c r="I515" s="37"/>
      <c r="J515" s="37"/>
    </row>
    <row r="516" customFormat="false" ht="12.75" hidden="false" customHeight="false" outlineLevel="0" collapsed="false">
      <c r="A516" s="72" t="n">
        <f aca="false">A515+1</f>
        <v>5785.28571428572</v>
      </c>
      <c r="B516" s="41"/>
      <c r="C516" s="41"/>
      <c r="D516" s="36"/>
      <c r="E516" s="37"/>
      <c r="F516" s="37"/>
      <c r="G516" s="37"/>
      <c r="H516" s="37"/>
      <c r="I516" s="37"/>
      <c r="J516" s="37"/>
    </row>
    <row r="517" customFormat="false" ht="12.75" hidden="false" customHeight="false" outlineLevel="0" collapsed="false">
      <c r="A517" s="72" t="n">
        <f aca="false">A516+1</f>
        <v>5786.28571428572</v>
      </c>
      <c r="B517" s="41"/>
      <c r="C517" s="41"/>
      <c r="D517" s="36"/>
      <c r="E517" s="37"/>
      <c r="F517" s="37"/>
      <c r="G517" s="37"/>
      <c r="H517" s="37"/>
      <c r="I517" s="37"/>
      <c r="J517" s="37"/>
    </row>
    <row r="518" customFormat="false" ht="12.75" hidden="false" customHeight="false" outlineLevel="0" collapsed="false">
      <c r="A518" s="72" t="n">
        <f aca="false">A517+1</f>
        <v>5787.28571428572</v>
      </c>
      <c r="B518" s="41"/>
      <c r="C518" s="41"/>
      <c r="D518" s="36"/>
      <c r="E518" s="37"/>
      <c r="F518" s="37"/>
      <c r="G518" s="37"/>
      <c r="H518" s="37"/>
      <c r="I518" s="37"/>
      <c r="J518" s="37"/>
    </row>
    <row r="519" customFormat="false" ht="12.75" hidden="false" customHeight="false" outlineLevel="0" collapsed="false">
      <c r="A519" s="72" t="n">
        <f aca="false">A518+1</f>
        <v>5788.28571428572</v>
      </c>
      <c r="B519" s="41"/>
      <c r="C519" s="41"/>
      <c r="D519" s="36"/>
      <c r="E519" s="37"/>
      <c r="F519" s="37"/>
      <c r="G519" s="37"/>
      <c r="H519" s="37"/>
      <c r="I519" s="37"/>
      <c r="J519" s="37"/>
    </row>
    <row r="520" customFormat="false" ht="12.75" hidden="false" customHeight="false" outlineLevel="0" collapsed="false">
      <c r="A520" s="72" t="n">
        <f aca="false">A519+1</f>
        <v>5789.28571428572</v>
      </c>
      <c r="B520" s="41"/>
      <c r="C520" s="41"/>
      <c r="D520" s="36"/>
      <c r="E520" s="37"/>
      <c r="F520" s="37"/>
      <c r="G520" s="37"/>
      <c r="H520" s="37"/>
      <c r="I520" s="37"/>
      <c r="J520" s="37"/>
    </row>
    <row r="521" customFormat="false" ht="12.75" hidden="false" customHeight="false" outlineLevel="0" collapsed="false">
      <c r="A521" s="72" t="n">
        <f aca="false">A520+1</f>
        <v>5790.28571428572</v>
      </c>
      <c r="B521" s="41"/>
      <c r="C521" s="41"/>
      <c r="D521" s="36"/>
      <c r="E521" s="37"/>
      <c r="F521" s="37"/>
      <c r="G521" s="37"/>
      <c r="H521" s="37"/>
      <c r="I521" s="37"/>
      <c r="J521" s="37"/>
    </row>
    <row r="522" customFormat="false" ht="12.75" hidden="false" customHeight="false" outlineLevel="0" collapsed="false">
      <c r="A522" s="72" t="n">
        <f aca="false">A521+1</f>
        <v>5791.28571428572</v>
      </c>
      <c r="B522" s="41"/>
      <c r="C522" s="41"/>
      <c r="D522" s="36"/>
      <c r="E522" s="37"/>
      <c r="F522" s="37"/>
      <c r="G522" s="37"/>
      <c r="H522" s="37"/>
      <c r="I522" s="37"/>
      <c r="J522" s="37"/>
    </row>
    <row r="523" customFormat="false" ht="12.75" hidden="false" customHeight="false" outlineLevel="0" collapsed="false">
      <c r="A523" s="72" t="n">
        <f aca="false">A522+1</f>
        <v>5792.28571428572</v>
      </c>
      <c r="B523" s="41"/>
      <c r="C523" s="41"/>
      <c r="D523" s="36"/>
      <c r="E523" s="37"/>
      <c r="F523" s="37"/>
      <c r="G523" s="37"/>
      <c r="H523" s="37"/>
      <c r="I523" s="37"/>
      <c r="J523" s="37"/>
    </row>
    <row r="524" customFormat="false" ht="11.25" hidden="false" customHeight="false" outlineLevel="0" collapsed="false">
      <c r="A524" s="72" t="n">
        <f aca="false">A523+1</f>
        <v>5793.28571428572</v>
      </c>
      <c r="B524" s="73"/>
      <c r="C524" s="73"/>
      <c r="D524" s="38"/>
      <c r="E524" s="74"/>
      <c r="F524" s="74"/>
      <c r="G524" s="74"/>
      <c r="H524" s="74"/>
      <c r="I524" s="74"/>
      <c r="J524" s="74"/>
    </row>
    <row r="525" customFormat="false" ht="11.25" hidden="false" customHeight="false" outlineLevel="0" collapsed="false">
      <c r="A525" s="72" t="n">
        <f aca="false">A524+1</f>
        <v>5794.28571428572</v>
      </c>
      <c r="B525" s="73"/>
      <c r="C525" s="73"/>
      <c r="D525" s="38"/>
      <c r="E525" s="74"/>
      <c r="F525" s="74"/>
      <c r="G525" s="74"/>
      <c r="H525" s="74"/>
      <c r="I525" s="74"/>
      <c r="J525" s="74"/>
    </row>
    <row r="526" customFormat="false" ht="11.25" hidden="false" customHeight="false" outlineLevel="0" collapsed="false">
      <c r="A526" s="72" t="n">
        <f aca="false">A525+1</f>
        <v>5795.28571428572</v>
      </c>
      <c r="B526" s="73"/>
      <c r="C526" s="73"/>
      <c r="D526" s="38"/>
      <c r="E526" s="74"/>
      <c r="F526" s="74"/>
      <c r="G526" s="74"/>
      <c r="H526" s="74"/>
      <c r="I526" s="74"/>
      <c r="J526" s="74"/>
    </row>
    <row r="527" customFormat="false" ht="11.25" hidden="false" customHeight="false" outlineLevel="0" collapsed="false">
      <c r="A527" s="72" t="n">
        <f aca="false">A526+1</f>
        <v>5796.28571428572</v>
      </c>
      <c r="B527" s="73"/>
      <c r="C527" s="73"/>
      <c r="D527" s="38"/>
      <c r="E527" s="74"/>
      <c r="F527" s="74"/>
      <c r="G527" s="74"/>
      <c r="H527" s="74"/>
      <c r="I527" s="74"/>
      <c r="J527" s="74"/>
    </row>
    <row r="528" customFormat="false" ht="11.25" hidden="false" customHeight="false" outlineLevel="0" collapsed="false">
      <c r="A528" s="72" t="n">
        <f aca="false">A527+1</f>
        <v>5797.28571428572</v>
      </c>
      <c r="B528" s="73"/>
      <c r="C528" s="73"/>
      <c r="D528" s="38"/>
      <c r="E528" s="74"/>
      <c r="F528" s="74"/>
      <c r="G528" s="74"/>
      <c r="H528" s="74"/>
      <c r="I528" s="74"/>
      <c r="J528" s="74"/>
    </row>
    <row r="529" customFormat="false" ht="11.25" hidden="false" customHeight="false" outlineLevel="0" collapsed="false">
      <c r="A529" s="72" t="n">
        <f aca="false">A528+1</f>
        <v>5798.28571428572</v>
      </c>
      <c r="B529" s="73"/>
      <c r="C529" s="73"/>
      <c r="D529" s="38"/>
      <c r="E529" s="74"/>
      <c r="F529" s="74"/>
      <c r="G529" s="74"/>
      <c r="H529" s="74"/>
      <c r="I529" s="74"/>
      <c r="J529" s="74"/>
    </row>
    <row r="530" customFormat="false" ht="11.25" hidden="false" customHeight="false" outlineLevel="0" collapsed="false">
      <c r="A530" s="72" t="n">
        <f aca="false">A529+1</f>
        <v>5799.28571428572</v>
      </c>
      <c r="B530" s="73"/>
      <c r="C530" s="73"/>
      <c r="D530" s="38"/>
      <c r="E530" s="74"/>
      <c r="F530" s="74"/>
      <c r="G530" s="74"/>
      <c r="H530" s="74"/>
      <c r="I530" s="74"/>
      <c r="J530" s="74"/>
    </row>
    <row r="531" customFormat="false" ht="11.25" hidden="false" customHeight="false" outlineLevel="0" collapsed="false">
      <c r="A531" s="72" t="n">
        <f aca="false">A530+1</f>
        <v>5800.28571428572</v>
      </c>
    </row>
    <row r="532" customFormat="false" ht="11.25" hidden="false" customHeight="false" outlineLevel="0" collapsed="false">
      <c r="A532" s="72" t="n">
        <f aca="false">A531+1</f>
        <v>5801.28571428572</v>
      </c>
    </row>
    <row r="533" customFormat="false" ht="11.25" hidden="false" customHeight="false" outlineLevel="0" collapsed="false">
      <c r="A533" s="72" t="n">
        <f aca="false">A532+1</f>
        <v>5802.28571428572</v>
      </c>
    </row>
    <row r="534" customFormat="false" ht="11.25" hidden="false" customHeight="false" outlineLevel="0" collapsed="false">
      <c r="A534" s="72" t="n">
        <f aca="false">A533+1</f>
        <v>5803.28571428572</v>
      </c>
    </row>
    <row r="535" customFormat="false" ht="11.25" hidden="false" customHeight="false" outlineLevel="0" collapsed="false">
      <c r="A535" s="72" t="n">
        <f aca="false">A534+1</f>
        <v>5804.28571428572</v>
      </c>
    </row>
    <row r="536" customFormat="false" ht="11.25" hidden="false" customHeight="false" outlineLevel="0" collapsed="false">
      <c r="A536" s="72" t="n">
        <f aca="false">A535+1</f>
        <v>5805.28571428572</v>
      </c>
    </row>
    <row r="537" customFormat="false" ht="11.25" hidden="false" customHeight="false" outlineLevel="0" collapsed="false">
      <c r="A537" s="72" t="n">
        <f aca="false">A536+1</f>
        <v>5806.28571428572</v>
      </c>
    </row>
    <row r="538" customFormat="false" ht="11.25" hidden="false" customHeight="false" outlineLevel="0" collapsed="false">
      <c r="A538" s="72" t="n">
        <f aca="false">A537+1</f>
        <v>5807.28571428572</v>
      </c>
    </row>
    <row r="539" customFormat="false" ht="11.25" hidden="false" customHeight="false" outlineLevel="0" collapsed="false">
      <c r="A539" s="72" t="n">
        <f aca="false">A538+1</f>
        <v>5808.28571428572</v>
      </c>
    </row>
    <row r="540" customFormat="false" ht="11.25" hidden="false" customHeight="false" outlineLevel="0" collapsed="false">
      <c r="A540" s="72" t="n">
        <f aca="false">A539+1</f>
        <v>5809.28571428572</v>
      </c>
    </row>
    <row r="541" customFormat="false" ht="11.25" hidden="false" customHeight="false" outlineLevel="0" collapsed="false">
      <c r="A541" s="72" t="n">
        <f aca="false">A540+1</f>
        <v>5810.28571428572</v>
      </c>
    </row>
    <row r="542" customFormat="false" ht="11.25" hidden="false" customHeight="false" outlineLevel="0" collapsed="false">
      <c r="A542" s="72" t="n">
        <f aca="false">A541+1</f>
        <v>5811.28571428572</v>
      </c>
    </row>
    <row r="543" customFormat="false" ht="11.25" hidden="false" customHeight="false" outlineLevel="0" collapsed="false">
      <c r="A543" s="72" t="n">
        <f aca="false">A542+1</f>
        <v>5812.28571428572</v>
      </c>
    </row>
    <row r="544" customFormat="false" ht="11.25" hidden="false" customHeight="false" outlineLevel="0" collapsed="false">
      <c r="A544" s="72" t="n">
        <f aca="false">A543+1</f>
        <v>5813.28571428572</v>
      </c>
    </row>
    <row r="545" customFormat="false" ht="11.25" hidden="false" customHeight="false" outlineLevel="0" collapsed="false">
      <c r="A545" s="72" t="n">
        <f aca="false">A544+1</f>
        <v>5814.28571428572</v>
      </c>
    </row>
    <row r="546" customFormat="false" ht="11.25" hidden="false" customHeight="false" outlineLevel="0" collapsed="false">
      <c r="A546" s="72" t="n">
        <f aca="false">A545+1</f>
        <v>5815.28571428572</v>
      </c>
    </row>
    <row r="547" customFormat="false" ht="11.25" hidden="false" customHeight="false" outlineLevel="0" collapsed="false">
      <c r="A547" s="72" t="n">
        <f aca="false">A546+1</f>
        <v>5816.28571428572</v>
      </c>
    </row>
    <row r="548" customFormat="false" ht="11.25" hidden="false" customHeight="false" outlineLevel="0" collapsed="false">
      <c r="A548" s="72" t="n">
        <f aca="false">A547+1</f>
        <v>5817.28571428572</v>
      </c>
    </row>
    <row r="549" customFormat="false" ht="11.25" hidden="false" customHeight="false" outlineLevel="0" collapsed="false">
      <c r="A549" s="72" t="n">
        <f aca="false">A548+1</f>
        <v>5818.28571428572</v>
      </c>
    </row>
    <row r="550" customFormat="false" ht="11.25" hidden="false" customHeight="false" outlineLevel="0" collapsed="false">
      <c r="A550" s="72" t="n">
        <f aca="false">A549+1</f>
        <v>5819.28571428572</v>
      </c>
    </row>
    <row r="551" customFormat="false" ht="11.25" hidden="false" customHeight="false" outlineLevel="0" collapsed="false">
      <c r="A551" s="72" t="n">
        <f aca="false">A550+1</f>
        <v>5820.28571428572</v>
      </c>
    </row>
    <row r="552" customFormat="false" ht="11.25" hidden="false" customHeight="false" outlineLevel="0" collapsed="false">
      <c r="A552" s="72" t="n">
        <f aca="false">A551+1</f>
        <v>5821.28571428572</v>
      </c>
    </row>
    <row r="553" customFormat="false" ht="11.25" hidden="false" customHeight="false" outlineLevel="0" collapsed="false">
      <c r="A553" s="72" t="n">
        <f aca="false">A552+1</f>
        <v>5822.28571428572</v>
      </c>
    </row>
    <row r="554" customFormat="false" ht="11.25" hidden="false" customHeight="false" outlineLevel="0" collapsed="false">
      <c r="A554" s="72" t="n">
        <f aca="false">A553+1</f>
        <v>5823.28571428572</v>
      </c>
    </row>
    <row r="555" customFormat="false" ht="11.25" hidden="false" customHeight="false" outlineLevel="0" collapsed="false">
      <c r="A555" s="72" t="n">
        <f aca="false">A554+1</f>
        <v>5824.28571428572</v>
      </c>
    </row>
    <row r="556" customFormat="false" ht="11.25" hidden="false" customHeight="false" outlineLevel="0" collapsed="false">
      <c r="A556" s="72" t="n">
        <f aca="false">A555+1</f>
        <v>5825.28571428572</v>
      </c>
    </row>
    <row r="557" customFormat="false" ht="11.25" hidden="false" customHeight="false" outlineLevel="0" collapsed="false">
      <c r="A557" s="72" t="n">
        <f aca="false">A556+1</f>
        <v>5826.28571428572</v>
      </c>
    </row>
    <row r="558" customFormat="false" ht="11.25" hidden="false" customHeight="false" outlineLevel="0" collapsed="false">
      <c r="A558" s="72" t="n">
        <f aca="false">A557+1</f>
        <v>5827.28571428572</v>
      </c>
    </row>
    <row r="559" customFormat="false" ht="11.25" hidden="false" customHeight="false" outlineLevel="0" collapsed="false">
      <c r="A559" s="72" t="n">
        <f aca="false">A558+1</f>
        <v>5828.28571428572</v>
      </c>
    </row>
    <row r="560" customFormat="false" ht="11.25" hidden="false" customHeight="false" outlineLevel="0" collapsed="false">
      <c r="A560" s="72" t="n">
        <f aca="false">A559+1</f>
        <v>5829.28571428572</v>
      </c>
    </row>
    <row r="561" customFormat="false" ht="11.25" hidden="false" customHeight="false" outlineLevel="0" collapsed="false">
      <c r="A561" s="72" t="n">
        <f aca="false">A560+1</f>
        <v>5830.28571428572</v>
      </c>
    </row>
    <row r="562" customFormat="false" ht="11.25" hidden="false" customHeight="false" outlineLevel="0" collapsed="false">
      <c r="A562" s="72" t="n">
        <f aca="false">A561+1</f>
        <v>5831.28571428572</v>
      </c>
    </row>
    <row r="563" customFormat="false" ht="11.25" hidden="false" customHeight="false" outlineLevel="0" collapsed="false">
      <c r="A563" s="72" t="n">
        <f aca="false">A562+1</f>
        <v>5832.28571428572</v>
      </c>
    </row>
    <row r="564" customFormat="false" ht="11.25" hidden="false" customHeight="false" outlineLevel="0" collapsed="false">
      <c r="A564" s="72" t="n">
        <f aca="false">A563+1</f>
        <v>5833.28571428572</v>
      </c>
    </row>
    <row r="565" customFormat="false" ht="11.25" hidden="false" customHeight="false" outlineLevel="0" collapsed="false">
      <c r="A565" s="72" t="n">
        <f aca="false">A564+1</f>
        <v>5834.28571428572</v>
      </c>
    </row>
    <row r="566" customFormat="false" ht="11.25" hidden="false" customHeight="false" outlineLevel="0" collapsed="false">
      <c r="A566" s="72" t="n">
        <f aca="false">A565+1</f>
        <v>5835.28571428572</v>
      </c>
    </row>
    <row r="567" customFormat="false" ht="11.25" hidden="false" customHeight="false" outlineLevel="0" collapsed="false">
      <c r="A567" s="72" t="n">
        <f aca="false">A566+1</f>
        <v>5836.28571428572</v>
      </c>
    </row>
    <row r="568" customFormat="false" ht="11.25" hidden="false" customHeight="false" outlineLevel="0" collapsed="false">
      <c r="A568" s="72" t="n">
        <f aca="false">A567+1</f>
        <v>5837.28571428572</v>
      </c>
    </row>
    <row r="569" customFormat="false" ht="11.25" hidden="false" customHeight="false" outlineLevel="0" collapsed="false">
      <c r="A569" s="72" t="n">
        <f aca="false">A568+1</f>
        <v>5838.28571428572</v>
      </c>
    </row>
    <row r="570" customFormat="false" ht="11.25" hidden="false" customHeight="false" outlineLevel="0" collapsed="false">
      <c r="A570" s="72" t="n">
        <f aca="false">A569+1</f>
        <v>5839.28571428572</v>
      </c>
    </row>
    <row r="571" customFormat="false" ht="11.25" hidden="false" customHeight="false" outlineLevel="0" collapsed="false">
      <c r="A571" s="72" t="n">
        <f aca="false">A570+1</f>
        <v>5840.28571428572</v>
      </c>
    </row>
    <row r="572" customFormat="false" ht="11.25" hidden="false" customHeight="false" outlineLevel="0" collapsed="false">
      <c r="A572" s="72" t="n">
        <f aca="false">A571+1</f>
        <v>5841.28571428572</v>
      </c>
    </row>
    <row r="573" customFormat="false" ht="11.25" hidden="false" customHeight="false" outlineLevel="0" collapsed="false">
      <c r="A573" s="72" t="n">
        <f aca="false">A572+1</f>
        <v>5842.28571428572</v>
      </c>
    </row>
    <row r="574" customFormat="false" ht="11.25" hidden="false" customHeight="false" outlineLevel="0" collapsed="false">
      <c r="A574" s="72" t="n">
        <f aca="false">A573+1</f>
        <v>5843.28571428572</v>
      </c>
    </row>
    <row r="575" customFormat="false" ht="11.25" hidden="false" customHeight="false" outlineLevel="0" collapsed="false">
      <c r="A575" s="72" t="n">
        <f aca="false">A574+1</f>
        <v>5844.28571428572</v>
      </c>
    </row>
    <row r="576" customFormat="false" ht="11.25" hidden="false" customHeight="false" outlineLevel="0" collapsed="false">
      <c r="A576" s="72" t="n">
        <f aca="false">A575+1</f>
        <v>5845.28571428572</v>
      </c>
    </row>
    <row r="577" customFormat="false" ht="11.25" hidden="false" customHeight="false" outlineLevel="0" collapsed="false">
      <c r="A577" s="72" t="n">
        <f aca="false">A576+1</f>
        <v>5846.28571428572</v>
      </c>
    </row>
    <row r="578" customFormat="false" ht="11.25" hidden="false" customHeight="false" outlineLevel="0" collapsed="false">
      <c r="A578" s="72" t="n">
        <f aca="false">A577+1</f>
        <v>5847.28571428572</v>
      </c>
    </row>
    <row r="579" customFormat="false" ht="11.25" hidden="false" customHeight="false" outlineLevel="0" collapsed="false">
      <c r="A579" s="72" t="n">
        <f aca="false">A578+1</f>
        <v>5848.28571428572</v>
      </c>
    </row>
    <row r="580" customFormat="false" ht="11.25" hidden="false" customHeight="false" outlineLevel="0" collapsed="false">
      <c r="A580" s="72" t="n">
        <f aca="false">A579+1</f>
        <v>5849.28571428572</v>
      </c>
    </row>
    <row r="581" customFormat="false" ht="11.25" hidden="false" customHeight="false" outlineLevel="0" collapsed="false">
      <c r="A581" s="72" t="n">
        <f aca="false">A580+1</f>
        <v>5850.28571428572</v>
      </c>
    </row>
    <row r="582" customFormat="false" ht="11.25" hidden="false" customHeight="false" outlineLevel="0" collapsed="false">
      <c r="A582" s="72" t="n">
        <f aca="false">A581+1</f>
        <v>5851.28571428572</v>
      </c>
    </row>
    <row r="583" customFormat="false" ht="11.25" hidden="false" customHeight="false" outlineLevel="0" collapsed="false">
      <c r="A583" s="72" t="n">
        <f aca="false">A582+1</f>
        <v>5852.28571428572</v>
      </c>
    </row>
    <row r="584" customFormat="false" ht="11.25" hidden="false" customHeight="false" outlineLevel="0" collapsed="false">
      <c r="A584" s="72" t="n">
        <f aca="false">A583+1</f>
        <v>5853.28571428572</v>
      </c>
    </row>
    <row r="585" customFormat="false" ht="11.25" hidden="false" customHeight="false" outlineLevel="0" collapsed="false">
      <c r="A585" s="72" t="n">
        <f aca="false">A584+1</f>
        <v>5854.28571428572</v>
      </c>
    </row>
    <row r="586" customFormat="false" ht="11.25" hidden="false" customHeight="false" outlineLevel="0" collapsed="false">
      <c r="A586" s="72" t="n">
        <f aca="false">A585+1</f>
        <v>5855.28571428572</v>
      </c>
    </row>
    <row r="587" customFormat="false" ht="11.25" hidden="false" customHeight="false" outlineLevel="0" collapsed="false">
      <c r="A587" s="72" t="n">
        <f aca="false">A586+1</f>
        <v>5856.28571428572</v>
      </c>
    </row>
    <row r="588" customFormat="false" ht="11.25" hidden="false" customHeight="false" outlineLevel="0" collapsed="false">
      <c r="A588" s="72" t="n">
        <f aca="false">A587+1</f>
        <v>5857.28571428572</v>
      </c>
    </row>
    <row r="589" customFormat="false" ht="11.25" hidden="false" customHeight="false" outlineLevel="0" collapsed="false">
      <c r="A589" s="72" t="n">
        <f aca="false">A588+1</f>
        <v>5858.28571428572</v>
      </c>
    </row>
    <row r="590" customFormat="false" ht="11.25" hidden="false" customHeight="false" outlineLevel="0" collapsed="false">
      <c r="A590" s="72" t="n">
        <f aca="false">A589+1</f>
        <v>5859.28571428572</v>
      </c>
    </row>
    <row r="591" customFormat="false" ht="11.25" hidden="false" customHeight="false" outlineLevel="0" collapsed="false">
      <c r="A591" s="72" t="n">
        <f aca="false">A590+1</f>
        <v>5860.28571428572</v>
      </c>
    </row>
    <row r="592" customFormat="false" ht="11.25" hidden="false" customHeight="false" outlineLevel="0" collapsed="false">
      <c r="A592" s="72" t="n">
        <f aca="false">A591+1</f>
        <v>5861.28571428572</v>
      </c>
    </row>
    <row r="593" customFormat="false" ht="11.25" hidden="false" customHeight="false" outlineLevel="0" collapsed="false">
      <c r="A593" s="72" t="n">
        <f aca="false">A592+1</f>
        <v>5862.28571428572</v>
      </c>
    </row>
    <row r="594" customFormat="false" ht="11.25" hidden="false" customHeight="false" outlineLevel="0" collapsed="false">
      <c r="A594" s="72" t="n">
        <f aca="false">A593+1</f>
        <v>5863.28571428572</v>
      </c>
    </row>
    <row r="595" customFormat="false" ht="11.25" hidden="false" customHeight="false" outlineLevel="0" collapsed="false">
      <c r="A595" s="72" t="n">
        <f aca="false">A594+1</f>
        <v>5864.28571428572</v>
      </c>
    </row>
    <row r="596" customFormat="false" ht="11.25" hidden="false" customHeight="false" outlineLevel="0" collapsed="false">
      <c r="A596" s="72" t="n">
        <f aca="false">A595+1</f>
        <v>5865.28571428572</v>
      </c>
    </row>
    <row r="597" customFormat="false" ht="11.25" hidden="false" customHeight="false" outlineLevel="0" collapsed="false">
      <c r="A597" s="72" t="n">
        <f aca="false">A596+1</f>
        <v>5866.28571428572</v>
      </c>
    </row>
    <row r="598" customFormat="false" ht="11.25" hidden="false" customHeight="false" outlineLevel="0" collapsed="false">
      <c r="A598" s="72" t="n">
        <f aca="false">A597+1</f>
        <v>5867.28571428572</v>
      </c>
    </row>
    <row r="599" customFormat="false" ht="11.25" hidden="false" customHeight="false" outlineLevel="0" collapsed="false">
      <c r="A599" s="72" t="n">
        <f aca="false">A598+1</f>
        <v>5868.28571428572</v>
      </c>
    </row>
    <row r="600" customFormat="false" ht="11.25" hidden="false" customHeight="false" outlineLevel="0" collapsed="false">
      <c r="A600" s="72" t="n">
        <f aca="false">A599+1</f>
        <v>5869.28571428572</v>
      </c>
    </row>
    <row r="601" customFormat="false" ht="11.25" hidden="false" customHeight="false" outlineLevel="0" collapsed="false">
      <c r="A601" s="72" t="n">
        <f aca="false">A600+1</f>
        <v>5870.28571428572</v>
      </c>
    </row>
    <row r="602" customFormat="false" ht="11.25" hidden="false" customHeight="false" outlineLevel="0" collapsed="false">
      <c r="A602" s="72" t="n">
        <f aca="false">A601+1</f>
        <v>5871.28571428572</v>
      </c>
    </row>
    <row r="603" customFormat="false" ht="11.25" hidden="false" customHeight="false" outlineLevel="0" collapsed="false">
      <c r="A603" s="72" t="n">
        <f aca="false">A602+1</f>
        <v>5872.28571428572</v>
      </c>
    </row>
    <row r="604" customFormat="false" ht="11.25" hidden="false" customHeight="false" outlineLevel="0" collapsed="false">
      <c r="A604" s="72" t="n">
        <f aca="false">A603+1</f>
        <v>5873.28571428572</v>
      </c>
    </row>
    <row r="605" customFormat="false" ht="11.25" hidden="false" customHeight="false" outlineLevel="0" collapsed="false">
      <c r="A605" s="72" t="n">
        <f aca="false">A604+1</f>
        <v>5874.28571428572</v>
      </c>
    </row>
    <row r="606" customFormat="false" ht="11.25" hidden="false" customHeight="false" outlineLevel="0" collapsed="false">
      <c r="A606" s="72" t="n">
        <f aca="false">A605+1</f>
        <v>5875.28571428572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6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69" width="11.42"/>
    <col collapsed="false" customWidth="true" hidden="false" outlineLevel="0" max="2" min="2" style="70" width="12.14"/>
    <col collapsed="false" customWidth="true" hidden="false" outlineLevel="0" max="3" min="3" style="70" width="9.41"/>
    <col collapsed="false" customWidth="true" hidden="false" outlineLevel="0" max="4" min="4" style="70" width="11.7"/>
    <col collapsed="false" customWidth="true" hidden="false" outlineLevel="0" max="6" min="5" style="70" width="12.14"/>
    <col collapsed="false" customWidth="true" hidden="false" outlineLevel="0" max="7" min="7" style="70" width="23.56"/>
    <col collapsed="false" customWidth="true" hidden="false" outlineLevel="0" max="8" min="8" style="70" width="24.56"/>
    <col collapsed="false" customWidth="true" hidden="false" outlineLevel="0" max="9" min="9" style="70" width="14.14"/>
    <col collapsed="false" customWidth="true" hidden="false" outlineLevel="0" max="10" min="10" style="70" width="15.13"/>
    <col collapsed="false" customWidth="false" hidden="false" outlineLevel="0" max="257" min="11" style="70" width="9.14"/>
  </cols>
  <sheetData>
    <row r="1" customFormat="false" ht="11.25" hidden="false" customHeight="false" outlineLevel="0" collapsed="false">
      <c r="A1" s="71" t="s">
        <v>63</v>
      </c>
      <c r="B1" s="71" t="s">
        <v>64</v>
      </c>
    </row>
    <row r="2" customFormat="false" ht="11.25" hidden="false" customHeight="false" outlineLevel="0" collapsed="false">
      <c r="A2" s="32" t="e">
        <f aca="false">MATCH(A$1,rngHeadingSmestad,0)</f>
        <v>#N/A</v>
      </c>
      <c r="B2" s="32" t="e">
        <f aca="false">MATCH(B$1,rngHeadingSmestad,0)</f>
        <v>#N/A</v>
      </c>
    </row>
    <row r="3" customFormat="false" ht="11.25" hidden="false" customHeight="false" outlineLevel="0" collapsed="false">
      <c r="B3" s="73"/>
      <c r="C3" s="73"/>
      <c r="D3" s="38"/>
      <c r="E3" s="74"/>
      <c r="F3" s="74"/>
      <c r="G3" s="74"/>
      <c r="H3" s="74"/>
      <c r="I3" s="74"/>
      <c r="J3" s="74"/>
    </row>
    <row r="4" customFormat="false" ht="11.25" hidden="false" customHeight="false" outlineLevel="0" collapsed="false">
      <c r="A4" s="72" t="n">
        <f aca="false">(Positions!A3-D4)/7+1</f>
        <v>5273.28571428572</v>
      </c>
      <c r="B4" s="73"/>
      <c r="C4" s="73"/>
      <c r="D4" s="38"/>
      <c r="E4" s="74"/>
      <c r="F4" s="74"/>
      <c r="G4" s="74"/>
      <c r="H4" s="74"/>
      <c r="I4" s="74"/>
      <c r="J4" s="74"/>
    </row>
    <row r="5" customFormat="false" ht="11.25" hidden="false" customHeight="false" outlineLevel="0" collapsed="false">
      <c r="A5" s="72" t="n">
        <f aca="false">A4+1</f>
        <v>5274.28571428572</v>
      </c>
      <c r="B5" s="73"/>
      <c r="C5" s="73"/>
      <c r="D5" s="38"/>
      <c r="E5" s="74"/>
      <c r="F5" s="74"/>
      <c r="G5" s="74"/>
      <c r="H5" s="74"/>
      <c r="I5" s="74"/>
      <c r="J5" s="74"/>
    </row>
    <row r="6" customFormat="false" ht="11.25" hidden="false" customHeight="false" outlineLevel="0" collapsed="false">
      <c r="A6" s="72" t="n">
        <f aca="false">A5+1</f>
        <v>5275.28571428572</v>
      </c>
      <c r="B6" s="73"/>
      <c r="C6" s="73"/>
      <c r="D6" s="38"/>
      <c r="E6" s="74"/>
      <c r="F6" s="74"/>
      <c r="G6" s="74"/>
      <c r="H6" s="74"/>
      <c r="I6" s="74"/>
      <c r="J6" s="74"/>
    </row>
    <row r="7" customFormat="false" ht="11.25" hidden="false" customHeight="false" outlineLevel="0" collapsed="false">
      <c r="A7" s="72" t="n">
        <f aca="false">A6+1</f>
        <v>5276.28571428572</v>
      </c>
      <c r="B7" s="73"/>
      <c r="C7" s="73"/>
      <c r="D7" s="38"/>
      <c r="E7" s="74"/>
      <c r="F7" s="74"/>
      <c r="G7" s="74"/>
      <c r="H7" s="74"/>
      <c r="I7" s="74"/>
      <c r="J7" s="74"/>
    </row>
    <row r="8" customFormat="false" ht="11.25" hidden="false" customHeight="false" outlineLevel="0" collapsed="false">
      <c r="A8" s="72" t="n">
        <f aca="false">A7+1</f>
        <v>5277.28571428572</v>
      </c>
      <c r="B8" s="73"/>
      <c r="C8" s="73"/>
      <c r="D8" s="38"/>
      <c r="E8" s="74"/>
      <c r="F8" s="74"/>
      <c r="G8" s="74"/>
      <c r="H8" s="74"/>
      <c r="I8" s="74"/>
      <c r="J8" s="74"/>
    </row>
    <row r="9" customFormat="false" ht="11.25" hidden="false" customHeight="false" outlineLevel="0" collapsed="false">
      <c r="A9" s="72" t="n">
        <f aca="false">A8+1</f>
        <v>5278.28571428572</v>
      </c>
      <c r="B9" s="73"/>
      <c r="C9" s="73"/>
      <c r="D9" s="38"/>
      <c r="E9" s="74"/>
      <c r="F9" s="74"/>
      <c r="G9" s="74"/>
      <c r="H9" s="74"/>
      <c r="I9" s="74"/>
      <c r="J9" s="74"/>
    </row>
    <row r="10" customFormat="false" ht="11.25" hidden="false" customHeight="false" outlineLevel="0" collapsed="false">
      <c r="A10" s="72" t="n">
        <f aca="false">A9+1</f>
        <v>5279.28571428572</v>
      </c>
      <c r="B10" s="73"/>
      <c r="C10" s="73"/>
      <c r="D10" s="38"/>
      <c r="E10" s="74"/>
      <c r="F10" s="74"/>
      <c r="G10" s="74"/>
      <c r="H10" s="74"/>
      <c r="I10" s="74"/>
      <c r="J10" s="74"/>
    </row>
    <row r="11" customFormat="false" ht="11.25" hidden="false" customHeight="false" outlineLevel="0" collapsed="false">
      <c r="A11" s="72" t="n">
        <f aca="false">A10+1</f>
        <v>5280.28571428572</v>
      </c>
      <c r="B11" s="73"/>
      <c r="C11" s="73"/>
      <c r="D11" s="38"/>
      <c r="E11" s="74"/>
      <c r="F11" s="74"/>
      <c r="G11" s="74"/>
      <c r="H11" s="74"/>
      <c r="I11" s="74"/>
      <c r="J11" s="74"/>
    </row>
    <row r="12" customFormat="false" ht="11.25" hidden="false" customHeight="false" outlineLevel="0" collapsed="false">
      <c r="A12" s="72" t="n">
        <f aca="false">A11+1</f>
        <v>5281.28571428572</v>
      </c>
      <c r="B12" s="73"/>
      <c r="C12" s="73"/>
      <c r="D12" s="38"/>
      <c r="E12" s="74"/>
      <c r="F12" s="74"/>
      <c r="G12" s="74"/>
      <c r="H12" s="74"/>
      <c r="I12" s="74"/>
      <c r="J12" s="74"/>
    </row>
    <row r="13" customFormat="false" ht="11.25" hidden="false" customHeight="false" outlineLevel="0" collapsed="false">
      <c r="A13" s="72" t="n">
        <f aca="false">A12+1</f>
        <v>5282.28571428572</v>
      </c>
      <c r="B13" s="73"/>
      <c r="C13" s="73"/>
      <c r="D13" s="38"/>
      <c r="E13" s="74"/>
      <c r="F13" s="74"/>
      <c r="G13" s="74"/>
      <c r="H13" s="74"/>
      <c r="I13" s="74"/>
      <c r="J13" s="74"/>
    </row>
    <row r="14" customFormat="false" ht="11.25" hidden="false" customHeight="false" outlineLevel="0" collapsed="false">
      <c r="A14" s="72" t="n">
        <f aca="false">A13+1</f>
        <v>5283.28571428572</v>
      </c>
      <c r="B14" s="73"/>
      <c r="C14" s="73"/>
      <c r="D14" s="38"/>
      <c r="E14" s="74"/>
      <c r="F14" s="74"/>
      <c r="G14" s="74"/>
      <c r="H14" s="74"/>
      <c r="I14" s="74"/>
      <c r="J14" s="74"/>
    </row>
    <row r="15" customFormat="false" ht="11.25" hidden="false" customHeight="false" outlineLevel="0" collapsed="false">
      <c r="A15" s="72" t="n">
        <f aca="false">A14+1</f>
        <v>5284.28571428572</v>
      </c>
      <c r="B15" s="73"/>
      <c r="C15" s="73"/>
      <c r="D15" s="38"/>
      <c r="E15" s="74"/>
      <c r="F15" s="74"/>
      <c r="G15" s="74"/>
      <c r="H15" s="74"/>
      <c r="I15" s="74"/>
      <c r="J15" s="74"/>
    </row>
    <row r="16" customFormat="false" ht="11.25" hidden="false" customHeight="false" outlineLevel="0" collapsed="false">
      <c r="A16" s="72" t="n">
        <f aca="false">A15+1</f>
        <v>5285.28571428572</v>
      </c>
      <c r="B16" s="73"/>
      <c r="C16" s="73"/>
      <c r="D16" s="38"/>
      <c r="E16" s="74"/>
      <c r="F16" s="74"/>
      <c r="G16" s="74"/>
      <c r="H16" s="74"/>
      <c r="I16" s="74"/>
      <c r="J16" s="74"/>
    </row>
    <row r="17" customFormat="false" ht="11.25" hidden="false" customHeight="false" outlineLevel="0" collapsed="false">
      <c r="A17" s="72" t="n">
        <f aca="false">A16+1</f>
        <v>5286.28571428572</v>
      </c>
      <c r="B17" s="73"/>
      <c r="C17" s="73"/>
      <c r="D17" s="38"/>
      <c r="E17" s="74"/>
      <c r="F17" s="74"/>
      <c r="G17" s="74"/>
      <c r="H17" s="74"/>
      <c r="I17" s="74"/>
      <c r="J17" s="74"/>
    </row>
    <row r="18" customFormat="false" ht="11.25" hidden="false" customHeight="false" outlineLevel="0" collapsed="false">
      <c r="A18" s="72" t="n">
        <f aca="false">A17+1</f>
        <v>5287.28571428572</v>
      </c>
      <c r="B18" s="73"/>
      <c r="C18" s="73"/>
      <c r="D18" s="38"/>
      <c r="E18" s="74"/>
      <c r="F18" s="74"/>
      <c r="G18" s="74"/>
      <c r="H18" s="74"/>
      <c r="I18" s="74"/>
      <c r="J18" s="74"/>
    </row>
    <row r="19" customFormat="false" ht="11.25" hidden="false" customHeight="false" outlineLevel="0" collapsed="false">
      <c r="A19" s="72" t="n">
        <f aca="false">A18+1</f>
        <v>5288.28571428572</v>
      </c>
      <c r="B19" s="73"/>
      <c r="C19" s="73"/>
      <c r="D19" s="38"/>
      <c r="E19" s="74"/>
      <c r="F19" s="74"/>
      <c r="G19" s="74"/>
      <c r="H19" s="74"/>
      <c r="I19" s="74"/>
      <c r="J19" s="74"/>
    </row>
    <row r="20" customFormat="false" ht="11.25" hidden="false" customHeight="false" outlineLevel="0" collapsed="false">
      <c r="A20" s="72" t="n">
        <f aca="false">A19+1</f>
        <v>5289.28571428572</v>
      </c>
      <c r="B20" s="73"/>
      <c r="C20" s="73"/>
      <c r="D20" s="38"/>
      <c r="E20" s="74"/>
      <c r="F20" s="74"/>
      <c r="G20" s="74"/>
      <c r="H20" s="74"/>
      <c r="I20" s="74"/>
      <c r="J20" s="74"/>
    </row>
    <row r="21" customFormat="false" ht="11.25" hidden="false" customHeight="false" outlineLevel="0" collapsed="false">
      <c r="A21" s="72" t="n">
        <f aca="false">A20+1</f>
        <v>5290.28571428572</v>
      </c>
      <c r="B21" s="73"/>
      <c r="C21" s="73"/>
      <c r="D21" s="38"/>
      <c r="E21" s="74"/>
      <c r="F21" s="74"/>
      <c r="G21" s="74"/>
      <c r="H21" s="74"/>
      <c r="I21" s="74"/>
      <c r="J21" s="74"/>
    </row>
    <row r="22" customFormat="false" ht="11.25" hidden="false" customHeight="false" outlineLevel="0" collapsed="false">
      <c r="A22" s="72" t="n">
        <f aca="false">A21+1</f>
        <v>5291.28571428572</v>
      </c>
      <c r="B22" s="73"/>
      <c r="C22" s="73"/>
      <c r="D22" s="38"/>
      <c r="E22" s="74"/>
      <c r="F22" s="74"/>
      <c r="G22" s="74"/>
      <c r="H22" s="74"/>
      <c r="I22" s="74"/>
      <c r="J22" s="74"/>
    </row>
    <row r="23" customFormat="false" ht="11.25" hidden="false" customHeight="false" outlineLevel="0" collapsed="false">
      <c r="A23" s="72" t="n">
        <f aca="false">A22+1</f>
        <v>5292.28571428572</v>
      </c>
      <c r="B23" s="73"/>
      <c r="C23" s="73"/>
      <c r="D23" s="38"/>
      <c r="E23" s="74"/>
      <c r="F23" s="74"/>
      <c r="G23" s="74"/>
      <c r="H23" s="74"/>
      <c r="I23" s="74"/>
      <c r="J23" s="74"/>
    </row>
    <row r="24" customFormat="false" ht="11.25" hidden="false" customHeight="false" outlineLevel="0" collapsed="false">
      <c r="A24" s="72" t="n">
        <f aca="false">A23+1</f>
        <v>5293.28571428572</v>
      </c>
      <c r="B24" s="73"/>
      <c r="C24" s="73"/>
      <c r="D24" s="38"/>
      <c r="E24" s="74"/>
      <c r="F24" s="74"/>
      <c r="G24" s="74"/>
      <c r="H24" s="74"/>
      <c r="I24" s="74"/>
      <c r="J24" s="74"/>
    </row>
    <row r="25" customFormat="false" ht="11.25" hidden="false" customHeight="false" outlineLevel="0" collapsed="false">
      <c r="A25" s="72" t="n">
        <f aca="false">A24+1</f>
        <v>5294.28571428572</v>
      </c>
      <c r="B25" s="73"/>
      <c r="C25" s="73"/>
      <c r="D25" s="38"/>
      <c r="E25" s="74"/>
      <c r="F25" s="74"/>
      <c r="G25" s="74"/>
      <c r="H25" s="74"/>
      <c r="I25" s="74"/>
      <c r="J25" s="74"/>
    </row>
    <row r="26" customFormat="false" ht="11.25" hidden="false" customHeight="false" outlineLevel="0" collapsed="false">
      <c r="A26" s="72" t="n">
        <f aca="false">A25+1</f>
        <v>5295.28571428572</v>
      </c>
      <c r="B26" s="73"/>
      <c r="C26" s="73"/>
      <c r="D26" s="38"/>
      <c r="E26" s="74"/>
      <c r="F26" s="74"/>
      <c r="G26" s="74"/>
      <c r="H26" s="74"/>
      <c r="I26" s="74"/>
      <c r="J26" s="74"/>
    </row>
    <row r="27" customFormat="false" ht="11.25" hidden="false" customHeight="false" outlineLevel="0" collapsed="false">
      <c r="A27" s="72" t="n">
        <f aca="false">A26+1</f>
        <v>5296.28571428572</v>
      </c>
      <c r="B27" s="73"/>
      <c r="C27" s="73"/>
      <c r="D27" s="38"/>
      <c r="E27" s="74"/>
      <c r="F27" s="74"/>
      <c r="G27" s="74"/>
      <c r="H27" s="74"/>
      <c r="I27" s="74"/>
      <c r="J27" s="74"/>
    </row>
    <row r="28" customFormat="false" ht="11.25" hidden="false" customHeight="false" outlineLevel="0" collapsed="false">
      <c r="A28" s="72" t="n">
        <f aca="false">A27+1</f>
        <v>5297.28571428572</v>
      </c>
      <c r="B28" s="73"/>
      <c r="C28" s="73"/>
      <c r="D28" s="38"/>
      <c r="E28" s="74"/>
      <c r="F28" s="74"/>
      <c r="G28" s="74"/>
      <c r="H28" s="74"/>
      <c r="I28" s="74"/>
      <c r="J28" s="74"/>
    </row>
    <row r="29" customFormat="false" ht="11.25" hidden="false" customHeight="false" outlineLevel="0" collapsed="false">
      <c r="A29" s="72" t="n">
        <f aca="false">A28+1</f>
        <v>5298.28571428572</v>
      </c>
      <c r="B29" s="73"/>
      <c r="C29" s="73"/>
      <c r="D29" s="38"/>
      <c r="E29" s="74"/>
      <c r="F29" s="74"/>
      <c r="G29" s="74"/>
      <c r="H29" s="74"/>
      <c r="I29" s="74"/>
      <c r="J29" s="74"/>
    </row>
    <row r="30" customFormat="false" ht="11.25" hidden="false" customHeight="false" outlineLevel="0" collapsed="false">
      <c r="A30" s="72" t="n">
        <f aca="false">A29+1</f>
        <v>5299.28571428572</v>
      </c>
      <c r="B30" s="73"/>
      <c r="C30" s="73"/>
      <c r="D30" s="38"/>
      <c r="E30" s="74"/>
      <c r="F30" s="74"/>
      <c r="G30" s="74"/>
      <c r="H30" s="74"/>
      <c r="I30" s="74"/>
      <c r="J30" s="74"/>
    </row>
    <row r="31" customFormat="false" ht="11.25" hidden="false" customHeight="false" outlineLevel="0" collapsed="false">
      <c r="A31" s="72" t="n">
        <f aca="false">A30+1</f>
        <v>5300.28571428572</v>
      </c>
      <c r="B31" s="73"/>
      <c r="C31" s="73"/>
      <c r="D31" s="38"/>
      <c r="E31" s="74"/>
      <c r="F31" s="74"/>
      <c r="G31" s="74"/>
      <c r="H31" s="74"/>
      <c r="I31" s="74"/>
      <c r="J31" s="74"/>
    </row>
    <row r="32" customFormat="false" ht="11.25" hidden="false" customHeight="false" outlineLevel="0" collapsed="false">
      <c r="A32" s="72" t="n">
        <f aca="false">A31+1</f>
        <v>5301.28571428572</v>
      </c>
      <c r="B32" s="73"/>
      <c r="C32" s="73"/>
      <c r="D32" s="38"/>
      <c r="E32" s="74"/>
      <c r="F32" s="74"/>
      <c r="G32" s="74"/>
      <c r="H32" s="74"/>
      <c r="I32" s="74"/>
      <c r="J32" s="74"/>
    </row>
    <row r="33" customFormat="false" ht="11.25" hidden="false" customHeight="false" outlineLevel="0" collapsed="false">
      <c r="A33" s="72" t="n">
        <f aca="false">A32+1</f>
        <v>5302.28571428572</v>
      </c>
      <c r="B33" s="73"/>
      <c r="C33" s="73"/>
      <c r="D33" s="38"/>
      <c r="E33" s="74"/>
      <c r="F33" s="74"/>
      <c r="G33" s="74"/>
      <c r="H33" s="74"/>
      <c r="I33" s="74"/>
      <c r="J33" s="74"/>
    </row>
    <row r="34" customFormat="false" ht="11.25" hidden="false" customHeight="false" outlineLevel="0" collapsed="false">
      <c r="A34" s="72" t="n">
        <f aca="false">A33+1</f>
        <v>5303.28571428572</v>
      </c>
      <c r="B34" s="73"/>
      <c r="C34" s="73"/>
      <c r="D34" s="38"/>
      <c r="E34" s="74"/>
      <c r="F34" s="74"/>
      <c r="G34" s="74"/>
      <c r="H34" s="74"/>
      <c r="I34" s="74"/>
      <c r="J34" s="74"/>
    </row>
    <row r="35" customFormat="false" ht="11.25" hidden="false" customHeight="false" outlineLevel="0" collapsed="false">
      <c r="A35" s="72" t="n">
        <f aca="false">A34+1</f>
        <v>5304.28571428572</v>
      </c>
      <c r="B35" s="73"/>
      <c r="C35" s="73"/>
      <c r="D35" s="38"/>
      <c r="E35" s="74"/>
      <c r="F35" s="74"/>
      <c r="G35" s="74"/>
      <c r="H35" s="74"/>
      <c r="I35" s="74"/>
      <c r="J35" s="74"/>
    </row>
    <row r="36" customFormat="false" ht="11.25" hidden="false" customHeight="false" outlineLevel="0" collapsed="false">
      <c r="A36" s="72" t="n">
        <f aca="false">A35+1</f>
        <v>5305.28571428572</v>
      </c>
      <c r="B36" s="73"/>
      <c r="C36" s="73"/>
      <c r="D36" s="38"/>
      <c r="E36" s="74"/>
      <c r="F36" s="74"/>
      <c r="G36" s="74"/>
      <c r="H36" s="74"/>
      <c r="I36" s="74"/>
      <c r="J36" s="74"/>
    </row>
    <row r="37" customFormat="false" ht="11.25" hidden="false" customHeight="false" outlineLevel="0" collapsed="false">
      <c r="A37" s="72" t="n">
        <f aca="false">A36+1</f>
        <v>5306.28571428572</v>
      </c>
      <c r="B37" s="73"/>
      <c r="C37" s="73"/>
      <c r="D37" s="38"/>
      <c r="E37" s="74"/>
      <c r="F37" s="74"/>
      <c r="G37" s="74"/>
      <c r="H37" s="74"/>
      <c r="I37" s="74"/>
      <c r="J37" s="74"/>
    </row>
    <row r="38" customFormat="false" ht="11.25" hidden="false" customHeight="false" outlineLevel="0" collapsed="false">
      <c r="A38" s="72" t="n">
        <f aca="false">A37+1</f>
        <v>5307.28571428572</v>
      </c>
      <c r="B38" s="73"/>
      <c r="C38" s="73"/>
      <c r="D38" s="38"/>
      <c r="E38" s="74"/>
      <c r="F38" s="74"/>
      <c r="G38" s="74"/>
      <c r="H38" s="74"/>
      <c r="I38" s="74"/>
      <c r="J38" s="74"/>
    </row>
    <row r="39" customFormat="false" ht="11.25" hidden="false" customHeight="false" outlineLevel="0" collapsed="false">
      <c r="A39" s="72" t="n">
        <f aca="false">A38+1</f>
        <v>5308.28571428572</v>
      </c>
      <c r="B39" s="73"/>
      <c r="C39" s="73"/>
      <c r="D39" s="38"/>
      <c r="E39" s="74"/>
      <c r="F39" s="74"/>
      <c r="G39" s="74"/>
      <c r="H39" s="74"/>
      <c r="I39" s="74"/>
      <c r="J39" s="74"/>
    </row>
    <row r="40" customFormat="false" ht="11.25" hidden="false" customHeight="false" outlineLevel="0" collapsed="false">
      <c r="A40" s="72" t="n">
        <f aca="false">A39+1</f>
        <v>5309.28571428572</v>
      </c>
      <c r="B40" s="73"/>
      <c r="C40" s="73"/>
      <c r="D40" s="38"/>
      <c r="E40" s="74"/>
      <c r="F40" s="74"/>
      <c r="G40" s="74"/>
      <c r="H40" s="74"/>
      <c r="I40" s="74"/>
      <c r="J40" s="74"/>
    </row>
    <row r="41" customFormat="false" ht="11.25" hidden="false" customHeight="false" outlineLevel="0" collapsed="false">
      <c r="A41" s="72" t="n">
        <f aca="false">A40+1</f>
        <v>5310.28571428572</v>
      </c>
      <c r="B41" s="73"/>
      <c r="C41" s="73"/>
      <c r="D41" s="38"/>
      <c r="E41" s="74"/>
      <c r="F41" s="74"/>
      <c r="G41" s="74"/>
      <c r="H41" s="74"/>
      <c r="I41" s="74"/>
      <c r="J41" s="74"/>
    </row>
    <row r="42" customFormat="false" ht="11.25" hidden="false" customHeight="false" outlineLevel="0" collapsed="false">
      <c r="A42" s="72" t="n">
        <f aca="false">A41+1</f>
        <v>5311.28571428572</v>
      </c>
      <c r="B42" s="73"/>
      <c r="C42" s="73"/>
      <c r="D42" s="38"/>
      <c r="E42" s="74"/>
      <c r="F42" s="74"/>
      <c r="G42" s="74"/>
      <c r="H42" s="74"/>
      <c r="I42" s="74"/>
      <c r="J42" s="74"/>
    </row>
    <row r="43" customFormat="false" ht="11.25" hidden="false" customHeight="false" outlineLevel="0" collapsed="false">
      <c r="A43" s="72" t="n">
        <f aca="false">A42+1</f>
        <v>5312.28571428572</v>
      </c>
      <c r="B43" s="73"/>
      <c r="C43" s="73"/>
      <c r="D43" s="38"/>
      <c r="E43" s="74"/>
      <c r="F43" s="74"/>
      <c r="G43" s="74"/>
      <c r="H43" s="74"/>
      <c r="I43" s="74"/>
      <c r="J43" s="74"/>
    </row>
    <row r="44" customFormat="false" ht="11.25" hidden="false" customHeight="false" outlineLevel="0" collapsed="false">
      <c r="A44" s="72" t="n">
        <f aca="false">A43+1</f>
        <v>5313.28571428572</v>
      </c>
      <c r="B44" s="73"/>
      <c r="C44" s="73"/>
      <c r="D44" s="38"/>
      <c r="E44" s="74"/>
      <c r="F44" s="74"/>
      <c r="G44" s="74"/>
      <c r="H44" s="74"/>
      <c r="I44" s="74"/>
      <c r="J44" s="74"/>
    </row>
    <row r="45" customFormat="false" ht="11.25" hidden="false" customHeight="false" outlineLevel="0" collapsed="false">
      <c r="A45" s="72" t="n">
        <f aca="false">A44+1</f>
        <v>5314.28571428572</v>
      </c>
      <c r="B45" s="73"/>
      <c r="C45" s="73"/>
      <c r="D45" s="38"/>
      <c r="E45" s="74"/>
      <c r="F45" s="74"/>
      <c r="G45" s="74"/>
      <c r="H45" s="74"/>
      <c r="I45" s="74"/>
      <c r="J45" s="74"/>
    </row>
    <row r="46" customFormat="false" ht="11.25" hidden="false" customHeight="false" outlineLevel="0" collapsed="false">
      <c r="A46" s="72" t="n">
        <f aca="false">A45+1</f>
        <v>5315.28571428572</v>
      </c>
      <c r="B46" s="73"/>
      <c r="C46" s="73"/>
      <c r="D46" s="38"/>
      <c r="E46" s="74"/>
      <c r="F46" s="74"/>
      <c r="G46" s="74"/>
      <c r="H46" s="74"/>
      <c r="I46" s="74"/>
      <c r="J46" s="74"/>
    </row>
    <row r="47" customFormat="false" ht="11.25" hidden="false" customHeight="false" outlineLevel="0" collapsed="false">
      <c r="A47" s="72" t="n">
        <f aca="false">A46+1</f>
        <v>5316.28571428572</v>
      </c>
      <c r="B47" s="73"/>
      <c r="C47" s="73"/>
      <c r="D47" s="38"/>
      <c r="E47" s="74"/>
      <c r="F47" s="74"/>
      <c r="G47" s="74"/>
      <c r="H47" s="74"/>
      <c r="I47" s="74"/>
      <c r="J47" s="74"/>
    </row>
    <row r="48" customFormat="false" ht="11.25" hidden="false" customHeight="false" outlineLevel="0" collapsed="false">
      <c r="A48" s="72" t="n">
        <f aca="false">A47+1</f>
        <v>5317.28571428572</v>
      </c>
      <c r="B48" s="73"/>
      <c r="C48" s="73"/>
      <c r="D48" s="38"/>
      <c r="E48" s="74"/>
      <c r="F48" s="74"/>
      <c r="G48" s="74"/>
      <c r="H48" s="74"/>
      <c r="I48" s="74"/>
      <c r="J48" s="74"/>
    </row>
    <row r="49" customFormat="false" ht="11.25" hidden="false" customHeight="false" outlineLevel="0" collapsed="false">
      <c r="A49" s="72" t="n">
        <f aca="false">A48+1</f>
        <v>5318.28571428572</v>
      </c>
      <c r="B49" s="73"/>
      <c r="C49" s="73"/>
      <c r="D49" s="38"/>
      <c r="E49" s="74"/>
      <c r="F49" s="74"/>
      <c r="G49" s="74"/>
      <c r="H49" s="74"/>
      <c r="I49" s="74"/>
      <c r="J49" s="74"/>
    </row>
    <row r="50" customFormat="false" ht="11.25" hidden="false" customHeight="false" outlineLevel="0" collapsed="false">
      <c r="A50" s="72" t="n">
        <f aca="false">A49+1</f>
        <v>5319.28571428572</v>
      </c>
      <c r="B50" s="73"/>
      <c r="C50" s="73"/>
      <c r="D50" s="38"/>
      <c r="E50" s="74"/>
      <c r="F50" s="74"/>
      <c r="G50" s="74"/>
      <c r="H50" s="74"/>
      <c r="I50" s="74"/>
      <c r="J50" s="74"/>
    </row>
    <row r="51" customFormat="false" ht="11.25" hidden="false" customHeight="false" outlineLevel="0" collapsed="false">
      <c r="A51" s="72" t="n">
        <f aca="false">A50+1</f>
        <v>5320.28571428572</v>
      </c>
      <c r="B51" s="73"/>
      <c r="C51" s="73"/>
      <c r="D51" s="38"/>
      <c r="E51" s="74"/>
      <c r="F51" s="74"/>
      <c r="G51" s="74"/>
      <c r="H51" s="74"/>
      <c r="I51" s="74"/>
      <c r="J51" s="74"/>
    </row>
    <row r="52" customFormat="false" ht="11.25" hidden="false" customHeight="false" outlineLevel="0" collapsed="false">
      <c r="A52" s="72" t="n">
        <f aca="false">A51+1</f>
        <v>5321.28571428572</v>
      </c>
      <c r="B52" s="73"/>
      <c r="C52" s="73"/>
      <c r="D52" s="38"/>
      <c r="E52" s="74"/>
      <c r="F52" s="74"/>
      <c r="G52" s="74"/>
      <c r="H52" s="74"/>
      <c r="I52" s="74"/>
      <c r="J52" s="74"/>
    </row>
    <row r="53" customFormat="false" ht="11.25" hidden="false" customHeight="false" outlineLevel="0" collapsed="false">
      <c r="A53" s="72" t="n">
        <f aca="false">A52+1</f>
        <v>5322.28571428572</v>
      </c>
      <c r="B53" s="73"/>
      <c r="C53" s="73"/>
      <c r="D53" s="38"/>
      <c r="E53" s="74"/>
      <c r="F53" s="74"/>
      <c r="G53" s="74"/>
      <c r="H53" s="74"/>
      <c r="I53" s="74"/>
      <c r="J53" s="74"/>
    </row>
    <row r="54" customFormat="false" ht="11.25" hidden="false" customHeight="false" outlineLevel="0" collapsed="false">
      <c r="A54" s="72" t="n">
        <f aca="false">A53+1</f>
        <v>5323.28571428572</v>
      </c>
      <c r="B54" s="73"/>
      <c r="C54" s="73"/>
      <c r="D54" s="38"/>
      <c r="E54" s="74"/>
      <c r="F54" s="74"/>
      <c r="G54" s="74"/>
      <c r="H54" s="74"/>
      <c r="I54" s="74"/>
      <c r="J54" s="74"/>
    </row>
    <row r="55" customFormat="false" ht="11.25" hidden="false" customHeight="false" outlineLevel="0" collapsed="false">
      <c r="A55" s="72" t="n">
        <f aca="false">A54+1</f>
        <v>5324.28571428572</v>
      </c>
      <c r="B55" s="73"/>
      <c r="C55" s="73"/>
      <c r="D55" s="38"/>
      <c r="E55" s="74"/>
      <c r="F55" s="74"/>
      <c r="G55" s="74"/>
      <c r="H55" s="74"/>
      <c r="I55" s="74"/>
      <c r="J55" s="74"/>
    </row>
    <row r="56" customFormat="false" ht="11.25" hidden="false" customHeight="false" outlineLevel="0" collapsed="false">
      <c r="A56" s="72" t="n">
        <f aca="false">A55+1</f>
        <v>5325.28571428572</v>
      </c>
      <c r="B56" s="73"/>
      <c r="C56" s="73"/>
      <c r="D56" s="38"/>
      <c r="E56" s="74"/>
      <c r="F56" s="74"/>
      <c r="G56" s="74"/>
      <c r="H56" s="74"/>
      <c r="I56" s="74"/>
      <c r="J56" s="74"/>
    </row>
    <row r="57" customFormat="false" ht="11.25" hidden="false" customHeight="false" outlineLevel="0" collapsed="false">
      <c r="A57" s="72" t="n">
        <f aca="false">A56+1</f>
        <v>5326.28571428572</v>
      </c>
      <c r="B57" s="73"/>
      <c r="C57" s="73"/>
      <c r="D57" s="38"/>
      <c r="E57" s="74"/>
      <c r="F57" s="74"/>
      <c r="G57" s="74"/>
      <c r="H57" s="74"/>
      <c r="I57" s="74"/>
      <c r="J57" s="74"/>
    </row>
    <row r="58" customFormat="false" ht="11.25" hidden="false" customHeight="false" outlineLevel="0" collapsed="false">
      <c r="A58" s="72" t="n">
        <f aca="false">A57+1</f>
        <v>5327.28571428572</v>
      </c>
      <c r="B58" s="73"/>
      <c r="C58" s="73"/>
      <c r="D58" s="38"/>
      <c r="E58" s="74"/>
      <c r="F58" s="74"/>
      <c r="G58" s="74"/>
      <c r="H58" s="74"/>
      <c r="I58" s="74"/>
      <c r="J58" s="74"/>
    </row>
    <row r="59" customFormat="false" ht="11.25" hidden="false" customHeight="false" outlineLevel="0" collapsed="false">
      <c r="A59" s="72" t="n">
        <f aca="false">A58+1</f>
        <v>5328.28571428572</v>
      </c>
      <c r="B59" s="73"/>
      <c r="C59" s="73"/>
      <c r="D59" s="38"/>
      <c r="E59" s="74"/>
      <c r="F59" s="74"/>
      <c r="G59" s="74"/>
      <c r="H59" s="74"/>
      <c r="I59" s="74"/>
      <c r="J59" s="74"/>
    </row>
    <row r="60" customFormat="false" ht="11.25" hidden="false" customHeight="false" outlineLevel="0" collapsed="false">
      <c r="A60" s="72" t="n">
        <f aca="false">A59+1</f>
        <v>5329.28571428572</v>
      </c>
      <c r="B60" s="73"/>
      <c r="C60" s="73"/>
      <c r="D60" s="38"/>
      <c r="E60" s="74"/>
      <c r="F60" s="74"/>
      <c r="G60" s="74"/>
      <c r="H60" s="74"/>
      <c r="I60" s="74"/>
      <c r="J60" s="74"/>
    </row>
    <row r="61" customFormat="false" ht="11.25" hidden="false" customHeight="false" outlineLevel="0" collapsed="false">
      <c r="A61" s="72" t="n">
        <f aca="false">A60+1</f>
        <v>5330.28571428572</v>
      </c>
      <c r="B61" s="73"/>
      <c r="C61" s="73"/>
      <c r="D61" s="38"/>
      <c r="E61" s="74"/>
      <c r="F61" s="74"/>
      <c r="G61" s="74"/>
      <c r="H61" s="74"/>
      <c r="I61" s="74"/>
      <c r="J61" s="74"/>
    </row>
    <row r="62" customFormat="false" ht="11.25" hidden="false" customHeight="false" outlineLevel="0" collapsed="false">
      <c r="A62" s="72" t="n">
        <f aca="false">A61+1</f>
        <v>5331.28571428572</v>
      </c>
      <c r="B62" s="73"/>
      <c r="C62" s="73"/>
      <c r="D62" s="38"/>
      <c r="E62" s="74"/>
      <c r="F62" s="74"/>
      <c r="G62" s="74"/>
      <c r="H62" s="74"/>
      <c r="I62" s="74"/>
      <c r="J62" s="74"/>
    </row>
    <row r="63" customFormat="false" ht="11.25" hidden="false" customHeight="false" outlineLevel="0" collapsed="false">
      <c r="A63" s="72" t="n">
        <f aca="false">A62+1</f>
        <v>5332.28571428572</v>
      </c>
      <c r="B63" s="73"/>
      <c r="C63" s="73"/>
      <c r="D63" s="38"/>
      <c r="E63" s="74"/>
      <c r="F63" s="74"/>
      <c r="G63" s="74"/>
      <c r="H63" s="74"/>
      <c r="I63" s="74"/>
      <c r="J63" s="74"/>
    </row>
    <row r="64" customFormat="false" ht="11.25" hidden="false" customHeight="false" outlineLevel="0" collapsed="false">
      <c r="A64" s="72" t="n">
        <f aca="false">A63+1</f>
        <v>5333.28571428572</v>
      </c>
      <c r="B64" s="73"/>
      <c r="C64" s="73"/>
      <c r="D64" s="38"/>
      <c r="E64" s="74"/>
      <c r="F64" s="74"/>
      <c r="G64" s="74"/>
      <c r="H64" s="74"/>
      <c r="I64" s="74"/>
      <c r="J64" s="74"/>
    </row>
    <row r="65" customFormat="false" ht="11.25" hidden="false" customHeight="false" outlineLevel="0" collapsed="false">
      <c r="A65" s="72" t="n">
        <f aca="false">A64+1</f>
        <v>5334.28571428572</v>
      </c>
      <c r="B65" s="73"/>
      <c r="C65" s="73"/>
      <c r="D65" s="38"/>
      <c r="E65" s="74"/>
      <c r="F65" s="74"/>
      <c r="G65" s="74"/>
      <c r="H65" s="74"/>
      <c r="I65" s="74"/>
      <c r="J65" s="74"/>
    </row>
    <row r="66" customFormat="false" ht="11.25" hidden="false" customHeight="false" outlineLevel="0" collapsed="false">
      <c r="A66" s="72" t="n">
        <f aca="false">A65+1</f>
        <v>5335.28571428572</v>
      </c>
      <c r="B66" s="73"/>
      <c r="C66" s="73"/>
      <c r="D66" s="38"/>
      <c r="E66" s="74"/>
      <c r="F66" s="74"/>
      <c r="G66" s="74"/>
      <c r="H66" s="74"/>
      <c r="I66" s="74"/>
      <c r="J66" s="74"/>
    </row>
    <row r="67" customFormat="false" ht="11.25" hidden="false" customHeight="false" outlineLevel="0" collapsed="false">
      <c r="A67" s="72" t="n">
        <f aca="false">A66+1</f>
        <v>5336.28571428572</v>
      </c>
      <c r="B67" s="73"/>
      <c r="C67" s="73"/>
      <c r="D67" s="38"/>
      <c r="E67" s="74"/>
      <c r="F67" s="74"/>
      <c r="G67" s="74"/>
      <c r="H67" s="74"/>
      <c r="I67" s="74"/>
      <c r="J67" s="74"/>
    </row>
    <row r="68" customFormat="false" ht="11.25" hidden="false" customHeight="false" outlineLevel="0" collapsed="false">
      <c r="A68" s="72" t="n">
        <f aca="false">A67+1</f>
        <v>5337.28571428572</v>
      </c>
      <c r="B68" s="73"/>
      <c r="C68" s="73"/>
      <c r="D68" s="38"/>
      <c r="E68" s="74"/>
      <c r="F68" s="74"/>
      <c r="G68" s="74"/>
      <c r="H68" s="74"/>
      <c r="I68" s="74"/>
      <c r="J68" s="74"/>
    </row>
    <row r="69" customFormat="false" ht="11.25" hidden="false" customHeight="false" outlineLevel="0" collapsed="false">
      <c r="A69" s="72" t="n">
        <f aca="false">A68+1</f>
        <v>5338.28571428572</v>
      </c>
      <c r="B69" s="73"/>
      <c r="C69" s="73"/>
      <c r="D69" s="38"/>
      <c r="E69" s="74"/>
      <c r="F69" s="74"/>
      <c r="G69" s="74"/>
      <c r="H69" s="74"/>
      <c r="I69" s="74"/>
      <c r="J69" s="74"/>
    </row>
    <row r="70" customFormat="false" ht="11.25" hidden="false" customHeight="false" outlineLevel="0" collapsed="false">
      <c r="A70" s="72" t="n">
        <f aca="false">A69+1</f>
        <v>5339.28571428572</v>
      </c>
      <c r="B70" s="73"/>
      <c r="C70" s="73"/>
      <c r="D70" s="38"/>
      <c r="E70" s="74"/>
      <c r="F70" s="74"/>
      <c r="G70" s="74"/>
      <c r="H70" s="74"/>
      <c r="I70" s="74"/>
      <c r="J70" s="74"/>
    </row>
    <row r="71" customFormat="false" ht="11.25" hidden="false" customHeight="false" outlineLevel="0" collapsed="false">
      <c r="A71" s="72" t="n">
        <f aca="false">A70+1</f>
        <v>5340.28571428572</v>
      </c>
      <c r="B71" s="73"/>
      <c r="C71" s="73"/>
      <c r="D71" s="38"/>
      <c r="E71" s="74"/>
      <c r="F71" s="74"/>
      <c r="G71" s="74"/>
      <c r="H71" s="74"/>
      <c r="I71" s="74"/>
      <c r="J71" s="74"/>
    </row>
    <row r="72" customFormat="false" ht="11.25" hidden="false" customHeight="false" outlineLevel="0" collapsed="false">
      <c r="A72" s="72" t="n">
        <f aca="false">A71+1</f>
        <v>5341.28571428572</v>
      </c>
      <c r="B72" s="73"/>
      <c r="C72" s="73"/>
      <c r="D72" s="38"/>
      <c r="E72" s="74"/>
      <c r="F72" s="74"/>
      <c r="G72" s="74"/>
      <c r="H72" s="74"/>
      <c r="I72" s="74"/>
      <c r="J72" s="74"/>
    </row>
    <row r="73" customFormat="false" ht="11.25" hidden="false" customHeight="false" outlineLevel="0" collapsed="false">
      <c r="A73" s="72" t="n">
        <f aca="false">A72+1</f>
        <v>5342.28571428572</v>
      </c>
      <c r="B73" s="73"/>
      <c r="C73" s="73"/>
      <c r="D73" s="38"/>
      <c r="E73" s="74"/>
      <c r="F73" s="74"/>
      <c r="G73" s="74"/>
      <c r="H73" s="74"/>
      <c r="I73" s="74"/>
      <c r="J73" s="74"/>
    </row>
    <row r="74" customFormat="false" ht="11.25" hidden="false" customHeight="false" outlineLevel="0" collapsed="false">
      <c r="A74" s="72" t="n">
        <f aca="false">A73+1</f>
        <v>5343.28571428572</v>
      </c>
      <c r="B74" s="73"/>
      <c r="C74" s="73"/>
      <c r="D74" s="38"/>
      <c r="E74" s="74"/>
      <c r="F74" s="74"/>
      <c r="G74" s="74"/>
      <c r="H74" s="74"/>
      <c r="I74" s="74"/>
      <c r="J74" s="74"/>
    </row>
    <row r="75" customFormat="false" ht="11.25" hidden="false" customHeight="false" outlineLevel="0" collapsed="false">
      <c r="A75" s="72" t="n">
        <f aca="false">A74+1</f>
        <v>5344.28571428572</v>
      </c>
      <c r="B75" s="73"/>
      <c r="C75" s="73"/>
      <c r="D75" s="38"/>
      <c r="E75" s="74"/>
      <c r="F75" s="74"/>
      <c r="G75" s="74"/>
      <c r="H75" s="74"/>
      <c r="I75" s="74"/>
      <c r="J75" s="74"/>
    </row>
    <row r="76" customFormat="false" ht="11.25" hidden="false" customHeight="false" outlineLevel="0" collapsed="false">
      <c r="A76" s="72" t="n">
        <f aca="false">A75+1</f>
        <v>5345.28571428572</v>
      </c>
      <c r="B76" s="73"/>
      <c r="C76" s="73"/>
      <c r="D76" s="38"/>
      <c r="E76" s="74"/>
      <c r="F76" s="74"/>
      <c r="G76" s="74"/>
      <c r="H76" s="74"/>
      <c r="I76" s="74"/>
      <c r="J76" s="74"/>
    </row>
    <row r="77" customFormat="false" ht="11.25" hidden="false" customHeight="false" outlineLevel="0" collapsed="false">
      <c r="A77" s="72" t="n">
        <f aca="false">A76+1</f>
        <v>5346.28571428572</v>
      </c>
      <c r="B77" s="73"/>
      <c r="C77" s="73"/>
      <c r="D77" s="38"/>
      <c r="E77" s="74"/>
      <c r="F77" s="74"/>
      <c r="G77" s="74"/>
      <c r="H77" s="74"/>
      <c r="I77" s="74"/>
      <c r="J77" s="74"/>
    </row>
    <row r="78" customFormat="false" ht="11.25" hidden="false" customHeight="false" outlineLevel="0" collapsed="false">
      <c r="A78" s="72" t="n">
        <f aca="false">A77+1</f>
        <v>5347.28571428572</v>
      </c>
      <c r="B78" s="73"/>
      <c r="C78" s="73"/>
      <c r="D78" s="38"/>
      <c r="E78" s="74"/>
      <c r="F78" s="74"/>
      <c r="G78" s="74"/>
      <c r="H78" s="74"/>
      <c r="I78" s="74"/>
      <c r="J78" s="74"/>
    </row>
    <row r="79" customFormat="false" ht="11.25" hidden="false" customHeight="false" outlineLevel="0" collapsed="false">
      <c r="A79" s="72" t="n">
        <f aca="false">A78+1</f>
        <v>5348.28571428572</v>
      </c>
      <c r="B79" s="73"/>
      <c r="C79" s="73"/>
      <c r="D79" s="38"/>
      <c r="E79" s="74"/>
      <c r="F79" s="74"/>
      <c r="G79" s="74"/>
      <c r="H79" s="74"/>
      <c r="I79" s="74"/>
      <c r="J79" s="74"/>
    </row>
    <row r="80" customFormat="false" ht="11.25" hidden="false" customHeight="false" outlineLevel="0" collapsed="false">
      <c r="A80" s="72" t="n">
        <f aca="false">A79+1</f>
        <v>5349.28571428572</v>
      </c>
      <c r="B80" s="73"/>
      <c r="C80" s="73"/>
      <c r="D80" s="38"/>
      <c r="E80" s="74"/>
      <c r="F80" s="74"/>
      <c r="G80" s="74"/>
      <c r="H80" s="74"/>
      <c r="I80" s="74"/>
      <c r="J80" s="74"/>
    </row>
    <row r="81" customFormat="false" ht="11.25" hidden="false" customHeight="false" outlineLevel="0" collapsed="false">
      <c r="A81" s="72" t="n">
        <f aca="false">A80+1</f>
        <v>5350.28571428572</v>
      </c>
      <c r="B81" s="73"/>
      <c r="C81" s="73"/>
      <c r="D81" s="38"/>
      <c r="E81" s="74"/>
      <c r="F81" s="74"/>
      <c r="G81" s="74"/>
      <c r="H81" s="74"/>
      <c r="I81" s="74"/>
      <c r="J81" s="74"/>
    </row>
    <row r="82" customFormat="false" ht="11.25" hidden="false" customHeight="false" outlineLevel="0" collapsed="false">
      <c r="A82" s="72" t="n">
        <f aca="false">A81+1</f>
        <v>5351.28571428572</v>
      </c>
      <c r="B82" s="73"/>
      <c r="C82" s="73"/>
      <c r="D82" s="38"/>
      <c r="E82" s="74"/>
      <c r="F82" s="74"/>
      <c r="G82" s="74"/>
      <c r="H82" s="74"/>
      <c r="I82" s="74"/>
      <c r="J82" s="74"/>
    </row>
    <row r="83" customFormat="false" ht="11.25" hidden="false" customHeight="false" outlineLevel="0" collapsed="false">
      <c r="A83" s="72" t="n">
        <f aca="false">A82+1</f>
        <v>5352.28571428572</v>
      </c>
      <c r="B83" s="73"/>
      <c r="C83" s="73"/>
      <c r="D83" s="38"/>
      <c r="E83" s="74"/>
      <c r="F83" s="74"/>
      <c r="G83" s="74"/>
      <c r="H83" s="74"/>
      <c r="I83" s="74"/>
      <c r="J83" s="74"/>
    </row>
    <row r="84" customFormat="false" ht="11.25" hidden="false" customHeight="false" outlineLevel="0" collapsed="false">
      <c r="A84" s="72" t="n">
        <f aca="false">A83+1</f>
        <v>5353.28571428572</v>
      </c>
      <c r="B84" s="73"/>
      <c r="C84" s="73"/>
      <c r="D84" s="38"/>
      <c r="E84" s="74"/>
      <c r="F84" s="74"/>
      <c r="G84" s="74"/>
      <c r="H84" s="74"/>
      <c r="I84" s="74"/>
      <c r="J84" s="74"/>
    </row>
    <row r="85" customFormat="false" ht="11.25" hidden="false" customHeight="false" outlineLevel="0" collapsed="false">
      <c r="A85" s="72" t="n">
        <f aca="false">A84+1</f>
        <v>5354.28571428572</v>
      </c>
      <c r="B85" s="73"/>
      <c r="C85" s="73"/>
      <c r="D85" s="38"/>
      <c r="E85" s="74"/>
      <c r="F85" s="74"/>
      <c r="G85" s="74"/>
      <c r="H85" s="74"/>
      <c r="I85" s="74"/>
      <c r="J85" s="74"/>
    </row>
    <row r="86" customFormat="false" ht="11.25" hidden="false" customHeight="false" outlineLevel="0" collapsed="false">
      <c r="A86" s="72" t="n">
        <f aca="false">A85+1</f>
        <v>5355.28571428572</v>
      </c>
      <c r="B86" s="73"/>
      <c r="C86" s="73"/>
      <c r="D86" s="38"/>
      <c r="E86" s="74"/>
      <c r="F86" s="74"/>
      <c r="G86" s="74"/>
      <c r="H86" s="74"/>
      <c r="I86" s="74"/>
      <c r="J86" s="74"/>
    </row>
    <row r="87" customFormat="false" ht="11.25" hidden="false" customHeight="false" outlineLevel="0" collapsed="false">
      <c r="A87" s="72" t="n">
        <f aca="false">A86+1</f>
        <v>5356.28571428572</v>
      </c>
      <c r="B87" s="73"/>
      <c r="C87" s="73"/>
      <c r="D87" s="38"/>
      <c r="E87" s="74"/>
      <c r="F87" s="74"/>
      <c r="G87" s="74"/>
      <c r="H87" s="74"/>
      <c r="I87" s="74"/>
      <c r="J87" s="74"/>
    </row>
    <row r="88" customFormat="false" ht="11.25" hidden="false" customHeight="false" outlineLevel="0" collapsed="false">
      <c r="A88" s="72" t="n">
        <f aca="false">A87+1</f>
        <v>5357.28571428572</v>
      </c>
      <c r="B88" s="73"/>
      <c r="C88" s="73"/>
      <c r="D88" s="38"/>
      <c r="E88" s="74"/>
      <c r="F88" s="74"/>
      <c r="G88" s="74"/>
      <c r="H88" s="74"/>
      <c r="I88" s="74"/>
      <c r="J88" s="74"/>
    </row>
    <row r="89" customFormat="false" ht="11.25" hidden="false" customHeight="false" outlineLevel="0" collapsed="false">
      <c r="A89" s="72" t="n">
        <f aca="false">A88+1</f>
        <v>5358.28571428572</v>
      </c>
      <c r="B89" s="73"/>
      <c r="C89" s="73"/>
      <c r="D89" s="38"/>
      <c r="E89" s="74"/>
      <c r="F89" s="74"/>
      <c r="G89" s="74"/>
      <c r="H89" s="74"/>
      <c r="I89" s="74"/>
      <c r="J89" s="74"/>
    </row>
    <row r="90" customFormat="false" ht="11.25" hidden="false" customHeight="false" outlineLevel="0" collapsed="false">
      <c r="A90" s="72" t="n">
        <f aca="false">A89+1</f>
        <v>5359.28571428572</v>
      </c>
      <c r="B90" s="73"/>
      <c r="C90" s="73"/>
      <c r="D90" s="38"/>
      <c r="E90" s="74"/>
      <c r="F90" s="74"/>
      <c r="G90" s="74"/>
      <c r="H90" s="74"/>
      <c r="I90" s="74"/>
      <c r="J90" s="74"/>
    </row>
    <row r="91" customFormat="false" ht="11.25" hidden="false" customHeight="false" outlineLevel="0" collapsed="false">
      <c r="A91" s="72" t="n">
        <f aca="false">A90+1</f>
        <v>5360.28571428572</v>
      </c>
      <c r="B91" s="73"/>
      <c r="C91" s="73"/>
      <c r="D91" s="38"/>
      <c r="E91" s="74"/>
      <c r="F91" s="74"/>
      <c r="G91" s="74"/>
      <c r="H91" s="74"/>
      <c r="I91" s="74"/>
      <c r="J91" s="74"/>
    </row>
    <row r="92" customFormat="false" ht="11.25" hidden="false" customHeight="false" outlineLevel="0" collapsed="false">
      <c r="A92" s="72" t="n">
        <f aca="false">A91+1</f>
        <v>5361.28571428572</v>
      </c>
      <c r="B92" s="73"/>
      <c r="C92" s="73"/>
      <c r="D92" s="38"/>
      <c r="E92" s="74"/>
      <c r="F92" s="74"/>
      <c r="G92" s="74"/>
      <c r="H92" s="74"/>
      <c r="I92" s="74"/>
      <c r="J92" s="74"/>
    </row>
    <row r="93" customFormat="false" ht="11.25" hidden="false" customHeight="false" outlineLevel="0" collapsed="false">
      <c r="A93" s="72" t="n">
        <f aca="false">A92+1</f>
        <v>5362.28571428572</v>
      </c>
      <c r="B93" s="73"/>
      <c r="C93" s="73"/>
      <c r="D93" s="38"/>
      <c r="E93" s="74"/>
      <c r="F93" s="74"/>
      <c r="G93" s="74"/>
      <c r="H93" s="74"/>
      <c r="I93" s="74"/>
      <c r="J93" s="74"/>
    </row>
    <row r="94" customFormat="false" ht="11.25" hidden="false" customHeight="false" outlineLevel="0" collapsed="false">
      <c r="A94" s="72" t="n">
        <f aca="false">A93+1</f>
        <v>5363.28571428572</v>
      </c>
      <c r="B94" s="73"/>
      <c r="C94" s="73"/>
      <c r="D94" s="38"/>
      <c r="E94" s="74"/>
      <c r="F94" s="74"/>
      <c r="G94" s="74"/>
      <c r="H94" s="74"/>
      <c r="I94" s="74"/>
      <c r="J94" s="74"/>
    </row>
    <row r="95" customFormat="false" ht="11.25" hidden="false" customHeight="false" outlineLevel="0" collapsed="false">
      <c r="A95" s="72" t="n">
        <f aca="false">A94+1</f>
        <v>5364.28571428572</v>
      </c>
      <c r="B95" s="73"/>
      <c r="C95" s="73"/>
      <c r="D95" s="38"/>
      <c r="E95" s="74"/>
      <c r="F95" s="74"/>
      <c r="G95" s="74"/>
      <c r="H95" s="74"/>
      <c r="I95" s="74"/>
      <c r="J95" s="74"/>
    </row>
    <row r="96" customFormat="false" ht="11.25" hidden="false" customHeight="false" outlineLevel="0" collapsed="false">
      <c r="A96" s="72" t="n">
        <f aca="false">A95+1</f>
        <v>5365.28571428572</v>
      </c>
      <c r="B96" s="73"/>
      <c r="C96" s="73"/>
      <c r="D96" s="38"/>
      <c r="E96" s="74"/>
      <c r="F96" s="74"/>
      <c r="G96" s="74"/>
      <c r="H96" s="74"/>
      <c r="I96" s="74"/>
      <c r="J96" s="74"/>
    </row>
    <row r="97" customFormat="false" ht="11.25" hidden="false" customHeight="false" outlineLevel="0" collapsed="false">
      <c r="A97" s="72" t="n">
        <f aca="false">A96+1</f>
        <v>5366.28571428572</v>
      </c>
      <c r="B97" s="73"/>
      <c r="C97" s="73"/>
      <c r="D97" s="38"/>
      <c r="E97" s="74"/>
      <c r="F97" s="74"/>
      <c r="G97" s="74"/>
      <c r="H97" s="74"/>
      <c r="I97" s="74"/>
      <c r="J97" s="74"/>
    </row>
    <row r="98" customFormat="false" ht="11.25" hidden="false" customHeight="false" outlineLevel="0" collapsed="false">
      <c r="A98" s="72" t="n">
        <f aca="false">A97+1</f>
        <v>5367.28571428572</v>
      </c>
      <c r="B98" s="73"/>
      <c r="C98" s="73"/>
      <c r="D98" s="38"/>
      <c r="E98" s="74"/>
      <c r="F98" s="74"/>
      <c r="G98" s="74"/>
      <c r="H98" s="74"/>
      <c r="I98" s="74"/>
      <c r="J98" s="74"/>
    </row>
    <row r="99" customFormat="false" ht="11.25" hidden="false" customHeight="false" outlineLevel="0" collapsed="false">
      <c r="A99" s="72" t="n">
        <f aca="false">A98+1</f>
        <v>5368.28571428572</v>
      </c>
      <c r="B99" s="73"/>
      <c r="C99" s="73"/>
      <c r="D99" s="38"/>
      <c r="E99" s="74"/>
      <c r="F99" s="74"/>
      <c r="G99" s="74"/>
      <c r="H99" s="74"/>
      <c r="I99" s="74"/>
      <c r="J99" s="74"/>
    </row>
    <row r="100" customFormat="false" ht="11.25" hidden="false" customHeight="false" outlineLevel="0" collapsed="false">
      <c r="A100" s="72" t="n">
        <f aca="false">A99+1</f>
        <v>5369.28571428572</v>
      </c>
      <c r="B100" s="73"/>
      <c r="C100" s="73"/>
      <c r="D100" s="38"/>
      <c r="E100" s="74"/>
      <c r="F100" s="74"/>
      <c r="G100" s="74"/>
      <c r="H100" s="74"/>
      <c r="I100" s="74"/>
      <c r="J100" s="74"/>
    </row>
    <row r="101" customFormat="false" ht="11.25" hidden="false" customHeight="false" outlineLevel="0" collapsed="false">
      <c r="A101" s="72" t="n">
        <f aca="false">A100+1</f>
        <v>5370.28571428572</v>
      </c>
      <c r="B101" s="73"/>
      <c r="C101" s="73"/>
      <c r="D101" s="38"/>
      <c r="E101" s="74"/>
      <c r="F101" s="74"/>
      <c r="G101" s="74"/>
      <c r="H101" s="74"/>
      <c r="I101" s="74"/>
      <c r="J101" s="74"/>
    </row>
    <row r="102" customFormat="false" ht="11.25" hidden="false" customHeight="false" outlineLevel="0" collapsed="false">
      <c r="A102" s="72" t="n">
        <f aca="false">A101+1</f>
        <v>5371.28571428572</v>
      </c>
      <c r="B102" s="73"/>
      <c r="C102" s="73"/>
      <c r="D102" s="38"/>
      <c r="E102" s="74"/>
      <c r="F102" s="74"/>
      <c r="G102" s="74"/>
      <c r="H102" s="74"/>
      <c r="I102" s="74"/>
      <c r="J102" s="74"/>
    </row>
    <row r="103" customFormat="false" ht="11.25" hidden="false" customHeight="false" outlineLevel="0" collapsed="false">
      <c r="A103" s="72" t="n">
        <f aca="false">A102+1</f>
        <v>5372.28571428572</v>
      </c>
      <c r="B103" s="73"/>
      <c r="C103" s="73"/>
      <c r="D103" s="38"/>
      <c r="E103" s="74"/>
      <c r="F103" s="74"/>
      <c r="G103" s="74"/>
      <c r="H103" s="74"/>
      <c r="I103" s="74"/>
      <c r="J103" s="74"/>
    </row>
    <row r="104" customFormat="false" ht="11.25" hidden="false" customHeight="false" outlineLevel="0" collapsed="false">
      <c r="A104" s="72" t="n">
        <f aca="false">A103+1</f>
        <v>5373.28571428572</v>
      </c>
      <c r="B104" s="73"/>
      <c r="C104" s="73"/>
      <c r="D104" s="38"/>
      <c r="E104" s="74"/>
      <c r="F104" s="74"/>
      <c r="G104" s="74"/>
      <c r="H104" s="74"/>
      <c r="I104" s="74"/>
      <c r="J104" s="74"/>
    </row>
    <row r="105" customFormat="false" ht="11.25" hidden="false" customHeight="false" outlineLevel="0" collapsed="false">
      <c r="A105" s="72" t="n">
        <f aca="false">A104+1</f>
        <v>5374.28571428572</v>
      </c>
      <c r="B105" s="73"/>
      <c r="C105" s="73"/>
      <c r="D105" s="38"/>
      <c r="E105" s="74"/>
      <c r="F105" s="74"/>
      <c r="G105" s="74"/>
      <c r="H105" s="74"/>
      <c r="I105" s="74"/>
      <c r="J105" s="74"/>
    </row>
    <row r="106" customFormat="false" ht="11.25" hidden="false" customHeight="false" outlineLevel="0" collapsed="false">
      <c r="A106" s="72" t="n">
        <f aca="false">A105+1</f>
        <v>5375.28571428572</v>
      </c>
      <c r="B106" s="73"/>
      <c r="C106" s="73"/>
      <c r="D106" s="38"/>
      <c r="E106" s="74"/>
      <c r="F106" s="74"/>
      <c r="G106" s="74"/>
      <c r="H106" s="74"/>
      <c r="I106" s="74"/>
      <c r="J106" s="74"/>
    </row>
    <row r="107" customFormat="false" ht="11.25" hidden="false" customHeight="false" outlineLevel="0" collapsed="false">
      <c r="A107" s="72" t="n">
        <f aca="false">A106+1</f>
        <v>5376.28571428572</v>
      </c>
      <c r="B107" s="73"/>
      <c r="C107" s="73"/>
      <c r="D107" s="38"/>
      <c r="E107" s="74"/>
      <c r="F107" s="74"/>
      <c r="G107" s="74"/>
      <c r="H107" s="74"/>
      <c r="I107" s="74"/>
      <c r="J107" s="74"/>
    </row>
    <row r="108" customFormat="false" ht="11.25" hidden="false" customHeight="false" outlineLevel="0" collapsed="false">
      <c r="A108" s="72" t="n">
        <f aca="false">A107+1</f>
        <v>5377.28571428572</v>
      </c>
      <c r="B108" s="73"/>
      <c r="C108" s="73"/>
      <c r="D108" s="38"/>
      <c r="E108" s="74"/>
      <c r="F108" s="74"/>
      <c r="G108" s="74"/>
      <c r="H108" s="74"/>
      <c r="I108" s="74"/>
      <c r="J108" s="74"/>
    </row>
    <row r="109" customFormat="false" ht="11.25" hidden="false" customHeight="false" outlineLevel="0" collapsed="false">
      <c r="A109" s="72" t="n">
        <f aca="false">A108+1</f>
        <v>5378.28571428572</v>
      </c>
      <c r="B109" s="73"/>
      <c r="C109" s="73"/>
      <c r="D109" s="38"/>
      <c r="E109" s="74"/>
      <c r="F109" s="74"/>
      <c r="G109" s="74"/>
      <c r="H109" s="74"/>
      <c r="I109" s="74"/>
      <c r="J109" s="74"/>
    </row>
    <row r="110" customFormat="false" ht="11.25" hidden="false" customHeight="false" outlineLevel="0" collapsed="false">
      <c r="A110" s="72" t="n">
        <f aca="false">A109+1</f>
        <v>5379.28571428572</v>
      </c>
      <c r="B110" s="73"/>
      <c r="C110" s="73"/>
      <c r="D110" s="38"/>
      <c r="E110" s="74"/>
      <c r="F110" s="74"/>
      <c r="G110" s="74"/>
      <c r="H110" s="74"/>
      <c r="I110" s="74"/>
      <c r="J110" s="74"/>
    </row>
    <row r="111" customFormat="false" ht="11.25" hidden="false" customHeight="false" outlineLevel="0" collapsed="false">
      <c r="A111" s="72" t="n">
        <f aca="false">A110+1</f>
        <v>5380.28571428572</v>
      </c>
      <c r="B111" s="73"/>
      <c r="C111" s="73"/>
      <c r="D111" s="38"/>
      <c r="E111" s="74"/>
      <c r="F111" s="74"/>
      <c r="G111" s="74"/>
      <c r="H111" s="74"/>
      <c r="I111" s="74"/>
      <c r="J111" s="74"/>
    </row>
    <row r="112" customFormat="false" ht="11.25" hidden="false" customHeight="false" outlineLevel="0" collapsed="false">
      <c r="A112" s="72" t="n">
        <f aca="false">A111+1</f>
        <v>5381.28571428572</v>
      </c>
      <c r="B112" s="73"/>
      <c r="C112" s="73"/>
      <c r="D112" s="38"/>
      <c r="E112" s="74"/>
      <c r="F112" s="74"/>
      <c r="G112" s="74"/>
      <c r="H112" s="74"/>
      <c r="I112" s="74"/>
      <c r="J112" s="74"/>
    </row>
    <row r="113" customFormat="false" ht="11.25" hidden="false" customHeight="false" outlineLevel="0" collapsed="false">
      <c r="A113" s="72" t="n">
        <f aca="false">A112+1</f>
        <v>5382.28571428572</v>
      </c>
      <c r="B113" s="73"/>
      <c r="C113" s="73"/>
      <c r="D113" s="38"/>
      <c r="E113" s="74"/>
      <c r="F113" s="74"/>
      <c r="G113" s="74"/>
      <c r="H113" s="74"/>
      <c r="I113" s="74"/>
      <c r="J113" s="74"/>
    </row>
    <row r="114" customFormat="false" ht="11.25" hidden="false" customHeight="false" outlineLevel="0" collapsed="false">
      <c r="A114" s="72" t="n">
        <f aca="false">A113+1</f>
        <v>5383.28571428572</v>
      </c>
      <c r="B114" s="73"/>
      <c r="C114" s="73"/>
      <c r="D114" s="38"/>
      <c r="E114" s="74"/>
      <c r="F114" s="74"/>
      <c r="G114" s="74"/>
      <c r="H114" s="74"/>
      <c r="I114" s="74"/>
      <c r="J114" s="74"/>
    </row>
    <row r="115" customFormat="false" ht="11.25" hidden="false" customHeight="false" outlineLevel="0" collapsed="false">
      <c r="A115" s="72" t="n">
        <f aca="false">A114+1</f>
        <v>5384.28571428572</v>
      </c>
      <c r="B115" s="73"/>
      <c r="C115" s="73"/>
      <c r="D115" s="38"/>
      <c r="E115" s="74"/>
      <c r="F115" s="74"/>
      <c r="G115" s="74"/>
      <c r="H115" s="74"/>
      <c r="I115" s="74"/>
      <c r="J115" s="74"/>
    </row>
    <row r="116" customFormat="false" ht="11.25" hidden="false" customHeight="false" outlineLevel="0" collapsed="false">
      <c r="A116" s="72" t="n">
        <f aca="false">A115+1</f>
        <v>5385.28571428572</v>
      </c>
      <c r="B116" s="73"/>
      <c r="C116" s="73"/>
      <c r="D116" s="38"/>
      <c r="E116" s="74"/>
      <c r="F116" s="74"/>
      <c r="G116" s="74"/>
      <c r="H116" s="74"/>
      <c r="I116" s="74"/>
      <c r="J116" s="74"/>
    </row>
    <row r="117" customFormat="false" ht="11.25" hidden="false" customHeight="false" outlineLevel="0" collapsed="false">
      <c r="A117" s="72" t="n">
        <f aca="false">A116+1</f>
        <v>5386.28571428572</v>
      </c>
      <c r="B117" s="73"/>
      <c r="C117" s="73"/>
      <c r="D117" s="38"/>
      <c r="E117" s="74"/>
      <c r="F117" s="74"/>
      <c r="G117" s="74"/>
      <c r="H117" s="74"/>
      <c r="I117" s="74"/>
      <c r="J117" s="74"/>
    </row>
    <row r="118" customFormat="false" ht="11.25" hidden="false" customHeight="false" outlineLevel="0" collapsed="false">
      <c r="A118" s="72" t="n">
        <f aca="false">A117+1</f>
        <v>5387.28571428572</v>
      </c>
      <c r="B118" s="73"/>
      <c r="C118" s="73"/>
      <c r="D118" s="38"/>
      <c r="E118" s="74"/>
      <c r="F118" s="74"/>
      <c r="G118" s="74"/>
      <c r="H118" s="74"/>
      <c r="I118" s="74"/>
      <c r="J118" s="74"/>
    </row>
    <row r="119" customFormat="false" ht="11.25" hidden="false" customHeight="false" outlineLevel="0" collapsed="false">
      <c r="A119" s="72" t="n">
        <f aca="false">A118+1</f>
        <v>5388.28571428572</v>
      </c>
      <c r="B119" s="73"/>
      <c r="C119" s="73"/>
      <c r="D119" s="38"/>
      <c r="E119" s="74"/>
      <c r="F119" s="74"/>
      <c r="G119" s="74"/>
      <c r="H119" s="74"/>
      <c r="I119" s="74"/>
      <c r="J119" s="74"/>
    </row>
    <row r="120" customFormat="false" ht="11.25" hidden="false" customHeight="false" outlineLevel="0" collapsed="false">
      <c r="A120" s="72" t="n">
        <f aca="false">A119+1</f>
        <v>5389.28571428572</v>
      </c>
      <c r="B120" s="73"/>
      <c r="C120" s="73"/>
      <c r="D120" s="38"/>
      <c r="E120" s="74"/>
      <c r="F120" s="74"/>
      <c r="G120" s="74"/>
      <c r="H120" s="74"/>
      <c r="I120" s="74"/>
      <c r="J120" s="74"/>
    </row>
    <row r="121" customFormat="false" ht="11.25" hidden="false" customHeight="false" outlineLevel="0" collapsed="false">
      <c r="A121" s="72" t="n">
        <f aca="false">A120+1</f>
        <v>5390.28571428572</v>
      </c>
      <c r="B121" s="73"/>
      <c r="C121" s="73"/>
      <c r="D121" s="38"/>
      <c r="E121" s="74"/>
      <c r="F121" s="74"/>
      <c r="G121" s="74"/>
      <c r="H121" s="74"/>
      <c r="I121" s="74"/>
      <c r="J121" s="74"/>
    </row>
    <row r="122" customFormat="false" ht="11.25" hidden="false" customHeight="false" outlineLevel="0" collapsed="false">
      <c r="A122" s="72" t="n">
        <f aca="false">A121+1</f>
        <v>5391.28571428572</v>
      </c>
      <c r="B122" s="73"/>
      <c r="C122" s="73"/>
      <c r="D122" s="38"/>
      <c r="E122" s="74"/>
      <c r="F122" s="74"/>
      <c r="G122" s="74"/>
      <c r="H122" s="74"/>
      <c r="I122" s="74"/>
      <c r="J122" s="74"/>
    </row>
    <row r="123" customFormat="false" ht="11.25" hidden="false" customHeight="false" outlineLevel="0" collapsed="false">
      <c r="A123" s="72" t="n">
        <f aca="false">A122+1</f>
        <v>5392.28571428572</v>
      </c>
      <c r="B123" s="73"/>
      <c r="C123" s="73"/>
      <c r="D123" s="38"/>
      <c r="E123" s="74"/>
      <c r="F123" s="74"/>
      <c r="G123" s="74"/>
      <c r="H123" s="74"/>
      <c r="I123" s="74"/>
      <c r="J123" s="74"/>
    </row>
    <row r="124" customFormat="false" ht="11.25" hidden="false" customHeight="false" outlineLevel="0" collapsed="false">
      <c r="A124" s="72" t="n">
        <f aca="false">A123+1</f>
        <v>5393.28571428572</v>
      </c>
      <c r="B124" s="73"/>
      <c r="C124" s="73"/>
      <c r="D124" s="38"/>
      <c r="E124" s="74"/>
      <c r="F124" s="74"/>
      <c r="G124" s="74"/>
      <c r="H124" s="74"/>
      <c r="I124" s="74"/>
      <c r="J124" s="74"/>
    </row>
    <row r="125" customFormat="false" ht="11.25" hidden="false" customHeight="false" outlineLevel="0" collapsed="false">
      <c r="A125" s="72" t="n">
        <f aca="false">A124+1</f>
        <v>5394.28571428572</v>
      </c>
      <c r="B125" s="73"/>
      <c r="C125" s="73"/>
      <c r="D125" s="38"/>
      <c r="E125" s="74"/>
      <c r="F125" s="74"/>
      <c r="G125" s="74"/>
      <c r="H125" s="74"/>
      <c r="I125" s="74"/>
      <c r="J125" s="74"/>
    </row>
    <row r="126" customFormat="false" ht="11.25" hidden="false" customHeight="false" outlineLevel="0" collapsed="false">
      <c r="A126" s="72" t="n">
        <f aca="false">A125+1</f>
        <v>5395.28571428572</v>
      </c>
      <c r="B126" s="73"/>
      <c r="C126" s="73"/>
      <c r="D126" s="38"/>
      <c r="E126" s="74"/>
      <c r="F126" s="74"/>
      <c r="G126" s="74"/>
      <c r="H126" s="74"/>
      <c r="I126" s="74"/>
      <c r="J126" s="74"/>
    </row>
    <row r="127" customFormat="false" ht="11.25" hidden="false" customHeight="false" outlineLevel="0" collapsed="false">
      <c r="A127" s="72" t="n">
        <f aca="false">A126+1</f>
        <v>5396.28571428572</v>
      </c>
      <c r="B127" s="73"/>
      <c r="C127" s="73"/>
      <c r="D127" s="38"/>
      <c r="E127" s="74"/>
      <c r="F127" s="74"/>
      <c r="G127" s="74"/>
      <c r="H127" s="74"/>
      <c r="I127" s="74"/>
      <c r="J127" s="74"/>
    </row>
    <row r="128" customFormat="false" ht="11.25" hidden="false" customHeight="false" outlineLevel="0" collapsed="false">
      <c r="A128" s="72" t="n">
        <f aca="false">A127+1</f>
        <v>5397.28571428572</v>
      </c>
      <c r="B128" s="73"/>
      <c r="C128" s="73"/>
      <c r="D128" s="38"/>
      <c r="E128" s="74"/>
      <c r="F128" s="74"/>
      <c r="G128" s="74"/>
      <c r="H128" s="74"/>
      <c r="I128" s="74"/>
      <c r="J128" s="74"/>
    </row>
    <row r="129" customFormat="false" ht="11.25" hidden="false" customHeight="false" outlineLevel="0" collapsed="false">
      <c r="A129" s="72" t="n">
        <f aca="false">A128+1</f>
        <v>5398.28571428572</v>
      </c>
      <c r="B129" s="73"/>
      <c r="C129" s="73"/>
      <c r="D129" s="38"/>
      <c r="E129" s="74"/>
      <c r="F129" s="74"/>
      <c r="G129" s="74"/>
      <c r="H129" s="74"/>
      <c r="I129" s="74"/>
      <c r="J129" s="74"/>
    </row>
    <row r="130" customFormat="false" ht="11.25" hidden="false" customHeight="false" outlineLevel="0" collapsed="false">
      <c r="A130" s="72" t="n">
        <f aca="false">A129+1</f>
        <v>5399.28571428572</v>
      </c>
      <c r="B130" s="73"/>
      <c r="C130" s="73"/>
      <c r="D130" s="38"/>
      <c r="E130" s="74"/>
      <c r="F130" s="74"/>
      <c r="G130" s="74"/>
      <c r="H130" s="74"/>
      <c r="I130" s="74"/>
      <c r="J130" s="74"/>
    </row>
    <row r="131" customFormat="false" ht="11.25" hidden="false" customHeight="false" outlineLevel="0" collapsed="false">
      <c r="A131" s="72" t="n">
        <f aca="false">A130+1</f>
        <v>5400.28571428572</v>
      </c>
      <c r="B131" s="73"/>
      <c r="C131" s="73"/>
      <c r="D131" s="38"/>
      <c r="E131" s="74"/>
      <c r="F131" s="74"/>
      <c r="G131" s="74"/>
      <c r="H131" s="74"/>
      <c r="I131" s="74"/>
      <c r="J131" s="74"/>
    </row>
    <row r="132" customFormat="false" ht="11.25" hidden="false" customHeight="false" outlineLevel="0" collapsed="false">
      <c r="A132" s="72" t="n">
        <f aca="false">A131+1</f>
        <v>5401.28571428572</v>
      </c>
      <c r="B132" s="73"/>
      <c r="C132" s="73"/>
      <c r="D132" s="38"/>
      <c r="E132" s="74"/>
      <c r="F132" s="74"/>
      <c r="G132" s="74"/>
      <c r="H132" s="74"/>
      <c r="I132" s="74"/>
      <c r="J132" s="74"/>
    </row>
    <row r="133" customFormat="false" ht="11.25" hidden="false" customHeight="false" outlineLevel="0" collapsed="false">
      <c r="A133" s="72" t="n">
        <f aca="false">A132+1</f>
        <v>5402.28571428572</v>
      </c>
      <c r="B133" s="73"/>
      <c r="C133" s="73"/>
      <c r="D133" s="38"/>
      <c r="E133" s="74"/>
      <c r="F133" s="74"/>
      <c r="G133" s="74"/>
      <c r="H133" s="74"/>
      <c r="I133" s="74"/>
      <c r="J133" s="74"/>
    </row>
    <row r="134" customFormat="false" ht="11.25" hidden="false" customHeight="false" outlineLevel="0" collapsed="false">
      <c r="A134" s="72" t="n">
        <f aca="false">A133+1</f>
        <v>5403.28571428572</v>
      </c>
      <c r="B134" s="73"/>
      <c r="C134" s="73"/>
      <c r="D134" s="38"/>
      <c r="E134" s="74"/>
      <c r="F134" s="74"/>
      <c r="G134" s="74"/>
      <c r="H134" s="74"/>
      <c r="I134" s="74"/>
      <c r="J134" s="74"/>
    </row>
    <row r="135" customFormat="false" ht="11.25" hidden="false" customHeight="false" outlineLevel="0" collapsed="false">
      <c r="A135" s="72" t="n">
        <f aca="false">A134+1</f>
        <v>5404.28571428572</v>
      </c>
      <c r="B135" s="73"/>
      <c r="C135" s="73"/>
      <c r="D135" s="38"/>
      <c r="E135" s="74"/>
      <c r="F135" s="74"/>
      <c r="G135" s="74"/>
      <c r="H135" s="74"/>
      <c r="I135" s="74"/>
      <c r="J135" s="74"/>
    </row>
    <row r="136" customFormat="false" ht="11.25" hidden="false" customHeight="false" outlineLevel="0" collapsed="false">
      <c r="A136" s="72" t="n">
        <f aca="false">A135+1</f>
        <v>5405.28571428572</v>
      </c>
      <c r="B136" s="73"/>
      <c r="C136" s="73"/>
      <c r="D136" s="38"/>
      <c r="E136" s="74"/>
      <c r="F136" s="74"/>
      <c r="G136" s="74"/>
      <c r="H136" s="74"/>
      <c r="I136" s="74"/>
      <c r="J136" s="74"/>
    </row>
    <row r="137" customFormat="false" ht="11.25" hidden="false" customHeight="false" outlineLevel="0" collapsed="false">
      <c r="A137" s="72" t="n">
        <f aca="false">A136+1</f>
        <v>5406.28571428572</v>
      </c>
      <c r="B137" s="73"/>
      <c r="C137" s="73"/>
      <c r="D137" s="38"/>
      <c r="E137" s="74"/>
      <c r="F137" s="74"/>
      <c r="G137" s="74"/>
      <c r="H137" s="74"/>
      <c r="I137" s="74"/>
      <c r="J137" s="74"/>
    </row>
    <row r="138" customFormat="false" ht="11.25" hidden="false" customHeight="false" outlineLevel="0" collapsed="false">
      <c r="A138" s="72" t="n">
        <f aca="false">A137+1</f>
        <v>5407.28571428572</v>
      </c>
      <c r="B138" s="73"/>
      <c r="C138" s="73"/>
      <c r="D138" s="38"/>
      <c r="E138" s="74"/>
      <c r="F138" s="74"/>
      <c r="G138" s="74"/>
      <c r="H138" s="74"/>
      <c r="I138" s="74"/>
      <c r="J138" s="74"/>
    </row>
    <row r="139" customFormat="false" ht="11.25" hidden="false" customHeight="false" outlineLevel="0" collapsed="false">
      <c r="A139" s="72" t="n">
        <f aca="false">A138+1</f>
        <v>5408.28571428572</v>
      </c>
      <c r="B139" s="73"/>
      <c r="C139" s="73"/>
      <c r="D139" s="38"/>
      <c r="E139" s="74"/>
      <c r="F139" s="74"/>
      <c r="G139" s="74"/>
      <c r="H139" s="74"/>
      <c r="I139" s="74"/>
      <c r="J139" s="74"/>
    </row>
    <row r="140" customFormat="false" ht="11.25" hidden="false" customHeight="false" outlineLevel="0" collapsed="false">
      <c r="A140" s="72" t="n">
        <f aca="false">A139+1</f>
        <v>5409.28571428572</v>
      </c>
      <c r="B140" s="73"/>
      <c r="C140" s="73"/>
      <c r="D140" s="38"/>
      <c r="E140" s="74"/>
      <c r="F140" s="74"/>
      <c r="G140" s="74"/>
      <c r="H140" s="74"/>
      <c r="I140" s="74"/>
      <c r="J140" s="74"/>
    </row>
    <row r="141" customFormat="false" ht="11.25" hidden="false" customHeight="false" outlineLevel="0" collapsed="false">
      <c r="A141" s="72" t="n">
        <f aca="false">A140+1</f>
        <v>5410.28571428572</v>
      </c>
      <c r="B141" s="73"/>
      <c r="C141" s="73"/>
      <c r="D141" s="38"/>
      <c r="E141" s="74"/>
      <c r="F141" s="74"/>
      <c r="G141" s="74"/>
      <c r="H141" s="74"/>
      <c r="I141" s="74"/>
      <c r="J141" s="74"/>
    </row>
    <row r="142" customFormat="false" ht="11.25" hidden="false" customHeight="false" outlineLevel="0" collapsed="false">
      <c r="A142" s="72" t="n">
        <f aca="false">A141+1</f>
        <v>5411.28571428572</v>
      </c>
      <c r="B142" s="73"/>
      <c r="C142" s="73"/>
      <c r="D142" s="38"/>
      <c r="E142" s="74"/>
      <c r="F142" s="74"/>
      <c r="G142" s="74"/>
      <c r="H142" s="74"/>
      <c r="I142" s="74"/>
      <c r="J142" s="74"/>
    </row>
    <row r="143" customFormat="false" ht="11.25" hidden="false" customHeight="false" outlineLevel="0" collapsed="false">
      <c r="A143" s="72" t="n">
        <f aca="false">A142+1</f>
        <v>5412.28571428572</v>
      </c>
      <c r="B143" s="73"/>
      <c r="C143" s="73"/>
      <c r="D143" s="38"/>
      <c r="E143" s="74"/>
      <c r="F143" s="74"/>
      <c r="G143" s="74"/>
      <c r="H143" s="74"/>
      <c r="I143" s="74"/>
      <c r="J143" s="74"/>
    </row>
    <row r="144" customFormat="false" ht="11.25" hidden="false" customHeight="false" outlineLevel="0" collapsed="false">
      <c r="A144" s="72" t="n">
        <f aca="false">A143+1</f>
        <v>5413.28571428572</v>
      </c>
      <c r="B144" s="73"/>
      <c r="C144" s="73"/>
      <c r="D144" s="38"/>
      <c r="E144" s="74"/>
      <c r="F144" s="74"/>
      <c r="G144" s="74"/>
      <c r="H144" s="74"/>
      <c r="I144" s="74"/>
      <c r="J144" s="74"/>
    </row>
    <row r="145" customFormat="false" ht="11.25" hidden="false" customHeight="false" outlineLevel="0" collapsed="false">
      <c r="A145" s="72" t="n">
        <f aca="false">A144+1</f>
        <v>5414.28571428572</v>
      </c>
      <c r="B145" s="73"/>
      <c r="C145" s="73"/>
      <c r="D145" s="38"/>
      <c r="E145" s="74"/>
      <c r="F145" s="74"/>
      <c r="G145" s="74"/>
      <c r="H145" s="74"/>
      <c r="I145" s="74"/>
      <c r="J145" s="74"/>
    </row>
    <row r="146" customFormat="false" ht="11.25" hidden="false" customHeight="false" outlineLevel="0" collapsed="false">
      <c r="A146" s="72" t="n">
        <f aca="false">A145+1</f>
        <v>5415.28571428572</v>
      </c>
      <c r="B146" s="73"/>
      <c r="C146" s="73"/>
      <c r="D146" s="38"/>
      <c r="E146" s="74"/>
      <c r="F146" s="74"/>
      <c r="G146" s="74"/>
      <c r="H146" s="74"/>
      <c r="I146" s="74"/>
      <c r="J146" s="74"/>
    </row>
    <row r="147" customFormat="false" ht="11.25" hidden="false" customHeight="false" outlineLevel="0" collapsed="false">
      <c r="A147" s="72" t="n">
        <f aca="false">A146+1</f>
        <v>5416.28571428572</v>
      </c>
      <c r="B147" s="73"/>
      <c r="C147" s="73"/>
      <c r="D147" s="38"/>
      <c r="E147" s="74"/>
      <c r="F147" s="74"/>
      <c r="G147" s="74"/>
      <c r="H147" s="74"/>
      <c r="I147" s="74"/>
      <c r="J147" s="74"/>
    </row>
    <row r="148" customFormat="false" ht="11.25" hidden="false" customHeight="false" outlineLevel="0" collapsed="false">
      <c r="A148" s="72" t="n">
        <f aca="false">A147+1</f>
        <v>5417.28571428572</v>
      </c>
      <c r="B148" s="73"/>
      <c r="C148" s="73"/>
      <c r="D148" s="38"/>
      <c r="E148" s="74"/>
      <c r="F148" s="74"/>
      <c r="G148" s="74"/>
      <c r="H148" s="74"/>
      <c r="I148" s="74"/>
      <c r="J148" s="74"/>
    </row>
    <row r="149" customFormat="false" ht="11.25" hidden="false" customHeight="false" outlineLevel="0" collapsed="false">
      <c r="A149" s="72" t="n">
        <f aca="false">A148+1</f>
        <v>5418.28571428572</v>
      </c>
      <c r="B149" s="73"/>
      <c r="C149" s="73"/>
      <c r="D149" s="38"/>
      <c r="E149" s="74"/>
      <c r="F149" s="74"/>
      <c r="G149" s="74"/>
      <c r="H149" s="74"/>
      <c r="I149" s="74"/>
      <c r="J149" s="74"/>
    </row>
    <row r="150" customFormat="false" ht="11.25" hidden="false" customHeight="false" outlineLevel="0" collapsed="false">
      <c r="A150" s="72" t="n">
        <f aca="false">A149+1</f>
        <v>5419.28571428572</v>
      </c>
      <c r="B150" s="73"/>
      <c r="C150" s="73"/>
      <c r="D150" s="38"/>
      <c r="E150" s="74"/>
      <c r="F150" s="74"/>
      <c r="G150" s="74"/>
      <c r="H150" s="74"/>
      <c r="I150" s="74"/>
      <c r="J150" s="74"/>
    </row>
    <row r="151" customFormat="false" ht="11.25" hidden="false" customHeight="false" outlineLevel="0" collapsed="false">
      <c r="A151" s="72" t="n">
        <f aca="false">A150+1</f>
        <v>5420.28571428572</v>
      </c>
      <c r="B151" s="73"/>
      <c r="C151" s="73"/>
      <c r="D151" s="38"/>
      <c r="E151" s="74"/>
      <c r="F151" s="74"/>
      <c r="G151" s="74"/>
      <c r="H151" s="74"/>
      <c r="I151" s="74"/>
      <c r="J151" s="74"/>
    </row>
    <row r="152" customFormat="false" ht="11.25" hidden="false" customHeight="false" outlineLevel="0" collapsed="false">
      <c r="A152" s="72" t="n">
        <f aca="false">A151+1</f>
        <v>5421.28571428572</v>
      </c>
      <c r="B152" s="73"/>
      <c r="C152" s="73"/>
      <c r="D152" s="38"/>
      <c r="E152" s="74"/>
      <c r="F152" s="74"/>
      <c r="G152" s="74"/>
      <c r="H152" s="74"/>
      <c r="I152" s="74"/>
      <c r="J152" s="74"/>
    </row>
    <row r="153" customFormat="false" ht="11.25" hidden="false" customHeight="false" outlineLevel="0" collapsed="false">
      <c r="A153" s="72" t="n">
        <f aca="false">A152+1</f>
        <v>5422.28571428572</v>
      </c>
      <c r="B153" s="73"/>
      <c r="C153" s="73"/>
      <c r="D153" s="38"/>
      <c r="E153" s="74"/>
      <c r="F153" s="74"/>
      <c r="G153" s="74"/>
      <c r="H153" s="74"/>
      <c r="I153" s="74"/>
      <c r="J153" s="74"/>
    </row>
    <row r="154" customFormat="false" ht="11.25" hidden="false" customHeight="false" outlineLevel="0" collapsed="false">
      <c r="A154" s="72" t="n">
        <f aca="false">A153+1</f>
        <v>5423.28571428572</v>
      </c>
      <c r="B154" s="73"/>
      <c r="C154" s="73"/>
      <c r="D154" s="38"/>
      <c r="E154" s="74"/>
      <c r="F154" s="74"/>
      <c r="G154" s="74"/>
      <c r="H154" s="74"/>
      <c r="I154" s="74"/>
      <c r="J154" s="74"/>
    </row>
    <row r="155" customFormat="false" ht="11.25" hidden="false" customHeight="false" outlineLevel="0" collapsed="false">
      <c r="A155" s="72" t="n">
        <f aca="false">A154+1</f>
        <v>5424.28571428572</v>
      </c>
      <c r="B155" s="73"/>
      <c r="C155" s="73"/>
      <c r="D155" s="38"/>
      <c r="E155" s="74"/>
      <c r="F155" s="74"/>
      <c r="G155" s="74"/>
      <c r="H155" s="74"/>
      <c r="I155" s="74"/>
      <c r="J155" s="74"/>
    </row>
    <row r="156" customFormat="false" ht="11.25" hidden="false" customHeight="false" outlineLevel="0" collapsed="false">
      <c r="A156" s="72" t="n">
        <f aca="false">A155+1</f>
        <v>5425.28571428572</v>
      </c>
      <c r="B156" s="73"/>
      <c r="C156" s="73"/>
      <c r="D156" s="38"/>
      <c r="E156" s="74"/>
      <c r="F156" s="74"/>
      <c r="G156" s="74"/>
      <c r="H156" s="74"/>
      <c r="I156" s="74"/>
      <c r="J156" s="74"/>
    </row>
    <row r="157" customFormat="false" ht="11.25" hidden="false" customHeight="false" outlineLevel="0" collapsed="false">
      <c r="A157" s="72" t="n">
        <f aca="false">A156+1</f>
        <v>5426.28571428572</v>
      </c>
      <c r="B157" s="73"/>
      <c r="C157" s="73"/>
      <c r="D157" s="38"/>
      <c r="E157" s="74"/>
      <c r="F157" s="74"/>
      <c r="G157" s="74"/>
      <c r="H157" s="74"/>
      <c r="I157" s="74"/>
      <c r="J157" s="74"/>
    </row>
    <row r="158" customFormat="false" ht="11.25" hidden="false" customHeight="false" outlineLevel="0" collapsed="false">
      <c r="A158" s="72" t="n">
        <f aca="false">A157+1</f>
        <v>5427.28571428572</v>
      </c>
      <c r="B158" s="73"/>
      <c r="C158" s="73"/>
      <c r="D158" s="38"/>
      <c r="E158" s="74"/>
      <c r="F158" s="74"/>
      <c r="G158" s="74"/>
      <c r="H158" s="74"/>
      <c r="I158" s="74"/>
      <c r="J158" s="74"/>
    </row>
    <row r="159" customFormat="false" ht="11.25" hidden="false" customHeight="false" outlineLevel="0" collapsed="false">
      <c r="A159" s="72" t="n">
        <f aca="false">A158+1</f>
        <v>5428.28571428572</v>
      </c>
      <c r="B159" s="73"/>
      <c r="C159" s="73"/>
      <c r="D159" s="38"/>
      <c r="E159" s="74"/>
      <c r="F159" s="74"/>
      <c r="G159" s="74"/>
      <c r="H159" s="74"/>
      <c r="I159" s="74"/>
      <c r="J159" s="74"/>
    </row>
    <row r="160" customFormat="false" ht="11.25" hidden="false" customHeight="false" outlineLevel="0" collapsed="false">
      <c r="A160" s="72" t="n">
        <f aca="false">A159+1</f>
        <v>5429.28571428572</v>
      </c>
      <c r="B160" s="73"/>
      <c r="C160" s="73"/>
      <c r="D160" s="38"/>
      <c r="E160" s="74"/>
      <c r="F160" s="74"/>
      <c r="G160" s="74"/>
      <c r="H160" s="74"/>
      <c r="I160" s="74"/>
      <c r="J160" s="74"/>
    </row>
    <row r="161" customFormat="false" ht="11.25" hidden="false" customHeight="false" outlineLevel="0" collapsed="false">
      <c r="A161" s="72" t="n">
        <f aca="false">A160+1</f>
        <v>5430.28571428572</v>
      </c>
      <c r="B161" s="73"/>
      <c r="C161" s="73"/>
      <c r="D161" s="38"/>
      <c r="E161" s="74"/>
      <c r="F161" s="74"/>
      <c r="G161" s="74"/>
      <c r="H161" s="74"/>
      <c r="I161" s="74"/>
      <c r="J161" s="74"/>
    </row>
    <row r="162" customFormat="false" ht="11.25" hidden="false" customHeight="false" outlineLevel="0" collapsed="false">
      <c r="A162" s="72" t="n">
        <f aca="false">A161+1</f>
        <v>5431.28571428572</v>
      </c>
      <c r="B162" s="73"/>
      <c r="C162" s="73"/>
      <c r="D162" s="38"/>
      <c r="E162" s="74"/>
      <c r="F162" s="74"/>
      <c r="G162" s="74"/>
      <c r="H162" s="74"/>
      <c r="I162" s="74"/>
      <c r="J162" s="74"/>
    </row>
    <row r="163" customFormat="false" ht="11.25" hidden="false" customHeight="false" outlineLevel="0" collapsed="false">
      <c r="A163" s="72" t="n">
        <f aca="false">A162+1</f>
        <v>5432.28571428572</v>
      </c>
      <c r="B163" s="73"/>
      <c r="C163" s="73"/>
      <c r="D163" s="38"/>
      <c r="E163" s="74"/>
      <c r="F163" s="74"/>
      <c r="G163" s="74"/>
      <c r="H163" s="74"/>
      <c r="I163" s="74"/>
      <c r="J163" s="74"/>
    </row>
    <row r="164" customFormat="false" ht="11.25" hidden="false" customHeight="false" outlineLevel="0" collapsed="false">
      <c r="A164" s="72" t="n">
        <f aca="false">A163+1</f>
        <v>5433.28571428572</v>
      </c>
      <c r="B164" s="73"/>
      <c r="C164" s="73"/>
      <c r="D164" s="38"/>
      <c r="E164" s="74"/>
      <c r="F164" s="74"/>
      <c r="G164" s="74"/>
      <c r="H164" s="74"/>
      <c r="I164" s="74"/>
      <c r="J164" s="74"/>
    </row>
    <row r="165" customFormat="false" ht="11.25" hidden="false" customHeight="false" outlineLevel="0" collapsed="false">
      <c r="A165" s="72" t="n">
        <f aca="false">A164+1</f>
        <v>5434.28571428572</v>
      </c>
      <c r="B165" s="73"/>
      <c r="C165" s="73"/>
      <c r="D165" s="38"/>
      <c r="E165" s="74"/>
      <c r="F165" s="74"/>
      <c r="G165" s="74"/>
      <c r="H165" s="74"/>
      <c r="I165" s="74"/>
      <c r="J165" s="74"/>
    </row>
    <row r="166" customFormat="false" ht="11.25" hidden="false" customHeight="false" outlineLevel="0" collapsed="false">
      <c r="A166" s="72" t="n">
        <f aca="false">A165+1</f>
        <v>5435.28571428572</v>
      </c>
      <c r="B166" s="73"/>
      <c r="C166" s="73"/>
      <c r="D166" s="38"/>
      <c r="E166" s="74"/>
      <c r="F166" s="74"/>
      <c r="G166" s="74"/>
      <c r="H166" s="74"/>
      <c r="I166" s="74"/>
      <c r="J166" s="74"/>
    </row>
    <row r="167" customFormat="false" ht="11.25" hidden="false" customHeight="false" outlineLevel="0" collapsed="false">
      <c r="A167" s="72" t="n">
        <f aca="false">A166+1</f>
        <v>5436.28571428572</v>
      </c>
      <c r="B167" s="73"/>
      <c r="C167" s="73"/>
      <c r="D167" s="38"/>
      <c r="E167" s="74"/>
      <c r="F167" s="74"/>
      <c r="G167" s="74"/>
      <c r="H167" s="74"/>
      <c r="I167" s="74"/>
      <c r="J167" s="74"/>
    </row>
    <row r="168" customFormat="false" ht="11.25" hidden="false" customHeight="false" outlineLevel="0" collapsed="false">
      <c r="A168" s="72" t="n">
        <f aca="false">A167+1</f>
        <v>5437.28571428572</v>
      </c>
      <c r="B168" s="73"/>
      <c r="C168" s="73"/>
      <c r="D168" s="38"/>
      <c r="E168" s="74"/>
      <c r="F168" s="74"/>
      <c r="G168" s="74"/>
      <c r="H168" s="74"/>
      <c r="I168" s="74"/>
      <c r="J168" s="74"/>
    </row>
    <row r="169" customFormat="false" ht="11.25" hidden="false" customHeight="false" outlineLevel="0" collapsed="false">
      <c r="A169" s="72" t="n">
        <f aca="false">A168+1</f>
        <v>5438.28571428572</v>
      </c>
      <c r="B169" s="73"/>
      <c r="C169" s="73"/>
      <c r="D169" s="38"/>
      <c r="E169" s="74"/>
      <c r="F169" s="74"/>
      <c r="G169" s="74"/>
      <c r="H169" s="74"/>
      <c r="I169" s="74"/>
      <c r="J169" s="74"/>
    </row>
    <row r="170" customFormat="false" ht="11.25" hidden="false" customHeight="false" outlineLevel="0" collapsed="false">
      <c r="A170" s="72" t="n">
        <f aca="false">A169+1</f>
        <v>5439.28571428572</v>
      </c>
      <c r="B170" s="73"/>
      <c r="C170" s="73"/>
      <c r="D170" s="38"/>
      <c r="E170" s="74"/>
      <c r="F170" s="74"/>
      <c r="G170" s="74"/>
      <c r="H170" s="74"/>
      <c r="I170" s="74"/>
      <c r="J170" s="74"/>
    </row>
    <row r="171" customFormat="false" ht="11.25" hidden="false" customHeight="false" outlineLevel="0" collapsed="false">
      <c r="A171" s="72" t="n">
        <f aca="false">A170+1</f>
        <v>5440.28571428572</v>
      </c>
      <c r="B171" s="73"/>
      <c r="C171" s="73"/>
      <c r="D171" s="38"/>
      <c r="E171" s="74"/>
      <c r="F171" s="74"/>
      <c r="G171" s="74"/>
      <c r="H171" s="74"/>
      <c r="I171" s="74"/>
      <c r="J171" s="74"/>
    </row>
    <row r="172" customFormat="false" ht="11.25" hidden="false" customHeight="false" outlineLevel="0" collapsed="false">
      <c r="A172" s="72" t="n">
        <f aca="false">A171+1</f>
        <v>5441.28571428572</v>
      </c>
      <c r="B172" s="73"/>
      <c r="C172" s="73"/>
      <c r="D172" s="38"/>
      <c r="E172" s="74"/>
      <c r="F172" s="74"/>
      <c r="G172" s="74"/>
      <c r="H172" s="74"/>
      <c r="I172" s="74"/>
      <c r="J172" s="74"/>
    </row>
    <row r="173" customFormat="false" ht="11.25" hidden="false" customHeight="false" outlineLevel="0" collapsed="false">
      <c r="A173" s="72" t="n">
        <f aca="false">A172+1</f>
        <v>5442.28571428572</v>
      </c>
      <c r="B173" s="73"/>
      <c r="C173" s="73"/>
      <c r="D173" s="38"/>
      <c r="E173" s="74"/>
      <c r="F173" s="74"/>
      <c r="G173" s="74"/>
      <c r="H173" s="74"/>
      <c r="I173" s="74"/>
      <c r="J173" s="74"/>
    </row>
    <row r="174" customFormat="false" ht="11.25" hidden="false" customHeight="false" outlineLevel="0" collapsed="false">
      <c r="A174" s="72" t="n">
        <f aca="false">A173+1</f>
        <v>5443.28571428572</v>
      </c>
      <c r="B174" s="73"/>
      <c r="C174" s="73"/>
      <c r="D174" s="38"/>
      <c r="E174" s="74"/>
      <c r="F174" s="74"/>
      <c r="G174" s="74"/>
      <c r="H174" s="74"/>
      <c r="I174" s="74"/>
      <c r="J174" s="74"/>
    </row>
    <row r="175" customFormat="false" ht="11.25" hidden="false" customHeight="false" outlineLevel="0" collapsed="false">
      <c r="A175" s="72" t="n">
        <f aca="false">A174+1</f>
        <v>5444.28571428572</v>
      </c>
      <c r="B175" s="73"/>
      <c r="C175" s="73"/>
      <c r="D175" s="38"/>
      <c r="E175" s="74"/>
      <c r="F175" s="74"/>
      <c r="G175" s="74"/>
      <c r="H175" s="74"/>
      <c r="I175" s="74"/>
      <c r="J175" s="74"/>
    </row>
    <row r="176" customFormat="false" ht="11.25" hidden="false" customHeight="false" outlineLevel="0" collapsed="false">
      <c r="A176" s="72" t="n">
        <f aca="false">A175+1</f>
        <v>5445.28571428572</v>
      </c>
      <c r="B176" s="73"/>
      <c r="C176" s="73"/>
      <c r="D176" s="38"/>
      <c r="E176" s="74"/>
      <c r="F176" s="74"/>
      <c r="G176" s="74"/>
      <c r="H176" s="74"/>
      <c r="I176" s="74"/>
      <c r="J176" s="74"/>
    </row>
    <row r="177" customFormat="false" ht="11.25" hidden="false" customHeight="false" outlineLevel="0" collapsed="false">
      <c r="A177" s="72" t="n">
        <f aca="false">A176+1</f>
        <v>5446.28571428572</v>
      </c>
      <c r="B177" s="73"/>
      <c r="C177" s="73"/>
      <c r="D177" s="38"/>
      <c r="E177" s="74"/>
      <c r="F177" s="74"/>
      <c r="G177" s="74"/>
      <c r="H177" s="74"/>
      <c r="I177" s="74"/>
      <c r="J177" s="74"/>
    </row>
    <row r="178" customFormat="false" ht="11.25" hidden="false" customHeight="false" outlineLevel="0" collapsed="false">
      <c r="A178" s="72" t="n">
        <f aca="false">A177+1</f>
        <v>5447.28571428572</v>
      </c>
      <c r="B178" s="73"/>
      <c r="C178" s="73"/>
      <c r="D178" s="38"/>
      <c r="E178" s="74"/>
      <c r="F178" s="74"/>
      <c r="G178" s="74"/>
      <c r="H178" s="74"/>
      <c r="I178" s="74"/>
      <c r="J178" s="74"/>
    </row>
    <row r="179" customFormat="false" ht="11.25" hidden="false" customHeight="false" outlineLevel="0" collapsed="false">
      <c r="A179" s="72" t="n">
        <f aca="false">A178+1</f>
        <v>5448.28571428572</v>
      </c>
      <c r="B179" s="73"/>
      <c r="C179" s="73"/>
      <c r="D179" s="38"/>
      <c r="E179" s="74"/>
      <c r="F179" s="74"/>
      <c r="G179" s="74"/>
      <c r="H179" s="74"/>
      <c r="I179" s="74"/>
      <c r="J179" s="74"/>
    </row>
    <row r="180" customFormat="false" ht="11.25" hidden="false" customHeight="false" outlineLevel="0" collapsed="false">
      <c r="A180" s="72" t="n">
        <f aca="false">A179+1</f>
        <v>5449.28571428572</v>
      </c>
      <c r="B180" s="73"/>
      <c r="C180" s="73"/>
      <c r="D180" s="38"/>
      <c r="E180" s="74"/>
      <c r="F180" s="74"/>
      <c r="G180" s="74"/>
      <c r="H180" s="74"/>
      <c r="I180" s="74"/>
      <c r="J180" s="74"/>
    </row>
    <row r="181" customFormat="false" ht="11.25" hidden="false" customHeight="false" outlineLevel="0" collapsed="false">
      <c r="A181" s="72" t="n">
        <f aca="false">A180+1</f>
        <v>5450.28571428572</v>
      </c>
      <c r="B181" s="73"/>
      <c r="C181" s="73"/>
      <c r="D181" s="38"/>
      <c r="E181" s="74"/>
      <c r="F181" s="74"/>
      <c r="G181" s="74"/>
      <c r="H181" s="74"/>
      <c r="I181" s="74"/>
      <c r="J181" s="74"/>
    </row>
    <row r="182" customFormat="false" ht="11.25" hidden="false" customHeight="false" outlineLevel="0" collapsed="false">
      <c r="A182" s="72" t="n">
        <f aca="false">A181+1</f>
        <v>5451.28571428572</v>
      </c>
      <c r="B182" s="73"/>
      <c r="C182" s="73"/>
      <c r="D182" s="38"/>
      <c r="E182" s="74"/>
      <c r="F182" s="74"/>
      <c r="G182" s="74"/>
      <c r="H182" s="74"/>
      <c r="I182" s="74"/>
      <c r="J182" s="74"/>
    </row>
    <row r="183" customFormat="false" ht="11.25" hidden="false" customHeight="false" outlineLevel="0" collapsed="false">
      <c r="A183" s="72" t="n">
        <f aca="false">A182+1</f>
        <v>5452.28571428572</v>
      </c>
      <c r="B183" s="73"/>
      <c r="C183" s="73"/>
      <c r="D183" s="38"/>
      <c r="E183" s="74"/>
      <c r="F183" s="74"/>
      <c r="G183" s="74"/>
      <c r="H183" s="74"/>
      <c r="I183" s="74"/>
      <c r="J183" s="74"/>
    </row>
    <row r="184" customFormat="false" ht="11.25" hidden="false" customHeight="false" outlineLevel="0" collapsed="false">
      <c r="A184" s="72" t="n">
        <f aca="false">A183+1</f>
        <v>5453.28571428572</v>
      </c>
      <c r="B184" s="73"/>
      <c r="C184" s="73"/>
      <c r="D184" s="38"/>
      <c r="E184" s="74"/>
      <c r="F184" s="74"/>
      <c r="G184" s="74"/>
      <c r="H184" s="74"/>
      <c r="I184" s="74"/>
      <c r="J184" s="74"/>
    </row>
    <row r="185" customFormat="false" ht="11.25" hidden="false" customHeight="false" outlineLevel="0" collapsed="false">
      <c r="A185" s="72" t="n">
        <f aca="false">A184+1</f>
        <v>5454.28571428572</v>
      </c>
      <c r="B185" s="73"/>
      <c r="C185" s="73"/>
      <c r="D185" s="38"/>
      <c r="E185" s="74"/>
      <c r="F185" s="74"/>
      <c r="G185" s="74"/>
      <c r="H185" s="74"/>
      <c r="I185" s="74"/>
      <c r="J185" s="74"/>
    </row>
    <row r="186" customFormat="false" ht="11.25" hidden="false" customHeight="false" outlineLevel="0" collapsed="false">
      <c r="A186" s="72" t="n">
        <f aca="false">A185+1</f>
        <v>5455.28571428572</v>
      </c>
      <c r="B186" s="73"/>
      <c r="C186" s="73"/>
      <c r="D186" s="38"/>
      <c r="E186" s="74"/>
      <c r="F186" s="74"/>
      <c r="G186" s="74"/>
      <c r="H186" s="74"/>
      <c r="I186" s="74"/>
      <c r="J186" s="74"/>
    </row>
    <row r="187" customFormat="false" ht="11.25" hidden="false" customHeight="false" outlineLevel="0" collapsed="false">
      <c r="A187" s="72" t="n">
        <f aca="false">A186+1</f>
        <v>5456.28571428572</v>
      </c>
      <c r="B187" s="73"/>
      <c r="C187" s="73"/>
      <c r="D187" s="38"/>
      <c r="E187" s="74"/>
      <c r="F187" s="74"/>
      <c r="G187" s="74"/>
      <c r="H187" s="74"/>
      <c r="I187" s="74"/>
      <c r="J187" s="74"/>
    </row>
    <row r="188" customFormat="false" ht="11.25" hidden="false" customHeight="false" outlineLevel="0" collapsed="false">
      <c r="A188" s="72" t="n">
        <f aca="false">A187+1</f>
        <v>5457.28571428572</v>
      </c>
      <c r="B188" s="73"/>
      <c r="C188" s="73"/>
      <c r="D188" s="38"/>
      <c r="E188" s="74"/>
      <c r="F188" s="74"/>
      <c r="G188" s="74"/>
      <c r="H188" s="74"/>
      <c r="I188" s="74"/>
      <c r="J188" s="74"/>
    </row>
    <row r="189" customFormat="false" ht="11.25" hidden="false" customHeight="false" outlineLevel="0" collapsed="false">
      <c r="A189" s="72" t="n">
        <f aca="false">A188+1</f>
        <v>5458.28571428572</v>
      </c>
      <c r="B189" s="73"/>
      <c r="C189" s="73"/>
      <c r="D189" s="38"/>
      <c r="E189" s="74"/>
      <c r="F189" s="74"/>
      <c r="G189" s="74"/>
      <c r="H189" s="74"/>
      <c r="I189" s="74"/>
      <c r="J189" s="74"/>
    </row>
    <row r="190" customFormat="false" ht="11.25" hidden="false" customHeight="false" outlineLevel="0" collapsed="false">
      <c r="A190" s="72" t="n">
        <f aca="false">A189+1</f>
        <v>5459.28571428572</v>
      </c>
      <c r="B190" s="73"/>
      <c r="C190" s="73"/>
      <c r="D190" s="38"/>
      <c r="E190" s="74"/>
      <c r="F190" s="74"/>
      <c r="G190" s="74"/>
      <c r="H190" s="74"/>
      <c r="I190" s="74"/>
      <c r="J190" s="74"/>
    </row>
    <row r="191" customFormat="false" ht="11.25" hidden="false" customHeight="false" outlineLevel="0" collapsed="false">
      <c r="A191" s="72" t="n">
        <f aca="false">A190+1</f>
        <v>5460.28571428572</v>
      </c>
      <c r="B191" s="73"/>
      <c r="C191" s="73"/>
      <c r="D191" s="38"/>
      <c r="E191" s="74"/>
      <c r="F191" s="74"/>
      <c r="G191" s="74"/>
      <c r="H191" s="74"/>
      <c r="I191" s="74"/>
      <c r="J191" s="74"/>
    </row>
    <row r="192" customFormat="false" ht="11.25" hidden="false" customHeight="false" outlineLevel="0" collapsed="false">
      <c r="A192" s="72" t="n">
        <f aca="false">A191+1</f>
        <v>5461.28571428572</v>
      </c>
      <c r="B192" s="73"/>
      <c r="C192" s="73"/>
      <c r="D192" s="38"/>
      <c r="E192" s="74"/>
      <c r="F192" s="74"/>
      <c r="G192" s="74"/>
      <c r="H192" s="74"/>
      <c r="I192" s="74"/>
      <c r="J192" s="74"/>
    </row>
    <row r="193" customFormat="false" ht="11.25" hidden="false" customHeight="false" outlineLevel="0" collapsed="false">
      <c r="A193" s="72" t="n">
        <f aca="false">A192+1</f>
        <v>5462.28571428572</v>
      </c>
      <c r="B193" s="73"/>
      <c r="C193" s="73"/>
      <c r="D193" s="38"/>
      <c r="E193" s="74"/>
      <c r="F193" s="74"/>
      <c r="G193" s="74"/>
      <c r="H193" s="74"/>
      <c r="I193" s="74"/>
      <c r="J193" s="74"/>
    </row>
    <row r="194" customFormat="false" ht="11.25" hidden="false" customHeight="false" outlineLevel="0" collapsed="false">
      <c r="A194" s="72" t="n">
        <f aca="false">A193+1</f>
        <v>5463.28571428572</v>
      </c>
      <c r="B194" s="73"/>
      <c r="C194" s="73"/>
      <c r="D194" s="38"/>
      <c r="E194" s="74"/>
      <c r="F194" s="74"/>
      <c r="G194" s="74"/>
      <c r="H194" s="74"/>
      <c r="I194" s="74"/>
      <c r="J194" s="74"/>
    </row>
    <row r="195" customFormat="false" ht="11.25" hidden="false" customHeight="false" outlineLevel="0" collapsed="false">
      <c r="A195" s="72" t="n">
        <f aca="false">A194+1</f>
        <v>5464.28571428572</v>
      </c>
      <c r="B195" s="73"/>
      <c r="C195" s="73"/>
      <c r="D195" s="38"/>
      <c r="E195" s="74"/>
      <c r="F195" s="74"/>
      <c r="G195" s="74"/>
      <c r="H195" s="74"/>
      <c r="I195" s="74"/>
      <c r="J195" s="74"/>
    </row>
    <row r="196" customFormat="false" ht="11.25" hidden="false" customHeight="false" outlineLevel="0" collapsed="false">
      <c r="A196" s="72" t="n">
        <f aca="false">A195+1</f>
        <v>5465.28571428572</v>
      </c>
      <c r="B196" s="73"/>
      <c r="C196" s="73"/>
      <c r="D196" s="38"/>
      <c r="E196" s="74"/>
      <c r="F196" s="74"/>
      <c r="G196" s="74"/>
      <c r="H196" s="74"/>
      <c r="I196" s="74"/>
      <c r="J196" s="74"/>
    </row>
    <row r="197" customFormat="false" ht="11.25" hidden="false" customHeight="false" outlineLevel="0" collapsed="false">
      <c r="A197" s="72" t="n">
        <f aca="false">A196+1</f>
        <v>5466.28571428572</v>
      </c>
      <c r="B197" s="73"/>
      <c r="C197" s="73"/>
      <c r="D197" s="38"/>
      <c r="E197" s="74"/>
      <c r="F197" s="74"/>
      <c r="G197" s="74"/>
      <c r="H197" s="74"/>
      <c r="I197" s="74"/>
      <c r="J197" s="74"/>
    </row>
    <row r="198" customFormat="false" ht="11.25" hidden="false" customHeight="false" outlineLevel="0" collapsed="false">
      <c r="A198" s="72" t="n">
        <f aca="false">A197+1</f>
        <v>5467.28571428572</v>
      </c>
      <c r="B198" s="73"/>
      <c r="C198" s="73"/>
      <c r="D198" s="38"/>
      <c r="E198" s="74"/>
      <c r="F198" s="74"/>
      <c r="G198" s="74"/>
      <c r="H198" s="74"/>
      <c r="I198" s="74"/>
      <c r="J198" s="74"/>
    </row>
    <row r="199" customFormat="false" ht="11.25" hidden="false" customHeight="false" outlineLevel="0" collapsed="false">
      <c r="A199" s="72" t="n">
        <f aca="false">A198+1</f>
        <v>5468.28571428572</v>
      </c>
      <c r="B199" s="73"/>
      <c r="C199" s="73"/>
      <c r="D199" s="38"/>
      <c r="E199" s="74"/>
      <c r="F199" s="74"/>
      <c r="G199" s="74"/>
      <c r="H199" s="74"/>
      <c r="I199" s="74"/>
      <c r="J199" s="74"/>
    </row>
    <row r="200" customFormat="false" ht="11.25" hidden="false" customHeight="false" outlineLevel="0" collapsed="false">
      <c r="A200" s="72" t="n">
        <f aca="false">A199+1</f>
        <v>5469.28571428572</v>
      </c>
      <c r="B200" s="73"/>
      <c r="C200" s="73"/>
      <c r="D200" s="38"/>
      <c r="E200" s="74"/>
      <c r="F200" s="74"/>
      <c r="G200" s="74"/>
      <c r="H200" s="74"/>
      <c r="I200" s="74"/>
      <c r="J200" s="74"/>
    </row>
    <row r="201" customFormat="false" ht="11.25" hidden="false" customHeight="false" outlineLevel="0" collapsed="false">
      <c r="A201" s="72" t="n">
        <f aca="false">A200+1</f>
        <v>5470.28571428572</v>
      </c>
      <c r="B201" s="73"/>
      <c r="C201" s="73"/>
      <c r="D201" s="38"/>
      <c r="E201" s="74"/>
      <c r="F201" s="74"/>
      <c r="G201" s="74"/>
      <c r="H201" s="74"/>
      <c r="I201" s="74"/>
      <c r="J201" s="74"/>
    </row>
    <row r="202" customFormat="false" ht="11.25" hidden="false" customHeight="false" outlineLevel="0" collapsed="false">
      <c r="A202" s="72" t="n">
        <f aca="false">A201+1</f>
        <v>5471.28571428572</v>
      </c>
      <c r="B202" s="73"/>
      <c r="C202" s="73"/>
      <c r="D202" s="38"/>
      <c r="E202" s="74"/>
      <c r="F202" s="74"/>
      <c r="G202" s="74"/>
      <c r="H202" s="74"/>
      <c r="I202" s="74"/>
      <c r="J202" s="74"/>
    </row>
    <row r="203" customFormat="false" ht="11.25" hidden="false" customHeight="false" outlineLevel="0" collapsed="false">
      <c r="A203" s="72" t="n">
        <f aca="false">A202+1</f>
        <v>5472.28571428572</v>
      </c>
      <c r="B203" s="73"/>
      <c r="C203" s="73"/>
      <c r="D203" s="38"/>
      <c r="E203" s="74"/>
      <c r="F203" s="74"/>
      <c r="G203" s="74"/>
      <c r="H203" s="74"/>
      <c r="I203" s="74"/>
      <c r="J203" s="74"/>
    </row>
    <row r="204" customFormat="false" ht="11.25" hidden="false" customHeight="false" outlineLevel="0" collapsed="false">
      <c r="A204" s="72" t="n">
        <f aca="false">A203+1</f>
        <v>5473.28571428572</v>
      </c>
      <c r="B204" s="73"/>
      <c r="C204" s="73"/>
      <c r="D204" s="38"/>
      <c r="E204" s="74"/>
      <c r="F204" s="74"/>
      <c r="G204" s="74"/>
      <c r="H204" s="74"/>
      <c r="I204" s="74"/>
      <c r="J204" s="74"/>
    </row>
    <row r="205" customFormat="false" ht="11.25" hidden="false" customHeight="false" outlineLevel="0" collapsed="false">
      <c r="A205" s="72" t="n">
        <f aca="false">A204+1</f>
        <v>5474.28571428572</v>
      </c>
      <c r="B205" s="73"/>
      <c r="C205" s="73"/>
      <c r="D205" s="38"/>
      <c r="E205" s="74"/>
      <c r="F205" s="74"/>
      <c r="G205" s="74"/>
      <c r="H205" s="74"/>
      <c r="I205" s="74"/>
      <c r="J205" s="74"/>
    </row>
    <row r="206" customFormat="false" ht="11.25" hidden="false" customHeight="false" outlineLevel="0" collapsed="false">
      <c r="A206" s="72" t="n">
        <f aca="false">A205+1</f>
        <v>5475.28571428572</v>
      </c>
      <c r="B206" s="73"/>
      <c r="C206" s="73"/>
      <c r="D206" s="38"/>
      <c r="E206" s="74"/>
      <c r="F206" s="74"/>
      <c r="G206" s="74"/>
      <c r="H206" s="74"/>
      <c r="I206" s="74"/>
      <c r="J206" s="74"/>
    </row>
    <row r="207" customFormat="false" ht="11.25" hidden="false" customHeight="false" outlineLevel="0" collapsed="false">
      <c r="A207" s="72" t="n">
        <f aca="false">A206+1</f>
        <v>5476.28571428572</v>
      </c>
      <c r="B207" s="73"/>
      <c r="C207" s="73"/>
      <c r="D207" s="38"/>
      <c r="E207" s="74"/>
      <c r="F207" s="74"/>
      <c r="G207" s="74"/>
      <c r="H207" s="74"/>
      <c r="I207" s="74"/>
      <c r="J207" s="74"/>
    </row>
    <row r="208" customFormat="false" ht="11.25" hidden="false" customHeight="false" outlineLevel="0" collapsed="false">
      <c r="A208" s="72" t="n">
        <f aca="false">A207+1</f>
        <v>5477.28571428572</v>
      </c>
      <c r="B208" s="73"/>
      <c r="C208" s="73"/>
      <c r="D208" s="38"/>
      <c r="E208" s="74"/>
      <c r="F208" s="74"/>
      <c r="G208" s="74"/>
      <c r="H208" s="74"/>
      <c r="I208" s="74"/>
      <c r="J208" s="74"/>
    </row>
    <row r="209" customFormat="false" ht="11.25" hidden="false" customHeight="false" outlineLevel="0" collapsed="false">
      <c r="A209" s="72" t="n">
        <f aca="false">A208+1</f>
        <v>5478.28571428572</v>
      </c>
      <c r="B209" s="73"/>
      <c r="C209" s="73"/>
      <c r="D209" s="38"/>
      <c r="E209" s="74"/>
      <c r="F209" s="74"/>
      <c r="G209" s="74"/>
      <c r="H209" s="74"/>
      <c r="I209" s="74"/>
      <c r="J209" s="74"/>
    </row>
    <row r="210" customFormat="false" ht="11.25" hidden="false" customHeight="false" outlineLevel="0" collapsed="false">
      <c r="A210" s="72" t="n">
        <f aca="false">A209+1</f>
        <v>5479.28571428572</v>
      </c>
      <c r="B210" s="73"/>
      <c r="C210" s="73"/>
      <c r="D210" s="38"/>
      <c r="E210" s="74"/>
      <c r="F210" s="74"/>
      <c r="G210" s="74"/>
      <c r="H210" s="74"/>
      <c r="I210" s="74"/>
      <c r="J210" s="74"/>
    </row>
    <row r="211" customFormat="false" ht="11.25" hidden="false" customHeight="false" outlineLevel="0" collapsed="false">
      <c r="A211" s="72" t="n">
        <f aca="false">A210+1</f>
        <v>5480.28571428572</v>
      </c>
      <c r="B211" s="73"/>
      <c r="C211" s="73"/>
      <c r="D211" s="38"/>
      <c r="E211" s="74"/>
      <c r="F211" s="74"/>
      <c r="G211" s="74"/>
      <c r="H211" s="74"/>
      <c r="I211" s="74"/>
      <c r="J211" s="74"/>
    </row>
    <row r="212" customFormat="false" ht="11.25" hidden="false" customHeight="false" outlineLevel="0" collapsed="false">
      <c r="A212" s="72" t="n">
        <f aca="false">A211+1</f>
        <v>5481.28571428572</v>
      </c>
      <c r="B212" s="73"/>
      <c r="C212" s="73"/>
      <c r="D212" s="38"/>
      <c r="E212" s="74"/>
      <c r="F212" s="74"/>
      <c r="G212" s="74"/>
      <c r="H212" s="74"/>
      <c r="I212" s="74"/>
      <c r="J212" s="74"/>
    </row>
    <row r="213" customFormat="false" ht="11.25" hidden="false" customHeight="false" outlineLevel="0" collapsed="false">
      <c r="A213" s="72" t="n">
        <f aca="false">A212+1</f>
        <v>5482.28571428572</v>
      </c>
      <c r="B213" s="73"/>
      <c r="C213" s="73"/>
      <c r="D213" s="38"/>
      <c r="E213" s="74"/>
      <c r="F213" s="74"/>
      <c r="G213" s="74"/>
      <c r="H213" s="74"/>
      <c r="I213" s="74"/>
      <c r="J213" s="74"/>
    </row>
    <row r="214" customFormat="false" ht="11.25" hidden="false" customHeight="false" outlineLevel="0" collapsed="false">
      <c r="A214" s="72" t="n">
        <f aca="false">A213+1</f>
        <v>5483.28571428572</v>
      </c>
      <c r="B214" s="73"/>
      <c r="C214" s="73"/>
      <c r="D214" s="38"/>
      <c r="E214" s="74"/>
      <c r="F214" s="74"/>
      <c r="G214" s="74"/>
      <c r="H214" s="74"/>
      <c r="I214" s="74"/>
      <c r="J214" s="74"/>
    </row>
    <row r="215" customFormat="false" ht="11.25" hidden="false" customHeight="false" outlineLevel="0" collapsed="false">
      <c r="A215" s="72" t="n">
        <f aca="false">A214+1</f>
        <v>5484.28571428572</v>
      </c>
      <c r="B215" s="73"/>
      <c r="C215" s="73"/>
      <c r="D215" s="38"/>
      <c r="E215" s="74"/>
      <c r="F215" s="74"/>
      <c r="G215" s="74"/>
      <c r="H215" s="74"/>
      <c r="I215" s="74"/>
      <c r="J215" s="74"/>
    </row>
    <row r="216" customFormat="false" ht="11.25" hidden="false" customHeight="false" outlineLevel="0" collapsed="false">
      <c r="A216" s="72" t="n">
        <f aca="false">A215+1</f>
        <v>5485.28571428572</v>
      </c>
      <c r="B216" s="73"/>
      <c r="C216" s="73"/>
      <c r="D216" s="38"/>
      <c r="E216" s="74"/>
      <c r="F216" s="74"/>
      <c r="G216" s="74"/>
      <c r="H216" s="74"/>
      <c r="I216" s="74"/>
      <c r="J216" s="74"/>
    </row>
    <row r="217" customFormat="false" ht="11.25" hidden="false" customHeight="false" outlineLevel="0" collapsed="false">
      <c r="A217" s="72" t="n">
        <f aca="false">A216+1</f>
        <v>5486.28571428572</v>
      </c>
      <c r="B217" s="73"/>
      <c r="C217" s="73"/>
      <c r="D217" s="38"/>
      <c r="E217" s="74"/>
      <c r="F217" s="74"/>
      <c r="G217" s="74"/>
      <c r="H217" s="74"/>
      <c r="I217" s="74"/>
      <c r="J217" s="74"/>
    </row>
    <row r="218" customFormat="false" ht="11.25" hidden="false" customHeight="false" outlineLevel="0" collapsed="false">
      <c r="A218" s="72" t="n">
        <f aca="false">A217+1</f>
        <v>5487.28571428572</v>
      </c>
      <c r="B218" s="73"/>
      <c r="C218" s="73"/>
      <c r="D218" s="38"/>
      <c r="E218" s="74"/>
      <c r="F218" s="74"/>
      <c r="G218" s="74"/>
      <c r="H218" s="74"/>
      <c r="I218" s="74"/>
      <c r="J218" s="74"/>
    </row>
    <row r="219" customFormat="false" ht="11.25" hidden="false" customHeight="false" outlineLevel="0" collapsed="false">
      <c r="A219" s="72" t="n">
        <f aca="false">A218+1</f>
        <v>5488.28571428572</v>
      </c>
      <c r="B219" s="73"/>
      <c r="C219" s="73"/>
      <c r="D219" s="38"/>
      <c r="E219" s="74"/>
      <c r="F219" s="74"/>
      <c r="G219" s="74"/>
      <c r="H219" s="74"/>
      <c r="I219" s="74"/>
      <c r="J219" s="74"/>
    </row>
    <row r="220" customFormat="false" ht="11.25" hidden="false" customHeight="false" outlineLevel="0" collapsed="false">
      <c r="A220" s="72" t="n">
        <f aca="false">A219+1</f>
        <v>5489.28571428572</v>
      </c>
      <c r="B220" s="73"/>
      <c r="C220" s="73"/>
      <c r="D220" s="38"/>
      <c r="E220" s="74"/>
      <c r="F220" s="74"/>
      <c r="G220" s="74"/>
      <c r="H220" s="74"/>
      <c r="I220" s="74"/>
      <c r="J220" s="74"/>
    </row>
    <row r="221" customFormat="false" ht="11.25" hidden="false" customHeight="false" outlineLevel="0" collapsed="false">
      <c r="A221" s="72" t="n">
        <f aca="false">A220+1</f>
        <v>5490.28571428572</v>
      </c>
      <c r="B221" s="73"/>
      <c r="C221" s="73"/>
      <c r="D221" s="38"/>
      <c r="E221" s="74"/>
      <c r="F221" s="74"/>
      <c r="G221" s="74"/>
      <c r="H221" s="74"/>
      <c r="I221" s="74"/>
      <c r="J221" s="74"/>
    </row>
    <row r="222" customFormat="false" ht="11.25" hidden="false" customHeight="false" outlineLevel="0" collapsed="false">
      <c r="A222" s="72" t="n">
        <f aca="false">A221+1</f>
        <v>5491.28571428572</v>
      </c>
      <c r="B222" s="73"/>
      <c r="C222" s="73"/>
      <c r="D222" s="38"/>
      <c r="E222" s="74"/>
      <c r="F222" s="74"/>
      <c r="G222" s="74"/>
      <c r="H222" s="74"/>
      <c r="I222" s="74"/>
      <c r="J222" s="74"/>
    </row>
    <row r="223" customFormat="false" ht="11.25" hidden="false" customHeight="false" outlineLevel="0" collapsed="false">
      <c r="A223" s="72" t="n">
        <f aca="false">A222+1</f>
        <v>5492.28571428572</v>
      </c>
      <c r="B223" s="73"/>
      <c r="C223" s="73"/>
      <c r="D223" s="38"/>
      <c r="E223" s="74"/>
      <c r="F223" s="74"/>
      <c r="G223" s="74"/>
      <c r="H223" s="74"/>
      <c r="I223" s="74"/>
      <c r="J223" s="74"/>
    </row>
    <row r="224" customFormat="false" ht="11.25" hidden="false" customHeight="false" outlineLevel="0" collapsed="false">
      <c r="A224" s="72" t="n">
        <f aca="false">A223+1</f>
        <v>5493.28571428572</v>
      </c>
      <c r="B224" s="73"/>
      <c r="C224" s="73"/>
      <c r="D224" s="38"/>
      <c r="E224" s="74"/>
      <c r="F224" s="74"/>
      <c r="G224" s="74"/>
      <c r="H224" s="74"/>
      <c r="I224" s="74"/>
      <c r="J224" s="74"/>
    </row>
    <row r="225" customFormat="false" ht="11.25" hidden="false" customHeight="false" outlineLevel="0" collapsed="false">
      <c r="A225" s="72" t="n">
        <f aca="false">A224+1</f>
        <v>5494.28571428572</v>
      </c>
      <c r="B225" s="73"/>
      <c r="C225" s="73"/>
      <c r="D225" s="38"/>
      <c r="E225" s="74"/>
      <c r="F225" s="74"/>
      <c r="G225" s="74"/>
      <c r="H225" s="74"/>
      <c r="I225" s="74"/>
      <c r="J225" s="74"/>
    </row>
    <row r="226" customFormat="false" ht="11.25" hidden="false" customHeight="false" outlineLevel="0" collapsed="false">
      <c r="A226" s="72" t="n">
        <f aca="false">A225+1</f>
        <v>5495.28571428572</v>
      </c>
      <c r="B226" s="73"/>
      <c r="C226" s="73"/>
      <c r="D226" s="38"/>
      <c r="E226" s="74"/>
      <c r="F226" s="74"/>
      <c r="G226" s="74"/>
      <c r="H226" s="74"/>
      <c r="I226" s="74"/>
      <c r="J226" s="74"/>
    </row>
    <row r="227" customFormat="false" ht="11.25" hidden="false" customHeight="false" outlineLevel="0" collapsed="false">
      <c r="A227" s="72" t="n">
        <f aca="false">A226+1</f>
        <v>5496.28571428572</v>
      </c>
      <c r="B227" s="73"/>
      <c r="C227" s="73"/>
      <c r="D227" s="38"/>
      <c r="E227" s="74"/>
      <c r="F227" s="74"/>
      <c r="G227" s="74"/>
      <c r="H227" s="74"/>
      <c r="I227" s="74"/>
      <c r="J227" s="74"/>
    </row>
    <row r="228" customFormat="false" ht="11.25" hidden="false" customHeight="false" outlineLevel="0" collapsed="false">
      <c r="A228" s="72" t="n">
        <f aca="false">A227+1</f>
        <v>5497.28571428572</v>
      </c>
      <c r="B228" s="73"/>
      <c r="C228" s="73"/>
      <c r="D228" s="38"/>
      <c r="E228" s="74"/>
      <c r="F228" s="74"/>
      <c r="G228" s="74"/>
      <c r="H228" s="74"/>
      <c r="I228" s="74"/>
      <c r="J228" s="74"/>
    </row>
    <row r="229" customFormat="false" ht="11.25" hidden="false" customHeight="false" outlineLevel="0" collapsed="false">
      <c r="A229" s="72" t="n">
        <f aca="false">A228+1</f>
        <v>5498.28571428572</v>
      </c>
      <c r="B229" s="73"/>
      <c r="C229" s="73"/>
      <c r="D229" s="38"/>
      <c r="E229" s="74"/>
      <c r="F229" s="74"/>
      <c r="G229" s="74"/>
      <c r="H229" s="74"/>
      <c r="I229" s="74"/>
      <c r="J229" s="74"/>
    </row>
    <row r="230" customFormat="false" ht="11.25" hidden="false" customHeight="false" outlineLevel="0" collapsed="false">
      <c r="A230" s="72" t="n">
        <f aca="false">A229+1</f>
        <v>5499.28571428572</v>
      </c>
      <c r="B230" s="73"/>
      <c r="C230" s="73"/>
      <c r="D230" s="38"/>
      <c r="E230" s="74"/>
      <c r="F230" s="74"/>
      <c r="G230" s="74"/>
      <c r="H230" s="74"/>
      <c r="I230" s="74"/>
      <c r="J230" s="74"/>
    </row>
    <row r="231" customFormat="false" ht="11.25" hidden="false" customHeight="false" outlineLevel="0" collapsed="false">
      <c r="A231" s="72" t="n">
        <f aca="false">A230+1</f>
        <v>5500.28571428572</v>
      </c>
      <c r="B231" s="73"/>
      <c r="C231" s="73"/>
      <c r="D231" s="38"/>
      <c r="E231" s="74"/>
      <c r="F231" s="74"/>
      <c r="G231" s="74"/>
      <c r="H231" s="74"/>
      <c r="I231" s="74"/>
      <c r="J231" s="74"/>
    </row>
    <row r="232" customFormat="false" ht="11.25" hidden="false" customHeight="false" outlineLevel="0" collapsed="false">
      <c r="A232" s="72" t="n">
        <f aca="false">A231+1</f>
        <v>5501.28571428572</v>
      </c>
      <c r="B232" s="73"/>
      <c r="C232" s="73"/>
      <c r="D232" s="38"/>
      <c r="E232" s="74"/>
      <c r="F232" s="74"/>
      <c r="G232" s="74"/>
      <c r="H232" s="74"/>
      <c r="I232" s="74"/>
      <c r="J232" s="74"/>
    </row>
    <row r="233" customFormat="false" ht="11.25" hidden="false" customHeight="false" outlineLevel="0" collapsed="false">
      <c r="A233" s="72" t="n">
        <f aca="false">A232+1</f>
        <v>5502.28571428572</v>
      </c>
      <c r="B233" s="73"/>
      <c r="C233" s="73"/>
      <c r="D233" s="38"/>
      <c r="E233" s="74"/>
      <c r="F233" s="74"/>
      <c r="G233" s="74"/>
      <c r="H233" s="74"/>
      <c r="I233" s="74"/>
      <c r="J233" s="74"/>
    </row>
    <row r="234" customFormat="false" ht="11.25" hidden="false" customHeight="false" outlineLevel="0" collapsed="false">
      <c r="A234" s="72" t="n">
        <f aca="false">A233+1</f>
        <v>5503.28571428572</v>
      </c>
      <c r="B234" s="73"/>
      <c r="C234" s="73"/>
      <c r="D234" s="38"/>
      <c r="E234" s="74"/>
      <c r="F234" s="74"/>
      <c r="G234" s="74"/>
      <c r="H234" s="74"/>
      <c r="I234" s="74"/>
      <c r="J234" s="74"/>
    </row>
    <row r="235" customFormat="false" ht="11.25" hidden="false" customHeight="false" outlineLevel="0" collapsed="false">
      <c r="A235" s="72" t="n">
        <f aca="false">A234+1</f>
        <v>5504.28571428572</v>
      </c>
      <c r="B235" s="73"/>
      <c r="C235" s="73"/>
      <c r="D235" s="38"/>
      <c r="E235" s="74"/>
      <c r="F235" s="74"/>
      <c r="G235" s="74"/>
      <c r="H235" s="74"/>
      <c r="I235" s="74"/>
      <c r="J235" s="74"/>
    </row>
    <row r="236" customFormat="false" ht="11.25" hidden="false" customHeight="false" outlineLevel="0" collapsed="false">
      <c r="A236" s="72" t="n">
        <f aca="false">A235+1</f>
        <v>5505.28571428572</v>
      </c>
      <c r="B236" s="73"/>
      <c r="C236" s="73"/>
      <c r="D236" s="38"/>
      <c r="E236" s="74"/>
      <c r="F236" s="74"/>
      <c r="G236" s="74"/>
      <c r="H236" s="74"/>
      <c r="I236" s="74"/>
      <c r="J236" s="74"/>
    </row>
    <row r="237" customFormat="false" ht="11.25" hidden="false" customHeight="false" outlineLevel="0" collapsed="false">
      <c r="A237" s="72" t="n">
        <f aca="false">A236+1</f>
        <v>5506.28571428572</v>
      </c>
      <c r="B237" s="73"/>
      <c r="C237" s="73"/>
      <c r="D237" s="38"/>
      <c r="E237" s="74"/>
      <c r="F237" s="74"/>
      <c r="G237" s="74"/>
      <c r="H237" s="74"/>
      <c r="I237" s="74"/>
      <c r="J237" s="74"/>
    </row>
    <row r="238" customFormat="false" ht="11.25" hidden="false" customHeight="false" outlineLevel="0" collapsed="false">
      <c r="A238" s="72" t="n">
        <f aca="false">A237+1</f>
        <v>5507.28571428572</v>
      </c>
      <c r="B238" s="73"/>
      <c r="C238" s="73"/>
      <c r="D238" s="38"/>
      <c r="E238" s="74"/>
      <c r="F238" s="74"/>
      <c r="G238" s="74"/>
      <c r="H238" s="74"/>
      <c r="I238" s="74"/>
      <c r="J238" s="74"/>
    </row>
    <row r="239" customFormat="false" ht="11.25" hidden="false" customHeight="false" outlineLevel="0" collapsed="false">
      <c r="A239" s="72" t="n">
        <f aca="false">A238+1</f>
        <v>5508.28571428572</v>
      </c>
      <c r="B239" s="73"/>
      <c r="C239" s="73"/>
      <c r="D239" s="38"/>
      <c r="E239" s="74"/>
      <c r="F239" s="74"/>
      <c r="G239" s="74"/>
      <c r="H239" s="74"/>
      <c r="I239" s="74"/>
      <c r="J239" s="74"/>
    </row>
    <row r="240" customFormat="false" ht="11.25" hidden="false" customHeight="false" outlineLevel="0" collapsed="false">
      <c r="A240" s="72" t="n">
        <f aca="false">A239+1</f>
        <v>5509.28571428572</v>
      </c>
      <c r="B240" s="73"/>
      <c r="C240" s="73"/>
      <c r="D240" s="38"/>
      <c r="E240" s="74"/>
      <c r="F240" s="74"/>
      <c r="G240" s="74"/>
      <c r="H240" s="74"/>
      <c r="I240" s="74"/>
      <c r="J240" s="74"/>
    </row>
    <row r="241" customFormat="false" ht="11.25" hidden="false" customHeight="false" outlineLevel="0" collapsed="false">
      <c r="A241" s="72" t="n">
        <f aca="false">A240+1</f>
        <v>5510.28571428572</v>
      </c>
      <c r="B241" s="73"/>
      <c r="C241" s="73"/>
      <c r="D241" s="38"/>
      <c r="E241" s="74"/>
      <c r="F241" s="74"/>
      <c r="G241" s="74"/>
      <c r="H241" s="74"/>
      <c r="I241" s="74"/>
      <c r="J241" s="74"/>
    </row>
    <row r="242" customFormat="false" ht="11.25" hidden="false" customHeight="false" outlineLevel="0" collapsed="false">
      <c r="A242" s="72" t="n">
        <f aca="false">A241+1</f>
        <v>5511.28571428572</v>
      </c>
      <c r="B242" s="73"/>
      <c r="C242" s="73"/>
      <c r="D242" s="38"/>
      <c r="E242" s="74"/>
      <c r="F242" s="74"/>
      <c r="G242" s="74"/>
      <c r="H242" s="74"/>
      <c r="I242" s="74"/>
      <c r="J242" s="74"/>
    </row>
    <row r="243" customFormat="false" ht="11.25" hidden="false" customHeight="false" outlineLevel="0" collapsed="false">
      <c r="A243" s="72" t="n">
        <f aca="false">A242+1</f>
        <v>5512.28571428572</v>
      </c>
      <c r="B243" s="73"/>
      <c r="C243" s="73"/>
      <c r="D243" s="38"/>
      <c r="E243" s="74"/>
      <c r="F243" s="74"/>
      <c r="G243" s="74"/>
      <c r="H243" s="74"/>
      <c r="I243" s="74"/>
      <c r="J243" s="74"/>
    </row>
    <row r="244" customFormat="false" ht="11.25" hidden="false" customHeight="false" outlineLevel="0" collapsed="false">
      <c r="A244" s="72" t="n">
        <f aca="false">A243+1</f>
        <v>5513.28571428572</v>
      </c>
      <c r="B244" s="73"/>
      <c r="C244" s="73"/>
      <c r="D244" s="38"/>
      <c r="E244" s="74"/>
      <c r="F244" s="74"/>
      <c r="G244" s="74"/>
      <c r="H244" s="74"/>
      <c r="I244" s="74"/>
      <c r="J244" s="74"/>
    </row>
    <row r="245" customFormat="false" ht="11.25" hidden="false" customHeight="false" outlineLevel="0" collapsed="false">
      <c r="A245" s="72" t="n">
        <f aca="false">A244+1</f>
        <v>5514.28571428572</v>
      </c>
      <c r="B245" s="73"/>
      <c r="C245" s="73"/>
      <c r="D245" s="38"/>
      <c r="E245" s="74"/>
      <c r="F245" s="74"/>
      <c r="G245" s="74"/>
      <c r="H245" s="74"/>
      <c r="I245" s="74"/>
      <c r="J245" s="74"/>
    </row>
    <row r="246" customFormat="false" ht="11.25" hidden="false" customHeight="false" outlineLevel="0" collapsed="false">
      <c r="A246" s="72" t="n">
        <f aca="false">A245+1</f>
        <v>5515.28571428572</v>
      </c>
      <c r="B246" s="73"/>
      <c r="C246" s="73"/>
      <c r="D246" s="38"/>
      <c r="E246" s="74"/>
      <c r="F246" s="74"/>
      <c r="G246" s="74"/>
      <c r="H246" s="74"/>
      <c r="I246" s="74"/>
      <c r="J246" s="74"/>
    </row>
    <row r="247" customFormat="false" ht="11.25" hidden="false" customHeight="false" outlineLevel="0" collapsed="false">
      <c r="A247" s="72" t="n">
        <f aca="false">A246+1</f>
        <v>5516.28571428572</v>
      </c>
      <c r="B247" s="73"/>
      <c r="C247" s="73"/>
      <c r="D247" s="38"/>
      <c r="E247" s="74"/>
      <c r="F247" s="74"/>
      <c r="G247" s="74"/>
      <c r="H247" s="74"/>
      <c r="I247" s="74"/>
      <c r="J247" s="74"/>
    </row>
    <row r="248" customFormat="false" ht="11.25" hidden="false" customHeight="false" outlineLevel="0" collapsed="false">
      <c r="A248" s="72" t="n">
        <f aca="false">A247+1</f>
        <v>5517.28571428572</v>
      </c>
      <c r="B248" s="73"/>
      <c r="C248" s="73"/>
      <c r="D248" s="38"/>
      <c r="E248" s="74"/>
      <c r="F248" s="74"/>
      <c r="G248" s="74"/>
      <c r="H248" s="74"/>
      <c r="I248" s="74"/>
      <c r="J248" s="74"/>
    </row>
    <row r="249" customFormat="false" ht="11.25" hidden="false" customHeight="false" outlineLevel="0" collapsed="false">
      <c r="A249" s="72" t="n">
        <f aca="false">A248+1</f>
        <v>5518.28571428572</v>
      </c>
      <c r="B249" s="73"/>
      <c r="C249" s="73"/>
      <c r="D249" s="38"/>
      <c r="E249" s="74"/>
      <c r="F249" s="74"/>
      <c r="G249" s="74"/>
      <c r="H249" s="74"/>
      <c r="I249" s="74"/>
      <c r="J249" s="74"/>
    </row>
    <row r="250" customFormat="false" ht="11.25" hidden="false" customHeight="false" outlineLevel="0" collapsed="false">
      <c r="A250" s="72" t="n">
        <f aca="false">A249+1</f>
        <v>5519.28571428572</v>
      </c>
      <c r="B250" s="73"/>
      <c r="C250" s="73"/>
      <c r="D250" s="38"/>
      <c r="E250" s="74"/>
      <c r="F250" s="74"/>
      <c r="G250" s="74"/>
      <c r="H250" s="74"/>
      <c r="I250" s="74"/>
      <c r="J250" s="74"/>
    </row>
    <row r="251" customFormat="false" ht="11.25" hidden="false" customHeight="false" outlineLevel="0" collapsed="false">
      <c r="A251" s="72" t="n">
        <f aca="false">A250+1</f>
        <v>5520.28571428572</v>
      </c>
      <c r="B251" s="73"/>
      <c r="C251" s="73"/>
      <c r="D251" s="38"/>
      <c r="E251" s="74"/>
      <c r="F251" s="74"/>
      <c r="G251" s="74"/>
      <c r="H251" s="74"/>
      <c r="I251" s="74"/>
      <c r="J251" s="74"/>
    </row>
    <row r="252" customFormat="false" ht="11.25" hidden="false" customHeight="false" outlineLevel="0" collapsed="false">
      <c r="A252" s="72" t="n">
        <f aca="false">A251+1</f>
        <v>5521.28571428572</v>
      </c>
      <c r="B252" s="73"/>
      <c r="C252" s="73"/>
      <c r="D252" s="38"/>
      <c r="E252" s="74"/>
      <c r="F252" s="74"/>
      <c r="G252" s="74"/>
      <c r="H252" s="74"/>
      <c r="I252" s="74"/>
      <c r="J252" s="74"/>
    </row>
    <row r="253" customFormat="false" ht="11.25" hidden="false" customHeight="false" outlineLevel="0" collapsed="false">
      <c r="A253" s="72" t="n">
        <f aca="false">A252+1</f>
        <v>5522.28571428572</v>
      </c>
      <c r="B253" s="73"/>
      <c r="C253" s="73"/>
      <c r="D253" s="38"/>
      <c r="E253" s="74"/>
      <c r="F253" s="74"/>
      <c r="G253" s="74"/>
      <c r="H253" s="74"/>
      <c r="I253" s="74"/>
      <c r="J253" s="74"/>
    </row>
    <row r="254" customFormat="false" ht="11.25" hidden="false" customHeight="false" outlineLevel="0" collapsed="false">
      <c r="A254" s="72" t="n">
        <f aca="false">A253+1</f>
        <v>5523.28571428572</v>
      </c>
      <c r="B254" s="73"/>
      <c r="C254" s="73"/>
      <c r="D254" s="38"/>
      <c r="E254" s="74"/>
      <c r="F254" s="74"/>
      <c r="G254" s="74"/>
      <c r="H254" s="74"/>
      <c r="I254" s="74"/>
      <c r="J254" s="74"/>
    </row>
    <row r="255" customFormat="false" ht="11.25" hidden="false" customHeight="false" outlineLevel="0" collapsed="false">
      <c r="A255" s="72" t="n">
        <f aca="false">A254+1</f>
        <v>5524.28571428572</v>
      </c>
      <c r="B255" s="73"/>
      <c r="C255" s="73"/>
      <c r="D255" s="38"/>
      <c r="E255" s="74"/>
      <c r="F255" s="74"/>
      <c r="G255" s="74"/>
      <c r="H255" s="74"/>
      <c r="I255" s="74"/>
      <c r="J255" s="74"/>
    </row>
    <row r="256" customFormat="false" ht="11.25" hidden="false" customHeight="false" outlineLevel="0" collapsed="false">
      <c r="A256" s="72" t="n">
        <f aca="false">A255+1</f>
        <v>5525.28571428572</v>
      </c>
      <c r="B256" s="73"/>
      <c r="C256" s="73"/>
      <c r="D256" s="38"/>
      <c r="E256" s="74"/>
      <c r="F256" s="74"/>
      <c r="G256" s="74"/>
      <c r="H256" s="74"/>
      <c r="I256" s="74"/>
      <c r="J256" s="74"/>
    </row>
    <row r="257" customFormat="false" ht="11.25" hidden="false" customHeight="false" outlineLevel="0" collapsed="false">
      <c r="A257" s="72" t="n">
        <f aca="false">A256+1</f>
        <v>5526.28571428572</v>
      </c>
      <c r="B257" s="73"/>
      <c r="C257" s="73"/>
      <c r="D257" s="38"/>
      <c r="E257" s="74"/>
      <c r="F257" s="74"/>
      <c r="G257" s="74"/>
      <c r="H257" s="74"/>
      <c r="I257" s="74"/>
      <c r="J257" s="74"/>
    </row>
    <row r="258" customFormat="false" ht="11.25" hidden="false" customHeight="false" outlineLevel="0" collapsed="false">
      <c r="A258" s="72" t="n">
        <f aca="false">A257+1</f>
        <v>5527.28571428572</v>
      </c>
      <c r="B258" s="73"/>
      <c r="C258" s="73"/>
      <c r="D258" s="38"/>
      <c r="E258" s="74"/>
      <c r="F258" s="74"/>
      <c r="G258" s="74"/>
      <c r="H258" s="74"/>
      <c r="I258" s="74"/>
      <c r="J258" s="74"/>
    </row>
    <row r="259" customFormat="false" ht="11.25" hidden="false" customHeight="false" outlineLevel="0" collapsed="false">
      <c r="A259" s="72" t="n">
        <f aca="false">A258+1</f>
        <v>5528.28571428572</v>
      </c>
      <c r="B259" s="73"/>
      <c r="C259" s="73"/>
      <c r="D259" s="38"/>
      <c r="E259" s="74"/>
      <c r="F259" s="74"/>
      <c r="G259" s="74"/>
      <c r="H259" s="74"/>
      <c r="I259" s="74"/>
      <c r="J259" s="74"/>
    </row>
    <row r="260" customFormat="false" ht="11.25" hidden="false" customHeight="false" outlineLevel="0" collapsed="false">
      <c r="A260" s="72" t="n">
        <f aca="false">A259+1</f>
        <v>5529.28571428572</v>
      </c>
      <c r="B260" s="73"/>
      <c r="C260" s="73"/>
      <c r="D260" s="38"/>
      <c r="E260" s="74"/>
      <c r="F260" s="74"/>
      <c r="G260" s="74"/>
      <c r="H260" s="74"/>
      <c r="I260" s="74"/>
      <c r="J260" s="74"/>
    </row>
    <row r="261" customFormat="false" ht="11.25" hidden="false" customHeight="false" outlineLevel="0" collapsed="false">
      <c r="A261" s="72" t="n">
        <f aca="false">A260+1</f>
        <v>5530.28571428572</v>
      </c>
      <c r="B261" s="73"/>
      <c r="C261" s="73"/>
      <c r="D261" s="38"/>
      <c r="E261" s="74"/>
      <c r="F261" s="74"/>
      <c r="G261" s="74"/>
      <c r="H261" s="74"/>
      <c r="I261" s="74"/>
      <c r="J261" s="74"/>
    </row>
    <row r="262" customFormat="false" ht="11.25" hidden="false" customHeight="false" outlineLevel="0" collapsed="false">
      <c r="A262" s="72" t="n">
        <f aca="false">A261+1</f>
        <v>5531.28571428572</v>
      </c>
      <c r="B262" s="73"/>
      <c r="C262" s="73"/>
      <c r="D262" s="38"/>
      <c r="E262" s="74"/>
      <c r="F262" s="74"/>
      <c r="G262" s="74"/>
      <c r="H262" s="74"/>
      <c r="I262" s="74"/>
      <c r="J262" s="74"/>
    </row>
    <row r="263" customFormat="false" ht="11.25" hidden="false" customHeight="false" outlineLevel="0" collapsed="false">
      <c r="A263" s="72" t="n">
        <f aca="false">A262+1</f>
        <v>5532.28571428572</v>
      </c>
      <c r="B263" s="73"/>
      <c r="C263" s="73"/>
      <c r="D263" s="38"/>
      <c r="E263" s="74"/>
      <c r="F263" s="74"/>
      <c r="G263" s="74"/>
      <c r="H263" s="74"/>
      <c r="I263" s="74"/>
      <c r="J263" s="74"/>
    </row>
    <row r="264" customFormat="false" ht="11.25" hidden="false" customHeight="false" outlineLevel="0" collapsed="false">
      <c r="A264" s="72" t="n">
        <f aca="false">A263+1</f>
        <v>5533.28571428572</v>
      </c>
      <c r="B264" s="73"/>
      <c r="C264" s="73"/>
      <c r="D264" s="38"/>
      <c r="E264" s="74"/>
      <c r="F264" s="74"/>
      <c r="G264" s="74"/>
      <c r="H264" s="74"/>
      <c r="I264" s="74"/>
      <c r="J264" s="74"/>
    </row>
    <row r="265" customFormat="false" ht="11.25" hidden="false" customHeight="false" outlineLevel="0" collapsed="false">
      <c r="A265" s="72" t="n">
        <f aca="false">A264+1</f>
        <v>5534.28571428572</v>
      </c>
      <c r="B265" s="73"/>
      <c r="C265" s="73"/>
      <c r="D265" s="38"/>
      <c r="E265" s="74"/>
      <c r="F265" s="74"/>
      <c r="G265" s="74"/>
      <c r="H265" s="74"/>
      <c r="I265" s="74"/>
      <c r="J265" s="74"/>
    </row>
    <row r="266" customFormat="false" ht="11.25" hidden="false" customHeight="false" outlineLevel="0" collapsed="false">
      <c r="A266" s="72" t="n">
        <f aca="false">A265+1</f>
        <v>5535.28571428572</v>
      </c>
      <c r="B266" s="73"/>
      <c r="C266" s="73"/>
      <c r="D266" s="38"/>
      <c r="E266" s="74"/>
      <c r="F266" s="74"/>
      <c r="G266" s="74"/>
      <c r="H266" s="74"/>
      <c r="I266" s="74"/>
      <c r="J266" s="74"/>
    </row>
    <row r="267" customFormat="false" ht="11.25" hidden="false" customHeight="false" outlineLevel="0" collapsed="false">
      <c r="A267" s="72" t="n">
        <f aca="false">A266+1</f>
        <v>5536.28571428572</v>
      </c>
      <c r="B267" s="73"/>
      <c r="C267" s="73"/>
      <c r="D267" s="38"/>
      <c r="E267" s="74"/>
      <c r="F267" s="74"/>
      <c r="G267" s="74"/>
      <c r="H267" s="74"/>
      <c r="I267" s="74"/>
      <c r="J267" s="74"/>
    </row>
    <row r="268" customFormat="false" ht="11.25" hidden="false" customHeight="false" outlineLevel="0" collapsed="false">
      <c r="A268" s="72" t="n">
        <f aca="false">A267+1</f>
        <v>5537.28571428572</v>
      </c>
      <c r="B268" s="73"/>
      <c r="C268" s="73"/>
      <c r="D268" s="38"/>
      <c r="E268" s="74"/>
      <c r="F268" s="74"/>
      <c r="G268" s="74"/>
      <c r="H268" s="74"/>
      <c r="I268" s="74"/>
      <c r="J268" s="74"/>
    </row>
    <row r="269" customFormat="false" ht="11.25" hidden="false" customHeight="false" outlineLevel="0" collapsed="false">
      <c r="A269" s="72" t="n">
        <f aca="false">A268+1</f>
        <v>5538.28571428572</v>
      </c>
      <c r="B269" s="73"/>
      <c r="C269" s="73"/>
      <c r="D269" s="38"/>
      <c r="E269" s="74"/>
      <c r="F269" s="74"/>
      <c r="G269" s="74"/>
      <c r="H269" s="74"/>
      <c r="I269" s="74"/>
      <c r="J269" s="74"/>
    </row>
    <row r="270" customFormat="false" ht="11.25" hidden="false" customHeight="false" outlineLevel="0" collapsed="false">
      <c r="A270" s="72" t="n">
        <f aca="false">A269+1</f>
        <v>5539.28571428572</v>
      </c>
      <c r="B270" s="73"/>
      <c r="C270" s="73"/>
      <c r="D270" s="38"/>
      <c r="E270" s="74"/>
      <c r="F270" s="74"/>
      <c r="G270" s="74"/>
      <c r="H270" s="74"/>
      <c r="I270" s="74"/>
      <c r="J270" s="74"/>
    </row>
    <row r="271" customFormat="false" ht="11.25" hidden="false" customHeight="false" outlineLevel="0" collapsed="false">
      <c r="A271" s="72" t="n">
        <f aca="false">A270+1</f>
        <v>5540.28571428572</v>
      </c>
      <c r="B271" s="73"/>
      <c r="C271" s="73"/>
      <c r="D271" s="38"/>
      <c r="E271" s="74"/>
      <c r="F271" s="74"/>
      <c r="G271" s="74"/>
      <c r="H271" s="74"/>
      <c r="I271" s="74"/>
      <c r="J271" s="74"/>
    </row>
    <row r="272" customFormat="false" ht="11.25" hidden="false" customHeight="false" outlineLevel="0" collapsed="false">
      <c r="A272" s="72" t="n">
        <f aca="false">A271+1</f>
        <v>5541.28571428572</v>
      </c>
      <c r="B272" s="73"/>
      <c r="C272" s="73"/>
      <c r="D272" s="38"/>
      <c r="E272" s="74"/>
      <c r="F272" s="74"/>
      <c r="G272" s="74"/>
      <c r="H272" s="74"/>
      <c r="I272" s="74"/>
      <c r="J272" s="74"/>
    </row>
    <row r="273" customFormat="false" ht="11.25" hidden="false" customHeight="false" outlineLevel="0" collapsed="false">
      <c r="A273" s="72" t="n">
        <f aca="false">A272+1</f>
        <v>5542.28571428572</v>
      </c>
      <c r="B273" s="73"/>
      <c r="C273" s="73"/>
      <c r="D273" s="38"/>
      <c r="E273" s="74"/>
      <c r="F273" s="74"/>
      <c r="G273" s="74"/>
      <c r="H273" s="74"/>
      <c r="I273" s="74"/>
      <c r="J273" s="74"/>
    </row>
    <row r="274" customFormat="false" ht="11.25" hidden="false" customHeight="false" outlineLevel="0" collapsed="false">
      <c r="A274" s="72" t="n">
        <f aca="false">A273+1</f>
        <v>5543.28571428572</v>
      </c>
      <c r="B274" s="73"/>
      <c r="C274" s="73"/>
      <c r="D274" s="38"/>
      <c r="E274" s="74"/>
      <c r="F274" s="74"/>
      <c r="G274" s="74"/>
      <c r="H274" s="74"/>
      <c r="I274" s="74"/>
      <c r="J274" s="74"/>
    </row>
    <row r="275" customFormat="false" ht="11.25" hidden="false" customHeight="false" outlineLevel="0" collapsed="false">
      <c r="A275" s="72" t="n">
        <f aca="false">A274+1</f>
        <v>5544.28571428572</v>
      </c>
      <c r="B275" s="73"/>
      <c r="C275" s="73"/>
      <c r="D275" s="38"/>
      <c r="E275" s="74"/>
      <c r="F275" s="74"/>
      <c r="G275" s="74"/>
      <c r="H275" s="74"/>
      <c r="I275" s="74"/>
      <c r="J275" s="74"/>
    </row>
    <row r="276" customFormat="false" ht="11.25" hidden="false" customHeight="false" outlineLevel="0" collapsed="false">
      <c r="A276" s="72" t="n">
        <f aca="false">A275+1</f>
        <v>5545.28571428572</v>
      </c>
      <c r="B276" s="73"/>
      <c r="C276" s="73"/>
      <c r="D276" s="38"/>
      <c r="E276" s="74"/>
      <c r="F276" s="74"/>
      <c r="G276" s="74"/>
      <c r="H276" s="74"/>
      <c r="I276" s="74"/>
      <c r="J276" s="74"/>
    </row>
    <row r="277" customFormat="false" ht="11.25" hidden="false" customHeight="false" outlineLevel="0" collapsed="false">
      <c r="A277" s="72" t="n">
        <f aca="false">A276+1</f>
        <v>5546.28571428572</v>
      </c>
      <c r="B277" s="73"/>
      <c r="C277" s="73"/>
      <c r="D277" s="38"/>
      <c r="E277" s="74"/>
      <c r="F277" s="74"/>
      <c r="G277" s="74"/>
      <c r="H277" s="74"/>
      <c r="I277" s="74"/>
      <c r="J277" s="74"/>
    </row>
    <row r="278" customFormat="false" ht="11.25" hidden="false" customHeight="false" outlineLevel="0" collapsed="false">
      <c r="A278" s="72" t="n">
        <f aca="false">A277+1</f>
        <v>5547.28571428572</v>
      </c>
      <c r="B278" s="73"/>
      <c r="C278" s="73"/>
      <c r="D278" s="38"/>
      <c r="E278" s="74"/>
      <c r="F278" s="74"/>
      <c r="G278" s="74"/>
      <c r="H278" s="74"/>
      <c r="I278" s="74"/>
      <c r="J278" s="74"/>
    </row>
    <row r="279" customFormat="false" ht="11.25" hidden="false" customHeight="false" outlineLevel="0" collapsed="false">
      <c r="A279" s="72" t="n">
        <f aca="false">A278+1</f>
        <v>5548.28571428572</v>
      </c>
      <c r="B279" s="73"/>
      <c r="C279" s="73"/>
      <c r="D279" s="38"/>
      <c r="E279" s="74"/>
      <c r="F279" s="74"/>
      <c r="G279" s="74"/>
      <c r="H279" s="74"/>
      <c r="I279" s="74"/>
      <c r="J279" s="74"/>
    </row>
    <row r="280" customFormat="false" ht="11.25" hidden="false" customHeight="false" outlineLevel="0" collapsed="false">
      <c r="A280" s="72" t="n">
        <f aca="false">A279+1</f>
        <v>5549.28571428572</v>
      </c>
      <c r="B280" s="73"/>
      <c r="C280" s="73"/>
      <c r="D280" s="38"/>
      <c r="E280" s="74"/>
      <c r="F280" s="74"/>
      <c r="G280" s="74"/>
      <c r="H280" s="74"/>
      <c r="I280" s="74"/>
      <c r="J280" s="74"/>
    </row>
    <row r="281" customFormat="false" ht="11.25" hidden="false" customHeight="false" outlineLevel="0" collapsed="false">
      <c r="A281" s="72" t="n">
        <f aca="false">A280+1</f>
        <v>5550.28571428572</v>
      </c>
      <c r="B281" s="73"/>
      <c r="C281" s="73"/>
      <c r="D281" s="38"/>
      <c r="E281" s="74"/>
      <c r="F281" s="74"/>
      <c r="G281" s="74"/>
      <c r="H281" s="74"/>
      <c r="I281" s="74"/>
      <c r="J281" s="74"/>
    </row>
    <row r="282" customFormat="false" ht="11.25" hidden="false" customHeight="false" outlineLevel="0" collapsed="false">
      <c r="A282" s="72" t="n">
        <f aca="false">A281+1</f>
        <v>5551.28571428572</v>
      </c>
      <c r="B282" s="73"/>
      <c r="C282" s="73"/>
      <c r="D282" s="38"/>
      <c r="E282" s="74"/>
      <c r="F282" s="74"/>
      <c r="G282" s="74"/>
      <c r="H282" s="74"/>
      <c r="I282" s="74"/>
      <c r="J282" s="74"/>
    </row>
    <row r="283" customFormat="false" ht="11.25" hidden="false" customHeight="false" outlineLevel="0" collapsed="false">
      <c r="A283" s="72" t="n">
        <f aca="false">A282+1</f>
        <v>5552.28571428572</v>
      </c>
      <c r="B283" s="73"/>
      <c r="C283" s="73"/>
      <c r="D283" s="38"/>
      <c r="E283" s="74"/>
      <c r="F283" s="74"/>
      <c r="G283" s="74"/>
      <c r="H283" s="74"/>
      <c r="I283" s="74"/>
      <c r="J283" s="74"/>
    </row>
    <row r="284" customFormat="false" ht="11.25" hidden="false" customHeight="false" outlineLevel="0" collapsed="false">
      <c r="A284" s="72" t="n">
        <f aca="false">A283+1</f>
        <v>5553.28571428572</v>
      </c>
      <c r="B284" s="73"/>
      <c r="C284" s="73"/>
      <c r="D284" s="38"/>
      <c r="E284" s="74"/>
      <c r="F284" s="74"/>
      <c r="G284" s="74"/>
      <c r="H284" s="74"/>
      <c r="I284" s="74"/>
      <c r="J284" s="74"/>
    </row>
    <row r="285" customFormat="false" ht="11.25" hidden="false" customHeight="false" outlineLevel="0" collapsed="false">
      <c r="A285" s="72" t="n">
        <f aca="false">A284+1</f>
        <v>5554.28571428572</v>
      </c>
      <c r="B285" s="73"/>
      <c r="C285" s="73"/>
      <c r="D285" s="38"/>
      <c r="E285" s="74"/>
      <c r="F285" s="74"/>
      <c r="G285" s="74"/>
      <c r="H285" s="74"/>
      <c r="I285" s="74"/>
      <c r="J285" s="74"/>
    </row>
    <row r="286" customFormat="false" ht="11.25" hidden="false" customHeight="false" outlineLevel="0" collapsed="false">
      <c r="A286" s="72" t="n">
        <f aca="false">A285+1</f>
        <v>5555.28571428572</v>
      </c>
      <c r="B286" s="73"/>
      <c r="C286" s="73"/>
      <c r="D286" s="38"/>
      <c r="E286" s="74"/>
      <c r="F286" s="74"/>
      <c r="G286" s="74"/>
      <c r="H286" s="74"/>
      <c r="I286" s="74"/>
      <c r="J286" s="74"/>
    </row>
    <row r="287" customFormat="false" ht="11.25" hidden="false" customHeight="false" outlineLevel="0" collapsed="false">
      <c r="A287" s="72" t="n">
        <f aca="false">A286+1</f>
        <v>5556.28571428572</v>
      </c>
      <c r="B287" s="73"/>
      <c r="C287" s="73"/>
      <c r="D287" s="38"/>
      <c r="E287" s="74"/>
      <c r="F287" s="74"/>
      <c r="G287" s="74"/>
      <c r="H287" s="74"/>
      <c r="I287" s="74"/>
      <c r="J287" s="74"/>
    </row>
    <row r="288" customFormat="false" ht="11.25" hidden="false" customHeight="false" outlineLevel="0" collapsed="false">
      <c r="A288" s="72" t="n">
        <f aca="false">A287+1</f>
        <v>5557.28571428572</v>
      </c>
      <c r="B288" s="73"/>
      <c r="C288" s="73"/>
      <c r="D288" s="38"/>
      <c r="E288" s="74"/>
      <c r="F288" s="74"/>
      <c r="G288" s="74"/>
      <c r="H288" s="74"/>
      <c r="I288" s="74"/>
      <c r="J288" s="74"/>
    </row>
    <row r="289" customFormat="false" ht="11.25" hidden="false" customHeight="false" outlineLevel="0" collapsed="false">
      <c r="A289" s="72" t="n">
        <f aca="false">A288+1</f>
        <v>5558.28571428572</v>
      </c>
      <c r="B289" s="73"/>
      <c r="C289" s="73"/>
      <c r="D289" s="38"/>
      <c r="E289" s="74"/>
      <c r="F289" s="74"/>
      <c r="G289" s="74"/>
      <c r="H289" s="74"/>
      <c r="I289" s="74"/>
      <c r="J289" s="74"/>
    </row>
    <row r="290" customFormat="false" ht="11.25" hidden="false" customHeight="false" outlineLevel="0" collapsed="false">
      <c r="A290" s="72" t="n">
        <f aca="false">A289+1</f>
        <v>5559.28571428572</v>
      </c>
      <c r="B290" s="73"/>
      <c r="C290" s="73"/>
      <c r="D290" s="38"/>
      <c r="E290" s="74"/>
      <c r="F290" s="74"/>
      <c r="G290" s="74"/>
      <c r="H290" s="74"/>
      <c r="I290" s="74"/>
      <c r="J290" s="74"/>
    </row>
    <row r="291" customFormat="false" ht="11.25" hidden="false" customHeight="false" outlineLevel="0" collapsed="false">
      <c r="A291" s="72" t="n">
        <f aca="false">A290+1</f>
        <v>5560.28571428572</v>
      </c>
      <c r="B291" s="73"/>
      <c r="C291" s="73"/>
      <c r="D291" s="38"/>
      <c r="E291" s="74"/>
      <c r="F291" s="74"/>
      <c r="G291" s="74"/>
      <c r="H291" s="74"/>
      <c r="I291" s="74"/>
      <c r="J291" s="74"/>
    </row>
    <row r="292" customFormat="false" ht="11.25" hidden="false" customHeight="false" outlineLevel="0" collapsed="false">
      <c r="A292" s="72" t="n">
        <f aca="false">A291+1</f>
        <v>5561.28571428572</v>
      </c>
      <c r="B292" s="73"/>
      <c r="C292" s="73"/>
      <c r="D292" s="38"/>
      <c r="E292" s="74"/>
      <c r="F292" s="74"/>
      <c r="G292" s="74"/>
      <c r="H292" s="74"/>
      <c r="I292" s="74"/>
      <c r="J292" s="74"/>
    </row>
    <row r="293" customFormat="false" ht="11.25" hidden="false" customHeight="false" outlineLevel="0" collapsed="false">
      <c r="A293" s="72" t="n">
        <f aca="false">A292+1</f>
        <v>5562.28571428572</v>
      </c>
      <c r="B293" s="73"/>
      <c r="C293" s="73"/>
      <c r="D293" s="38"/>
      <c r="E293" s="74"/>
      <c r="F293" s="74"/>
      <c r="G293" s="74"/>
      <c r="H293" s="74"/>
      <c r="I293" s="74"/>
      <c r="J293" s="74"/>
    </row>
    <row r="294" customFormat="false" ht="11.25" hidden="false" customHeight="false" outlineLevel="0" collapsed="false">
      <c r="A294" s="72" t="n">
        <f aca="false">A293+1</f>
        <v>5563.28571428572</v>
      </c>
      <c r="B294" s="73"/>
      <c r="C294" s="73"/>
      <c r="D294" s="38"/>
      <c r="E294" s="74"/>
      <c r="F294" s="74"/>
      <c r="G294" s="74"/>
      <c r="H294" s="74"/>
      <c r="I294" s="74"/>
      <c r="J294" s="74"/>
    </row>
    <row r="295" customFormat="false" ht="11.25" hidden="false" customHeight="false" outlineLevel="0" collapsed="false">
      <c r="A295" s="72" t="n">
        <f aca="false">A294+1</f>
        <v>5564.28571428572</v>
      </c>
      <c r="B295" s="73"/>
      <c r="C295" s="73"/>
      <c r="D295" s="38"/>
      <c r="E295" s="74"/>
      <c r="F295" s="74"/>
      <c r="G295" s="74"/>
      <c r="H295" s="74"/>
      <c r="I295" s="74"/>
      <c r="J295" s="74"/>
    </row>
    <row r="296" customFormat="false" ht="11.25" hidden="false" customHeight="false" outlineLevel="0" collapsed="false">
      <c r="A296" s="72" t="n">
        <f aca="false">A295+1</f>
        <v>5565.28571428572</v>
      </c>
      <c r="B296" s="73"/>
      <c r="C296" s="73"/>
      <c r="D296" s="38"/>
      <c r="E296" s="74"/>
      <c r="F296" s="74"/>
      <c r="G296" s="74"/>
      <c r="H296" s="74"/>
      <c r="I296" s="74"/>
      <c r="J296" s="74"/>
    </row>
    <row r="297" customFormat="false" ht="11.25" hidden="false" customHeight="false" outlineLevel="0" collapsed="false">
      <c r="A297" s="72" t="n">
        <f aca="false">A296+1</f>
        <v>5566.28571428572</v>
      </c>
      <c r="B297" s="73"/>
      <c r="C297" s="73"/>
      <c r="D297" s="38"/>
      <c r="E297" s="74"/>
      <c r="F297" s="74"/>
      <c r="G297" s="74"/>
      <c r="H297" s="74"/>
      <c r="I297" s="74"/>
      <c r="J297" s="74"/>
    </row>
    <row r="298" customFormat="false" ht="11.25" hidden="false" customHeight="false" outlineLevel="0" collapsed="false">
      <c r="A298" s="72" t="n">
        <f aca="false">A297+1</f>
        <v>5567.28571428572</v>
      </c>
      <c r="B298" s="73"/>
      <c r="C298" s="73"/>
      <c r="D298" s="38"/>
      <c r="E298" s="74"/>
      <c r="F298" s="74"/>
      <c r="G298" s="74"/>
      <c r="H298" s="74"/>
      <c r="I298" s="74"/>
      <c r="J298" s="74"/>
    </row>
    <row r="299" customFormat="false" ht="11.25" hidden="false" customHeight="false" outlineLevel="0" collapsed="false">
      <c r="A299" s="72" t="n">
        <f aca="false">A298+1</f>
        <v>5568.28571428572</v>
      </c>
      <c r="B299" s="73"/>
      <c r="C299" s="73"/>
      <c r="D299" s="38"/>
      <c r="E299" s="74"/>
      <c r="F299" s="74"/>
      <c r="G299" s="74"/>
      <c r="H299" s="74"/>
      <c r="I299" s="74"/>
      <c r="J299" s="74"/>
    </row>
    <row r="300" customFormat="false" ht="11.25" hidden="false" customHeight="false" outlineLevel="0" collapsed="false">
      <c r="A300" s="72" t="n">
        <f aca="false">A299+1</f>
        <v>5569.28571428572</v>
      </c>
      <c r="B300" s="73"/>
      <c r="C300" s="73"/>
      <c r="D300" s="38"/>
      <c r="E300" s="74"/>
      <c r="F300" s="74"/>
      <c r="G300" s="74"/>
      <c r="H300" s="74"/>
      <c r="I300" s="74"/>
      <c r="J300" s="74"/>
    </row>
    <row r="301" customFormat="false" ht="11.25" hidden="false" customHeight="false" outlineLevel="0" collapsed="false">
      <c r="A301" s="72" t="n">
        <f aca="false">A300+1</f>
        <v>5570.28571428572</v>
      </c>
      <c r="B301" s="73"/>
      <c r="C301" s="73"/>
      <c r="D301" s="38"/>
      <c r="E301" s="74"/>
      <c r="F301" s="74"/>
      <c r="G301" s="74"/>
      <c r="H301" s="74"/>
      <c r="I301" s="74"/>
      <c r="J301" s="74"/>
    </row>
    <row r="302" customFormat="false" ht="11.25" hidden="false" customHeight="false" outlineLevel="0" collapsed="false">
      <c r="A302" s="72" t="n">
        <f aca="false">A301+1</f>
        <v>5571.28571428572</v>
      </c>
      <c r="B302" s="73"/>
      <c r="C302" s="73"/>
      <c r="D302" s="38"/>
      <c r="E302" s="74"/>
      <c r="F302" s="74"/>
      <c r="G302" s="74"/>
      <c r="H302" s="74"/>
      <c r="I302" s="74"/>
      <c r="J302" s="74"/>
    </row>
    <row r="303" customFormat="false" ht="11.25" hidden="false" customHeight="false" outlineLevel="0" collapsed="false">
      <c r="A303" s="72" t="n">
        <f aca="false">A302+1</f>
        <v>5572.28571428572</v>
      </c>
      <c r="B303" s="73"/>
      <c r="C303" s="73"/>
      <c r="D303" s="38"/>
      <c r="E303" s="74"/>
      <c r="F303" s="74"/>
      <c r="G303" s="74"/>
      <c r="H303" s="74"/>
      <c r="I303" s="74"/>
      <c r="J303" s="74"/>
    </row>
    <row r="304" customFormat="false" ht="11.25" hidden="false" customHeight="false" outlineLevel="0" collapsed="false">
      <c r="A304" s="72" t="n">
        <f aca="false">A303+1</f>
        <v>5573.28571428572</v>
      </c>
      <c r="B304" s="73"/>
      <c r="C304" s="73"/>
      <c r="D304" s="38"/>
      <c r="E304" s="74"/>
      <c r="F304" s="74"/>
      <c r="G304" s="74"/>
      <c r="H304" s="74"/>
      <c r="I304" s="74"/>
      <c r="J304" s="74"/>
    </row>
    <row r="305" customFormat="false" ht="11.25" hidden="false" customHeight="false" outlineLevel="0" collapsed="false">
      <c r="A305" s="72" t="n">
        <f aca="false">A304+1</f>
        <v>5574.28571428572</v>
      </c>
      <c r="B305" s="73"/>
      <c r="C305" s="73"/>
      <c r="D305" s="38"/>
      <c r="E305" s="74"/>
      <c r="F305" s="74"/>
      <c r="G305" s="74"/>
      <c r="H305" s="74"/>
      <c r="I305" s="74"/>
      <c r="J305" s="74"/>
    </row>
    <row r="306" customFormat="false" ht="11.25" hidden="false" customHeight="false" outlineLevel="0" collapsed="false">
      <c r="A306" s="72" t="n">
        <f aca="false">A305+1</f>
        <v>5575.28571428572</v>
      </c>
      <c r="B306" s="73"/>
      <c r="C306" s="73"/>
      <c r="D306" s="38"/>
      <c r="E306" s="74"/>
      <c r="F306" s="74"/>
      <c r="G306" s="74"/>
      <c r="H306" s="74"/>
      <c r="I306" s="74"/>
      <c r="J306" s="74"/>
    </row>
    <row r="307" customFormat="false" ht="11.25" hidden="false" customHeight="false" outlineLevel="0" collapsed="false">
      <c r="A307" s="72" t="n">
        <f aca="false">A306+1</f>
        <v>5576.28571428572</v>
      </c>
      <c r="B307" s="73"/>
      <c r="C307" s="73"/>
      <c r="D307" s="38"/>
      <c r="E307" s="74"/>
      <c r="F307" s="74"/>
      <c r="G307" s="74"/>
      <c r="H307" s="74"/>
      <c r="I307" s="74"/>
      <c r="J307" s="74"/>
    </row>
    <row r="308" customFormat="false" ht="11.25" hidden="false" customHeight="false" outlineLevel="0" collapsed="false">
      <c r="A308" s="72" t="n">
        <f aca="false">A307+1</f>
        <v>5577.28571428572</v>
      </c>
      <c r="B308" s="73"/>
      <c r="C308" s="73"/>
      <c r="D308" s="38"/>
      <c r="E308" s="74"/>
      <c r="F308" s="74"/>
      <c r="G308" s="74"/>
      <c r="H308" s="74"/>
      <c r="I308" s="74"/>
      <c r="J308" s="74"/>
    </row>
    <row r="309" customFormat="false" ht="11.25" hidden="false" customHeight="false" outlineLevel="0" collapsed="false">
      <c r="A309" s="72" t="n">
        <f aca="false">A308+1</f>
        <v>5578.28571428572</v>
      </c>
      <c r="B309" s="73"/>
      <c r="C309" s="73"/>
      <c r="D309" s="38"/>
      <c r="E309" s="74"/>
      <c r="F309" s="74"/>
      <c r="G309" s="74"/>
      <c r="H309" s="74"/>
      <c r="I309" s="74"/>
      <c r="J309" s="74"/>
    </row>
    <row r="310" customFormat="false" ht="11.25" hidden="false" customHeight="false" outlineLevel="0" collapsed="false">
      <c r="A310" s="72" t="n">
        <f aca="false">A309+1</f>
        <v>5579.28571428572</v>
      </c>
      <c r="B310" s="73"/>
      <c r="C310" s="73"/>
      <c r="D310" s="38"/>
      <c r="E310" s="74"/>
      <c r="F310" s="74"/>
      <c r="G310" s="74"/>
      <c r="H310" s="74"/>
      <c r="I310" s="74"/>
      <c r="J310" s="74"/>
    </row>
    <row r="311" customFormat="false" ht="11.25" hidden="false" customHeight="false" outlineLevel="0" collapsed="false">
      <c r="A311" s="72" t="n">
        <f aca="false">A310+1</f>
        <v>5580.28571428572</v>
      </c>
      <c r="B311" s="73"/>
      <c r="C311" s="73"/>
      <c r="D311" s="38"/>
      <c r="E311" s="74"/>
      <c r="F311" s="74"/>
      <c r="G311" s="74"/>
      <c r="H311" s="74"/>
      <c r="I311" s="74"/>
      <c r="J311" s="74"/>
    </row>
    <row r="312" customFormat="false" ht="11.25" hidden="false" customHeight="false" outlineLevel="0" collapsed="false">
      <c r="A312" s="72" t="n">
        <f aca="false">A311+1</f>
        <v>5581.28571428572</v>
      </c>
      <c r="B312" s="73"/>
      <c r="C312" s="73"/>
      <c r="D312" s="38"/>
      <c r="E312" s="74"/>
      <c r="F312" s="74"/>
      <c r="G312" s="74"/>
      <c r="H312" s="74"/>
      <c r="I312" s="74"/>
      <c r="J312" s="74"/>
    </row>
    <row r="313" customFormat="false" ht="11.25" hidden="false" customHeight="false" outlineLevel="0" collapsed="false">
      <c r="A313" s="72" t="n">
        <f aca="false">A312+1</f>
        <v>5582.28571428572</v>
      </c>
      <c r="B313" s="73"/>
      <c r="C313" s="73"/>
      <c r="D313" s="38"/>
      <c r="E313" s="74"/>
      <c r="F313" s="74"/>
      <c r="G313" s="74"/>
      <c r="H313" s="74"/>
      <c r="I313" s="74"/>
      <c r="J313" s="74"/>
    </row>
    <row r="314" customFormat="false" ht="11.25" hidden="false" customHeight="false" outlineLevel="0" collapsed="false">
      <c r="A314" s="72" t="n">
        <f aca="false">A313+1</f>
        <v>5583.28571428572</v>
      </c>
      <c r="B314" s="73"/>
      <c r="C314" s="73"/>
      <c r="D314" s="38"/>
      <c r="E314" s="74"/>
      <c r="F314" s="74"/>
      <c r="G314" s="74"/>
      <c r="H314" s="74"/>
      <c r="I314" s="74"/>
      <c r="J314" s="74"/>
    </row>
    <row r="315" customFormat="false" ht="11.25" hidden="false" customHeight="false" outlineLevel="0" collapsed="false">
      <c r="A315" s="72" t="n">
        <f aca="false">A314+1</f>
        <v>5584.28571428572</v>
      </c>
      <c r="B315" s="73"/>
      <c r="C315" s="73"/>
      <c r="D315" s="38"/>
      <c r="E315" s="74"/>
      <c r="F315" s="74"/>
      <c r="G315" s="74"/>
      <c r="H315" s="74"/>
      <c r="I315" s="74"/>
      <c r="J315" s="74"/>
    </row>
    <row r="316" customFormat="false" ht="11.25" hidden="false" customHeight="false" outlineLevel="0" collapsed="false">
      <c r="A316" s="72" t="n">
        <f aca="false">A315+1</f>
        <v>5585.28571428572</v>
      </c>
      <c r="B316" s="73"/>
      <c r="C316" s="73"/>
      <c r="D316" s="38"/>
      <c r="E316" s="74"/>
      <c r="F316" s="74"/>
      <c r="G316" s="74"/>
      <c r="H316" s="74"/>
      <c r="I316" s="74"/>
      <c r="J316" s="74"/>
    </row>
    <row r="317" customFormat="false" ht="11.25" hidden="false" customHeight="false" outlineLevel="0" collapsed="false">
      <c r="A317" s="72" t="n">
        <f aca="false">A316+1</f>
        <v>5586.28571428572</v>
      </c>
      <c r="B317" s="73"/>
      <c r="C317" s="73"/>
      <c r="D317" s="38"/>
      <c r="E317" s="74"/>
      <c r="F317" s="74"/>
      <c r="G317" s="74"/>
      <c r="H317" s="74"/>
      <c r="I317" s="74"/>
      <c r="J317" s="74"/>
    </row>
    <row r="318" customFormat="false" ht="11.25" hidden="false" customHeight="false" outlineLevel="0" collapsed="false">
      <c r="A318" s="72" t="n">
        <f aca="false">A317+1</f>
        <v>5587.28571428572</v>
      </c>
      <c r="B318" s="73"/>
      <c r="C318" s="73"/>
      <c r="D318" s="38"/>
      <c r="E318" s="74"/>
      <c r="F318" s="74"/>
      <c r="G318" s="74"/>
      <c r="H318" s="74"/>
      <c r="I318" s="74"/>
      <c r="J318" s="74"/>
    </row>
    <row r="319" customFormat="false" ht="11.25" hidden="false" customHeight="false" outlineLevel="0" collapsed="false">
      <c r="A319" s="72" t="n">
        <f aca="false">A318+1</f>
        <v>5588.28571428572</v>
      </c>
      <c r="B319" s="73"/>
      <c r="C319" s="73"/>
      <c r="D319" s="38"/>
      <c r="E319" s="74"/>
      <c r="F319" s="74"/>
      <c r="G319" s="74"/>
      <c r="H319" s="74"/>
      <c r="I319" s="74"/>
      <c r="J319" s="74"/>
    </row>
    <row r="320" customFormat="false" ht="11.25" hidden="false" customHeight="false" outlineLevel="0" collapsed="false">
      <c r="A320" s="72" t="n">
        <f aca="false">A319+1</f>
        <v>5589.28571428572</v>
      </c>
      <c r="B320" s="73"/>
      <c r="C320" s="73"/>
      <c r="D320" s="38"/>
      <c r="E320" s="74"/>
      <c r="F320" s="74"/>
      <c r="G320" s="74"/>
      <c r="H320" s="74"/>
      <c r="I320" s="74"/>
      <c r="J320" s="74"/>
    </row>
    <row r="321" customFormat="false" ht="11.25" hidden="false" customHeight="false" outlineLevel="0" collapsed="false">
      <c r="A321" s="72" t="n">
        <f aca="false">A320+1</f>
        <v>5590.28571428572</v>
      </c>
      <c r="B321" s="73"/>
      <c r="C321" s="73"/>
      <c r="D321" s="38"/>
      <c r="E321" s="74"/>
      <c r="F321" s="74"/>
      <c r="G321" s="74"/>
      <c r="H321" s="74"/>
      <c r="I321" s="74"/>
      <c r="J321" s="74"/>
    </row>
    <row r="322" customFormat="false" ht="11.25" hidden="false" customHeight="false" outlineLevel="0" collapsed="false">
      <c r="A322" s="72" t="n">
        <f aca="false">A321+1</f>
        <v>5591.28571428572</v>
      </c>
      <c r="B322" s="73"/>
      <c r="C322" s="73"/>
      <c r="D322" s="38"/>
      <c r="E322" s="74"/>
      <c r="F322" s="74"/>
      <c r="G322" s="74"/>
      <c r="H322" s="74"/>
      <c r="I322" s="74"/>
      <c r="J322" s="74"/>
    </row>
    <row r="323" customFormat="false" ht="11.25" hidden="false" customHeight="false" outlineLevel="0" collapsed="false">
      <c r="A323" s="72" t="n">
        <f aca="false">A322+1</f>
        <v>5592.28571428572</v>
      </c>
      <c r="B323" s="73"/>
      <c r="C323" s="73"/>
      <c r="D323" s="38"/>
      <c r="E323" s="74"/>
      <c r="F323" s="74"/>
      <c r="G323" s="74"/>
      <c r="H323" s="74"/>
      <c r="I323" s="74"/>
      <c r="J323" s="74"/>
    </row>
    <row r="324" customFormat="false" ht="11.25" hidden="false" customHeight="false" outlineLevel="0" collapsed="false">
      <c r="A324" s="72" t="n">
        <f aca="false">A323+1</f>
        <v>5593.28571428572</v>
      </c>
      <c r="B324" s="73"/>
      <c r="C324" s="73"/>
      <c r="D324" s="38"/>
      <c r="E324" s="74"/>
      <c r="F324" s="74"/>
      <c r="G324" s="74"/>
      <c r="H324" s="74"/>
      <c r="I324" s="74"/>
      <c r="J324" s="74"/>
    </row>
    <row r="325" customFormat="false" ht="11.25" hidden="false" customHeight="false" outlineLevel="0" collapsed="false">
      <c r="A325" s="72" t="n">
        <f aca="false">A324+1</f>
        <v>5594.28571428572</v>
      </c>
      <c r="B325" s="73"/>
      <c r="C325" s="73"/>
      <c r="D325" s="38"/>
      <c r="E325" s="74"/>
      <c r="F325" s="74"/>
      <c r="G325" s="74"/>
      <c r="H325" s="74"/>
      <c r="I325" s="74"/>
      <c r="J325" s="74"/>
    </row>
    <row r="326" customFormat="false" ht="11.25" hidden="false" customHeight="false" outlineLevel="0" collapsed="false">
      <c r="A326" s="72" t="n">
        <f aca="false">A325+1</f>
        <v>5595.28571428572</v>
      </c>
      <c r="B326" s="73"/>
      <c r="C326" s="73"/>
      <c r="D326" s="38"/>
      <c r="E326" s="74"/>
      <c r="F326" s="74"/>
      <c r="G326" s="74"/>
      <c r="H326" s="74"/>
      <c r="I326" s="74"/>
      <c r="J326" s="74"/>
    </row>
    <row r="327" customFormat="false" ht="11.25" hidden="false" customHeight="false" outlineLevel="0" collapsed="false">
      <c r="A327" s="72" t="n">
        <f aca="false">A326+1</f>
        <v>5596.28571428572</v>
      </c>
      <c r="B327" s="73"/>
      <c r="C327" s="73"/>
      <c r="D327" s="38"/>
      <c r="E327" s="74"/>
      <c r="F327" s="74"/>
      <c r="G327" s="74"/>
      <c r="H327" s="74"/>
      <c r="I327" s="74"/>
      <c r="J327" s="74"/>
    </row>
    <row r="328" customFormat="false" ht="11.25" hidden="false" customHeight="false" outlineLevel="0" collapsed="false">
      <c r="A328" s="72" t="n">
        <f aca="false">A327+1</f>
        <v>5597.28571428572</v>
      </c>
      <c r="B328" s="73"/>
      <c r="C328" s="73"/>
      <c r="D328" s="38"/>
      <c r="E328" s="74"/>
      <c r="F328" s="74"/>
      <c r="G328" s="74"/>
      <c r="H328" s="74"/>
      <c r="I328" s="74"/>
      <c r="J328" s="74"/>
    </row>
    <row r="329" customFormat="false" ht="11.25" hidden="false" customHeight="false" outlineLevel="0" collapsed="false">
      <c r="A329" s="72" t="n">
        <f aca="false">A328+1</f>
        <v>5598.28571428572</v>
      </c>
      <c r="B329" s="73"/>
      <c r="C329" s="73"/>
      <c r="D329" s="38"/>
      <c r="E329" s="74"/>
      <c r="F329" s="74"/>
      <c r="G329" s="74"/>
      <c r="H329" s="74"/>
      <c r="I329" s="74"/>
      <c r="J329" s="74"/>
    </row>
    <row r="330" customFormat="false" ht="11.25" hidden="false" customHeight="false" outlineLevel="0" collapsed="false">
      <c r="A330" s="72" t="n">
        <f aca="false">A329+1</f>
        <v>5599.28571428572</v>
      </c>
      <c r="B330" s="73"/>
      <c r="C330" s="73"/>
      <c r="D330" s="38"/>
      <c r="E330" s="74"/>
      <c r="F330" s="74"/>
      <c r="G330" s="74"/>
      <c r="H330" s="74"/>
      <c r="I330" s="74"/>
      <c r="J330" s="74"/>
    </row>
    <row r="331" customFormat="false" ht="11.25" hidden="false" customHeight="false" outlineLevel="0" collapsed="false">
      <c r="A331" s="72" t="n">
        <f aca="false">A330+1</f>
        <v>5600.28571428572</v>
      </c>
      <c r="B331" s="73"/>
      <c r="C331" s="73"/>
      <c r="D331" s="38"/>
      <c r="E331" s="74"/>
      <c r="F331" s="74"/>
      <c r="G331" s="74"/>
      <c r="H331" s="74"/>
      <c r="I331" s="74"/>
      <c r="J331" s="74"/>
    </row>
    <row r="332" customFormat="false" ht="11.25" hidden="false" customHeight="false" outlineLevel="0" collapsed="false">
      <c r="A332" s="72" t="n">
        <f aca="false">A331+1</f>
        <v>5601.28571428572</v>
      </c>
      <c r="B332" s="73"/>
      <c r="C332" s="73"/>
      <c r="D332" s="38"/>
      <c r="E332" s="74"/>
      <c r="F332" s="74"/>
      <c r="G332" s="74"/>
      <c r="H332" s="74"/>
      <c r="I332" s="74"/>
      <c r="J332" s="74"/>
    </row>
    <row r="333" customFormat="false" ht="11.25" hidden="false" customHeight="false" outlineLevel="0" collapsed="false">
      <c r="A333" s="72" t="n">
        <f aca="false">A332+1</f>
        <v>5602.28571428572</v>
      </c>
      <c r="B333" s="73"/>
      <c r="C333" s="73"/>
      <c r="D333" s="38"/>
      <c r="E333" s="74"/>
      <c r="F333" s="74"/>
      <c r="G333" s="74"/>
      <c r="H333" s="74"/>
      <c r="I333" s="74"/>
      <c r="J333" s="74"/>
    </row>
    <row r="334" customFormat="false" ht="11.25" hidden="false" customHeight="false" outlineLevel="0" collapsed="false">
      <c r="A334" s="72" t="n">
        <f aca="false">A333+1</f>
        <v>5603.28571428572</v>
      </c>
      <c r="B334" s="73"/>
      <c r="C334" s="73"/>
      <c r="D334" s="38"/>
      <c r="E334" s="74"/>
      <c r="F334" s="74"/>
      <c r="G334" s="74"/>
      <c r="H334" s="74"/>
      <c r="I334" s="74"/>
      <c r="J334" s="74"/>
    </row>
    <row r="335" customFormat="false" ht="11.25" hidden="false" customHeight="false" outlineLevel="0" collapsed="false">
      <c r="A335" s="72" t="n">
        <f aca="false">A334+1</f>
        <v>5604.28571428572</v>
      </c>
      <c r="B335" s="73"/>
      <c r="C335" s="73"/>
      <c r="D335" s="38"/>
      <c r="E335" s="74"/>
      <c r="F335" s="74"/>
      <c r="G335" s="74"/>
      <c r="H335" s="74"/>
      <c r="I335" s="74"/>
      <c r="J335" s="74"/>
    </row>
    <row r="336" customFormat="false" ht="11.25" hidden="false" customHeight="false" outlineLevel="0" collapsed="false">
      <c r="A336" s="72" t="n">
        <f aca="false">A335+1</f>
        <v>5605.28571428572</v>
      </c>
      <c r="B336" s="73"/>
      <c r="C336" s="73"/>
      <c r="D336" s="38"/>
      <c r="E336" s="74"/>
      <c r="F336" s="74"/>
      <c r="G336" s="74"/>
      <c r="H336" s="74"/>
      <c r="I336" s="74"/>
      <c r="J336" s="74"/>
    </row>
    <row r="337" customFormat="false" ht="11.25" hidden="false" customHeight="false" outlineLevel="0" collapsed="false">
      <c r="A337" s="72" t="n">
        <f aca="false">A336+1</f>
        <v>5606.28571428572</v>
      </c>
      <c r="B337" s="73"/>
      <c r="C337" s="73"/>
      <c r="D337" s="38"/>
      <c r="E337" s="74"/>
      <c r="F337" s="74"/>
      <c r="G337" s="74"/>
      <c r="H337" s="74"/>
      <c r="I337" s="74"/>
      <c r="J337" s="74"/>
    </row>
    <row r="338" customFormat="false" ht="11.25" hidden="false" customHeight="false" outlineLevel="0" collapsed="false">
      <c r="A338" s="72" t="n">
        <f aca="false">A337+1</f>
        <v>5607.28571428572</v>
      </c>
      <c r="B338" s="73"/>
      <c r="C338" s="73"/>
      <c r="D338" s="38"/>
      <c r="E338" s="74"/>
      <c r="F338" s="74"/>
      <c r="G338" s="74"/>
      <c r="H338" s="74"/>
      <c r="I338" s="74"/>
      <c r="J338" s="74"/>
    </row>
    <row r="339" customFormat="false" ht="11.25" hidden="false" customHeight="false" outlineLevel="0" collapsed="false">
      <c r="A339" s="72" t="n">
        <f aca="false">A338+1</f>
        <v>5608.28571428572</v>
      </c>
      <c r="B339" s="73"/>
      <c r="C339" s="73"/>
      <c r="D339" s="38"/>
      <c r="E339" s="74"/>
      <c r="F339" s="74"/>
      <c r="G339" s="74"/>
      <c r="H339" s="74"/>
      <c r="I339" s="74"/>
      <c r="J339" s="74"/>
    </row>
    <row r="340" customFormat="false" ht="11.25" hidden="false" customHeight="false" outlineLevel="0" collapsed="false">
      <c r="A340" s="72" t="n">
        <f aca="false">A339+1</f>
        <v>5609.28571428572</v>
      </c>
      <c r="B340" s="73"/>
      <c r="C340" s="73"/>
      <c r="D340" s="38"/>
      <c r="E340" s="74"/>
      <c r="F340" s="74"/>
      <c r="G340" s="74"/>
      <c r="H340" s="74"/>
      <c r="I340" s="74"/>
      <c r="J340" s="74"/>
    </row>
    <row r="341" customFormat="false" ht="11.25" hidden="false" customHeight="false" outlineLevel="0" collapsed="false">
      <c r="A341" s="72" t="n">
        <f aca="false">A340+1</f>
        <v>5610.28571428572</v>
      </c>
      <c r="B341" s="73"/>
      <c r="C341" s="73"/>
      <c r="D341" s="38"/>
      <c r="E341" s="74"/>
      <c r="F341" s="74"/>
      <c r="G341" s="74"/>
      <c r="H341" s="74"/>
      <c r="I341" s="74"/>
      <c r="J341" s="74"/>
    </row>
    <row r="342" customFormat="false" ht="11.25" hidden="false" customHeight="false" outlineLevel="0" collapsed="false">
      <c r="A342" s="72" t="n">
        <f aca="false">A341+1</f>
        <v>5611.28571428572</v>
      </c>
      <c r="B342" s="73"/>
      <c r="C342" s="73"/>
      <c r="D342" s="38"/>
      <c r="E342" s="74"/>
      <c r="F342" s="74"/>
      <c r="G342" s="74"/>
      <c r="H342" s="74"/>
      <c r="I342" s="74"/>
      <c r="J342" s="74"/>
    </row>
    <row r="343" customFormat="false" ht="11.25" hidden="false" customHeight="false" outlineLevel="0" collapsed="false">
      <c r="A343" s="72" t="n">
        <f aca="false">A342+1</f>
        <v>5612.28571428572</v>
      </c>
      <c r="B343" s="73"/>
      <c r="C343" s="73"/>
      <c r="D343" s="38"/>
      <c r="E343" s="74"/>
      <c r="F343" s="74"/>
      <c r="G343" s="74"/>
      <c r="H343" s="74"/>
      <c r="I343" s="74"/>
      <c r="J343" s="74"/>
    </row>
    <row r="344" customFormat="false" ht="11.25" hidden="false" customHeight="false" outlineLevel="0" collapsed="false">
      <c r="A344" s="72" t="n">
        <f aca="false">A343+1</f>
        <v>5613.28571428572</v>
      </c>
      <c r="B344" s="73"/>
      <c r="C344" s="73"/>
      <c r="D344" s="38"/>
      <c r="E344" s="74"/>
      <c r="F344" s="74"/>
      <c r="G344" s="74"/>
      <c r="H344" s="74"/>
      <c r="I344" s="74"/>
      <c r="J344" s="74"/>
    </row>
    <row r="345" customFormat="false" ht="11.25" hidden="false" customHeight="false" outlineLevel="0" collapsed="false">
      <c r="A345" s="72" t="n">
        <f aca="false">A344+1</f>
        <v>5614.28571428572</v>
      </c>
      <c r="B345" s="73"/>
      <c r="C345" s="73"/>
      <c r="D345" s="38"/>
      <c r="E345" s="74"/>
      <c r="F345" s="74"/>
      <c r="G345" s="74"/>
      <c r="H345" s="74"/>
      <c r="I345" s="74"/>
      <c r="J345" s="74"/>
    </row>
    <row r="346" customFormat="false" ht="11.25" hidden="false" customHeight="false" outlineLevel="0" collapsed="false">
      <c r="A346" s="72" t="n">
        <f aca="false">A345+1</f>
        <v>5615.28571428572</v>
      </c>
      <c r="B346" s="73"/>
      <c r="C346" s="73"/>
      <c r="D346" s="38"/>
      <c r="E346" s="74"/>
      <c r="F346" s="74"/>
      <c r="G346" s="74"/>
      <c r="H346" s="74"/>
      <c r="I346" s="74"/>
      <c r="J346" s="74"/>
    </row>
    <row r="347" customFormat="false" ht="11.25" hidden="false" customHeight="false" outlineLevel="0" collapsed="false">
      <c r="A347" s="72" t="n">
        <f aca="false">A346+1</f>
        <v>5616.28571428572</v>
      </c>
      <c r="B347" s="73"/>
      <c r="C347" s="73"/>
      <c r="D347" s="38"/>
      <c r="E347" s="74"/>
      <c r="F347" s="74"/>
      <c r="G347" s="74"/>
      <c r="H347" s="74"/>
      <c r="I347" s="74"/>
      <c r="J347" s="74"/>
    </row>
    <row r="348" customFormat="false" ht="11.25" hidden="false" customHeight="false" outlineLevel="0" collapsed="false">
      <c r="A348" s="72" t="n">
        <f aca="false">A347+1</f>
        <v>5617.28571428572</v>
      </c>
      <c r="B348" s="73"/>
      <c r="C348" s="73"/>
      <c r="D348" s="38"/>
      <c r="E348" s="74"/>
      <c r="F348" s="74"/>
      <c r="G348" s="74"/>
      <c r="H348" s="74"/>
      <c r="I348" s="74"/>
      <c r="J348" s="74"/>
    </row>
    <row r="349" customFormat="false" ht="11.25" hidden="false" customHeight="false" outlineLevel="0" collapsed="false">
      <c r="A349" s="72" t="n">
        <f aca="false">A348+1</f>
        <v>5618.28571428572</v>
      </c>
      <c r="B349" s="73"/>
      <c r="C349" s="73"/>
      <c r="D349" s="38"/>
      <c r="E349" s="74"/>
      <c r="F349" s="74"/>
      <c r="G349" s="74"/>
      <c r="H349" s="74"/>
      <c r="I349" s="74"/>
      <c r="J349" s="74"/>
    </row>
    <row r="350" customFormat="false" ht="11.25" hidden="false" customHeight="false" outlineLevel="0" collapsed="false">
      <c r="A350" s="72" t="n">
        <f aca="false">A349+1</f>
        <v>5619.28571428572</v>
      </c>
      <c r="B350" s="73"/>
      <c r="C350" s="73"/>
      <c r="D350" s="38"/>
      <c r="E350" s="74"/>
      <c r="F350" s="74"/>
      <c r="G350" s="74"/>
      <c r="H350" s="74"/>
      <c r="I350" s="74"/>
      <c r="J350" s="74"/>
    </row>
    <row r="351" customFormat="false" ht="11.25" hidden="false" customHeight="false" outlineLevel="0" collapsed="false">
      <c r="A351" s="72" t="n">
        <f aca="false">A350+1</f>
        <v>5620.28571428572</v>
      </c>
      <c r="B351" s="73"/>
      <c r="C351" s="73"/>
      <c r="D351" s="38"/>
      <c r="E351" s="74"/>
      <c r="F351" s="74"/>
      <c r="G351" s="74"/>
      <c r="H351" s="74"/>
      <c r="I351" s="74"/>
      <c r="J351" s="74"/>
    </row>
    <row r="352" customFormat="false" ht="11.25" hidden="false" customHeight="false" outlineLevel="0" collapsed="false">
      <c r="A352" s="72" t="n">
        <f aca="false">A351+1</f>
        <v>5621.28571428572</v>
      </c>
      <c r="B352" s="73"/>
      <c r="C352" s="73"/>
      <c r="D352" s="38"/>
      <c r="E352" s="74"/>
      <c r="F352" s="74"/>
      <c r="G352" s="74"/>
      <c r="H352" s="74"/>
      <c r="I352" s="74"/>
      <c r="J352" s="74"/>
    </row>
    <row r="353" customFormat="false" ht="11.25" hidden="false" customHeight="false" outlineLevel="0" collapsed="false">
      <c r="A353" s="72" t="n">
        <f aca="false">A352+1</f>
        <v>5622.28571428572</v>
      </c>
      <c r="B353" s="73"/>
      <c r="C353" s="73"/>
      <c r="D353" s="38"/>
      <c r="E353" s="74"/>
      <c r="F353" s="74"/>
      <c r="G353" s="74"/>
      <c r="H353" s="74"/>
      <c r="I353" s="74"/>
      <c r="J353" s="74"/>
    </row>
    <row r="354" customFormat="false" ht="11.25" hidden="false" customHeight="false" outlineLevel="0" collapsed="false">
      <c r="A354" s="72" t="n">
        <f aca="false">A353+1</f>
        <v>5623.28571428572</v>
      </c>
      <c r="B354" s="73"/>
      <c r="C354" s="73"/>
      <c r="D354" s="38"/>
      <c r="E354" s="74"/>
      <c r="F354" s="74"/>
      <c r="G354" s="74"/>
      <c r="H354" s="74"/>
      <c r="I354" s="74"/>
      <c r="J354" s="74"/>
    </row>
    <row r="355" customFormat="false" ht="11.25" hidden="false" customHeight="false" outlineLevel="0" collapsed="false">
      <c r="A355" s="72" t="n">
        <f aca="false">A354+1</f>
        <v>5624.28571428572</v>
      </c>
      <c r="B355" s="73"/>
      <c r="C355" s="73"/>
      <c r="D355" s="38"/>
      <c r="E355" s="74"/>
      <c r="F355" s="74"/>
      <c r="G355" s="74"/>
      <c r="H355" s="74"/>
      <c r="I355" s="74"/>
      <c r="J355" s="74"/>
    </row>
    <row r="356" customFormat="false" ht="11.25" hidden="false" customHeight="false" outlineLevel="0" collapsed="false">
      <c r="A356" s="72" t="n">
        <f aca="false">A355+1</f>
        <v>5625.28571428572</v>
      </c>
      <c r="B356" s="73"/>
      <c r="C356" s="73"/>
      <c r="D356" s="38"/>
      <c r="E356" s="74"/>
      <c r="F356" s="74"/>
      <c r="G356" s="74"/>
      <c r="H356" s="74"/>
      <c r="I356" s="74"/>
      <c r="J356" s="74"/>
    </row>
    <row r="357" customFormat="false" ht="11.25" hidden="false" customHeight="false" outlineLevel="0" collapsed="false">
      <c r="A357" s="72" t="n">
        <f aca="false">A356+1</f>
        <v>5626.28571428572</v>
      </c>
      <c r="B357" s="73"/>
      <c r="C357" s="73"/>
      <c r="D357" s="38"/>
      <c r="E357" s="74"/>
      <c r="F357" s="74"/>
      <c r="G357" s="74"/>
      <c r="H357" s="74"/>
      <c r="I357" s="74"/>
      <c r="J357" s="74"/>
    </row>
    <row r="358" customFormat="false" ht="11.25" hidden="false" customHeight="false" outlineLevel="0" collapsed="false">
      <c r="A358" s="72" t="n">
        <f aca="false">A357+1</f>
        <v>5627.28571428572</v>
      </c>
      <c r="B358" s="73"/>
      <c r="C358" s="73"/>
      <c r="D358" s="38"/>
      <c r="E358" s="74"/>
      <c r="F358" s="74"/>
      <c r="G358" s="74"/>
      <c r="H358" s="74"/>
      <c r="I358" s="74"/>
      <c r="J358" s="74"/>
    </row>
    <row r="359" customFormat="false" ht="11.25" hidden="false" customHeight="false" outlineLevel="0" collapsed="false">
      <c r="A359" s="72" t="n">
        <f aca="false">A358+1</f>
        <v>5628.28571428572</v>
      </c>
      <c r="B359" s="73"/>
      <c r="C359" s="73"/>
      <c r="D359" s="38"/>
      <c r="E359" s="74"/>
      <c r="F359" s="74"/>
      <c r="G359" s="74"/>
      <c r="H359" s="74"/>
      <c r="I359" s="74"/>
      <c r="J359" s="74"/>
    </row>
    <row r="360" customFormat="false" ht="11.25" hidden="false" customHeight="false" outlineLevel="0" collapsed="false">
      <c r="A360" s="72" t="n">
        <f aca="false">A359+1</f>
        <v>5629.28571428572</v>
      </c>
      <c r="B360" s="73"/>
      <c r="C360" s="73"/>
      <c r="D360" s="38"/>
      <c r="E360" s="74"/>
      <c r="F360" s="74"/>
      <c r="G360" s="74"/>
      <c r="H360" s="74"/>
      <c r="I360" s="74"/>
      <c r="J360" s="74"/>
    </row>
    <row r="361" customFormat="false" ht="11.25" hidden="false" customHeight="false" outlineLevel="0" collapsed="false">
      <c r="A361" s="72" t="n">
        <f aca="false">A360+1</f>
        <v>5630.28571428572</v>
      </c>
      <c r="B361" s="73"/>
      <c r="C361" s="73"/>
      <c r="D361" s="38"/>
      <c r="E361" s="74"/>
      <c r="F361" s="74"/>
      <c r="G361" s="74"/>
      <c r="H361" s="74"/>
      <c r="I361" s="74"/>
      <c r="J361" s="74"/>
    </row>
    <row r="362" customFormat="false" ht="11.25" hidden="false" customHeight="false" outlineLevel="0" collapsed="false">
      <c r="A362" s="72" t="n">
        <f aca="false">A361+1</f>
        <v>5631.28571428572</v>
      </c>
      <c r="B362" s="73"/>
      <c r="C362" s="73"/>
      <c r="D362" s="38"/>
      <c r="E362" s="74"/>
      <c r="F362" s="74"/>
      <c r="G362" s="74"/>
      <c r="H362" s="74"/>
      <c r="I362" s="74"/>
      <c r="J362" s="74"/>
    </row>
    <row r="363" customFormat="false" ht="11.25" hidden="false" customHeight="false" outlineLevel="0" collapsed="false">
      <c r="A363" s="72" t="n">
        <f aca="false">A362+1</f>
        <v>5632.28571428572</v>
      </c>
      <c r="B363" s="73"/>
      <c r="C363" s="73"/>
      <c r="D363" s="38"/>
      <c r="E363" s="74"/>
      <c r="F363" s="74"/>
      <c r="G363" s="74"/>
      <c r="H363" s="74"/>
      <c r="I363" s="74"/>
      <c r="J363" s="74"/>
    </row>
    <row r="364" customFormat="false" ht="11.25" hidden="false" customHeight="false" outlineLevel="0" collapsed="false">
      <c r="A364" s="72" t="n">
        <f aca="false">A363+1</f>
        <v>5633.28571428572</v>
      </c>
      <c r="B364" s="73"/>
      <c r="C364" s="73"/>
      <c r="D364" s="38"/>
      <c r="E364" s="74"/>
      <c r="F364" s="74"/>
      <c r="G364" s="74"/>
      <c r="H364" s="74"/>
      <c r="I364" s="74"/>
      <c r="J364" s="74"/>
    </row>
    <row r="365" customFormat="false" ht="11.25" hidden="false" customHeight="false" outlineLevel="0" collapsed="false">
      <c r="A365" s="72" t="n">
        <f aca="false">A364+1</f>
        <v>5634.28571428572</v>
      </c>
      <c r="B365" s="73"/>
      <c r="C365" s="73"/>
      <c r="D365" s="38"/>
      <c r="E365" s="74"/>
      <c r="F365" s="74"/>
      <c r="G365" s="74"/>
      <c r="H365" s="74"/>
      <c r="I365" s="74"/>
      <c r="J365" s="74"/>
    </row>
    <row r="366" customFormat="false" ht="11.25" hidden="false" customHeight="false" outlineLevel="0" collapsed="false">
      <c r="A366" s="72" t="n">
        <f aca="false">A365+1</f>
        <v>5635.28571428572</v>
      </c>
      <c r="B366" s="73"/>
      <c r="C366" s="73"/>
      <c r="D366" s="38"/>
      <c r="E366" s="74"/>
      <c r="F366" s="74"/>
      <c r="G366" s="74"/>
      <c r="H366" s="74"/>
      <c r="I366" s="74"/>
      <c r="J366" s="74"/>
    </row>
    <row r="367" customFormat="false" ht="11.25" hidden="false" customHeight="false" outlineLevel="0" collapsed="false">
      <c r="A367" s="72" t="n">
        <f aca="false">A366+1</f>
        <v>5636.28571428572</v>
      </c>
      <c r="B367" s="73"/>
      <c r="C367" s="73"/>
      <c r="D367" s="38"/>
      <c r="E367" s="74"/>
      <c r="F367" s="74"/>
      <c r="G367" s="74"/>
      <c r="H367" s="74"/>
      <c r="I367" s="74"/>
      <c r="J367" s="74"/>
    </row>
    <row r="368" customFormat="false" ht="11.25" hidden="false" customHeight="false" outlineLevel="0" collapsed="false">
      <c r="A368" s="72" t="n">
        <f aca="false">A367+1</f>
        <v>5637.28571428572</v>
      </c>
      <c r="B368" s="73"/>
      <c r="C368" s="73"/>
      <c r="D368" s="38"/>
      <c r="E368" s="74"/>
      <c r="F368" s="74"/>
      <c r="G368" s="74"/>
      <c r="H368" s="74"/>
      <c r="I368" s="74"/>
      <c r="J368" s="74"/>
    </row>
    <row r="369" customFormat="false" ht="11.25" hidden="false" customHeight="false" outlineLevel="0" collapsed="false">
      <c r="A369" s="72" t="n">
        <f aca="false">A368+1</f>
        <v>5638.28571428572</v>
      </c>
      <c r="B369" s="73"/>
      <c r="C369" s="73"/>
      <c r="D369" s="38"/>
      <c r="E369" s="74"/>
      <c r="F369" s="74"/>
      <c r="G369" s="74"/>
      <c r="H369" s="74"/>
      <c r="I369" s="74"/>
      <c r="J369" s="74"/>
    </row>
    <row r="370" customFormat="false" ht="11.25" hidden="false" customHeight="false" outlineLevel="0" collapsed="false">
      <c r="A370" s="72" t="n">
        <f aca="false">A369+1</f>
        <v>5639.28571428572</v>
      </c>
      <c r="B370" s="73"/>
      <c r="C370" s="73"/>
      <c r="D370" s="38"/>
      <c r="E370" s="74"/>
      <c r="F370" s="74"/>
      <c r="G370" s="74"/>
      <c r="H370" s="74"/>
      <c r="I370" s="74"/>
      <c r="J370" s="74"/>
    </row>
    <row r="371" customFormat="false" ht="11.25" hidden="false" customHeight="false" outlineLevel="0" collapsed="false">
      <c r="A371" s="72" t="n">
        <f aca="false">A370+1</f>
        <v>5640.28571428572</v>
      </c>
      <c r="B371" s="73"/>
      <c r="C371" s="73"/>
      <c r="D371" s="38"/>
      <c r="E371" s="74"/>
      <c r="F371" s="74"/>
      <c r="G371" s="74"/>
      <c r="H371" s="74"/>
      <c r="I371" s="74"/>
      <c r="J371" s="74"/>
    </row>
    <row r="372" customFormat="false" ht="11.25" hidden="false" customHeight="false" outlineLevel="0" collapsed="false">
      <c r="A372" s="72" t="n">
        <f aca="false">A371+1</f>
        <v>5641.28571428572</v>
      </c>
      <c r="B372" s="73"/>
      <c r="C372" s="73"/>
      <c r="D372" s="38"/>
      <c r="E372" s="74"/>
      <c r="F372" s="74"/>
      <c r="G372" s="74"/>
      <c r="H372" s="74"/>
      <c r="I372" s="74"/>
      <c r="J372" s="74"/>
    </row>
    <row r="373" customFormat="false" ht="11.25" hidden="false" customHeight="false" outlineLevel="0" collapsed="false">
      <c r="A373" s="72" t="n">
        <f aca="false">A372+1</f>
        <v>5642.28571428572</v>
      </c>
      <c r="B373" s="73"/>
      <c r="C373" s="73"/>
      <c r="D373" s="38"/>
      <c r="E373" s="74"/>
      <c r="F373" s="74"/>
      <c r="G373" s="74"/>
      <c r="H373" s="74"/>
      <c r="I373" s="74"/>
      <c r="J373" s="74"/>
    </row>
    <row r="374" customFormat="false" ht="11.25" hidden="false" customHeight="false" outlineLevel="0" collapsed="false">
      <c r="A374" s="72" t="n">
        <f aca="false">A373+1</f>
        <v>5643.28571428572</v>
      </c>
      <c r="B374" s="73"/>
      <c r="C374" s="73"/>
      <c r="D374" s="38"/>
      <c r="E374" s="74"/>
      <c r="F374" s="74"/>
      <c r="G374" s="74"/>
      <c r="H374" s="74"/>
      <c r="I374" s="74"/>
      <c r="J374" s="74"/>
    </row>
    <row r="375" customFormat="false" ht="11.25" hidden="false" customHeight="false" outlineLevel="0" collapsed="false">
      <c r="A375" s="72" t="n">
        <f aca="false">A374+1</f>
        <v>5644.28571428572</v>
      </c>
      <c r="B375" s="73"/>
      <c r="C375" s="73"/>
      <c r="D375" s="38"/>
      <c r="E375" s="74"/>
      <c r="F375" s="74"/>
      <c r="G375" s="74"/>
      <c r="H375" s="74"/>
      <c r="I375" s="74"/>
      <c r="J375" s="74"/>
    </row>
    <row r="376" customFormat="false" ht="11.25" hidden="false" customHeight="false" outlineLevel="0" collapsed="false">
      <c r="A376" s="72" t="n">
        <f aca="false">A375+1</f>
        <v>5645.28571428572</v>
      </c>
      <c r="B376" s="73"/>
      <c r="C376" s="73"/>
      <c r="D376" s="38"/>
      <c r="E376" s="74"/>
      <c r="F376" s="74"/>
      <c r="G376" s="74"/>
      <c r="H376" s="74"/>
      <c r="I376" s="74"/>
      <c r="J376" s="74"/>
    </row>
    <row r="377" customFormat="false" ht="11.25" hidden="false" customHeight="false" outlineLevel="0" collapsed="false">
      <c r="A377" s="72" t="n">
        <f aca="false">A376+1</f>
        <v>5646.28571428572</v>
      </c>
      <c r="B377" s="73"/>
      <c r="C377" s="73"/>
      <c r="D377" s="38"/>
      <c r="E377" s="74"/>
      <c r="F377" s="74"/>
      <c r="G377" s="74"/>
      <c r="H377" s="74"/>
      <c r="I377" s="74"/>
      <c r="J377" s="74"/>
    </row>
    <row r="378" customFormat="false" ht="11.25" hidden="false" customHeight="false" outlineLevel="0" collapsed="false">
      <c r="A378" s="72" t="n">
        <f aca="false">A377+1</f>
        <v>5647.28571428572</v>
      </c>
      <c r="B378" s="73"/>
      <c r="C378" s="73"/>
      <c r="D378" s="38"/>
      <c r="E378" s="74"/>
      <c r="F378" s="74"/>
      <c r="G378" s="74"/>
      <c r="H378" s="74"/>
      <c r="I378" s="74"/>
      <c r="J378" s="74"/>
    </row>
    <row r="379" customFormat="false" ht="11.25" hidden="false" customHeight="false" outlineLevel="0" collapsed="false">
      <c r="A379" s="72" t="n">
        <f aca="false">A378+1</f>
        <v>5648.28571428572</v>
      </c>
      <c r="B379" s="73"/>
      <c r="C379" s="73"/>
      <c r="D379" s="38"/>
      <c r="E379" s="74"/>
      <c r="F379" s="74"/>
      <c r="G379" s="74"/>
      <c r="H379" s="74"/>
      <c r="I379" s="74"/>
      <c r="J379" s="74"/>
    </row>
    <row r="380" customFormat="false" ht="11.25" hidden="false" customHeight="false" outlineLevel="0" collapsed="false">
      <c r="A380" s="72" t="n">
        <f aca="false">A379+1</f>
        <v>5649.28571428572</v>
      </c>
      <c r="B380" s="73"/>
      <c r="C380" s="73"/>
      <c r="D380" s="38"/>
      <c r="E380" s="74"/>
      <c r="F380" s="74"/>
      <c r="G380" s="74"/>
      <c r="H380" s="74"/>
      <c r="I380" s="74"/>
      <c r="J380" s="74"/>
    </row>
    <row r="381" customFormat="false" ht="11.25" hidden="false" customHeight="false" outlineLevel="0" collapsed="false">
      <c r="A381" s="72" t="n">
        <f aca="false">A380+1</f>
        <v>5650.28571428572</v>
      </c>
      <c r="B381" s="73"/>
      <c r="C381" s="73"/>
      <c r="D381" s="38"/>
      <c r="E381" s="74"/>
      <c r="F381" s="74"/>
      <c r="G381" s="74"/>
      <c r="H381" s="74"/>
      <c r="I381" s="74"/>
      <c r="J381" s="74"/>
    </row>
    <row r="382" customFormat="false" ht="11.25" hidden="false" customHeight="false" outlineLevel="0" collapsed="false">
      <c r="A382" s="72" t="n">
        <f aca="false">A381+1</f>
        <v>5651.28571428572</v>
      </c>
      <c r="B382" s="73"/>
      <c r="C382" s="73"/>
      <c r="D382" s="38"/>
      <c r="E382" s="74"/>
      <c r="F382" s="74"/>
      <c r="G382" s="74"/>
      <c r="H382" s="74"/>
      <c r="I382" s="74"/>
      <c r="J382" s="74"/>
    </row>
    <row r="383" customFormat="false" ht="11.25" hidden="false" customHeight="false" outlineLevel="0" collapsed="false">
      <c r="A383" s="72" t="n">
        <f aca="false">A382+1</f>
        <v>5652.28571428572</v>
      </c>
      <c r="B383" s="73"/>
      <c r="C383" s="73"/>
      <c r="D383" s="38"/>
      <c r="E383" s="74"/>
      <c r="F383" s="74"/>
      <c r="G383" s="74"/>
      <c r="H383" s="74"/>
      <c r="I383" s="74"/>
      <c r="J383" s="74"/>
    </row>
    <row r="384" customFormat="false" ht="11.25" hidden="false" customHeight="false" outlineLevel="0" collapsed="false">
      <c r="A384" s="72" t="n">
        <f aca="false">A383+1</f>
        <v>5653.28571428572</v>
      </c>
      <c r="B384" s="73"/>
      <c r="C384" s="73"/>
      <c r="D384" s="38"/>
      <c r="E384" s="74"/>
      <c r="F384" s="74"/>
      <c r="G384" s="74"/>
      <c r="H384" s="74"/>
      <c r="I384" s="74"/>
      <c r="J384" s="74"/>
    </row>
    <row r="385" customFormat="false" ht="11.25" hidden="false" customHeight="false" outlineLevel="0" collapsed="false">
      <c r="A385" s="72" t="n">
        <f aca="false">A384+1</f>
        <v>5654.28571428572</v>
      </c>
      <c r="B385" s="73"/>
      <c r="C385" s="73"/>
      <c r="D385" s="38"/>
      <c r="E385" s="74"/>
      <c r="F385" s="74"/>
      <c r="G385" s="74"/>
      <c r="H385" s="74"/>
      <c r="I385" s="74"/>
      <c r="J385" s="74"/>
    </row>
    <row r="386" customFormat="false" ht="11.25" hidden="false" customHeight="false" outlineLevel="0" collapsed="false">
      <c r="A386" s="72" t="n">
        <f aca="false">A385+1</f>
        <v>5655.28571428572</v>
      </c>
      <c r="B386" s="73"/>
      <c r="C386" s="73"/>
      <c r="D386" s="38"/>
      <c r="E386" s="74"/>
      <c r="F386" s="74"/>
      <c r="G386" s="74"/>
      <c r="H386" s="74"/>
      <c r="I386" s="74"/>
      <c r="J386" s="74"/>
    </row>
    <row r="387" customFormat="false" ht="11.25" hidden="false" customHeight="false" outlineLevel="0" collapsed="false">
      <c r="A387" s="72" t="n">
        <f aca="false">A386+1</f>
        <v>5656.28571428572</v>
      </c>
      <c r="B387" s="73"/>
      <c r="C387" s="73"/>
      <c r="D387" s="38"/>
      <c r="E387" s="74"/>
      <c r="F387" s="74"/>
      <c r="G387" s="74"/>
      <c r="H387" s="74"/>
      <c r="I387" s="74"/>
      <c r="J387" s="74"/>
    </row>
    <row r="388" customFormat="false" ht="11.25" hidden="false" customHeight="false" outlineLevel="0" collapsed="false">
      <c r="A388" s="72" t="n">
        <f aca="false">A387+1</f>
        <v>5657.28571428572</v>
      </c>
      <c r="B388" s="73"/>
      <c r="C388" s="73"/>
      <c r="D388" s="38"/>
      <c r="E388" s="74"/>
      <c r="F388" s="74"/>
      <c r="G388" s="74"/>
      <c r="H388" s="74"/>
      <c r="I388" s="74"/>
      <c r="J388" s="74"/>
    </row>
    <row r="389" customFormat="false" ht="11.25" hidden="false" customHeight="false" outlineLevel="0" collapsed="false">
      <c r="A389" s="72" t="n">
        <f aca="false">A388+1</f>
        <v>5658.28571428572</v>
      </c>
      <c r="B389" s="73"/>
      <c r="C389" s="73"/>
      <c r="D389" s="38"/>
      <c r="E389" s="74"/>
      <c r="F389" s="74"/>
      <c r="G389" s="74"/>
      <c r="H389" s="74"/>
      <c r="I389" s="74"/>
      <c r="J389" s="74"/>
    </row>
    <row r="390" customFormat="false" ht="11.25" hidden="false" customHeight="false" outlineLevel="0" collapsed="false">
      <c r="A390" s="72" t="n">
        <f aca="false">A389+1</f>
        <v>5659.28571428572</v>
      </c>
      <c r="B390" s="73"/>
      <c r="C390" s="73"/>
      <c r="D390" s="38"/>
      <c r="E390" s="74"/>
      <c r="F390" s="74"/>
      <c r="G390" s="74"/>
      <c r="H390" s="74"/>
      <c r="I390" s="74"/>
      <c r="J390" s="74"/>
    </row>
    <row r="391" customFormat="false" ht="11.25" hidden="false" customHeight="false" outlineLevel="0" collapsed="false">
      <c r="A391" s="72" t="n">
        <f aca="false">A390+1</f>
        <v>5660.28571428572</v>
      </c>
      <c r="B391" s="73"/>
      <c r="C391" s="73"/>
      <c r="D391" s="38"/>
      <c r="E391" s="74"/>
      <c r="F391" s="74"/>
      <c r="G391" s="74"/>
      <c r="H391" s="74"/>
      <c r="I391" s="74"/>
      <c r="J391" s="74"/>
    </row>
    <row r="392" customFormat="false" ht="11.25" hidden="false" customHeight="false" outlineLevel="0" collapsed="false">
      <c r="A392" s="72" t="n">
        <f aca="false">A391+1</f>
        <v>5661.28571428572</v>
      </c>
      <c r="B392" s="73"/>
      <c r="C392" s="73"/>
      <c r="D392" s="38"/>
      <c r="E392" s="74"/>
      <c r="F392" s="74"/>
      <c r="G392" s="74"/>
      <c r="H392" s="74"/>
      <c r="I392" s="74"/>
      <c r="J392" s="74"/>
    </row>
    <row r="393" customFormat="false" ht="11.25" hidden="false" customHeight="false" outlineLevel="0" collapsed="false">
      <c r="A393" s="72" t="n">
        <f aca="false">A392+1</f>
        <v>5662.28571428572</v>
      </c>
      <c r="B393" s="73"/>
      <c r="C393" s="73"/>
      <c r="D393" s="38"/>
      <c r="E393" s="74"/>
      <c r="F393" s="74"/>
      <c r="G393" s="74"/>
      <c r="H393" s="74"/>
      <c r="I393" s="74"/>
      <c r="J393" s="74"/>
    </row>
    <row r="394" customFormat="false" ht="11.25" hidden="false" customHeight="false" outlineLevel="0" collapsed="false">
      <c r="A394" s="72" t="n">
        <f aca="false">A393+1</f>
        <v>5663.28571428572</v>
      </c>
      <c r="B394" s="73"/>
      <c r="C394" s="73"/>
      <c r="D394" s="38"/>
      <c r="E394" s="74"/>
      <c r="F394" s="74"/>
      <c r="G394" s="74"/>
      <c r="H394" s="74"/>
      <c r="I394" s="74"/>
      <c r="J394" s="74"/>
    </row>
    <row r="395" customFormat="false" ht="11.25" hidden="false" customHeight="false" outlineLevel="0" collapsed="false">
      <c r="A395" s="72" t="n">
        <f aca="false">A394+1</f>
        <v>5664.28571428572</v>
      </c>
      <c r="B395" s="73"/>
      <c r="C395" s="73"/>
      <c r="D395" s="38"/>
      <c r="E395" s="74"/>
      <c r="F395" s="74"/>
      <c r="G395" s="74"/>
      <c r="H395" s="74"/>
      <c r="I395" s="74"/>
      <c r="J395" s="74"/>
    </row>
    <row r="396" customFormat="false" ht="11.25" hidden="false" customHeight="false" outlineLevel="0" collapsed="false">
      <c r="A396" s="72" t="n">
        <f aca="false">A395+1</f>
        <v>5665.28571428572</v>
      </c>
      <c r="B396" s="73"/>
      <c r="C396" s="73"/>
      <c r="D396" s="38"/>
      <c r="E396" s="74"/>
      <c r="F396" s="74"/>
      <c r="G396" s="74"/>
      <c r="H396" s="74"/>
      <c r="I396" s="74"/>
      <c r="J396" s="74"/>
    </row>
    <row r="397" customFormat="false" ht="11.25" hidden="false" customHeight="false" outlineLevel="0" collapsed="false">
      <c r="A397" s="72" t="n">
        <f aca="false">A396+1</f>
        <v>5666.28571428572</v>
      </c>
      <c r="B397" s="73"/>
      <c r="C397" s="73"/>
      <c r="D397" s="38"/>
      <c r="E397" s="74"/>
      <c r="F397" s="74"/>
      <c r="G397" s="74"/>
      <c r="H397" s="74"/>
      <c r="I397" s="74"/>
      <c r="J397" s="74"/>
    </row>
    <row r="398" customFormat="false" ht="11.25" hidden="false" customHeight="false" outlineLevel="0" collapsed="false">
      <c r="A398" s="72" t="n">
        <f aca="false">A397+1</f>
        <v>5667.28571428572</v>
      </c>
      <c r="B398" s="73"/>
      <c r="C398" s="73"/>
      <c r="D398" s="38"/>
      <c r="E398" s="74"/>
      <c r="F398" s="74"/>
      <c r="G398" s="74"/>
      <c r="H398" s="74"/>
      <c r="I398" s="74"/>
      <c r="J398" s="74"/>
    </row>
    <row r="399" customFormat="false" ht="11.25" hidden="false" customHeight="false" outlineLevel="0" collapsed="false">
      <c r="A399" s="72" t="n">
        <f aca="false">A398+1</f>
        <v>5668.28571428572</v>
      </c>
      <c r="B399" s="73"/>
      <c r="C399" s="73"/>
      <c r="D399" s="38"/>
      <c r="E399" s="74"/>
      <c r="F399" s="74"/>
      <c r="G399" s="74"/>
      <c r="H399" s="74"/>
      <c r="I399" s="74"/>
      <c r="J399" s="74"/>
    </row>
    <row r="400" customFormat="false" ht="11.25" hidden="false" customHeight="false" outlineLevel="0" collapsed="false">
      <c r="A400" s="72" t="n">
        <f aca="false">A399+1</f>
        <v>5669.28571428572</v>
      </c>
      <c r="B400" s="73"/>
      <c r="C400" s="73"/>
      <c r="D400" s="38"/>
      <c r="E400" s="74"/>
      <c r="F400" s="74"/>
      <c r="G400" s="74"/>
      <c r="H400" s="74"/>
      <c r="I400" s="74"/>
      <c r="J400" s="74"/>
    </row>
    <row r="401" customFormat="false" ht="11.25" hidden="false" customHeight="false" outlineLevel="0" collapsed="false">
      <c r="A401" s="72" t="n">
        <f aca="false">A400+1</f>
        <v>5670.28571428572</v>
      </c>
      <c r="B401" s="73"/>
      <c r="C401" s="73"/>
      <c r="D401" s="38"/>
      <c r="E401" s="74"/>
      <c r="F401" s="74"/>
      <c r="G401" s="74"/>
      <c r="H401" s="74"/>
      <c r="I401" s="74"/>
      <c r="J401" s="74"/>
    </row>
    <row r="402" customFormat="false" ht="11.25" hidden="false" customHeight="false" outlineLevel="0" collapsed="false">
      <c r="A402" s="72" t="n">
        <f aca="false">A401+1</f>
        <v>5671.28571428572</v>
      </c>
      <c r="B402" s="73"/>
      <c r="C402" s="73"/>
      <c r="D402" s="38"/>
      <c r="E402" s="74"/>
      <c r="F402" s="74"/>
      <c r="G402" s="74"/>
      <c r="H402" s="74"/>
      <c r="I402" s="74"/>
      <c r="J402" s="74"/>
    </row>
    <row r="403" customFormat="false" ht="11.25" hidden="false" customHeight="false" outlineLevel="0" collapsed="false">
      <c r="A403" s="72" t="n">
        <f aca="false">A402+1</f>
        <v>5672.28571428572</v>
      </c>
      <c r="B403" s="73"/>
      <c r="C403" s="73"/>
      <c r="D403" s="38"/>
      <c r="E403" s="74"/>
      <c r="F403" s="74"/>
      <c r="G403" s="74"/>
      <c r="H403" s="74"/>
      <c r="I403" s="74"/>
      <c r="J403" s="74"/>
    </row>
    <row r="404" customFormat="false" ht="11.25" hidden="false" customHeight="false" outlineLevel="0" collapsed="false">
      <c r="A404" s="72" t="n">
        <f aca="false">A403+1</f>
        <v>5673.28571428572</v>
      </c>
      <c r="B404" s="73"/>
      <c r="C404" s="73"/>
      <c r="D404" s="38"/>
      <c r="E404" s="74"/>
      <c r="F404" s="74"/>
      <c r="G404" s="74"/>
      <c r="H404" s="74"/>
      <c r="I404" s="74"/>
      <c r="J404" s="74"/>
    </row>
    <row r="405" customFormat="false" ht="11.25" hidden="false" customHeight="false" outlineLevel="0" collapsed="false">
      <c r="A405" s="72" t="n">
        <f aca="false">A404+1</f>
        <v>5674.28571428572</v>
      </c>
      <c r="B405" s="73"/>
      <c r="C405" s="73"/>
      <c r="D405" s="38"/>
      <c r="E405" s="74"/>
      <c r="F405" s="74"/>
      <c r="G405" s="74"/>
      <c r="H405" s="74"/>
      <c r="I405" s="74"/>
      <c r="J405" s="74"/>
    </row>
    <row r="406" customFormat="false" ht="11.25" hidden="false" customHeight="false" outlineLevel="0" collapsed="false">
      <c r="A406" s="72" t="n">
        <f aca="false">A405+1</f>
        <v>5675.28571428572</v>
      </c>
      <c r="B406" s="73"/>
      <c r="C406" s="73"/>
      <c r="D406" s="38"/>
      <c r="E406" s="74"/>
      <c r="F406" s="74"/>
      <c r="G406" s="74"/>
      <c r="H406" s="74"/>
      <c r="I406" s="74"/>
      <c r="J406" s="74"/>
    </row>
    <row r="407" customFormat="false" ht="11.25" hidden="false" customHeight="false" outlineLevel="0" collapsed="false">
      <c r="A407" s="72" t="n">
        <f aca="false">A406+1</f>
        <v>5676.28571428572</v>
      </c>
      <c r="B407" s="73"/>
      <c r="C407" s="73"/>
      <c r="D407" s="38"/>
      <c r="E407" s="74"/>
      <c r="F407" s="74"/>
      <c r="G407" s="74"/>
      <c r="H407" s="74"/>
      <c r="I407" s="74"/>
      <c r="J407" s="74"/>
    </row>
    <row r="408" customFormat="false" ht="11.25" hidden="false" customHeight="false" outlineLevel="0" collapsed="false">
      <c r="A408" s="72" t="n">
        <f aca="false">A407+1</f>
        <v>5677.28571428572</v>
      </c>
      <c r="B408" s="73"/>
      <c r="C408" s="73"/>
      <c r="D408" s="38"/>
      <c r="E408" s="74"/>
      <c r="F408" s="74"/>
      <c r="G408" s="74"/>
      <c r="H408" s="74"/>
      <c r="I408" s="74"/>
      <c r="J408" s="74"/>
    </row>
    <row r="409" customFormat="false" ht="11.25" hidden="false" customHeight="false" outlineLevel="0" collapsed="false">
      <c r="A409" s="72" t="n">
        <f aca="false">A408+1</f>
        <v>5678.28571428572</v>
      </c>
      <c r="B409" s="73"/>
      <c r="C409" s="73"/>
      <c r="D409" s="38"/>
      <c r="E409" s="74"/>
      <c r="F409" s="74"/>
      <c r="G409" s="74"/>
      <c r="H409" s="74"/>
      <c r="I409" s="74"/>
      <c r="J409" s="74"/>
    </row>
    <row r="410" customFormat="false" ht="11.25" hidden="false" customHeight="false" outlineLevel="0" collapsed="false">
      <c r="A410" s="72" t="n">
        <f aca="false">A409+1</f>
        <v>5679.28571428572</v>
      </c>
      <c r="B410" s="73"/>
      <c r="C410" s="73"/>
      <c r="D410" s="38"/>
      <c r="E410" s="74"/>
      <c r="F410" s="74"/>
      <c r="G410" s="74"/>
      <c r="H410" s="74"/>
      <c r="I410" s="74"/>
      <c r="J410" s="74"/>
    </row>
    <row r="411" customFormat="false" ht="11.25" hidden="false" customHeight="false" outlineLevel="0" collapsed="false">
      <c r="A411" s="72" t="n">
        <f aca="false">A410+1</f>
        <v>5680.28571428572</v>
      </c>
      <c r="B411" s="73"/>
      <c r="C411" s="73"/>
      <c r="D411" s="38"/>
      <c r="E411" s="74"/>
      <c r="F411" s="74"/>
      <c r="G411" s="74"/>
      <c r="H411" s="74"/>
      <c r="I411" s="74"/>
      <c r="J411" s="74"/>
    </row>
    <row r="412" customFormat="false" ht="11.25" hidden="false" customHeight="false" outlineLevel="0" collapsed="false">
      <c r="A412" s="72" t="n">
        <f aca="false">A411+1</f>
        <v>5681.28571428572</v>
      </c>
      <c r="B412" s="73"/>
      <c r="C412" s="73"/>
      <c r="D412" s="38"/>
      <c r="E412" s="74"/>
      <c r="F412" s="74"/>
      <c r="G412" s="74"/>
      <c r="H412" s="74"/>
      <c r="I412" s="74"/>
      <c r="J412" s="74"/>
    </row>
    <row r="413" customFormat="false" ht="11.25" hidden="false" customHeight="false" outlineLevel="0" collapsed="false">
      <c r="A413" s="72" t="n">
        <f aca="false">A412+1</f>
        <v>5682.28571428572</v>
      </c>
      <c r="B413" s="73"/>
      <c r="C413" s="73"/>
      <c r="D413" s="38"/>
      <c r="E413" s="74"/>
      <c r="F413" s="74"/>
      <c r="G413" s="74"/>
      <c r="H413" s="74"/>
      <c r="I413" s="74"/>
      <c r="J413" s="74"/>
    </row>
    <row r="414" customFormat="false" ht="11.25" hidden="false" customHeight="false" outlineLevel="0" collapsed="false">
      <c r="A414" s="72" t="n">
        <f aca="false">A413+1</f>
        <v>5683.28571428572</v>
      </c>
      <c r="B414" s="73"/>
      <c r="C414" s="73"/>
      <c r="D414" s="38"/>
      <c r="E414" s="74"/>
      <c r="F414" s="74"/>
      <c r="G414" s="74"/>
      <c r="H414" s="74"/>
      <c r="I414" s="74"/>
      <c r="J414" s="74"/>
    </row>
    <row r="415" customFormat="false" ht="11.25" hidden="false" customHeight="false" outlineLevel="0" collapsed="false">
      <c r="A415" s="72" t="n">
        <f aca="false">A414+1</f>
        <v>5684.28571428572</v>
      </c>
      <c r="B415" s="73"/>
      <c r="C415" s="73"/>
      <c r="D415" s="38"/>
      <c r="E415" s="74"/>
      <c r="F415" s="74"/>
      <c r="G415" s="74"/>
      <c r="H415" s="74"/>
      <c r="I415" s="74"/>
      <c r="J415" s="74"/>
    </row>
    <row r="416" customFormat="false" ht="11.25" hidden="false" customHeight="false" outlineLevel="0" collapsed="false">
      <c r="A416" s="72" t="n">
        <f aca="false">A415+1</f>
        <v>5685.28571428572</v>
      </c>
      <c r="B416" s="73"/>
      <c r="C416" s="73"/>
      <c r="D416" s="38"/>
      <c r="E416" s="74"/>
      <c r="F416" s="74"/>
      <c r="G416" s="74"/>
      <c r="H416" s="74"/>
      <c r="I416" s="74"/>
      <c r="J416" s="74"/>
    </row>
    <row r="417" customFormat="false" ht="11.25" hidden="false" customHeight="false" outlineLevel="0" collapsed="false">
      <c r="A417" s="72" t="n">
        <f aca="false">A416+1</f>
        <v>5686.28571428572</v>
      </c>
      <c r="B417" s="73"/>
      <c r="C417" s="73"/>
      <c r="D417" s="38"/>
      <c r="E417" s="74"/>
      <c r="F417" s="74"/>
      <c r="G417" s="74"/>
      <c r="H417" s="74"/>
      <c r="I417" s="74"/>
      <c r="J417" s="74"/>
    </row>
    <row r="418" customFormat="false" ht="11.25" hidden="false" customHeight="false" outlineLevel="0" collapsed="false">
      <c r="A418" s="72" t="n">
        <f aca="false">A417+1</f>
        <v>5687.28571428572</v>
      </c>
      <c r="B418" s="73"/>
      <c r="C418" s="73"/>
      <c r="D418" s="38"/>
      <c r="E418" s="74"/>
      <c r="F418" s="74"/>
      <c r="G418" s="74"/>
      <c r="H418" s="74"/>
      <c r="I418" s="74"/>
      <c r="J418" s="74"/>
    </row>
    <row r="419" customFormat="false" ht="11.25" hidden="false" customHeight="false" outlineLevel="0" collapsed="false">
      <c r="A419" s="72" t="n">
        <f aca="false">A418+1</f>
        <v>5688.28571428572</v>
      </c>
      <c r="B419" s="73"/>
      <c r="C419" s="73"/>
      <c r="D419" s="38"/>
      <c r="E419" s="74"/>
      <c r="F419" s="74"/>
      <c r="G419" s="74"/>
      <c r="H419" s="74"/>
      <c r="I419" s="74"/>
      <c r="J419" s="74"/>
    </row>
    <row r="420" customFormat="false" ht="11.25" hidden="false" customHeight="false" outlineLevel="0" collapsed="false">
      <c r="A420" s="72" t="n">
        <f aca="false">A419+1</f>
        <v>5689.28571428572</v>
      </c>
      <c r="B420" s="73"/>
      <c r="C420" s="73"/>
      <c r="D420" s="38"/>
      <c r="E420" s="74"/>
      <c r="F420" s="74"/>
      <c r="G420" s="74"/>
      <c r="H420" s="74"/>
      <c r="I420" s="74"/>
      <c r="J420" s="74"/>
    </row>
    <row r="421" customFormat="false" ht="11.25" hidden="false" customHeight="false" outlineLevel="0" collapsed="false">
      <c r="A421" s="72" t="n">
        <f aca="false">A420+1</f>
        <v>5690.28571428572</v>
      </c>
      <c r="B421" s="73"/>
      <c r="C421" s="73"/>
      <c r="D421" s="38"/>
      <c r="E421" s="74"/>
      <c r="F421" s="74"/>
      <c r="G421" s="74"/>
      <c r="H421" s="74"/>
      <c r="I421" s="74"/>
      <c r="J421" s="74"/>
    </row>
    <row r="422" customFormat="false" ht="11.25" hidden="false" customHeight="false" outlineLevel="0" collapsed="false">
      <c r="A422" s="72" t="n">
        <f aca="false">A421+1</f>
        <v>5691.28571428572</v>
      </c>
      <c r="B422" s="73"/>
      <c r="C422" s="73"/>
      <c r="D422" s="38"/>
      <c r="E422" s="74"/>
      <c r="F422" s="74"/>
      <c r="G422" s="74"/>
      <c r="H422" s="74"/>
      <c r="I422" s="74"/>
      <c r="J422" s="74"/>
    </row>
    <row r="423" customFormat="false" ht="11.25" hidden="false" customHeight="false" outlineLevel="0" collapsed="false">
      <c r="A423" s="72" t="n">
        <f aca="false">A422+1</f>
        <v>5692.28571428572</v>
      </c>
      <c r="B423" s="73"/>
      <c r="C423" s="73"/>
      <c r="D423" s="38"/>
      <c r="E423" s="74"/>
      <c r="F423" s="74"/>
      <c r="G423" s="74"/>
      <c r="H423" s="74"/>
      <c r="I423" s="74"/>
      <c r="J423" s="74"/>
    </row>
    <row r="424" customFormat="false" ht="11.25" hidden="false" customHeight="false" outlineLevel="0" collapsed="false">
      <c r="A424" s="72" t="n">
        <f aca="false">A423+1</f>
        <v>5693.28571428572</v>
      </c>
      <c r="B424" s="73"/>
      <c r="C424" s="73"/>
      <c r="D424" s="38"/>
      <c r="E424" s="74"/>
      <c r="F424" s="74"/>
      <c r="G424" s="74"/>
      <c r="H424" s="74"/>
      <c r="I424" s="74"/>
      <c r="J424" s="74"/>
    </row>
    <row r="425" customFormat="false" ht="11.25" hidden="false" customHeight="false" outlineLevel="0" collapsed="false">
      <c r="A425" s="72" t="n">
        <f aca="false">A424+1</f>
        <v>5694.28571428572</v>
      </c>
      <c r="B425" s="73"/>
      <c r="C425" s="73"/>
      <c r="D425" s="38"/>
      <c r="E425" s="74"/>
      <c r="F425" s="74"/>
      <c r="G425" s="74"/>
      <c r="H425" s="74"/>
      <c r="I425" s="74"/>
      <c r="J425" s="74"/>
    </row>
    <row r="426" customFormat="false" ht="11.25" hidden="false" customHeight="false" outlineLevel="0" collapsed="false">
      <c r="A426" s="72" t="n">
        <f aca="false">A425+1</f>
        <v>5695.28571428572</v>
      </c>
      <c r="B426" s="73"/>
      <c r="C426" s="73"/>
      <c r="D426" s="38"/>
      <c r="E426" s="74"/>
      <c r="F426" s="74"/>
      <c r="G426" s="74"/>
      <c r="H426" s="74"/>
      <c r="I426" s="74"/>
      <c r="J426" s="74"/>
    </row>
    <row r="427" customFormat="false" ht="11.25" hidden="false" customHeight="false" outlineLevel="0" collapsed="false">
      <c r="A427" s="72" t="n">
        <f aca="false">A426+1</f>
        <v>5696.28571428572</v>
      </c>
      <c r="B427" s="73"/>
      <c r="C427" s="73"/>
      <c r="D427" s="38"/>
      <c r="E427" s="74"/>
      <c r="F427" s="74"/>
      <c r="G427" s="74"/>
      <c r="H427" s="74"/>
      <c r="I427" s="74"/>
      <c r="J427" s="74"/>
    </row>
    <row r="428" customFormat="false" ht="11.25" hidden="false" customHeight="false" outlineLevel="0" collapsed="false">
      <c r="A428" s="72" t="n">
        <f aca="false">A427+1</f>
        <v>5697.28571428572</v>
      </c>
      <c r="B428" s="73"/>
      <c r="C428" s="73"/>
      <c r="D428" s="38"/>
      <c r="E428" s="74"/>
      <c r="F428" s="74"/>
      <c r="G428" s="74"/>
      <c r="H428" s="74"/>
      <c r="I428" s="74"/>
      <c r="J428" s="74"/>
    </row>
    <row r="429" customFormat="false" ht="11.25" hidden="false" customHeight="false" outlineLevel="0" collapsed="false">
      <c r="A429" s="72" t="n">
        <f aca="false">A428+1</f>
        <v>5698.28571428572</v>
      </c>
      <c r="B429" s="73"/>
      <c r="C429" s="73"/>
      <c r="D429" s="38"/>
      <c r="E429" s="74"/>
      <c r="F429" s="74"/>
      <c r="G429" s="74"/>
      <c r="H429" s="74"/>
      <c r="I429" s="74"/>
      <c r="J429" s="74"/>
    </row>
    <row r="430" customFormat="false" ht="11.25" hidden="false" customHeight="false" outlineLevel="0" collapsed="false">
      <c r="A430" s="72" t="n">
        <f aca="false">A429+1</f>
        <v>5699.28571428572</v>
      </c>
      <c r="B430" s="73"/>
      <c r="C430" s="73"/>
      <c r="D430" s="38"/>
      <c r="E430" s="74"/>
      <c r="F430" s="74"/>
      <c r="G430" s="74"/>
      <c r="H430" s="74"/>
      <c r="I430" s="74"/>
      <c r="J430" s="74"/>
    </row>
    <row r="431" customFormat="false" ht="11.25" hidden="false" customHeight="false" outlineLevel="0" collapsed="false">
      <c r="A431" s="72" t="n">
        <f aca="false">A430+1</f>
        <v>5700.28571428572</v>
      </c>
      <c r="B431" s="73"/>
      <c r="C431" s="73"/>
      <c r="D431" s="38"/>
      <c r="E431" s="74"/>
      <c r="F431" s="74"/>
      <c r="G431" s="74"/>
      <c r="H431" s="74"/>
      <c r="I431" s="74"/>
      <c r="J431" s="74"/>
    </row>
    <row r="432" customFormat="false" ht="11.25" hidden="false" customHeight="false" outlineLevel="0" collapsed="false">
      <c r="A432" s="72" t="n">
        <f aca="false">A431+1</f>
        <v>5701.28571428572</v>
      </c>
      <c r="B432" s="73"/>
      <c r="C432" s="73"/>
      <c r="D432" s="38"/>
      <c r="E432" s="74"/>
      <c r="F432" s="74"/>
      <c r="G432" s="74"/>
      <c r="H432" s="74"/>
      <c r="I432" s="74"/>
      <c r="J432" s="74"/>
    </row>
    <row r="433" customFormat="false" ht="11.25" hidden="false" customHeight="false" outlineLevel="0" collapsed="false">
      <c r="A433" s="72" t="n">
        <f aca="false">A432+1</f>
        <v>5702.28571428572</v>
      </c>
      <c r="B433" s="73"/>
      <c r="C433" s="73"/>
      <c r="D433" s="38"/>
      <c r="E433" s="74"/>
      <c r="F433" s="74"/>
      <c r="G433" s="74"/>
      <c r="H433" s="74"/>
      <c r="I433" s="74"/>
      <c r="J433" s="74"/>
    </row>
    <row r="434" customFormat="false" ht="11.25" hidden="false" customHeight="false" outlineLevel="0" collapsed="false">
      <c r="A434" s="72" t="n">
        <f aca="false">A433+1</f>
        <v>5703.28571428572</v>
      </c>
      <c r="B434" s="73"/>
      <c r="C434" s="73"/>
      <c r="D434" s="38"/>
      <c r="E434" s="74"/>
      <c r="F434" s="74"/>
      <c r="G434" s="74"/>
      <c r="H434" s="74"/>
      <c r="I434" s="74"/>
      <c r="J434" s="74"/>
    </row>
    <row r="435" customFormat="false" ht="11.25" hidden="false" customHeight="false" outlineLevel="0" collapsed="false">
      <c r="A435" s="72" t="n">
        <f aca="false">A434+1</f>
        <v>5704.28571428572</v>
      </c>
      <c r="B435" s="73"/>
      <c r="C435" s="73"/>
      <c r="D435" s="38"/>
      <c r="E435" s="74"/>
      <c r="F435" s="74"/>
      <c r="G435" s="74"/>
      <c r="H435" s="74"/>
      <c r="I435" s="74"/>
      <c r="J435" s="74"/>
    </row>
    <row r="436" customFormat="false" ht="11.25" hidden="false" customHeight="false" outlineLevel="0" collapsed="false">
      <c r="A436" s="72" t="n">
        <f aca="false">A435+1</f>
        <v>5705.28571428572</v>
      </c>
      <c r="B436" s="73"/>
      <c r="C436" s="73"/>
      <c r="D436" s="38"/>
      <c r="E436" s="74"/>
      <c r="F436" s="74"/>
      <c r="G436" s="74"/>
      <c r="H436" s="74"/>
      <c r="I436" s="74"/>
      <c r="J436" s="74"/>
    </row>
    <row r="437" customFormat="false" ht="11.25" hidden="false" customHeight="false" outlineLevel="0" collapsed="false">
      <c r="A437" s="72" t="n">
        <f aca="false">A436+1</f>
        <v>5706.28571428572</v>
      </c>
      <c r="B437" s="73"/>
      <c r="C437" s="73"/>
      <c r="D437" s="38"/>
      <c r="E437" s="74"/>
      <c r="F437" s="74"/>
      <c r="G437" s="74"/>
      <c r="H437" s="74"/>
      <c r="I437" s="74"/>
      <c r="J437" s="74"/>
    </row>
    <row r="438" customFormat="false" ht="11.25" hidden="false" customHeight="false" outlineLevel="0" collapsed="false">
      <c r="A438" s="72" t="n">
        <f aca="false">A437+1</f>
        <v>5707.28571428572</v>
      </c>
      <c r="B438" s="73"/>
      <c r="C438" s="73"/>
      <c r="D438" s="38"/>
      <c r="E438" s="74"/>
      <c r="F438" s="74"/>
      <c r="G438" s="74"/>
      <c r="H438" s="74"/>
      <c r="I438" s="74"/>
      <c r="J438" s="74"/>
    </row>
    <row r="439" customFormat="false" ht="11.25" hidden="false" customHeight="false" outlineLevel="0" collapsed="false">
      <c r="A439" s="72" t="n">
        <f aca="false">A438+1</f>
        <v>5708.28571428572</v>
      </c>
      <c r="B439" s="73"/>
      <c r="C439" s="73"/>
      <c r="D439" s="38"/>
      <c r="E439" s="74"/>
      <c r="F439" s="74"/>
      <c r="G439" s="74"/>
      <c r="H439" s="74"/>
      <c r="I439" s="74"/>
      <c r="J439" s="74"/>
    </row>
    <row r="440" customFormat="false" ht="11.25" hidden="false" customHeight="false" outlineLevel="0" collapsed="false">
      <c r="A440" s="72" t="n">
        <f aca="false">A439+1</f>
        <v>5709.28571428572</v>
      </c>
      <c r="B440" s="73"/>
      <c r="C440" s="73"/>
      <c r="D440" s="38"/>
      <c r="E440" s="74"/>
      <c r="F440" s="74"/>
      <c r="G440" s="74"/>
      <c r="H440" s="74"/>
      <c r="I440" s="74"/>
      <c r="J440" s="74"/>
    </row>
    <row r="441" customFormat="false" ht="11.25" hidden="false" customHeight="false" outlineLevel="0" collapsed="false">
      <c r="A441" s="72" t="n">
        <f aca="false">A440+1</f>
        <v>5710.28571428572</v>
      </c>
      <c r="B441" s="73"/>
      <c r="C441" s="73"/>
      <c r="D441" s="38"/>
      <c r="E441" s="74"/>
      <c r="F441" s="74"/>
      <c r="G441" s="74"/>
      <c r="H441" s="74"/>
      <c r="I441" s="74"/>
      <c r="J441" s="74"/>
    </row>
    <row r="442" customFormat="false" ht="11.25" hidden="false" customHeight="false" outlineLevel="0" collapsed="false">
      <c r="A442" s="72" t="n">
        <f aca="false">A441+1</f>
        <v>5711.28571428572</v>
      </c>
      <c r="B442" s="73"/>
      <c r="C442" s="73"/>
      <c r="D442" s="38"/>
      <c r="E442" s="74"/>
      <c r="F442" s="74"/>
      <c r="G442" s="74"/>
      <c r="H442" s="74"/>
      <c r="I442" s="74"/>
      <c r="J442" s="74"/>
    </row>
    <row r="443" customFormat="false" ht="11.25" hidden="false" customHeight="false" outlineLevel="0" collapsed="false">
      <c r="A443" s="72" t="n">
        <f aca="false">A442+1</f>
        <v>5712.28571428572</v>
      </c>
      <c r="B443" s="73"/>
      <c r="C443" s="73"/>
      <c r="D443" s="38"/>
      <c r="E443" s="74"/>
      <c r="F443" s="74"/>
      <c r="G443" s="74"/>
      <c r="H443" s="74"/>
      <c r="I443" s="74"/>
      <c r="J443" s="74"/>
    </row>
    <row r="444" customFormat="false" ht="11.25" hidden="false" customHeight="false" outlineLevel="0" collapsed="false">
      <c r="A444" s="72" t="n">
        <f aca="false">A443+1</f>
        <v>5713.28571428572</v>
      </c>
      <c r="B444" s="73"/>
      <c r="C444" s="73"/>
      <c r="D444" s="38"/>
      <c r="E444" s="74"/>
      <c r="F444" s="74"/>
      <c r="G444" s="74"/>
      <c r="H444" s="74"/>
      <c r="I444" s="74"/>
      <c r="J444" s="74"/>
    </row>
    <row r="445" customFormat="false" ht="11.25" hidden="false" customHeight="false" outlineLevel="0" collapsed="false">
      <c r="A445" s="72" t="n">
        <f aca="false">A444+1</f>
        <v>5714.28571428572</v>
      </c>
      <c r="B445" s="73"/>
      <c r="C445" s="73"/>
      <c r="D445" s="38"/>
      <c r="E445" s="74"/>
      <c r="F445" s="74"/>
      <c r="G445" s="74"/>
      <c r="H445" s="74"/>
      <c r="I445" s="74"/>
      <c r="J445" s="74"/>
    </row>
    <row r="446" customFormat="false" ht="11.25" hidden="false" customHeight="false" outlineLevel="0" collapsed="false">
      <c r="A446" s="72" t="n">
        <f aca="false">A445+1</f>
        <v>5715.28571428572</v>
      </c>
      <c r="B446" s="73"/>
      <c r="C446" s="73"/>
      <c r="D446" s="38"/>
      <c r="E446" s="74"/>
      <c r="F446" s="74"/>
      <c r="G446" s="74"/>
      <c r="H446" s="74"/>
      <c r="I446" s="74"/>
      <c r="J446" s="74"/>
    </row>
    <row r="447" customFormat="false" ht="11.25" hidden="false" customHeight="false" outlineLevel="0" collapsed="false">
      <c r="A447" s="72" t="n">
        <f aca="false">A446+1</f>
        <v>5716.28571428572</v>
      </c>
      <c r="B447" s="73"/>
      <c r="C447" s="73"/>
      <c r="D447" s="38"/>
      <c r="E447" s="74"/>
      <c r="F447" s="74"/>
      <c r="G447" s="74"/>
      <c r="H447" s="74"/>
      <c r="I447" s="74"/>
      <c r="J447" s="74"/>
    </row>
    <row r="448" customFormat="false" ht="11.25" hidden="false" customHeight="false" outlineLevel="0" collapsed="false">
      <c r="A448" s="72" t="n">
        <f aca="false">A447+1</f>
        <v>5717.28571428572</v>
      </c>
      <c r="B448" s="73"/>
      <c r="C448" s="73"/>
      <c r="D448" s="38"/>
      <c r="E448" s="74"/>
      <c r="F448" s="74"/>
      <c r="G448" s="74"/>
      <c r="H448" s="74"/>
      <c r="I448" s="74"/>
      <c r="J448" s="74"/>
    </row>
    <row r="449" customFormat="false" ht="11.25" hidden="false" customHeight="false" outlineLevel="0" collapsed="false">
      <c r="A449" s="72" t="n">
        <f aca="false">A448+1</f>
        <v>5718.28571428572</v>
      </c>
      <c r="B449" s="73"/>
      <c r="C449" s="73"/>
      <c r="D449" s="38"/>
      <c r="E449" s="74"/>
      <c r="F449" s="74"/>
      <c r="G449" s="74"/>
      <c r="H449" s="74"/>
      <c r="I449" s="74"/>
      <c r="J449" s="74"/>
    </row>
    <row r="450" customFormat="false" ht="11.25" hidden="false" customHeight="false" outlineLevel="0" collapsed="false">
      <c r="A450" s="72" t="n">
        <f aca="false">A449+1</f>
        <v>5719.28571428572</v>
      </c>
      <c r="B450" s="73"/>
      <c r="C450" s="73"/>
      <c r="D450" s="38"/>
      <c r="E450" s="74"/>
      <c r="F450" s="74"/>
      <c r="G450" s="74"/>
      <c r="H450" s="74"/>
      <c r="I450" s="74"/>
      <c r="J450" s="74"/>
    </row>
    <row r="451" customFormat="false" ht="11.25" hidden="false" customHeight="false" outlineLevel="0" collapsed="false">
      <c r="A451" s="72" t="n">
        <f aca="false">A450+1</f>
        <v>5720.28571428572</v>
      </c>
      <c r="B451" s="73"/>
      <c r="C451" s="73"/>
      <c r="D451" s="38"/>
      <c r="E451" s="74"/>
      <c r="F451" s="74"/>
      <c r="G451" s="74"/>
      <c r="H451" s="74"/>
      <c r="I451" s="74"/>
      <c r="J451" s="74"/>
    </row>
    <row r="452" customFormat="false" ht="11.25" hidden="false" customHeight="false" outlineLevel="0" collapsed="false">
      <c r="A452" s="72" t="n">
        <f aca="false">A451+1</f>
        <v>5721.28571428572</v>
      </c>
      <c r="B452" s="73"/>
      <c r="C452" s="73"/>
      <c r="D452" s="38"/>
      <c r="E452" s="74"/>
      <c r="F452" s="74"/>
      <c r="G452" s="74"/>
      <c r="H452" s="74"/>
      <c r="I452" s="74"/>
      <c r="J452" s="74"/>
    </row>
    <row r="453" customFormat="false" ht="11.25" hidden="false" customHeight="false" outlineLevel="0" collapsed="false">
      <c r="A453" s="72" t="n">
        <f aca="false">A452+1</f>
        <v>5722.28571428572</v>
      </c>
      <c r="B453" s="73"/>
      <c r="C453" s="73"/>
      <c r="D453" s="38"/>
      <c r="E453" s="74"/>
      <c r="F453" s="74"/>
      <c r="G453" s="74"/>
      <c r="H453" s="74"/>
      <c r="I453" s="74"/>
      <c r="J453" s="74"/>
    </row>
    <row r="454" customFormat="false" ht="11.25" hidden="false" customHeight="false" outlineLevel="0" collapsed="false">
      <c r="A454" s="72" t="n">
        <f aca="false">A453+1</f>
        <v>5723.28571428572</v>
      </c>
      <c r="B454" s="73"/>
      <c r="C454" s="73"/>
      <c r="D454" s="38"/>
      <c r="E454" s="74"/>
      <c r="F454" s="74"/>
      <c r="G454" s="74"/>
      <c r="H454" s="74"/>
      <c r="I454" s="74"/>
      <c r="J454" s="74"/>
    </row>
    <row r="455" customFormat="false" ht="11.25" hidden="false" customHeight="false" outlineLevel="0" collapsed="false">
      <c r="A455" s="72" t="n">
        <f aca="false">A454+1</f>
        <v>5724.28571428572</v>
      </c>
      <c r="B455" s="73"/>
      <c r="C455" s="73"/>
      <c r="D455" s="38"/>
      <c r="E455" s="74"/>
      <c r="F455" s="74"/>
      <c r="G455" s="74"/>
      <c r="H455" s="74"/>
      <c r="I455" s="74"/>
      <c r="J455" s="74"/>
    </row>
    <row r="456" customFormat="false" ht="11.25" hidden="false" customHeight="false" outlineLevel="0" collapsed="false">
      <c r="A456" s="72" t="n">
        <f aca="false">A455+1</f>
        <v>5725.28571428572</v>
      </c>
      <c r="B456" s="73"/>
      <c r="C456" s="73"/>
      <c r="D456" s="38"/>
      <c r="E456" s="74"/>
      <c r="F456" s="74"/>
      <c r="G456" s="74"/>
      <c r="H456" s="74"/>
      <c r="I456" s="74"/>
      <c r="J456" s="74"/>
    </row>
    <row r="457" customFormat="false" ht="11.25" hidden="false" customHeight="false" outlineLevel="0" collapsed="false">
      <c r="A457" s="72" t="n">
        <f aca="false">A456+1</f>
        <v>5726.28571428572</v>
      </c>
      <c r="B457" s="73"/>
      <c r="C457" s="73"/>
      <c r="D457" s="38"/>
      <c r="E457" s="74"/>
      <c r="F457" s="74"/>
      <c r="G457" s="74"/>
      <c r="H457" s="74"/>
      <c r="I457" s="74"/>
      <c r="J457" s="74"/>
    </row>
    <row r="458" customFormat="false" ht="11.25" hidden="false" customHeight="false" outlineLevel="0" collapsed="false">
      <c r="A458" s="72" t="n">
        <f aca="false">A457+1</f>
        <v>5727.28571428572</v>
      </c>
      <c r="B458" s="73"/>
      <c r="C458" s="73"/>
      <c r="D458" s="38"/>
      <c r="E458" s="74"/>
      <c r="F458" s="74"/>
      <c r="G458" s="74"/>
      <c r="H458" s="74"/>
      <c r="I458" s="74"/>
      <c r="J458" s="74"/>
    </row>
    <row r="459" customFormat="false" ht="11.25" hidden="false" customHeight="false" outlineLevel="0" collapsed="false">
      <c r="A459" s="72" t="n">
        <f aca="false">A458+1</f>
        <v>5728.28571428572</v>
      </c>
      <c r="B459" s="73"/>
      <c r="C459" s="73"/>
      <c r="D459" s="38"/>
      <c r="E459" s="74"/>
      <c r="F459" s="74"/>
      <c r="G459" s="74"/>
      <c r="H459" s="74"/>
      <c r="I459" s="74"/>
      <c r="J459" s="74"/>
    </row>
    <row r="460" customFormat="false" ht="11.25" hidden="false" customHeight="false" outlineLevel="0" collapsed="false">
      <c r="A460" s="72" t="n">
        <f aca="false">A459+1</f>
        <v>5729.28571428572</v>
      </c>
      <c r="B460" s="73"/>
      <c r="C460" s="73"/>
      <c r="D460" s="38"/>
      <c r="E460" s="74"/>
      <c r="F460" s="74"/>
      <c r="G460" s="74"/>
      <c r="H460" s="74"/>
      <c r="I460" s="74"/>
      <c r="J460" s="74"/>
    </row>
    <row r="461" customFormat="false" ht="11.25" hidden="false" customHeight="false" outlineLevel="0" collapsed="false">
      <c r="A461" s="72" t="n">
        <f aca="false">A460+1</f>
        <v>5730.28571428572</v>
      </c>
      <c r="B461" s="73"/>
      <c r="C461" s="73"/>
      <c r="D461" s="38"/>
      <c r="E461" s="74"/>
      <c r="F461" s="74"/>
      <c r="G461" s="74"/>
      <c r="H461" s="74"/>
      <c r="I461" s="74"/>
      <c r="J461" s="74"/>
    </row>
    <row r="462" customFormat="false" ht="11.25" hidden="false" customHeight="false" outlineLevel="0" collapsed="false">
      <c r="A462" s="72" t="n">
        <f aca="false">A461+1</f>
        <v>5731.28571428572</v>
      </c>
      <c r="B462" s="73"/>
      <c r="C462" s="73"/>
      <c r="D462" s="38"/>
      <c r="E462" s="74"/>
      <c r="F462" s="74"/>
      <c r="G462" s="74"/>
      <c r="H462" s="74"/>
      <c r="I462" s="74"/>
      <c r="J462" s="74"/>
    </row>
    <row r="463" customFormat="false" ht="11.25" hidden="false" customHeight="false" outlineLevel="0" collapsed="false">
      <c r="A463" s="72" t="n">
        <f aca="false">A462+1</f>
        <v>5732.28571428572</v>
      </c>
      <c r="B463" s="73"/>
      <c r="C463" s="73"/>
      <c r="D463" s="38"/>
      <c r="E463" s="74"/>
      <c r="F463" s="74"/>
      <c r="G463" s="74"/>
      <c r="H463" s="74"/>
      <c r="I463" s="74"/>
      <c r="J463" s="74"/>
    </row>
    <row r="464" customFormat="false" ht="11.25" hidden="false" customHeight="false" outlineLevel="0" collapsed="false">
      <c r="A464" s="72" t="n">
        <f aca="false">A463+1</f>
        <v>5733.28571428572</v>
      </c>
      <c r="B464" s="73"/>
      <c r="C464" s="73"/>
      <c r="D464" s="38"/>
      <c r="E464" s="74"/>
      <c r="F464" s="74"/>
      <c r="G464" s="74"/>
      <c r="H464" s="74"/>
      <c r="I464" s="74"/>
      <c r="J464" s="74"/>
    </row>
    <row r="465" customFormat="false" ht="11.25" hidden="false" customHeight="false" outlineLevel="0" collapsed="false">
      <c r="A465" s="72" t="n">
        <f aca="false">A464+1</f>
        <v>5734.28571428572</v>
      </c>
      <c r="B465" s="73"/>
      <c r="C465" s="73"/>
      <c r="D465" s="38"/>
      <c r="E465" s="74"/>
      <c r="F465" s="74"/>
      <c r="G465" s="74"/>
      <c r="H465" s="74"/>
      <c r="I465" s="74"/>
      <c r="J465" s="74"/>
    </row>
    <row r="466" customFormat="false" ht="11.25" hidden="false" customHeight="false" outlineLevel="0" collapsed="false">
      <c r="A466" s="72" t="n">
        <f aca="false">A465+1</f>
        <v>5735.28571428572</v>
      </c>
      <c r="B466" s="73"/>
      <c r="C466" s="73"/>
      <c r="D466" s="38"/>
      <c r="E466" s="74"/>
      <c r="F466" s="74"/>
      <c r="G466" s="74"/>
      <c r="H466" s="74"/>
      <c r="I466" s="74"/>
      <c r="J466" s="74"/>
    </row>
    <row r="467" customFormat="false" ht="11.25" hidden="false" customHeight="false" outlineLevel="0" collapsed="false">
      <c r="A467" s="72" t="n">
        <f aca="false">A466+1</f>
        <v>5736.28571428572</v>
      </c>
      <c r="B467" s="73"/>
      <c r="C467" s="73"/>
      <c r="D467" s="38"/>
      <c r="E467" s="74"/>
      <c r="F467" s="74"/>
      <c r="G467" s="74"/>
      <c r="H467" s="74"/>
      <c r="I467" s="74"/>
      <c r="J467" s="74"/>
    </row>
    <row r="468" customFormat="false" ht="11.25" hidden="false" customHeight="false" outlineLevel="0" collapsed="false">
      <c r="A468" s="72" t="n">
        <f aca="false">A467+1</f>
        <v>5737.28571428572</v>
      </c>
      <c r="B468" s="73"/>
      <c r="C468" s="73"/>
      <c r="D468" s="38"/>
      <c r="E468" s="74"/>
      <c r="F468" s="74"/>
      <c r="G468" s="74"/>
      <c r="H468" s="74"/>
      <c r="I468" s="74"/>
      <c r="J468" s="74"/>
    </row>
    <row r="469" customFormat="false" ht="11.25" hidden="false" customHeight="false" outlineLevel="0" collapsed="false">
      <c r="A469" s="72" t="n">
        <f aca="false">A468+1</f>
        <v>5738.28571428572</v>
      </c>
      <c r="B469" s="73"/>
      <c r="C469" s="73"/>
      <c r="D469" s="38"/>
      <c r="E469" s="74"/>
      <c r="F469" s="74"/>
      <c r="G469" s="74"/>
      <c r="H469" s="74"/>
      <c r="I469" s="74"/>
      <c r="J469" s="74"/>
    </row>
    <row r="470" customFormat="false" ht="11.25" hidden="false" customHeight="false" outlineLevel="0" collapsed="false">
      <c r="A470" s="72" t="n">
        <f aca="false">A469+1</f>
        <v>5739.28571428572</v>
      </c>
      <c r="B470" s="73"/>
      <c r="C470" s="73"/>
      <c r="D470" s="38"/>
      <c r="E470" s="74"/>
      <c r="F470" s="74"/>
      <c r="G470" s="74"/>
      <c r="H470" s="74"/>
      <c r="I470" s="74"/>
      <c r="J470" s="74"/>
    </row>
    <row r="471" customFormat="false" ht="11.25" hidden="false" customHeight="false" outlineLevel="0" collapsed="false">
      <c r="A471" s="72" t="n">
        <f aca="false">A470+1</f>
        <v>5740.28571428572</v>
      </c>
      <c r="B471" s="73"/>
      <c r="C471" s="73"/>
      <c r="D471" s="38"/>
      <c r="E471" s="74"/>
      <c r="F471" s="74"/>
      <c r="G471" s="74"/>
      <c r="H471" s="74"/>
      <c r="I471" s="74"/>
      <c r="J471" s="74"/>
    </row>
    <row r="472" customFormat="false" ht="11.25" hidden="false" customHeight="false" outlineLevel="0" collapsed="false">
      <c r="A472" s="72" t="n">
        <f aca="false">A471+1</f>
        <v>5741.28571428572</v>
      </c>
      <c r="B472" s="73"/>
      <c r="C472" s="73"/>
      <c r="D472" s="38"/>
      <c r="E472" s="74"/>
      <c r="F472" s="74"/>
      <c r="G472" s="74"/>
      <c r="H472" s="74"/>
      <c r="I472" s="74"/>
      <c r="J472" s="74"/>
    </row>
    <row r="473" customFormat="false" ht="11.25" hidden="false" customHeight="false" outlineLevel="0" collapsed="false">
      <c r="A473" s="72" t="n">
        <f aca="false">A472+1</f>
        <v>5742.28571428572</v>
      </c>
      <c r="B473" s="73"/>
      <c r="C473" s="73"/>
      <c r="D473" s="38"/>
      <c r="E473" s="74"/>
      <c r="F473" s="74"/>
      <c r="G473" s="74"/>
      <c r="H473" s="74"/>
      <c r="I473" s="74"/>
      <c r="J473" s="74"/>
    </row>
    <row r="474" customFormat="false" ht="11.25" hidden="false" customHeight="false" outlineLevel="0" collapsed="false">
      <c r="A474" s="72" t="n">
        <f aca="false">A473+1</f>
        <v>5743.28571428572</v>
      </c>
      <c r="B474" s="73"/>
      <c r="C474" s="73"/>
      <c r="D474" s="38"/>
      <c r="E474" s="74"/>
      <c r="F474" s="74"/>
      <c r="G474" s="74"/>
      <c r="H474" s="74"/>
      <c r="I474" s="74"/>
      <c r="J474" s="74"/>
    </row>
    <row r="475" customFormat="false" ht="11.25" hidden="false" customHeight="false" outlineLevel="0" collapsed="false">
      <c r="A475" s="72" t="n">
        <f aca="false">A474+1</f>
        <v>5744.28571428572</v>
      </c>
      <c r="B475" s="73"/>
      <c r="C475" s="73"/>
      <c r="D475" s="38"/>
      <c r="E475" s="74"/>
      <c r="F475" s="74"/>
      <c r="G475" s="74"/>
      <c r="H475" s="74"/>
      <c r="I475" s="74"/>
      <c r="J475" s="74"/>
    </row>
    <row r="476" customFormat="false" ht="11.25" hidden="false" customHeight="false" outlineLevel="0" collapsed="false">
      <c r="A476" s="72" t="n">
        <f aca="false">A475+1</f>
        <v>5745.28571428572</v>
      </c>
      <c r="B476" s="73"/>
      <c r="C476" s="73"/>
      <c r="D476" s="38"/>
      <c r="E476" s="74"/>
      <c r="F476" s="74"/>
      <c r="G476" s="74"/>
      <c r="H476" s="74"/>
      <c r="I476" s="74"/>
      <c r="J476" s="74"/>
    </row>
    <row r="477" customFormat="false" ht="11.25" hidden="false" customHeight="false" outlineLevel="0" collapsed="false">
      <c r="A477" s="72" t="n">
        <f aca="false">A476+1</f>
        <v>5746.28571428572</v>
      </c>
      <c r="B477" s="73"/>
      <c r="C477" s="73"/>
      <c r="D477" s="38"/>
      <c r="E477" s="74"/>
      <c r="F477" s="74"/>
      <c r="G477" s="74"/>
      <c r="H477" s="74"/>
      <c r="I477" s="74"/>
      <c r="J477" s="74"/>
    </row>
    <row r="478" customFormat="false" ht="11.25" hidden="false" customHeight="false" outlineLevel="0" collapsed="false">
      <c r="A478" s="72" t="n">
        <f aca="false">A477+1</f>
        <v>5747.28571428572</v>
      </c>
      <c r="B478" s="73"/>
      <c r="C478" s="73"/>
      <c r="D478" s="38"/>
      <c r="E478" s="74"/>
      <c r="F478" s="74"/>
      <c r="G478" s="74"/>
      <c r="H478" s="74"/>
      <c r="I478" s="74"/>
      <c r="J478" s="74"/>
    </row>
    <row r="479" customFormat="false" ht="11.25" hidden="false" customHeight="false" outlineLevel="0" collapsed="false">
      <c r="A479" s="72" t="n">
        <f aca="false">A478+1</f>
        <v>5748.28571428572</v>
      </c>
      <c r="B479" s="73"/>
      <c r="C479" s="73"/>
      <c r="D479" s="38"/>
      <c r="E479" s="74"/>
      <c r="F479" s="74"/>
      <c r="G479" s="74"/>
      <c r="H479" s="74"/>
      <c r="I479" s="74"/>
      <c r="J479" s="74"/>
    </row>
    <row r="480" customFormat="false" ht="11.25" hidden="false" customHeight="false" outlineLevel="0" collapsed="false">
      <c r="A480" s="72" t="n">
        <f aca="false">A479+1</f>
        <v>5749.28571428572</v>
      </c>
      <c r="B480" s="73"/>
      <c r="C480" s="73"/>
      <c r="D480" s="38"/>
      <c r="E480" s="74"/>
      <c r="F480" s="74"/>
      <c r="G480" s="74"/>
      <c r="H480" s="74"/>
      <c r="I480" s="74"/>
      <c r="J480" s="74"/>
    </row>
    <row r="481" customFormat="false" ht="11.25" hidden="false" customHeight="false" outlineLevel="0" collapsed="false">
      <c r="A481" s="72" t="n">
        <f aca="false">A480+1</f>
        <v>5750.28571428572</v>
      </c>
      <c r="B481" s="73"/>
      <c r="C481" s="73"/>
      <c r="D481" s="38"/>
      <c r="E481" s="74"/>
      <c r="F481" s="74"/>
      <c r="G481" s="74"/>
      <c r="H481" s="74"/>
      <c r="I481" s="74"/>
      <c r="J481" s="74"/>
    </row>
    <row r="482" customFormat="false" ht="11.25" hidden="false" customHeight="false" outlineLevel="0" collapsed="false">
      <c r="A482" s="72" t="n">
        <f aca="false">A481+1</f>
        <v>5751.28571428572</v>
      </c>
      <c r="B482" s="73"/>
      <c r="C482" s="73"/>
      <c r="D482" s="38"/>
      <c r="E482" s="74"/>
      <c r="F482" s="74"/>
      <c r="G482" s="74"/>
      <c r="H482" s="74"/>
      <c r="I482" s="74"/>
      <c r="J482" s="74"/>
    </row>
    <row r="483" customFormat="false" ht="11.25" hidden="false" customHeight="false" outlineLevel="0" collapsed="false">
      <c r="A483" s="72" t="n">
        <f aca="false">A482+1</f>
        <v>5752.28571428572</v>
      </c>
      <c r="B483" s="73"/>
      <c r="C483" s="73"/>
      <c r="D483" s="38"/>
      <c r="E483" s="74"/>
      <c r="F483" s="74"/>
      <c r="G483" s="74"/>
      <c r="H483" s="74"/>
      <c r="I483" s="74"/>
      <c r="J483" s="74"/>
    </row>
    <row r="484" customFormat="false" ht="11.25" hidden="false" customHeight="false" outlineLevel="0" collapsed="false">
      <c r="A484" s="72" t="n">
        <f aca="false">A483+1</f>
        <v>5753.28571428572</v>
      </c>
      <c r="B484" s="73"/>
      <c r="C484" s="73"/>
      <c r="D484" s="38"/>
      <c r="E484" s="74"/>
      <c r="F484" s="74"/>
      <c r="G484" s="74"/>
      <c r="H484" s="74"/>
      <c r="I484" s="74"/>
      <c r="J484" s="74"/>
    </row>
    <row r="485" customFormat="false" ht="11.25" hidden="false" customHeight="false" outlineLevel="0" collapsed="false">
      <c r="A485" s="72" t="n">
        <f aca="false">A484+1</f>
        <v>5754.28571428572</v>
      </c>
      <c r="B485" s="73"/>
      <c r="C485" s="73"/>
      <c r="D485" s="38"/>
      <c r="E485" s="74"/>
      <c r="F485" s="74"/>
      <c r="G485" s="74"/>
      <c r="H485" s="74"/>
      <c r="I485" s="74"/>
      <c r="J485" s="74"/>
    </row>
    <row r="486" customFormat="false" ht="11.25" hidden="false" customHeight="false" outlineLevel="0" collapsed="false">
      <c r="A486" s="72" t="n">
        <f aca="false">A485+1</f>
        <v>5755.28571428572</v>
      </c>
      <c r="B486" s="73"/>
      <c r="C486" s="73"/>
      <c r="D486" s="38"/>
      <c r="E486" s="74"/>
      <c r="F486" s="74"/>
      <c r="G486" s="74"/>
      <c r="H486" s="74"/>
      <c r="I486" s="74"/>
      <c r="J486" s="74"/>
    </row>
    <row r="487" customFormat="false" ht="11.25" hidden="false" customHeight="false" outlineLevel="0" collapsed="false">
      <c r="A487" s="72" t="n">
        <f aca="false">A486+1</f>
        <v>5756.28571428572</v>
      </c>
      <c r="B487" s="73"/>
      <c r="C487" s="73"/>
      <c r="D487" s="38"/>
      <c r="E487" s="74"/>
      <c r="F487" s="74"/>
      <c r="G487" s="74"/>
      <c r="H487" s="74"/>
      <c r="I487" s="74"/>
      <c r="J487" s="74"/>
    </row>
    <row r="488" customFormat="false" ht="11.25" hidden="false" customHeight="false" outlineLevel="0" collapsed="false">
      <c r="A488" s="72" t="n">
        <f aca="false">A487+1</f>
        <v>5757.28571428572</v>
      </c>
      <c r="B488" s="73"/>
      <c r="C488" s="73"/>
      <c r="D488" s="38"/>
      <c r="E488" s="74"/>
      <c r="F488" s="74"/>
      <c r="G488" s="74"/>
      <c r="H488" s="74"/>
      <c r="I488" s="74"/>
      <c r="J488" s="74"/>
    </row>
    <row r="489" customFormat="false" ht="11.25" hidden="false" customHeight="false" outlineLevel="0" collapsed="false">
      <c r="A489" s="72" t="n">
        <f aca="false">A488+1</f>
        <v>5758.28571428572</v>
      </c>
      <c r="B489" s="73"/>
      <c r="C489" s="73"/>
      <c r="D489" s="38"/>
      <c r="E489" s="74"/>
      <c r="F489" s="74"/>
      <c r="G489" s="74"/>
      <c r="H489" s="74"/>
      <c r="I489" s="74"/>
      <c r="J489" s="74"/>
    </row>
    <row r="490" customFormat="false" ht="11.25" hidden="false" customHeight="false" outlineLevel="0" collapsed="false">
      <c r="A490" s="72" t="n">
        <f aca="false">A489+1</f>
        <v>5759.28571428572</v>
      </c>
      <c r="B490" s="73"/>
      <c r="C490" s="73"/>
      <c r="D490" s="38"/>
      <c r="E490" s="74"/>
      <c r="F490" s="74"/>
      <c r="G490" s="74"/>
      <c r="H490" s="74"/>
      <c r="I490" s="74"/>
      <c r="J490" s="74"/>
    </row>
    <row r="491" customFormat="false" ht="11.25" hidden="false" customHeight="false" outlineLevel="0" collapsed="false">
      <c r="A491" s="72" t="n">
        <f aca="false">A490+1</f>
        <v>5760.28571428572</v>
      </c>
      <c r="B491" s="73"/>
      <c r="C491" s="73"/>
      <c r="D491" s="38"/>
      <c r="E491" s="74"/>
      <c r="F491" s="74"/>
      <c r="G491" s="74"/>
      <c r="H491" s="74"/>
      <c r="I491" s="74"/>
      <c r="J491" s="74"/>
    </row>
    <row r="492" customFormat="false" ht="11.25" hidden="false" customHeight="false" outlineLevel="0" collapsed="false">
      <c r="A492" s="72" t="n">
        <f aca="false">A491+1</f>
        <v>5761.28571428572</v>
      </c>
      <c r="B492" s="73"/>
      <c r="C492" s="73"/>
      <c r="D492" s="38"/>
      <c r="E492" s="74"/>
      <c r="F492" s="74"/>
      <c r="G492" s="74"/>
      <c r="H492" s="74"/>
      <c r="I492" s="74"/>
      <c r="J492" s="74"/>
    </row>
    <row r="493" customFormat="false" ht="11.25" hidden="false" customHeight="false" outlineLevel="0" collapsed="false">
      <c r="A493" s="72" t="n">
        <f aca="false">A492+1</f>
        <v>5762.28571428572</v>
      </c>
      <c r="B493" s="73"/>
      <c r="C493" s="73"/>
      <c r="D493" s="38"/>
      <c r="E493" s="74"/>
      <c r="F493" s="74"/>
      <c r="G493" s="74"/>
      <c r="H493" s="74"/>
      <c r="I493" s="74"/>
      <c r="J493" s="74"/>
    </row>
    <row r="494" customFormat="false" ht="11.25" hidden="false" customHeight="false" outlineLevel="0" collapsed="false">
      <c r="A494" s="72" t="n">
        <f aca="false">A493+1</f>
        <v>5763.28571428572</v>
      </c>
      <c r="B494" s="73"/>
      <c r="C494" s="73"/>
      <c r="D494" s="38"/>
      <c r="E494" s="74"/>
      <c r="F494" s="74"/>
      <c r="G494" s="74"/>
      <c r="H494" s="74"/>
      <c r="I494" s="74"/>
      <c r="J494" s="74"/>
    </row>
    <row r="495" customFormat="false" ht="11.25" hidden="false" customHeight="false" outlineLevel="0" collapsed="false">
      <c r="A495" s="72" t="n">
        <f aca="false">A494+1</f>
        <v>5764.28571428572</v>
      </c>
      <c r="B495" s="73"/>
      <c r="C495" s="73"/>
      <c r="D495" s="38"/>
      <c r="E495" s="74"/>
      <c r="F495" s="74"/>
      <c r="G495" s="74"/>
      <c r="H495" s="74"/>
      <c r="I495" s="74"/>
      <c r="J495" s="74"/>
    </row>
    <row r="496" customFormat="false" ht="11.25" hidden="false" customHeight="false" outlineLevel="0" collapsed="false">
      <c r="A496" s="72" t="n">
        <f aca="false">A495+1</f>
        <v>5765.28571428572</v>
      </c>
      <c r="B496" s="73"/>
      <c r="C496" s="73"/>
      <c r="D496" s="38"/>
      <c r="E496" s="74"/>
      <c r="F496" s="74"/>
      <c r="G496" s="74"/>
      <c r="H496" s="74"/>
      <c r="I496" s="74"/>
      <c r="J496" s="74"/>
    </row>
    <row r="497" customFormat="false" ht="11.25" hidden="false" customHeight="false" outlineLevel="0" collapsed="false">
      <c r="A497" s="72" t="n">
        <f aca="false">A496+1</f>
        <v>5766.28571428572</v>
      </c>
      <c r="B497" s="73"/>
      <c r="C497" s="73"/>
      <c r="D497" s="38"/>
      <c r="E497" s="74"/>
      <c r="F497" s="74"/>
      <c r="G497" s="74"/>
      <c r="H497" s="74"/>
      <c r="I497" s="74"/>
      <c r="J497" s="74"/>
    </row>
    <row r="498" customFormat="false" ht="11.25" hidden="false" customHeight="false" outlineLevel="0" collapsed="false">
      <c r="A498" s="72" t="n">
        <f aca="false">A497+1</f>
        <v>5767.28571428572</v>
      </c>
      <c r="B498" s="73"/>
      <c r="C498" s="73"/>
      <c r="D498" s="38"/>
      <c r="E498" s="74"/>
      <c r="F498" s="74"/>
      <c r="G498" s="74"/>
      <c r="H498" s="74"/>
      <c r="I498" s="74"/>
      <c r="J498" s="74"/>
    </row>
    <row r="499" customFormat="false" ht="11.25" hidden="false" customHeight="false" outlineLevel="0" collapsed="false">
      <c r="A499" s="72" t="n">
        <f aca="false">A498+1</f>
        <v>5768.28571428572</v>
      </c>
      <c r="B499" s="73"/>
      <c r="C499" s="73"/>
      <c r="D499" s="38"/>
      <c r="E499" s="74"/>
      <c r="F499" s="74"/>
      <c r="G499" s="74"/>
      <c r="H499" s="74"/>
      <c r="I499" s="74"/>
      <c r="J499" s="74"/>
    </row>
    <row r="500" customFormat="false" ht="11.25" hidden="false" customHeight="false" outlineLevel="0" collapsed="false">
      <c r="A500" s="72" t="n">
        <f aca="false">A499+1</f>
        <v>5769.28571428572</v>
      </c>
      <c r="B500" s="73"/>
      <c r="C500" s="73"/>
      <c r="D500" s="38"/>
      <c r="E500" s="74"/>
      <c r="F500" s="74"/>
      <c r="G500" s="74"/>
      <c r="H500" s="74"/>
      <c r="I500" s="74"/>
      <c r="J500" s="74"/>
    </row>
    <row r="501" customFormat="false" ht="11.25" hidden="false" customHeight="false" outlineLevel="0" collapsed="false">
      <c r="A501" s="72" t="n">
        <f aca="false">A500+1</f>
        <v>5770.28571428572</v>
      </c>
      <c r="B501" s="73"/>
      <c r="C501" s="73"/>
      <c r="D501" s="38"/>
      <c r="E501" s="74"/>
      <c r="F501" s="74"/>
      <c r="G501" s="74"/>
      <c r="H501" s="74"/>
      <c r="I501" s="74"/>
      <c r="J501" s="74"/>
    </row>
    <row r="502" customFormat="false" ht="11.25" hidden="false" customHeight="false" outlineLevel="0" collapsed="false">
      <c r="A502" s="72" t="n">
        <f aca="false">A501+1</f>
        <v>5771.28571428572</v>
      </c>
      <c r="B502" s="73"/>
      <c r="C502" s="73"/>
      <c r="D502" s="38"/>
      <c r="E502" s="74"/>
      <c r="F502" s="74"/>
      <c r="G502" s="74"/>
      <c r="H502" s="74"/>
      <c r="I502" s="74"/>
      <c r="J502" s="74"/>
    </row>
    <row r="503" customFormat="false" ht="11.25" hidden="false" customHeight="false" outlineLevel="0" collapsed="false">
      <c r="A503" s="72" t="n">
        <f aca="false">A502+1</f>
        <v>5772.28571428572</v>
      </c>
      <c r="B503" s="73"/>
      <c r="C503" s="73"/>
      <c r="D503" s="38"/>
      <c r="E503" s="74"/>
      <c r="F503" s="74"/>
      <c r="G503" s="74"/>
      <c r="H503" s="74"/>
      <c r="I503" s="74"/>
      <c r="J503" s="74"/>
    </row>
    <row r="504" customFormat="false" ht="11.25" hidden="false" customHeight="false" outlineLevel="0" collapsed="false">
      <c r="A504" s="72" t="n">
        <f aca="false">A503+1</f>
        <v>5773.28571428572</v>
      </c>
      <c r="B504" s="73"/>
      <c r="C504" s="73"/>
      <c r="D504" s="38"/>
      <c r="E504" s="74"/>
      <c r="F504" s="74"/>
      <c r="G504" s="74"/>
      <c r="H504" s="74"/>
      <c r="I504" s="74"/>
      <c r="J504" s="74"/>
    </row>
    <row r="505" customFormat="false" ht="11.25" hidden="false" customHeight="false" outlineLevel="0" collapsed="false">
      <c r="A505" s="72" t="n">
        <f aca="false">A504+1</f>
        <v>5774.28571428572</v>
      </c>
      <c r="B505" s="73"/>
      <c r="C505" s="73"/>
      <c r="D505" s="38"/>
      <c r="E505" s="74"/>
      <c r="F505" s="74"/>
      <c r="G505" s="74"/>
      <c r="H505" s="74"/>
      <c r="I505" s="74"/>
      <c r="J505" s="74"/>
    </row>
    <row r="506" customFormat="false" ht="11.25" hidden="false" customHeight="false" outlineLevel="0" collapsed="false">
      <c r="A506" s="72" t="n">
        <f aca="false">A505+1</f>
        <v>5775.28571428572</v>
      </c>
      <c r="B506" s="73"/>
      <c r="C506" s="73"/>
      <c r="D506" s="38"/>
      <c r="E506" s="74"/>
      <c r="F506" s="74"/>
      <c r="G506" s="74"/>
      <c r="H506" s="74"/>
      <c r="I506" s="74"/>
      <c r="J506" s="74"/>
    </row>
    <row r="507" customFormat="false" ht="11.25" hidden="false" customHeight="false" outlineLevel="0" collapsed="false">
      <c r="A507" s="72" t="n">
        <f aca="false">A506+1</f>
        <v>5776.28571428572</v>
      </c>
      <c r="B507" s="73"/>
      <c r="C507" s="73"/>
      <c r="D507" s="38"/>
      <c r="E507" s="74"/>
      <c r="F507" s="74"/>
      <c r="G507" s="74"/>
      <c r="H507" s="74"/>
      <c r="I507" s="74"/>
      <c r="J507" s="74"/>
    </row>
    <row r="508" customFormat="false" ht="11.25" hidden="false" customHeight="false" outlineLevel="0" collapsed="false">
      <c r="A508" s="72" t="n">
        <f aca="false">A507+1</f>
        <v>5777.28571428572</v>
      </c>
      <c r="B508" s="73"/>
      <c r="C508" s="73"/>
      <c r="D508" s="38"/>
      <c r="E508" s="74"/>
      <c r="F508" s="74"/>
      <c r="G508" s="74"/>
      <c r="H508" s="74"/>
      <c r="I508" s="74"/>
      <c r="J508" s="74"/>
    </row>
    <row r="509" customFormat="false" ht="11.25" hidden="false" customHeight="false" outlineLevel="0" collapsed="false">
      <c r="A509" s="72" t="n">
        <f aca="false">A508+1</f>
        <v>5778.28571428572</v>
      </c>
      <c r="B509" s="73"/>
      <c r="C509" s="73"/>
      <c r="D509" s="38"/>
      <c r="E509" s="74"/>
      <c r="F509" s="74"/>
      <c r="G509" s="74"/>
      <c r="H509" s="74"/>
      <c r="I509" s="74"/>
      <c r="J509" s="74"/>
    </row>
    <row r="510" customFormat="false" ht="11.25" hidden="false" customHeight="false" outlineLevel="0" collapsed="false">
      <c r="A510" s="72" t="n">
        <f aca="false">A509+1</f>
        <v>5779.28571428572</v>
      </c>
      <c r="B510" s="73"/>
      <c r="C510" s="73"/>
      <c r="D510" s="38"/>
      <c r="E510" s="74"/>
      <c r="F510" s="74"/>
      <c r="G510" s="74"/>
      <c r="H510" s="74"/>
      <c r="I510" s="74"/>
      <c r="J510" s="74"/>
    </row>
    <row r="511" customFormat="false" ht="11.25" hidden="false" customHeight="false" outlineLevel="0" collapsed="false">
      <c r="A511" s="72" t="n">
        <f aca="false">A510+1</f>
        <v>5780.28571428572</v>
      </c>
      <c r="B511" s="73"/>
      <c r="C511" s="73"/>
      <c r="D511" s="38"/>
      <c r="E511" s="74"/>
      <c r="F511" s="74"/>
      <c r="G511" s="74"/>
      <c r="H511" s="74"/>
      <c r="I511" s="74"/>
      <c r="J511" s="74"/>
    </row>
    <row r="512" customFormat="false" ht="11.25" hidden="false" customHeight="false" outlineLevel="0" collapsed="false">
      <c r="A512" s="72" t="n">
        <f aca="false">A511+1</f>
        <v>5781.28571428572</v>
      </c>
      <c r="B512" s="73"/>
      <c r="C512" s="73"/>
      <c r="D512" s="38"/>
      <c r="E512" s="74"/>
      <c r="F512" s="74"/>
      <c r="G512" s="74"/>
      <c r="H512" s="74"/>
      <c r="I512" s="74"/>
      <c r="J512" s="74"/>
    </row>
    <row r="513" customFormat="false" ht="11.25" hidden="false" customHeight="false" outlineLevel="0" collapsed="false">
      <c r="A513" s="72" t="n">
        <f aca="false">A512+1</f>
        <v>5782.28571428572</v>
      </c>
      <c r="B513" s="73"/>
      <c r="C513" s="73"/>
      <c r="D513" s="38"/>
      <c r="E513" s="74"/>
      <c r="F513" s="74"/>
      <c r="G513" s="74"/>
      <c r="H513" s="74"/>
      <c r="I513" s="74"/>
      <c r="J513" s="74"/>
    </row>
    <row r="514" customFormat="false" ht="11.25" hidden="false" customHeight="false" outlineLevel="0" collapsed="false">
      <c r="A514" s="72" t="n">
        <f aca="false">A513+1</f>
        <v>5783.28571428572</v>
      </c>
      <c r="B514" s="73"/>
      <c r="C514" s="73"/>
      <c r="D514" s="38"/>
      <c r="E514" s="74"/>
      <c r="F514" s="74"/>
      <c r="G514" s="74"/>
      <c r="H514" s="74"/>
      <c r="I514" s="74"/>
      <c r="J514" s="74"/>
    </row>
    <row r="515" customFormat="false" ht="11.25" hidden="false" customHeight="false" outlineLevel="0" collapsed="false">
      <c r="A515" s="72" t="n">
        <f aca="false">A514+1</f>
        <v>5784.28571428572</v>
      </c>
      <c r="B515" s="73"/>
      <c r="C515" s="73"/>
      <c r="D515" s="38"/>
      <c r="E515" s="74"/>
      <c r="F515" s="74"/>
      <c r="G515" s="74"/>
      <c r="H515" s="74"/>
      <c r="I515" s="74"/>
      <c r="J515" s="74"/>
    </row>
    <row r="516" customFormat="false" ht="11.25" hidden="false" customHeight="false" outlineLevel="0" collapsed="false">
      <c r="A516" s="72" t="n">
        <f aca="false">A515+1</f>
        <v>5785.28571428572</v>
      </c>
      <c r="B516" s="73"/>
      <c r="C516" s="73"/>
      <c r="D516" s="38"/>
      <c r="E516" s="74"/>
      <c r="F516" s="74"/>
      <c r="G516" s="74"/>
      <c r="H516" s="74"/>
      <c r="I516" s="74"/>
      <c r="J516" s="74"/>
    </row>
    <row r="517" customFormat="false" ht="11.25" hidden="false" customHeight="false" outlineLevel="0" collapsed="false">
      <c r="A517" s="72" t="n">
        <f aca="false">A516+1</f>
        <v>5786.28571428572</v>
      </c>
      <c r="B517" s="73"/>
      <c r="C517" s="73"/>
      <c r="D517" s="38"/>
      <c r="E517" s="74"/>
      <c r="F517" s="74"/>
      <c r="G517" s="74"/>
      <c r="H517" s="74"/>
      <c r="I517" s="74"/>
      <c r="J517" s="74"/>
    </row>
    <row r="518" customFormat="false" ht="11.25" hidden="false" customHeight="false" outlineLevel="0" collapsed="false">
      <c r="A518" s="72" t="n">
        <f aca="false">A517+1</f>
        <v>5787.28571428572</v>
      </c>
      <c r="B518" s="73"/>
      <c r="C518" s="73"/>
      <c r="D518" s="38"/>
      <c r="E518" s="74"/>
      <c r="F518" s="74"/>
      <c r="G518" s="74"/>
      <c r="H518" s="74"/>
      <c r="I518" s="74"/>
      <c r="J518" s="74"/>
    </row>
    <row r="519" customFormat="false" ht="11.25" hidden="false" customHeight="false" outlineLevel="0" collapsed="false">
      <c r="A519" s="72" t="n">
        <f aca="false">A518+1</f>
        <v>5788.28571428572</v>
      </c>
      <c r="B519" s="73"/>
      <c r="C519" s="73"/>
      <c r="D519" s="38"/>
      <c r="E519" s="74"/>
      <c r="F519" s="74"/>
      <c r="G519" s="74"/>
      <c r="H519" s="74"/>
      <c r="I519" s="74"/>
      <c r="J519" s="74"/>
    </row>
    <row r="520" customFormat="false" ht="11.25" hidden="false" customHeight="false" outlineLevel="0" collapsed="false">
      <c r="A520" s="72" t="n">
        <f aca="false">A519+1</f>
        <v>5789.28571428572</v>
      </c>
      <c r="B520" s="73"/>
      <c r="C520" s="73"/>
      <c r="D520" s="38"/>
      <c r="E520" s="74"/>
      <c r="F520" s="74"/>
      <c r="G520" s="74"/>
      <c r="H520" s="74"/>
      <c r="I520" s="74"/>
      <c r="J520" s="74"/>
    </row>
    <row r="521" customFormat="false" ht="11.25" hidden="false" customHeight="false" outlineLevel="0" collapsed="false">
      <c r="A521" s="72" t="n">
        <f aca="false">A520+1</f>
        <v>5790.28571428572</v>
      </c>
      <c r="B521" s="73"/>
      <c r="C521" s="73"/>
      <c r="D521" s="38"/>
      <c r="E521" s="74"/>
      <c r="F521" s="74"/>
      <c r="G521" s="74"/>
      <c r="H521" s="74"/>
      <c r="I521" s="74"/>
      <c r="J521" s="74"/>
    </row>
    <row r="522" customFormat="false" ht="11.25" hidden="false" customHeight="false" outlineLevel="0" collapsed="false">
      <c r="A522" s="72" t="n">
        <f aca="false">A521+1</f>
        <v>5791.28571428572</v>
      </c>
      <c r="B522" s="73"/>
      <c r="C522" s="73"/>
      <c r="D522" s="38"/>
      <c r="E522" s="74"/>
      <c r="F522" s="74"/>
      <c r="G522" s="74"/>
      <c r="H522" s="74"/>
      <c r="I522" s="74"/>
      <c r="J522" s="74"/>
    </row>
    <row r="523" customFormat="false" ht="11.25" hidden="false" customHeight="false" outlineLevel="0" collapsed="false">
      <c r="A523" s="72" t="n">
        <f aca="false">A522+1</f>
        <v>5792.28571428572</v>
      </c>
      <c r="B523" s="73"/>
      <c r="C523" s="73"/>
      <c r="D523" s="38"/>
      <c r="E523" s="74"/>
      <c r="F523" s="74"/>
      <c r="G523" s="74"/>
      <c r="H523" s="74"/>
      <c r="I523" s="74"/>
      <c r="J523" s="74"/>
    </row>
    <row r="524" customFormat="false" ht="11.25" hidden="false" customHeight="false" outlineLevel="0" collapsed="false">
      <c r="A524" s="72" t="n">
        <f aca="false">A523+1</f>
        <v>5793.28571428572</v>
      </c>
    </row>
    <row r="525" customFormat="false" ht="11.25" hidden="false" customHeight="false" outlineLevel="0" collapsed="false">
      <c r="A525" s="72" t="n">
        <f aca="false">A524+1</f>
        <v>5794.28571428572</v>
      </c>
    </row>
    <row r="526" customFormat="false" ht="11.25" hidden="false" customHeight="false" outlineLevel="0" collapsed="false">
      <c r="A526" s="72" t="n">
        <f aca="false">A525+1</f>
        <v>5795.28571428572</v>
      </c>
    </row>
    <row r="527" customFormat="false" ht="11.25" hidden="false" customHeight="false" outlineLevel="0" collapsed="false">
      <c r="A527" s="72" t="n">
        <f aca="false">A526+1</f>
        <v>5796.28571428572</v>
      </c>
    </row>
    <row r="528" customFormat="false" ht="11.25" hidden="false" customHeight="false" outlineLevel="0" collapsed="false">
      <c r="A528" s="72" t="n">
        <f aca="false">A527+1</f>
        <v>5797.28571428572</v>
      </c>
    </row>
    <row r="529" customFormat="false" ht="11.25" hidden="false" customHeight="false" outlineLevel="0" collapsed="false">
      <c r="A529" s="72" t="n">
        <f aca="false">A528+1</f>
        <v>5798.28571428572</v>
      </c>
    </row>
    <row r="530" customFormat="false" ht="11.25" hidden="false" customHeight="false" outlineLevel="0" collapsed="false">
      <c r="A530" s="72" t="n">
        <f aca="false">A529+1</f>
        <v>5799.28571428572</v>
      </c>
    </row>
    <row r="531" customFormat="false" ht="11.25" hidden="false" customHeight="false" outlineLevel="0" collapsed="false">
      <c r="A531" s="72" t="n">
        <f aca="false">A530+1</f>
        <v>5800.28571428572</v>
      </c>
    </row>
    <row r="532" customFormat="false" ht="11.25" hidden="false" customHeight="false" outlineLevel="0" collapsed="false">
      <c r="A532" s="72" t="n">
        <f aca="false">A531+1</f>
        <v>5801.28571428572</v>
      </c>
    </row>
    <row r="533" customFormat="false" ht="11.25" hidden="false" customHeight="false" outlineLevel="0" collapsed="false">
      <c r="A533" s="72" t="n">
        <f aca="false">A532+1</f>
        <v>5802.28571428572</v>
      </c>
    </row>
    <row r="534" customFormat="false" ht="11.25" hidden="false" customHeight="false" outlineLevel="0" collapsed="false">
      <c r="A534" s="72" t="n">
        <f aca="false">A533+1</f>
        <v>5803.28571428572</v>
      </c>
    </row>
    <row r="535" customFormat="false" ht="11.25" hidden="false" customHeight="false" outlineLevel="0" collapsed="false">
      <c r="A535" s="72" t="n">
        <f aca="false">A534+1</f>
        <v>5804.28571428572</v>
      </c>
    </row>
    <row r="536" customFormat="false" ht="11.25" hidden="false" customHeight="false" outlineLevel="0" collapsed="false">
      <c r="A536" s="72" t="n">
        <f aca="false">A535+1</f>
        <v>5805.28571428572</v>
      </c>
    </row>
    <row r="537" customFormat="false" ht="11.25" hidden="false" customHeight="false" outlineLevel="0" collapsed="false">
      <c r="A537" s="72" t="n">
        <f aca="false">A536+1</f>
        <v>5806.28571428572</v>
      </c>
    </row>
    <row r="538" customFormat="false" ht="11.25" hidden="false" customHeight="false" outlineLevel="0" collapsed="false">
      <c r="A538" s="72" t="n">
        <f aca="false">A537+1</f>
        <v>5807.28571428572</v>
      </c>
    </row>
    <row r="539" customFormat="false" ht="11.25" hidden="false" customHeight="false" outlineLevel="0" collapsed="false">
      <c r="A539" s="72" t="n">
        <f aca="false">A538+1</f>
        <v>5808.28571428572</v>
      </c>
    </row>
    <row r="540" customFormat="false" ht="11.25" hidden="false" customHeight="false" outlineLevel="0" collapsed="false">
      <c r="A540" s="72" t="n">
        <f aca="false">A539+1</f>
        <v>5809.28571428572</v>
      </c>
    </row>
    <row r="541" customFormat="false" ht="11.25" hidden="false" customHeight="false" outlineLevel="0" collapsed="false">
      <c r="A541" s="72" t="n">
        <f aca="false">A540+1</f>
        <v>5810.28571428572</v>
      </c>
    </row>
    <row r="542" customFormat="false" ht="11.25" hidden="false" customHeight="false" outlineLevel="0" collapsed="false">
      <c r="A542" s="72" t="n">
        <f aca="false">A541+1</f>
        <v>5811.28571428572</v>
      </c>
    </row>
    <row r="543" customFormat="false" ht="11.25" hidden="false" customHeight="false" outlineLevel="0" collapsed="false">
      <c r="A543" s="72" t="n">
        <f aca="false">A542+1</f>
        <v>5812.28571428572</v>
      </c>
    </row>
    <row r="544" customFormat="false" ht="11.25" hidden="false" customHeight="false" outlineLevel="0" collapsed="false">
      <c r="A544" s="72" t="n">
        <f aca="false">A543+1</f>
        <v>5813.28571428572</v>
      </c>
    </row>
    <row r="545" customFormat="false" ht="11.25" hidden="false" customHeight="false" outlineLevel="0" collapsed="false">
      <c r="A545" s="72" t="n">
        <f aca="false">A544+1</f>
        <v>5814.28571428572</v>
      </c>
    </row>
    <row r="546" customFormat="false" ht="11.25" hidden="false" customHeight="false" outlineLevel="0" collapsed="false">
      <c r="A546" s="72" t="n">
        <f aca="false">A545+1</f>
        <v>5815.28571428572</v>
      </c>
    </row>
    <row r="547" customFormat="false" ht="11.25" hidden="false" customHeight="false" outlineLevel="0" collapsed="false">
      <c r="A547" s="72" t="n">
        <f aca="false">A546+1</f>
        <v>5816.28571428572</v>
      </c>
    </row>
    <row r="548" customFormat="false" ht="11.25" hidden="false" customHeight="false" outlineLevel="0" collapsed="false">
      <c r="A548" s="72" t="n">
        <f aca="false">A547+1</f>
        <v>5817.28571428572</v>
      </c>
    </row>
    <row r="549" customFormat="false" ht="11.25" hidden="false" customHeight="false" outlineLevel="0" collapsed="false">
      <c r="A549" s="72" t="n">
        <f aca="false">A548+1</f>
        <v>5818.28571428572</v>
      </c>
    </row>
    <row r="550" customFormat="false" ht="11.25" hidden="false" customHeight="false" outlineLevel="0" collapsed="false">
      <c r="A550" s="72" t="n">
        <f aca="false">A549+1</f>
        <v>5819.28571428572</v>
      </c>
    </row>
    <row r="551" customFormat="false" ht="11.25" hidden="false" customHeight="false" outlineLevel="0" collapsed="false">
      <c r="A551" s="72" t="n">
        <f aca="false">A550+1</f>
        <v>5820.28571428572</v>
      </c>
    </row>
    <row r="552" customFormat="false" ht="11.25" hidden="false" customHeight="false" outlineLevel="0" collapsed="false">
      <c r="A552" s="72" t="n">
        <f aca="false">A551+1</f>
        <v>5821.28571428572</v>
      </c>
    </row>
    <row r="553" customFormat="false" ht="11.25" hidden="false" customHeight="false" outlineLevel="0" collapsed="false">
      <c r="A553" s="72" t="n">
        <f aca="false">A552+1</f>
        <v>5822.28571428572</v>
      </c>
    </row>
    <row r="554" customFormat="false" ht="11.25" hidden="false" customHeight="false" outlineLevel="0" collapsed="false">
      <c r="A554" s="72" t="n">
        <f aca="false">A553+1</f>
        <v>5823.28571428572</v>
      </c>
    </row>
    <row r="555" customFormat="false" ht="11.25" hidden="false" customHeight="false" outlineLevel="0" collapsed="false">
      <c r="A555" s="72" t="n">
        <f aca="false">A554+1</f>
        <v>5824.28571428572</v>
      </c>
    </row>
    <row r="556" customFormat="false" ht="11.25" hidden="false" customHeight="false" outlineLevel="0" collapsed="false">
      <c r="A556" s="72" t="n">
        <f aca="false">A555+1</f>
        <v>5825.28571428572</v>
      </c>
    </row>
    <row r="557" customFormat="false" ht="11.25" hidden="false" customHeight="false" outlineLevel="0" collapsed="false">
      <c r="A557" s="72" t="n">
        <f aca="false">A556+1</f>
        <v>5826.28571428572</v>
      </c>
    </row>
    <row r="558" customFormat="false" ht="11.25" hidden="false" customHeight="false" outlineLevel="0" collapsed="false">
      <c r="A558" s="72" t="n">
        <f aca="false">A557+1</f>
        <v>5827.28571428572</v>
      </c>
    </row>
    <row r="559" customFormat="false" ht="11.25" hidden="false" customHeight="false" outlineLevel="0" collapsed="false">
      <c r="A559" s="72" t="n">
        <f aca="false">A558+1</f>
        <v>5828.28571428572</v>
      </c>
    </row>
    <row r="560" customFormat="false" ht="11.25" hidden="false" customHeight="false" outlineLevel="0" collapsed="false">
      <c r="A560" s="72" t="n">
        <f aca="false">A559+1</f>
        <v>5829.28571428572</v>
      </c>
    </row>
    <row r="561" customFormat="false" ht="11.25" hidden="false" customHeight="false" outlineLevel="0" collapsed="false">
      <c r="A561" s="72" t="n">
        <f aca="false">A560+1</f>
        <v>5830.28571428572</v>
      </c>
    </row>
    <row r="562" customFormat="false" ht="11.25" hidden="false" customHeight="false" outlineLevel="0" collapsed="false">
      <c r="A562" s="72" t="n">
        <f aca="false">A561+1</f>
        <v>5831.28571428572</v>
      </c>
    </row>
    <row r="563" customFormat="false" ht="11.25" hidden="false" customHeight="false" outlineLevel="0" collapsed="false">
      <c r="A563" s="72" t="n">
        <f aca="false">A562+1</f>
        <v>5832.28571428572</v>
      </c>
    </row>
    <row r="564" customFormat="false" ht="11.25" hidden="false" customHeight="false" outlineLevel="0" collapsed="false">
      <c r="A564" s="72" t="n">
        <f aca="false">A563+1</f>
        <v>5833.28571428572</v>
      </c>
    </row>
    <row r="565" customFormat="false" ht="11.25" hidden="false" customHeight="false" outlineLevel="0" collapsed="false">
      <c r="A565" s="72" t="n">
        <f aca="false">A564+1</f>
        <v>5834.28571428572</v>
      </c>
    </row>
    <row r="566" customFormat="false" ht="11.25" hidden="false" customHeight="false" outlineLevel="0" collapsed="false">
      <c r="A566" s="72" t="n">
        <f aca="false">A565+1</f>
        <v>5835.28571428572</v>
      </c>
    </row>
    <row r="567" customFormat="false" ht="11.25" hidden="false" customHeight="false" outlineLevel="0" collapsed="false">
      <c r="A567" s="72" t="n">
        <f aca="false">A566+1</f>
        <v>5836.28571428572</v>
      </c>
    </row>
    <row r="568" customFormat="false" ht="11.25" hidden="false" customHeight="false" outlineLevel="0" collapsed="false">
      <c r="A568" s="72" t="n">
        <f aca="false">A567+1</f>
        <v>5837.28571428572</v>
      </c>
    </row>
    <row r="569" customFormat="false" ht="11.25" hidden="false" customHeight="false" outlineLevel="0" collapsed="false">
      <c r="A569" s="72" t="n">
        <f aca="false">A568+1</f>
        <v>5838.28571428572</v>
      </c>
    </row>
    <row r="570" customFormat="false" ht="11.25" hidden="false" customHeight="false" outlineLevel="0" collapsed="false">
      <c r="A570" s="72" t="n">
        <f aca="false">A569+1</f>
        <v>5839.28571428572</v>
      </c>
    </row>
    <row r="571" customFormat="false" ht="11.25" hidden="false" customHeight="false" outlineLevel="0" collapsed="false">
      <c r="A571" s="72" t="n">
        <f aca="false">A570+1</f>
        <v>5840.28571428572</v>
      </c>
    </row>
    <row r="572" customFormat="false" ht="11.25" hidden="false" customHeight="false" outlineLevel="0" collapsed="false">
      <c r="A572" s="72" t="n">
        <f aca="false">A571+1</f>
        <v>5841.28571428572</v>
      </c>
    </row>
    <row r="573" customFormat="false" ht="11.25" hidden="false" customHeight="false" outlineLevel="0" collapsed="false">
      <c r="A573" s="72" t="n">
        <f aca="false">A572+1</f>
        <v>5842.28571428572</v>
      </c>
    </row>
    <row r="574" customFormat="false" ht="11.25" hidden="false" customHeight="false" outlineLevel="0" collapsed="false">
      <c r="A574" s="72" t="n">
        <f aca="false">A573+1</f>
        <v>5843.28571428572</v>
      </c>
    </row>
    <row r="575" customFormat="false" ht="11.25" hidden="false" customHeight="false" outlineLevel="0" collapsed="false">
      <c r="A575" s="72" t="n">
        <f aca="false">A574+1</f>
        <v>5844.28571428572</v>
      </c>
    </row>
    <row r="576" customFormat="false" ht="11.25" hidden="false" customHeight="false" outlineLevel="0" collapsed="false">
      <c r="A576" s="72" t="n">
        <f aca="false">A575+1</f>
        <v>5845.28571428572</v>
      </c>
    </row>
    <row r="577" customFormat="false" ht="11.25" hidden="false" customHeight="false" outlineLevel="0" collapsed="false">
      <c r="A577" s="72" t="n">
        <f aca="false">A576+1</f>
        <v>5846.28571428572</v>
      </c>
    </row>
    <row r="578" customFormat="false" ht="11.25" hidden="false" customHeight="false" outlineLevel="0" collapsed="false">
      <c r="A578" s="72" t="n">
        <f aca="false">A577+1</f>
        <v>5847.28571428572</v>
      </c>
    </row>
    <row r="579" customFormat="false" ht="11.25" hidden="false" customHeight="false" outlineLevel="0" collapsed="false">
      <c r="A579" s="72" t="n">
        <f aca="false">A578+1</f>
        <v>5848.28571428572</v>
      </c>
    </row>
    <row r="580" customFormat="false" ht="11.25" hidden="false" customHeight="false" outlineLevel="0" collapsed="false">
      <c r="A580" s="72" t="n">
        <f aca="false">A579+1</f>
        <v>5849.28571428572</v>
      </c>
    </row>
    <row r="581" customFormat="false" ht="11.25" hidden="false" customHeight="false" outlineLevel="0" collapsed="false">
      <c r="A581" s="72" t="n">
        <f aca="false">A580+1</f>
        <v>5850.28571428572</v>
      </c>
    </row>
    <row r="582" customFormat="false" ht="11.25" hidden="false" customHeight="false" outlineLevel="0" collapsed="false">
      <c r="A582" s="72" t="n">
        <f aca="false">A581+1</f>
        <v>5851.28571428572</v>
      </c>
    </row>
    <row r="583" customFormat="false" ht="11.25" hidden="false" customHeight="false" outlineLevel="0" collapsed="false">
      <c r="A583" s="72" t="n">
        <f aca="false">A582+1</f>
        <v>5852.28571428572</v>
      </c>
    </row>
    <row r="584" customFormat="false" ht="11.25" hidden="false" customHeight="false" outlineLevel="0" collapsed="false">
      <c r="A584" s="72" t="n">
        <f aca="false">A583+1</f>
        <v>5853.28571428572</v>
      </c>
    </row>
    <row r="585" customFormat="false" ht="11.25" hidden="false" customHeight="false" outlineLevel="0" collapsed="false">
      <c r="A585" s="72" t="n">
        <f aca="false">A584+1</f>
        <v>5854.28571428572</v>
      </c>
    </row>
    <row r="586" customFormat="false" ht="11.25" hidden="false" customHeight="false" outlineLevel="0" collapsed="false">
      <c r="A586" s="72" t="n">
        <f aca="false">A585+1</f>
        <v>5855.28571428572</v>
      </c>
    </row>
    <row r="587" customFormat="false" ht="11.25" hidden="false" customHeight="false" outlineLevel="0" collapsed="false">
      <c r="A587" s="72" t="n">
        <f aca="false">A586+1</f>
        <v>5856.28571428572</v>
      </c>
    </row>
    <row r="588" customFormat="false" ht="11.25" hidden="false" customHeight="false" outlineLevel="0" collapsed="false">
      <c r="A588" s="72" t="n">
        <f aca="false">A587+1</f>
        <v>5857.28571428572</v>
      </c>
    </row>
    <row r="589" customFormat="false" ht="11.25" hidden="false" customHeight="false" outlineLevel="0" collapsed="false">
      <c r="A589" s="72" t="n">
        <f aca="false">A588+1</f>
        <v>5858.28571428572</v>
      </c>
    </row>
    <row r="590" customFormat="false" ht="11.25" hidden="false" customHeight="false" outlineLevel="0" collapsed="false">
      <c r="A590" s="72" t="n">
        <f aca="false">A589+1</f>
        <v>5859.28571428572</v>
      </c>
    </row>
    <row r="591" customFormat="false" ht="11.25" hidden="false" customHeight="false" outlineLevel="0" collapsed="false">
      <c r="A591" s="72" t="n">
        <f aca="false">A590+1</f>
        <v>5860.28571428572</v>
      </c>
    </row>
    <row r="592" customFormat="false" ht="11.25" hidden="false" customHeight="false" outlineLevel="0" collapsed="false">
      <c r="A592" s="72" t="n">
        <f aca="false">A591+1</f>
        <v>5861.28571428572</v>
      </c>
    </row>
    <row r="593" customFormat="false" ht="11.25" hidden="false" customHeight="false" outlineLevel="0" collapsed="false">
      <c r="A593" s="72" t="n">
        <f aca="false">A592+1</f>
        <v>5862.28571428572</v>
      </c>
    </row>
    <row r="594" customFormat="false" ht="11.25" hidden="false" customHeight="false" outlineLevel="0" collapsed="false">
      <c r="A594" s="72" t="n">
        <f aca="false">A593+1</f>
        <v>5863.28571428572</v>
      </c>
    </row>
    <row r="595" customFormat="false" ht="11.25" hidden="false" customHeight="false" outlineLevel="0" collapsed="false">
      <c r="A595" s="72" t="n">
        <f aca="false">A594+1</f>
        <v>5864.28571428572</v>
      </c>
    </row>
    <row r="596" customFormat="false" ht="11.25" hidden="false" customHeight="false" outlineLevel="0" collapsed="false">
      <c r="A596" s="72" t="n">
        <f aca="false">A595+1</f>
        <v>5865.28571428572</v>
      </c>
    </row>
    <row r="597" customFormat="false" ht="11.25" hidden="false" customHeight="false" outlineLevel="0" collapsed="false">
      <c r="A597" s="72" t="n">
        <f aca="false">A596+1</f>
        <v>5866.28571428572</v>
      </c>
    </row>
    <row r="598" customFormat="false" ht="11.25" hidden="false" customHeight="false" outlineLevel="0" collapsed="false">
      <c r="A598" s="72" t="n">
        <f aca="false">A597+1</f>
        <v>5867.28571428572</v>
      </c>
    </row>
    <row r="599" customFormat="false" ht="11.25" hidden="false" customHeight="false" outlineLevel="0" collapsed="false">
      <c r="A599" s="72" t="n">
        <f aca="false">A598+1</f>
        <v>5868.28571428572</v>
      </c>
    </row>
    <row r="600" customFormat="false" ht="11.25" hidden="false" customHeight="false" outlineLevel="0" collapsed="false">
      <c r="A600" s="72" t="n">
        <f aca="false">A599+1</f>
        <v>5869.28571428572</v>
      </c>
    </row>
    <row r="601" customFormat="false" ht="11.25" hidden="false" customHeight="false" outlineLevel="0" collapsed="false">
      <c r="A601" s="72" t="n">
        <f aca="false">A600+1</f>
        <v>5870.28571428572</v>
      </c>
    </row>
    <row r="602" customFormat="false" ht="11.25" hidden="false" customHeight="false" outlineLevel="0" collapsed="false">
      <c r="A602" s="72" t="n">
        <f aca="false">A601+1</f>
        <v>5871.28571428572</v>
      </c>
    </row>
    <row r="603" customFormat="false" ht="11.25" hidden="false" customHeight="false" outlineLevel="0" collapsed="false">
      <c r="A603" s="72" t="n">
        <f aca="false">A602+1</f>
        <v>5872.28571428572</v>
      </c>
    </row>
    <row r="604" customFormat="false" ht="11.25" hidden="false" customHeight="false" outlineLevel="0" collapsed="false">
      <c r="A604" s="72" t="n">
        <f aca="false">A603+1</f>
        <v>5873.28571428572</v>
      </c>
    </row>
    <row r="605" customFormat="false" ht="11.25" hidden="false" customHeight="false" outlineLevel="0" collapsed="false">
      <c r="A605" s="72" t="n">
        <f aca="false">A604+1</f>
        <v>5874.28571428572</v>
      </c>
    </row>
    <row r="606" customFormat="false" ht="11.25" hidden="false" customHeight="false" outlineLevel="0" collapsed="false">
      <c r="A606" s="72" t="n">
        <f aca="false">A605+1</f>
        <v>5875.28571428572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6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69" width="11.42"/>
    <col collapsed="false" customWidth="true" hidden="false" outlineLevel="0" max="2" min="2" style="70" width="12.14"/>
    <col collapsed="false" customWidth="true" hidden="false" outlineLevel="0" max="3" min="3" style="70" width="9.41"/>
    <col collapsed="false" customWidth="true" hidden="false" outlineLevel="0" max="4" min="4" style="70" width="11.7"/>
    <col collapsed="false" customWidth="true" hidden="false" outlineLevel="0" max="6" min="5" style="70" width="12.14"/>
    <col collapsed="false" customWidth="true" hidden="false" outlineLevel="0" max="7" min="7" style="70" width="23.99"/>
    <col collapsed="false" customWidth="true" hidden="false" outlineLevel="0" max="8" min="8" style="70" width="24.99"/>
    <col collapsed="false" customWidth="true" hidden="false" outlineLevel="0" max="9" min="9" style="70" width="14.14"/>
    <col collapsed="false" customWidth="true" hidden="false" outlineLevel="0" max="10" min="10" style="70" width="15.13"/>
    <col collapsed="false" customWidth="false" hidden="false" outlineLevel="0" max="257" min="11" style="70" width="9.14"/>
  </cols>
  <sheetData>
    <row r="1" customFormat="false" ht="11.25" hidden="false" customHeight="false" outlineLevel="0" collapsed="false">
      <c r="A1" s="71" t="s">
        <v>63</v>
      </c>
      <c r="B1" s="71" t="s">
        <v>64</v>
      </c>
    </row>
    <row r="2" customFormat="false" ht="11.25" hidden="false" customHeight="false" outlineLevel="0" collapsed="false">
      <c r="A2" s="32" t="e">
        <f aca="false">MATCH(A$1,rngHeadingStrinda,0)</f>
        <v>#N/A</v>
      </c>
      <c r="B2" s="32" t="e">
        <f aca="false">MATCH(B$1,rngHeadingStrinda,0)</f>
        <v>#N/A</v>
      </c>
    </row>
    <row r="3" customFormat="false" ht="12.75" hidden="false" customHeight="false" outlineLevel="0" collapsed="false">
      <c r="B3" s="41"/>
      <c r="C3" s="41"/>
      <c r="D3" s="36"/>
      <c r="E3" s="37"/>
      <c r="F3" s="37"/>
      <c r="G3" s="37"/>
      <c r="H3" s="37"/>
      <c r="I3" s="37"/>
      <c r="J3" s="37"/>
    </row>
    <row r="4" customFormat="false" ht="12.75" hidden="false" customHeight="false" outlineLevel="0" collapsed="false">
      <c r="A4" s="72" t="n">
        <f aca="false">(Positions!A3-D4)/7+1</f>
        <v>5273.28571428572</v>
      </c>
      <c r="B4" s="41"/>
      <c r="C4" s="41"/>
      <c r="D4" s="36"/>
      <c r="E4" s="37"/>
      <c r="F4" s="37"/>
      <c r="G4" s="37"/>
      <c r="H4" s="37"/>
      <c r="I4" s="37"/>
      <c r="J4" s="37"/>
    </row>
    <row r="5" customFormat="false" ht="12.75" hidden="false" customHeight="false" outlineLevel="0" collapsed="false">
      <c r="A5" s="72" t="n">
        <f aca="false">A4+1</f>
        <v>5274.28571428572</v>
      </c>
      <c r="B5" s="41"/>
      <c r="C5" s="41"/>
      <c r="D5" s="36"/>
      <c r="E5" s="37"/>
      <c r="F5" s="37"/>
      <c r="G5" s="37"/>
      <c r="H5" s="37"/>
      <c r="I5" s="37"/>
      <c r="J5" s="37"/>
    </row>
    <row r="6" customFormat="false" ht="12.75" hidden="false" customHeight="false" outlineLevel="0" collapsed="false">
      <c r="A6" s="72" t="n">
        <f aca="false">A5+1</f>
        <v>5275.28571428572</v>
      </c>
      <c r="B6" s="41"/>
      <c r="C6" s="41"/>
      <c r="D6" s="36"/>
      <c r="E6" s="37"/>
      <c r="F6" s="37"/>
      <c r="G6" s="37"/>
      <c r="H6" s="37"/>
      <c r="I6" s="37"/>
      <c r="J6" s="37"/>
    </row>
    <row r="7" customFormat="false" ht="12.75" hidden="false" customHeight="false" outlineLevel="0" collapsed="false">
      <c r="A7" s="72" t="n">
        <f aca="false">A6+1</f>
        <v>5276.28571428572</v>
      </c>
      <c r="B7" s="41"/>
      <c r="C7" s="41"/>
      <c r="D7" s="36"/>
      <c r="E7" s="37"/>
      <c r="F7" s="37"/>
      <c r="G7" s="37"/>
      <c r="H7" s="37"/>
      <c r="I7" s="37"/>
      <c r="J7" s="37"/>
    </row>
    <row r="8" customFormat="false" ht="12.75" hidden="false" customHeight="false" outlineLevel="0" collapsed="false">
      <c r="A8" s="72" t="n">
        <f aca="false">A7+1</f>
        <v>5277.28571428572</v>
      </c>
      <c r="B8" s="41"/>
      <c r="C8" s="41"/>
      <c r="D8" s="36"/>
      <c r="E8" s="37"/>
      <c r="F8" s="37"/>
      <c r="G8" s="37"/>
      <c r="H8" s="37"/>
      <c r="I8" s="37"/>
      <c r="J8" s="37"/>
    </row>
    <row r="9" customFormat="false" ht="12.75" hidden="false" customHeight="false" outlineLevel="0" collapsed="false">
      <c r="A9" s="72" t="n">
        <f aca="false">A8+1</f>
        <v>5278.28571428572</v>
      </c>
      <c r="B9" s="41"/>
      <c r="C9" s="41"/>
      <c r="D9" s="36"/>
      <c r="E9" s="37"/>
      <c r="F9" s="37"/>
      <c r="G9" s="37"/>
      <c r="H9" s="37"/>
      <c r="I9" s="37"/>
      <c r="J9" s="37"/>
    </row>
    <row r="10" customFormat="false" ht="12.75" hidden="false" customHeight="false" outlineLevel="0" collapsed="false">
      <c r="A10" s="72" t="n">
        <f aca="false">A9+1</f>
        <v>5279.28571428572</v>
      </c>
      <c r="B10" s="41"/>
      <c r="C10" s="41"/>
      <c r="D10" s="36"/>
      <c r="E10" s="37"/>
      <c r="F10" s="37"/>
      <c r="G10" s="37"/>
      <c r="H10" s="37"/>
      <c r="I10" s="37"/>
      <c r="J10" s="37"/>
    </row>
    <row r="11" customFormat="false" ht="12.75" hidden="false" customHeight="false" outlineLevel="0" collapsed="false">
      <c r="A11" s="72" t="n">
        <f aca="false">A10+1</f>
        <v>5280.28571428572</v>
      </c>
      <c r="B11" s="41"/>
      <c r="C11" s="41"/>
      <c r="D11" s="36"/>
      <c r="E11" s="37"/>
      <c r="F11" s="37"/>
      <c r="G11" s="37"/>
      <c r="H11" s="37"/>
      <c r="I11" s="37"/>
      <c r="J11" s="37"/>
    </row>
    <row r="12" customFormat="false" ht="12.75" hidden="false" customHeight="false" outlineLevel="0" collapsed="false">
      <c r="A12" s="72" t="n">
        <f aca="false">A11+1</f>
        <v>5281.28571428572</v>
      </c>
      <c r="B12" s="41"/>
      <c r="C12" s="41"/>
      <c r="D12" s="36"/>
      <c r="E12" s="37"/>
      <c r="F12" s="37"/>
      <c r="G12" s="37"/>
      <c r="H12" s="37"/>
      <c r="I12" s="37"/>
      <c r="J12" s="37"/>
    </row>
    <row r="13" customFormat="false" ht="12.75" hidden="false" customHeight="false" outlineLevel="0" collapsed="false">
      <c r="A13" s="72" t="n">
        <f aca="false">A12+1</f>
        <v>5282.28571428572</v>
      </c>
      <c r="B13" s="41"/>
      <c r="C13" s="41"/>
      <c r="D13" s="36"/>
      <c r="E13" s="37"/>
      <c r="F13" s="37"/>
      <c r="G13" s="37"/>
      <c r="H13" s="37"/>
      <c r="I13" s="37"/>
      <c r="J13" s="37"/>
    </row>
    <row r="14" customFormat="false" ht="12.75" hidden="false" customHeight="false" outlineLevel="0" collapsed="false">
      <c r="A14" s="72" t="n">
        <f aca="false">A13+1</f>
        <v>5283.28571428572</v>
      </c>
      <c r="B14" s="41"/>
      <c r="C14" s="41"/>
      <c r="D14" s="36"/>
      <c r="E14" s="37"/>
      <c r="F14" s="37"/>
      <c r="G14" s="37"/>
      <c r="H14" s="37"/>
      <c r="I14" s="37"/>
      <c r="J14" s="37"/>
    </row>
    <row r="15" customFormat="false" ht="12.75" hidden="false" customHeight="false" outlineLevel="0" collapsed="false">
      <c r="A15" s="72" t="n">
        <f aca="false">A14+1</f>
        <v>5284.28571428572</v>
      </c>
      <c r="B15" s="41"/>
      <c r="C15" s="41"/>
      <c r="D15" s="36"/>
      <c r="E15" s="37"/>
      <c r="F15" s="37"/>
      <c r="G15" s="37"/>
      <c r="H15" s="37"/>
      <c r="I15" s="37"/>
      <c r="J15" s="37"/>
    </row>
    <row r="16" customFormat="false" ht="12.75" hidden="false" customHeight="false" outlineLevel="0" collapsed="false">
      <c r="A16" s="72" t="n">
        <f aca="false">A15+1</f>
        <v>5285.28571428572</v>
      </c>
      <c r="B16" s="41"/>
      <c r="C16" s="41"/>
      <c r="D16" s="36"/>
      <c r="E16" s="37"/>
      <c r="F16" s="37"/>
      <c r="G16" s="37"/>
      <c r="H16" s="37"/>
      <c r="I16" s="37"/>
      <c r="J16" s="37"/>
    </row>
    <row r="17" customFormat="false" ht="12.75" hidden="false" customHeight="false" outlineLevel="0" collapsed="false">
      <c r="A17" s="72" t="n">
        <f aca="false">A16+1</f>
        <v>5286.28571428572</v>
      </c>
      <c r="B17" s="41"/>
      <c r="C17" s="41"/>
      <c r="D17" s="36"/>
      <c r="E17" s="37"/>
      <c r="F17" s="37"/>
      <c r="G17" s="37"/>
      <c r="H17" s="37"/>
      <c r="I17" s="37"/>
      <c r="J17" s="37"/>
    </row>
    <row r="18" customFormat="false" ht="12.75" hidden="false" customHeight="false" outlineLevel="0" collapsed="false">
      <c r="A18" s="72" t="n">
        <f aca="false">A17+1</f>
        <v>5287.28571428572</v>
      </c>
      <c r="B18" s="41"/>
      <c r="C18" s="41"/>
      <c r="D18" s="36"/>
      <c r="E18" s="37"/>
      <c r="F18" s="37"/>
      <c r="G18" s="37"/>
      <c r="H18" s="37"/>
      <c r="I18" s="37"/>
      <c r="J18" s="37"/>
    </row>
    <row r="19" customFormat="false" ht="12.75" hidden="false" customHeight="false" outlineLevel="0" collapsed="false">
      <c r="A19" s="72" t="n">
        <f aca="false">A18+1</f>
        <v>5288.28571428572</v>
      </c>
      <c r="B19" s="41"/>
      <c r="C19" s="41"/>
      <c r="D19" s="36"/>
      <c r="E19" s="37"/>
      <c r="F19" s="37"/>
      <c r="G19" s="37"/>
      <c r="H19" s="37"/>
      <c r="I19" s="37"/>
      <c r="J19" s="37"/>
    </row>
    <row r="20" customFormat="false" ht="12.75" hidden="false" customHeight="false" outlineLevel="0" collapsed="false">
      <c r="A20" s="72" t="n">
        <f aca="false">A19+1</f>
        <v>5289.28571428572</v>
      </c>
      <c r="B20" s="41"/>
      <c r="C20" s="41"/>
      <c r="D20" s="36"/>
      <c r="E20" s="37"/>
      <c r="F20" s="37"/>
      <c r="G20" s="37"/>
      <c r="H20" s="37"/>
      <c r="I20" s="37"/>
      <c r="J20" s="37"/>
    </row>
    <row r="21" customFormat="false" ht="12.75" hidden="false" customHeight="false" outlineLevel="0" collapsed="false">
      <c r="A21" s="72" t="n">
        <f aca="false">A20+1</f>
        <v>5290.28571428572</v>
      </c>
      <c r="B21" s="41"/>
      <c r="C21" s="41"/>
      <c r="D21" s="36"/>
      <c r="E21" s="37"/>
      <c r="F21" s="37"/>
      <c r="G21" s="37"/>
      <c r="H21" s="37"/>
      <c r="I21" s="37"/>
      <c r="J21" s="37"/>
    </row>
    <row r="22" customFormat="false" ht="12.75" hidden="false" customHeight="false" outlineLevel="0" collapsed="false">
      <c r="A22" s="72" t="n">
        <f aca="false">A21+1</f>
        <v>5291.28571428572</v>
      </c>
      <c r="B22" s="41"/>
      <c r="C22" s="41"/>
      <c r="D22" s="36"/>
      <c r="E22" s="37"/>
      <c r="F22" s="37"/>
      <c r="G22" s="37"/>
      <c r="H22" s="37"/>
      <c r="I22" s="37"/>
      <c r="J22" s="37"/>
    </row>
    <row r="23" customFormat="false" ht="12.75" hidden="false" customHeight="false" outlineLevel="0" collapsed="false">
      <c r="A23" s="72" t="n">
        <f aca="false">A22+1</f>
        <v>5292.28571428572</v>
      </c>
      <c r="B23" s="41"/>
      <c r="C23" s="41"/>
      <c r="D23" s="36"/>
      <c r="E23" s="37"/>
      <c r="F23" s="37"/>
      <c r="G23" s="37"/>
      <c r="H23" s="37"/>
      <c r="I23" s="37"/>
      <c r="J23" s="37"/>
    </row>
    <row r="24" customFormat="false" ht="12.75" hidden="false" customHeight="false" outlineLevel="0" collapsed="false">
      <c r="A24" s="72" t="n">
        <f aca="false">A23+1</f>
        <v>5293.28571428572</v>
      </c>
      <c r="B24" s="41"/>
      <c r="C24" s="41"/>
      <c r="D24" s="36"/>
      <c r="E24" s="37"/>
      <c r="F24" s="37"/>
      <c r="G24" s="37"/>
      <c r="H24" s="37"/>
      <c r="I24" s="37"/>
      <c r="J24" s="37"/>
    </row>
    <row r="25" customFormat="false" ht="12.75" hidden="false" customHeight="false" outlineLevel="0" collapsed="false">
      <c r="A25" s="72" t="n">
        <f aca="false">A24+1</f>
        <v>5294.28571428572</v>
      </c>
      <c r="B25" s="41"/>
      <c r="C25" s="41"/>
      <c r="D25" s="36"/>
      <c r="E25" s="37"/>
      <c r="F25" s="37"/>
      <c r="G25" s="37"/>
      <c r="H25" s="37"/>
      <c r="I25" s="37"/>
      <c r="J25" s="37"/>
    </row>
    <row r="26" customFormat="false" ht="12.75" hidden="false" customHeight="false" outlineLevel="0" collapsed="false">
      <c r="A26" s="72" t="n">
        <f aca="false">A25+1</f>
        <v>5295.28571428572</v>
      </c>
      <c r="B26" s="41"/>
      <c r="C26" s="41"/>
      <c r="D26" s="36"/>
      <c r="E26" s="37"/>
      <c r="F26" s="37"/>
      <c r="G26" s="37"/>
      <c r="H26" s="37"/>
      <c r="I26" s="37"/>
      <c r="J26" s="37"/>
    </row>
    <row r="27" customFormat="false" ht="12.75" hidden="false" customHeight="false" outlineLevel="0" collapsed="false">
      <c r="A27" s="72" t="n">
        <f aca="false">A26+1</f>
        <v>5296.28571428572</v>
      </c>
      <c r="B27" s="41"/>
      <c r="C27" s="41"/>
      <c r="D27" s="36"/>
      <c r="E27" s="37"/>
      <c r="F27" s="37"/>
      <c r="G27" s="37"/>
      <c r="H27" s="37"/>
      <c r="I27" s="37"/>
      <c r="J27" s="37"/>
    </row>
    <row r="28" customFormat="false" ht="12.75" hidden="false" customHeight="false" outlineLevel="0" collapsed="false">
      <c r="A28" s="72" t="n">
        <f aca="false">A27+1</f>
        <v>5297.28571428572</v>
      </c>
      <c r="B28" s="41"/>
      <c r="C28" s="41"/>
      <c r="D28" s="36"/>
      <c r="E28" s="37"/>
      <c r="F28" s="37"/>
      <c r="G28" s="37"/>
      <c r="H28" s="37"/>
      <c r="I28" s="37"/>
      <c r="J28" s="37"/>
    </row>
    <row r="29" customFormat="false" ht="12.75" hidden="false" customHeight="false" outlineLevel="0" collapsed="false">
      <c r="A29" s="72" t="n">
        <f aca="false">A28+1</f>
        <v>5298.28571428572</v>
      </c>
      <c r="B29" s="41"/>
      <c r="C29" s="41"/>
      <c r="D29" s="36"/>
      <c r="E29" s="37"/>
      <c r="F29" s="37"/>
      <c r="G29" s="37"/>
      <c r="H29" s="37"/>
      <c r="I29" s="37"/>
      <c r="J29" s="37"/>
    </row>
    <row r="30" customFormat="false" ht="12.75" hidden="false" customHeight="false" outlineLevel="0" collapsed="false">
      <c r="A30" s="72" t="n">
        <f aca="false">A29+1</f>
        <v>5299.28571428572</v>
      </c>
      <c r="B30" s="41"/>
      <c r="C30" s="41"/>
      <c r="D30" s="36"/>
      <c r="E30" s="37"/>
      <c r="F30" s="37"/>
      <c r="G30" s="37"/>
      <c r="H30" s="37"/>
      <c r="I30" s="37"/>
      <c r="J30" s="37"/>
    </row>
    <row r="31" customFormat="false" ht="12.75" hidden="false" customHeight="false" outlineLevel="0" collapsed="false">
      <c r="A31" s="72" t="n">
        <f aca="false">A30+1</f>
        <v>5300.28571428572</v>
      </c>
      <c r="B31" s="41"/>
      <c r="C31" s="41"/>
      <c r="D31" s="36"/>
      <c r="E31" s="37"/>
      <c r="F31" s="37"/>
      <c r="G31" s="37"/>
      <c r="H31" s="37"/>
      <c r="I31" s="37"/>
      <c r="J31" s="37"/>
    </row>
    <row r="32" customFormat="false" ht="12.75" hidden="false" customHeight="false" outlineLevel="0" collapsed="false">
      <c r="A32" s="72" t="n">
        <f aca="false">A31+1</f>
        <v>5301.28571428572</v>
      </c>
      <c r="B32" s="41"/>
      <c r="C32" s="41"/>
      <c r="D32" s="36"/>
      <c r="E32" s="37"/>
      <c r="F32" s="37"/>
      <c r="G32" s="37"/>
      <c r="H32" s="37"/>
      <c r="I32" s="37"/>
      <c r="J32" s="37"/>
    </row>
    <row r="33" customFormat="false" ht="12.75" hidden="false" customHeight="false" outlineLevel="0" collapsed="false">
      <c r="A33" s="72" t="n">
        <f aca="false">A32+1</f>
        <v>5302.28571428572</v>
      </c>
      <c r="B33" s="41"/>
      <c r="C33" s="41"/>
      <c r="D33" s="36"/>
      <c r="E33" s="37"/>
      <c r="F33" s="37"/>
      <c r="G33" s="37"/>
      <c r="H33" s="37"/>
      <c r="I33" s="37"/>
      <c r="J33" s="37"/>
    </row>
    <row r="34" customFormat="false" ht="12.75" hidden="false" customHeight="false" outlineLevel="0" collapsed="false">
      <c r="A34" s="72" t="n">
        <f aca="false">A33+1</f>
        <v>5303.28571428572</v>
      </c>
      <c r="B34" s="41"/>
      <c r="C34" s="41"/>
      <c r="D34" s="36"/>
      <c r="E34" s="37"/>
      <c r="F34" s="37"/>
      <c r="G34" s="37"/>
      <c r="H34" s="37"/>
      <c r="I34" s="37"/>
      <c r="J34" s="37"/>
    </row>
    <row r="35" customFormat="false" ht="12.75" hidden="false" customHeight="false" outlineLevel="0" collapsed="false">
      <c r="A35" s="72" t="n">
        <f aca="false">A34+1</f>
        <v>5304.28571428572</v>
      </c>
      <c r="B35" s="41"/>
      <c r="C35" s="41"/>
      <c r="D35" s="36"/>
      <c r="E35" s="37"/>
      <c r="F35" s="37"/>
      <c r="G35" s="37"/>
      <c r="H35" s="37"/>
      <c r="I35" s="37"/>
      <c r="J35" s="37"/>
    </row>
    <row r="36" customFormat="false" ht="12.75" hidden="false" customHeight="false" outlineLevel="0" collapsed="false">
      <c r="A36" s="72" t="n">
        <f aca="false">A35+1</f>
        <v>5305.28571428572</v>
      </c>
      <c r="B36" s="41"/>
      <c r="C36" s="41"/>
      <c r="D36" s="36"/>
      <c r="E36" s="37"/>
      <c r="F36" s="37"/>
      <c r="G36" s="37"/>
      <c r="H36" s="37"/>
      <c r="I36" s="37"/>
      <c r="J36" s="37"/>
    </row>
    <row r="37" customFormat="false" ht="12.75" hidden="false" customHeight="false" outlineLevel="0" collapsed="false">
      <c r="A37" s="72" t="n">
        <f aca="false">A36+1</f>
        <v>5306.28571428572</v>
      </c>
      <c r="B37" s="41"/>
      <c r="C37" s="41"/>
      <c r="D37" s="36"/>
      <c r="E37" s="37"/>
      <c r="F37" s="37"/>
      <c r="G37" s="37"/>
      <c r="H37" s="37"/>
      <c r="I37" s="37"/>
      <c r="J37" s="37"/>
    </row>
    <row r="38" customFormat="false" ht="12.75" hidden="false" customHeight="false" outlineLevel="0" collapsed="false">
      <c r="A38" s="72" t="n">
        <f aca="false">A37+1</f>
        <v>5307.28571428572</v>
      </c>
      <c r="B38" s="41"/>
      <c r="C38" s="41"/>
      <c r="D38" s="36"/>
      <c r="E38" s="37"/>
      <c r="F38" s="37"/>
      <c r="G38" s="37"/>
      <c r="H38" s="37"/>
      <c r="I38" s="37"/>
      <c r="J38" s="37"/>
    </row>
    <row r="39" customFormat="false" ht="12.75" hidden="false" customHeight="false" outlineLevel="0" collapsed="false">
      <c r="A39" s="72" t="n">
        <f aca="false">A38+1</f>
        <v>5308.28571428572</v>
      </c>
      <c r="B39" s="41"/>
      <c r="C39" s="41"/>
      <c r="D39" s="36"/>
      <c r="E39" s="37"/>
      <c r="F39" s="37"/>
      <c r="G39" s="37"/>
      <c r="H39" s="37"/>
      <c r="I39" s="37"/>
      <c r="J39" s="37"/>
    </row>
    <row r="40" customFormat="false" ht="12.75" hidden="false" customHeight="false" outlineLevel="0" collapsed="false">
      <c r="A40" s="72" t="n">
        <f aca="false">A39+1</f>
        <v>5309.28571428572</v>
      </c>
      <c r="B40" s="41"/>
      <c r="C40" s="41"/>
      <c r="D40" s="36"/>
      <c r="E40" s="37"/>
      <c r="F40" s="37"/>
      <c r="G40" s="37"/>
      <c r="H40" s="37"/>
      <c r="I40" s="37"/>
      <c r="J40" s="37"/>
    </row>
    <row r="41" customFormat="false" ht="12.75" hidden="false" customHeight="false" outlineLevel="0" collapsed="false">
      <c r="A41" s="72" t="n">
        <f aca="false">A40+1</f>
        <v>5310.28571428572</v>
      </c>
      <c r="B41" s="41"/>
      <c r="C41" s="41"/>
      <c r="D41" s="36"/>
      <c r="E41" s="37"/>
      <c r="F41" s="37"/>
      <c r="G41" s="37"/>
      <c r="H41" s="37"/>
      <c r="I41" s="37"/>
      <c r="J41" s="37"/>
    </row>
    <row r="42" customFormat="false" ht="12.75" hidden="false" customHeight="false" outlineLevel="0" collapsed="false">
      <c r="A42" s="72" t="n">
        <f aca="false">A41+1</f>
        <v>5311.28571428572</v>
      </c>
      <c r="B42" s="41"/>
      <c r="C42" s="41"/>
      <c r="D42" s="36"/>
      <c r="E42" s="37"/>
      <c r="F42" s="37"/>
      <c r="G42" s="37"/>
      <c r="H42" s="37"/>
      <c r="I42" s="37"/>
      <c r="J42" s="37"/>
    </row>
    <row r="43" customFormat="false" ht="12.75" hidden="false" customHeight="false" outlineLevel="0" collapsed="false">
      <c r="A43" s="72" t="n">
        <f aca="false">A42+1</f>
        <v>5312.28571428572</v>
      </c>
      <c r="B43" s="41"/>
      <c r="C43" s="41"/>
      <c r="D43" s="36"/>
      <c r="E43" s="37"/>
      <c r="F43" s="37"/>
      <c r="G43" s="37"/>
      <c r="H43" s="37"/>
      <c r="I43" s="37"/>
      <c r="J43" s="37"/>
    </row>
    <row r="44" customFormat="false" ht="12.75" hidden="false" customHeight="false" outlineLevel="0" collapsed="false">
      <c r="A44" s="72" t="n">
        <f aca="false">A43+1</f>
        <v>5313.28571428572</v>
      </c>
      <c r="B44" s="41"/>
      <c r="C44" s="41"/>
      <c r="D44" s="36"/>
      <c r="E44" s="37"/>
      <c r="F44" s="37"/>
      <c r="G44" s="37"/>
      <c r="H44" s="37"/>
      <c r="I44" s="37"/>
      <c r="J44" s="37"/>
    </row>
    <row r="45" customFormat="false" ht="12.75" hidden="false" customHeight="false" outlineLevel="0" collapsed="false">
      <c r="A45" s="72" t="n">
        <f aca="false">A44+1</f>
        <v>5314.28571428572</v>
      </c>
      <c r="B45" s="41"/>
      <c r="C45" s="41"/>
      <c r="D45" s="36"/>
      <c r="E45" s="37"/>
      <c r="F45" s="37"/>
      <c r="G45" s="37"/>
      <c r="H45" s="37"/>
      <c r="I45" s="37"/>
      <c r="J45" s="37"/>
    </row>
    <row r="46" customFormat="false" ht="12.75" hidden="false" customHeight="false" outlineLevel="0" collapsed="false">
      <c r="A46" s="72" t="n">
        <f aca="false">A45+1</f>
        <v>5315.28571428572</v>
      </c>
      <c r="B46" s="41"/>
      <c r="C46" s="41"/>
      <c r="D46" s="36"/>
      <c r="E46" s="37"/>
      <c r="F46" s="37"/>
      <c r="G46" s="37"/>
      <c r="H46" s="37"/>
      <c r="I46" s="37"/>
      <c r="J46" s="37"/>
    </row>
    <row r="47" customFormat="false" ht="12.75" hidden="false" customHeight="false" outlineLevel="0" collapsed="false">
      <c r="A47" s="72" t="n">
        <f aca="false">A46+1</f>
        <v>5316.28571428572</v>
      </c>
      <c r="B47" s="41"/>
      <c r="C47" s="41"/>
      <c r="D47" s="36"/>
      <c r="E47" s="37"/>
      <c r="F47" s="37"/>
      <c r="G47" s="37"/>
      <c r="H47" s="37"/>
      <c r="I47" s="37"/>
      <c r="J47" s="37"/>
    </row>
    <row r="48" customFormat="false" ht="12.75" hidden="false" customHeight="false" outlineLevel="0" collapsed="false">
      <c r="A48" s="72" t="n">
        <f aca="false">A47+1</f>
        <v>5317.28571428572</v>
      </c>
      <c r="B48" s="41"/>
      <c r="C48" s="41"/>
      <c r="D48" s="36"/>
      <c r="E48" s="37"/>
      <c r="F48" s="37"/>
      <c r="G48" s="37"/>
      <c r="H48" s="37"/>
      <c r="I48" s="37"/>
      <c r="J48" s="37"/>
    </row>
    <row r="49" customFormat="false" ht="12.75" hidden="false" customHeight="false" outlineLevel="0" collapsed="false">
      <c r="A49" s="72" t="n">
        <f aca="false">A48+1</f>
        <v>5318.28571428572</v>
      </c>
      <c r="B49" s="41"/>
      <c r="C49" s="41"/>
      <c r="D49" s="36"/>
      <c r="E49" s="37"/>
      <c r="F49" s="37"/>
      <c r="G49" s="37"/>
      <c r="H49" s="37"/>
      <c r="I49" s="37"/>
      <c r="J49" s="37"/>
    </row>
    <row r="50" customFormat="false" ht="12.75" hidden="false" customHeight="false" outlineLevel="0" collapsed="false">
      <c r="A50" s="72" t="n">
        <f aca="false">A49+1</f>
        <v>5319.28571428572</v>
      </c>
      <c r="B50" s="41"/>
      <c r="C50" s="41"/>
      <c r="D50" s="36"/>
      <c r="E50" s="37"/>
      <c r="F50" s="37"/>
      <c r="G50" s="37"/>
      <c r="H50" s="37"/>
      <c r="I50" s="37"/>
      <c r="J50" s="37"/>
    </row>
    <row r="51" customFormat="false" ht="12.75" hidden="false" customHeight="false" outlineLevel="0" collapsed="false">
      <c r="A51" s="72" t="n">
        <f aca="false">A50+1</f>
        <v>5320.28571428572</v>
      </c>
      <c r="B51" s="41"/>
      <c r="C51" s="41"/>
      <c r="D51" s="36"/>
      <c r="E51" s="37"/>
      <c r="F51" s="37"/>
      <c r="G51" s="37"/>
      <c r="H51" s="37"/>
      <c r="I51" s="37"/>
      <c r="J51" s="37"/>
    </row>
    <row r="52" customFormat="false" ht="12.75" hidden="false" customHeight="false" outlineLevel="0" collapsed="false">
      <c r="A52" s="72" t="n">
        <f aca="false">A51+1</f>
        <v>5321.28571428572</v>
      </c>
      <c r="B52" s="41"/>
      <c r="C52" s="41"/>
      <c r="D52" s="36"/>
      <c r="E52" s="37"/>
      <c r="F52" s="37"/>
      <c r="G52" s="37"/>
      <c r="H52" s="37"/>
      <c r="I52" s="37"/>
      <c r="J52" s="37"/>
    </row>
    <row r="53" customFormat="false" ht="12.75" hidden="false" customHeight="false" outlineLevel="0" collapsed="false">
      <c r="A53" s="72" t="n">
        <f aca="false">A52+1</f>
        <v>5322.28571428572</v>
      </c>
      <c r="B53" s="41"/>
      <c r="C53" s="41"/>
      <c r="D53" s="36"/>
      <c r="E53" s="37"/>
      <c r="F53" s="37"/>
      <c r="G53" s="37"/>
      <c r="H53" s="37"/>
      <c r="I53" s="37"/>
      <c r="J53" s="37"/>
    </row>
    <row r="54" customFormat="false" ht="12.75" hidden="false" customHeight="false" outlineLevel="0" collapsed="false">
      <c r="A54" s="72" t="n">
        <f aca="false">A53+1</f>
        <v>5323.28571428572</v>
      </c>
      <c r="B54" s="41"/>
      <c r="C54" s="41"/>
      <c r="D54" s="36"/>
      <c r="E54" s="37"/>
      <c r="F54" s="37"/>
      <c r="G54" s="37"/>
      <c r="H54" s="37"/>
      <c r="I54" s="37"/>
      <c r="J54" s="37"/>
    </row>
    <row r="55" customFormat="false" ht="12.75" hidden="false" customHeight="false" outlineLevel="0" collapsed="false">
      <c r="A55" s="72" t="n">
        <f aca="false">A54+1</f>
        <v>5324.28571428572</v>
      </c>
      <c r="B55" s="41"/>
      <c r="C55" s="41"/>
      <c r="D55" s="36"/>
      <c r="E55" s="37"/>
      <c r="F55" s="37"/>
      <c r="G55" s="37"/>
      <c r="H55" s="37"/>
      <c r="I55" s="37"/>
      <c r="J55" s="37"/>
    </row>
    <row r="56" customFormat="false" ht="12.75" hidden="false" customHeight="false" outlineLevel="0" collapsed="false">
      <c r="A56" s="72" t="n">
        <f aca="false">A55+1</f>
        <v>5325.28571428572</v>
      </c>
      <c r="B56" s="41"/>
      <c r="C56" s="41"/>
      <c r="D56" s="36"/>
      <c r="E56" s="37"/>
      <c r="F56" s="37"/>
      <c r="G56" s="37"/>
      <c r="H56" s="37"/>
      <c r="I56" s="37"/>
      <c r="J56" s="37"/>
    </row>
    <row r="57" customFormat="false" ht="12.75" hidden="false" customHeight="false" outlineLevel="0" collapsed="false">
      <c r="A57" s="72" t="n">
        <f aca="false">A56+1</f>
        <v>5326.28571428572</v>
      </c>
      <c r="B57" s="41"/>
      <c r="C57" s="41"/>
      <c r="D57" s="36"/>
      <c r="E57" s="37"/>
      <c r="F57" s="37"/>
      <c r="G57" s="37"/>
      <c r="H57" s="37"/>
      <c r="I57" s="37"/>
      <c r="J57" s="37"/>
    </row>
    <row r="58" customFormat="false" ht="12.75" hidden="false" customHeight="false" outlineLevel="0" collapsed="false">
      <c r="A58" s="72" t="n">
        <f aca="false">A57+1</f>
        <v>5327.28571428572</v>
      </c>
      <c r="B58" s="41"/>
      <c r="C58" s="41"/>
      <c r="D58" s="36"/>
      <c r="E58" s="37"/>
      <c r="F58" s="37"/>
      <c r="G58" s="37"/>
      <c r="H58" s="37"/>
      <c r="I58" s="37"/>
      <c r="J58" s="37"/>
    </row>
    <row r="59" customFormat="false" ht="12.75" hidden="false" customHeight="false" outlineLevel="0" collapsed="false">
      <c r="A59" s="72" t="n">
        <f aca="false">A58+1</f>
        <v>5328.28571428572</v>
      </c>
      <c r="B59" s="41"/>
      <c r="C59" s="41"/>
      <c r="D59" s="36"/>
      <c r="E59" s="37"/>
      <c r="F59" s="37"/>
      <c r="G59" s="37"/>
      <c r="H59" s="37"/>
      <c r="I59" s="37"/>
      <c r="J59" s="37"/>
    </row>
    <row r="60" customFormat="false" ht="12.75" hidden="false" customHeight="false" outlineLevel="0" collapsed="false">
      <c r="A60" s="72" t="n">
        <f aca="false">A59+1</f>
        <v>5329.28571428572</v>
      </c>
      <c r="B60" s="41"/>
      <c r="C60" s="41"/>
      <c r="D60" s="36"/>
      <c r="E60" s="37"/>
      <c r="F60" s="37"/>
      <c r="G60" s="37"/>
      <c r="H60" s="37"/>
      <c r="I60" s="37"/>
      <c r="J60" s="37"/>
    </row>
    <row r="61" customFormat="false" ht="12.75" hidden="false" customHeight="false" outlineLevel="0" collapsed="false">
      <c r="A61" s="72" t="n">
        <f aca="false">A60+1</f>
        <v>5330.28571428572</v>
      </c>
      <c r="B61" s="41"/>
      <c r="C61" s="41"/>
      <c r="D61" s="36"/>
      <c r="E61" s="37"/>
      <c r="F61" s="37"/>
      <c r="G61" s="37"/>
      <c r="H61" s="37"/>
      <c r="I61" s="37"/>
      <c r="J61" s="37"/>
    </row>
    <row r="62" customFormat="false" ht="12.75" hidden="false" customHeight="false" outlineLevel="0" collapsed="false">
      <c r="A62" s="72" t="n">
        <f aca="false">A61+1</f>
        <v>5331.28571428572</v>
      </c>
      <c r="B62" s="41"/>
      <c r="C62" s="41"/>
      <c r="D62" s="36"/>
      <c r="E62" s="37"/>
      <c r="F62" s="37"/>
      <c r="G62" s="37"/>
      <c r="H62" s="37"/>
      <c r="I62" s="37"/>
      <c r="J62" s="37"/>
    </row>
    <row r="63" customFormat="false" ht="12.75" hidden="false" customHeight="false" outlineLevel="0" collapsed="false">
      <c r="A63" s="72" t="n">
        <f aca="false">A62+1</f>
        <v>5332.28571428572</v>
      </c>
      <c r="B63" s="41"/>
      <c r="C63" s="41"/>
      <c r="D63" s="36"/>
      <c r="E63" s="37"/>
      <c r="F63" s="37"/>
      <c r="G63" s="37"/>
      <c r="H63" s="37"/>
      <c r="I63" s="37"/>
      <c r="J63" s="37"/>
    </row>
    <row r="64" customFormat="false" ht="12.75" hidden="false" customHeight="false" outlineLevel="0" collapsed="false">
      <c r="A64" s="72" t="n">
        <f aca="false">A63+1</f>
        <v>5333.28571428572</v>
      </c>
      <c r="B64" s="41"/>
      <c r="C64" s="41"/>
      <c r="D64" s="36"/>
      <c r="E64" s="37"/>
      <c r="F64" s="37"/>
      <c r="G64" s="37"/>
      <c r="H64" s="37"/>
      <c r="I64" s="37"/>
      <c r="J64" s="37"/>
    </row>
    <row r="65" customFormat="false" ht="12.75" hidden="false" customHeight="false" outlineLevel="0" collapsed="false">
      <c r="A65" s="72" t="n">
        <f aca="false">A64+1</f>
        <v>5334.28571428572</v>
      </c>
      <c r="B65" s="41"/>
      <c r="C65" s="41"/>
      <c r="D65" s="36"/>
      <c r="E65" s="37"/>
      <c r="F65" s="37"/>
      <c r="G65" s="37"/>
      <c r="H65" s="37"/>
      <c r="I65" s="37"/>
      <c r="J65" s="37"/>
    </row>
    <row r="66" customFormat="false" ht="12.75" hidden="false" customHeight="false" outlineLevel="0" collapsed="false">
      <c r="A66" s="72" t="n">
        <f aca="false">A65+1</f>
        <v>5335.28571428572</v>
      </c>
      <c r="B66" s="41"/>
      <c r="C66" s="41"/>
      <c r="D66" s="36"/>
      <c r="E66" s="37"/>
      <c r="F66" s="37"/>
      <c r="G66" s="37"/>
      <c r="H66" s="37"/>
      <c r="I66" s="37"/>
      <c r="J66" s="37"/>
    </row>
    <row r="67" customFormat="false" ht="12.75" hidden="false" customHeight="false" outlineLevel="0" collapsed="false">
      <c r="A67" s="72" t="n">
        <f aca="false">A66+1</f>
        <v>5336.28571428572</v>
      </c>
      <c r="B67" s="41"/>
      <c r="C67" s="41"/>
      <c r="D67" s="36"/>
      <c r="E67" s="37"/>
      <c r="F67" s="37"/>
      <c r="G67" s="37"/>
      <c r="H67" s="37"/>
      <c r="I67" s="37"/>
      <c r="J67" s="37"/>
    </row>
    <row r="68" customFormat="false" ht="12.75" hidden="false" customHeight="false" outlineLevel="0" collapsed="false">
      <c r="A68" s="72" t="n">
        <f aca="false">A67+1</f>
        <v>5337.28571428572</v>
      </c>
      <c r="B68" s="41"/>
      <c r="C68" s="41"/>
      <c r="D68" s="36"/>
      <c r="E68" s="37"/>
      <c r="F68" s="37"/>
      <c r="G68" s="37"/>
      <c r="H68" s="37"/>
      <c r="I68" s="37"/>
      <c r="J68" s="37"/>
    </row>
    <row r="69" customFormat="false" ht="12.75" hidden="false" customHeight="false" outlineLevel="0" collapsed="false">
      <c r="A69" s="72" t="n">
        <f aca="false">A68+1</f>
        <v>5338.28571428572</v>
      </c>
      <c r="B69" s="41"/>
      <c r="C69" s="41"/>
      <c r="D69" s="36"/>
      <c r="E69" s="37"/>
      <c r="F69" s="37"/>
      <c r="G69" s="37"/>
      <c r="H69" s="37"/>
      <c r="I69" s="37"/>
      <c r="J69" s="37"/>
    </row>
    <row r="70" customFormat="false" ht="12.75" hidden="false" customHeight="false" outlineLevel="0" collapsed="false">
      <c r="A70" s="72" t="n">
        <f aca="false">A69+1</f>
        <v>5339.28571428572</v>
      </c>
      <c r="B70" s="41"/>
      <c r="C70" s="41"/>
      <c r="D70" s="36"/>
      <c r="E70" s="37"/>
      <c r="F70" s="37"/>
      <c r="G70" s="37"/>
      <c r="H70" s="37"/>
      <c r="I70" s="37"/>
      <c r="J70" s="37"/>
    </row>
    <row r="71" customFormat="false" ht="12.75" hidden="false" customHeight="false" outlineLevel="0" collapsed="false">
      <c r="A71" s="72" t="n">
        <f aca="false">A70+1</f>
        <v>5340.28571428572</v>
      </c>
      <c r="B71" s="41"/>
      <c r="C71" s="41"/>
      <c r="D71" s="36"/>
      <c r="E71" s="37"/>
      <c r="F71" s="37"/>
      <c r="G71" s="37"/>
      <c r="H71" s="37"/>
      <c r="I71" s="37"/>
      <c r="J71" s="37"/>
    </row>
    <row r="72" customFormat="false" ht="12.75" hidden="false" customHeight="false" outlineLevel="0" collapsed="false">
      <c r="A72" s="72" t="n">
        <f aca="false">A71+1</f>
        <v>5341.28571428572</v>
      </c>
      <c r="B72" s="41"/>
      <c r="C72" s="41"/>
      <c r="D72" s="36"/>
      <c r="E72" s="37"/>
      <c r="F72" s="37"/>
      <c r="G72" s="37"/>
      <c r="H72" s="37"/>
      <c r="I72" s="37"/>
      <c r="J72" s="37"/>
    </row>
    <row r="73" customFormat="false" ht="12.75" hidden="false" customHeight="false" outlineLevel="0" collapsed="false">
      <c r="A73" s="72" t="n">
        <f aca="false">A72+1</f>
        <v>5342.28571428572</v>
      </c>
      <c r="B73" s="41"/>
      <c r="C73" s="41"/>
      <c r="D73" s="36"/>
      <c r="E73" s="37"/>
      <c r="F73" s="37"/>
      <c r="G73" s="37"/>
      <c r="H73" s="37"/>
      <c r="I73" s="37"/>
      <c r="J73" s="37"/>
    </row>
    <row r="74" customFormat="false" ht="12.75" hidden="false" customHeight="false" outlineLevel="0" collapsed="false">
      <c r="A74" s="72" t="n">
        <f aca="false">A73+1</f>
        <v>5343.28571428572</v>
      </c>
      <c r="B74" s="41"/>
      <c r="C74" s="41"/>
      <c r="D74" s="36"/>
      <c r="E74" s="37"/>
      <c r="F74" s="37"/>
      <c r="G74" s="37"/>
      <c r="H74" s="37"/>
      <c r="I74" s="37"/>
      <c r="J74" s="37"/>
    </row>
    <row r="75" customFormat="false" ht="12.75" hidden="false" customHeight="false" outlineLevel="0" collapsed="false">
      <c r="A75" s="72" t="n">
        <f aca="false">A74+1</f>
        <v>5344.28571428572</v>
      </c>
      <c r="B75" s="41"/>
      <c r="C75" s="41"/>
      <c r="D75" s="36"/>
      <c r="E75" s="37"/>
      <c r="F75" s="37"/>
      <c r="G75" s="37"/>
      <c r="H75" s="37"/>
      <c r="I75" s="37"/>
      <c r="J75" s="37"/>
    </row>
    <row r="76" customFormat="false" ht="12.75" hidden="false" customHeight="false" outlineLevel="0" collapsed="false">
      <c r="A76" s="72" t="n">
        <f aca="false">A75+1</f>
        <v>5345.28571428572</v>
      </c>
      <c r="B76" s="41"/>
      <c r="C76" s="41"/>
      <c r="D76" s="36"/>
      <c r="E76" s="37"/>
      <c r="F76" s="37"/>
      <c r="G76" s="37"/>
      <c r="H76" s="37"/>
      <c r="I76" s="37"/>
      <c r="J76" s="37"/>
    </row>
    <row r="77" customFormat="false" ht="12.75" hidden="false" customHeight="false" outlineLevel="0" collapsed="false">
      <c r="A77" s="72" t="n">
        <f aca="false">A76+1</f>
        <v>5346.28571428572</v>
      </c>
      <c r="B77" s="41"/>
      <c r="C77" s="41"/>
      <c r="D77" s="36"/>
      <c r="E77" s="37"/>
      <c r="F77" s="37"/>
      <c r="G77" s="37"/>
      <c r="H77" s="37"/>
      <c r="I77" s="37"/>
      <c r="J77" s="37"/>
    </row>
    <row r="78" customFormat="false" ht="12.75" hidden="false" customHeight="false" outlineLevel="0" collapsed="false">
      <c r="A78" s="72" t="n">
        <f aca="false">A77+1</f>
        <v>5347.28571428572</v>
      </c>
      <c r="B78" s="41"/>
      <c r="C78" s="41"/>
      <c r="D78" s="36"/>
      <c r="E78" s="37"/>
      <c r="F78" s="37"/>
      <c r="G78" s="37"/>
      <c r="H78" s="37"/>
      <c r="I78" s="37"/>
      <c r="J78" s="37"/>
    </row>
    <row r="79" customFormat="false" ht="12.75" hidden="false" customHeight="false" outlineLevel="0" collapsed="false">
      <c r="A79" s="72" t="n">
        <f aca="false">A78+1</f>
        <v>5348.28571428572</v>
      </c>
      <c r="B79" s="41"/>
      <c r="C79" s="41"/>
      <c r="D79" s="36"/>
      <c r="E79" s="37"/>
      <c r="F79" s="37"/>
      <c r="G79" s="37"/>
      <c r="H79" s="37"/>
      <c r="I79" s="37"/>
      <c r="J79" s="37"/>
    </row>
    <row r="80" customFormat="false" ht="12.75" hidden="false" customHeight="false" outlineLevel="0" collapsed="false">
      <c r="A80" s="72" t="n">
        <f aca="false">A79+1</f>
        <v>5349.28571428572</v>
      </c>
      <c r="B80" s="41"/>
      <c r="C80" s="41"/>
      <c r="D80" s="36"/>
      <c r="E80" s="37"/>
      <c r="F80" s="37"/>
      <c r="G80" s="37"/>
      <c r="H80" s="37"/>
      <c r="I80" s="37"/>
      <c r="J80" s="37"/>
    </row>
    <row r="81" customFormat="false" ht="12.75" hidden="false" customHeight="false" outlineLevel="0" collapsed="false">
      <c r="A81" s="72" t="n">
        <f aca="false">A80+1</f>
        <v>5350.28571428572</v>
      </c>
      <c r="B81" s="41"/>
      <c r="C81" s="41"/>
      <c r="D81" s="36"/>
      <c r="E81" s="37"/>
      <c r="F81" s="37"/>
      <c r="G81" s="37"/>
      <c r="H81" s="37"/>
      <c r="I81" s="37"/>
      <c r="J81" s="37"/>
    </row>
    <row r="82" customFormat="false" ht="12.75" hidden="false" customHeight="false" outlineLevel="0" collapsed="false">
      <c r="A82" s="72" t="n">
        <f aca="false">A81+1</f>
        <v>5351.28571428572</v>
      </c>
      <c r="B82" s="41"/>
      <c r="C82" s="41"/>
      <c r="D82" s="36"/>
      <c r="E82" s="37"/>
      <c r="F82" s="37"/>
      <c r="G82" s="37"/>
      <c r="H82" s="37"/>
      <c r="I82" s="37"/>
      <c r="J82" s="37"/>
    </row>
    <row r="83" customFormat="false" ht="12.75" hidden="false" customHeight="false" outlineLevel="0" collapsed="false">
      <c r="A83" s="72" t="n">
        <f aca="false">A82+1</f>
        <v>5352.28571428572</v>
      </c>
      <c r="B83" s="41"/>
      <c r="C83" s="41"/>
      <c r="D83" s="36"/>
      <c r="E83" s="37"/>
      <c r="F83" s="37"/>
      <c r="G83" s="37"/>
      <c r="H83" s="37"/>
      <c r="I83" s="37"/>
      <c r="J83" s="37"/>
    </row>
    <row r="84" customFormat="false" ht="12.75" hidden="false" customHeight="false" outlineLevel="0" collapsed="false">
      <c r="A84" s="72" t="n">
        <f aca="false">A83+1</f>
        <v>5353.28571428572</v>
      </c>
      <c r="B84" s="41"/>
      <c r="C84" s="41"/>
      <c r="D84" s="36"/>
      <c r="E84" s="37"/>
      <c r="F84" s="37"/>
      <c r="G84" s="37"/>
      <c r="H84" s="37"/>
      <c r="I84" s="37"/>
      <c r="J84" s="37"/>
    </row>
    <row r="85" customFormat="false" ht="12.75" hidden="false" customHeight="false" outlineLevel="0" collapsed="false">
      <c r="A85" s="72" t="n">
        <f aca="false">A84+1</f>
        <v>5354.28571428572</v>
      </c>
      <c r="B85" s="41"/>
      <c r="C85" s="41"/>
      <c r="D85" s="36"/>
      <c r="E85" s="37"/>
      <c r="F85" s="37"/>
      <c r="G85" s="37"/>
      <c r="H85" s="37"/>
      <c r="I85" s="37"/>
      <c r="J85" s="37"/>
    </row>
    <row r="86" customFormat="false" ht="12.75" hidden="false" customHeight="false" outlineLevel="0" collapsed="false">
      <c r="A86" s="72" t="n">
        <f aca="false">A85+1</f>
        <v>5355.28571428572</v>
      </c>
      <c r="B86" s="41"/>
      <c r="C86" s="41"/>
      <c r="D86" s="36"/>
      <c r="E86" s="37"/>
      <c r="F86" s="37"/>
      <c r="G86" s="37"/>
      <c r="H86" s="37"/>
      <c r="I86" s="37"/>
      <c r="J86" s="37"/>
    </row>
    <row r="87" customFormat="false" ht="12.75" hidden="false" customHeight="false" outlineLevel="0" collapsed="false">
      <c r="A87" s="72" t="n">
        <f aca="false">A86+1</f>
        <v>5356.28571428572</v>
      </c>
      <c r="B87" s="41"/>
      <c r="C87" s="41"/>
      <c r="D87" s="36"/>
      <c r="E87" s="37"/>
      <c r="F87" s="37"/>
      <c r="G87" s="37"/>
      <c r="H87" s="37"/>
      <c r="I87" s="37"/>
      <c r="J87" s="37"/>
    </row>
    <row r="88" customFormat="false" ht="12.75" hidden="false" customHeight="false" outlineLevel="0" collapsed="false">
      <c r="A88" s="72" t="n">
        <f aca="false">A87+1</f>
        <v>5357.28571428572</v>
      </c>
      <c r="B88" s="41"/>
      <c r="C88" s="41"/>
      <c r="D88" s="36"/>
      <c r="E88" s="37"/>
      <c r="F88" s="37"/>
      <c r="G88" s="37"/>
      <c r="H88" s="37"/>
      <c r="I88" s="37"/>
      <c r="J88" s="37"/>
    </row>
    <row r="89" customFormat="false" ht="12.75" hidden="false" customHeight="false" outlineLevel="0" collapsed="false">
      <c r="A89" s="72" t="n">
        <f aca="false">A88+1</f>
        <v>5358.28571428572</v>
      </c>
      <c r="B89" s="41"/>
      <c r="C89" s="41"/>
      <c r="D89" s="36"/>
      <c r="E89" s="37"/>
      <c r="F89" s="37"/>
      <c r="G89" s="37"/>
      <c r="H89" s="37"/>
      <c r="I89" s="37"/>
      <c r="J89" s="37"/>
    </row>
    <row r="90" customFormat="false" ht="12.75" hidden="false" customHeight="false" outlineLevel="0" collapsed="false">
      <c r="A90" s="72" t="n">
        <f aca="false">A89+1</f>
        <v>5359.28571428572</v>
      </c>
      <c r="B90" s="41"/>
      <c r="C90" s="41"/>
      <c r="D90" s="36"/>
      <c r="E90" s="37"/>
      <c r="F90" s="37"/>
      <c r="G90" s="37"/>
      <c r="H90" s="37"/>
      <c r="I90" s="37"/>
      <c r="J90" s="37"/>
    </row>
    <row r="91" customFormat="false" ht="12.75" hidden="false" customHeight="false" outlineLevel="0" collapsed="false">
      <c r="A91" s="72" t="n">
        <f aca="false">A90+1</f>
        <v>5360.28571428572</v>
      </c>
      <c r="B91" s="41"/>
      <c r="C91" s="41"/>
      <c r="D91" s="36"/>
      <c r="E91" s="37"/>
      <c r="F91" s="37"/>
      <c r="G91" s="37"/>
      <c r="H91" s="37"/>
      <c r="I91" s="37"/>
      <c r="J91" s="37"/>
    </row>
    <row r="92" customFormat="false" ht="12.75" hidden="false" customHeight="false" outlineLevel="0" collapsed="false">
      <c r="A92" s="72" t="n">
        <f aca="false">A91+1</f>
        <v>5361.28571428572</v>
      </c>
      <c r="B92" s="41"/>
      <c r="C92" s="41"/>
      <c r="D92" s="36"/>
      <c r="E92" s="37"/>
      <c r="F92" s="37"/>
      <c r="G92" s="37"/>
      <c r="H92" s="37"/>
      <c r="I92" s="37"/>
      <c r="J92" s="37"/>
    </row>
    <row r="93" customFormat="false" ht="12.75" hidden="false" customHeight="false" outlineLevel="0" collapsed="false">
      <c r="A93" s="72" t="n">
        <f aca="false">A92+1</f>
        <v>5362.28571428572</v>
      </c>
      <c r="B93" s="41"/>
      <c r="C93" s="41"/>
      <c r="D93" s="36"/>
      <c r="E93" s="37"/>
      <c r="F93" s="37"/>
      <c r="G93" s="37"/>
      <c r="H93" s="37"/>
      <c r="I93" s="37"/>
      <c r="J93" s="37"/>
    </row>
    <row r="94" customFormat="false" ht="12.75" hidden="false" customHeight="false" outlineLevel="0" collapsed="false">
      <c r="A94" s="72" t="n">
        <f aca="false">A93+1</f>
        <v>5363.28571428572</v>
      </c>
      <c r="B94" s="41"/>
      <c r="C94" s="41"/>
      <c r="D94" s="36"/>
      <c r="E94" s="37"/>
      <c r="F94" s="37"/>
      <c r="G94" s="37"/>
      <c r="H94" s="37"/>
      <c r="I94" s="37"/>
      <c r="J94" s="37"/>
    </row>
    <row r="95" customFormat="false" ht="12.75" hidden="false" customHeight="false" outlineLevel="0" collapsed="false">
      <c r="A95" s="72" t="n">
        <f aca="false">A94+1</f>
        <v>5364.28571428572</v>
      </c>
      <c r="B95" s="41"/>
      <c r="C95" s="41"/>
      <c r="D95" s="36"/>
      <c r="E95" s="37"/>
      <c r="F95" s="37"/>
      <c r="G95" s="37"/>
      <c r="H95" s="37"/>
      <c r="I95" s="37"/>
      <c r="J95" s="37"/>
    </row>
    <row r="96" customFormat="false" ht="12.75" hidden="false" customHeight="false" outlineLevel="0" collapsed="false">
      <c r="A96" s="72" t="n">
        <f aca="false">A95+1</f>
        <v>5365.28571428572</v>
      </c>
      <c r="B96" s="41"/>
      <c r="C96" s="41"/>
      <c r="D96" s="36"/>
      <c r="E96" s="37"/>
      <c r="F96" s="37"/>
      <c r="G96" s="37"/>
      <c r="H96" s="37"/>
      <c r="I96" s="37"/>
      <c r="J96" s="37"/>
    </row>
    <row r="97" customFormat="false" ht="12.75" hidden="false" customHeight="false" outlineLevel="0" collapsed="false">
      <c r="A97" s="72" t="n">
        <f aca="false">A96+1</f>
        <v>5366.28571428572</v>
      </c>
      <c r="B97" s="41"/>
      <c r="C97" s="41"/>
      <c r="D97" s="36"/>
      <c r="E97" s="37"/>
      <c r="F97" s="37"/>
      <c r="G97" s="37"/>
      <c r="H97" s="37"/>
      <c r="I97" s="37"/>
      <c r="J97" s="37"/>
    </row>
    <row r="98" customFormat="false" ht="12.75" hidden="false" customHeight="false" outlineLevel="0" collapsed="false">
      <c r="A98" s="72" t="n">
        <f aca="false">A97+1</f>
        <v>5367.28571428572</v>
      </c>
      <c r="B98" s="41"/>
      <c r="C98" s="41"/>
      <c r="D98" s="36"/>
      <c r="E98" s="37"/>
      <c r="F98" s="37"/>
      <c r="G98" s="37"/>
      <c r="H98" s="37"/>
      <c r="I98" s="37"/>
      <c r="J98" s="37"/>
    </row>
    <row r="99" customFormat="false" ht="12.75" hidden="false" customHeight="false" outlineLevel="0" collapsed="false">
      <c r="A99" s="72" t="n">
        <f aca="false">A98+1</f>
        <v>5368.28571428572</v>
      </c>
      <c r="B99" s="41"/>
      <c r="C99" s="41"/>
      <c r="D99" s="36"/>
      <c r="E99" s="37"/>
      <c r="F99" s="37"/>
      <c r="G99" s="37"/>
      <c r="H99" s="37"/>
      <c r="I99" s="37"/>
      <c r="J99" s="37"/>
    </row>
    <row r="100" customFormat="false" ht="12.75" hidden="false" customHeight="false" outlineLevel="0" collapsed="false">
      <c r="A100" s="72" t="n">
        <f aca="false">A99+1</f>
        <v>5369.28571428572</v>
      </c>
      <c r="B100" s="41"/>
      <c r="C100" s="41"/>
      <c r="D100" s="36"/>
      <c r="E100" s="37"/>
      <c r="F100" s="37"/>
      <c r="G100" s="37"/>
      <c r="H100" s="37"/>
      <c r="I100" s="37"/>
      <c r="J100" s="37"/>
    </row>
    <row r="101" customFormat="false" ht="12.75" hidden="false" customHeight="false" outlineLevel="0" collapsed="false">
      <c r="A101" s="72" t="n">
        <f aca="false">A100+1</f>
        <v>5370.28571428572</v>
      </c>
      <c r="B101" s="41"/>
      <c r="C101" s="41"/>
      <c r="D101" s="36"/>
      <c r="E101" s="37"/>
      <c r="F101" s="37"/>
      <c r="G101" s="37"/>
      <c r="H101" s="37"/>
      <c r="I101" s="37"/>
      <c r="J101" s="37"/>
    </row>
    <row r="102" customFormat="false" ht="12.75" hidden="false" customHeight="false" outlineLevel="0" collapsed="false">
      <c r="A102" s="72" t="n">
        <f aca="false">A101+1</f>
        <v>5371.28571428572</v>
      </c>
      <c r="B102" s="41"/>
      <c r="C102" s="41"/>
      <c r="D102" s="36"/>
      <c r="E102" s="37"/>
      <c r="F102" s="37"/>
      <c r="G102" s="37"/>
      <c r="H102" s="37"/>
      <c r="I102" s="37"/>
      <c r="J102" s="37"/>
    </row>
    <row r="103" customFormat="false" ht="12.75" hidden="false" customHeight="false" outlineLevel="0" collapsed="false">
      <c r="A103" s="72" t="n">
        <f aca="false">A102+1</f>
        <v>5372.28571428572</v>
      </c>
      <c r="B103" s="41"/>
      <c r="C103" s="41"/>
      <c r="D103" s="36"/>
      <c r="E103" s="37"/>
      <c r="F103" s="37"/>
      <c r="G103" s="37"/>
      <c r="H103" s="37"/>
      <c r="I103" s="37"/>
      <c r="J103" s="37"/>
    </row>
    <row r="104" customFormat="false" ht="12.75" hidden="false" customHeight="false" outlineLevel="0" collapsed="false">
      <c r="A104" s="72" t="n">
        <f aca="false">A103+1</f>
        <v>5373.28571428572</v>
      </c>
      <c r="B104" s="41"/>
      <c r="C104" s="41"/>
      <c r="D104" s="36"/>
      <c r="E104" s="37"/>
      <c r="F104" s="37"/>
      <c r="G104" s="37"/>
      <c r="H104" s="37"/>
      <c r="I104" s="37"/>
      <c r="J104" s="37"/>
    </row>
    <row r="105" customFormat="false" ht="12.75" hidden="false" customHeight="false" outlineLevel="0" collapsed="false">
      <c r="A105" s="72" t="n">
        <f aca="false">A104+1</f>
        <v>5374.28571428572</v>
      </c>
      <c r="B105" s="41"/>
      <c r="C105" s="41"/>
      <c r="D105" s="36"/>
      <c r="E105" s="37"/>
      <c r="F105" s="37"/>
      <c r="G105" s="37"/>
      <c r="H105" s="37"/>
      <c r="I105" s="37"/>
      <c r="J105" s="37"/>
    </row>
    <row r="106" customFormat="false" ht="12.75" hidden="false" customHeight="false" outlineLevel="0" collapsed="false">
      <c r="A106" s="72" t="n">
        <f aca="false">A105+1</f>
        <v>5375.28571428572</v>
      </c>
      <c r="B106" s="41"/>
      <c r="C106" s="41"/>
      <c r="D106" s="36"/>
      <c r="E106" s="37"/>
      <c r="F106" s="37"/>
      <c r="G106" s="37"/>
      <c r="H106" s="37"/>
      <c r="I106" s="37"/>
      <c r="J106" s="37"/>
    </row>
    <row r="107" customFormat="false" ht="12.75" hidden="false" customHeight="false" outlineLevel="0" collapsed="false">
      <c r="A107" s="72" t="n">
        <f aca="false">A106+1</f>
        <v>5376.28571428572</v>
      </c>
      <c r="B107" s="41"/>
      <c r="C107" s="41"/>
      <c r="D107" s="36"/>
      <c r="E107" s="37"/>
      <c r="F107" s="37"/>
      <c r="G107" s="37"/>
      <c r="H107" s="37"/>
      <c r="I107" s="37"/>
      <c r="J107" s="37"/>
    </row>
    <row r="108" customFormat="false" ht="12.75" hidden="false" customHeight="false" outlineLevel="0" collapsed="false">
      <c r="A108" s="72" t="n">
        <f aca="false">A107+1</f>
        <v>5377.28571428572</v>
      </c>
      <c r="B108" s="41"/>
      <c r="C108" s="41"/>
      <c r="D108" s="36"/>
      <c r="E108" s="37"/>
      <c r="F108" s="37"/>
      <c r="G108" s="37"/>
      <c r="H108" s="37"/>
      <c r="I108" s="37"/>
      <c r="J108" s="37"/>
    </row>
    <row r="109" customFormat="false" ht="12.75" hidden="false" customHeight="false" outlineLevel="0" collapsed="false">
      <c r="A109" s="72" t="n">
        <f aca="false">A108+1</f>
        <v>5378.28571428572</v>
      </c>
      <c r="B109" s="75"/>
      <c r="C109" s="75"/>
      <c r="D109" s="75"/>
      <c r="E109" s="75"/>
      <c r="F109" s="75"/>
      <c r="G109" s="75"/>
      <c r="H109" s="75"/>
      <c r="I109" s="75"/>
      <c r="J109" s="75"/>
    </row>
    <row r="110" customFormat="false" ht="12.75" hidden="false" customHeight="false" outlineLevel="0" collapsed="false">
      <c r="A110" s="72" t="n">
        <f aca="false">A109+1</f>
        <v>5379.28571428572</v>
      </c>
      <c r="B110" s="75"/>
      <c r="C110" s="75"/>
      <c r="D110" s="75"/>
      <c r="E110" s="75"/>
      <c r="F110" s="75"/>
      <c r="G110" s="75"/>
      <c r="H110" s="75"/>
      <c r="I110" s="75"/>
      <c r="J110" s="75"/>
    </row>
    <row r="111" customFormat="false" ht="12.75" hidden="false" customHeight="false" outlineLevel="0" collapsed="false">
      <c r="A111" s="72" t="n">
        <f aca="false">A110+1</f>
        <v>5380.28571428572</v>
      </c>
      <c r="B111" s="75"/>
      <c r="C111" s="75"/>
      <c r="D111" s="75"/>
      <c r="E111" s="75"/>
      <c r="F111" s="75"/>
      <c r="G111" s="75"/>
      <c r="H111" s="75"/>
      <c r="I111" s="75"/>
      <c r="J111" s="75"/>
    </row>
    <row r="112" customFormat="false" ht="12.75" hidden="false" customHeight="false" outlineLevel="0" collapsed="false">
      <c r="A112" s="72" t="n">
        <f aca="false">A111+1</f>
        <v>5381.28571428572</v>
      </c>
      <c r="B112" s="75"/>
      <c r="C112" s="75"/>
      <c r="D112" s="75"/>
      <c r="E112" s="75"/>
      <c r="F112" s="75"/>
      <c r="G112" s="75"/>
      <c r="H112" s="75"/>
      <c r="I112" s="75"/>
      <c r="J112" s="75"/>
    </row>
    <row r="113" customFormat="false" ht="12.75" hidden="false" customHeight="false" outlineLevel="0" collapsed="false">
      <c r="A113" s="72" t="n">
        <f aca="false">A112+1</f>
        <v>5382.28571428572</v>
      </c>
      <c r="B113" s="75"/>
      <c r="C113" s="75"/>
      <c r="D113" s="75"/>
      <c r="E113" s="75"/>
      <c r="F113" s="75"/>
      <c r="G113" s="75"/>
      <c r="H113" s="75"/>
      <c r="I113" s="75"/>
      <c r="J113" s="75"/>
    </row>
    <row r="114" customFormat="false" ht="12.75" hidden="false" customHeight="false" outlineLevel="0" collapsed="false">
      <c r="A114" s="72" t="n">
        <f aca="false">A113+1</f>
        <v>5383.28571428572</v>
      </c>
      <c r="B114" s="75"/>
      <c r="C114" s="75"/>
      <c r="D114" s="75"/>
      <c r="E114" s="75"/>
      <c r="F114" s="75"/>
      <c r="G114" s="75"/>
      <c r="H114" s="75"/>
      <c r="I114" s="75"/>
      <c r="J114" s="75"/>
    </row>
    <row r="115" customFormat="false" ht="12.75" hidden="false" customHeight="false" outlineLevel="0" collapsed="false">
      <c r="A115" s="72" t="n">
        <f aca="false">A114+1</f>
        <v>5384.28571428572</v>
      </c>
      <c r="B115" s="75"/>
      <c r="C115" s="75"/>
      <c r="D115" s="75"/>
      <c r="E115" s="75"/>
      <c r="F115" s="75"/>
      <c r="G115" s="75"/>
      <c r="H115" s="75"/>
      <c r="I115" s="75"/>
      <c r="J115" s="75"/>
    </row>
    <row r="116" customFormat="false" ht="12.75" hidden="false" customHeight="false" outlineLevel="0" collapsed="false">
      <c r="A116" s="72" t="n">
        <f aca="false">A115+1</f>
        <v>5385.28571428572</v>
      </c>
      <c r="B116" s="75"/>
      <c r="C116" s="75"/>
      <c r="D116" s="75"/>
      <c r="E116" s="75"/>
      <c r="F116" s="75"/>
      <c r="G116" s="75"/>
      <c r="H116" s="75"/>
      <c r="I116" s="75"/>
      <c r="J116" s="75"/>
    </row>
    <row r="117" customFormat="false" ht="12.75" hidden="false" customHeight="false" outlineLevel="0" collapsed="false">
      <c r="A117" s="72" t="n">
        <f aca="false">A116+1</f>
        <v>5386.28571428572</v>
      </c>
      <c r="B117" s="75"/>
      <c r="C117" s="75"/>
      <c r="D117" s="75"/>
      <c r="E117" s="75"/>
      <c r="F117" s="75"/>
      <c r="G117" s="75"/>
      <c r="H117" s="75"/>
      <c r="I117" s="75"/>
      <c r="J117" s="75"/>
    </row>
    <row r="118" customFormat="false" ht="12.75" hidden="false" customHeight="false" outlineLevel="0" collapsed="false">
      <c r="A118" s="72" t="n">
        <f aca="false">A117+1</f>
        <v>5387.28571428572</v>
      </c>
      <c r="B118" s="75"/>
      <c r="C118" s="75"/>
      <c r="D118" s="75"/>
      <c r="E118" s="75"/>
      <c r="F118" s="75"/>
      <c r="G118" s="75"/>
      <c r="H118" s="75"/>
      <c r="I118" s="75"/>
      <c r="J118" s="75"/>
    </row>
    <row r="119" customFormat="false" ht="12.75" hidden="false" customHeight="false" outlineLevel="0" collapsed="false">
      <c r="A119" s="72" t="n">
        <f aca="false">A118+1</f>
        <v>5388.28571428572</v>
      </c>
      <c r="B119" s="75"/>
      <c r="C119" s="75"/>
      <c r="D119" s="75"/>
      <c r="E119" s="75"/>
      <c r="F119" s="75"/>
      <c r="G119" s="75"/>
      <c r="H119" s="75"/>
      <c r="I119" s="75"/>
      <c r="J119" s="75"/>
    </row>
    <row r="120" customFormat="false" ht="12.75" hidden="false" customHeight="false" outlineLevel="0" collapsed="false">
      <c r="A120" s="72" t="n">
        <f aca="false">A119+1</f>
        <v>5389.28571428572</v>
      </c>
      <c r="B120" s="75"/>
      <c r="C120" s="75"/>
      <c r="D120" s="75"/>
      <c r="E120" s="75"/>
      <c r="F120" s="75"/>
      <c r="G120" s="75"/>
      <c r="H120" s="75"/>
      <c r="I120" s="75"/>
      <c r="J120" s="75"/>
    </row>
    <row r="121" customFormat="false" ht="12.75" hidden="false" customHeight="false" outlineLevel="0" collapsed="false">
      <c r="A121" s="72" t="n">
        <f aca="false">A120+1</f>
        <v>5390.28571428572</v>
      </c>
      <c r="B121" s="75"/>
      <c r="C121" s="75"/>
      <c r="D121" s="75"/>
      <c r="E121" s="75"/>
      <c r="F121" s="75"/>
      <c r="G121" s="75"/>
      <c r="H121" s="75"/>
      <c r="I121" s="75"/>
      <c r="J121" s="75"/>
    </row>
    <row r="122" customFormat="false" ht="12.75" hidden="false" customHeight="false" outlineLevel="0" collapsed="false">
      <c r="A122" s="72" t="n">
        <f aca="false">A121+1</f>
        <v>5391.28571428572</v>
      </c>
      <c r="B122" s="75"/>
      <c r="C122" s="75"/>
      <c r="D122" s="75"/>
      <c r="E122" s="75"/>
      <c r="F122" s="75"/>
      <c r="G122" s="75"/>
      <c r="H122" s="75"/>
      <c r="I122" s="75"/>
      <c r="J122" s="75"/>
    </row>
    <row r="123" customFormat="false" ht="12.75" hidden="false" customHeight="false" outlineLevel="0" collapsed="false">
      <c r="A123" s="72" t="n">
        <f aca="false">A122+1</f>
        <v>5392.28571428572</v>
      </c>
      <c r="B123" s="75"/>
      <c r="C123" s="75"/>
      <c r="D123" s="75"/>
      <c r="E123" s="75"/>
      <c r="F123" s="75"/>
      <c r="G123" s="75"/>
      <c r="H123" s="75"/>
      <c r="I123" s="75"/>
      <c r="J123" s="75"/>
    </row>
    <row r="124" customFormat="false" ht="12.75" hidden="false" customHeight="false" outlineLevel="0" collapsed="false">
      <c r="A124" s="72" t="n">
        <f aca="false">A123+1</f>
        <v>5393.28571428572</v>
      </c>
      <c r="B124" s="75"/>
      <c r="C124" s="75"/>
      <c r="D124" s="75"/>
      <c r="E124" s="75"/>
      <c r="F124" s="75"/>
      <c r="G124" s="75"/>
      <c r="H124" s="75"/>
      <c r="I124" s="75"/>
      <c r="J124" s="75"/>
    </row>
    <row r="125" customFormat="false" ht="12.75" hidden="false" customHeight="false" outlineLevel="0" collapsed="false">
      <c r="A125" s="72" t="n">
        <f aca="false">A124+1</f>
        <v>5394.28571428572</v>
      </c>
      <c r="B125" s="75"/>
      <c r="C125" s="75"/>
      <c r="D125" s="75"/>
      <c r="E125" s="75"/>
      <c r="F125" s="75"/>
      <c r="G125" s="75"/>
      <c r="H125" s="75"/>
      <c r="I125" s="75"/>
      <c r="J125" s="75"/>
    </row>
    <row r="126" customFormat="false" ht="12.75" hidden="false" customHeight="false" outlineLevel="0" collapsed="false">
      <c r="A126" s="72" t="n">
        <f aca="false">A125+1</f>
        <v>5395.28571428572</v>
      </c>
      <c r="B126" s="75"/>
      <c r="C126" s="75"/>
      <c r="D126" s="75"/>
      <c r="E126" s="75"/>
      <c r="F126" s="75"/>
      <c r="G126" s="75"/>
      <c r="H126" s="75"/>
      <c r="I126" s="75"/>
      <c r="J126" s="75"/>
    </row>
    <row r="127" customFormat="false" ht="12.75" hidden="false" customHeight="false" outlineLevel="0" collapsed="false">
      <c r="A127" s="72" t="n">
        <f aca="false">A126+1</f>
        <v>5396.28571428572</v>
      </c>
      <c r="B127" s="75"/>
      <c r="C127" s="75"/>
      <c r="D127" s="75"/>
      <c r="E127" s="75"/>
      <c r="F127" s="75"/>
      <c r="G127" s="75"/>
      <c r="H127" s="75"/>
      <c r="I127" s="75"/>
      <c r="J127" s="75"/>
    </row>
    <row r="128" customFormat="false" ht="12.75" hidden="false" customHeight="false" outlineLevel="0" collapsed="false">
      <c r="A128" s="72" t="n">
        <f aca="false">A127+1</f>
        <v>5397.28571428572</v>
      </c>
      <c r="B128" s="75"/>
      <c r="C128" s="75"/>
      <c r="D128" s="75"/>
      <c r="E128" s="75"/>
      <c r="F128" s="75"/>
      <c r="G128" s="75"/>
      <c r="H128" s="75"/>
      <c r="I128" s="75"/>
      <c r="J128" s="75"/>
    </row>
    <row r="129" customFormat="false" ht="12.75" hidden="false" customHeight="false" outlineLevel="0" collapsed="false">
      <c r="A129" s="72" t="n">
        <f aca="false">A128+1</f>
        <v>5398.28571428572</v>
      </c>
      <c r="B129" s="75"/>
      <c r="C129" s="75"/>
      <c r="D129" s="75"/>
      <c r="E129" s="75"/>
      <c r="F129" s="75"/>
      <c r="G129" s="75"/>
      <c r="H129" s="75"/>
      <c r="I129" s="75"/>
      <c r="J129" s="75"/>
    </row>
    <row r="130" customFormat="false" ht="12.75" hidden="false" customHeight="false" outlineLevel="0" collapsed="false">
      <c r="A130" s="72" t="n">
        <f aca="false">A129+1</f>
        <v>5399.28571428572</v>
      </c>
      <c r="B130" s="75"/>
      <c r="C130" s="75"/>
      <c r="D130" s="75"/>
      <c r="E130" s="75"/>
      <c r="F130" s="75"/>
      <c r="G130" s="75"/>
      <c r="H130" s="75"/>
      <c r="I130" s="75"/>
      <c r="J130" s="75"/>
    </row>
    <row r="131" customFormat="false" ht="12.75" hidden="false" customHeight="false" outlineLevel="0" collapsed="false">
      <c r="A131" s="72" t="n">
        <f aca="false">A130+1</f>
        <v>5400.28571428572</v>
      </c>
      <c r="B131" s="75"/>
      <c r="C131" s="75"/>
      <c r="D131" s="75"/>
      <c r="E131" s="75"/>
      <c r="F131" s="75"/>
      <c r="G131" s="75"/>
      <c r="H131" s="75"/>
      <c r="I131" s="75"/>
      <c r="J131" s="75"/>
    </row>
    <row r="132" customFormat="false" ht="12.75" hidden="false" customHeight="false" outlineLevel="0" collapsed="false">
      <c r="A132" s="72" t="n">
        <f aca="false">A131+1</f>
        <v>5401.28571428572</v>
      </c>
      <c r="B132" s="75"/>
      <c r="C132" s="75"/>
      <c r="D132" s="75"/>
      <c r="E132" s="75"/>
      <c r="F132" s="75"/>
      <c r="G132" s="75"/>
      <c r="H132" s="75"/>
      <c r="I132" s="75"/>
      <c r="J132" s="75"/>
    </row>
    <row r="133" customFormat="false" ht="12.75" hidden="false" customHeight="false" outlineLevel="0" collapsed="false">
      <c r="A133" s="72" t="n">
        <f aca="false">A132+1</f>
        <v>5402.28571428572</v>
      </c>
      <c r="B133" s="75"/>
      <c r="C133" s="75"/>
      <c r="D133" s="75"/>
      <c r="E133" s="75"/>
      <c r="F133" s="75"/>
      <c r="G133" s="75"/>
      <c r="H133" s="75"/>
      <c r="I133" s="75"/>
      <c r="J133" s="75"/>
    </row>
    <row r="134" customFormat="false" ht="12.75" hidden="false" customHeight="false" outlineLevel="0" collapsed="false">
      <c r="A134" s="72" t="n">
        <f aca="false">A133+1</f>
        <v>5403.28571428572</v>
      </c>
      <c r="B134" s="75"/>
      <c r="C134" s="75"/>
      <c r="D134" s="75"/>
      <c r="E134" s="75"/>
      <c r="F134" s="75"/>
      <c r="G134" s="75"/>
      <c r="H134" s="75"/>
      <c r="I134" s="75"/>
      <c r="J134" s="75"/>
    </row>
    <row r="135" customFormat="false" ht="12.75" hidden="false" customHeight="false" outlineLevel="0" collapsed="false">
      <c r="A135" s="72" t="n">
        <f aca="false">A134+1</f>
        <v>5404.28571428572</v>
      </c>
      <c r="B135" s="75"/>
      <c r="C135" s="75"/>
      <c r="D135" s="75"/>
      <c r="E135" s="75"/>
      <c r="F135" s="75"/>
      <c r="G135" s="75"/>
      <c r="H135" s="75"/>
      <c r="I135" s="75"/>
      <c r="J135" s="75"/>
    </row>
    <row r="136" customFormat="false" ht="12.75" hidden="false" customHeight="false" outlineLevel="0" collapsed="false">
      <c r="A136" s="72" t="n">
        <f aca="false">A135+1</f>
        <v>5405.28571428572</v>
      </c>
      <c r="B136" s="75"/>
      <c r="C136" s="75"/>
      <c r="D136" s="75"/>
      <c r="E136" s="75"/>
      <c r="F136" s="75"/>
      <c r="G136" s="75"/>
      <c r="H136" s="75"/>
      <c r="I136" s="75"/>
      <c r="J136" s="75"/>
    </row>
    <row r="137" customFormat="false" ht="12.75" hidden="false" customHeight="false" outlineLevel="0" collapsed="false">
      <c r="A137" s="72" t="n">
        <f aca="false">A136+1</f>
        <v>5406.28571428572</v>
      </c>
      <c r="B137" s="75"/>
      <c r="C137" s="75"/>
      <c r="D137" s="75"/>
      <c r="E137" s="75"/>
      <c r="F137" s="75"/>
      <c r="G137" s="75"/>
      <c r="H137" s="75"/>
      <c r="I137" s="75"/>
      <c r="J137" s="75"/>
    </row>
    <row r="138" customFormat="false" ht="12.75" hidden="false" customHeight="false" outlineLevel="0" collapsed="false">
      <c r="A138" s="72" t="n">
        <f aca="false">A137+1</f>
        <v>5407.28571428572</v>
      </c>
      <c r="B138" s="75"/>
      <c r="C138" s="75"/>
      <c r="D138" s="75"/>
      <c r="E138" s="75"/>
      <c r="F138" s="75"/>
      <c r="G138" s="75"/>
      <c r="H138" s="75"/>
      <c r="I138" s="75"/>
      <c r="J138" s="75"/>
    </row>
    <row r="139" customFormat="false" ht="12.75" hidden="false" customHeight="false" outlineLevel="0" collapsed="false">
      <c r="A139" s="72" t="n">
        <f aca="false">A138+1</f>
        <v>5408.28571428572</v>
      </c>
      <c r="B139" s="75"/>
      <c r="C139" s="75"/>
      <c r="D139" s="75"/>
      <c r="E139" s="75"/>
      <c r="F139" s="75"/>
      <c r="G139" s="75"/>
      <c r="H139" s="75"/>
      <c r="I139" s="75"/>
      <c r="J139" s="75"/>
    </row>
    <row r="140" customFormat="false" ht="12.75" hidden="false" customHeight="false" outlineLevel="0" collapsed="false">
      <c r="A140" s="72" t="n">
        <f aca="false">A139+1</f>
        <v>5409.28571428572</v>
      </c>
      <c r="B140" s="75"/>
      <c r="C140" s="75"/>
      <c r="D140" s="75"/>
      <c r="E140" s="75"/>
      <c r="F140" s="75"/>
      <c r="G140" s="75"/>
      <c r="H140" s="75"/>
      <c r="I140" s="75"/>
      <c r="J140" s="75"/>
    </row>
    <row r="141" customFormat="false" ht="12.75" hidden="false" customHeight="false" outlineLevel="0" collapsed="false">
      <c r="A141" s="72" t="n">
        <f aca="false">A140+1</f>
        <v>5410.28571428572</v>
      </c>
      <c r="B141" s="75"/>
      <c r="C141" s="75"/>
      <c r="D141" s="75"/>
      <c r="E141" s="75"/>
      <c r="F141" s="75"/>
      <c r="G141" s="75"/>
      <c r="H141" s="75"/>
      <c r="I141" s="75"/>
      <c r="J141" s="75"/>
    </row>
    <row r="142" customFormat="false" ht="12.75" hidden="false" customHeight="false" outlineLevel="0" collapsed="false">
      <c r="A142" s="72" t="n">
        <f aca="false">A141+1</f>
        <v>5411.28571428572</v>
      </c>
      <c r="B142" s="75"/>
      <c r="C142" s="75"/>
      <c r="D142" s="75"/>
      <c r="E142" s="75"/>
      <c r="F142" s="75"/>
      <c r="G142" s="75"/>
      <c r="H142" s="75"/>
      <c r="I142" s="75"/>
      <c r="J142" s="75"/>
    </row>
    <row r="143" customFormat="false" ht="12.75" hidden="false" customHeight="false" outlineLevel="0" collapsed="false">
      <c r="A143" s="72" t="n">
        <f aca="false">A142+1</f>
        <v>5412.28571428572</v>
      </c>
      <c r="B143" s="75"/>
      <c r="C143" s="75"/>
      <c r="D143" s="75"/>
      <c r="E143" s="75"/>
      <c r="F143" s="75"/>
      <c r="G143" s="75"/>
      <c r="H143" s="75"/>
      <c r="I143" s="75"/>
      <c r="J143" s="75"/>
    </row>
    <row r="144" customFormat="false" ht="12.75" hidden="false" customHeight="false" outlineLevel="0" collapsed="false">
      <c r="A144" s="72" t="n">
        <f aca="false">A143+1</f>
        <v>5413.28571428572</v>
      </c>
      <c r="B144" s="75"/>
      <c r="C144" s="75"/>
      <c r="D144" s="75"/>
      <c r="E144" s="75"/>
      <c r="F144" s="75"/>
      <c r="G144" s="75"/>
      <c r="H144" s="75"/>
      <c r="I144" s="75"/>
      <c r="J144" s="75"/>
    </row>
    <row r="145" customFormat="false" ht="12.75" hidden="false" customHeight="false" outlineLevel="0" collapsed="false">
      <c r="A145" s="72" t="n">
        <f aca="false">A144+1</f>
        <v>5414.28571428572</v>
      </c>
      <c r="B145" s="75"/>
      <c r="C145" s="75"/>
      <c r="D145" s="75"/>
      <c r="E145" s="75"/>
      <c r="F145" s="75"/>
      <c r="G145" s="75"/>
      <c r="H145" s="75"/>
      <c r="I145" s="75"/>
      <c r="J145" s="75"/>
    </row>
    <row r="146" customFormat="false" ht="12.75" hidden="false" customHeight="false" outlineLevel="0" collapsed="false">
      <c r="A146" s="72" t="n">
        <f aca="false">A145+1</f>
        <v>5415.28571428572</v>
      </c>
      <c r="B146" s="75"/>
      <c r="C146" s="75"/>
      <c r="D146" s="75"/>
      <c r="E146" s="75"/>
      <c r="F146" s="75"/>
      <c r="G146" s="75"/>
      <c r="H146" s="75"/>
      <c r="I146" s="75"/>
      <c r="J146" s="75"/>
    </row>
    <row r="147" customFormat="false" ht="12.75" hidden="false" customHeight="false" outlineLevel="0" collapsed="false">
      <c r="A147" s="72" t="n">
        <f aca="false">A146+1</f>
        <v>5416.28571428572</v>
      </c>
      <c r="B147" s="75"/>
      <c r="C147" s="75"/>
      <c r="D147" s="75"/>
      <c r="E147" s="75"/>
      <c r="F147" s="75"/>
      <c r="G147" s="75"/>
      <c r="H147" s="75"/>
      <c r="I147" s="75"/>
      <c r="J147" s="75"/>
    </row>
    <row r="148" customFormat="false" ht="12.75" hidden="false" customHeight="false" outlineLevel="0" collapsed="false">
      <c r="A148" s="72" t="n">
        <f aca="false">A147+1</f>
        <v>5417.28571428572</v>
      </c>
      <c r="B148" s="75"/>
      <c r="C148" s="75"/>
      <c r="D148" s="75"/>
      <c r="E148" s="75"/>
      <c r="F148" s="75"/>
      <c r="G148" s="75"/>
      <c r="H148" s="75"/>
      <c r="I148" s="75"/>
      <c r="J148" s="75"/>
    </row>
    <row r="149" customFormat="false" ht="12.75" hidden="false" customHeight="false" outlineLevel="0" collapsed="false">
      <c r="A149" s="72" t="n">
        <f aca="false">A148+1</f>
        <v>5418.28571428572</v>
      </c>
      <c r="B149" s="75"/>
      <c r="C149" s="75"/>
      <c r="D149" s="75"/>
      <c r="E149" s="75"/>
      <c r="F149" s="75"/>
      <c r="G149" s="75"/>
      <c r="H149" s="75"/>
      <c r="I149" s="75"/>
      <c r="J149" s="75"/>
    </row>
    <row r="150" customFormat="false" ht="12.75" hidden="false" customHeight="false" outlineLevel="0" collapsed="false">
      <c r="A150" s="72" t="n">
        <f aca="false">A149+1</f>
        <v>5419.28571428572</v>
      </c>
      <c r="B150" s="75"/>
      <c r="C150" s="75"/>
      <c r="D150" s="75"/>
      <c r="E150" s="75"/>
      <c r="F150" s="75"/>
      <c r="G150" s="75"/>
      <c r="H150" s="75"/>
      <c r="I150" s="75"/>
      <c r="J150" s="75"/>
    </row>
    <row r="151" customFormat="false" ht="12.75" hidden="false" customHeight="false" outlineLevel="0" collapsed="false">
      <c r="A151" s="72" t="n">
        <f aca="false">A150+1</f>
        <v>5420.28571428572</v>
      </c>
      <c r="B151" s="75"/>
      <c r="C151" s="75"/>
      <c r="D151" s="75"/>
      <c r="E151" s="75"/>
      <c r="F151" s="75"/>
      <c r="G151" s="75"/>
      <c r="H151" s="75"/>
      <c r="I151" s="75"/>
      <c r="J151" s="75"/>
    </row>
    <row r="152" customFormat="false" ht="12.75" hidden="false" customHeight="false" outlineLevel="0" collapsed="false">
      <c r="A152" s="72" t="n">
        <f aca="false">A151+1</f>
        <v>5421.28571428572</v>
      </c>
      <c r="B152" s="75"/>
      <c r="C152" s="75"/>
      <c r="D152" s="75"/>
      <c r="E152" s="75"/>
      <c r="F152" s="75"/>
      <c r="G152" s="75"/>
      <c r="H152" s="75"/>
      <c r="I152" s="75"/>
      <c r="J152" s="75"/>
    </row>
    <row r="153" customFormat="false" ht="12.75" hidden="false" customHeight="false" outlineLevel="0" collapsed="false">
      <c r="A153" s="72" t="n">
        <f aca="false">A152+1</f>
        <v>5422.28571428572</v>
      </c>
      <c r="B153" s="75"/>
      <c r="C153" s="75"/>
      <c r="D153" s="75"/>
      <c r="E153" s="75"/>
      <c r="F153" s="75"/>
      <c r="G153" s="75"/>
      <c r="H153" s="75"/>
      <c r="I153" s="75"/>
      <c r="J153" s="75"/>
    </row>
    <row r="154" customFormat="false" ht="12.75" hidden="false" customHeight="false" outlineLevel="0" collapsed="false">
      <c r="A154" s="72" t="n">
        <f aca="false">A153+1</f>
        <v>5423.28571428572</v>
      </c>
      <c r="B154" s="75"/>
      <c r="C154" s="75"/>
      <c r="D154" s="75"/>
      <c r="E154" s="75"/>
      <c r="F154" s="75"/>
      <c r="G154" s="75"/>
      <c r="H154" s="75"/>
      <c r="I154" s="75"/>
      <c r="J154" s="75"/>
    </row>
    <row r="155" customFormat="false" ht="12.75" hidden="false" customHeight="false" outlineLevel="0" collapsed="false">
      <c r="A155" s="72" t="n">
        <f aca="false">A154+1</f>
        <v>5424.28571428572</v>
      </c>
      <c r="B155" s="75"/>
      <c r="C155" s="75"/>
      <c r="D155" s="75"/>
      <c r="E155" s="75"/>
      <c r="F155" s="75"/>
      <c r="G155" s="75"/>
      <c r="H155" s="75"/>
      <c r="I155" s="75"/>
      <c r="J155" s="75"/>
    </row>
    <row r="156" customFormat="false" ht="12.75" hidden="false" customHeight="false" outlineLevel="0" collapsed="false">
      <c r="A156" s="72" t="n">
        <f aca="false">A155+1</f>
        <v>5425.28571428572</v>
      </c>
      <c r="B156" s="75"/>
      <c r="C156" s="75"/>
      <c r="D156" s="75"/>
      <c r="E156" s="75"/>
      <c r="F156" s="75"/>
      <c r="G156" s="75"/>
      <c r="H156" s="75"/>
      <c r="I156" s="75"/>
      <c r="J156" s="75"/>
    </row>
    <row r="157" customFormat="false" ht="12.75" hidden="false" customHeight="false" outlineLevel="0" collapsed="false">
      <c r="A157" s="72" t="n">
        <f aca="false">A156+1</f>
        <v>5426.28571428572</v>
      </c>
      <c r="B157" s="75"/>
      <c r="C157" s="75"/>
      <c r="D157" s="75"/>
      <c r="E157" s="75"/>
      <c r="F157" s="75"/>
      <c r="G157" s="75"/>
      <c r="H157" s="75"/>
      <c r="I157" s="75"/>
      <c r="J157" s="75"/>
    </row>
    <row r="158" customFormat="false" ht="12.75" hidden="false" customHeight="false" outlineLevel="0" collapsed="false">
      <c r="A158" s="72" t="n">
        <f aca="false">A157+1</f>
        <v>5427.28571428572</v>
      </c>
      <c r="B158" s="75"/>
      <c r="C158" s="75"/>
      <c r="D158" s="75"/>
      <c r="E158" s="75"/>
      <c r="F158" s="75"/>
      <c r="G158" s="75"/>
      <c r="H158" s="75"/>
      <c r="I158" s="75"/>
      <c r="J158" s="75"/>
    </row>
    <row r="159" customFormat="false" ht="12.75" hidden="false" customHeight="false" outlineLevel="0" collapsed="false">
      <c r="A159" s="72" t="n">
        <f aca="false">A158+1</f>
        <v>5428.28571428572</v>
      </c>
      <c r="B159" s="75"/>
      <c r="C159" s="75"/>
      <c r="D159" s="75"/>
      <c r="E159" s="75"/>
      <c r="F159" s="75"/>
      <c r="G159" s="75"/>
      <c r="H159" s="75"/>
      <c r="I159" s="75"/>
      <c r="J159" s="75"/>
    </row>
    <row r="160" customFormat="false" ht="12.75" hidden="false" customHeight="false" outlineLevel="0" collapsed="false">
      <c r="A160" s="72" t="n">
        <f aca="false">A159+1</f>
        <v>5429.28571428572</v>
      </c>
      <c r="B160" s="75"/>
      <c r="C160" s="75"/>
      <c r="D160" s="75"/>
      <c r="E160" s="75"/>
      <c r="F160" s="75"/>
      <c r="G160" s="75"/>
      <c r="H160" s="75"/>
      <c r="I160" s="75"/>
      <c r="J160" s="75"/>
    </row>
    <row r="161" customFormat="false" ht="12.75" hidden="false" customHeight="false" outlineLevel="0" collapsed="false">
      <c r="A161" s="72" t="n">
        <f aca="false">A160+1</f>
        <v>5430.28571428572</v>
      </c>
      <c r="B161" s="75"/>
      <c r="C161" s="75"/>
      <c r="D161" s="75"/>
      <c r="E161" s="75"/>
      <c r="F161" s="75"/>
      <c r="G161" s="75"/>
      <c r="H161" s="75"/>
      <c r="I161" s="75"/>
      <c r="J161" s="75"/>
    </row>
    <row r="162" customFormat="false" ht="12.75" hidden="false" customHeight="false" outlineLevel="0" collapsed="false">
      <c r="A162" s="72" t="n">
        <f aca="false">A161+1</f>
        <v>5431.28571428572</v>
      </c>
      <c r="B162" s="75"/>
      <c r="C162" s="75"/>
      <c r="D162" s="75"/>
      <c r="E162" s="75"/>
      <c r="F162" s="75"/>
      <c r="G162" s="75"/>
      <c r="H162" s="75"/>
      <c r="I162" s="75"/>
      <c r="J162" s="75"/>
    </row>
    <row r="163" customFormat="false" ht="12.75" hidden="false" customHeight="false" outlineLevel="0" collapsed="false">
      <c r="A163" s="72" t="n">
        <f aca="false">A162+1</f>
        <v>5432.28571428572</v>
      </c>
      <c r="B163" s="75"/>
      <c r="C163" s="75"/>
      <c r="D163" s="75"/>
      <c r="E163" s="75"/>
      <c r="F163" s="75"/>
      <c r="G163" s="75"/>
      <c r="H163" s="75"/>
      <c r="I163" s="75"/>
      <c r="J163" s="75"/>
    </row>
    <row r="164" customFormat="false" ht="12.75" hidden="false" customHeight="false" outlineLevel="0" collapsed="false">
      <c r="A164" s="72" t="n">
        <f aca="false">A163+1</f>
        <v>5433.28571428572</v>
      </c>
      <c r="B164" s="75"/>
      <c r="C164" s="75"/>
      <c r="D164" s="75"/>
      <c r="E164" s="75"/>
      <c r="F164" s="75"/>
      <c r="G164" s="75"/>
      <c r="H164" s="75"/>
      <c r="I164" s="75"/>
      <c r="J164" s="75"/>
    </row>
    <row r="165" customFormat="false" ht="12.75" hidden="false" customHeight="false" outlineLevel="0" collapsed="false">
      <c r="A165" s="72" t="n">
        <f aca="false">A164+1</f>
        <v>5434.28571428572</v>
      </c>
      <c r="B165" s="75"/>
      <c r="C165" s="75"/>
      <c r="D165" s="75"/>
      <c r="E165" s="75"/>
      <c r="F165" s="75"/>
      <c r="G165" s="75"/>
      <c r="H165" s="75"/>
      <c r="I165" s="75"/>
      <c r="J165" s="75"/>
    </row>
    <row r="166" customFormat="false" ht="12.75" hidden="false" customHeight="false" outlineLevel="0" collapsed="false">
      <c r="A166" s="72" t="n">
        <f aca="false">A165+1</f>
        <v>5435.28571428572</v>
      </c>
      <c r="B166" s="75"/>
      <c r="C166" s="75"/>
      <c r="D166" s="75"/>
      <c r="E166" s="75"/>
      <c r="F166" s="75"/>
      <c r="G166" s="75"/>
      <c r="H166" s="75"/>
      <c r="I166" s="75"/>
      <c r="J166" s="75"/>
    </row>
    <row r="167" customFormat="false" ht="12.75" hidden="false" customHeight="false" outlineLevel="0" collapsed="false">
      <c r="A167" s="72" t="n">
        <f aca="false">A166+1</f>
        <v>5436.28571428572</v>
      </c>
      <c r="B167" s="75"/>
      <c r="C167" s="75"/>
      <c r="D167" s="75"/>
      <c r="E167" s="75"/>
      <c r="F167" s="75"/>
      <c r="G167" s="75"/>
      <c r="H167" s="75"/>
      <c r="I167" s="75"/>
      <c r="J167" s="75"/>
    </row>
    <row r="168" customFormat="false" ht="12.75" hidden="false" customHeight="false" outlineLevel="0" collapsed="false">
      <c r="A168" s="72" t="n">
        <f aca="false">A167+1</f>
        <v>5437.28571428572</v>
      </c>
      <c r="B168" s="75"/>
      <c r="C168" s="75"/>
      <c r="D168" s="75"/>
      <c r="E168" s="75"/>
      <c r="F168" s="75"/>
      <c r="G168" s="75"/>
      <c r="H168" s="75"/>
      <c r="I168" s="75"/>
      <c r="J168" s="75"/>
    </row>
    <row r="169" customFormat="false" ht="12.75" hidden="false" customHeight="false" outlineLevel="0" collapsed="false">
      <c r="A169" s="72" t="n">
        <f aca="false">A168+1</f>
        <v>5438.28571428572</v>
      </c>
      <c r="B169" s="75"/>
      <c r="C169" s="75"/>
      <c r="D169" s="75"/>
      <c r="E169" s="75"/>
      <c r="F169" s="75"/>
      <c r="G169" s="75"/>
      <c r="H169" s="75"/>
      <c r="I169" s="75"/>
      <c r="J169" s="75"/>
    </row>
    <row r="170" customFormat="false" ht="12.75" hidden="false" customHeight="false" outlineLevel="0" collapsed="false">
      <c r="A170" s="72" t="n">
        <f aca="false">A169+1</f>
        <v>5439.28571428572</v>
      </c>
      <c r="B170" s="75"/>
      <c r="C170" s="75"/>
      <c r="D170" s="75"/>
      <c r="E170" s="75"/>
      <c r="F170" s="75"/>
      <c r="G170" s="75"/>
      <c r="H170" s="75"/>
      <c r="I170" s="75"/>
      <c r="J170" s="75"/>
    </row>
    <row r="171" customFormat="false" ht="12.75" hidden="false" customHeight="false" outlineLevel="0" collapsed="false">
      <c r="A171" s="72" t="n">
        <f aca="false">A170+1</f>
        <v>5440.28571428572</v>
      </c>
      <c r="B171" s="75"/>
      <c r="C171" s="75"/>
      <c r="D171" s="75"/>
      <c r="E171" s="75"/>
      <c r="F171" s="75"/>
      <c r="G171" s="75"/>
      <c r="H171" s="75"/>
      <c r="I171" s="75"/>
      <c r="J171" s="75"/>
    </row>
    <row r="172" customFormat="false" ht="12.75" hidden="false" customHeight="false" outlineLevel="0" collapsed="false">
      <c r="A172" s="72" t="n">
        <f aca="false">A171+1</f>
        <v>5441.28571428572</v>
      </c>
      <c r="B172" s="75"/>
      <c r="C172" s="75"/>
      <c r="D172" s="75"/>
      <c r="E172" s="75"/>
      <c r="F172" s="75"/>
      <c r="G172" s="75"/>
      <c r="H172" s="75"/>
      <c r="I172" s="75"/>
      <c r="J172" s="75"/>
    </row>
    <row r="173" customFormat="false" ht="12.75" hidden="false" customHeight="false" outlineLevel="0" collapsed="false">
      <c r="A173" s="72" t="n">
        <f aca="false">A172+1</f>
        <v>5442.28571428572</v>
      </c>
      <c r="B173" s="75"/>
      <c r="C173" s="75"/>
      <c r="D173" s="75"/>
      <c r="E173" s="75"/>
      <c r="F173" s="75"/>
      <c r="G173" s="75"/>
      <c r="H173" s="75"/>
      <c r="I173" s="75"/>
      <c r="J173" s="75"/>
    </row>
    <row r="174" customFormat="false" ht="12.75" hidden="false" customHeight="false" outlineLevel="0" collapsed="false">
      <c r="A174" s="72" t="n">
        <f aca="false">A173+1</f>
        <v>5443.28571428572</v>
      </c>
      <c r="B174" s="75"/>
      <c r="C174" s="75"/>
      <c r="D174" s="75"/>
      <c r="E174" s="75"/>
      <c r="F174" s="75"/>
      <c r="G174" s="75"/>
      <c r="H174" s="75"/>
      <c r="I174" s="75"/>
      <c r="J174" s="75"/>
    </row>
    <row r="175" customFormat="false" ht="12.75" hidden="false" customHeight="false" outlineLevel="0" collapsed="false">
      <c r="A175" s="72" t="n">
        <f aca="false">A174+1</f>
        <v>5444.28571428572</v>
      </c>
      <c r="B175" s="75"/>
      <c r="C175" s="75"/>
      <c r="D175" s="75"/>
      <c r="E175" s="75"/>
      <c r="F175" s="75"/>
      <c r="G175" s="75"/>
      <c r="H175" s="75"/>
      <c r="I175" s="75"/>
      <c r="J175" s="75"/>
    </row>
    <row r="176" customFormat="false" ht="12.75" hidden="false" customHeight="false" outlineLevel="0" collapsed="false">
      <c r="A176" s="72" t="n">
        <f aca="false">A175+1</f>
        <v>5445.28571428572</v>
      </c>
      <c r="B176" s="75"/>
      <c r="C176" s="75"/>
      <c r="D176" s="75"/>
      <c r="E176" s="75"/>
      <c r="F176" s="75"/>
      <c r="G176" s="75"/>
      <c r="H176" s="75"/>
      <c r="I176" s="75"/>
      <c r="J176" s="75"/>
    </row>
    <row r="177" customFormat="false" ht="12.75" hidden="false" customHeight="false" outlineLevel="0" collapsed="false">
      <c r="A177" s="72" t="n">
        <f aca="false">A176+1</f>
        <v>5446.28571428572</v>
      </c>
      <c r="B177" s="75"/>
      <c r="C177" s="75"/>
      <c r="D177" s="75"/>
      <c r="E177" s="75"/>
      <c r="F177" s="75"/>
      <c r="G177" s="75"/>
      <c r="H177" s="75"/>
      <c r="I177" s="75"/>
      <c r="J177" s="75"/>
    </row>
    <row r="178" customFormat="false" ht="12.75" hidden="false" customHeight="false" outlineLevel="0" collapsed="false">
      <c r="A178" s="72" t="n">
        <f aca="false">A177+1</f>
        <v>5447.28571428572</v>
      </c>
      <c r="B178" s="75"/>
      <c r="C178" s="75"/>
      <c r="D178" s="75"/>
      <c r="E178" s="75"/>
      <c r="F178" s="75"/>
      <c r="G178" s="75"/>
      <c r="H178" s="75"/>
      <c r="I178" s="75"/>
      <c r="J178" s="75"/>
    </row>
    <row r="179" customFormat="false" ht="12.75" hidden="false" customHeight="false" outlineLevel="0" collapsed="false">
      <c r="A179" s="72" t="n">
        <f aca="false">A178+1</f>
        <v>5448.28571428572</v>
      </c>
      <c r="B179" s="75"/>
      <c r="C179" s="75"/>
      <c r="D179" s="75"/>
      <c r="E179" s="75"/>
      <c r="F179" s="75"/>
      <c r="G179" s="75"/>
      <c r="H179" s="75"/>
      <c r="I179" s="75"/>
      <c r="J179" s="75"/>
    </row>
    <row r="180" customFormat="false" ht="12.75" hidden="false" customHeight="false" outlineLevel="0" collapsed="false">
      <c r="A180" s="72" t="n">
        <f aca="false">A179+1</f>
        <v>5449.28571428572</v>
      </c>
      <c r="B180" s="75"/>
      <c r="C180" s="75"/>
      <c r="D180" s="75"/>
      <c r="E180" s="75"/>
      <c r="F180" s="75"/>
      <c r="G180" s="75"/>
      <c r="H180" s="75"/>
      <c r="I180" s="75"/>
      <c r="J180" s="75"/>
    </row>
    <row r="181" customFormat="false" ht="12.75" hidden="false" customHeight="false" outlineLevel="0" collapsed="false">
      <c r="A181" s="72" t="n">
        <f aca="false">A180+1</f>
        <v>5450.28571428572</v>
      </c>
      <c r="B181" s="75"/>
      <c r="C181" s="75"/>
      <c r="D181" s="75"/>
      <c r="E181" s="75"/>
      <c r="F181" s="75"/>
      <c r="G181" s="75"/>
      <c r="H181" s="75"/>
      <c r="I181" s="75"/>
      <c r="J181" s="75"/>
    </row>
    <row r="182" customFormat="false" ht="12.75" hidden="false" customHeight="false" outlineLevel="0" collapsed="false">
      <c r="A182" s="72" t="n">
        <f aca="false">A181+1</f>
        <v>5451.28571428572</v>
      </c>
      <c r="B182" s="75"/>
      <c r="C182" s="75"/>
      <c r="D182" s="75"/>
      <c r="E182" s="75"/>
      <c r="F182" s="75"/>
      <c r="G182" s="75"/>
      <c r="H182" s="75"/>
      <c r="I182" s="75"/>
      <c r="J182" s="75"/>
    </row>
    <row r="183" customFormat="false" ht="12.75" hidden="false" customHeight="false" outlineLevel="0" collapsed="false">
      <c r="A183" s="72" t="n">
        <f aca="false">A182+1</f>
        <v>5452.28571428572</v>
      </c>
      <c r="B183" s="75"/>
      <c r="C183" s="75"/>
      <c r="D183" s="75"/>
      <c r="E183" s="75"/>
      <c r="F183" s="75"/>
      <c r="G183" s="75"/>
      <c r="H183" s="75"/>
      <c r="I183" s="75"/>
      <c r="J183" s="75"/>
    </row>
    <row r="184" customFormat="false" ht="12.75" hidden="false" customHeight="false" outlineLevel="0" collapsed="false">
      <c r="A184" s="72" t="n">
        <f aca="false">A183+1</f>
        <v>5453.28571428572</v>
      </c>
      <c r="B184" s="75"/>
      <c r="C184" s="75"/>
      <c r="D184" s="75"/>
      <c r="E184" s="75"/>
      <c r="F184" s="75"/>
      <c r="G184" s="75"/>
      <c r="H184" s="75"/>
      <c r="I184" s="75"/>
      <c r="J184" s="75"/>
    </row>
    <row r="185" customFormat="false" ht="12.75" hidden="false" customHeight="false" outlineLevel="0" collapsed="false">
      <c r="A185" s="72" t="n">
        <f aca="false">A184+1</f>
        <v>5454.28571428572</v>
      </c>
      <c r="B185" s="75"/>
      <c r="C185" s="75"/>
      <c r="D185" s="75"/>
      <c r="E185" s="75"/>
      <c r="F185" s="75"/>
      <c r="G185" s="75"/>
      <c r="H185" s="75"/>
      <c r="I185" s="75"/>
      <c r="J185" s="75"/>
    </row>
    <row r="186" customFormat="false" ht="12.75" hidden="false" customHeight="false" outlineLevel="0" collapsed="false">
      <c r="A186" s="72" t="n">
        <f aca="false">A185+1</f>
        <v>5455.28571428572</v>
      </c>
      <c r="B186" s="75"/>
      <c r="C186" s="75"/>
      <c r="D186" s="75"/>
      <c r="E186" s="75"/>
      <c r="F186" s="75"/>
      <c r="G186" s="75"/>
      <c r="H186" s="75"/>
      <c r="I186" s="75"/>
      <c r="J186" s="75"/>
    </row>
    <row r="187" customFormat="false" ht="12.75" hidden="false" customHeight="false" outlineLevel="0" collapsed="false">
      <c r="A187" s="72" t="n">
        <f aca="false">A186+1</f>
        <v>5456.28571428572</v>
      </c>
      <c r="B187" s="75"/>
      <c r="C187" s="75"/>
      <c r="D187" s="75"/>
      <c r="E187" s="75"/>
      <c r="F187" s="75"/>
      <c r="G187" s="75"/>
      <c r="H187" s="75"/>
      <c r="I187" s="75"/>
      <c r="J187" s="75"/>
    </row>
    <row r="188" customFormat="false" ht="12.75" hidden="false" customHeight="false" outlineLevel="0" collapsed="false">
      <c r="A188" s="72" t="n">
        <f aca="false">A187+1</f>
        <v>5457.28571428572</v>
      </c>
      <c r="B188" s="75"/>
      <c r="C188" s="75"/>
      <c r="D188" s="75"/>
      <c r="E188" s="75"/>
      <c r="F188" s="75"/>
      <c r="G188" s="75"/>
      <c r="H188" s="75"/>
      <c r="I188" s="75"/>
      <c r="J188" s="75"/>
    </row>
    <row r="189" customFormat="false" ht="12.75" hidden="false" customHeight="false" outlineLevel="0" collapsed="false">
      <c r="A189" s="72" t="n">
        <f aca="false">A188+1</f>
        <v>5458.28571428572</v>
      </c>
      <c r="B189" s="75"/>
      <c r="C189" s="75"/>
      <c r="D189" s="75"/>
      <c r="E189" s="75"/>
      <c r="F189" s="75"/>
      <c r="G189" s="75"/>
      <c r="H189" s="75"/>
      <c r="I189" s="75"/>
      <c r="J189" s="75"/>
    </row>
    <row r="190" customFormat="false" ht="12.75" hidden="false" customHeight="false" outlineLevel="0" collapsed="false">
      <c r="A190" s="72" t="n">
        <f aca="false">A189+1</f>
        <v>5459.28571428572</v>
      </c>
      <c r="B190" s="75"/>
      <c r="C190" s="75"/>
      <c r="D190" s="75"/>
      <c r="E190" s="75"/>
      <c r="F190" s="75"/>
      <c r="G190" s="75"/>
      <c r="H190" s="75"/>
      <c r="I190" s="75"/>
      <c r="J190" s="75"/>
    </row>
    <row r="191" customFormat="false" ht="12.75" hidden="false" customHeight="false" outlineLevel="0" collapsed="false">
      <c r="A191" s="72" t="n">
        <f aca="false">A190+1</f>
        <v>5460.28571428572</v>
      </c>
      <c r="B191" s="75"/>
      <c r="C191" s="75"/>
      <c r="D191" s="75"/>
      <c r="E191" s="75"/>
      <c r="F191" s="75"/>
      <c r="G191" s="75"/>
      <c r="H191" s="75"/>
      <c r="I191" s="75"/>
      <c r="J191" s="75"/>
    </row>
    <row r="192" customFormat="false" ht="12.75" hidden="false" customHeight="false" outlineLevel="0" collapsed="false">
      <c r="A192" s="72" t="n">
        <f aca="false">A191+1</f>
        <v>5461.28571428572</v>
      </c>
      <c r="B192" s="75"/>
      <c r="C192" s="75"/>
      <c r="D192" s="75"/>
      <c r="E192" s="75"/>
      <c r="F192" s="75"/>
      <c r="G192" s="75"/>
      <c r="H192" s="75"/>
      <c r="I192" s="75"/>
      <c r="J192" s="75"/>
    </row>
    <row r="193" customFormat="false" ht="12.75" hidden="false" customHeight="false" outlineLevel="0" collapsed="false">
      <c r="A193" s="72" t="n">
        <f aca="false">A192+1</f>
        <v>5462.28571428572</v>
      </c>
      <c r="B193" s="75"/>
      <c r="C193" s="75"/>
      <c r="D193" s="75"/>
      <c r="E193" s="75"/>
      <c r="F193" s="75"/>
      <c r="G193" s="75"/>
      <c r="H193" s="75"/>
      <c r="I193" s="75"/>
      <c r="J193" s="75"/>
    </row>
    <row r="194" customFormat="false" ht="12.75" hidden="false" customHeight="false" outlineLevel="0" collapsed="false">
      <c r="A194" s="72" t="n">
        <f aca="false">A193+1</f>
        <v>5463.28571428572</v>
      </c>
      <c r="B194" s="75"/>
      <c r="C194" s="75"/>
      <c r="D194" s="75"/>
      <c r="E194" s="75"/>
      <c r="F194" s="75"/>
      <c r="G194" s="75"/>
      <c r="H194" s="75"/>
      <c r="I194" s="75"/>
      <c r="J194" s="75"/>
    </row>
    <row r="195" customFormat="false" ht="12.75" hidden="false" customHeight="false" outlineLevel="0" collapsed="false">
      <c r="A195" s="72" t="n">
        <f aca="false">A194+1</f>
        <v>5464.28571428572</v>
      </c>
      <c r="B195" s="75"/>
      <c r="C195" s="75"/>
      <c r="D195" s="75"/>
      <c r="E195" s="75"/>
      <c r="F195" s="75"/>
      <c r="G195" s="75"/>
      <c r="H195" s="75"/>
      <c r="I195" s="75"/>
      <c r="J195" s="75"/>
    </row>
    <row r="196" customFormat="false" ht="12.75" hidden="false" customHeight="false" outlineLevel="0" collapsed="false">
      <c r="A196" s="72" t="n">
        <f aca="false">A195+1</f>
        <v>5465.28571428572</v>
      </c>
      <c r="B196" s="75"/>
      <c r="C196" s="75"/>
      <c r="D196" s="75"/>
      <c r="E196" s="75"/>
      <c r="F196" s="75"/>
      <c r="G196" s="75"/>
      <c r="H196" s="75"/>
      <c r="I196" s="75"/>
      <c r="J196" s="75"/>
    </row>
    <row r="197" customFormat="false" ht="12.75" hidden="false" customHeight="false" outlineLevel="0" collapsed="false">
      <c r="A197" s="72" t="n">
        <f aca="false">A196+1</f>
        <v>5466.28571428572</v>
      </c>
      <c r="B197" s="75"/>
      <c r="C197" s="75"/>
      <c r="D197" s="75"/>
      <c r="E197" s="75"/>
      <c r="F197" s="75"/>
      <c r="G197" s="75"/>
      <c r="H197" s="75"/>
      <c r="I197" s="75"/>
      <c r="J197" s="75"/>
    </row>
    <row r="198" customFormat="false" ht="12.75" hidden="false" customHeight="false" outlineLevel="0" collapsed="false">
      <c r="A198" s="72" t="n">
        <f aca="false">A197+1</f>
        <v>5467.28571428572</v>
      </c>
      <c r="B198" s="75"/>
      <c r="C198" s="75"/>
      <c r="D198" s="75"/>
      <c r="E198" s="75"/>
      <c r="F198" s="75"/>
      <c r="G198" s="75"/>
      <c r="H198" s="75"/>
      <c r="I198" s="75"/>
      <c r="J198" s="75"/>
    </row>
    <row r="199" customFormat="false" ht="12.75" hidden="false" customHeight="false" outlineLevel="0" collapsed="false">
      <c r="A199" s="72" t="n">
        <f aca="false">A198+1</f>
        <v>5468.28571428572</v>
      </c>
      <c r="B199" s="75"/>
      <c r="C199" s="75"/>
      <c r="D199" s="75"/>
      <c r="E199" s="75"/>
      <c r="F199" s="75"/>
      <c r="G199" s="75"/>
      <c r="H199" s="75"/>
      <c r="I199" s="75"/>
      <c r="J199" s="75"/>
    </row>
    <row r="200" customFormat="false" ht="12.75" hidden="false" customHeight="false" outlineLevel="0" collapsed="false">
      <c r="A200" s="72" t="n">
        <f aca="false">A199+1</f>
        <v>5469.28571428572</v>
      </c>
      <c r="B200" s="75"/>
      <c r="C200" s="75"/>
      <c r="D200" s="75"/>
      <c r="E200" s="75"/>
      <c r="F200" s="75"/>
      <c r="G200" s="75"/>
      <c r="H200" s="75"/>
      <c r="I200" s="75"/>
      <c r="J200" s="75"/>
    </row>
    <row r="201" customFormat="false" ht="12.75" hidden="false" customHeight="false" outlineLevel="0" collapsed="false">
      <c r="A201" s="72" t="n">
        <f aca="false">A200+1</f>
        <v>5470.28571428572</v>
      </c>
      <c r="B201" s="75"/>
      <c r="C201" s="75"/>
      <c r="D201" s="75"/>
      <c r="E201" s="75"/>
      <c r="F201" s="75"/>
      <c r="G201" s="75"/>
      <c r="H201" s="75"/>
      <c r="I201" s="75"/>
      <c r="J201" s="75"/>
    </row>
    <row r="202" customFormat="false" ht="12.75" hidden="false" customHeight="false" outlineLevel="0" collapsed="false">
      <c r="A202" s="72" t="n">
        <f aca="false">A201+1</f>
        <v>5471.28571428572</v>
      </c>
      <c r="B202" s="75"/>
      <c r="C202" s="75"/>
      <c r="D202" s="75"/>
      <c r="E202" s="75"/>
      <c r="F202" s="75"/>
      <c r="G202" s="75"/>
      <c r="H202" s="75"/>
      <c r="I202" s="75"/>
      <c r="J202" s="75"/>
    </row>
    <row r="203" customFormat="false" ht="12.75" hidden="false" customHeight="false" outlineLevel="0" collapsed="false">
      <c r="A203" s="72" t="n">
        <f aca="false">A202+1</f>
        <v>5472.28571428572</v>
      </c>
      <c r="B203" s="75"/>
      <c r="C203" s="75"/>
      <c r="D203" s="75"/>
      <c r="E203" s="75"/>
      <c r="F203" s="75"/>
      <c r="G203" s="75"/>
      <c r="H203" s="75"/>
      <c r="I203" s="75"/>
      <c r="J203" s="75"/>
    </row>
    <row r="204" customFormat="false" ht="12.75" hidden="false" customHeight="false" outlineLevel="0" collapsed="false">
      <c r="A204" s="72" t="n">
        <f aca="false">A203+1</f>
        <v>5473.28571428572</v>
      </c>
      <c r="B204" s="75"/>
      <c r="C204" s="75"/>
      <c r="D204" s="75"/>
      <c r="E204" s="75"/>
      <c r="F204" s="75"/>
      <c r="G204" s="75"/>
      <c r="H204" s="75"/>
      <c r="I204" s="75"/>
      <c r="J204" s="75"/>
    </row>
    <row r="205" customFormat="false" ht="12.75" hidden="false" customHeight="false" outlineLevel="0" collapsed="false">
      <c r="A205" s="72" t="n">
        <f aca="false">A204+1</f>
        <v>5474.28571428572</v>
      </c>
      <c r="B205" s="75"/>
      <c r="C205" s="75"/>
      <c r="D205" s="75"/>
      <c r="E205" s="75"/>
      <c r="F205" s="75"/>
      <c r="G205" s="75"/>
      <c r="H205" s="75"/>
      <c r="I205" s="75"/>
      <c r="J205" s="75"/>
    </row>
    <row r="206" customFormat="false" ht="12.75" hidden="false" customHeight="false" outlineLevel="0" collapsed="false">
      <c r="A206" s="72" t="n">
        <f aca="false">A205+1</f>
        <v>5475.28571428572</v>
      </c>
      <c r="B206" s="75"/>
      <c r="C206" s="75"/>
      <c r="D206" s="75"/>
      <c r="E206" s="75"/>
      <c r="F206" s="75"/>
      <c r="G206" s="75"/>
      <c r="H206" s="75"/>
      <c r="I206" s="75"/>
      <c r="J206" s="75"/>
    </row>
    <row r="207" customFormat="false" ht="12.75" hidden="false" customHeight="false" outlineLevel="0" collapsed="false">
      <c r="A207" s="72" t="n">
        <f aca="false">A206+1</f>
        <v>5476.28571428572</v>
      </c>
      <c r="B207" s="75"/>
      <c r="C207" s="75"/>
      <c r="D207" s="75"/>
      <c r="E207" s="75"/>
      <c r="F207" s="75"/>
      <c r="G207" s="75"/>
      <c r="H207" s="75"/>
      <c r="I207" s="75"/>
      <c r="J207" s="75"/>
    </row>
    <row r="208" customFormat="false" ht="12.75" hidden="false" customHeight="false" outlineLevel="0" collapsed="false">
      <c r="A208" s="72" t="n">
        <f aca="false">A207+1</f>
        <v>5477.28571428572</v>
      </c>
      <c r="B208" s="75"/>
      <c r="C208" s="75"/>
      <c r="D208" s="75"/>
      <c r="E208" s="75"/>
      <c r="F208" s="75"/>
      <c r="G208" s="75"/>
      <c r="H208" s="75"/>
      <c r="I208" s="75"/>
      <c r="J208" s="75"/>
    </row>
    <row r="209" customFormat="false" ht="12.75" hidden="false" customHeight="false" outlineLevel="0" collapsed="false">
      <c r="A209" s="72" t="n">
        <f aca="false">A208+1</f>
        <v>5478.28571428572</v>
      </c>
      <c r="B209" s="75"/>
      <c r="C209" s="75"/>
      <c r="D209" s="75"/>
      <c r="E209" s="75"/>
      <c r="F209" s="75"/>
      <c r="G209" s="75"/>
      <c r="H209" s="75"/>
      <c r="I209" s="75"/>
      <c r="J209" s="75"/>
    </row>
    <row r="210" customFormat="false" ht="12.75" hidden="false" customHeight="false" outlineLevel="0" collapsed="false">
      <c r="A210" s="72" t="n">
        <f aca="false">A209+1</f>
        <v>5479.28571428572</v>
      </c>
      <c r="B210" s="75"/>
      <c r="C210" s="75"/>
      <c r="D210" s="75"/>
      <c r="E210" s="75"/>
      <c r="F210" s="75"/>
      <c r="G210" s="75"/>
      <c r="H210" s="75"/>
      <c r="I210" s="75"/>
      <c r="J210" s="75"/>
    </row>
    <row r="211" customFormat="false" ht="12.75" hidden="false" customHeight="false" outlineLevel="0" collapsed="false">
      <c r="A211" s="72" t="n">
        <f aca="false">A210+1</f>
        <v>5480.28571428572</v>
      </c>
      <c r="B211" s="75"/>
      <c r="C211" s="75"/>
      <c r="D211" s="75"/>
      <c r="E211" s="75"/>
      <c r="F211" s="75"/>
      <c r="G211" s="75"/>
      <c r="H211" s="75"/>
      <c r="I211" s="75"/>
      <c r="J211" s="75"/>
    </row>
    <row r="212" customFormat="false" ht="12.75" hidden="false" customHeight="false" outlineLevel="0" collapsed="false">
      <c r="A212" s="72" t="n">
        <f aca="false">A211+1</f>
        <v>5481.28571428572</v>
      </c>
      <c r="B212" s="75"/>
      <c r="C212" s="75"/>
      <c r="D212" s="75"/>
      <c r="E212" s="75"/>
      <c r="F212" s="75"/>
      <c r="G212" s="75"/>
      <c r="H212" s="75"/>
      <c r="I212" s="75"/>
      <c r="J212" s="75"/>
    </row>
    <row r="213" customFormat="false" ht="12.75" hidden="false" customHeight="false" outlineLevel="0" collapsed="false">
      <c r="A213" s="72" t="n">
        <f aca="false">A212+1</f>
        <v>5482.28571428572</v>
      </c>
      <c r="B213" s="75"/>
      <c r="C213" s="75"/>
      <c r="D213" s="75"/>
      <c r="E213" s="75"/>
      <c r="F213" s="75"/>
      <c r="G213" s="75"/>
      <c r="H213" s="75"/>
      <c r="I213" s="75"/>
      <c r="J213" s="75"/>
    </row>
    <row r="214" customFormat="false" ht="12.75" hidden="false" customHeight="false" outlineLevel="0" collapsed="false">
      <c r="A214" s="72" t="n">
        <f aca="false">A213+1</f>
        <v>5483.28571428572</v>
      </c>
      <c r="B214" s="75"/>
      <c r="C214" s="75"/>
      <c r="D214" s="75"/>
      <c r="E214" s="75"/>
      <c r="F214" s="75"/>
      <c r="G214" s="75"/>
      <c r="H214" s="75"/>
      <c r="I214" s="75"/>
      <c r="J214" s="75"/>
    </row>
    <row r="215" customFormat="false" ht="12.75" hidden="false" customHeight="false" outlineLevel="0" collapsed="false">
      <c r="A215" s="72" t="n">
        <f aca="false">A214+1</f>
        <v>5484.28571428572</v>
      </c>
      <c r="B215" s="75"/>
      <c r="C215" s="75"/>
      <c r="D215" s="75"/>
      <c r="E215" s="75"/>
      <c r="F215" s="75"/>
      <c r="G215" s="75"/>
      <c r="H215" s="75"/>
      <c r="I215" s="75"/>
      <c r="J215" s="75"/>
    </row>
    <row r="216" customFormat="false" ht="12.75" hidden="false" customHeight="false" outlineLevel="0" collapsed="false">
      <c r="A216" s="72" t="n">
        <f aca="false">A215+1</f>
        <v>5485.28571428572</v>
      </c>
      <c r="B216" s="75"/>
      <c r="C216" s="75"/>
      <c r="D216" s="75"/>
      <c r="E216" s="75"/>
      <c r="F216" s="75"/>
      <c r="G216" s="75"/>
      <c r="H216" s="75"/>
      <c r="I216" s="75"/>
      <c r="J216" s="75"/>
    </row>
    <row r="217" customFormat="false" ht="12.75" hidden="false" customHeight="false" outlineLevel="0" collapsed="false">
      <c r="A217" s="72" t="n">
        <f aca="false">A216+1</f>
        <v>5486.28571428572</v>
      </c>
      <c r="B217" s="75"/>
      <c r="C217" s="75"/>
      <c r="D217" s="75"/>
      <c r="E217" s="75"/>
      <c r="F217" s="75"/>
      <c r="G217" s="75"/>
      <c r="H217" s="75"/>
      <c r="I217" s="75"/>
      <c r="J217" s="75"/>
    </row>
    <row r="218" customFormat="false" ht="12.75" hidden="false" customHeight="false" outlineLevel="0" collapsed="false">
      <c r="A218" s="72" t="n">
        <f aca="false">A217+1</f>
        <v>5487.28571428572</v>
      </c>
      <c r="B218" s="75"/>
      <c r="C218" s="75"/>
      <c r="D218" s="75"/>
      <c r="E218" s="75"/>
      <c r="F218" s="75"/>
      <c r="G218" s="75"/>
      <c r="H218" s="75"/>
      <c r="I218" s="75"/>
      <c r="J218" s="75"/>
    </row>
    <row r="219" customFormat="false" ht="12.75" hidden="false" customHeight="false" outlineLevel="0" collapsed="false">
      <c r="A219" s="72" t="n">
        <f aca="false">A218+1</f>
        <v>5488.28571428572</v>
      </c>
      <c r="B219" s="75"/>
      <c r="C219" s="75"/>
      <c r="D219" s="75"/>
      <c r="E219" s="75"/>
      <c r="F219" s="75"/>
      <c r="G219" s="75"/>
      <c r="H219" s="75"/>
      <c r="I219" s="75"/>
      <c r="J219" s="75"/>
    </row>
    <row r="220" customFormat="false" ht="12.75" hidden="false" customHeight="false" outlineLevel="0" collapsed="false">
      <c r="A220" s="72" t="n">
        <f aca="false">A219+1</f>
        <v>5489.28571428572</v>
      </c>
      <c r="B220" s="75"/>
      <c r="C220" s="75"/>
      <c r="D220" s="75"/>
      <c r="E220" s="75"/>
      <c r="F220" s="75"/>
      <c r="G220" s="75"/>
      <c r="H220" s="75"/>
      <c r="I220" s="75"/>
      <c r="J220" s="75"/>
    </row>
    <row r="221" customFormat="false" ht="12.75" hidden="false" customHeight="false" outlineLevel="0" collapsed="false">
      <c r="A221" s="72" t="n">
        <f aca="false">A220+1</f>
        <v>5490.28571428572</v>
      </c>
      <c r="B221" s="75"/>
      <c r="C221" s="75"/>
      <c r="D221" s="75"/>
      <c r="E221" s="75"/>
      <c r="F221" s="75"/>
      <c r="G221" s="75"/>
      <c r="H221" s="75"/>
      <c r="I221" s="75"/>
      <c r="J221" s="75"/>
    </row>
    <row r="222" customFormat="false" ht="12.75" hidden="false" customHeight="false" outlineLevel="0" collapsed="false">
      <c r="A222" s="72" t="n">
        <f aca="false">A221+1</f>
        <v>5491.28571428572</v>
      </c>
      <c r="B222" s="75"/>
      <c r="C222" s="75"/>
      <c r="D222" s="75"/>
      <c r="E222" s="75"/>
      <c r="F222" s="75"/>
      <c r="G222" s="75"/>
      <c r="H222" s="75"/>
      <c r="I222" s="75"/>
      <c r="J222" s="75"/>
    </row>
    <row r="223" customFormat="false" ht="12.75" hidden="false" customHeight="false" outlineLevel="0" collapsed="false">
      <c r="A223" s="72" t="n">
        <f aca="false">A222+1</f>
        <v>5492.28571428572</v>
      </c>
      <c r="B223" s="75"/>
      <c r="C223" s="75"/>
      <c r="D223" s="75"/>
      <c r="E223" s="75"/>
      <c r="F223" s="75"/>
      <c r="G223" s="75"/>
      <c r="H223" s="75"/>
      <c r="I223" s="75"/>
      <c r="J223" s="75"/>
    </row>
    <row r="224" customFormat="false" ht="12.75" hidden="false" customHeight="false" outlineLevel="0" collapsed="false">
      <c r="A224" s="72" t="n">
        <f aca="false">A223+1</f>
        <v>5493.28571428572</v>
      </c>
      <c r="B224" s="75"/>
      <c r="C224" s="75"/>
      <c r="D224" s="75"/>
      <c r="E224" s="75"/>
      <c r="F224" s="75"/>
      <c r="G224" s="75"/>
      <c r="H224" s="75"/>
      <c r="I224" s="75"/>
      <c r="J224" s="75"/>
    </row>
    <row r="225" customFormat="false" ht="12.75" hidden="false" customHeight="false" outlineLevel="0" collapsed="false">
      <c r="A225" s="72" t="n">
        <f aca="false">A224+1</f>
        <v>5494.28571428572</v>
      </c>
      <c r="B225" s="75"/>
      <c r="C225" s="75"/>
      <c r="D225" s="75"/>
      <c r="E225" s="75"/>
      <c r="F225" s="75"/>
      <c r="G225" s="75"/>
      <c r="H225" s="75"/>
      <c r="I225" s="75"/>
      <c r="J225" s="75"/>
    </row>
    <row r="226" customFormat="false" ht="12.75" hidden="false" customHeight="false" outlineLevel="0" collapsed="false">
      <c r="A226" s="72" t="n">
        <f aca="false">A225+1</f>
        <v>5495.28571428572</v>
      </c>
      <c r="B226" s="75"/>
      <c r="C226" s="75"/>
      <c r="D226" s="75"/>
      <c r="E226" s="75"/>
      <c r="F226" s="75"/>
      <c r="G226" s="75"/>
      <c r="H226" s="75"/>
      <c r="I226" s="75"/>
      <c r="J226" s="75"/>
    </row>
    <row r="227" customFormat="false" ht="12.75" hidden="false" customHeight="false" outlineLevel="0" collapsed="false">
      <c r="A227" s="72" t="n">
        <f aca="false">A226+1</f>
        <v>5496.28571428572</v>
      </c>
      <c r="B227" s="75"/>
      <c r="C227" s="75"/>
      <c r="D227" s="75"/>
      <c r="E227" s="75"/>
      <c r="F227" s="75"/>
      <c r="G227" s="75"/>
      <c r="H227" s="75"/>
      <c r="I227" s="75"/>
      <c r="J227" s="75"/>
    </row>
    <row r="228" customFormat="false" ht="12.75" hidden="false" customHeight="false" outlineLevel="0" collapsed="false">
      <c r="A228" s="72" t="n">
        <f aca="false">A227+1</f>
        <v>5497.28571428572</v>
      </c>
      <c r="B228" s="75"/>
      <c r="C228" s="75"/>
      <c r="D228" s="75"/>
      <c r="E228" s="75"/>
      <c r="F228" s="75"/>
      <c r="G228" s="75"/>
      <c r="H228" s="75"/>
      <c r="I228" s="75"/>
      <c r="J228" s="75"/>
    </row>
    <row r="229" customFormat="false" ht="12.75" hidden="false" customHeight="false" outlineLevel="0" collapsed="false">
      <c r="A229" s="72" t="n">
        <f aca="false">A228+1</f>
        <v>5498.28571428572</v>
      </c>
      <c r="B229" s="75"/>
      <c r="C229" s="75"/>
      <c r="D229" s="75"/>
      <c r="E229" s="75"/>
      <c r="F229" s="75"/>
      <c r="G229" s="75"/>
      <c r="H229" s="75"/>
      <c r="I229" s="75"/>
      <c r="J229" s="75"/>
    </row>
    <row r="230" customFormat="false" ht="12.75" hidden="false" customHeight="false" outlineLevel="0" collapsed="false">
      <c r="A230" s="72" t="n">
        <f aca="false">A229+1</f>
        <v>5499.28571428572</v>
      </c>
      <c r="B230" s="75"/>
      <c r="C230" s="75"/>
      <c r="D230" s="75"/>
      <c r="E230" s="75"/>
      <c r="F230" s="75"/>
      <c r="G230" s="75"/>
      <c r="H230" s="75"/>
      <c r="I230" s="75"/>
      <c r="J230" s="75"/>
    </row>
    <row r="231" customFormat="false" ht="12.75" hidden="false" customHeight="false" outlineLevel="0" collapsed="false">
      <c r="A231" s="72" t="n">
        <f aca="false">A230+1</f>
        <v>5500.28571428572</v>
      </c>
      <c r="B231" s="75"/>
      <c r="C231" s="75"/>
      <c r="D231" s="75"/>
      <c r="E231" s="75"/>
      <c r="F231" s="75"/>
      <c r="G231" s="75"/>
      <c r="H231" s="75"/>
      <c r="I231" s="75"/>
      <c r="J231" s="75"/>
    </row>
    <row r="232" customFormat="false" ht="12.75" hidden="false" customHeight="false" outlineLevel="0" collapsed="false">
      <c r="A232" s="72" t="n">
        <f aca="false">A231+1</f>
        <v>5501.28571428572</v>
      </c>
      <c r="B232" s="75"/>
      <c r="C232" s="75"/>
      <c r="D232" s="75"/>
      <c r="E232" s="75"/>
      <c r="F232" s="75"/>
      <c r="G232" s="75"/>
      <c r="H232" s="75"/>
      <c r="I232" s="75"/>
      <c r="J232" s="75"/>
    </row>
    <row r="233" customFormat="false" ht="12.75" hidden="false" customHeight="false" outlineLevel="0" collapsed="false">
      <c r="A233" s="72" t="n">
        <f aca="false">A232+1</f>
        <v>5502.28571428572</v>
      </c>
      <c r="B233" s="75"/>
      <c r="C233" s="75"/>
      <c r="D233" s="75"/>
      <c r="E233" s="75"/>
      <c r="F233" s="75"/>
      <c r="G233" s="75"/>
      <c r="H233" s="75"/>
      <c r="I233" s="75"/>
      <c r="J233" s="75"/>
    </row>
    <row r="234" customFormat="false" ht="12.75" hidden="false" customHeight="false" outlineLevel="0" collapsed="false">
      <c r="A234" s="72" t="n">
        <f aca="false">A233+1</f>
        <v>5503.28571428572</v>
      </c>
      <c r="B234" s="75"/>
      <c r="C234" s="75"/>
      <c r="D234" s="75"/>
      <c r="E234" s="75"/>
      <c r="F234" s="75"/>
      <c r="G234" s="75"/>
      <c r="H234" s="75"/>
      <c r="I234" s="75"/>
      <c r="J234" s="75"/>
    </row>
    <row r="235" customFormat="false" ht="12.75" hidden="false" customHeight="false" outlineLevel="0" collapsed="false">
      <c r="A235" s="72" t="n">
        <f aca="false">A234+1</f>
        <v>5504.28571428572</v>
      </c>
      <c r="B235" s="75"/>
      <c r="C235" s="75"/>
      <c r="D235" s="75"/>
      <c r="E235" s="75"/>
      <c r="F235" s="75"/>
      <c r="G235" s="75"/>
      <c r="H235" s="75"/>
      <c r="I235" s="75"/>
      <c r="J235" s="75"/>
    </row>
    <row r="236" customFormat="false" ht="12.75" hidden="false" customHeight="false" outlineLevel="0" collapsed="false">
      <c r="A236" s="72" t="n">
        <f aca="false">A235+1</f>
        <v>5505.28571428572</v>
      </c>
      <c r="B236" s="75"/>
      <c r="C236" s="75"/>
      <c r="D236" s="75"/>
      <c r="E236" s="75"/>
      <c r="F236" s="75"/>
      <c r="G236" s="75"/>
      <c r="H236" s="75"/>
      <c r="I236" s="75"/>
      <c r="J236" s="75"/>
    </row>
    <row r="237" customFormat="false" ht="12.75" hidden="false" customHeight="false" outlineLevel="0" collapsed="false">
      <c r="A237" s="72" t="n">
        <f aca="false">A236+1</f>
        <v>5506.28571428572</v>
      </c>
      <c r="B237" s="75"/>
      <c r="C237" s="75"/>
      <c r="D237" s="75"/>
      <c r="E237" s="75"/>
      <c r="F237" s="75"/>
      <c r="G237" s="75"/>
      <c r="H237" s="75"/>
      <c r="I237" s="75"/>
      <c r="J237" s="75"/>
    </row>
    <row r="238" customFormat="false" ht="12.75" hidden="false" customHeight="false" outlineLevel="0" collapsed="false">
      <c r="A238" s="72" t="n">
        <f aca="false">A237+1</f>
        <v>5507.28571428572</v>
      </c>
      <c r="B238" s="75"/>
      <c r="C238" s="75"/>
      <c r="D238" s="75"/>
      <c r="E238" s="75"/>
      <c r="F238" s="75"/>
      <c r="G238" s="75"/>
      <c r="H238" s="75"/>
      <c r="I238" s="75"/>
      <c r="J238" s="75"/>
    </row>
    <row r="239" customFormat="false" ht="12.75" hidden="false" customHeight="false" outlineLevel="0" collapsed="false">
      <c r="A239" s="72" t="n">
        <f aca="false">A238+1</f>
        <v>5508.28571428572</v>
      </c>
      <c r="B239" s="75"/>
      <c r="C239" s="75"/>
      <c r="D239" s="75"/>
      <c r="E239" s="75"/>
      <c r="F239" s="75"/>
      <c r="G239" s="75"/>
      <c r="H239" s="75"/>
      <c r="I239" s="75"/>
      <c r="J239" s="75"/>
    </row>
    <row r="240" customFormat="false" ht="12.75" hidden="false" customHeight="false" outlineLevel="0" collapsed="false">
      <c r="A240" s="72" t="n">
        <f aca="false">A239+1</f>
        <v>5509.28571428572</v>
      </c>
      <c r="B240" s="75"/>
      <c r="C240" s="75"/>
      <c r="D240" s="75"/>
      <c r="E240" s="75"/>
      <c r="F240" s="75"/>
      <c r="G240" s="75"/>
      <c r="H240" s="75"/>
      <c r="I240" s="75"/>
      <c r="J240" s="75"/>
    </row>
    <row r="241" customFormat="false" ht="12.75" hidden="false" customHeight="false" outlineLevel="0" collapsed="false">
      <c r="A241" s="72" t="n">
        <f aca="false">A240+1</f>
        <v>5510.28571428572</v>
      </c>
      <c r="B241" s="75"/>
      <c r="C241" s="75"/>
      <c r="D241" s="75"/>
      <c r="E241" s="75"/>
      <c r="F241" s="75"/>
      <c r="G241" s="75"/>
      <c r="H241" s="75"/>
      <c r="I241" s="75"/>
      <c r="J241" s="75"/>
    </row>
    <row r="242" customFormat="false" ht="12.75" hidden="false" customHeight="false" outlineLevel="0" collapsed="false">
      <c r="A242" s="72" t="n">
        <f aca="false">A241+1</f>
        <v>5511.28571428572</v>
      </c>
      <c r="B242" s="75"/>
      <c r="C242" s="75"/>
      <c r="D242" s="75"/>
      <c r="E242" s="75"/>
      <c r="F242" s="75"/>
      <c r="G242" s="75"/>
      <c r="H242" s="75"/>
      <c r="I242" s="75"/>
      <c r="J242" s="75"/>
    </row>
    <row r="243" customFormat="false" ht="12.75" hidden="false" customHeight="false" outlineLevel="0" collapsed="false">
      <c r="A243" s="72" t="n">
        <f aca="false">A242+1</f>
        <v>5512.28571428572</v>
      </c>
      <c r="B243" s="75"/>
      <c r="C243" s="75"/>
      <c r="D243" s="75"/>
      <c r="E243" s="75"/>
      <c r="F243" s="75"/>
      <c r="G243" s="75"/>
      <c r="H243" s="75"/>
      <c r="I243" s="75"/>
      <c r="J243" s="75"/>
    </row>
    <row r="244" customFormat="false" ht="12.75" hidden="false" customHeight="false" outlineLevel="0" collapsed="false">
      <c r="A244" s="72" t="n">
        <f aca="false">A243+1</f>
        <v>5513.28571428572</v>
      </c>
      <c r="B244" s="75"/>
      <c r="C244" s="75"/>
      <c r="D244" s="75"/>
      <c r="E244" s="75"/>
      <c r="F244" s="75"/>
      <c r="G244" s="75"/>
      <c r="H244" s="75"/>
      <c r="I244" s="75"/>
      <c r="J244" s="75"/>
    </row>
    <row r="245" customFormat="false" ht="12.75" hidden="false" customHeight="false" outlineLevel="0" collapsed="false">
      <c r="A245" s="72" t="n">
        <f aca="false">A244+1</f>
        <v>5514.28571428572</v>
      </c>
      <c r="B245" s="75"/>
      <c r="C245" s="75"/>
      <c r="D245" s="75"/>
      <c r="E245" s="75"/>
      <c r="F245" s="75"/>
      <c r="G245" s="75"/>
      <c r="H245" s="75"/>
      <c r="I245" s="75"/>
      <c r="J245" s="75"/>
    </row>
    <row r="246" customFormat="false" ht="12.75" hidden="false" customHeight="false" outlineLevel="0" collapsed="false">
      <c r="A246" s="72" t="n">
        <f aca="false">A245+1</f>
        <v>5515.28571428572</v>
      </c>
      <c r="B246" s="75"/>
      <c r="C246" s="75"/>
      <c r="D246" s="75"/>
      <c r="E246" s="75"/>
      <c r="F246" s="75"/>
      <c r="G246" s="75"/>
      <c r="H246" s="75"/>
      <c r="I246" s="75"/>
      <c r="J246" s="75"/>
    </row>
    <row r="247" customFormat="false" ht="12.75" hidden="false" customHeight="false" outlineLevel="0" collapsed="false">
      <c r="A247" s="72" t="n">
        <f aca="false">A246+1</f>
        <v>5516.28571428572</v>
      </c>
      <c r="B247" s="75"/>
      <c r="C247" s="75"/>
      <c r="D247" s="75"/>
      <c r="E247" s="75"/>
      <c r="F247" s="75"/>
      <c r="G247" s="75"/>
      <c r="H247" s="75"/>
      <c r="I247" s="75"/>
      <c r="J247" s="75"/>
    </row>
    <row r="248" customFormat="false" ht="12.75" hidden="false" customHeight="false" outlineLevel="0" collapsed="false">
      <c r="A248" s="72" t="n">
        <f aca="false">A247+1</f>
        <v>5517.28571428572</v>
      </c>
      <c r="B248" s="75"/>
      <c r="C248" s="75"/>
      <c r="D248" s="75"/>
      <c r="E248" s="75"/>
      <c r="F248" s="75"/>
      <c r="G248" s="75"/>
      <c r="H248" s="75"/>
      <c r="I248" s="75"/>
      <c r="J248" s="75"/>
    </row>
    <row r="249" customFormat="false" ht="12.75" hidden="false" customHeight="false" outlineLevel="0" collapsed="false">
      <c r="A249" s="72" t="n">
        <f aca="false">A248+1</f>
        <v>5518.28571428572</v>
      </c>
      <c r="B249" s="75"/>
      <c r="C249" s="75"/>
      <c r="D249" s="75"/>
      <c r="E249" s="75"/>
      <c r="F249" s="75"/>
      <c r="G249" s="75"/>
      <c r="H249" s="75"/>
      <c r="I249" s="75"/>
      <c r="J249" s="75"/>
    </row>
    <row r="250" customFormat="false" ht="12.75" hidden="false" customHeight="false" outlineLevel="0" collapsed="false">
      <c r="A250" s="72" t="n">
        <f aca="false">A249+1</f>
        <v>5519.28571428572</v>
      </c>
      <c r="B250" s="75"/>
      <c r="C250" s="75"/>
      <c r="D250" s="75"/>
      <c r="E250" s="75"/>
      <c r="F250" s="75"/>
      <c r="G250" s="75"/>
      <c r="H250" s="75"/>
      <c r="I250" s="75"/>
      <c r="J250" s="75"/>
    </row>
    <row r="251" customFormat="false" ht="12.75" hidden="false" customHeight="false" outlineLevel="0" collapsed="false">
      <c r="A251" s="72" t="n">
        <f aca="false">A250+1</f>
        <v>5520.28571428572</v>
      </c>
      <c r="B251" s="75"/>
      <c r="C251" s="75"/>
      <c r="D251" s="75"/>
      <c r="E251" s="75"/>
      <c r="F251" s="75"/>
      <c r="G251" s="75"/>
      <c r="H251" s="75"/>
      <c r="I251" s="75"/>
      <c r="J251" s="75"/>
    </row>
    <row r="252" customFormat="false" ht="12.75" hidden="false" customHeight="false" outlineLevel="0" collapsed="false">
      <c r="A252" s="72" t="n">
        <f aca="false">A251+1</f>
        <v>5521.28571428572</v>
      </c>
      <c r="B252" s="75"/>
      <c r="C252" s="75"/>
      <c r="D252" s="75"/>
      <c r="E252" s="75"/>
      <c r="F252" s="75"/>
      <c r="G252" s="75"/>
      <c r="H252" s="75"/>
      <c r="I252" s="75"/>
      <c r="J252" s="75"/>
    </row>
    <row r="253" customFormat="false" ht="12.75" hidden="false" customHeight="false" outlineLevel="0" collapsed="false">
      <c r="A253" s="72" t="n">
        <f aca="false">A252+1</f>
        <v>5522.28571428572</v>
      </c>
      <c r="B253" s="75"/>
      <c r="C253" s="75"/>
      <c r="D253" s="75"/>
      <c r="E253" s="75"/>
      <c r="F253" s="75"/>
      <c r="G253" s="75"/>
      <c r="H253" s="75"/>
      <c r="I253" s="75"/>
      <c r="J253" s="75"/>
    </row>
    <row r="254" customFormat="false" ht="12.75" hidden="false" customHeight="false" outlineLevel="0" collapsed="false">
      <c r="A254" s="72" t="n">
        <f aca="false">A253+1</f>
        <v>5523.28571428572</v>
      </c>
      <c r="B254" s="75"/>
      <c r="C254" s="75"/>
      <c r="D254" s="75"/>
      <c r="E254" s="75"/>
      <c r="F254" s="75"/>
      <c r="G254" s="75"/>
      <c r="H254" s="75"/>
      <c r="I254" s="75"/>
      <c r="J254" s="75"/>
    </row>
    <row r="255" customFormat="false" ht="12.75" hidden="false" customHeight="false" outlineLevel="0" collapsed="false">
      <c r="A255" s="72" t="n">
        <f aca="false">A254+1</f>
        <v>5524.28571428572</v>
      </c>
      <c r="B255" s="75"/>
      <c r="C255" s="75"/>
      <c r="D255" s="75"/>
      <c r="E255" s="75"/>
      <c r="F255" s="75"/>
      <c r="G255" s="75"/>
      <c r="H255" s="75"/>
      <c r="I255" s="75"/>
      <c r="J255" s="75"/>
    </row>
    <row r="256" customFormat="false" ht="12.75" hidden="false" customHeight="false" outlineLevel="0" collapsed="false">
      <c r="A256" s="72" t="n">
        <f aca="false">A255+1</f>
        <v>5525.28571428572</v>
      </c>
      <c r="B256" s="75"/>
      <c r="C256" s="75"/>
      <c r="D256" s="75"/>
      <c r="E256" s="75"/>
      <c r="F256" s="75"/>
      <c r="G256" s="75"/>
      <c r="H256" s="75"/>
      <c r="I256" s="75"/>
      <c r="J256" s="75"/>
    </row>
    <row r="257" customFormat="false" ht="12.75" hidden="false" customHeight="false" outlineLevel="0" collapsed="false">
      <c r="A257" s="72" t="n">
        <f aca="false">A256+1</f>
        <v>5526.28571428572</v>
      </c>
      <c r="B257" s="75"/>
      <c r="C257" s="75"/>
      <c r="D257" s="75"/>
      <c r="E257" s="75"/>
      <c r="F257" s="75"/>
      <c r="G257" s="75"/>
      <c r="H257" s="75"/>
      <c r="I257" s="75"/>
      <c r="J257" s="75"/>
    </row>
    <row r="258" customFormat="false" ht="12.75" hidden="false" customHeight="false" outlineLevel="0" collapsed="false">
      <c r="A258" s="72" t="n">
        <f aca="false">A257+1</f>
        <v>5527.28571428572</v>
      </c>
      <c r="B258" s="75"/>
      <c r="C258" s="75"/>
      <c r="D258" s="75"/>
      <c r="E258" s="75"/>
      <c r="F258" s="75"/>
      <c r="G258" s="75"/>
      <c r="H258" s="75"/>
      <c r="I258" s="75"/>
      <c r="J258" s="75"/>
    </row>
    <row r="259" customFormat="false" ht="12.75" hidden="false" customHeight="false" outlineLevel="0" collapsed="false">
      <c r="A259" s="72" t="n">
        <f aca="false">A258+1</f>
        <v>5528.28571428572</v>
      </c>
      <c r="B259" s="75"/>
      <c r="C259" s="75"/>
      <c r="D259" s="75"/>
      <c r="E259" s="75"/>
      <c r="F259" s="75"/>
      <c r="G259" s="75"/>
      <c r="H259" s="75"/>
      <c r="I259" s="75"/>
      <c r="J259" s="75"/>
    </row>
    <row r="260" customFormat="false" ht="12.75" hidden="false" customHeight="false" outlineLevel="0" collapsed="false">
      <c r="A260" s="72" t="n">
        <f aca="false">A259+1</f>
        <v>5529.28571428572</v>
      </c>
      <c r="B260" s="75"/>
      <c r="C260" s="75"/>
      <c r="D260" s="75"/>
      <c r="E260" s="75"/>
      <c r="F260" s="75"/>
      <c r="G260" s="75"/>
      <c r="H260" s="75"/>
      <c r="I260" s="75"/>
      <c r="J260" s="75"/>
    </row>
    <row r="261" customFormat="false" ht="12.75" hidden="false" customHeight="false" outlineLevel="0" collapsed="false">
      <c r="A261" s="72" t="n">
        <f aca="false">A260+1</f>
        <v>5530.28571428572</v>
      </c>
      <c r="B261" s="75"/>
      <c r="C261" s="75"/>
      <c r="D261" s="75"/>
      <c r="E261" s="75"/>
      <c r="F261" s="75"/>
      <c r="G261" s="75"/>
      <c r="H261" s="75"/>
      <c r="I261" s="75"/>
      <c r="J261" s="75"/>
    </row>
    <row r="262" customFormat="false" ht="12.75" hidden="false" customHeight="false" outlineLevel="0" collapsed="false">
      <c r="A262" s="72" t="n">
        <f aca="false">A261+1</f>
        <v>5531.28571428572</v>
      </c>
      <c r="B262" s="75"/>
      <c r="C262" s="75"/>
      <c r="D262" s="75"/>
      <c r="E262" s="75"/>
      <c r="F262" s="75"/>
      <c r="G262" s="75"/>
      <c r="H262" s="75"/>
      <c r="I262" s="75"/>
      <c r="J262" s="75"/>
    </row>
    <row r="263" customFormat="false" ht="12.75" hidden="false" customHeight="false" outlineLevel="0" collapsed="false">
      <c r="A263" s="72" t="n">
        <f aca="false">A262+1</f>
        <v>5532.28571428572</v>
      </c>
      <c r="B263" s="75"/>
      <c r="C263" s="75"/>
      <c r="D263" s="75"/>
      <c r="E263" s="75"/>
      <c r="F263" s="75"/>
      <c r="G263" s="75"/>
      <c r="H263" s="75"/>
      <c r="I263" s="75"/>
      <c r="J263" s="75"/>
    </row>
    <row r="264" customFormat="false" ht="12.75" hidden="false" customHeight="false" outlineLevel="0" collapsed="false">
      <c r="A264" s="72" t="n">
        <f aca="false">A263+1</f>
        <v>5533.28571428572</v>
      </c>
      <c r="B264" s="75"/>
      <c r="C264" s="75"/>
      <c r="D264" s="75"/>
      <c r="E264" s="75"/>
      <c r="F264" s="75"/>
      <c r="G264" s="75"/>
      <c r="H264" s="75"/>
      <c r="I264" s="75"/>
      <c r="J264" s="75"/>
    </row>
    <row r="265" customFormat="false" ht="12.75" hidden="false" customHeight="false" outlineLevel="0" collapsed="false">
      <c r="A265" s="72" t="n">
        <f aca="false">A264+1</f>
        <v>5534.28571428572</v>
      </c>
      <c r="B265" s="75"/>
      <c r="C265" s="75"/>
      <c r="D265" s="75"/>
      <c r="E265" s="75"/>
      <c r="F265" s="75"/>
      <c r="G265" s="75"/>
      <c r="H265" s="75"/>
      <c r="I265" s="75"/>
      <c r="J265" s="75"/>
    </row>
    <row r="266" customFormat="false" ht="12.75" hidden="false" customHeight="false" outlineLevel="0" collapsed="false">
      <c r="A266" s="72" t="n">
        <f aca="false">A265+1</f>
        <v>5535.28571428572</v>
      </c>
      <c r="B266" s="75"/>
      <c r="C266" s="75"/>
      <c r="D266" s="75"/>
      <c r="E266" s="75"/>
      <c r="F266" s="75"/>
      <c r="G266" s="75"/>
      <c r="H266" s="75"/>
      <c r="I266" s="75"/>
      <c r="J266" s="75"/>
    </row>
    <row r="267" customFormat="false" ht="12.75" hidden="false" customHeight="false" outlineLevel="0" collapsed="false">
      <c r="A267" s="72" t="n">
        <f aca="false">A266+1</f>
        <v>5536.28571428572</v>
      </c>
      <c r="B267" s="75"/>
      <c r="C267" s="75"/>
      <c r="D267" s="75"/>
      <c r="E267" s="75"/>
      <c r="F267" s="75"/>
      <c r="G267" s="75"/>
      <c r="H267" s="75"/>
      <c r="I267" s="75"/>
      <c r="J267" s="75"/>
    </row>
    <row r="268" customFormat="false" ht="12.75" hidden="false" customHeight="false" outlineLevel="0" collapsed="false">
      <c r="A268" s="72" t="n">
        <f aca="false">A267+1</f>
        <v>5537.28571428572</v>
      </c>
      <c r="B268" s="75"/>
      <c r="C268" s="75"/>
      <c r="D268" s="75"/>
      <c r="E268" s="75"/>
      <c r="F268" s="75"/>
      <c r="G268" s="75"/>
      <c r="H268" s="75"/>
      <c r="I268" s="75"/>
      <c r="J268" s="75"/>
    </row>
    <row r="269" customFormat="false" ht="12.75" hidden="false" customHeight="false" outlineLevel="0" collapsed="false">
      <c r="A269" s="72" t="n">
        <f aca="false">A268+1</f>
        <v>5538.28571428572</v>
      </c>
      <c r="B269" s="75"/>
      <c r="C269" s="75"/>
      <c r="D269" s="75"/>
      <c r="E269" s="75"/>
      <c r="F269" s="75"/>
      <c r="G269" s="75"/>
      <c r="H269" s="75"/>
      <c r="I269" s="75"/>
      <c r="J269" s="75"/>
    </row>
    <row r="270" customFormat="false" ht="12.75" hidden="false" customHeight="false" outlineLevel="0" collapsed="false">
      <c r="A270" s="72" t="n">
        <f aca="false">A269+1</f>
        <v>5539.28571428572</v>
      </c>
      <c r="B270" s="75"/>
      <c r="C270" s="75"/>
      <c r="D270" s="75"/>
      <c r="E270" s="75"/>
      <c r="F270" s="75"/>
      <c r="G270" s="75"/>
      <c r="H270" s="75"/>
      <c r="I270" s="75"/>
      <c r="J270" s="75"/>
    </row>
    <row r="271" customFormat="false" ht="12.75" hidden="false" customHeight="false" outlineLevel="0" collapsed="false">
      <c r="A271" s="72" t="n">
        <f aca="false">A270+1</f>
        <v>5540.28571428572</v>
      </c>
      <c r="B271" s="75"/>
      <c r="C271" s="75"/>
      <c r="D271" s="75"/>
      <c r="E271" s="75"/>
      <c r="F271" s="75"/>
      <c r="G271" s="75"/>
      <c r="H271" s="75"/>
      <c r="I271" s="75"/>
      <c r="J271" s="75"/>
    </row>
    <row r="272" customFormat="false" ht="12.75" hidden="false" customHeight="false" outlineLevel="0" collapsed="false">
      <c r="A272" s="72" t="n">
        <f aca="false">A271+1</f>
        <v>5541.28571428572</v>
      </c>
      <c r="B272" s="75"/>
      <c r="C272" s="75"/>
      <c r="D272" s="75"/>
      <c r="E272" s="75"/>
      <c r="F272" s="75"/>
      <c r="G272" s="75"/>
      <c r="H272" s="75"/>
      <c r="I272" s="75"/>
      <c r="J272" s="75"/>
    </row>
    <row r="273" customFormat="false" ht="12.75" hidden="false" customHeight="false" outlineLevel="0" collapsed="false">
      <c r="A273" s="72" t="n">
        <f aca="false">A272+1</f>
        <v>5542.28571428572</v>
      </c>
      <c r="B273" s="75"/>
      <c r="C273" s="75"/>
      <c r="D273" s="75"/>
      <c r="E273" s="75"/>
      <c r="F273" s="75"/>
      <c r="G273" s="75"/>
      <c r="H273" s="75"/>
      <c r="I273" s="75"/>
      <c r="J273" s="75"/>
    </row>
    <row r="274" customFormat="false" ht="12.75" hidden="false" customHeight="false" outlineLevel="0" collapsed="false">
      <c r="A274" s="72" t="n">
        <f aca="false">A273+1</f>
        <v>5543.28571428572</v>
      </c>
      <c r="B274" s="75"/>
      <c r="C274" s="75"/>
      <c r="D274" s="75"/>
      <c r="E274" s="75"/>
      <c r="F274" s="75"/>
      <c r="G274" s="75"/>
      <c r="H274" s="75"/>
      <c r="I274" s="75"/>
      <c r="J274" s="75"/>
    </row>
    <row r="275" customFormat="false" ht="12.75" hidden="false" customHeight="false" outlineLevel="0" collapsed="false">
      <c r="A275" s="72" t="n">
        <f aca="false">A274+1</f>
        <v>5544.28571428572</v>
      </c>
      <c r="B275" s="75"/>
      <c r="C275" s="75"/>
      <c r="D275" s="75"/>
      <c r="E275" s="75"/>
      <c r="F275" s="75"/>
      <c r="G275" s="75"/>
      <c r="H275" s="75"/>
      <c r="I275" s="75"/>
      <c r="J275" s="75"/>
    </row>
    <row r="276" customFormat="false" ht="12.75" hidden="false" customHeight="false" outlineLevel="0" collapsed="false">
      <c r="A276" s="72" t="n">
        <f aca="false">A275+1</f>
        <v>5545.28571428572</v>
      </c>
      <c r="B276" s="75"/>
      <c r="C276" s="75"/>
      <c r="D276" s="75"/>
      <c r="E276" s="75"/>
      <c r="F276" s="75"/>
      <c r="G276" s="75"/>
      <c r="H276" s="75"/>
      <c r="I276" s="75"/>
      <c r="J276" s="75"/>
    </row>
    <row r="277" customFormat="false" ht="12.75" hidden="false" customHeight="false" outlineLevel="0" collapsed="false">
      <c r="A277" s="72" t="n">
        <f aca="false">A276+1</f>
        <v>5546.28571428572</v>
      </c>
      <c r="B277" s="75"/>
      <c r="C277" s="75"/>
      <c r="D277" s="75"/>
      <c r="E277" s="75"/>
      <c r="F277" s="75"/>
      <c r="G277" s="75"/>
      <c r="H277" s="75"/>
      <c r="I277" s="75"/>
      <c r="J277" s="75"/>
    </row>
    <row r="278" customFormat="false" ht="12.75" hidden="false" customHeight="false" outlineLevel="0" collapsed="false">
      <c r="A278" s="72" t="n">
        <f aca="false">A277+1</f>
        <v>5547.28571428572</v>
      </c>
      <c r="B278" s="75"/>
      <c r="C278" s="75"/>
      <c r="D278" s="75"/>
      <c r="E278" s="75"/>
      <c r="F278" s="75"/>
      <c r="G278" s="75"/>
      <c r="H278" s="75"/>
      <c r="I278" s="75"/>
      <c r="J278" s="75"/>
    </row>
    <row r="279" customFormat="false" ht="12.75" hidden="false" customHeight="false" outlineLevel="0" collapsed="false">
      <c r="A279" s="72" t="n">
        <f aca="false">A278+1</f>
        <v>5548.28571428572</v>
      </c>
      <c r="B279" s="75"/>
      <c r="C279" s="75"/>
      <c r="D279" s="75"/>
      <c r="E279" s="75"/>
      <c r="F279" s="75"/>
      <c r="G279" s="75"/>
      <c r="H279" s="75"/>
      <c r="I279" s="75"/>
      <c r="J279" s="75"/>
    </row>
    <row r="280" customFormat="false" ht="12.75" hidden="false" customHeight="false" outlineLevel="0" collapsed="false">
      <c r="A280" s="72" t="n">
        <f aca="false">A279+1</f>
        <v>5549.28571428572</v>
      </c>
      <c r="B280" s="75"/>
      <c r="C280" s="75"/>
      <c r="D280" s="75"/>
      <c r="E280" s="75"/>
      <c r="F280" s="75"/>
      <c r="G280" s="75"/>
      <c r="H280" s="75"/>
      <c r="I280" s="75"/>
      <c r="J280" s="75"/>
    </row>
    <row r="281" customFormat="false" ht="12.75" hidden="false" customHeight="false" outlineLevel="0" collapsed="false">
      <c r="A281" s="72" t="n">
        <f aca="false">A280+1</f>
        <v>5550.28571428572</v>
      </c>
      <c r="B281" s="75"/>
      <c r="C281" s="75"/>
      <c r="D281" s="75"/>
      <c r="E281" s="75"/>
      <c r="F281" s="75"/>
      <c r="G281" s="75"/>
      <c r="H281" s="75"/>
      <c r="I281" s="75"/>
      <c r="J281" s="75"/>
    </row>
    <row r="282" customFormat="false" ht="12.75" hidden="false" customHeight="false" outlineLevel="0" collapsed="false">
      <c r="A282" s="72" t="n">
        <f aca="false">A281+1</f>
        <v>5551.28571428572</v>
      </c>
      <c r="B282" s="75"/>
      <c r="C282" s="75"/>
      <c r="D282" s="75"/>
      <c r="E282" s="75"/>
      <c r="F282" s="75"/>
      <c r="G282" s="75"/>
      <c r="H282" s="75"/>
      <c r="I282" s="75"/>
      <c r="J282" s="75"/>
    </row>
    <row r="283" customFormat="false" ht="12.75" hidden="false" customHeight="false" outlineLevel="0" collapsed="false">
      <c r="A283" s="72" t="n">
        <f aca="false">A282+1</f>
        <v>5552.28571428572</v>
      </c>
      <c r="B283" s="75"/>
      <c r="C283" s="75"/>
      <c r="D283" s="75"/>
      <c r="E283" s="75"/>
      <c r="F283" s="75"/>
      <c r="G283" s="75"/>
      <c r="H283" s="75"/>
      <c r="I283" s="75"/>
      <c r="J283" s="75"/>
    </row>
    <row r="284" customFormat="false" ht="12.75" hidden="false" customHeight="false" outlineLevel="0" collapsed="false">
      <c r="A284" s="72" t="n">
        <f aca="false">A283+1</f>
        <v>5553.28571428572</v>
      </c>
      <c r="B284" s="75"/>
      <c r="C284" s="75"/>
      <c r="D284" s="75"/>
      <c r="E284" s="75"/>
      <c r="F284" s="75"/>
      <c r="G284" s="75"/>
      <c r="H284" s="75"/>
      <c r="I284" s="75"/>
      <c r="J284" s="75"/>
    </row>
    <row r="285" customFormat="false" ht="12.75" hidden="false" customHeight="false" outlineLevel="0" collapsed="false">
      <c r="A285" s="72" t="n">
        <f aca="false">A284+1</f>
        <v>5554.28571428572</v>
      </c>
      <c r="B285" s="75"/>
      <c r="C285" s="75"/>
      <c r="D285" s="75"/>
      <c r="E285" s="75"/>
      <c r="F285" s="75"/>
      <c r="G285" s="75"/>
      <c r="H285" s="75"/>
      <c r="I285" s="75"/>
      <c r="J285" s="75"/>
    </row>
    <row r="286" customFormat="false" ht="12.75" hidden="false" customHeight="false" outlineLevel="0" collapsed="false">
      <c r="A286" s="72" t="n">
        <f aca="false">A285+1</f>
        <v>5555.28571428572</v>
      </c>
      <c r="B286" s="75"/>
      <c r="C286" s="75"/>
      <c r="D286" s="75"/>
      <c r="E286" s="75"/>
      <c r="F286" s="75"/>
      <c r="G286" s="75"/>
      <c r="H286" s="75"/>
      <c r="I286" s="75"/>
      <c r="J286" s="75"/>
    </row>
    <row r="287" customFormat="false" ht="12.75" hidden="false" customHeight="false" outlineLevel="0" collapsed="false">
      <c r="A287" s="72" t="n">
        <f aca="false">A286+1</f>
        <v>5556.28571428572</v>
      </c>
      <c r="B287" s="75"/>
      <c r="C287" s="75"/>
      <c r="D287" s="75"/>
      <c r="E287" s="75"/>
      <c r="F287" s="75"/>
      <c r="G287" s="75"/>
      <c r="H287" s="75"/>
      <c r="I287" s="75"/>
      <c r="J287" s="75"/>
    </row>
    <row r="288" customFormat="false" ht="12.75" hidden="false" customHeight="false" outlineLevel="0" collapsed="false">
      <c r="A288" s="72" t="n">
        <f aca="false">A287+1</f>
        <v>5557.28571428572</v>
      </c>
      <c r="B288" s="75"/>
      <c r="C288" s="75"/>
      <c r="D288" s="75"/>
      <c r="E288" s="75"/>
      <c r="F288" s="75"/>
      <c r="G288" s="75"/>
      <c r="H288" s="75"/>
      <c r="I288" s="75"/>
      <c r="J288" s="75"/>
    </row>
    <row r="289" customFormat="false" ht="12.75" hidden="false" customHeight="false" outlineLevel="0" collapsed="false">
      <c r="A289" s="72" t="n">
        <f aca="false">A288+1</f>
        <v>5558.28571428572</v>
      </c>
      <c r="B289" s="75"/>
      <c r="C289" s="75"/>
      <c r="D289" s="75"/>
      <c r="E289" s="75"/>
      <c r="F289" s="75"/>
      <c r="G289" s="75"/>
      <c r="H289" s="75"/>
      <c r="I289" s="75"/>
      <c r="J289" s="75"/>
    </row>
    <row r="290" customFormat="false" ht="12.75" hidden="false" customHeight="false" outlineLevel="0" collapsed="false">
      <c r="A290" s="72" t="n">
        <f aca="false">A289+1</f>
        <v>5559.28571428572</v>
      </c>
      <c r="B290" s="75"/>
      <c r="C290" s="75"/>
      <c r="D290" s="75"/>
      <c r="E290" s="75"/>
      <c r="F290" s="75"/>
      <c r="G290" s="75"/>
      <c r="H290" s="75"/>
      <c r="I290" s="75"/>
      <c r="J290" s="75"/>
    </row>
    <row r="291" customFormat="false" ht="12.75" hidden="false" customHeight="false" outlineLevel="0" collapsed="false">
      <c r="A291" s="72" t="n">
        <f aca="false">A290+1</f>
        <v>5560.28571428572</v>
      </c>
      <c r="B291" s="75"/>
      <c r="C291" s="75"/>
      <c r="D291" s="75"/>
      <c r="E291" s="75"/>
      <c r="F291" s="75"/>
      <c r="G291" s="75"/>
      <c r="H291" s="75"/>
      <c r="I291" s="75"/>
      <c r="J291" s="75"/>
    </row>
    <row r="292" customFormat="false" ht="12.75" hidden="false" customHeight="false" outlineLevel="0" collapsed="false">
      <c r="A292" s="72" t="n">
        <f aca="false">A291+1</f>
        <v>5561.28571428572</v>
      </c>
      <c r="B292" s="75"/>
      <c r="C292" s="75"/>
      <c r="D292" s="75"/>
      <c r="E292" s="75"/>
      <c r="F292" s="75"/>
      <c r="G292" s="75"/>
      <c r="H292" s="75"/>
      <c r="I292" s="75"/>
      <c r="J292" s="75"/>
    </row>
    <row r="293" customFormat="false" ht="12.75" hidden="false" customHeight="false" outlineLevel="0" collapsed="false">
      <c r="A293" s="72" t="n">
        <f aca="false">A292+1</f>
        <v>5562.28571428572</v>
      </c>
      <c r="B293" s="75"/>
      <c r="C293" s="75"/>
      <c r="D293" s="75"/>
      <c r="E293" s="75"/>
      <c r="F293" s="75"/>
      <c r="G293" s="75"/>
      <c r="H293" s="75"/>
      <c r="I293" s="75"/>
      <c r="J293" s="75"/>
    </row>
    <row r="294" customFormat="false" ht="12.75" hidden="false" customHeight="false" outlineLevel="0" collapsed="false">
      <c r="A294" s="72" t="n">
        <f aca="false">A293+1</f>
        <v>5563.28571428572</v>
      </c>
      <c r="B294" s="75"/>
      <c r="C294" s="75"/>
      <c r="D294" s="75"/>
      <c r="E294" s="75"/>
      <c r="F294" s="75"/>
      <c r="G294" s="75"/>
      <c r="H294" s="75"/>
      <c r="I294" s="75"/>
      <c r="J294" s="75"/>
    </row>
    <row r="295" customFormat="false" ht="12.75" hidden="false" customHeight="false" outlineLevel="0" collapsed="false">
      <c r="A295" s="72" t="n">
        <f aca="false">A294+1</f>
        <v>5564.28571428572</v>
      </c>
      <c r="B295" s="75"/>
      <c r="C295" s="75"/>
      <c r="D295" s="75"/>
      <c r="E295" s="75"/>
      <c r="F295" s="75"/>
      <c r="G295" s="75"/>
      <c r="H295" s="75"/>
      <c r="I295" s="75"/>
      <c r="J295" s="75"/>
    </row>
    <row r="296" customFormat="false" ht="12.75" hidden="false" customHeight="false" outlineLevel="0" collapsed="false">
      <c r="A296" s="72" t="n">
        <f aca="false">A295+1</f>
        <v>5565.28571428572</v>
      </c>
      <c r="B296" s="75"/>
      <c r="C296" s="75"/>
      <c r="D296" s="75"/>
      <c r="E296" s="75"/>
      <c r="F296" s="75"/>
      <c r="G296" s="75"/>
      <c r="H296" s="75"/>
      <c r="I296" s="75"/>
      <c r="J296" s="75"/>
    </row>
    <row r="297" customFormat="false" ht="12.75" hidden="false" customHeight="false" outlineLevel="0" collapsed="false">
      <c r="A297" s="72" t="n">
        <f aca="false">A296+1</f>
        <v>5566.28571428572</v>
      </c>
      <c r="B297" s="75"/>
      <c r="C297" s="75"/>
      <c r="D297" s="75"/>
      <c r="E297" s="75"/>
      <c r="F297" s="75"/>
      <c r="G297" s="75"/>
      <c r="H297" s="75"/>
      <c r="I297" s="75"/>
      <c r="J297" s="75"/>
    </row>
    <row r="298" customFormat="false" ht="12.75" hidden="false" customHeight="false" outlineLevel="0" collapsed="false">
      <c r="A298" s="72" t="n">
        <f aca="false">A297+1</f>
        <v>5567.28571428572</v>
      </c>
      <c r="B298" s="75"/>
      <c r="C298" s="75"/>
      <c r="D298" s="75"/>
      <c r="E298" s="75"/>
      <c r="F298" s="75"/>
      <c r="G298" s="75"/>
      <c r="H298" s="75"/>
      <c r="I298" s="75"/>
      <c r="J298" s="75"/>
    </row>
    <row r="299" customFormat="false" ht="12.75" hidden="false" customHeight="false" outlineLevel="0" collapsed="false">
      <c r="A299" s="72" t="n">
        <f aca="false">A298+1</f>
        <v>5568.28571428572</v>
      </c>
      <c r="B299" s="75"/>
      <c r="C299" s="75"/>
      <c r="D299" s="75"/>
      <c r="E299" s="75"/>
      <c r="F299" s="75"/>
      <c r="G299" s="75"/>
      <c r="H299" s="75"/>
      <c r="I299" s="75"/>
      <c r="J299" s="75"/>
    </row>
    <row r="300" customFormat="false" ht="12.75" hidden="false" customHeight="false" outlineLevel="0" collapsed="false">
      <c r="A300" s="72" t="n">
        <f aca="false">A299+1</f>
        <v>5569.28571428572</v>
      </c>
      <c r="B300" s="75"/>
      <c r="C300" s="75"/>
      <c r="D300" s="75"/>
      <c r="E300" s="75"/>
      <c r="F300" s="75"/>
      <c r="G300" s="75"/>
      <c r="H300" s="75"/>
      <c r="I300" s="75"/>
      <c r="J300" s="75"/>
    </row>
    <row r="301" customFormat="false" ht="12.75" hidden="false" customHeight="false" outlineLevel="0" collapsed="false">
      <c r="A301" s="72" t="n">
        <f aca="false">A300+1</f>
        <v>5570.28571428572</v>
      </c>
      <c r="B301" s="75"/>
      <c r="C301" s="75"/>
      <c r="D301" s="75"/>
      <c r="E301" s="75"/>
      <c r="F301" s="75"/>
      <c r="G301" s="75"/>
      <c r="H301" s="75"/>
      <c r="I301" s="75"/>
      <c r="J301" s="75"/>
    </row>
    <row r="302" customFormat="false" ht="12.75" hidden="false" customHeight="false" outlineLevel="0" collapsed="false">
      <c r="A302" s="72" t="n">
        <f aca="false">A301+1</f>
        <v>5571.28571428572</v>
      </c>
      <c r="B302" s="75"/>
      <c r="C302" s="75"/>
      <c r="D302" s="75"/>
      <c r="E302" s="75"/>
      <c r="F302" s="75"/>
      <c r="G302" s="75"/>
      <c r="H302" s="75"/>
      <c r="I302" s="75"/>
      <c r="J302" s="75"/>
    </row>
    <row r="303" customFormat="false" ht="12.75" hidden="false" customHeight="false" outlineLevel="0" collapsed="false">
      <c r="A303" s="72" t="n">
        <f aca="false">A302+1</f>
        <v>5572.28571428572</v>
      </c>
      <c r="B303" s="75"/>
      <c r="C303" s="75"/>
      <c r="D303" s="75"/>
      <c r="E303" s="75"/>
      <c r="F303" s="75"/>
      <c r="G303" s="75"/>
      <c r="H303" s="75"/>
      <c r="I303" s="75"/>
      <c r="J303" s="75"/>
    </row>
    <row r="304" customFormat="false" ht="12.75" hidden="false" customHeight="false" outlineLevel="0" collapsed="false">
      <c r="A304" s="72" t="n">
        <f aca="false">A303+1</f>
        <v>5573.28571428572</v>
      </c>
      <c r="B304" s="75"/>
      <c r="C304" s="75"/>
      <c r="D304" s="75"/>
      <c r="E304" s="75"/>
      <c r="F304" s="75"/>
      <c r="G304" s="75"/>
      <c r="H304" s="75"/>
      <c r="I304" s="75"/>
      <c r="J304" s="75"/>
    </row>
    <row r="305" customFormat="false" ht="12.75" hidden="false" customHeight="false" outlineLevel="0" collapsed="false">
      <c r="A305" s="72" t="n">
        <f aca="false">A304+1</f>
        <v>5574.28571428572</v>
      </c>
      <c r="B305" s="75"/>
      <c r="C305" s="75"/>
      <c r="D305" s="75"/>
      <c r="E305" s="75"/>
      <c r="F305" s="75"/>
      <c r="G305" s="75"/>
      <c r="H305" s="75"/>
      <c r="I305" s="75"/>
      <c r="J305" s="75"/>
    </row>
    <row r="306" customFormat="false" ht="12.75" hidden="false" customHeight="false" outlineLevel="0" collapsed="false">
      <c r="A306" s="72" t="n">
        <f aca="false">A305+1</f>
        <v>5575.28571428572</v>
      </c>
      <c r="B306" s="75"/>
      <c r="C306" s="75"/>
      <c r="D306" s="75"/>
      <c r="E306" s="75"/>
      <c r="F306" s="75"/>
      <c r="G306" s="75"/>
      <c r="H306" s="75"/>
      <c r="I306" s="75"/>
      <c r="J306" s="75"/>
    </row>
    <row r="307" customFormat="false" ht="12.75" hidden="false" customHeight="false" outlineLevel="0" collapsed="false">
      <c r="A307" s="72" t="n">
        <f aca="false">A306+1</f>
        <v>5576.28571428572</v>
      </c>
      <c r="B307" s="75"/>
      <c r="C307" s="75"/>
      <c r="D307" s="75"/>
      <c r="E307" s="75"/>
      <c r="F307" s="75"/>
      <c r="G307" s="75"/>
      <c r="H307" s="75"/>
      <c r="I307" s="75"/>
      <c r="J307" s="75"/>
    </row>
    <row r="308" customFormat="false" ht="12.75" hidden="false" customHeight="false" outlineLevel="0" collapsed="false">
      <c r="A308" s="72" t="n">
        <f aca="false">A307+1</f>
        <v>5577.28571428572</v>
      </c>
      <c r="B308" s="75"/>
      <c r="C308" s="75"/>
      <c r="D308" s="75"/>
      <c r="E308" s="75"/>
      <c r="F308" s="75"/>
      <c r="G308" s="75"/>
      <c r="H308" s="75"/>
      <c r="I308" s="75"/>
      <c r="J308" s="75"/>
    </row>
    <row r="309" customFormat="false" ht="12.75" hidden="false" customHeight="false" outlineLevel="0" collapsed="false">
      <c r="A309" s="72" t="n">
        <f aca="false">A308+1</f>
        <v>5578.28571428572</v>
      </c>
      <c r="B309" s="75"/>
      <c r="C309" s="75"/>
      <c r="D309" s="75"/>
      <c r="E309" s="75"/>
      <c r="F309" s="75"/>
      <c r="G309" s="75"/>
      <c r="H309" s="75"/>
      <c r="I309" s="75"/>
      <c r="J309" s="75"/>
    </row>
    <row r="310" customFormat="false" ht="12.75" hidden="false" customHeight="false" outlineLevel="0" collapsed="false">
      <c r="A310" s="72" t="n">
        <f aca="false">A309+1</f>
        <v>5579.28571428572</v>
      </c>
      <c r="B310" s="75"/>
      <c r="C310" s="75"/>
      <c r="D310" s="75"/>
      <c r="E310" s="75"/>
      <c r="F310" s="75"/>
      <c r="G310" s="75"/>
      <c r="H310" s="75"/>
      <c r="I310" s="75"/>
      <c r="J310" s="75"/>
    </row>
    <row r="311" customFormat="false" ht="12.75" hidden="false" customHeight="false" outlineLevel="0" collapsed="false">
      <c r="A311" s="72" t="n">
        <f aca="false">A310+1</f>
        <v>5580.28571428572</v>
      </c>
      <c r="B311" s="75"/>
      <c r="C311" s="75"/>
      <c r="D311" s="75"/>
      <c r="E311" s="75"/>
      <c r="F311" s="75"/>
      <c r="G311" s="75"/>
      <c r="H311" s="75"/>
      <c r="I311" s="75"/>
      <c r="J311" s="75"/>
    </row>
    <row r="312" customFormat="false" ht="12.75" hidden="false" customHeight="false" outlineLevel="0" collapsed="false">
      <c r="A312" s="72" t="n">
        <f aca="false">A311+1</f>
        <v>5581.28571428572</v>
      </c>
      <c r="B312" s="75"/>
      <c r="C312" s="75"/>
      <c r="D312" s="75"/>
      <c r="E312" s="75"/>
      <c r="F312" s="75"/>
      <c r="G312" s="75"/>
      <c r="H312" s="75"/>
      <c r="I312" s="75"/>
      <c r="J312" s="75"/>
    </row>
    <row r="313" customFormat="false" ht="12.75" hidden="false" customHeight="false" outlineLevel="0" collapsed="false">
      <c r="A313" s="72" t="n">
        <f aca="false">A312+1</f>
        <v>5582.28571428572</v>
      </c>
      <c r="B313" s="75"/>
      <c r="C313" s="75"/>
      <c r="D313" s="75"/>
      <c r="E313" s="75"/>
      <c r="F313" s="75"/>
      <c r="G313" s="75"/>
      <c r="H313" s="75"/>
      <c r="I313" s="75"/>
      <c r="J313" s="75"/>
    </row>
    <row r="314" customFormat="false" ht="12.75" hidden="false" customHeight="false" outlineLevel="0" collapsed="false">
      <c r="A314" s="72" t="n">
        <f aca="false">A313+1</f>
        <v>5583.28571428572</v>
      </c>
      <c r="B314" s="75"/>
      <c r="C314" s="75"/>
      <c r="D314" s="75"/>
      <c r="E314" s="75"/>
      <c r="F314" s="75"/>
      <c r="G314" s="75"/>
      <c r="H314" s="75"/>
      <c r="I314" s="75"/>
      <c r="J314" s="75"/>
    </row>
    <row r="315" customFormat="false" ht="12.75" hidden="false" customHeight="false" outlineLevel="0" collapsed="false">
      <c r="A315" s="72" t="n">
        <f aca="false">A314+1</f>
        <v>5584.28571428572</v>
      </c>
      <c r="B315" s="75"/>
      <c r="C315" s="75"/>
      <c r="D315" s="75"/>
      <c r="E315" s="75"/>
      <c r="F315" s="75"/>
      <c r="G315" s="75"/>
      <c r="H315" s="75"/>
      <c r="I315" s="75"/>
      <c r="J315" s="75"/>
    </row>
    <row r="316" customFormat="false" ht="12.75" hidden="false" customHeight="false" outlineLevel="0" collapsed="false">
      <c r="A316" s="72" t="n">
        <f aca="false">A315+1</f>
        <v>5585.28571428572</v>
      </c>
      <c r="B316" s="75"/>
      <c r="C316" s="75"/>
      <c r="D316" s="75"/>
      <c r="E316" s="75"/>
      <c r="F316" s="75"/>
      <c r="G316" s="75"/>
      <c r="H316" s="75"/>
      <c r="I316" s="75"/>
      <c r="J316" s="75"/>
    </row>
    <row r="317" customFormat="false" ht="12.75" hidden="false" customHeight="false" outlineLevel="0" collapsed="false">
      <c r="A317" s="72" t="n">
        <f aca="false">A316+1</f>
        <v>5586.28571428572</v>
      </c>
      <c r="B317" s="75"/>
      <c r="C317" s="75"/>
      <c r="D317" s="75"/>
      <c r="E317" s="75"/>
      <c r="F317" s="75"/>
      <c r="G317" s="75"/>
      <c r="H317" s="75"/>
      <c r="I317" s="75"/>
      <c r="J317" s="75"/>
    </row>
    <row r="318" customFormat="false" ht="12.75" hidden="false" customHeight="false" outlineLevel="0" collapsed="false">
      <c r="A318" s="72" t="n">
        <f aca="false">A317+1</f>
        <v>5587.28571428572</v>
      </c>
      <c r="B318" s="75"/>
      <c r="C318" s="75"/>
      <c r="D318" s="75"/>
      <c r="E318" s="75"/>
      <c r="F318" s="75"/>
      <c r="G318" s="75"/>
      <c r="H318" s="75"/>
      <c r="I318" s="75"/>
      <c r="J318" s="75"/>
    </row>
    <row r="319" customFormat="false" ht="12.75" hidden="false" customHeight="false" outlineLevel="0" collapsed="false">
      <c r="A319" s="72" t="n">
        <f aca="false">A318+1</f>
        <v>5588.28571428572</v>
      </c>
      <c r="B319" s="75"/>
      <c r="C319" s="75"/>
      <c r="D319" s="75"/>
      <c r="E319" s="75"/>
      <c r="F319" s="75"/>
      <c r="G319" s="75"/>
      <c r="H319" s="75"/>
      <c r="I319" s="75"/>
      <c r="J319" s="75"/>
    </row>
    <row r="320" customFormat="false" ht="12.75" hidden="false" customHeight="false" outlineLevel="0" collapsed="false">
      <c r="A320" s="72" t="n">
        <f aca="false">A319+1</f>
        <v>5589.28571428572</v>
      </c>
      <c r="B320" s="75"/>
      <c r="C320" s="75"/>
      <c r="D320" s="75"/>
      <c r="E320" s="75"/>
      <c r="F320" s="75"/>
      <c r="G320" s="75"/>
      <c r="H320" s="75"/>
      <c r="I320" s="75"/>
      <c r="J320" s="75"/>
    </row>
    <row r="321" customFormat="false" ht="12.75" hidden="false" customHeight="false" outlineLevel="0" collapsed="false">
      <c r="A321" s="72" t="n">
        <f aca="false">A320+1</f>
        <v>5590.28571428572</v>
      </c>
      <c r="B321" s="75"/>
      <c r="C321" s="75"/>
      <c r="D321" s="75"/>
      <c r="E321" s="75"/>
      <c r="F321" s="75"/>
      <c r="G321" s="75"/>
      <c r="H321" s="75"/>
      <c r="I321" s="75"/>
      <c r="J321" s="75"/>
    </row>
    <row r="322" customFormat="false" ht="12.75" hidden="false" customHeight="false" outlineLevel="0" collapsed="false">
      <c r="A322" s="72" t="n">
        <f aca="false">A321+1</f>
        <v>5591.28571428572</v>
      </c>
      <c r="B322" s="75"/>
      <c r="C322" s="75"/>
      <c r="D322" s="75"/>
      <c r="E322" s="75"/>
      <c r="F322" s="75"/>
      <c r="G322" s="75"/>
      <c r="H322" s="75"/>
      <c r="I322" s="75"/>
      <c r="J322" s="75"/>
    </row>
    <row r="323" customFormat="false" ht="12.75" hidden="false" customHeight="false" outlineLevel="0" collapsed="false">
      <c r="A323" s="72" t="n">
        <f aca="false">A322+1</f>
        <v>5592.28571428572</v>
      </c>
      <c r="B323" s="75"/>
      <c r="C323" s="75"/>
      <c r="D323" s="75"/>
      <c r="E323" s="75"/>
      <c r="F323" s="75"/>
      <c r="G323" s="75"/>
      <c r="H323" s="75"/>
      <c r="I323" s="75"/>
      <c r="J323" s="75"/>
    </row>
    <row r="324" customFormat="false" ht="12.75" hidden="false" customHeight="false" outlineLevel="0" collapsed="false">
      <c r="A324" s="72" t="n">
        <f aca="false">A323+1</f>
        <v>5593.28571428572</v>
      </c>
      <c r="B324" s="75"/>
      <c r="C324" s="75"/>
      <c r="D324" s="75"/>
      <c r="E324" s="75"/>
      <c r="F324" s="75"/>
      <c r="G324" s="75"/>
      <c r="H324" s="75"/>
      <c r="I324" s="75"/>
      <c r="J324" s="75"/>
    </row>
    <row r="325" customFormat="false" ht="12.75" hidden="false" customHeight="false" outlineLevel="0" collapsed="false">
      <c r="A325" s="72" t="n">
        <f aca="false">A324+1</f>
        <v>5594.28571428572</v>
      </c>
      <c r="B325" s="75"/>
      <c r="C325" s="75"/>
      <c r="D325" s="75"/>
      <c r="E325" s="75"/>
      <c r="F325" s="75"/>
      <c r="G325" s="75"/>
      <c r="H325" s="75"/>
      <c r="I325" s="75"/>
      <c r="J325" s="75"/>
    </row>
    <row r="326" customFormat="false" ht="12.75" hidden="false" customHeight="false" outlineLevel="0" collapsed="false">
      <c r="A326" s="72" t="n">
        <f aca="false">A325+1</f>
        <v>5595.28571428572</v>
      </c>
      <c r="B326" s="75"/>
      <c r="C326" s="75"/>
      <c r="D326" s="75"/>
      <c r="E326" s="75"/>
      <c r="F326" s="75"/>
      <c r="G326" s="75"/>
      <c r="H326" s="75"/>
      <c r="I326" s="75"/>
      <c r="J326" s="75"/>
    </row>
    <row r="327" customFormat="false" ht="12.75" hidden="false" customHeight="false" outlineLevel="0" collapsed="false">
      <c r="A327" s="72" t="n">
        <f aca="false">A326+1</f>
        <v>5596.28571428572</v>
      </c>
      <c r="B327" s="75"/>
      <c r="C327" s="75"/>
      <c r="D327" s="75"/>
      <c r="E327" s="75"/>
      <c r="F327" s="75"/>
      <c r="G327" s="75"/>
      <c r="H327" s="75"/>
      <c r="I327" s="75"/>
      <c r="J327" s="75"/>
    </row>
    <row r="328" customFormat="false" ht="12.75" hidden="false" customHeight="false" outlineLevel="0" collapsed="false">
      <c r="A328" s="72" t="n">
        <f aca="false">A327+1</f>
        <v>5597.28571428572</v>
      </c>
      <c r="B328" s="75"/>
      <c r="C328" s="75"/>
      <c r="D328" s="75"/>
      <c r="E328" s="75"/>
      <c r="F328" s="75"/>
      <c r="G328" s="75"/>
      <c r="H328" s="75"/>
      <c r="I328" s="75"/>
      <c r="J328" s="75"/>
    </row>
    <row r="329" customFormat="false" ht="12.75" hidden="false" customHeight="false" outlineLevel="0" collapsed="false">
      <c r="A329" s="72" t="n">
        <f aca="false">A328+1</f>
        <v>5598.28571428572</v>
      </c>
      <c r="B329" s="75"/>
      <c r="C329" s="75"/>
      <c r="D329" s="75"/>
      <c r="E329" s="75"/>
      <c r="F329" s="75"/>
      <c r="G329" s="75"/>
      <c r="H329" s="75"/>
      <c r="I329" s="75"/>
      <c r="J329" s="75"/>
    </row>
    <row r="330" customFormat="false" ht="12.75" hidden="false" customHeight="false" outlineLevel="0" collapsed="false">
      <c r="A330" s="72" t="n">
        <f aca="false">A329+1</f>
        <v>5599.28571428572</v>
      </c>
      <c r="B330" s="75"/>
      <c r="C330" s="75"/>
      <c r="D330" s="75"/>
      <c r="E330" s="75"/>
      <c r="F330" s="75"/>
      <c r="G330" s="75"/>
      <c r="H330" s="75"/>
      <c r="I330" s="75"/>
      <c r="J330" s="75"/>
    </row>
    <row r="331" customFormat="false" ht="12.75" hidden="false" customHeight="false" outlineLevel="0" collapsed="false">
      <c r="A331" s="72" t="n">
        <f aca="false">A330+1</f>
        <v>5600.28571428572</v>
      </c>
      <c r="B331" s="75"/>
      <c r="C331" s="75"/>
      <c r="D331" s="75"/>
      <c r="E331" s="75"/>
      <c r="F331" s="75"/>
      <c r="G331" s="75"/>
      <c r="H331" s="75"/>
      <c r="I331" s="75"/>
      <c r="J331" s="75"/>
    </row>
    <row r="332" customFormat="false" ht="12.75" hidden="false" customHeight="false" outlineLevel="0" collapsed="false">
      <c r="A332" s="72" t="n">
        <f aca="false">A331+1</f>
        <v>5601.28571428572</v>
      </c>
      <c r="B332" s="75"/>
      <c r="C332" s="75"/>
      <c r="D332" s="75"/>
      <c r="E332" s="75"/>
      <c r="F332" s="75"/>
      <c r="G332" s="75"/>
      <c r="H332" s="75"/>
      <c r="I332" s="75"/>
      <c r="J332" s="75"/>
    </row>
    <row r="333" customFormat="false" ht="12.75" hidden="false" customHeight="false" outlineLevel="0" collapsed="false">
      <c r="A333" s="72" t="n">
        <f aca="false">A332+1</f>
        <v>5602.28571428572</v>
      </c>
      <c r="B333" s="75"/>
      <c r="C333" s="75"/>
      <c r="D333" s="75"/>
      <c r="E333" s="75"/>
      <c r="F333" s="75"/>
      <c r="G333" s="75"/>
      <c r="H333" s="75"/>
      <c r="I333" s="75"/>
      <c r="J333" s="75"/>
    </row>
    <row r="334" customFormat="false" ht="12.75" hidden="false" customHeight="false" outlineLevel="0" collapsed="false">
      <c r="A334" s="72" t="n">
        <f aca="false">A333+1</f>
        <v>5603.28571428572</v>
      </c>
      <c r="B334" s="75"/>
      <c r="C334" s="75"/>
      <c r="D334" s="75"/>
      <c r="E334" s="75"/>
      <c r="F334" s="75"/>
      <c r="G334" s="75"/>
      <c r="H334" s="75"/>
      <c r="I334" s="75"/>
      <c r="J334" s="75"/>
    </row>
    <row r="335" customFormat="false" ht="12.75" hidden="false" customHeight="false" outlineLevel="0" collapsed="false">
      <c r="A335" s="72" t="n">
        <f aca="false">A334+1</f>
        <v>5604.28571428572</v>
      </c>
      <c r="B335" s="75"/>
      <c r="C335" s="75"/>
      <c r="D335" s="75"/>
      <c r="E335" s="75"/>
      <c r="F335" s="75"/>
      <c r="G335" s="75"/>
      <c r="H335" s="75"/>
      <c r="I335" s="75"/>
      <c r="J335" s="75"/>
    </row>
    <row r="336" customFormat="false" ht="12.75" hidden="false" customHeight="false" outlineLevel="0" collapsed="false">
      <c r="A336" s="72" t="n">
        <f aca="false">A335+1</f>
        <v>5605.28571428572</v>
      </c>
      <c r="B336" s="75"/>
      <c r="C336" s="75"/>
      <c r="D336" s="75"/>
      <c r="E336" s="75"/>
      <c r="F336" s="75"/>
      <c r="G336" s="75"/>
      <c r="H336" s="75"/>
      <c r="I336" s="75"/>
      <c r="J336" s="75"/>
    </row>
    <row r="337" customFormat="false" ht="12.75" hidden="false" customHeight="false" outlineLevel="0" collapsed="false">
      <c r="A337" s="72" t="n">
        <f aca="false">A336+1</f>
        <v>5606.28571428572</v>
      </c>
      <c r="B337" s="75"/>
      <c r="C337" s="75"/>
      <c r="D337" s="75"/>
      <c r="E337" s="75"/>
      <c r="F337" s="75"/>
      <c r="G337" s="75"/>
      <c r="H337" s="75"/>
      <c r="I337" s="75"/>
      <c r="J337" s="75"/>
    </row>
    <row r="338" customFormat="false" ht="12.75" hidden="false" customHeight="false" outlineLevel="0" collapsed="false">
      <c r="A338" s="72" t="n">
        <f aca="false">A337+1</f>
        <v>5607.28571428572</v>
      </c>
      <c r="B338" s="75"/>
      <c r="C338" s="75"/>
      <c r="D338" s="75"/>
      <c r="E338" s="75"/>
      <c r="F338" s="75"/>
      <c r="G338" s="75"/>
      <c r="H338" s="75"/>
      <c r="I338" s="75"/>
      <c r="J338" s="75"/>
    </row>
    <row r="339" customFormat="false" ht="12.75" hidden="false" customHeight="false" outlineLevel="0" collapsed="false">
      <c r="A339" s="72" t="n">
        <f aca="false">A338+1</f>
        <v>5608.28571428572</v>
      </c>
      <c r="B339" s="75"/>
      <c r="C339" s="75"/>
      <c r="D339" s="75"/>
      <c r="E339" s="75"/>
      <c r="F339" s="75"/>
      <c r="G339" s="75"/>
      <c r="H339" s="75"/>
      <c r="I339" s="75"/>
      <c r="J339" s="75"/>
    </row>
    <row r="340" customFormat="false" ht="12.75" hidden="false" customHeight="false" outlineLevel="0" collapsed="false">
      <c r="A340" s="72" t="n">
        <f aca="false">A339+1</f>
        <v>5609.28571428572</v>
      </c>
      <c r="B340" s="75"/>
      <c r="C340" s="75"/>
      <c r="D340" s="75"/>
      <c r="E340" s="75"/>
      <c r="F340" s="75"/>
      <c r="G340" s="75"/>
      <c r="H340" s="75"/>
      <c r="I340" s="75"/>
      <c r="J340" s="75"/>
    </row>
    <row r="341" customFormat="false" ht="12.75" hidden="false" customHeight="false" outlineLevel="0" collapsed="false">
      <c r="A341" s="72" t="n">
        <f aca="false">A340+1</f>
        <v>5610.28571428572</v>
      </c>
      <c r="B341" s="75"/>
      <c r="C341" s="75"/>
      <c r="D341" s="75"/>
      <c r="E341" s="75"/>
      <c r="F341" s="75"/>
      <c r="G341" s="75"/>
      <c r="H341" s="75"/>
      <c r="I341" s="75"/>
      <c r="J341" s="75"/>
    </row>
    <row r="342" customFormat="false" ht="12.75" hidden="false" customHeight="false" outlineLevel="0" collapsed="false">
      <c r="A342" s="72" t="n">
        <f aca="false">A341+1</f>
        <v>5611.28571428572</v>
      </c>
      <c r="B342" s="75"/>
      <c r="C342" s="75"/>
      <c r="D342" s="75"/>
      <c r="E342" s="75"/>
      <c r="F342" s="75"/>
      <c r="G342" s="75"/>
      <c r="H342" s="75"/>
      <c r="I342" s="75"/>
      <c r="J342" s="75"/>
    </row>
    <row r="343" customFormat="false" ht="12.75" hidden="false" customHeight="false" outlineLevel="0" collapsed="false">
      <c r="A343" s="72" t="n">
        <f aca="false">A342+1</f>
        <v>5612.28571428572</v>
      </c>
      <c r="B343" s="75"/>
      <c r="C343" s="75"/>
      <c r="D343" s="75"/>
      <c r="E343" s="75"/>
      <c r="F343" s="75"/>
      <c r="G343" s="75"/>
      <c r="H343" s="75"/>
      <c r="I343" s="75"/>
      <c r="J343" s="75"/>
    </row>
    <row r="344" customFormat="false" ht="12.75" hidden="false" customHeight="false" outlineLevel="0" collapsed="false">
      <c r="A344" s="72" t="n">
        <f aca="false">A343+1</f>
        <v>5613.28571428572</v>
      </c>
      <c r="B344" s="75"/>
      <c r="C344" s="75"/>
      <c r="D344" s="75"/>
      <c r="E344" s="75"/>
      <c r="F344" s="75"/>
      <c r="G344" s="75"/>
      <c r="H344" s="75"/>
      <c r="I344" s="75"/>
      <c r="J344" s="75"/>
    </row>
    <row r="345" customFormat="false" ht="12.75" hidden="false" customHeight="false" outlineLevel="0" collapsed="false">
      <c r="A345" s="72" t="n">
        <f aca="false">A344+1</f>
        <v>5614.28571428572</v>
      </c>
      <c r="B345" s="75"/>
      <c r="C345" s="75"/>
      <c r="D345" s="75"/>
      <c r="E345" s="75"/>
      <c r="F345" s="75"/>
      <c r="G345" s="75"/>
      <c r="H345" s="75"/>
      <c r="I345" s="75"/>
      <c r="J345" s="75"/>
    </row>
    <row r="346" customFormat="false" ht="12.75" hidden="false" customHeight="false" outlineLevel="0" collapsed="false">
      <c r="A346" s="72" t="n">
        <f aca="false">A345+1</f>
        <v>5615.28571428572</v>
      </c>
      <c r="B346" s="75"/>
      <c r="C346" s="75"/>
      <c r="D346" s="75"/>
      <c r="E346" s="75"/>
      <c r="F346" s="75"/>
      <c r="G346" s="75"/>
      <c r="H346" s="75"/>
      <c r="I346" s="75"/>
      <c r="J346" s="75"/>
    </row>
    <row r="347" customFormat="false" ht="12.75" hidden="false" customHeight="false" outlineLevel="0" collapsed="false">
      <c r="A347" s="72" t="n">
        <f aca="false">A346+1</f>
        <v>5616.28571428572</v>
      </c>
      <c r="B347" s="75"/>
      <c r="C347" s="75"/>
      <c r="D347" s="75"/>
      <c r="E347" s="75"/>
      <c r="F347" s="75"/>
      <c r="G347" s="75"/>
      <c r="H347" s="75"/>
      <c r="I347" s="75"/>
      <c r="J347" s="75"/>
    </row>
    <row r="348" customFormat="false" ht="12.75" hidden="false" customHeight="false" outlineLevel="0" collapsed="false">
      <c r="A348" s="72" t="n">
        <f aca="false">A347+1</f>
        <v>5617.28571428572</v>
      </c>
      <c r="B348" s="75"/>
      <c r="C348" s="75"/>
      <c r="D348" s="75"/>
      <c r="E348" s="75"/>
      <c r="F348" s="75"/>
      <c r="G348" s="75"/>
      <c r="H348" s="75"/>
      <c r="I348" s="75"/>
      <c r="J348" s="75"/>
    </row>
    <row r="349" customFormat="false" ht="12.75" hidden="false" customHeight="false" outlineLevel="0" collapsed="false">
      <c r="A349" s="72" t="n">
        <f aca="false">A348+1</f>
        <v>5618.28571428572</v>
      </c>
      <c r="B349" s="75"/>
      <c r="C349" s="75"/>
      <c r="D349" s="75"/>
      <c r="E349" s="75"/>
      <c r="F349" s="75"/>
      <c r="G349" s="75"/>
      <c r="H349" s="75"/>
      <c r="I349" s="75"/>
      <c r="J349" s="75"/>
    </row>
    <row r="350" customFormat="false" ht="12.75" hidden="false" customHeight="false" outlineLevel="0" collapsed="false">
      <c r="A350" s="72" t="n">
        <f aca="false">A349+1</f>
        <v>5619.28571428572</v>
      </c>
      <c r="B350" s="75"/>
      <c r="C350" s="75"/>
      <c r="D350" s="75"/>
      <c r="E350" s="75"/>
      <c r="F350" s="75"/>
      <c r="G350" s="75"/>
      <c r="H350" s="75"/>
      <c r="I350" s="75"/>
      <c r="J350" s="75"/>
    </row>
    <row r="351" customFormat="false" ht="12.75" hidden="false" customHeight="false" outlineLevel="0" collapsed="false">
      <c r="A351" s="72" t="n">
        <f aca="false">A350+1</f>
        <v>5620.28571428572</v>
      </c>
      <c r="B351" s="75"/>
      <c r="C351" s="75"/>
      <c r="D351" s="75"/>
      <c r="E351" s="75"/>
      <c r="F351" s="75"/>
      <c r="G351" s="75"/>
      <c r="H351" s="75"/>
      <c r="I351" s="75"/>
      <c r="J351" s="75"/>
    </row>
    <row r="352" customFormat="false" ht="12.75" hidden="false" customHeight="false" outlineLevel="0" collapsed="false">
      <c r="A352" s="72" t="n">
        <f aca="false">A351+1</f>
        <v>5621.28571428572</v>
      </c>
      <c r="B352" s="75"/>
      <c r="C352" s="75"/>
      <c r="D352" s="75"/>
      <c r="E352" s="75"/>
      <c r="F352" s="75"/>
      <c r="G352" s="75"/>
      <c r="H352" s="75"/>
      <c r="I352" s="75"/>
      <c r="J352" s="75"/>
    </row>
    <row r="353" customFormat="false" ht="12.75" hidden="false" customHeight="false" outlineLevel="0" collapsed="false">
      <c r="A353" s="72" t="n">
        <f aca="false">A352+1</f>
        <v>5622.28571428572</v>
      </c>
      <c r="B353" s="75"/>
      <c r="C353" s="75"/>
      <c r="D353" s="75"/>
      <c r="E353" s="75"/>
      <c r="F353" s="75"/>
      <c r="G353" s="75"/>
      <c r="H353" s="75"/>
      <c r="I353" s="75"/>
      <c r="J353" s="75"/>
    </row>
    <row r="354" customFormat="false" ht="12.75" hidden="false" customHeight="false" outlineLevel="0" collapsed="false">
      <c r="A354" s="72" t="n">
        <f aca="false">A353+1</f>
        <v>5623.28571428572</v>
      </c>
      <c r="B354" s="75"/>
      <c r="C354" s="75"/>
      <c r="D354" s="75"/>
      <c r="E354" s="75"/>
      <c r="F354" s="75"/>
      <c r="G354" s="75"/>
      <c r="H354" s="75"/>
      <c r="I354" s="75"/>
      <c r="J354" s="75"/>
    </row>
    <row r="355" customFormat="false" ht="12.75" hidden="false" customHeight="false" outlineLevel="0" collapsed="false">
      <c r="A355" s="72" t="n">
        <f aca="false">A354+1</f>
        <v>5624.28571428572</v>
      </c>
      <c r="B355" s="75"/>
      <c r="C355" s="75"/>
      <c r="D355" s="75"/>
      <c r="E355" s="75"/>
      <c r="F355" s="75"/>
      <c r="G355" s="75"/>
      <c r="H355" s="75"/>
      <c r="I355" s="75"/>
      <c r="J355" s="75"/>
    </row>
    <row r="356" customFormat="false" ht="12.75" hidden="false" customHeight="false" outlineLevel="0" collapsed="false">
      <c r="A356" s="72" t="n">
        <f aca="false">A355+1</f>
        <v>5625.28571428572</v>
      </c>
      <c r="B356" s="75"/>
      <c r="C356" s="75"/>
      <c r="D356" s="75"/>
      <c r="E356" s="75"/>
      <c r="F356" s="75"/>
      <c r="G356" s="75"/>
      <c r="H356" s="75"/>
      <c r="I356" s="75"/>
      <c r="J356" s="75"/>
    </row>
    <row r="357" customFormat="false" ht="12.75" hidden="false" customHeight="false" outlineLevel="0" collapsed="false">
      <c r="A357" s="72" t="n">
        <f aca="false">A356+1</f>
        <v>5626.28571428572</v>
      </c>
      <c r="B357" s="75"/>
      <c r="C357" s="75"/>
      <c r="D357" s="75"/>
      <c r="E357" s="75"/>
      <c r="F357" s="75"/>
      <c r="G357" s="75"/>
      <c r="H357" s="75"/>
      <c r="I357" s="75"/>
      <c r="J357" s="75"/>
    </row>
    <row r="358" customFormat="false" ht="12.75" hidden="false" customHeight="false" outlineLevel="0" collapsed="false">
      <c r="A358" s="72" t="n">
        <f aca="false">A357+1</f>
        <v>5627.28571428572</v>
      </c>
      <c r="B358" s="75"/>
      <c r="C358" s="75"/>
      <c r="D358" s="75"/>
      <c r="E358" s="75"/>
      <c r="F358" s="75"/>
      <c r="G358" s="75"/>
      <c r="H358" s="75"/>
      <c r="I358" s="75"/>
      <c r="J358" s="75"/>
    </row>
    <row r="359" customFormat="false" ht="12.75" hidden="false" customHeight="false" outlineLevel="0" collapsed="false">
      <c r="A359" s="72" t="n">
        <f aca="false">A358+1</f>
        <v>5628.28571428572</v>
      </c>
      <c r="B359" s="75"/>
      <c r="C359" s="75"/>
      <c r="D359" s="75"/>
      <c r="E359" s="75"/>
      <c r="F359" s="75"/>
      <c r="G359" s="75"/>
      <c r="H359" s="75"/>
      <c r="I359" s="75"/>
      <c r="J359" s="75"/>
    </row>
    <row r="360" customFormat="false" ht="12.75" hidden="false" customHeight="false" outlineLevel="0" collapsed="false">
      <c r="A360" s="72" t="n">
        <f aca="false">A359+1</f>
        <v>5629.28571428572</v>
      </c>
      <c r="B360" s="75"/>
      <c r="C360" s="75"/>
      <c r="D360" s="75"/>
      <c r="E360" s="75"/>
      <c r="F360" s="75"/>
      <c r="G360" s="75"/>
      <c r="H360" s="75"/>
      <c r="I360" s="75"/>
      <c r="J360" s="75"/>
    </row>
    <row r="361" customFormat="false" ht="12.75" hidden="false" customHeight="false" outlineLevel="0" collapsed="false">
      <c r="A361" s="72" t="n">
        <f aca="false">A360+1</f>
        <v>5630.28571428572</v>
      </c>
      <c r="B361" s="75"/>
      <c r="C361" s="75"/>
      <c r="D361" s="75"/>
      <c r="E361" s="75"/>
      <c r="F361" s="75"/>
      <c r="G361" s="75"/>
      <c r="H361" s="75"/>
      <c r="I361" s="75"/>
      <c r="J361" s="75"/>
    </row>
    <row r="362" customFormat="false" ht="12.75" hidden="false" customHeight="false" outlineLevel="0" collapsed="false">
      <c r="A362" s="72" t="n">
        <f aca="false">A361+1</f>
        <v>5631.28571428572</v>
      </c>
      <c r="B362" s="75"/>
      <c r="C362" s="75"/>
      <c r="D362" s="75"/>
      <c r="E362" s="75"/>
      <c r="F362" s="75"/>
      <c r="G362" s="75"/>
      <c r="H362" s="75"/>
      <c r="I362" s="75"/>
      <c r="J362" s="75"/>
    </row>
    <row r="363" customFormat="false" ht="12.75" hidden="false" customHeight="false" outlineLevel="0" collapsed="false">
      <c r="A363" s="72" t="n">
        <f aca="false">A362+1</f>
        <v>5632.28571428572</v>
      </c>
      <c r="B363" s="75"/>
      <c r="C363" s="75"/>
      <c r="D363" s="75"/>
      <c r="E363" s="75"/>
      <c r="F363" s="75"/>
      <c r="G363" s="75"/>
      <c r="H363" s="75"/>
      <c r="I363" s="75"/>
      <c r="J363" s="75"/>
    </row>
    <row r="364" customFormat="false" ht="12.75" hidden="false" customHeight="false" outlineLevel="0" collapsed="false">
      <c r="A364" s="72" t="n">
        <f aca="false">A363+1</f>
        <v>5633.28571428572</v>
      </c>
      <c r="B364" s="75"/>
      <c r="C364" s="75"/>
      <c r="D364" s="75"/>
      <c r="E364" s="75"/>
      <c r="F364" s="75"/>
      <c r="G364" s="75"/>
      <c r="H364" s="75"/>
      <c r="I364" s="75"/>
      <c r="J364" s="75"/>
    </row>
    <row r="365" customFormat="false" ht="12.75" hidden="false" customHeight="false" outlineLevel="0" collapsed="false">
      <c r="A365" s="72" t="n">
        <f aca="false">A364+1</f>
        <v>5634.28571428572</v>
      </c>
      <c r="B365" s="75"/>
      <c r="C365" s="75"/>
      <c r="D365" s="75"/>
      <c r="E365" s="75"/>
      <c r="F365" s="75"/>
      <c r="G365" s="75"/>
      <c r="H365" s="75"/>
      <c r="I365" s="75"/>
      <c r="J365" s="75"/>
    </row>
    <row r="366" customFormat="false" ht="12.75" hidden="false" customHeight="false" outlineLevel="0" collapsed="false">
      <c r="A366" s="72" t="n">
        <f aca="false">A365+1</f>
        <v>5635.28571428572</v>
      </c>
      <c r="B366" s="75"/>
      <c r="C366" s="75"/>
      <c r="D366" s="75"/>
      <c r="E366" s="75"/>
      <c r="F366" s="75"/>
      <c r="G366" s="75"/>
      <c r="H366" s="75"/>
      <c r="I366" s="75"/>
      <c r="J366" s="75"/>
    </row>
    <row r="367" customFormat="false" ht="12.75" hidden="false" customHeight="false" outlineLevel="0" collapsed="false">
      <c r="A367" s="72" t="n">
        <f aca="false">A366+1</f>
        <v>5636.28571428572</v>
      </c>
      <c r="B367" s="75"/>
      <c r="C367" s="75"/>
      <c r="D367" s="75"/>
      <c r="E367" s="75"/>
      <c r="F367" s="75"/>
      <c r="G367" s="75"/>
      <c r="H367" s="75"/>
      <c r="I367" s="75"/>
      <c r="J367" s="75"/>
    </row>
    <row r="368" customFormat="false" ht="12.75" hidden="false" customHeight="false" outlineLevel="0" collapsed="false">
      <c r="A368" s="72" t="n">
        <f aca="false">A367+1</f>
        <v>5637.28571428572</v>
      </c>
      <c r="B368" s="75"/>
      <c r="C368" s="75"/>
      <c r="D368" s="75"/>
      <c r="E368" s="75"/>
      <c r="F368" s="75"/>
      <c r="G368" s="75"/>
      <c r="H368" s="75"/>
      <c r="I368" s="75"/>
      <c r="J368" s="75"/>
    </row>
    <row r="369" customFormat="false" ht="12.75" hidden="false" customHeight="false" outlineLevel="0" collapsed="false">
      <c r="A369" s="72" t="n">
        <f aca="false">A368+1</f>
        <v>5638.28571428572</v>
      </c>
      <c r="B369" s="75"/>
      <c r="C369" s="75"/>
      <c r="D369" s="75"/>
      <c r="E369" s="75"/>
      <c r="F369" s="75"/>
      <c r="G369" s="75"/>
      <c r="H369" s="75"/>
      <c r="I369" s="75"/>
      <c r="J369" s="75"/>
    </row>
    <row r="370" customFormat="false" ht="12.75" hidden="false" customHeight="false" outlineLevel="0" collapsed="false">
      <c r="A370" s="72" t="n">
        <f aca="false">A369+1</f>
        <v>5639.28571428572</v>
      </c>
      <c r="B370" s="75"/>
      <c r="C370" s="75"/>
      <c r="D370" s="75"/>
      <c r="E370" s="75"/>
      <c r="F370" s="75"/>
      <c r="G370" s="75"/>
      <c r="H370" s="75"/>
      <c r="I370" s="75"/>
      <c r="J370" s="75"/>
    </row>
    <row r="371" customFormat="false" ht="12.75" hidden="false" customHeight="false" outlineLevel="0" collapsed="false">
      <c r="A371" s="72" t="n">
        <f aca="false">A370+1</f>
        <v>5640.28571428572</v>
      </c>
      <c r="B371" s="75"/>
      <c r="C371" s="75"/>
      <c r="D371" s="75"/>
      <c r="E371" s="75"/>
      <c r="F371" s="75"/>
      <c r="G371" s="75"/>
      <c r="H371" s="75"/>
      <c r="I371" s="75"/>
      <c r="J371" s="75"/>
    </row>
    <row r="372" customFormat="false" ht="12.75" hidden="false" customHeight="false" outlineLevel="0" collapsed="false">
      <c r="A372" s="72" t="n">
        <f aca="false">A371+1</f>
        <v>5641.28571428572</v>
      </c>
      <c r="B372" s="75"/>
      <c r="C372" s="75"/>
      <c r="D372" s="75"/>
      <c r="E372" s="75"/>
      <c r="F372" s="75"/>
      <c r="G372" s="75"/>
      <c r="H372" s="75"/>
      <c r="I372" s="75"/>
      <c r="J372" s="75"/>
    </row>
    <row r="373" customFormat="false" ht="12.75" hidden="false" customHeight="false" outlineLevel="0" collapsed="false">
      <c r="A373" s="72" t="n">
        <f aca="false">A372+1</f>
        <v>5642.28571428572</v>
      </c>
      <c r="B373" s="75"/>
      <c r="C373" s="75"/>
      <c r="D373" s="75"/>
      <c r="E373" s="75"/>
      <c r="F373" s="75"/>
      <c r="G373" s="75"/>
      <c r="H373" s="75"/>
      <c r="I373" s="75"/>
      <c r="J373" s="75"/>
    </row>
    <row r="374" customFormat="false" ht="12.75" hidden="false" customHeight="false" outlineLevel="0" collapsed="false">
      <c r="A374" s="72" t="n">
        <f aca="false">A373+1</f>
        <v>5643.28571428572</v>
      </c>
      <c r="B374" s="75"/>
      <c r="C374" s="75"/>
      <c r="D374" s="75"/>
      <c r="E374" s="75"/>
      <c r="F374" s="75"/>
      <c r="G374" s="75"/>
      <c r="H374" s="75"/>
      <c r="I374" s="75"/>
      <c r="J374" s="75"/>
    </row>
    <row r="375" customFormat="false" ht="12.75" hidden="false" customHeight="false" outlineLevel="0" collapsed="false">
      <c r="A375" s="72" t="n">
        <f aca="false">A374+1</f>
        <v>5644.28571428572</v>
      </c>
      <c r="B375" s="75"/>
      <c r="C375" s="75"/>
      <c r="D375" s="75"/>
      <c r="E375" s="75"/>
      <c r="F375" s="75"/>
      <c r="G375" s="75"/>
      <c r="H375" s="75"/>
      <c r="I375" s="75"/>
      <c r="J375" s="75"/>
    </row>
    <row r="376" customFormat="false" ht="12.75" hidden="false" customHeight="false" outlineLevel="0" collapsed="false">
      <c r="A376" s="72" t="n">
        <f aca="false">A375+1</f>
        <v>5645.28571428572</v>
      </c>
      <c r="B376" s="75"/>
      <c r="C376" s="75"/>
      <c r="D376" s="75"/>
      <c r="E376" s="75"/>
      <c r="F376" s="75"/>
      <c r="G376" s="75"/>
      <c r="H376" s="75"/>
      <c r="I376" s="75"/>
      <c r="J376" s="75"/>
    </row>
    <row r="377" customFormat="false" ht="12.75" hidden="false" customHeight="false" outlineLevel="0" collapsed="false">
      <c r="A377" s="72" t="n">
        <f aca="false">A376+1</f>
        <v>5646.28571428572</v>
      </c>
      <c r="B377" s="75"/>
      <c r="C377" s="75"/>
      <c r="D377" s="75"/>
      <c r="E377" s="75"/>
      <c r="F377" s="75"/>
      <c r="G377" s="75"/>
      <c r="H377" s="75"/>
      <c r="I377" s="75"/>
      <c r="J377" s="75"/>
    </row>
    <row r="378" customFormat="false" ht="12.75" hidden="false" customHeight="false" outlineLevel="0" collapsed="false">
      <c r="A378" s="72" t="n">
        <f aca="false">A377+1</f>
        <v>5647.28571428572</v>
      </c>
      <c r="B378" s="75"/>
      <c r="C378" s="75"/>
      <c r="D378" s="75"/>
      <c r="E378" s="75"/>
      <c r="F378" s="75"/>
      <c r="G378" s="75"/>
      <c r="H378" s="75"/>
      <c r="I378" s="75"/>
      <c r="J378" s="75"/>
    </row>
    <row r="379" customFormat="false" ht="12.75" hidden="false" customHeight="false" outlineLevel="0" collapsed="false">
      <c r="A379" s="72" t="n">
        <f aca="false">A378+1</f>
        <v>5648.28571428572</v>
      </c>
      <c r="B379" s="75"/>
      <c r="C379" s="75"/>
      <c r="D379" s="75"/>
      <c r="E379" s="75"/>
      <c r="F379" s="75"/>
      <c r="G379" s="75"/>
      <c r="H379" s="75"/>
      <c r="I379" s="75"/>
      <c r="J379" s="75"/>
    </row>
    <row r="380" customFormat="false" ht="12.75" hidden="false" customHeight="false" outlineLevel="0" collapsed="false">
      <c r="A380" s="72" t="n">
        <f aca="false">A379+1</f>
        <v>5649.28571428572</v>
      </c>
      <c r="B380" s="75"/>
      <c r="C380" s="75"/>
      <c r="D380" s="75"/>
      <c r="E380" s="75"/>
      <c r="F380" s="75"/>
      <c r="G380" s="75"/>
      <c r="H380" s="75"/>
      <c r="I380" s="75"/>
      <c r="J380" s="75"/>
    </row>
    <row r="381" customFormat="false" ht="12.75" hidden="false" customHeight="false" outlineLevel="0" collapsed="false">
      <c r="A381" s="72" t="n">
        <f aca="false">A380+1</f>
        <v>5650.28571428572</v>
      </c>
      <c r="B381" s="75"/>
      <c r="C381" s="75"/>
      <c r="D381" s="75"/>
      <c r="E381" s="75"/>
      <c r="F381" s="75"/>
      <c r="G381" s="75"/>
      <c r="H381" s="75"/>
      <c r="I381" s="75"/>
      <c r="J381" s="75"/>
    </row>
    <row r="382" customFormat="false" ht="12.75" hidden="false" customHeight="false" outlineLevel="0" collapsed="false">
      <c r="A382" s="72" t="n">
        <f aca="false">A381+1</f>
        <v>5651.28571428572</v>
      </c>
      <c r="B382" s="75"/>
      <c r="C382" s="75"/>
      <c r="D382" s="75"/>
      <c r="E382" s="75"/>
      <c r="F382" s="75"/>
      <c r="G382" s="75"/>
      <c r="H382" s="75"/>
      <c r="I382" s="75"/>
      <c r="J382" s="75"/>
    </row>
    <row r="383" customFormat="false" ht="12.75" hidden="false" customHeight="false" outlineLevel="0" collapsed="false">
      <c r="A383" s="72" t="n">
        <f aca="false">A382+1</f>
        <v>5652.28571428572</v>
      </c>
      <c r="B383" s="75"/>
      <c r="C383" s="75"/>
      <c r="D383" s="75"/>
      <c r="E383" s="75"/>
      <c r="F383" s="75"/>
      <c r="G383" s="75"/>
      <c r="H383" s="75"/>
      <c r="I383" s="75"/>
      <c r="J383" s="75"/>
    </row>
    <row r="384" customFormat="false" ht="12.75" hidden="false" customHeight="false" outlineLevel="0" collapsed="false">
      <c r="A384" s="72" t="n">
        <f aca="false">A383+1</f>
        <v>5653.28571428572</v>
      </c>
      <c r="B384" s="75"/>
      <c r="C384" s="75"/>
      <c r="D384" s="75"/>
      <c r="E384" s="75"/>
      <c r="F384" s="75"/>
      <c r="G384" s="75"/>
      <c r="H384" s="75"/>
      <c r="I384" s="75"/>
      <c r="J384" s="75"/>
    </row>
    <row r="385" customFormat="false" ht="12.75" hidden="false" customHeight="false" outlineLevel="0" collapsed="false">
      <c r="A385" s="72" t="n">
        <f aca="false">A384+1</f>
        <v>5654.28571428572</v>
      </c>
      <c r="B385" s="75"/>
      <c r="C385" s="75"/>
      <c r="D385" s="75"/>
      <c r="E385" s="75"/>
      <c r="F385" s="75"/>
      <c r="G385" s="75"/>
      <c r="H385" s="75"/>
      <c r="I385" s="75"/>
      <c r="J385" s="75"/>
    </row>
    <row r="386" customFormat="false" ht="12.75" hidden="false" customHeight="false" outlineLevel="0" collapsed="false">
      <c r="A386" s="72" t="n">
        <f aca="false">A385+1</f>
        <v>5655.28571428572</v>
      </c>
      <c r="B386" s="75"/>
      <c r="C386" s="75"/>
      <c r="D386" s="75"/>
      <c r="E386" s="75"/>
      <c r="F386" s="75"/>
      <c r="G386" s="75"/>
      <c r="H386" s="75"/>
      <c r="I386" s="75"/>
      <c r="J386" s="75"/>
    </row>
    <row r="387" customFormat="false" ht="12.75" hidden="false" customHeight="false" outlineLevel="0" collapsed="false">
      <c r="A387" s="72" t="n">
        <f aca="false">A386+1</f>
        <v>5656.28571428572</v>
      </c>
      <c r="B387" s="75"/>
      <c r="C387" s="75"/>
      <c r="D387" s="75"/>
      <c r="E387" s="75"/>
      <c r="F387" s="75"/>
      <c r="G387" s="75"/>
      <c r="H387" s="75"/>
      <c r="I387" s="75"/>
      <c r="J387" s="75"/>
    </row>
    <row r="388" customFormat="false" ht="12.75" hidden="false" customHeight="false" outlineLevel="0" collapsed="false">
      <c r="A388" s="72" t="n">
        <f aca="false">A387+1</f>
        <v>5657.28571428572</v>
      </c>
      <c r="B388" s="75"/>
      <c r="C388" s="75"/>
      <c r="D388" s="75"/>
      <c r="E388" s="75"/>
      <c r="F388" s="75"/>
      <c r="G388" s="75"/>
      <c r="H388" s="75"/>
      <c r="I388" s="75"/>
      <c r="J388" s="75"/>
    </row>
    <row r="389" customFormat="false" ht="12.75" hidden="false" customHeight="false" outlineLevel="0" collapsed="false">
      <c r="A389" s="72" t="n">
        <f aca="false">A388+1</f>
        <v>5658.28571428572</v>
      </c>
      <c r="B389" s="75"/>
      <c r="C389" s="75"/>
      <c r="D389" s="75"/>
      <c r="E389" s="75"/>
      <c r="F389" s="75"/>
      <c r="G389" s="75"/>
      <c r="H389" s="75"/>
      <c r="I389" s="75"/>
      <c r="J389" s="75"/>
    </row>
    <row r="390" customFormat="false" ht="12.75" hidden="false" customHeight="false" outlineLevel="0" collapsed="false">
      <c r="A390" s="72" t="n">
        <f aca="false">A389+1</f>
        <v>5659.28571428572</v>
      </c>
      <c r="B390" s="75"/>
      <c r="C390" s="75"/>
      <c r="D390" s="75"/>
      <c r="E390" s="75"/>
      <c r="F390" s="75"/>
      <c r="G390" s="75"/>
      <c r="H390" s="75"/>
      <c r="I390" s="75"/>
      <c r="J390" s="75"/>
    </row>
    <row r="391" customFormat="false" ht="12.75" hidden="false" customHeight="false" outlineLevel="0" collapsed="false">
      <c r="A391" s="72" t="n">
        <f aca="false">A390+1</f>
        <v>5660.28571428572</v>
      </c>
      <c r="B391" s="75"/>
      <c r="C391" s="75"/>
      <c r="D391" s="75"/>
      <c r="E391" s="75"/>
      <c r="F391" s="75"/>
      <c r="G391" s="75"/>
      <c r="H391" s="75"/>
      <c r="I391" s="75"/>
      <c r="J391" s="75"/>
    </row>
    <row r="392" customFormat="false" ht="12.75" hidden="false" customHeight="false" outlineLevel="0" collapsed="false">
      <c r="A392" s="72" t="n">
        <f aca="false">A391+1</f>
        <v>5661.28571428572</v>
      </c>
      <c r="B392" s="75"/>
      <c r="C392" s="75"/>
      <c r="D392" s="75"/>
      <c r="E392" s="75"/>
      <c r="F392" s="75"/>
      <c r="G392" s="75"/>
      <c r="H392" s="75"/>
      <c r="I392" s="75"/>
      <c r="J392" s="75"/>
    </row>
    <row r="393" customFormat="false" ht="12.75" hidden="false" customHeight="false" outlineLevel="0" collapsed="false">
      <c r="A393" s="72" t="n">
        <f aca="false">A392+1</f>
        <v>5662.28571428572</v>
      </c>
      <c r="B393" s="75"/>
      <c r="C393" s="75"/>
      <c r="D393" s="75"/>
      <c r="E393" s="75"/>
      <c r="F393" s="75"/>
      <c r="G393" s="75"/>
      <c r="H393" s="75"/>
      <c r="I393" s="75"/>
      <c r="J393" s="75"/>
    </row>
    <row r="394" customFormat="false" ht="12.75" hidden="false" customHeight="false" outlineLevel="0" collapsed="false">
      <c r="A394" s="72" t="n">
        <f aca="false">A393+1</f>
        <v>5663.28571428572</v>
      </c>
      <c r="B394" s="75"/>
      <c r="C394" s="75"/>
      <c r="D394" s="75"/>
      <c r="E394" s="75"/>
      <c r="F394" s="75"/>
      <c r="G394" s="75"/>
      <c r="H394" s="75"/>
      <c r="I394" s="75"/>
      <c r="J394" s="75"/>
    </row>
    <row r="395" customFormat="false" ht="12.75" hidden="false" customHeight="false" outlineLevel="0" collapsed="false">
      <c r="A395" s="72" t="n">
        <f aca="false">A394+1</f>
        <v>5664.28571428572</v>
      </c>
      <c r="B395" s="75"/>
      <c r="C395" s="75"/>
      <c r="D395" s="75"/>
      <c r="E395" s="75"/>
      <c r="F395" s="75"/>
      <c r="G395" s="75"/>
      <c r="H395" s="75"/>
      <c r="I395" s="75"/>
      <c r="J395" s="75"/>
    </row>
    <row r="396" customFormat="false" ht="12.75" hidden="false" customHeight="false" outlineLevel="0" collapsed="false">
      <c r="A396" s="72" t="n">
        <f aca="false">A395+1</f>
        <v>5665.28571428572</v>
      </c>
      <c r="B396" s="75"/>
      <c r="C396" s="75"/>
      <c r="D396" s="75"/>
      <c r="E396" s="75"/>
      <c r="F396" s="75"/>
      <c r="G396" s="75"/>
      <c r="H396" s="75"/>
      <c r="I396" s="75"/>
      <c r="J396" s="75"/>
    </row>
    <row r="397" customFormat="false" ht="12.75" hidden="false" customHeight="false" outlineLevel="0" collapsed="false">
      <c r="A397" s="72" t="n">
        <f aca="false">A396+1</f>
        <v>5666.28571428572</v>
      </c>
      <c r="B397" s="75"/>
      <c r="C397" s="75"/>
      <c r="D397" s="75"/>
      <c r="E397" s="75"/>
      <c r="F397" s="75"/>
      <c r="G397" s="75"/>
      <c r="H397" s="75"/>
      <c r="I397" s="75"/>
      <c r="J397" s="75"/>
    </row>
    <row r="398" customFormat="false" ht="12.75" hidden="false" customHeight="false" outlineLevel="0" collapsed="false">
      <c r="A398" s="72" t="n">
        <f aca="false">A397+1</f>
        <v>5667.28571428572</v>
      </c>
      <c r="B398" s="75"/>
      <c r="C398" s="75"/>
      <c r="D398" s="75"/>
      <c r="E398" s="75"/>
      <c r="F398" s="75"/>
      <c r="G398" s="75"/>
      <c r="H398" s="75"/>
      <c r="I398" s="75"/>
      <c r="J398" s="75"/>
    </row>
    <row r="399" customFormat="false" ht="12.75" hidden="false" customHeight="false" outlineLevel="0" collapsed="false">
      <c r="A399" s="72" t="n">
        <f aca="false">A398+1</f>
        <v>5668.28571428572</v>
      </c>
      <c r="B399" s="75"/>
      <c r="C399" s="75"/>
      <c r="D399" s="75"/>
      <c r="E399" s="75"/>
      <c r="F399" s="75"/>
      <c r="G399" s="75"/>
      <c r="H399" s="75"/>
      <c r="I399" s="75"/>
      <c r="J399" s="75"/>
    </row>
    <row r="400" customFormat="false" ht="12.75" hidden="false" customHeight="false" outlineLevel="0" collapsed="false">
      <c r="A400" s="72" t="n">
        <f aca="false">A399+1</f>
        <v>5669.28571428572</v>
      </c>
      <c r="B400" s="75"/>
      <c r="C400" s="75"/>
      <c r="D400" s="75"/>
      <c r="E400" s="75"/>
      <c r="F400" s="75"/>
      <c r="G400" s="75"/>
      <c r="H400" s="75"/>
      <c r="I400" s="75"/>
      <c r="J400" s="75"/>
    </row>
    <row r="401" customFormat="false" ht="12.75" hidden="false" customHeight="false" outlineLevel="0" collapsed="false">
      <c r="A401" s="72" t="n">
        <f aca="false">A400+1</f>
        <v>5670.28571428572</v>
      </c>
      <c r="B401" s="75"/>
      <c r="C401" s="75"/>
      <c r="D401" s="75"/>
      <c r="E401" s="75"/>
      <c r="F401" s="75"/>
      <c r="G401" s="75"/>
      <c r="H401" s="75"/>
      <c r="I401" s="75"/>
      <c r="J401" s="75"/>
    </row>
    <row r="402" customFormat="false" ht="12.75" hidden="false" customHeight="false" outlineLevel="0" collapsed="false">
      <c r="A402" s="72" t="n">
        <f aca="false">A401+1</f>
        <v>5671.28571428572</v>
      </c>
      <c r="B402" s="75"/>
      <c r="C402" s="75"/>
      <c r="D402" s="75"/>
      <c r="E402" s="75"/>
      <c r="F402" s="75"/>
      <c r="G402" s="75"/>
      <c r="H402" s="75"/>
      <c r="I402" s="75"/>
      <c r="J402" s="75"/>
    </row>
    <row r="403" customFormat="false" ht="12.75" hidden="false" customHeight="false" outlineLevel="0" collapsed="false">
      <c r="A403" s="72" t="n">
        <f aca="false">A402+1</f>
        <v>5672.28571428572</v>
      </c>
      <c r="B403" s="75"/>
      <c r="C403" s="75"/>
      <c r="D403" s="75"/>
      <c r="E403" s="75"/>
      <c r="F403" s="75"/>
      <c r="G403" s="75"/>
      <c r="H403" s="75"/>
      <c r="I403" s="75"/>
      <c r="J403" s="75"/>
    </row>
    <row r="404" customFormat="false" ht="12.75" hidden="false" customHeight="false" outlineLevel="0" collapsed="false">
      <c r="A404" s="72" t="n">
        <f aca="false">A403+1</f>
        <v>5673.28571428572</v>
      </c>
      <c r="B404" s="75"/>
      <c r="C404" s="75"/>
      <c r="D404" s="75"/>
      <c r="E404" s="75"/>
      <c r="F404" s="75"/>
      <c r="G404" s="75"/>
      <c r="H404" s="75"/>
      <c r="I404" s="75"/>
      <c r="J404" s="75"/>
    </row>
    <row r="405" customFormat="false" ht="12.75" hidden="false" customHeight="false" outlineLevel="0" collapsed="false">
      <c r="A405" s="72" t="n">
        <f aca="false">A404+1</f>
        <v>5674.28571428572</v>
      </c>
      <c r="B405" s="75"/>
      <c r="C405" s="75"/>
      <c r="D405" s="75"/>
      <c r="E405" s="75"/>
      <c r="F405" s="75"/>
      <c r="G405" s="75"/>
      <c r="H405" s="75"/>
      <c r="I405" s="75"/>
      <c r="J405" s="75"/>
    </row>
    <row r="406" customFormat="false" ht="12.75" hidden="false" customHeight="false" outlineLevel="0" collapsed="false">
      <c r="A406" s="72" t="n">
        <f aca="false">A405+1</f>
        <v>5675.28571428572</v>
      </c>
      <c r="B406" s="75"/>
      <c r="C406" s="75"/>
      <c r="D406" s="75"/>
      <c r="E406" s="75"/>
      <c r="F406" s="75"/>
      <c r="G406" s="75"/>
      <c r="H406" s="75"/>
      <c r="I406" s="75"/>
      <c r="J406" s="75"/>
    </row>
    <row r="407" customFormat="false" ht="12.75" hidden="false" customHeight="false" outlineLevel="0" collapsed="false">
      <c r="A407" s="72" t="n">
        <f aca="false">A406+1</f>
        <v>5676.28571428572</v>
      </c>
      <c r="B407" s="75"/>
      <c r="C407" s="75"/>
      <c r="D407" s="75"/>
      <c r="E407" s="75"/>
      <c r="F407" s="75"/>
      <c r="G407" s="75"/>
      <c r="H407" s="75"/>
      <c r="I407" s="75"/>
      <c r="J407" s="75"/>
    </row>
    <row r="408" customFormat="false" ht="12.75" hidden="false" customHeight="false" outlineLevel="0" collapsed="false">
      <c r="A408" s="72" t="n">
        <f aca="false">A407+1</f>
        <v>5677.28571428572</v>
      </c>
      <c r="B408" s="75"/>
      <c r="C408" s="75"/>
      <c r="D408" s="75"/>
      <c r="E408" s="75"/>
      <c r="F408" s="75"/>
      <c r="G408" s="75"/>
      <c r="H408" s="75"/>
      <c r="I408" s="75"/>
      <c r="J408" s="75"/>
    </row>
    <row r="409" customFormat="false" ht="12.75" hidden="false" customHeight="false" outlineLevel="0" collapsed="false">
      <c r="A409" s="72" t="n">
        <f aca="false">A408+1</f>
        <v>5678.28571428572</v>
      </c>
      <c r="B409" s="75"/>
      <c r="C409" s="75"/>
      <c r="D409" s="75"/>
      <c r="E409" s="75"/>
      <c r="F409" s="75"/>
      <c r="G409" s="75"/>
      <c r="H409" s="75"/>
      <c r="I409" s="75"/>
      <c r="J409" s="75"/>
    </row>
    <row r="410" customFormat="false" ht="12.75" hidden="false" customHeight="false" outlineLevel="0" collapsed="false">
      <c r="A410" s="72" t="n">
        <f aca="false">A409+1</f>
        <v>5679.28571428572</v>
      </c>
      <c r="B410" s="75"/>
      <c r="C410" s="75"/>
      <c r="D410" s="75"/>
      <c r="E410" s="75"/>
      <c r="F410" s="75"/>
      <c r="G410" s="75"/>
      <c r="H410" s="75"/>
      <c r="I410" s="75"/>
      <c r="J410" s="75"/>
    </row>
    <row r="411" customFormat="false" ht="12.75" hidden="false" customHeight="false" outlineLevel="0" collapsed="false">
      <c r="A411" s="72" t="n">
        <f aca="false">A410+1</f>
        <v>5680.28571428572</v>
      </c>
      <c r="B411" s="75"/>
      <c r="C411" s="75"/>
      <c r="D411" s="75"/>
      <c r="E411" s="75"/>
      <c r="F411" s="75"/>
      <c r="G411" s="75"/>
      <c r="H411" s="75"/>
      <c r="I411" s="75"/>
      <c r="J411" s="75"/>
    </row>
    <row r="412" customFormat="false" ht="12.75" hidden="false" customHeight="false" outlineLevel="0" collapsed="false">
      <c r="A412" s="72" t="n">
        <f aca="false">A411+1</f>
        <v>5681.28571428572</v>
      </c>
      <c r="B412" s="75"/>
      <c r="C412" s="75"/>
      <c r="D412" s="75"/>
      <c r="E412" s="75"/>
      <c r="F412" s="75"/>
      <c r="G412" s="75"/>
      <c r="H412" s="75"/>
      <c r="I412" s="75"/>
      <c r="J412" s="75"/>
    </row>
    <row r="413" customFormat="false" ht="12.75" hidden="false" customHeight="false" outlineLevel="0" collapsed="false">
      <c r="A413" s="72" t="n">
        <f aca="false">A412+1</f>
        <v>5682.28571428572</v>
      </c>
      <c r="B413" s="75"/>
      <c r="C413" s="75"/>
      <c r="D413" s="75"/>
      <c r="E413" s="75"/>
      <c r="F413" s="75"/>
      <c r="G413" s="75"/>
      <c r="H413" s="75"/>
      <c r="I413" s="75"/>
      <c r="J413" s="75"/>
    </row>
    <row r="414" customFormat="false" ht="12.75" hidden="false" customHeight="false" outlineLevel="0" collapsed="false">
      <c r="A414" s="72" t="n">
        <f aca="false">A413+1</f>
        <v>5683.28571428572</v>
      </c>
      <c r="B414" s="75"/>
      <c r="C414" s="75"/>
      <c r="D414" s="75"/>
      <c r="E414" s="75"/>
      <c r="F414" s="75"/>
      <c r="G414" s="75"/>
      <c r="H414" s="75"/>
      <c r="I414" s="75"/>
      <c r="J414" s="75"/>
    </row>
    <row r="415" customFormat="false" ht="12.75" hidden="false" customHeight="false" outlineLevel="0" collapsed="false">
      <c r="A415" s="72" t="n">
        <f aca="false">A414+1</f>
        <v>5684.28571428572</v>
      </c>
      <c r="B415" s="75"/>
      <c r="C415" s="75"/>
      <c r="D415" s="75"/>
      <c r="E415" s="75"/>
      <c r="F415" s="75"/>
      <c r="G415" s="75"/>
      <c r="H415" s="75"/>
      <c r="I415" s="75"/>
      <c r="J415" s="75"/>
    </row>
    <row r="416" customFormat="false" ht="12.75" hidden="false" customHeight="false" outlineLevel="0" collapsed="false">
      <c r="A416" s="72" t="n">
        <f aca="false">A415+1</f>
        <v>5685.28571428572</v>
      </c>
      <c r="B416" s="75"/>
      <c r="C416" s="75"/>
      <c r="D416" s="75"/>
      <c r="E416" s="75"/>
      <c r="F416" s="75"/>
      <c r="G416" s="75"/>
      <c r="H416" s="75"/>
      <c r="I416" s="75"/>
      <c r="J416" s="75"/>
    </row>
    <row r="417" customFormat="false" ht="12.75" hidden="false" customHeight="false" outlineLevel="0" collapsed="false">
      <c r="A417" s="72" t="n">
        <f aca="false">A416+1</f>
        <v>5686.28571428572</v>
      </c>
      <c r="B417" s="75"/>
      <c r="C417" s="75"/>
      <c r="D417" s="75"/>
      <c r="E417" s="75"/>
      <c r="F417" s="75"/>
      <c r="G417" s="75"/>
      <c r="H417" s="75"/>
      <c r="I417" s="75"/>
      <c r="J417" s="75"/>
    </row>
    <row r="418" customFormat="false" ht="12.75" hidden="false" customHeight="false" outlineLevel="0" collapsed="false">
      <c r="A418" s="72" t="n">
        <f aca="false">A417+1</f>
        <v>5687.28571428572</v>
      </c>
      <c r="B418" s="75"/>
      <c r="C418" s="75"/>
      <c r="D418" s="75"/>
      <c r="E418" s="75"/>
      <c r="F418" s="75"/>
      <c r="G418" s="75"/>
      <c r="H418" s="75"/>
      <c r="I418" s="75"/>
      <c r="J418" s="75"/>
    </row>
    <row r="419" customFormat="false" ht="12.75" hidden="false" customHeight="false" outlineLevel="0" collapsed="false">
      <c r="A419" s="72" t="n">
        <f aca="false">A418+1</f>
        <v>5688.28571428572</v>
      </c>
      <c r="B419" s="75"/>
      <c r="C419" s="75"/>
      <c r="D419" s="75"/>
      <c r="E419" s="75"/>
      <c r="F419" s="75"/>
      <c r="G419" s="75"/>
      <c r="H419" s="75"/>
      <c r="I419" s="75"/>
      <c r="J419" s="75"/>
    </row>
    <row r="420" customFormat="false" ht="12.75" hidden="false" customHeight="false" outlineLevel="0" collapsed="false">
      <c r="A420" s="72" t="n">
        <f aca="false">A419+1</f>
        <v>5689.28571428572</v>
      </c>
      <c r="B420" s="75"/>
      <c r="C420" s="75"/>
      <c r="D420" s="75"/>
      <c r="E420" s="75"/>
      <c r="F420" s="75"/>
      <c r="G420" s="75"/>
      <c r="H420" s="75"/>
      <c r="I420" s="75"/>
      <c r="J420" s="75"/>
    </row>
    <row r="421" customFormat="false" ht="12.75" hidden="false" customHeight="false" outlineLevel="0" collapsed="false">
      <c r="A421" s="72" t="n">
        <f aca="false">A420+1</f>
        <v>5690.28571428572</v>
      </c>
      <c r="B421" s="75"/>
      <c r="C421" s="75"/>
      <c r="D421" s="75"/>
      <c r="E421" s="75"/>
      <c r="F421" s="75"/>
      <c r="G421" s="75"/>
      <c r="H421" s="75"/>
      <c r="I421" s="75"/>
      <c r="J421" s="75"/>
    </row>
    <row r="422" customFormat="false" ht="12.75" hidden="false" customHeight="false" outlineLevel="0" collapsed="false">
      <c r="A422" s="72" t="n">
        <f aca="false">A421+1</f>
        <v>5691.28571428572</v>
      </c>
      <c r="B422" s="75"/>
      <c r="C422" s="75"/>
      <c r="D422" s="75"/>
      <c r="E422" s="75"/>
      <c r="F422" s="75"/>
      <c r="G422" s="75"/>
      <c r="H422" s="75"/>
      <c r="I422" s="75"/>
      <c r="J422" s="75"/>
    </row>
    <row r="423" customFormat="false" ht="12.75" hidden="false" customHeight="false" outlineLevel="0" collapsed="false">
      <c r="A423" s="72" t="n">
        <f aca="false">A422+1</f>
        <v>5692.28571428572</v>
      </c>
      <c r="B423" s="75"/>
      <c r="C423" s="75"/>
      <c r="D423" s="75"/>
      <c r="E423" s="75"/>
      <c r="F423" s="75"/>
      <c r="G423" s="75"/>
      <c r="H423" s="75"/>
      <c r="I423" s="75"/>
      <c r="J423" s="75"/>
    </row>
    <row r="424" customFormat="false" ht="12.75" hidden="false" customHeight="false" outlineLevel="0" collapsed="false">
      <c r="A424" s="72" t="n">
        <f aca="false">A423+1</f>
        <v>5693.28571428572</v>
      </c>
      <c r="B424" s="75"/>
      <c r="C424" s="75"/>
      <c r="D424" s="75"/>
      <c r="E424" s="75"/>
      <c r="F424" s="75"/>
      <c r="G424" s="75"/>
      <c r="H424" s="75"/>
      <c r="I424" s="75"/>
      <c r="J424" s="75"/>
    </row>
    <row r="425" customFormat="false" ht="12.75" hidden="false" customHeight="false" outlineLevel="0" collapsed="false">
      <c r="A425" s="72" t="n">
        <f aca="false">A424+1</f>
        <v>5694.28571428572</v>
      </c>
      <c r="B425" s="75"/>
      <c r="C425" s="75"/>
      <c r="D425" s="75"/>
      <c r="E425" s="75"/>
      <c r="F425" s="75"/>
      <c r="G425" s="75"/>
      <c r="H425" s="75"/>
      <c r="I425" s="75"/>
      <c r="J425" s="75"/>
    </row>
    <row r="426" customFormat="false" ht="12.75" hidden="false" customHeight="false" outlineLevel="0" collapsed="false">
      <c r="A426" s="72" t="n">
        <f aca="false">A425+1</f>
        <v>5695.28571428572</v>
      </c>
      <c r="B426" s="75"/>
      <c r="C426" s="75"/>
      <c r="D426" s="75"/>
      <c r="E426" s="75"/>
      <c r="F426" s="75"/>
      <c r="G426" s="75"/>
      <c r="H426" s="75"/>
      <c r="I426" s="75"/>
      <c r="J426" s="75"/>
    </row>
    <row r="427" customFormat="false" ht="12.75" hidden="false" customHeight="false" outlineLevel="0" collapsed="false">
      <c r="A427" s="72" t="n">
        <f aca="false">A426+1</f>
        <v>5696.28571428572</v>
      </c>
      <c r="B427" s="75"/>
      <c r="C427" s="75"/>
      <c r="D427" s="75"/>
      <c r="E427" s="75"/>
      <c r="F427" s="75"/>
      <c r="G427" s="75"/>
      <c r="H427" s="75"/>
      <c r="I427" s="75"/>
      <c r="J427" s="75"/>
    </row>
    <row r="428" customFormat="false" ht="12.75" hidden="false" customHeight="false" outlineLevel="0" collapsed="false">
      <c r="A428" s="72" t="n">
        <f aca="false">A427+1</f>
        <v>5697.28571428572</v>
      </c>
      <c r="B428" s="75"/>
      <c r="C428" s="75"/>
      <c r="D428" s="75"/>
      <c r="E428" s="75"/>
      <c r="F428" s="75"/>
      <c r="G428" s="75"/>
      <c r="H428" s="75"/>
      <c r="I428" s="75"/>
      <c r="J428" s="75"/>
    </row>
    <row r="429" customFormat="false" ht="12.75" hidden="false" customHeight="false" outlineLevel="0" collapsed="false">
      <c r="A429" s="72" t="n">
        <f aca="false">A428+1</f>
        <v>5698.28571428572</v>
      </c>
      <c r="B429" s="75"/>
      <c r="C429" s="75"/>
      <c r="D429" s="75"/>
      <c r="E429" s="75"/>
      <c r="F429" s="75"/>
      <c r="G429" s="75"/>
      <c r="H429" s="75"/>
      <c r="I429" s="75"/>
      <c r="J429" s="75"/>
    </row>
    <row r="430" customFormat="false" ht="12.75" hidden="false" customHeight="false" outlineLevel="0" collapsed="false">
      <c r="A430" s="72" t="n">
        <f aca="false">A429+1</f>
        <v>5699.28571428572</v>
      </c>
      <c r="B430" s="75"/>
      <c r="C430" s="75"/>
      <c r="D430" s="75"/>
      <c r="E430" s="75"/>
      <c r="F430" s="75"/>
      <c r="G430" s="75"/>
      <c r="H430" s="75"/>
      <c r="I430" s="75"/>
      <c r="J430" s="75"/>
    </row>
    <row r="431" customFormat="false" ht="12.75" hidden="false" customHeight="false" outlineLevel="0" collapsed="false">
      <c r="A431" s="72" t="n">
        <f aca="false">A430+1</f>
        <v>5700.28571428572</v>
      </c>
      <c r="B431" s="75"/>
      <c r="C431" s="75"/>
      <c r="D431" s="75"/>
      <c r="E431" s="75"/>
      <c r="F431" s="75"/>
      <c r="G431" s="75"/>
      <c r="H431" s="75"/>
      <c r="I431" s="75"/>
      <c r="J431" s="75"/>
    </row>
    <row r="432" customFormat="false" ht="12.75" hidden="false" customHeight="false" outlineLevel="0" collapsed="false">
      <c r="A432" s="72" t="n">
        <f aca="false">A431+1</f>
        <v>5701.28571428572</v>
      </c>
      <c r="B432" s="75"/>
      <c r="C432" s="75"/>
      <c r="D432" s="75"/>
      <c r="E432" s="75"/>
      <c r="F432" s="75"/>
      <c r="G432" s="75"/>
      <c r="H432" s="75"/>
      <c r="I432" s="75"/>
      <c r="J432" s="75"/>
    </row>
    <row r="433" customFormat="false" ht="12.75" hidden="false" customHeight="false" outlineLevel="0" collapsed="false">
      <c r="A433" s="72" t="n">
        <f aca="false">A432+1</f>
        <v>5702.28571428572</v>
      </c>
      <c r="B433" s="75"/>
      <c r="C433" s="75"/>
      <c r="D433" s="75"/>
      <c r="E433" s="75"/>
      <c r="F433" s="75"/>
      <c r="G433" s="75"/>
      <c r="H433" s="75"/>
      <c r="I433" s="75"/>
      <c r="J433" s="75"/>
    </row>
    <row r="434" customFormat="false" ht="12.75" hidden="false" customHeight="false" outlineLevel="0" collapsed="false">
      <c r="A434" s="72" t="n">
        <f aca="false">A433+1</f>
        <v>5703.28571428572</v>
      </c>
      <c r="B434" s="75"/>
      <c r="C434" s="75"/>
      <c r="D434" s="75"/>
      <c r="E434" s="75"/>
      <c r="F434" s="75"/>
      <c r="G434" s="75"/>
      <c r="H434" s="75"/>
      <c r="I434" s="75"/>
      <c r="J434" s="75"/>
    </row>
    <row r="435" customFormat="false" ht="12.75" hidden="false" customHeight="false" outlineLevel="0" collapsed="false">
      <c r="A435" s="72" t="n">
        <f aca="false">A434+1</f>
        <v>5704.28571428572</v>
      </c>
      <c r="B435" s="75"/>
      <c r="C435" s="75"/>
      <c r="D435" s="75"/>
      <c r="E435" s="75"/>
      <c r="F435" s="75"/>
      <c r="G435" s="75"/>
      <c r="H435" s="75"/>
      <c r="I435" s="75"/>
      <c r="J435" s="75"/>
    </row>
    <row r="436" customFormat="false" ht="12.75" hidden="false" customHeight="false" outlineLevel="0" collapsed="false">
      <c r="A436" s="72" t="n">
        <f aca="false">A435+1</f>
        <v>5705.28571428572</v>
      </c>
      <c r="B436" s="75"/>
      <c r="C436" s="75"/>
      <c r="D436" s="75"/>
      <c r="E436" s="75"/>
      <c r="F436" s="75"/>
      <c r="G436" s="75"/>
      <c r="H436" s="75"/>
      <c r="I436" s="75"/>
      <c r="J436" s="75"/>
    </row>
    <row r="437" customFormat="false" ht="12.75" hidden="false" customHeight="false" outlineLevel="0" collapsed="false">
      <c r="A437" s="72" t="n">
        <f aca="false">A436+1</f>
        <v>5706.28571428572</v>
      </c>
      <c r="B437" s="75"/>
      <c r="C437" s="75"/>
      <c r="D437" s="75"/>
      <c r="E437" s="75"/>
      <c r="F437" s="75"/>
      <c r="G437" s="75"/>
      <c r="H437" s="75"/>
      <c r="I437" s="75"/>
      <c r="J437" s="75"/>
    </row>
    <row r="438" customFormat="false" ht="12.75" hidden="false" customHeight="false" outlineLevel="0" collapsed="false">
      <c r="A438" s="72" t="n">
        <f aca="false">A437+1</f>
        <v>5707.28571428572</v>
      </c>
      <c r="B438" s="75"/>
      <c r="C438" s="75"/>
      <c r="D438" s="75"/>
      <c r="E438" s="75"/>
      <c r="F438" s="75"/>
      <c r="G438" s="75"/>
      <c r="H438" s="75"/>
      <c r="I438" s="75"/>
      <c r="J438" s="75"/>
    </row>
    <row r="439" customFormat="false" ht="12.75" hidden="false" customHeight="false" outlineLevel="0" collapsed="false">
      <c r="A439" s="72" t="n">
        <f aca="false">A438+1</f>
        <v>5708.28571428572</v>
      </c>
      <c r="B439" s="75"/>
      <c r="C439" s="75"/>
      <c r="D439" s="75"/>
      <c r="E439" s="75"/>
      <c r="F439" s="75"/>
      <c r="G439" s="75"/>
      <c r="H439" s="75"/>
      <c r="I439" s="75"/>
      <c r="J439" s="75"/>
    </row>
    <row r="440" customFormat="false" ht="12.75" hidden="false" customHeight="false" outlineLevel="0" collapsed="false">
      <c r="A440" s="72" t="n">
        <f aca="false">A439+1</f>
        <v>5709.28571428572</v>
      </c>
      <c r="B440" s="75"/>
      <c r="C440" s="75"/>
      <c r="D440" s="75"/>
      <c r="E440" s="75"/>
      <c r="F440" s="75"/>
      <c r="G440" s="75"/>
      <c r="H440" s="75"/>
      <c r="I440" s="75"/>
      <c r="J440" s="75"/>
    </row>
    <row r="441" customFormat="false" ht="12.75" hidden="false" customHeight="false" outlineLevel="0" collapsed="false">
      <c r="A441" s="72" t="n">
        <f aca="false">A440+1</f>
        <v>5710.28571428572</v>
      </c>
      <c r="B441" s="75"/>
      <c r="C441" s="75"/>
      <c r="D441" s="75"/>
      <c r="E441" s="75"/>
      <c r="F441" s="75"/>
      <c r="G441" s="75"/>
      <c r="H441" s="75"/>
      <c r="I441" s="75"/>
      <c r="J441" s="75"/>
    </row>
    <row r="442" customFormat="false" ht="12.75" hidden="false" customHeight="false" outlineLevel="0" collapsed="false">
      <c r="A442" s="72" t="n">
        <f aca="false">A441+1</f>
        <v>5711.28571428572</v>
      </c>
      <c r="B442" s="75"/>
      <c r="C442" s="75"/>
      <c r="D442" s="75"/>
      <c r="E442" s="75"/>
      <c r="F442" s="75"/>
      <c r="G442" s="75"/>
      <c r="H442" s="75"/>
      <c r="I442" s="75"/>
      <c r="J442" s="75"/>
    </row>
    <row r="443" customFormat="false" ht="12.75" hidden="false" customHeight="false" outlineLevel="0" collapsed="false">
      <c r="A443" s="72" t="n">
        <f aca="false">A442+1</f>
        <v>5712.28571428572</v>
      </c>
      <c r="B443" s="75"/>
      <c r="C443" s="75"/>
      <c r="D443" s="75"/>
      <c r="E443" s="75"/>
      <c r="F443" s="75"/>
      <c r="G443" s="75"/>
      <c r="H443" s="75"/>
      <c r="I443" s="75"/>
      <c r="J443" s="75"/>
    </row>
    <row r="444" customFormat="false" ht="12.75" hidden="false" customHeight="false" outlineLevel="0" collapsed="false">
      <c r="A444" s="72" t="n">
        <f aca="false">A443+1</f>
        <v>5713.28571428572</v>
      </c>
      <c r="B444" s="75"/>
      <c r="C444" s="75"/>
      <c r="D444" s="75"/>
      <c r="E444" s="75"/>
      <c r="F444" s="75"/>
      <c r="G444" s="75"/>
      <c r="H444" s="75"/>
      <c r="I444" s="75"/>
      <c r="J444" s="75"/>
    </row>
    <row r="445" customFormat="false" ht="12.75" hidden="false" customHeight="false" outlineLevel="0" collapsed="false">
      <c r="A445" s="72" t="n">
        <f aca="false">A444+1</f>
        <v>5714.28571428572</v>
      </c>
      <c r="B445" s="75"/>
      <c r="C445" s="75"/>
      <c r="D445" s="75"/>
      <c r="E445" s="75"/>
      <c r="F445" s="75"/>
      <c r="G445" s="75"/>
      <c r="H445" s="75"/>
      <c r="I445" s="75"/>
      <c r="J445" s="75"/>
    </row>
    <row r="446" customFormat="false" ht="12.75" hidden="false" customHeight="false" outlineLevel="0" collapsed="false">
      <c r="A446" s="72" t="n">
        <f aca="false">A445+1</f>
        <v>5715.28571428572</v>
      </c>
      <c r="B446" s="75"/>
      <c r="C446" s="75"/>
      <c r="D446" s="75"/>
      <c r="E446" s="75"/>
      <c r="F446" s="75"/>
      <c r="G446" s="75"/>
      <c r="H446" s="75"/>
      <c r="I446" s="75"/>
      <c r="J446" s="75"/>
    </row>
    <row r="447" customFormat="false" ht="12.75" hidden="false" customHeight="false" outlineLevel="0" collapsed="false">
      <c r="A447" s="72" t="n">
        <f aca="false">A446+1</f>
        <v>5716.28571428572</v>
      </c>
      <c r="B447" s="75"/>
      <c r="C447" s="75"/>
      <c r="D447" s="75"/>
      <c r="E447" s="75"/>
      <c r="F447" s="75"/>
      <c r="G447" s="75"/>
      <c r="H447" s="75"/>
      <c r="I447" s="75"/>
      <c r="J447" s="75"/>
    </row>
    <row r="448" customFormat="false" ht="12.75" hidden="false" customHeight="false" outlineLevel="0" collapsed="false">
      <c r="A448" s="72" t="n">
        <f aca="false">A447+1</f>
        <v>5717.28571428572</v>
      </c>
      <c r="B448" s="75"/>
      <c r="C448" s="75"/>
      <c r="D448" s="75"/>
      <c r="E448" s="75"/>
      <c r="F448" s="75"/>
      <c r="G448" s="75"/>
      <c r="H448" s="75"/>
      <c r="I448" s="75"/>
      <c r="J448" s="75"/>
    </row>
    <row r="449" customFormat="false" ht="12.75" hidden="false" customHeight="false" outlineLevel="0" collapsed="false">
      <c r="A449" s="72" t="n">
        <f aca="false">A448+1</f>
        <v>5718.28571428572</v>
      </c>
      <c r="B449" s="75"/>
      <c r="C449" s="75"/>
      <c r="D449" s="75"/>
      <c r="E449" s="75"/>
      <c r="F449" s="75"/>
      <c r="G449" s="75"/>
      <c r="H449" s="75"/>
      <c r="I449" s="75"/>
      <c r="J449" s="75"/>
    </row>
    <row r="450" customFormat="false" ht="12.75" hidden="false" customHeight="false" outlineLevel="0" collapsed="false">
      <c r="A450" s="72" t="n">
        <f aca="false">A449+1</f>
        <v>5719.28571428572</v>
      </c>
      <c r="B450" s="75"/>
      <c r="C450" s="75"/>
      <c r="D450" s="75"/>
      <c r="E450" s="75"/>
      <c r="F450" s="75"/>
      <c r="G450" s="75"/>
      <c r="H450" s="75"/>
      <c r="I450" s="75"/>
      <c r="J450" s="75"/>
    </row>
    <row r="451" customFormat="false" ht="12.75" hidden="false" customHeight="false" outlineLevel="0" collapsed="false">
      <c r="A451" s="72" t="n">
        <f aca="false">A450+1</f>
        <v>5720.28571428572</v>
      </c>
      <c r="B451" s="75"/>
      <c r="C451" s="75"/>
      <c r="D451" s="75"/>
      <c r="E451" s="75"/>
      <c r="F451" s="75"/>
      <c r="G451" s="75"/>
      <c r="H451" s="75"/>
      <c r="I451" s="75"/>
      <c r="J451" s="75"/>
    </row>
    <row r="452" customFormat="false" ht="12.75" hidden="false" customHeight="false" outlineLevel="0" collapsed="false">
      <c r="A452" s="72" t="n">
        <f aca="false">A451+1</f>
        <v>5721.28571428572</v>
      </c>
      <c r="B452" s="75"/>
      <c r="C452" s="75"/>
      <c r="D452" s="75"/>
      <c r="E452" s="75"/>
      <c r="F452" s="75"/>
      <c r="G452" s="75"/>
      <c r="H452" s="75"/>
      <c r="I452" s="75"/>
      <c r="J452" s="75"/>
    </row>
    <row r="453" customFormat="false" ht="12.75" hidden="false" customHeight="false" outlineLevel="0" collapsed="false">
      <c r="A453" s="72" t="n">
        <f aca="false">A452+1</f>
        <v>5722.28571428572</v>
      </c>
      <c r="B453" s="75"/>
      <c r="C453" s="75"/>
      <c r="D453" s="75"/>
      <c r="E453" s="75"/>
      <c r="F453" s="75"/>
      <c r="G453" s="75"/>
      <c r="H453" s="75"/>
      <c r="I453" s="75"/>
      <c r="J453" s="75"/>
    </row>
    <row r="454" customFormat="false" ht="12.75" hidden="false" customHeight="false" outlineLevel="0" collapsed="false">
      <c r="A454" s="72" t="n">
        <f aca="false">A453+1</f>
        <v>5723.28571428572</v>
      </c>
      <c r="B454" s="75"/>
      <c r="C454" s="75"/>
      <c r="D454" s="75"/>
      <c r="E454" s="75"/>
      <c r="F454" s="75"/>
      <c r="G454" s="75"/>
      <c r="H454" s="75"/>
      <c r="I454" s="75"/>
      <c r="J454" s="75"/>
    </row>
    <row r="455" customFormat="false" ht="12.75" hidden="false" customHeight="false" outlineLevel="0" collapsed="false">
      <c r="A455" s="72" t="n">
        <f aca="false">A454+1</f>
        <v>5724.28571428572</v>
      </c>
      <c r="B455" s="75"/>
      <c r="C455" s="75"/>
      <c r="D455" s="75"/>
      <c r="E455" s="75"/>
      <c r="F455" s="75"/>
      <c r="G455" s="75"/>
      <c r="H455" s="75"/>
      <c r="I455" s="75"/>
      <c r="J455" s="75"/>
    </row>
    <row r="456" customFormat="false" ht="12.75" hidden="false" customHeight="false" outlineLevel="0" collapsed="false">
      <c r="A456" s="72" t="n">
        <f aca="false">A455+1</f>
        <v>5725.28571428572</v>
      </c>
      <c r="B456" s="75"/>
      <c r="C456" s="75"/>
      <c r="D456" s="75"/>
      <c r="E456" s="75"/>
      <c r="F456" s="75"/>
      <c r="G456" s="75"/>
      <c r="H456" s="75"/>
      <c r="I456" s="75"/>
      <c r="J456" s="75"/>
    </row>
    <row r="457" customFormat="false" ht="12.75" hidden="false" customHeight="false" outlineLevel="0" collapsed="false">
      <c r="A457" s="72" t="n">
        <f aca="false">A456+1</f>
        <v>5726.28571428572</v>
      </c>
      <c r="B457" s="75"/>
      <c r="C457" s="75"/>
      <c r="D457" s="75"/>
      <c r="E457" s="75"/>
      <c r="F457" s="75"/>
      <c r="G457" s="75"/>
      <c r="H457" s="75"/>
      <c r="I457" s="75"/>
      <c r="J457" s="75"/>
    </row>
    <row r="458" customFormat="false" ht="12.75" hidden="false" customHeight="false" outlineLevel="0" collapsed="false">
      <c r="A458" s="72" t="n">
        <f aca="false">A457+1</f>
        <v>5727.28571428572</v>
      </c>
      <c r="B458" s="75"/>
      <c r="C458" s="75"/>
      <c r="D458" s="75"/>
      <c r="E458" s="75"/>
      <c r="F458" s="75"/>
      <c r="G458" s="75"/>
      <c r="H458" s="75"/>
      <c r="I458" s="75"/>
      <c r="J458" s="75"/>
    </row>
    <row r="459" customFormat="false" ht="12.75" hidden="false" customHeight="false" outlineLevel="0" collapsed="false">
      <c r="A459" s="72" t="n">
        <f aca="false">A458+1</f>
        <v>5728.28571428572</v>
      </c>
      <c r="B459" s="75"/>
      <c r="C459" s="75"/>
      <c r="D459" s="75"/>
      <c r="E459" s="75"/>
      <c r="F459" s="75"/>
      <c r="G459" s="75"/>
      <c r="H459" s="75"/>
      <c r="I459" s="75"/>
      <c r="J459" s="75"/>
    </row>
    <row r="460" customFormat="false" ht="12.75" hidden="false" customHeight="false" outlineLevel="0" collapsed="false">
      <c r="A460" s="72" t="n">
        <f aca="false">A459+1</f>
        <v>5729.28571428572</v>
      </c>
      <c r="B460" s="75"/>
      <c r="C460" s="75"/>
      <c r="D460" s="75"/>
      <c r="E460" s="75"/>
      <c r="F460" s="75"/>
      <c r="G460" s="75"/>
      <c r="H460" s="75"/>
      <c r="I460" s="75"/>
      <c r="J460" s="75"/>
    </row>
    <row r="461" customFormat="false" ht="12.75" hidden="false" customHeight="false" outlineLevel="0" collapsed="false">
      <c r="A461" s="72" t="n">
        <f aca="false">A460+1</f>
        <v>5730.28571428572</v>
      </c>
      <c r="B461" s="75"/>
      <c r="C461" s="75"/>
      <c r="D461" s="75"/>
      <c r="E461" s="75"/>
      <c r="F461" s="75"/>
      <c r="G461" s="75"/>
      <c r="H461" s="75"/>
      <c r="I461" s="75"/>
      <c r="J461" s="75"/>
    </row>
    <row r="462" customFormat="false" ht="12.75" hidden="false" customHeight="false" outlineLevel="0" collapsed="false">
      <c r="A462" s="72" t="n">
        <f aca="false">A461+1</f>
        <v>5731.28571428572</v>
      </c>
      <c r="B462" s="75"/>
      <c r="C462" s="75"/>
      <c r="D462" s="75"/>
      <c r="E462" s="75"/>
      <c r="F462" s="75"/>
      <c r="G462" s="75"/>
      <c r="H462" s="75"/>
      <c r="I462" s="75"/>
      <c r="J462" s="75"/>
    </row>
    <row r="463" customFormat="false" ht="12.75" hidden="false" customHeight="false" outlineLevel="0" collapsed="false">
      <c r="A463" s="72" t="n">
        <f aca="false">A462+1</f>
        <v>5732.28571428572</v>
      </c>
      <c r="B463" s="75"/>
      <c r="C463" s="75"/>
      <c r="D463" s="75"/>
      <c r="E463" s="75"/>
      <c r="F463" s="75"/>
      <c r="G463" s="75"/>
      <c r="H463" s="75"/>
      <c r="I463" s="75"/>
      <c r="J463" s="75"/>
    </row>
    <row r="464" customFormat="false" ht="12.75" hidden="false" customHeight="false" outlineLevel="0" collapsed="false">
      <c r="A464" s="72" t="n">
        <f aca="false">A463+1</f>
        <v>5733.28571428572</v>
      </c>
      <c r="B464" s="75"/>
      <c r="C464" s="75"/>
      <c r="D464" s="75"/>
      <c r="E464" s="75"/>
      <c r="F464" s="75"/>
      <c r="G464" s="75"/>
      <c r="H464" s="75"/>
      <c r="I464" s="75"/>
      <c r="J464" s="75"/>
    </row>
    <row r="465" customFormat="false" ht="12.75" hidden="false" customHeight="false" outlineLevel="0" collapsed="false">
      <c r="A465" s="72" t="n">
        <f aca="false">A464+1</f>
        <v>5734.28571428572</v>
      </c>
      <c r="B465" s="75"/>
      <c r="C465" s="75"/>
      <c r="D465" s="75"/>
      <c r="E465" s="75"/>
      <c r="F465" s="75"/>
      <c r="G465" s="75"/>
      <c r="H465" s="75"/>
      <c r="I465" s="75"/>
      <c r="J465" s="75"/>
    </row>
    <row r="466" customFormat="false" ht="12.75" hidden="false" customHeight="false" outlineLevel="0" collapsed="false">
      <c r="A466" s="72" t="n">
        <f aca="false">A465+1</f>
        <v>5735.28571428572</v>
      </c>
      <c r="B466" s="75"/>
      <c r="C466" s="75"/>
      <c r="D466" s="75"/>
      <c r="E466" s="75"/>
      <c r="F466" s="75"/>
      <c r="G466" s="75"/>
      <c r="H466" s="75"/>
      <c r="I466" s="75"/>
      <c r="J466" s="75"/>
    </row>
    <row r="467" customFormat="false" ht="12.75" hidden="false" customHeight="false" outlineLevel="0" collapsed="false">
      <c r="A467" s="72" t="n">
        <f aca="false">A466+1</f>
        <v>5736.28571428572</v>
      </c>
      <c r="B467" s="75"/>
      <c r="C467" s="75"/>
      <c r="D467" s="75"/>
      <c r="E467" s="75"/>
      <c r="F467" s="75"/>
      <c r="G467" s="75"/>
      <c r="H467" s="75"/>
      <c r="I467" s="75"/>
      <c r="J467" s="75"/>
    </row>
    <row r="468" customFormat="false" ht="12.75" hidden="false" customHeight="false" outlineLevel="0" collapsed="false">
      <c r="A468" s="72" t="n">
        <f aca="false">A467+1</f>
        <v>5737.28571428572</v>
      </c>
      <c r="B468" s="75"/>
      <c r="C468" s="75"/>
      <c r="D468" s="75"/>
      <c r="E468" s="75"/>
      <c r="F468" s="75"/>
      <c r="G468" s="75"/>
      <c r="H468" s="75"/>
      <c r="I468" s="75"/>
      <c r="J468" s="75"/>
    </row>
    <row r="469" customFormat="false" ht="12.75" hidden="false" customHeight="false" outlineLevel="0" collapsed="false">
      <c r="A469" s="72" t="n">
        <f aca="false">A468+1</f>
        <v>5738.28571428572</v>
      </c>
      <c r="B469" s="75"/>
      <c r="C469" s="75"/>
      <c r="D469" s="75"/>
      <c r="E469" s="75"/>
      <c r="F469" s="75"/>
      <c r="G469" s="75"/>
      <c r="H469" s="75"/>
      <c r="I469" s="75"/>
      <c r="J469" s="75"/>
    </row>
    <row r="470" customFormat="false" ht="12.75" hidden="false" customHeight="false" outlineLevel="0" collapsed="false">
      <c r="A470" s="72" t="n">
        <f aca="false">A469+1</f>
        <v>5739.28571428572</v>
      </c>
      <c r="B470" s="75"/>
      <c r="C470" s="75"/>
      <c r="D470" s="75"/>
      <c r="E470" s="75"/>
      <c r="F470" s="75"/>
      <c r="G470" s="75"/>
      <c r="H470" s="75"/>
      <c r="I470" s="75"/>
      <c r="J470" s="75"/>
    </row>
    <row r="471" customFormat="false" ht="12.75" hidden="false" customHeight="false" outlineLevel="0" collapsed="false">
      <c r="A471" s="72" t="n">
        <f aca="false">A470+1</f>
        <v>5740.28571428572</v>
      </c>
      <c r="B471" s="75"/>
      <c r="C471" s="75"/>
      <c r="D471" s="75"/>
      <c r="E471" s="75"/>
      <c r="F471" s="75"/>
      <c r="G471" s="75"/>
      <c r="H471" s="75"/>
      <c r="I471" s="75"/>
      <c r="J471" s="75"/>
    </row>
    <row r="472" customFormat="false" ht="12.75" hidden="false" customHeight="false" outlineLevel="0" collapsed="false">
      <c r="A472" s="72" t="n">
        <f aca="false">A471+1</f>
        <v>5741.28571428572</v>
      </c>
      <c r="B472" s="75"/>
      <c r="C472" s="75"/>
      <c r="D472" s="75"/>
      <c r="E472" s="75"/>
      <c r="F472" s="75"/>
      <c r="G472" s="75"/>
      <c r="H472" s="75"/>
      <c r="I472" s="75"/>
      <c r="J472" s="75"/>
    </row>
    <row r="473" customFormat="false" ht="12.75" hidden="false" customHeight="false" outlineLevel="0" collapsed="false">
      <c r="A473" s="72" t="n">
        <f aca="false">A472+1</f>
        <v>5742.28571428572</v>
      </c>
      <c r="B473" s="75"/>
      <c r="C473" s="75"/>
      <c r="D473" s="75"/>
      <c r="E473" s="75"/>
      <c r="F473" s="75"/>
      <c r="G473" s="75"/>
      <c r="H473" s="75"/>
      <c r="I473" s="75"/>
      <c r="J473" s="75"/>
    </row>
    <row r="474" customFormat="false" ht="12.75" hidden="false" customHeight="false" outlineLevel="0" collapsed="false">
      <c r="A474" s="72" t="n">
        <f aca="false">A473+1</f>
        <v>5743.28571428572</v>
      </c>
      <c r="B474" s="75"/>
      <c r="C474" s="75"/>
      <c r="D474" s="75"/>
      <c r="E474" s="75"/>
      <c r="F474" s="75"/>
      <c r="G474" s="75"/>
      <c r="H474" s="75"/>
      <c r="I474" s="75"/>
      <c r="J474" s="75"/>
    </row>
    <row r="475" customFormat="false" ht="12.75" hidden="false" customHeight="false" outlineLevel="0" collapsed="false">
      <c r="A475" s="72" t="n">
        <f aca="false">A474+1</f>
        <v>5744.28571428572</v>
      </c>
      <c r="B475" s="75"/>
      <c r="C475" s="75"/>
      <c r="D475" s="75"/>
      <c r="E475" s="75"/>
      <c r="F475" s="75"/>
      <c r="G475" s="75"/>
      <c r="H475" s="75"/>
      <c r="I475" s="75"/>
      <c r="J475" s="75"/>
    </row>
    <row r="476" customFormat="false" ht="12.75" hidden="false" customHeight="false" outlineLevel="0" collapsed="false">
      <c r="A476" s="72" t="n">
        <f aca="false">A475+1</f>
        <v>5745.28571428572</v>
      </c>
      <c r="B476" s="75"/>
      <c r="C476" s="75"/>
      <c r="D476" s="75"/>
      <c r="E476" s="75"/>
      <c r="F476" s="75"/>
      <c r="G476" s="75"/>
      <c r="H476" s="75"/>
      <c r="I476" s="75"/>
      <c r="J476" s="75"/>
    </row>
    <row r="477" customFormat="false" ht="12.75" hidden="false" customHeight="false" outlineLevel="0" collapsed="false">
      <c r="A477" s="72" t="n">
        <f aca="false">A476+1</f>
        <v>5746.28571428572</v>
      </c>
      <c r="B477" s="75"/>
      <c r="C477" s="75"/>
      <c r="D477" s="75"/>
      <c r="E477" s="75"/>
      <c r="F477" s="75"/>
      <c r="G477" s="75"/>
      <c r="H477" s="75"/>
      <c r="I477" s="75"/>
      <c r="J477" s="75"/>
    </row>
    <row r="478" customFormat="false" ht="12.75" hidden="false" customHeight="false" outlineLevel="0" collapsed="false">
      <c r="A478" s="72" t="n">
        <f aca="false">A477+1</f>
        <v>5747.28571428572</v>
      </c>
      <c r="B478" s="75"/>
      <c r="C478" s="75"/>
      <c r="D478" s="75"/>
      <c r="E478" s="75"/>
      <c r="F478" s="75"/>
      <c r="G478" s="75"/>
      <c r="H478" s="75"/>
      <c r="I478" s="75"/>
      <c r="J478" s="75"/>
    </row>
    <row r="479" customFormat="false" ht="12.75" hidden="false" customHeight="false" outlineLevel="0" collapsed="false">
      <c r="A479" s="72" t="n">
        <f aca="false">A478+1</f>
        <v>5748.28571428572</v>
      </c>
      <c r="B479" s="75"/>
      <c r="C479" s="75"/>
      <c r="D479" s="75"/>
      <c r="E479" s="75"/>
      <c r="F479" s="75"/>
      <c r="G479" s="75"/>
      <c r="H479" s="75"/>
      <c r="I479" s="75"/>
      <c r="J479" s="75"/>
    </row>
    <row r="480" customFormat="false" ht="12.75" hidden="false" customHeight="false" outlineLevel="0" collapsed="false">
      <c r="A480" s="72" t="n">
        <f aca="false">A479+1</f>
        <v>5749.28571428572</v>
      </c>
      <c r="B480" s="75"/>
      <c r="C480" s="75"/>
      <c r="D480" s="75"/>
      <c r="E480" s="75"/>
      <c r="F480" s="75"/>
      <c r="G480" s="75"/>
      <c r="H480" s="75"/>
      <c r="I480" s="75"/>
      <c r="J480" s="75"/>
    </row>
    <row r="481" customFormat="false" ht="12.75" hidden="false" customHeight="false" outlineLevel="0" collapsed="false">
      <c r="A481" s="72" t="n">
        <f aca="false">A480+1</f>
        <v>5750.28571428572</v>
      </c>
      <c r="B481" s="75"/>
      <c r="C481" s="75"/>
      <c r="D481" s="75"/>
      <c r="E481" s="75"/>
      <c r="F481" s="75"/>
      <c r="G481" s="75"/>
      <c r="H481" s="75"/>
      <c r="I481" s="75"/>
      <c r="J481" s="75"/>
    </row>
    <row r="482" customFormat="false" ht="12.75" hidden="false" customHeight="false" outlineLevel="0" collapsed="false">
      <c r="A482" s="72" t="n">
        <f aca="false">A481+1</f>
        <v>5751.28571428572</v>
      </c>
      <c r="B482" s="75"/>
      <c r="C482" s="75"/>
      <c r="D482" s="75"/>
      <c r="E482" s="75"/>
      <c r="F482" s="75"/>
      <c r="G482" s="75"/>
      <c r="H482" s="75"/>
      <c r="I482" s="75"/>
      <c r="J482" s="75"/>
    </row>
    <row r="483" customFormat="false" ht="12.75" hidden="false" customHeight="false" outlineLevel="0" collapsed="false">
      <c r="A483" s="72" t="n">
        <f aca="false">A482+1</f>
        <v>5752.28571428572</v>
      </c>
      <c r="B483" s="75"/>
      <c r="C483" s="75"/>
      <c r="D483" s="75"/>
      <c r="E483" s="75"/>
      <c r="F483" s="75"/>
      <c r="G483" s="75"/>
      <c r="H483" s="75"/>
      <c r="I483" s="75"/>
      <c r="J483" s="75"/>
    </row>
    <row r="484" customFormat="false" ht="12.75" hidden="false" customHeight="false" outlineLevel="0" collapsed="false">
      <c r="A484" s="72" t="n">
        <f aca="false">A483+1</f>
        <v>5753.28571428572</v>
      </c>
      <c r="B484" s="75"/>
      <c r="C484" s="75"/>
      <c r="D484" s="75"/>
      <c r="E484" s="75"/>
      <c r="F484" s="75"/>
      <c r="G484" s="75"/>
      <c r="H484" s="75"/>
      <c r="I484" s="75"/>
      <c r="J484" s="75"/>
    </row>
    <row r="485" customFormat="false" ht="12.75" hidden="false" customHeight="false" outlineLevel="0" collapsed="false">
      <c r="A485" s="72" t="n">
        <f aca="false">A484+1</f>
        <v>5754.28571428572</v>
      </c>
      <c r="B485" s="75"/>
      <c r="C485" s="75"/>
      <c r="D485" s="75"/>
      <c r="E485" s="75"/>
      <c r="F485" s="75"/>
      <c r="G485" s="75"/>
      <c r="H485" s="75"/>
      <c r="I485" s="75"/>
      <c r="J485" s="75"/>
    </row>
    <row r="486" customFormat="false" ht="12.75" hidden="false" customHeight="false" outlineLevel="0" collapsed="false">
      <c r="A486" s="72" t="n">
        <f aca="false">A485+1</f>
        <v>5755.28571428572</v>
      </c>
      <c r="B486" s="75"/>
      <c r="C486" s="75"/>
      <c r="D486" s="75"/>
      <c r="E486" s="75"/>
      <c r="F486" s="75"/>
      <c r="G486" s="75"/>
      <c r="H486" s="75"/>
      <c r="I486" s="75"/>
      <c r="J486" s="75"/>
    </row>
    <row r="487" customFormat="false" ht="12.75" hidden="false" customHeight="false" outlineLevel="0" collapsed="false">
      <c r="A487" s="72" t="n">
        <f aca="false">A486+1</f>
        <v>5756.28571428572</v>
      </c>
      <c r="B487" s="75"/>
      <c r="C487" s="75"/>
      <c r="D487" s="75"/>
      <c r="E487" s="75"/>
      <c r="F487" s="75"/>
      <c r="G487" s="75"/>
      <c r="H487" s="75"/>
      <c r="I487" s="75"/>
      <c r="J487" s="75"/>
    </row>
    <row r="488" customFormat="false" ht="12.75" hidden="false" customHeight="false" outlineLevel="0" collapsed="false">
      <c r="A488" s="72" t="n">
        <f aca="false">A487+1</f>
        <v>5757.28571428572</v>
      </c>
      <c r="B488" s="75"/>
      <c r="C488" s="75"/>
      <c r="D488" s="75"/>
      <c r="E488" s="75"/>
      <c r="F488" s="75"/>
      <c r="G488" s="75"/>
      <c r="H488" s="75"/>
      <c r="I488" s="75"/>
      <c r="J488" s="75"/>
    </row>
    <row r="489" customFormat="false" ht="12.75" hidden="false" customHeight="false" outlineLevel="0" collapsed="false">
      <c r="A489" s="72" t="n">
        <f aca="false">A488+1</f>
        <v>5758.28571428572</v>
      </c>
      <c r="B489" s="75"/>
      <c r="C489" s="75"/>
      <c r="D489" s="75"/>
      <c r="E489" s="75"/>
      <c r="F489" s="75"/>
      <c r="G489" s="75"/>
      <c r="H489" s="75"/>
      <c r="I489" s="75"/>
      <c r="J489" s="75"/>
    </row>
    <row r="490" customFormat="false" ht="12.75" hidden="false" customHeight="false" outlineLevel="0" collapsed="false">
      <c r="A490" s="72" t="n">
        <f aca="false">A489+1</f>
        <v>5759.28571428572</v>
      </c>
      <c r="B490" s="75"/>
      <c r="C490" s="75"/>
      <c r="D490" s="75"/>
      <c r="E490" s="75"/>
      <c r="F490" s="75"/>
      <c r="G490" s="75"/>
      <c r="H490" s="75"/>
      <c r="I490" s="75"/>
      <c r="J490" s="75"/>
    </row>
    <row r="491" customFormat="false" ht="12.75" hidden="false" customHeight="false" outlineLevel="0" collapsed="false">
      <c r="A491" s="72" t="n">
        <f aca="false">A490+1</f>
        <v>5760.28571428572</v>
      </c>
      <c r="B491" s="75"/>
      <c r="C491" s="75"/>
      <c r="D491" s="75"/>
      <c r="E491" s="75"/>
      <c r="F491" s="75"/>
      <c r="G491" s="75"/>
      <c r="H491" s="75"/>
      <c r="I491" s="75"/>
      <c r="J491" s="75"/>
    </row>
    <row r="492" customFormat="false" ht="12.75" hidden="false" customHeight="false" outlineLevel="0" collapsed="false">
      <c r="A492" s="72" t="n">
        <f aca="false">A491+1</f>
        <v>5761.28571428572</v>
      </c>
      <c r="B492" s="75"/>
      <c r="C492" s="75"/>
      <c r="D492" s="75"/>
      <c r="E492" s="75"/>
      <c r="F492" s="75"/>
      <c r="G492" s="75"/>
      <c r="H492" s="75"/>
      <c r="I492" s="75"/>
      <c r="J492" s="75"/>
    </row>
    <row r="493" customFormat="false" ht="12.75" hidden="false" customHeight="false" outlineLevel="0" collapsed="false">
      <c r="A493" s="72" t="n">
        <f aca="false">A492+1</f>
        <v>5762.28571428572</v>
      </c>
      <c r="B493" s="75"/>
      <c r="C493" s="75"/>
      <c r="D493" s="75"/>
      <c r="E493" s="75"/>
      <c r="F493" s="75"/>
      <c r="G493" s="75"/>
      <c r="H493" s="75"/>
      <c r="I493" s="75"/>
      <c r="J493" s="75"/>
    </row>
    <row r="494" customFormat="false" ht="12.75" hidden="false" customHeight="false" outlineLevel="0" collapsed="false">
      <c r="A494" s="72" t="n">
        <f aca="false">A493+1</f>
        <v>5763.28571428572</v>
      </c>
      <c r="B494" s="75"/>
      <c r="C494" s="75"/>
      <c r="D494" s="75"/>
      <c r="E494" s="75"/>
      <c r="F494" s="75"/>
      <c r="G494" s="75"/>
      <c r="H494" s="75"/>
      <c r="I494" s="75"/>
      <c r="J494" s="75"/>
    </row>
    <row r="495" customFormat="false" ht="12.75" hidden="false" customHeight="false" outlineLevel="0" collapsed="false">
      <c r="A495" s="72" t="n">
        <f aca="false">A494+1</f>
        <v>5764.28571428572</v>
      </c>
      <c r="B495" s="75"/>
      <c r="C495" s="75"/>
      <c r="D495" s="75"/>
      <c r="E495" s="75"/>
      <c r="F495" s="75"/>
      <c r="G495" s="75"/>
      <c r="H495" s="75"/>
      <c r="I495" s="75"/>
      <c r="J495" s="75"/>
    </row>
    <row r="496" customFormat="false" ht="12.75" hidden="false" customHeight="false" outlineLevel="0" collapsed="false">
      <c r="A496" s="72" t="n">
        <f aca="false">A495+1</f>
        <v>5765.28571428572</v>
      </c>
      <c r="B496" s="75"/>
      <c r="C496" s="75"/>
      <c r="D496" s="75"/>
      <c r="E496" s="75"/>
      <c r="F496" s="75"/>
      <c r="G496" s="75"/>
      <c r="H496" s="75"/>
      <c r="I496" s="75"/>
      <c r="J496" s="75"/>
    </row>
    <row r="497" customFormat="false" ht="12.75" hidden="false" customHeight="false" outlineLevel="0" collapsed="false">
      <c r="A497" s="72" t="n">
        <f aca="false">A496+1</f>
        <v>5766.28571428572</v>
      </c>
      <c r="B497" s="75"/>
      <c r="C497" s="75"/>
      <c r="D497" s="75"/>
      <c r="E497" s="75"/>
      <c r="F497" s="75"/>
      <c r="G497" s="75"/>
      <c r="H497" s="75"/>
      <c r="I497" s="75"/>
      <c r="J497" s="75"/>
    </row>
    <row r="498" customFormat="false" ht="12.75" hidden="false" customHeight="false" outlineLevel="0" collapsed="false">
      <c r="A498" s="72" t="n">
        <f aca="false">A497+1</f>
        <v>5767.28571428572</v>
      </c>
      <c r="B498" s="75"/>
      <c r="C498" s="75"/>
      <c r="D498" s="75"/>
      <c r="E498" s="75"/>
      <c r="F498" s="75"/>
      <c r="G498" s="75"/>
      <c r="H498" s="75"/>
      <c r="I498" s="75"/>
      <c r="J498" s="75"/>
    </row>
    <row r="499" customFormat="false" ht="12.75" hidden="false" customHeight="false" outlineLevel="0" collapsed="false">
      <c r="A499" s="72" t="n">
        <f aca="false">A498+1</f>
        <v>5768.28571428572</v>
      </c>
      <c r="B499" s="75"/>
      <c r="C499" s="75"/>
      <c r="D499" s="75"/>
      <c r="E499" s="75"/>
      <c r="F499" s="75"/>
      <c r="G499" s="75"/>
      <c r="H499" s="75"/>
      <c r="I499" s="75"/>
      <c r="J499" s="75"/>
    </row>
    <row r="500" customFormat="false" ht="12.75" hidden="false" customHeight="false" outlineLevel="0" collapsed="false">
      <c r="A500" s="72" t="n">
        <f aca="false">A499+1</f>
        <v>5769.28571428572</v>
      </c>
      <c r="B500" s="75"/>
      <c r="C500" s="75"/>
      <c r="D500" s="75"/>
      <c r="E500" s="75"/>
      <c r="F500" s="75"/>
      <c r="G500" s="75"/>
      <c r="H500" s="75"/>
      <c r="I500" s="75"/>
      <c r="J500" s="75"/>
    </row>
    <row r="501" customFormat="false" ht="12.75" hidden="false" customHeight="false" outlineLevel="0" collapsed="false">
      <c r="A501" s="72" t="n">
        <f aca="false">A500+1</f>
        <v>5770.28571428572</v>
      </c>
      <c r="B501" s="75"/>
      <c r="C501" s="75"/>
      <c r="D501" s="75"/>
      <c r="E501" s="75"/>
      <c r="F501" s="75"/>
      <c r="G501" s="75"/>
      <c r="H501" s="75"/>
      <c r="I501" s="75"/>
      <c r="J501" s="75"/>
    </row>
    <row r="502" customFormat="false" ht="12.75" hidden="false" customHeight="false" outlineLevel="0" collapsed="false">
      <c r="A502" s="72" t="n">
        <f aca="false">A501+1</f>
        <v>5771.28571428572</v>
      </c>
      <c r="B502" s="75"/>
      <c r="C502" s="75"/>
      <c r="D502" s="75"/>
      <c r="E502" s="75"/>
      <c r="F502" s="75"/>
      <c r="G502" s="75"/>
      <c r="H502" s="75"/>
      <c r="I502" s="75"/>
      <c r="J502" s="75"/>
    </row>
    <row r="503" customFormat="false" ht="12.75" hidden="false" customHeight="false" outlineLevel="0" collapsed="false">
      <c r="A503" s="72" t="n">
        <f aca="false">A502+1</f>
        <v>5772.28571428572</v>
      </c>
      <c r="B503" s="75"/>
      <c r="C503" s="75"/>
      <c r="D503" s="75"/>
      <c r="E503" s="75"/>
      <c r="F503" s="75"/>
      <c r="G503" s="75"/>
      <c r="H503" s="75"/>
      <c r="I503" s="75"/>
      <c r="J503" s="75"/>
    </row>
    <row r="504" customFormat="false" ht="12.75" hidden="false" customHeight="false" outlineLevel="0" collapsed="false">
      <c r="A504" s="72" t="n">
        <f aca="false">A503+1</f>
        <v>5773.28571428572</v>
      </c>
      <c r="B504" s="75"/>
      <c r="C504" s="75"/>
      <c r="D504" s="75"/>
      <c r="E504" s="75"/>
      <c r="F504" s="75"/>
      <c r="G504" s="75"/>
      <c r="H504" s="75"/>
      <c r="I504" s="75"/>
      <c r="J504" s="75"/>
    </row>
    <row r="505" customFormat="false" ht="12.75" hidden="false" customHeight="false" outlineLevel="0" collapsed="false">
      <c r="A505" s="72" t="n">
        <f aca="false">A504+1</f>
        <v>5774.28571428572</v>
      </c>
      <c r="B505" s="75"/>
      <c r="C505" s="75"/>
      <c r="D505" s="75"/>
      <c r="E505" s="75"/>
      <c r="F505" s="75"/>
      <c r="G505" s="75"/>
      <c r="H505" s="75"/>
      <c r="I505" s="75"/>
      <c r="J505" s="75"/>
    </row>
    <row r="506" customFormat="false" ht="12.75" hidden="false" customHeight="false" outlineLevel="0" collapsed="false">
      <c r="A506" s="72" t="n">
        <f aca="false">A505+1</f>
        <v>5775.28571428572</v>
      </c>
      <c r="B506" s="75"/>
      <c r="C506" s="75"/>
      <c r="D506" s="75"/>
      <c r="E506" s="75"/>
      <c r="F506" s="75"/>
      <c r="G506" s="75"/>
      <c r="H506" s="75"/>
      <c r="I506" s="75"/>
      <c r="J506" s="75"/>
    </row>
    <row r="507" customFormat="false" ht="12.75" hidden="false" customHeight="false" outlineLevel="0" collapsed="false">
      <c r="A507" s="72" t="n">
        <f aca="false">A506+1</f>
        <v>5776.28571428572</v>
      </c>
      <c r="B507" s="75"/>
      <c r="C507" s="75"/>
      <c r="D507" s="75"/>
      <c r="E507" s="75"/>
      <c r="F507" s="75"/>
      <c r="G507" s="75"/>
      <c r="H507" s="75"/>
      <c r="I507" s="75"/>
      <c r="J507" s="75"/>
    </row>
    <row r="508" customFormat="false" ht="12.75" hidden="false" customHeight="false" outlineLevel="0" collapsed="false">
      <c r="A508" s="72" t="n">
        <f aca="false">A507+1</f>
        <v>5777.28571428572</v>
      </c>
      <c r="B508" s="75"/>
      <c r="C508" s="75"/>
      <c r="D508" s="75"/>
      <c r="E508" s="75"/>
      <c r="F508" s="75"/>
      <c r="G508" s="75"/>
      <c r="H508" s="75"/>
      <c r="I508" s="75"/>
      <c r="J508" s="75"/>
    </row>
    <row r="509" customFormat="false" ht="12.75" hidden="false" customHeight="false" outlineLevel="0" collapsed="false">
      <c r="A509" s="72" t="n">
        <f aca="false">A508+1</f>
        <v>5778.28571428572</v>
      </c>
      <c r="B509" s="75"/>
      <c r="C509" s="75"/>
      <c r="D509" s="75"/>
      <c r="E509" s="75"/>
      <c r="F509" s="75"/>
      <c r="G509" s="75"/>
      <c r="H509" s="75"/>
      <c r="I509" s="75"/>
      <c r="J509" s="75"/>
    </row>
    <row r="510" customFormat="false" ht="12.75" hidden="false" customHeight="false" outlineLevel="0" collapsed="false">
      <c r="A510" s="72" t="n">
        <f aca="false">A509+1</f>
        <v>5779.28571428572</v>
      </c>
      <c r="B510" s="75"/>
      <c r="C510" s="75"/>
      <c r="D510" s="75"/>
      <c r="E510" s="75"/>
      <c r="F510" s="75"/>
      <c r="G510" s="75"/>
      <c r="H510" s="75"/>
      <c r="I510" s="75"/>
      <c r="J510" s="75"/>
    </row>
    <row r="511" customFormat="false" ht="12.75" hidden="false" customHeight="false" outlineLevel="0" collapsed="false">
      <c r="A511" s="72" t="n">
        <f aca="false">A510+1</f>
        <v>5780.28571428572</v>
      </c>
      <c r="B511" s="75"/>
      <c r="C511" s="75"/>
      <c r="D511" s="75"/>
      <c r="E511" s="75"/>
      <c r="F511" s="75"/>
      <c r="G511" s="75"/>
      <c r="H511" s="75"/>
      <c r="I511" s="75"/>
      <c r="J511" s="75"/>
    </row>
    <row r="512" customFormat="false" ht="12.75" hidden="false" customHeight="false" outlineLevel="0" collapsed="false">
      <c r="A512" s="72" t="n">
        <f aca="false">A511+1</f>
        <v>5781.28571428572</v>
      </c>
      <c r="B512" s="75"/>
      <c r="C512" s="75"/>
      <c r="D512" s="75"/>
      <c r="E512" s="75"/>
      <c r="F512" s="75"/>
      <c r="G512" s="75"/>
      <c r="H512" s="75"/>
      <c r="I512" s="75"/>
      <c r="J512" s="75"/>
    </row>
    <row r="513" customFormat="false" ht="12.75" hidden="false" customHeight="false" outlineLevel="0" collapsed="false">
      <c r="A513" s="72" t="n">
        <f aca="false">A512+1</f>
        <v>5782.28571428572</v>
      </c>
      <c r="B513" s="75"/>
      <c r="C513" s="75"/>
      <c r="D513" s="75"/>
      <c r="E513" s="75"/>
      <c r="F513" s="75"/>
      <c r="G513" s="75"/>
      <c r="H513" s="75"/>
      <c r="I513" s="75"/>
      <c r="J513" s="75"/>
    </row>
    <row r="514" customFormat="false" ht="12.75" hidden="false" customHeight="false" outlineLevel="0" collapsed="false">
      <c r="A514" s="72" t="n">
        <f aca="false">A513+1</f>
        <v>5783.28571428572</v>
      </c>
      <c r="B514" s="75"/>
      <c r="C514" s="75"/>
      <c r="D514" s="75"/>
      <c r="E514" s="75"/>
      <c r="F514" s="75"/>
      <c r="G514" s="75"/>
      <c r="H514" s="75"/>
      <c r="I514" s="75"/>
      <c r="J514" s="75"/>
    </row>
    <row r="515" customFormat="false" ht="12.75" hidden="false" customHeight="false" outlineLevel="0" collapsed="false">
      <c r="A515" s="72" t="n">
        <f aca="false">A514+1</f>
        <v>5784.28571428572</v>
      </c>
      <c r="B515" s="75"/>
      <c r="C515" s="75"/>
      <c r="D515" s="75"/>
      <c r="E515" s="75"/>
      <c r="F515" s="75"/>
      <c r="G515" s="75"/>
      <c r="H515" s="75"/>
      <c r="I515" s="75"/>
      <c r="J515" s="75"/>
    </row>
    <row r="516" customFormat="false" ht="12.75" hidden="false" customHeight="false" outlineLevel="0" collapsed="false">
      <c r="A516" s="72" t="n">
        <f aca="false">A515+1</f>
        <v>5785.28571428572</v>
      </c>
      <c r="B516" s="75"/>
      <c r="C516" s="75"/>
      <c r="D516" s="75"/>
      <c r="E516" s="75"/>
      <c r="F516" s="75"/>
      <c r="G516" s="75"/>
      <c r="H516" s="75"/>
      <c r="I516" s="75"/>
      <c r="J516" s="75"/>
    </row>
    <row r="517" customFormat="false" ht="12.75" hidden="false" customHeight="false" outlineLevel="0" collapsed="false">
      <c r="A517" s="72" t="n">
        <f aca="false">A516+1</f>
        <v>5786.28571428572</v>
      </c>
      <c r="B517" s="75"/>
      <c r="C517" s="75"/>
      <c r="D517" s="75"/>
      <c r="E517" s="75"/>
      <c r="F517" s="75"/>
      <c r="G517" s="75"/>
      <c r="H517" s="75"/>
      <c r="I517" s="75"/>
      <c r="J517" s="75"/>
    </row>
    <row r="518" customFormat="false" ht="12.75" hidden="false" customHeight="false" outlineLevel="0" collapsed="false">
      <c r="A518" s="72" t="n">
        <f aca="false">A517+1</f>
        <v>5787.28571428572</v>
      </c>
      <c r="B518" s="75"/>
      <c r="C518" s="75"/>
      <c r="D518" s="75"/>
      <c r="E518" s="75"/>
      <c r="F518" s="75"/>
      <c r="G518" s="75"/>
      <c r="H518" s="75"/>
      <c r="I518" s="75"/>
      <c r="J518" s="75"/>
    </row>
    <row r="519" customFormat="false" ht="12.75" hidden="false" customHeight="false" outlineLevel="0" collapsed="false">
      <c r="A519" s="72" t="n">
        <f aca="false">A518+1</f>
        <v>5788.28571428572</v>
      </c>
      <c r="B519" s="75"/>
      <c r="C519" s="75"/>
      <c r="D519" s="75"/>
      <c r="E519" s="75"/>
      <c r="F519" s="75"/>
      <c r="G519" s="75"/>
      <c r="H519" s="75"/>
      <c r="I519" s="75"/>
      <c r="J519" s="75"/>
    </row>
    <row r="520" customFormat="false" ht="12.75" hidden="false" customHeight="false" outlineLevel="0" collapsed="false">
      <c r="A520" s="72" t="n">
        <f aca="false">A519+1</f>
        <v>5789.28571428572</v>
      </c>
      <c r="B520" s="75"/>
      <c r="C520" s="75"/>
      <c r="D520" s="75"/>
      <c r="E520" s="75"/>
      <c r="F520" s="75"/>
      <c r="G520" s="75"/>
      <c r="H520" s="75"/>
      <c r="I520" s="75"/>
      <c r="J520" s="75"/>
    </row>
    <row r="521" customFormat="false" ht="12.75" hidden="false" customHeight="false" outlineLevel="0" collapsed="false">
      <c r="A521" s="72" t="n">
        <f aca="false">A520+1</f>
        <v>5790.28571428572</v>
      </c>
      <c r="B521" s="75"/>
      <c r="C521" s="75"/>
      <c r="D521" s="75"/>
      <c r="E521" s="75"/>
      <c r="F521" s="75"/>
      <c r="G521" s="75"/>
      <c r="H521" s="75"/>
      <c r="I521" s="75"/>
      <c r="J521" s="75"/>
    </row>
    <row r="522" customFormat="false" ht="12.75" hidden="false" customHeight="false" outlineLevel="0" collapsed="false">
      <c r="A522" s="72" t="n">
        <f aca="false">A521+1</f>
        <v>5791.28571428572</v>
      </c>
      <c r="B522" s="75"/>
      <c r="C522" s="75"/>
      <c r="D522" s="75"/>
      <c r="E522" s="75"/>
      <c r="F522" s="75"/>
      <c r="G522" s="75"/>
      <c r="H522" s="75"/>
      <c r="I522" s="75"/>
      <c r="J522" s="75"/>
    </row>
    <row r="523" customFormat="false" ht="12.75" hidden="false" customHeight="false" outlineLevel="0" collapsed="false">
      <c r="A523" s="72" t="n">
        <f aca="false">A522+1</f>
        <v>5792.28571428572</v>
      </c>
      <c r="B523" s="75"/>
      <c r="C523" s="75"/>
      <c r="D523" s="75"/>
      <c r="E523" s="75"/>
      <c r="F523" s="75"/>
      <c r="G523" s="75"/>
      <c r="H523" s="75"/>
      <c r="I523" s="75"/>
      <c r="J523" s="75"/>
    </row>
    <row r="524" customFormat="false" ht="11.25" hidden="false" customHeight="false" outlineLevel="0" collapsed="false">
      <c r="A524" s="72" t="n">
        <f aca="false">A523+1</f>
        <v>5793.28571428572</v>
      </c>
    </row>
    <row r="525" customFormat="false" ht="11.25" hidden="false" customHeight="false" outlineLevel="0" collapsed="false">
      <c r="A525" s="72" t="n">
        <f aca="false">A524+1</f>
        <v>5794.28571428572</v>
      </c>
    </row>
    <row r="526" customFormat="false" ht="11.25" hidden="false" customHeight="false" outlineLevel="0" collapsed="false">
      <c r="A526" s="72" t="n">
        <f aca="false">A525+1</f>
        <v>5795.28571428572</v>
      </c>
    </row>
    <row r="527" customFormat="false" ht="11.25" hidden="false" customHeight="false" outlineLevel="0" collapsed="false">
      <c r="A527" s="72" t="n">
        <f aca="false">A526+1</f>
        <v>5796.28571428572</v>
      </c>
    </row>
    <row r="528" customFormat="false" ht="11.25" hidden="false" customHeight="false" outlineLevel="0" collapsed="false">
      <c r="A528" s="72" t="n">
        <f aca="false">A527+1</f>
        <v>5797.28571428572</v>
      </c>
    </row>
    <row r="529" customFormat="false" ht="11.25" hidden="false" customHeight="false" outlineLevel="0" collapsed="false">
      <c r="A529" s="72" t="n">
        <f aca="false">A528+1</f>
        <v>5798.28571428572</v>
      </c>
    </row>
    <row r="530" customFormat="false" ht="11.25" hidden="false" customHeight="false" outlineLevel="0" collapsed="false">
      <c r="A530" s="72" t="n">
        <f aca="false">A529+1</f>
        <v>5799.28571428572</v>
      </c>
    </row>
    <row r="531" customFormat="false" ht="11.25" hidden="false" customHeight="false" outlineLevel="0" collapsed="false">
      <c r="A531" s="72" t="n">
        <f aca="false">A530+1</f>
        <v>5800.28571428572</v>
      </c>
    </row>
    <row r="532" customFormat="false" ht="11.25" hidden="false" customHeight="false" outlineLevel="0" collapsed="false">
      <c r="A532" s="72" t="n">
        <f aca="false">A531+1</f>
        <v>5801.28571428572</v>
      </c>
    </row>
    <row r="533" customFormat="false" ht="11.25" hidden="false" customHeight="false" outlineLevel="0" collapsed="false">
      <c r="A533" s="72" t="n">
        <f aca="false">A532+1</f>
        <v>5802.28571428572</v>
      </c>
    </row>
    <row r="534" customFormat="false" ht="11.25" hidden="false" customHeight="false" outlineLevel="0" collapsed="false">
      <c r="A534" s="72" t="n">
        <f aca="false">A533+1</f>
        <v>5803.28571428572</v>
      </c>
    </row>
    <row r="535" customFormat="false" ht="11.25" hidden="false" customHeight="false" outlineLevel="0" collapsed="false">
      <c r="A535" s="72" t="n">
        <f aca="false">A534+1</f>
        <v>5804.28571428572</v>
      </c>
    </row>
    <row r="536" customFormat="false" ht="11.25" hidden="false" customHeight="false" outlineLevel="0" collapsed="false">
      <c r="A536" s="72" t="n">
        <f aca="false">A535+1</f>
        <v>5805.28571428572</v>
      </c>
    </row>
    <row r="537" customFormat="false" ht="11.25" hidden="false" customHeight="false" outlineLevel="0" collapsed="false">
      <c r="A537" s="72" t="n">
        <f aca="false">A536+1</f>
        <v>5806.28571428572</v>
      </c>
    </row>
    <row r="538" customFormat="false" ht="11.25" hidden="false" customHeight="false" outlineLevel="0" collapsed="false">
      <c r="A538" s="72" t="n">
        <f aca="false">A537+1</f>
        <v>5807.28571428572</v>
      </c>
    </row>
    <row r="539" customFormat="false" ht="11.25" hidden="false" customHeight="false" outlineLevel="0" collapsed="false">
      <c r="A539" s="72" t="n">
        <f aca="false">A538+1</f>
        <v>5808.28571428572</v>
      </c>
    </row>
    <row r="540" customFormat="false" ht="11.25" hidden="false" customHeight="false" outlineLevel="0" collapsed="false">
      <c r="A540" s="72" t="n">
        <f aca="false">A539+1</f>
        <v>5809.28571428572</v>
      </c>
    </row>
    <row r="541" customFormat="false" ht="11.25" hidden="false" customHeight="false" outlineLevel="0" collapsed="false">
      <c r="A541" s="72" t="n">
        <f aca="false">A540+1</f>
        <v>5810.28571428572</v>
      </c>
    </row>
    <row r="542" customFormat="false" ht="11.25" hidden="false" customHeight="false" outlineLevel="0" collapsed="false">
      <c r="A542" s="72" t="n">
        <f aca="false">A541+1</f>
        <v>5811.28571428572</v>
      </c>
    </row>
    <row r="543" customFormat="false" ht="11.25" hidden="false" customHeight="false" outlineLevel="0" collapsed="false">
      <c r="A543" s="72" t="n">
        <f aca="false">A542+1</f>
        <v>5812.28571428572</v>
      </c>
    </row>
    <row r="544" customFormat="false" ht="11.25" hidden="false" customHeight="false" outlineLevel="0" collapsed="false">
      <c r="A544" s="72" t="n">
        <f aca="false">A543+1</f>
        <v>5813.28571428572</v>
      </c>
    </row>
    <row r="545" customFormat="false" ht="11.25" hidden="false" customHeight="false" outlineLevel="0" collapsed="false">
      <c r="A545" s="72" t="n">
        <f aca="false">A544+1</f>
        <v>5814.28571428572</v>
      </c>
    </row>
    <row r="546" customFormat="false" ht="11.25" hidden="false" customHeight="false" outlineLevel="0" collapsed="false">
      <c r="A546" s="72" t="n">
        <f aca="false">A545+1</f>
        <v>5815.28571428572</v>
      </c>
    </row>
    <row r="547" customFormat="false" ht="11.25" hidden="false" customHeight="false" outlineLevel="0" collapsed="false">
      <c r="A547" s="72" t="n">
        <f aca="false">A546+1</f>
        <v>5816.28571428572</v>
      </c>
    </row>
    <row r="548" customFormat="false" ht="11.25" hidden="false" customHeight="false" outlineLevel="0" collapsed="false">
      <c r="A548" s="72" t="n">
        <f aca="false">A547+1</f>
        <v>5817.28571428572</v>
      </c>
    </row>
    <row r="549" customFormat="false" ht="11.25" hidden="false" customHeight="false" outlineLevel="0" collapsed="false">
      <c r="A549" s="72" t="n">
        <f aca="false">A548+1</f>
        <v>5818.28571428572</v>
      </c>
    </row>
    <row r="550" customFormat="false" ht="11.25" hidden="false" customHeight="false" outlineLevel="0" collapsed="false">
      <c r="A550" s="72" t="n">
        <f aca="false">A549+1</f>
        <v>5819.28571428572</v>
      </c>
    </row>
    <row r="551" customFormat="false" ht="11.25" hidden="false" customHeight="false" outlineLevel="0" collapsed="false">
      <c r="A551" s="72" t="n">
        <f aca="false">A550+1</f>
        <v>5820.28571428572</v>
      </c>
    </row>
    <row r="552" customFormat="false" ht="11.25" hidden="false" customHeight="false" outlineLevel="0" collapsed="false">
      <c r="A552" s="72" t="n">
        <f aca="false">A551+1</f>
        <v>5821.28571428572</v>
      </c>
    </row>
    <row r="553" customFormat="false" ht="11.25" hidden="false" customHeight="false" outlineLevel="0" collapsed="false">
      <c r="A553" s="72" t="n">
        <f aca="false">A552+1</f>
        <v>5822.28571428572</v>
      </c>
    </row>
    <row r="554" customFormat="false" ht="11.25" hidden="false" customHeight="false" outlineLevel="0" collapsed="false">
      <c r="A554" s="72" t="n">
        <f aca="false">A553+1</f>
        <v>5823.28571428572</v>
      </c>
    </row>
    <row r="555" customFormat="false" ht="11.25" hidden="false" customHeight="false" outlineLevel="0" collapsed="false">
      <c r="A555" s="72" t="n">
        <f aca="false">A554+1</f>
        <v>5824.28571428572</v>
      </c>
    </row>
    <row r="556" customFormat="false" ht="11.25" hidden="false" customHeight="false" outlineLevel="0" collapsed="false">
      <c r="A556" s="72" t="n">
        <f aca="false">A555+1</f>
        <v>5825.28571428572</v>
      </c>
    </row>
    <row r="557" customFormat="false" ht="11.25" hidden="false" customHeight="false" outlineLevel="0" collapsed="false">
      <c r="A557" s="72" t="n">
        <f aca="false">A556+1</f>
        <v>5826.28571428572</v>
      </c>
    </row>
    <row r="558" customFormat="false" ht="11.25" hidden="false" customHeight="false" outlineLevel="0" collapsed="false">
      <c r="A558" s="72" t="n">
        <f aca="false">A557+1</f>
        <v>5827.28571428572</v>
      </c>
    </row>
    <row r="559" customFormat="false" ht="11.25" hidden="false" customHeight="false" outlineLevel="0" collapsed="false">
      <c r="A559" s="72" t="n">
        <f aca="false">A558+1</f>
        <v>5828.28571428572</v>
      </c>
    </row>
    <row r="560" customFormat="false" ht="11.25" hidden="false" customHeight="false" outlineLevel="0" collapsed="false">
      <c r="A560" s="72" t="n">
        <f aca="false">A559+1</f>
        <v>5829.28571428572</v>
      </c>
    </row>
    <row r="561" customFormat="false" ht="11.25" hidden="false" customHeight="false" outlineLevel="0" collapsed="false">
      <c r="A561" s="72" t="n">
        <f aca="false">A560+1</f>
        <v>5830.28571428572</v>
      </c>
    </row>
    <row r="562" customFormat="false" ht="11.25" hidden="false" customHeight="false" outlineLevel="0" collapsed="false">
      <c r="A562" s="72" t="n">
        <f aca="false">A561+1</f>
        <v>5831.28571428572</v>
      </c>
    </row>
    <row r="563" customFormat="false" ht="11.25" hidden="false" customHeight="false" outlineLevel="0" collapsed="false">
      <c r="A563" s="72" t="n">
        <f aca="false">A562+1</f>
        <v>5832.28571428572</v>
      </c>
    </row>
    <row r="564" customFormat="false" ht="11.25" hidden="false" customHeight="false" outlineLevel="0" collapsed="false">
      <c r="A564" s="72" t="n">
        <f aca="false">A563+1</f>
        <v>5833.28571428572</v>
      </c>
    </row>
    <row r="565" customFormat="false" ht="11.25" hidden="false" customHeight="false" outlineLevel="0" collapsed="false">
      <c r="A565" s="72" t="n">
        <f aca="false">A564+1</f>
        <v>5834.28571428572</v>
      </c>
    </row>
    <row r="566" customFormat="false" ht="11.25" hidden="false" customHeight="false" outlineLevel="0" collapsed="false">
      <c r="A566" s="72" t="n">
        <f aca="false">A565+1</f>
        <v>5835.28571428572</v>
      </c>
    </row>
    <row r="567" customFormat="false" ht="11.25" hidden="false" customHeight="false" outlineLevel="0" collapsed="false">
      <c r="A567" s="72" t="n">
        <f aca="false">A566+1</f>
        <v>5836.28571428572</v>
      </c>
    </row>
    <row r="568" customFormat="false" ht="11.25" hidden="false" customHeight="false" outlineLevel="0" collapsed="false">
      <c r="A568" s="72" t="n">
        <f aca="false">A567+1</f>
        <v>5837.28571428572</v>
      </c>
    </row>
    <row r="569" customFormat="false" ht="11.25" hidden="false" customHeight="false" outlineLevel="0" collapsed="false">
      <c r="A569" s="72" t="n">
        <f aca="false">A568+1</f>
        <v>5838.28571428572</v>
      </c>
    </row>
    <row r="570" customFormat="false" ht="11.25" hidden="false" customHeight="false" outlineLevel="0" collapsed="false">
      <c r="A570" s="72" t="n">
        <f aca="false">A569+1</f>
        <v>5839.28571428572</v>
      </c>
    </row>
    <row r="571" customFormat="false" ht="11.25" hidden="false" customHeight="false" outlineLevel="0" collapsed="false">
      <c r="A571" s="72" t="n">
        <f aca="false">A570+1</f>
        <v>5840.28571428572</v>
      </c>
    </row>
    <row r="572" customFormat="false" ht="11.25" hidden="false" customHeight="false" outlineLevel="0" collapsed="false">
      <c r="A572" s="72" t="n">
        <f aca="false">A571+1</f>
        <v>5841.28571428572</v>
      </c>
    </row>
    <row r="573" customFormat="false" ht="11.25" hidden="false" customHeight="false" outlineLevel="0" collapsed="false">
      <c r="A573" s="72" t="n">
        <f aca="false">A572+1</f>
        <v>5842.28571428572</v>
      </c>
    </row>
    <row r="574" customFormat="false" ht="11.25" hidden="false" customHeight="false" outlineLevel="0" collapsed="false">
      <c r="A574" s="72" t="n">
        <f aca="false">A573+1</f>
        <v>5843.28571428572</v>
      </c>
    </row>
    <row r="575" customFormat="false" ht="11.25" hidden="false" customHeight="false" outlineLevel="0" collapsed="false">
      <c r="A575" s="72" t="n">
        <f aca="false">A574+1</f>
        <v>5844.28571428572</v>
      </c>
    </row>
    <row r="576" customFormat="false" ht="11.25" hidden="false" customHeight="false" outlineLevel="0" collapsed="false">
      <c r="A576" s="72" t="n">
        <f aca="false">A575+1</f>
        <v>5845.28571428572</v>
      </c>
    </row>
    <row r="577" customFormat="false" ht="11.25" hidden="false" customHeight="false" outlineLevel="0" collapsed="false">
      <c r="A577" s="72" t="n">
        <f aca="false">A576+1</f>
        <v>5846.28571428572</v>
      </c>
    </row>
    <row r="578" customFormat="false" ht="11.25" hidden="false" customHeight="false" outlineLevel="0" collapsed="false">
      <c r="A578" s="72" t="n">
        <f aca="false">A577+1</f>
        <v>5847.28571428572</v>
      </c>
    </row>
    <row r="579" customFormat="false" ht="11.25" hidden="false" customHeight="false" outlineLevel="0" collapsed="false">
      <c r="A579" s="72" t="n">
        <f aca="false">A578+1</f>
        <v>5848.28571428572</v>
      </c>
    </row>
    <row r="580" customFormat="false" ht="11.25" hidden="false" customHeight="false" outlineLevel="0" collapsed="false">
      <c r="A580" s="72" t="n">
        <f aca="false">A579+1</f>
        <v>5849.28571428572</v>
      </c>
    </row>
    <row r="581" customFormat="false" ht="11.25" hidden="false" customHeight="false" outlineLevel="0" collapsed="false">
      <c r="A581" s="72" t="n">
        <f aca="false">A580+1</f>
        <v>5850.28571428572</v>
      </c>
    </row>
    <row r="582" customFormat="false" ht="11.25" hidden="false" customHeight="false" outlineLevel="0" collapsed="false">
      <c r="A582" s="72" t="n">
        <f aca="false">A581+1</f>
        <v>5851.28571428572</v>
      </c>
    </row>
    <row r="583" customFormat="false" ht="11.25" hidden="false" customHeight="false" outlineLevel="0" collapsed="false">
      <c r="A583" s="72" t="n">
        <f aca="false">A582+1</f>
        <v>5852.28571428572</v>
      </c>
    </row>
    <row r="584" customFormat="false" ht="11.25" hidden="false" customHeight="false" outlineLevel="0" collapsed="false">
      <c r="A584" s="72" t="n">
        <f aca="false">A583+1</f>
        <v>5853.28571428572</v>
      </c>
    </row>
    <row r="585" customFormat="false" ht="11.25" hidden="false" customHeight="false" outlineLevel="0" collapsed="false">
      <c r="A585" s="72" t="n">
        <f aca="false">A584+1</f>
        <v>5854.28571428572</v>
      </c>
    </row>
    <row r="586" customFormat="false" ht="11.25" hidden="false" customHeight="false" outlineLevel="0" collapsed="false">
      <c r="A586" s="72" t="n">
        <f aca="false">A585+1</f>
        <v>5855.28571428572</v>
      </c>
    </row>
    <row r="587" customFormat="false" ht="11.25" hidden="false" customHeight="false" outlineLevel="0" collapsed="false">
      <c r="A587" s="72" t="n">
        <f aca="false">A586+1</f>
        <v>5856.28571428572</v>
      </c>
    </row>
    <row r="588" customFormat="false" ht="11.25" hidden="false" customHeight="false" outlineLevel="0" collapsed="false">
      <c r="A588" s="72" t="n">
        <f aca="false">A587+1</f>
        <v>5857.28571428572</v>
      </c>
    </row>
    <row r="589" customFormat="false" ht="11.25" hidden="false" customHeight="false" outlineLevel="0" collapsed="false">
      <c r="A589" s="72" t="n">
        <f aca="false">A588+1</f>
        <v>5858.28571428572</v>
      </c>
    </row>
    <row r="590" customFormat="false" ht="11.25" hidden="false" customHeight="false" outlineLevel="0" collapsed="false">
      <c r="A590" s="72" t="n">
        <f aca="false">A589+1</f>
        <v>5859.28571428572</v>
      </c>
    </row>
    <row r="591" customFormat="false" ht="11.25" hidden="false" customHeight="false" outlineLevel="0" collapsed="false">
      <c r="A591" s="72" t="n">
        <f aca="false">A590+1</f>
        <v>5860.28571428572</v>
      </c>
    </row>
    <row r="592" customFormat="false" ht="11.25" hidden="false" customHeight="false" outlineLevel="0" collapsed="false">
      <c r="A592" s="72" t="n">
        <f aca="false">A591+1</f>
        <v>5861.28571428572</v>
      </c>
    </row>
    <row r="593" customFormat="false" ht="11.25" hidden="false" customHeight="false" outlineLevel="0" collapsed="false">
      <c r="A593" s="72" t="n">
        <f aca="false">A592+1</f>
        <v>5862.28571428572</v>
      </c>
    </row>
    <row r="594" customFormat="false" ht="11.25" hidden="false" customHeight="false" outlineLevel="0" collapsed="false">
      <c r="A594" s="72" t="n">
        <f aca="false">A593+1</f>
        <v>5863.28571428572</v>
      </c>
    </row>
    <row r="595" customFormat="false" ht="11.25" hidden="false" customHeight="false" outlineLevel="0" collapsed="false">
      <c r="A595" s="72" t="n">
        <f aca="false">A594+1</f>
        <v>5864.28571428572</v>
      </c>
    </row>
    <row r="596" customFormat="false" ht="11.25" hidden="false" customHeight="false" outlineLevel="0" collapsed="false">
      <c r="A596" s="72" t="n">
        <f aca="false">A595+1</f>
        <v>5865.28571428572</v>
      </c>
    </row>
    <row r="597" customFormat="false" ht="11.25" hidden="false" customHeight="false" outlineLevel="0" collapsed="false">
      <c r="A597" s="72" t="n">
        <f aca="false">A596+1</f>
        <v>5866.28571428572</v>
      </c>
    </row>
    <row r="598" customFormat="false" ht="11.25" hidden="false" customHeight="false" outlineLevel="0" collapsed="false">
      <c r="A598" s="72" t="n">
        <f aca="false">A597+1</f>
        <v>5867.28571428572</v>
      </c>
    </row>
    <row r="599" customFormat="false" ht="11.25" hidden="false" customHeight="false" outlineLevel="0" collapsed="false">
      <c r="A599" s="72" t="n">
        <f aca="false">A598+1</f>
        <v>5868.28571428572</v>
      </c>
    </row>
    <row r="600" customFormat="false" ht="11.25" hidden="false" customHeight="false" outlineLevel="0" collapsed="false">
      <c r="A600" s="72" t="n">
        <f aca="false">A599+1</f>
        <v>5869.28571428572</v>
      </c>
    </row>
    <row r="601" customFormat="false" ht="11.25" hidden="false" customHeight="false" outlineLevel="0" collapsed="false">
      <c r="A601" s="72" t="n">
        <f aca="false">A600+1</f>
        <v>5870.28571428572</v>
      </c>
    </row>
    <row r="602" customFormat="false" ht="11.25" hidden="false" customHeight="false" outlineLevel="0" collapsed="false">
      <c r="A602" s="72" t="n">
        <f aca="false">A601+1</f>
        <v>5871.28571428572</v>
      </c>
    </row>
    <row r="603" customFormat="false" ht="11.25" hidden="false" customHeight="false" outlineLevel="0" collapsed="false">
      <c r="A603" s="72" t="n">
        <f aca="false">A602+1</f>
        <v>5872.28571428572</v>
      </c>
    </row>
    <row r="604" customFormat="false" ht="11.25" hidden="false" customHeight="false" outlineLevel="0" collapsed="false">
      <c r="A604" s="72" t="n">
        <f aca="false">A603+1</f>
        <v>5873.28571428572</v>
      </c>
    </row>
    <row r="605" customFormat="false" ht="11.25" hidden="false" customHeight="false" outlineLevel="0" collapsed="false">
      <c r="A605" s="72" t="n">
        <f aca="false">A604+1</f>
        <v>5874.28571428572</v>
      </c>
    </row>
    <row r="606" customFormat="false" ht="11.25" hidden="false" customHeight="false" outlineLevel="0" collapsed="false">
      <c r="A606" s="72" t="n">
        <f aca="false">A605+1</f>
        <v>5875.28571428572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6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69" width="11.42"/>
    <col collapsed="false" customWidth="true" hidden="false" outlineLevel="0" max="2" min="2" style="70" width="12.14"/>
    <col collapsed="false" customWidth="true" hidden="false" outlineLevel="0" max="3" min="3" style="70" width="9.41"/>
    <col collapsed="false" customWidth="true" hidden="false" outlineLevel="0" max="4" min="4" style="70" width="11.7"/>
    <col collapsed="false" customWidth="true" hidden="false" outlineLevel="0" max="6" min="5" style="70" width="12.14"/>
    <col collapsed="false" customWidth="true" hidden="false" outlineLevel="0" max="7" min="7" style="70" width="25.56"/>
    <col collapsed="false" customWidth="true" hidden="false" outlineLevel="0" max="8" min="8" style="70" width="26.56"/>
    <col collapsed="false" customWidth="true" hidden="false" outlineLevel="0" max="9" min="9" style="70" width="24.28"/>
    <col collapsed="false" customWidth="true" hidden="false" outlineLevel="0" max="10" min="10" style="70" width="25.28"/>
    <col collapsed="false" customWidth="true" hidden="false" outlineLevel="0" max="11" min="11" style="70" width="24.41"/>
    <col collapsed="false" customWidth="true" hidden="false" outlineLevel="0" max="12" min="12" style="70" width="25.41"/>
    <col collapsed="false" customWidth="true" hidden="false" outlineLevel="0" max="13" min="13" style="70" width="23.99"/>
    <col collapsed="false" customWidth="true" hidden="false" outlineLevel="0" max="14" min="14" style="70" width="24.99"/>
    <col collapsed="false" customWidth="true" hidden="false" outlineLevel="0" max="15" min="15" style="70" width="24.41"/>
    <col collapsed="false" customWidth="true" hidden="false" outlineLevel="0" max="16" min="16" style="70" width="25.13"/>
    <col collapsed="false" customWidth="true" hidden="false" outlineLevel="0" max="17" min="17" style="70" width="19.28"/>
    <col collapsed="false" customWidth="true" hidden="false" outlineLevel="0" max="18" min="18" style="70" width="19.99"/>
    <col collapsed="false" customWidth="true" hidden="false" outlineLevel="0" max="19" min="19" style="70" width="21.7"/>
    <col collapsed="false" customWidth="true" hidden="false" outlineLevel="0" max="20" min="20" style="70" width="22.42"/>
    <col collapsed="false" customWidth="true" hidden="false" outlineLevel="0" max="21" min="21" style="70" width="11.42"/>
    <col collapsed="false" customWidth="true" hidden="false" outlineLevel="0" max="22" min="22" style="70" width="12.14"/>
    <col collapsed="false" customWidth="false" hidden="false" outlineLevel="0" max="257" min="23" style="70" width="9.14"/>
  </cols>
  <sheetData>
    <row r="1" customFormat="false" ht="11.25" hidden="false" customHeight="false" outlineLevel="0" collapsed="false">
      <c r="A1" s="71" t="s">
        <v>63</v>
      </c>
      <c r="B1" s="71" t="s">
        <v>64</v>
      </c>
    </row>
    <row r="2" customFormat="false" ht="11.25" hidden="false" customHeight="false" outlineLevel="0" collapsed="false">
      <c r="A2" s="32" t="e">
        <f aca="false">MATCH(A$1,rngHeadingSweden,0)</f>
        <v>#N/A</v>
      </c>
      <c r="B2" s="32" t="e">
        <f aca="false">MATCH(B$1,rngHeadingSweden,0)</f>
        <v>#N/A</v>
      </c>
    </row>
    <row r="3" customFormat="false" ht="12.75" hidden="false" customHeight="false" outlineLevel="0" collapsed="false">
      <c r="B3" s="41"/>
      <c r="C3" s="41"/>
      <c r="D3" s="36"/>
      <c r="E3" s="37"/>
      <c r="F3" s="37"/>
      <c r="G3" s="37"/>
      <c r="H3" s="37"/>
      <c r="I3" s="37"/>
      <c r="J3" s="37"/>
      <c r="K3" s="37"/>
      <c r="L3" s="37"/>
      <c r="M3" s="37"/>
      <c r="N3" s="37"/>
      <c r="O3" s="74"/>
      <c r="P3" s="74"/>
      <c r="Q3" s="74"/>
      <c r="R3" s="74"/>
      <c r="S3" s="74"/>
      <c r="T3" s="74"/>
      <c r="U3" s="74"/>
      <c r="V3" s="74"/>
    </row>
    <row r="4" customFormat="false" ht="12.75" hidden="false" customHeight="false" outlineLevel="0" collapsed="false">
      <c r="A4" s="72" t="n">
        <f aca="false">(Positions!A3-D4)/7+1</f>
        <v>5273.28571428572</v>
      </c>
      <c r="B4" s="41"/>
      <c r="C4" s="41"/>
      <c r="D4" s="36"/>
      <c r="E4" s="37"/>
      <c r="F4" s="37"/>
      <c r="G4" s="37"/>
      <c r="H4" s="37"/>
      <c r="I4" s="37"/>
      <c r="J4" s="37"/>
      <c r="K4" s="37"/>
      <c r="L4" s="37"/>
      <c r="M4" s="37"/>
      <c r="N4" s="37"/>
      <c r="O4" s="74"/>
      <c r="P4" s="74"/>
      <c r="Q4" s="74"/>
      <c r="R4" s="74"/>
      <c r="S4" s="74"/>
      <c r="T4" s="74"/>
      <c r="U4" s="74"/>
      <c r="V4" s="74"/>
    </row>
    <row r="5" customFormat="false" ht="12.75" hidden="false" customHeight="false" outlineLevel="0" collapsed="false">
      <c r="A5" s="72" t="n">
        <f aca="false">A4+1</f>
        <v>5274.28571428572</v>
      </c>
      <c r="B5" s="41"/>
      <c r="C5" s="41"/>
      <c r="D5" s="36"/>
      <c r="E5" s="37"/>
      <c r="F5" s="37"/>
      <c r="G5" s="37"/>
      <c r="H5" s="37"/>
      <c r="I5" s="37"/>
      <c r="J5" s="37"/>
      <c r="K5" s="37"/>
      <c r="L5" s="37"/>
      <c r="M5" s="37"/>
      <c r="N5" s="37"/>
      <c r="O5" s="74"/>
      <c r="P5" s="74"/>
      <c r="Q5" s="74"/>
      <c r="R5" s="74"/>
      <c r="S5" s="74"/>
      <c r="T5" s="74"/>
      <c r="U5" s="74"/>
      <c r="V5" s="74"/>
    </row>
    <row r="6" customFormat="false" ht="12.75" hidden="false" customHeight="false" outlineLevel="0" collapsed="false">
      <c r="A6" s="72" t="n">
        <f aca="false">A5+1</f>
        <v>5275.28571428572</v>
      </c>
      <c r="B6" s="41"/>
      <c r="C6" s="41"/>
      <c r="D6" s="36"/>
      <c r="E6" s="37"/>
      <c r="F6" s="37"/>
      <c r="G6" s="37"/>
      <c r="H6" s="37"/>
      <c r="I6" s="37"/>
      <c r="J6" s="37"/>
      <c r="K6" s="37"/>
      <c r="L6" s="37"/>
      <c r="M6" s="37"/>
      <c r="N6" s="37"/>
      <c r="O6" s="74"/>
      <c r="P6" s="74"/>
      <c r="Q6" s="74"/>
      <c r="R6" s="74"/>
      <c r="S6" s="74"/>
      <c r="T6" s="74"/>
      <c r="U6" s="74"/>
      <c r="V6" s="74"/>
    </row>
    <row r="7" customFormat="false" ht="12.75" hidden="false" customHeight="false" outlineLevel="0" collapsed="false">
      <c r="A7" s="72" t="n">
        <f aca="false">A6+1</f>
        <v>5276.28571428572</v>
      </c>
      <c r="B7" s="41"/>
      <c r="C7" s="41"/>
      <c r="D7" s="36"/>
      <c r="E7" s="37"/>
      <c r="F7" s="37"/>
      <c r="G7" s="37"/>
      <c r="H7" s="37"/>
      <c r="I7" s="37"/>
      <c r="J7" s="37"/>
      <c r="K7" s="37"/>
      <c r="L7" s="37"/>
      <c r="M7" s="37"/>
      <c r="N7" s="37"/>
      <c r="O7" s="74"/>
      <c r="P7" s="74"/>
      <c r="Q7" s="74"/>
      <c r="R7" s="74"/>
      <c r="S7" s="74"/>
      <c r="T7" s="74"/>
      <c r="U7" s="74"/>
      <c r="V7" s="74"/>
    </row>
    <row r="8" customFormat="false" ht="12.75" hidden="false" customHeight="false" outlineLevel="0" collapsed="false">
      <c r="A8" s="72" t="n">
        <f aca="false">A7+1</f>
        <v>5277.28571428572</v>
      </c>
      <c r="B8" s="41"/>
      <c r="C8" s="41"/>
      <c r="D8" s="36"/>
      <c r="E8" s="37"/>
      <c r="F8" s="37"/>
      <c r="G8" s="37"/>
      <c r="H8" s="37"/>
      <c r="I8" s="37"/>
      <c r="J8" s="37"/>
      <c r="K8" s="37"/>
      <c r="L8" s="37"/>
      <c r="M8" s="37"/>
      <c r="N8" s="37"/>
      <c r="O8" s="74"/>
      <c r="P8" s="74"/>
      <c r="Q8" s="74"/>
      <c r="R8" s="74"/>
      <c r="S8" s="74"/>
      <c r="T8" s="74"/>
      <c r="U8" s="74"/>
      <c r="V8" s="74"/>
    </row>
    <row r="9" customFormat="false" ht="12.75" hidden="false" customHeight="false" outlineLevel="0" collapsed="false">
      <c r="A9" s="72" t="n">
        <f aca="false">A8+1</f>
        <v>5278.28571428572</v>
      </c>
      <c r="B9" s="41"/>
      <c r="C9" s="41"/>
      <c r="D9" s="36"/>
      <c r="E9" s="37"/>
      <c r="F9" s="37"/>
      <c r="G9" s="37"/>
      <c r="H9" s="37"/>
      <c r="I9" s="37"/>
      <c r="J9" s="37"/>
      <c r="K9" s="37"/>
      <c r="L9" s="37"/>
      <c r="M9" s="37"/>
      <c r="N9" s="37"/>
      <c r="O9" s="74"/>
      <c r="P9" s="74"/>
      <c r="Q9" s="74"/>
      <c r="R9" s="74"/>
      <c r="S9" s="74"/>
      <c r="T9" s="74"/>
      <c r="U9" s="74"/>
      <c r="V9" s="74"/>
    </row>
    <row r="10" customFormat="false" ht="12.75" hidden="false" customHeight="false" outlineLevel="0" collapsed="false">
      <c r="A10" s="72" t="n">
        <f aca="false">A9+1</f>
        <v>5279.28571428572</v>
      </c>
      <c r="B10" s="41"/>
      <c r="C10" s="41"/>
      <c r="D10" s="36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74"/>
      <c r="P10" s="74"/>
      <c r="Q10" s="74"/>
      <c r="R10" s="74"/>
      <c r="S10" s="74"/>
      <c r="T10" s="74"/>
      <c r="U10" s="74"/>
      <c r="V10" s="74"/>
    </row>
    <row r="11" customFormat="false" ht="12.75" hidden="false" customHeight="false" outlineLevel="0" collapsed="false">
      <c r="A11" s="72" t="n">
        <f aca="false">A10+1</f>
        <v>5280.28571428572</v>
      </c>
      <c r="B11" s="41"/>
      <c r="C11" s="41"/>
      <c r="D11" s="36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74"/>
      <c r="P11" s="74"/>
      <c r="Q11" s="74"/>
      <c r="R11" s="74"/>
      <c r="S11" s="74"/>
      <c r="T11" s="74"/>
      <c r="U11" s="74"/>
      <c r="V11" s="74"/>
    </row>
    <row r="12" customFormat="false" ht="12.75" hidden="false" customHeight="false" outlineLevel="0" collapsed="false">
      <c r="A12" s="72" t="n">
        <f aca="false">A11+1</f>
        <v>5281.28571428572</v>
      </c>
      <c r="B12" s="41"/>
      <c r="C12" s="41"/>
      <c r="D12" s="36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74"/>
      <c r="P12" s="74"/>
      <c r="Q12" s="74"/>
      <c r="R12" s="74"/>
      <c r="S12" s="74"/>
      <c r="T12" s="74"/>
      <c r="U12" s="74"/>
      <c r="V12" s="74"/>
    </row>
    <row r="13" customFormat="false" ht="12.75" hidden="false" customHeight="false" outlineLevel="0" collapsed="false">
      <c r="A13" s="72" t="n">
        <f aca="false">A12+1</f>
        <v>5282.28571428572</v>
      </c>
      <c r="B13" s="41"/>
      <c r="C13" s="41"/>
      <c r="D13" s="36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74"/>
      <c r="P13" s="74"/>
      <c r="Q13" s="74"/>
      <c r="R13" s="74"/>
      <c r="S13" s="74"/>
      <c r="T13" s="74"/>
      <c r="U13" s="74"/>
      <c r="V13" s="74"/>
    </row>
    <row r="14" customFormat="false" ht="12.75" hidden="false" customHeight="false" outlineLevel="0" collapsed="false">
      <c r="A14" s="72" t="n">
        <f aca="false">A13+1</f>
        <v>5283.28571428572</v>
      </c>
      <c r="B14" s="41"/>
      <c r="C14" s="41"/>
      <c r="D14" s="36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74"/>
      <c r="P14" s="74"/>
      <c r="Q14" s="74"/>
      <c r="R14" s="74"/>
      <c r="S14" s="74"/>
      <c r="T14" s="74"/>
      <c r="U14" s="74"/>
      <c r="V14" s="74"/>
    </row>
    <row r="15" customFormat="false" ht="12.75" hidden="false" customHeight="false" outlineLevel="0" collapsed="false">
      <c r="A15" s="72" t="n">
        <f aca="false">A14+1</f>
        <v>5284.28571428572</v>
      </c>
      <c r="B15" s="41"/>
      <c r="C15" s="41"/>
      <c r="D15" s="36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74"/>
      <c r="P15" s="74"/>
      <c r="Q15" s="74"/>
      <c r="R15" s="74"/>
      <c r="S15" s="74"/>
      <c r="T15" s="74"/>
      <c r="U15" s="74"/>
      <c r="V15" s="74"/>
    </row>
    <row r="16" customFormat="false" ht="12.75" hidden="false" customHeight="false" outlineLevel="0" collapsed="false">
      <c r="A16" s="72" t="n">
        <f aca="false">A15+1</f>
        <v>5285.28571428572</v>
      </c>
      <c r="B16" s="41"/>
      <c r="C16" s="41"/>
      <c r="D16" s="36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74"/>
      <c r="P16" s="74"/>
      <c r="Q16" s="74"/>
      <c r="R16" s="74"/>
      <c r="S16" s="74"/>
      <c r="T16" s="74"/>
      <c r="U16" s="74"/>
      <c r="V16" s="74"/>
    </row>
    <row r="17" customFormat="false" ht="12.75" hidden="false" customHeight="false" outlineLevel="0" collapsed="false">
      <c r="A17" s="72" t="n">
        <f aca="false">A16+1</f>
        <v>5286.28571428572</v>
      </c>
      <c r="B17" s="41"/>
      <c r="C17" s="41"/>
      <c r="D17" s="36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74"/>
      <c r="P17" s="74"/>
      <c r="Q17" s="74"/>
      <c r="R17" s="74"/>
      <c r="S17" s="74"/>
      <c r="T17" s="74"/>
      <c r="U17" s="74"/>
      <c r="V17" s="74"/>
    </row>
    <row r="18" customFormat="false" ht="12.75" hidden="false" customHeight="false" outlineLevel="0" collapsed="false">
      <c r="A18" s="72" t="n">
        <f aca="false">A17+1</f>
        <v>5287.28571428572</v>
      </c>
      <c r="B18" s="41"/>
      <c r="C18" s="41"/>
      <c r="D18" s="36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74"/>
      <c r="P18" s="74"/>
      <c r="Q18" s="74"/>
      <c r="R18" s="74"/>
      <c r="S18" s="74"/>
      <c r="T18" s="74"/>
      <c r="U18" s="74"/>
      <c r="V18" s="74"/>
    </row>
    <row r="19" customFormat="false" ht="12.75" hidden="false" customHeight="false" outlineLevel="0" collapsed="false">
      <c r="A19" s="72" t="n">
        <f aca="false">A18+1</f>
        <v>5288.28571428572</v>
      </c>
      <c r="B19" s="41"/>
      <c r="C19" s="41"/>
      <c r="D19" s="36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74"/>
      <c r="P19" s="74"/>
      <c r="Q19" s="74"/>
      <c r="R19" s="74"/>
      <c r="S19" s="74"/>
      <c r="T19" s="74"/>
      <c r="U19" s="74"/>
      <c r="V19" s="74"/>
    </row>
    <row r="20" customFormat="false" ht="12.75" hidden="false" customHeight="false" outlineLevel="0" collapsed="false">
      <c r="A20" s="72" t="n">
        <f aca="false">A19+1</f>
        <v>5289.28571428572</v>
      </c>
      <c r="B20" s="41"/>
      <c r="C20" s="41"/>
      <c r="D20" s="36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74"/>
      <c r="P20" s="74"/>
      <c r="Q20" s="74"/>
      <c r="R20" s="74"/>
      <c r="S20" s="74"/>
      <c r="T20" s="74"/>
      <c r="U20" s="74"/>
      <c r="V20" s="74"/>
    </row>
    <row r="21" customFormat="false" ht="12.75" hidden="false" customHeight="false" outlineLevel="0" collapsed="false">
      <c r="A21" s="72" t="n">
        <f aca="false">A20+1</f>
        <v>5290.28571428572</v>
      </c>
      <c r="B21" s="41"/>
      <c r="C21" s="41"/>
      <c r="D21" s="36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74"/>
      <c r="P21" s="74"/>
      <c r="Q21" s="74"/>
      <c r="R21" s="74"/>
      <c r="S21" s="74"/>
      <c r="T21" s="74"/>
      <c r="U21" s="74"/>
      <c r="V21" s="74"/>
    </row>
    <row r="22" customFormat="false" ht="12.75" hidden="false" customHeight="false" outlineLevel="0" collapsed="false">
      <c r="A22" s="72" t="n">
        <f aca="false">A21+1</f>
        <v>5291.28571428572</v>
      </c>
      <c r="B22" s="41"/>
      <c r="C22" s="41"/>
      <c r="D22" s="36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74"/>
      <c r="P22" s="74"/>
      <c r="Q22" s="74"/>
      <c r="R22" s="74"/>
      <c r="S22" s="74"/>
      <c r="T22" s="74"/>
      <c r="U22" s="74"/>
      <c r="V22" s="74"/>
    </row>
    <row r="23" customFormat="false" ht="12.75" hidden="false" customHeight="false" outlineLevel="0" collapsed="false">
      <c r="A23" s="72" t="n">
        <f aca="false">A22+1</f>
        <v>5292.28571428572</v>
      </c>
      <c r="B23" s="41"/>
      <c r="C23" s="41"/>
      <c r="D23" s="36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74"/>
      <c r="P23" s="74"/>
      <c r="Q23" s="74"/>
      <c r="R23" s="74"/>
      <c r="S23" s="74"/>
      <c r="T23" s="74"/>
      <c r="U23" s="74"/>
      <c r="V23" s="74"/>
    </row>
    <row r="24" customFormat="false" ht="12.75" hidden="false" customHeight="false" outlineLevel="0" collapsed="false">
      <c r="A24" s="72" t="n">
        <f aca="false">A23+1</f>
        <v>5293.28571428572</v>
      </c>
      <c r="B24" s="41"/>
      <c r="C24" s="41"/>
      <c r="D24" s="36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74"/>
      <c r="P24" s="74"/>
      <c r="Q24" s="74"/>
      <c r="R24" s="74"/>
      <c r="S24" s="74"/>
      <c r="T24" s="74"/>
      <c r="U24" s="74"/>
      <c r="V24" s="74"/>
    </row>
    <row r="25" customFormat="false" ht="12.75" hidden="false" customHeight="false" outlineLevel="0" collapsed="false">
      <c r="A25" s="72" t="n">
        <f aca="false">A24+1</f>
        <v>5294.28571428572</v>
      </c>
      <c r="B25" s="41"/>
      <c r="C25" s="41"/>
      <c r="D25" s="36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74"/>
      <c r="P25" s="74"/>
      <c r="Q25" s="74"/>
      <c r="R25" s="74"/>
      <c r="S25" s="74"/>
      <c r="T25" s="74"/>
      <c r="U25" s="74"/>
      <c r="V25" s="74"/>
    </row>
    <row r="26" customFormat="false" ht="12.75" hidden="false" customHeight="false" outlineLevel="0" collapsed="false">
      <c r="A26" s="72" t="n">
        <f aca="false">A25+1</f>
        <v>5295.28571428572</v>
      </c>
      <c r="B26" s="41"/>
      <c r="C26" s="41"/>
      <c r="D26" s="36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74"/>
      <c r="P26" s="74"/>
      <c r="Q26" s="74"/>
      <c r="R26" s="74"/>
      <c r="S26" s="74"/>
      <c r="T26" s="74"/>
      <c r="U26" s="74"/>
      <c r="V26" s="74"/>
    </row>
    <row r="27" customFormat="false" ht="12.75" hidden="false" customHeight="false" outlineLevel="0" collapsed="false">
      <c r="A27" s="72" t="n">
        <f aca="false">A26+1</f>
        <v>5296.28571428572</v>
      </c>
      <c r="B27" s="41"/>
      <c r="C27" s="41"/>
      <c r="D27" s="36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74"/>
      <c r="P27" s="74"/>
      <c r="Q27" s="74"/>
      <c r="R27" s="74"/>
      <c r="S27" s="74"/>
      <c r="T27" s="74"/>
      <c r="U27" s="74"/>
      <c r="V27" s="74"/>
    </row>
    <row r="28" customFormat="false" ht="12.75" hidden="false" customHeight="false" outlineLevel="0" collapsed="false">
      <c r="A28" s="72" t="n">
        <f aca="false">A27+1</f>
        <v>5297.28571428572</v>
      </c>
      <c r="B28" s="41"/>
      <c r="C28" s="41"/>
      <c r="D28" s="36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74"/>
      <c r="P28" s="74"/>
      <c r="Q28" s="74"/>
      <c r="R28" s="74"/>
      <c r="S28" s="74"/>
      <c r="T28" s="74"/>
      <c r="U28" s="74"/>
      <c r="V28" s="74"/>
    </row>
    <row r="29" customFormat="false" ht="12.75" hidden="false" customHeight="false" outlineLevel="0" collapsed="false">
      <c r="A29" s="72" t="n">
        <f aca="false">A28+1</f>
        <v>5298.28571428572</v>
      </c>
      <c r="B29" s="41"/>
      <c r="C29" s="41"/>
      <c r="D29" s="36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74"/>
      <c r="P29" s="74"/>
      <c r="Q29" s="74"/>
      <c r="R29" s="74"/>
      <c r="S29" s="74"/>
      <c r="T29" s="74"/>
      <c r="U29" s="74"/>
      <c r="V29" s="74"/>
    </row>
    <row r="30" customFormat="false" ht="12.75" hidden="false" customHeight="false" outlineLevel="0" collapsed="false">
      <c r="A30" s="72" t="n">
        <f aca="false">A29+1</f>
        <v>5299.28571428572</v>
      </c>
      <c r="B30" s="41"/>
      <c r="C30" s="41"/>
      <c r="D30" s="36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74"/>
      <c r="P30" s="74"/>
      <c r="Q30" s="74"/>
      <c r="R30" s="74"/>
      <c r="S30" s="74"/>
      <c r="T30" s="74"/>
      <c r="U30" s="74"/>
      <c r="V30" s="74"/>
    </row>
    <row r="31" customFormat="false" ht="12.75" hidden="false" customHeight="false" outlineLevel="0" collapsed="false">
      <c r="A31" s="72" t="n">
        <f aca="false">A30+1</f>
        <v>5300.28571428572</v>
      </c>
      <c r="B31" s="41"/>
      <c r="C31" s="41"/>
      <c r="D31" s="36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74"/>
      <c r="P31" s="74"/>
      <c r="Q31" s="74"/>
      <c r="R31" s="74"/>
      <c r="S31" s="74"/>
      <c r="T31" s="74"/>
      <c r="U31" s="74"/>
      <c r="V31" s="74"/>
    </row>
    <row r="32" customFormat="false" ht="12.75" hidden="false" customHeight="false" outlineLevel="0" collapsed="false">
      <c r="A32" s="72" t="n">
        <f aca="false">A31+1</f>
        <v>5301.28571428572</v>
      </c>
      <c r="B32" s="41"/>
      <c r="C32" s="41"/>
      <c r="D32" s="36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74"/>
      <c r="P32" s="74"/>
      <c r="Q32" s="74"/>
      <c r="R32" s="74"/>
      <c r="S32" s="74"/>
      <c r="T32" s="74"/>
      <c r="U32" s="74"/>
      <c r="V32" s="74"/>
    </row>
    <row r="33" customFormat="false" ht="12.75" hidden="false" customHeight="false" outlineLevel="0" collapsed="false">
      <c r="A33" s="72" t="n">
        <f aca="false">A32+1</f>
        <v>5302.28571428572</v>
      </c>
      <c r="B33" s="41"/>
      <c r="C33" s="41"/>
      <c r="D33" s="36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74"/>
      <c r="P33" s="74"/>
      <c r="Q33" s="74"/>
      <c r="R33" s="74"/>
      <c r="S33" s="74"/>
      <c r="T33" s="74"/>
      <c r="U33" s="74"/>
      <c r="V33" s="74"/>
    </row>
    <row r="34" customFormat="false" ht="12.75" hidden="false" customHeight="false" outlineLevel="0" collapsed="false">
      <c r="A34" s="72" t="n">
        <f aca="false">A33+1</f>
        <v>5303.28571428572</v>
      </c>
      <c r="B34" s="41"/>
      <c r="C34" s="41"/>
      <c r="D34" s="36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74"/>
      <c r="P34" s="74"/>
      <c r="Q34" s="74"/>
      <c r="R34" s="74"/>
      <c r="S34" s="74"/>
      <c r="T34" s="74"/>
      <c r="U34" s="74"/>
      <c r="V34" s="74"/>
    </row>
    <row r="35" customFormat="false" ht="12.75" hidden="false" customHeight="false" outlineLevel="0" collapsed="false">
      <c r="A35" s="72" t="n">
        <f aca="false">A34+1</f>
        <v>5304.28571428572</v>
      </c>
      <c r="B35" s="41"/>
      <c r="C35" s="41"/>
      <c r="D35" s="36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74"/>
      <c r="P35" s="74"/>
      <c r="Q35" s="74"/>
      <c r="R35" s="74"/>
      <c r="S35" s="74"/>
      <c r="T35" s="74"/>
      <c r="U35" s="74"/>
      <c r="V35" s="74"/>
    </row>
    <row r="36" customFormat="false" ht="12.75" hidden="false" customHeight="false" outlineLevel="0" collapsed="false">
      <c r="A36" s="72" t="n">
        <f aca="false">A35+1</f>
        <v>5305.28571428572</v>
      </c>
      <c r="B36" s="41"/>
      <c r="C36" s="41"/>
      <c r="D36" s="36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74"/>
      <c r="P36" s="74"/>
      <c r="Q36" s="74"/>
      <c r="R36" s="74"/>
      <c r="S36" s="74"/>
      <c r="T36" s="74"/>
      <c r="U36" s="74"/>
      <c r="V36" s="74"/>
    </row>
    <row r="37" customFormat="false" ht="12.75" hidden="false" customHeight="false" outlineLevel="0" collapsed="false">
      <c r="A37" s="72" t="n">
        <f aca="false">A36+1</f>
        <v>5306.28571428572</v>
      </c>
      <c r="B37" s="41"/>
      <c r="C37" s="41"/>
      <c r="D37" s="36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74"/>
      <c r="P37" s="74"/>
      <c r="Q37" s="74"/>
      <c r="R37" s="74"/>
      <c r="S37" s="74"/>
      <c r="T37" s="74"/>
      <c r="U37" s="74"/>
      <c r="V37" s="74"/>
    </row>
    <row r="38" customFormat="false" ht="12.75" hidden="false" customHeight="false" outlineLevel="0" collapsed="false">
      <c r="A38" s="72" t="n">
        <f aca="false">A37+1</f>
        <v>5307.28571428572</v>
      </c>
      <c r="B38" s="41"/>
      <c r="C38" s="41"/>
      <c r="D38" s="36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74"/>
      <c r="P38" s="74"/>
      <c r="Q38" s="74"/>
      <c r="R38" s="74"/>
      <c r="S38" s="74"/>
      <c r="T38" s="74"/>
      <c r="U38" s="74"/>
      <c r="V38" s="74"/>
    </row>
    <row r="39" customFormat="false" ht="12.75" hidden="false" customHeight="false" outlineLevel="0" collapsed="false">
      <c r="A39" s="72" t="n">
        <f aca="false">A38+1</f>
        <v>5308.28571428572</v>
      </c>
      <c r="B39" s="41"/>
      <c r="C39" s="41"/>
      <c r="D39" s="36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74"/>
      <c r="P39" s="74"/>
      <c r="Q39" s="74"/>
      <c r="R39" s="74"/>
      <c r="S39" s="74"/>
      <c r="T39" s="74"/>
      <c r="U39" s="74"/>
      <c r="V39" s="74"/>
    </row>
    <row r="40" customFormat="false" ht="12.75" hidden="false" customHeight="false" outlineLevel="0" collapsed="false">
      <c r="A40" s="72" t="n">
        <f aca="false">A39+1</f>
        <v>5309.28571428572</v>
      </c>
      <c r="B40" s="41"/>
      <c r="C40" s="41"/>
      <c r="D40" s="36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74"/>
      <c r="P40" s="74"/>
      <c r="Q40" s="74"/>
      <c r="R40" s="74"/>
      <c r="S40" s="74"/>
      <c r="T40" s="74"/>
      <c r="U40" s="74"/>
      <c r="V40" s="74"/>
    </row>
    <row r="41" customFormat="false" ht="12.75" hidden="false" customHeight="false" outlineLevel="0" collapsed="false">
      <c r="A41" s="72" t="n">
        <f aca="false">A40+1</f>
        <v>5310.28571428572</v>
      </c>
      <c r="B41" s="41"/>
      <c r="C41" s="41"/>
      <c r="D41" s="36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74"/>
      <c r="P41" s="74"/>
      <c r="Q41" s="74"/>
      <c r="R41" s="74"/>
      <c r="S41" s="74"/>
      <c r="T41" s="74"/>
      <c r="U41" s="74"/>
      <c r="V41" s="74"/>
    </row>
    <row r="42" customFormat="false" ht="12.75" hidden="false" customHeight="false" outlineLevel="0" collapsed="false">
      <c r="A42" s="72" t="n">
        <f aca="false">A41+1</f>
        <v>5311.28571428572</v>
      </c>
      <c r="B42" s="41"/>
      <c r="C42" s="41"/>
      <c r="D42" s="36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74"/>
      <c r="P42" s="74"/>
      <c r="Q42" s="74"/>
      <c r="R42" s="74"/>
      <c r="S42" s="74"/>
      <c r="T42" s="74"/>
      <c r="U42" s="74"/>
      <c r="V42" s="74"/>
    </row>
    <row r="43" customFormat="false" ht="12.75" hidden="false" customHeight="false" outlineLevel="0" collapsed="false">
      <c r="A43" s="72" t="n">
        <f aca="false">A42+1</f>
        <v>5312.28571428572</v>
      </c>
      <c r="B43" s="41"/>
      <c r="C43" s="41"/>
      <c r="D43" s="36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74"/>
      <c r="P43" s="74"/>
      <c r="Q43" s="74"/>
      <c r="R43" s="74"/>
      <c r="S43" s="74"/>
      <c r="T43" s="74"/>
      <c r="U43" s="74"/>
      <c r="V43" s="74"/>
    </row>
    <row r="44" customFormat="false" ht="12.75" hidden="false" customHeight="false" outlineLevel="0" collapsed="false">
      <c r="A44" s="72" t="n">
        <f aca="false">A43+1</f>
        <v>5313.28571428572</v>
      </c>
      <c r="B44" s="41"/>
      <c r="C44" s="41"/>
      <c r="D44" s="36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74"/>
      <c r="P44" s="74"/>
      <c r="Q44" s="74"/>
      <c r="R44" s="74"/>
      <c r="S44" s="74"/>
      <c r="T44" s="74"/>
      <c r="U44" s="74"/>
      <c r="V44" s="74"/>
    </row>
    <row r="45" customFormat="false" ht="12.75" hidden="false" customHeight="false" outlineLevel="0" collapsed="false">
      <c r="A45" s="72" t="n">
        <f aca="false">A44+1</f>
        <v>5314.28571428572</v>
      </c>
      <c r="B45" s="41"/>
      <c r="C45" s="41"/>
      <c r="D45" s="36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74"/>
      <c r="P45" s="74"/>
      <c r="Q45" s="74"/>
      <c r="R45" s="74"/>
      <c r="S45" s="74"/>
      <c r="T45" s="74"/>
      <c r="U45" s="74"/>
      <c r="V45" s="74"/>
    </row>
    <row r="46" customFormat="false" ht="12.75" hidden="false" customHeight="false" outlineLevel="0" collapsed="false">
      <c r="A46" s="72" t="n">
        <f aca="false">A45+1</f>
        <v>5315.28571428572</v>
      </c>
      <c r="B46" s="41"/>
      <c r="C46" s="41"/>
      <c r="D46" s="36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74"/>
      <c r="P46" s="74"/>
      <c r="Q46" s="74"/>
      <c r="R46" s="74"/>
      <c r="S46" s="74"/>
      <c r="T46" s="74"/>
      <c r="U46" s="74"/>
      <c r="V46" s="74"/>
    </row>
    <row r="47" customFormat="false" ht="12.75" hidden="false" customHeight="false" outlineLevel="0" collapsed="false">
      <c r="A47" s="72" t="n">
        <f aca="false">A46+1</f>
        <v>5316.28571428572</v>
      </c>
      <c r="B47" s="41"/>
      <c r="C47" s="41"/>
      <c r="D47" s="36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74"/>
      <c r="P47" s="74"/>
      <c r="Q47" s="74"/>
      <c r="R47" s="74"/>
      <c r="S47" s="74"/>
      <c r="T47" s="74"/>
      <c r="U47" s="74"/>
      <c r="V47" s="74"/>
    </row>
    <row r="48" customFormat="false" ht="12.75" hidden="false" customHeight="false" outlineLevel="0" collapsed="false">
      <c r="A48" s="72" t="n">
        <f aca="false">A47+1</f>
        <v>5317.28571428572</v>
      </c>
      <c r="B48" s="41"/>
      <c r="C48" s="41"/>
      <c r="D48" s="36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74"/>
      <c r="P48" s="74"/>
      <c r="Q48" s="74"/>
      <c r="R48" s="74"/>
      <c r="S48" s="74"/>
      <c r="T48" s="74"/>
      <c r="U48" s="74"/>
      <c r="V48" s="74"/>
    </row>
    <row r="49" customFormat="false" ht="12.75" hidden="false" customHeight="false" outlineLevel="0" collapsed="false">
      <c r="A49" s="72" t="n">
        <f aca="false">A48+1</f>
        <v>5318.28571428572</v>
      </c>
      <c r="B49" s="41"/>
      <c r="C49" s="41"/>
      <c r="D49" s="36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74"/>
      <c r="P49" s="74"/>
      <c r="Q49" s="74"/>
      <c r="R49" s="74"/>
      <c r="S49" s="74"/>
      <c r="T49" s="74"/>
      <c r="U49" s="74"/>
      <c r="V49" s="74"/>
    </row>
    <row r="50" customFormat="false" ht="12.75" hidden="false" customHeight="false" outlineLevel="0" collapsed="false">
      <c r="A50" s="72" t="n">
        <f aca="false">A49+1</f>
        <v>5319.28571428572</v>
      </c>
      <c r="B50" s="41"/>
      <c r="C50" s="41"/>
      <c r="D50" s="36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74"/>
      <c r="P50" s="74"/>
      <c r="Q50" s="74"/>
      <c r="R50" s="74"/>
      <c r="S50" s="74"/>
      <c r="T50" s="74"/>
      <c r="U50" s="74"/>
      <c r="V50" s="74"/>
    </row>
    <row r="51" customFormat="false" ht="12.75" hidden="false" customHeight="false" outlineLevel="0" collapsed="false">
      <c r="A51" s="72" t="n">
        <f aca="false">A50+1</f>
        <v>5320.28571428572</v>
      </c>
      <c r="B51" s="41"/>
      <c r="C51" s="41"/>
      <c r="D51" s="36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74"/>
      <c r="P51" s="74"/>
      <c r="Q51" s="74"/>
      <c r="R51" s="74"/>
      <c r="S51" s="74"/>
      <c r="T51" s="74"/>
      <c r="U51" s="74"/>
      <c r="V51" s="74"/>
    </row>
    <row r="52" customFormat="false" ht="12.75" hidden="false" customHeight="false" outlineLevel="0" collapsed="false">
      <c r="A52" s="72" t="n">
        <f aca="false">A51+1</f>
        <v>5321.28571428572</v>
      </c>
      <c r="B52" s="41"/>
      <c r="C52" s="41"/>
      <c r="D52" s="36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74"/>
      <c r="P52" s="74"/>
      <c r="Q52" s="74"/>
      <c r="R52" s="74"/>
      <c r="S52" s="74"/>
      <c r="T52" s="74"/>
      <c r="U52" s="74"/>
      <c r="V52" s="74"/>
    </row>
    <row r="53" customFormat="false" ht="12.75" hidden="false" customHeight="false" outlineLevel="0" collapsed="false">
      <c r="A53" s="72" t="n">
        <f aca="false">A52+1</f>
        <v>5322.28571428572</v>
      </c>
      <c r="B53" s="41"/>
      <c r="C53" s="41"/>
      <c r="D53" s="36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74"/>
      <c r="P53" s="74"/>
      <c r="Q53" s="74"/>
      <c r="R53" s="74"/>
      <c r="S53" s="74"/>
      <c r="T53" s="74"/>
      <c r="U53" s="74"/>
      <c r="V53" s="74"/>
    </row>
    <row r="54" customFormat="false" ht="12.75" hidden="false" customHeight="false" outlineLevel="0" collapsed="false">
      <c r="A54" s="72" t="n">
        <f aca="false">A53+1</f>
        <v>5323.28571428572</v>
      </c>
      <c r="B54" s="41"/>
      <c r="C54" s="41"/>
      <c r="D54" s="36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74"/>
      <c r="P54" s="74"/>
      <c r="Q54" s="74"/>
      <c r="R54" s="74"/>
      <c r="S54" s="74"/>
      <c r="T54" s="74"/>
      <c r="U54" s="74"/>
      <c r="V54" s="74"/>
    </row>
    <row r="55" customFormat="false" ht="12.75" hidden="false" customHeight="false" outlineLevel="0" collapsed="false">
      <c r="A55" s="72" t="n">
        <f aca="false">A54+1</f>
        <v>5324.28571428572</v>
      </c>
      <c r="B55" s="41"/>
      <c r="C55" s="41"/>
      <c r="D55" s="36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74"/>
      <c r="P55" s="74"/>
      <c r="Q55" s="74"/>
      <c r="R55" s="74"/>
      <c r="S55" s="74"/>
      <c r="T55" s="74"/>
      <c r="U55" s="74"/>
      <c r="V55" s="74"/>
    </row>
    <row r="56" customFormat="false" ht="12.75" hidden="false" customHeight="false" outlineLevel="0" collapsed="false">
      <c r="A56" s="72" t="n">
        <f aca="false">A55+1</f>
        <v>5325.28571428572</v>
      </c>
      <c r="B56" s="41"/>
      <c r="C56" s="41"/>
      <c r="D56" s="36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74"/>
      <c r="P56" s="74"/>
      <c r="Q56" s="74"/>
      <c r="R56" s="74"/>
      <c r="S56" s="74"/>
      <c r="T56" s="74"/>
      <c r="U56" s="74"/>
      <c r="V56" s="74"/>
    </row>
    <row r="57" customFormat="false" ht="12.75" hidden="false" customHeight="false" outlineLevel="0" collapsed="false">
      <c r="A57" s="72" t="n">
        <f aca="false">A56+1</f>
        <v>5326.28571428572</v>
      </c>
      <c r="B57" s="41"/>
      <c r="C57" s="41"/>
      <c r="D57" s="36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74"/>
      <c r="P57" s="74"/>
      <c r="Q57" s="74"/>
      <c r="R57" s="74"/>
      <c r="S57" s="74"/>
      <c r="T57" s="74"/>
      <c r="U57" s="74"/>
      <c r="V57" s="74"/>
    </row>
    <row r="58" customFormat="false" ht="12.75" hidden="false" customHeight="false" outlineLevel="0" collapsed="false">
      <c r="A58" s="72" t="n">
        <f aca="false">A57+1</f>
        <v>5327.28571428572</v>
      </c>
      <c r="B58" s="41"/>
      <c r="C58" s="41"/>
      <c r="D58" s="36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74"/>
      <c r="P58" s="74"/>
      <c r="Q58" s="74"/>
      <c r="R58" s="74"/>
      <c r="S58" s="74"/>
      <c r="T58" s="74"/>
      <c r="U58" s="74"/>
      <c r="V58" s="74"/>
    </row>
    <row r="59" customFormat="false" ht="12.75" hidden="false" customHeight="false" outlineLevel="0" collapsed="false">
      <c r="A59" s="72" t="n">
        <f aca="false">A58+1</f>
        <v>5328.28571428572</v>
      </c>
      <c r="B59" s="41"/>
      <c r="C59" s="41"/>
      <c r="D59" s="36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74"/>
      <c r="P59" s="74"/>
      <c r="Q59" s="74"/>
      <c r="R59" s="74"/>
      <c r="S59" s="74"/>
      <c r="T59" s="74"/>
      <c r="U59" s="74"/>
      <c r="V59" s="74"/>
    </row>
    <row r="60" customFormat="false" ht="12.75" hidden="false" customHeight="false" outlineLevel="0" collapsed="false">
      <c r="A60" s="72" t="n">
        <f aca="false">A59+1</f>
        <v>5329.28571428572</v>
      </c>
      <c r="B60" s="41"/>
      <c r="C60" s="41"/>
      <c r="D60" s="36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74"/>
      <c r="P60" s="74"/>
      <c r="Q60" s="74"/>
      <c r="R60" s="74"/>
      <c r="S60" s="74"/>
      <c r="T60" s="74"/>
      <c r="U60" s="74"/>
      <c r="V60" s="74"/>
    </row>
    <row r="61" customFormat="false" ht="12.75" hidden="false" customHeight="false" outlineLevel="0" collapsed="false">
      <c r="A61" s="72" t="n">
        <f aca="false">A60+1</f>
        <v>5330.28571428572</v>
      </c>
      <c r="B61" s="41"/>
      <c r="C61" s="41"/>
      <c r="D61" s="36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74"/>
      <c r="P61" s="74"/>
      <c r="Q61" s="74"/>
      <c r="R61" s="74"/>
      <c r="S61" s="74"/>
      <c r="T61" s="74"/>
      <c r="U61" s="74"/>
      <c r="V61" s="74"/>
    </row>
    <row r="62" customFormat="false" ht="12.75" hidden="false" customHeight="false" outlineLevel="0" collapsed="false">
      <c r="A62" s="72" t="n">
        <f aca="false">A61+1</f>
        <v>5331.28571428572</v>
      </c>
      <c r="B62" s="41"/>
      <c r="C62" s="41"/>
      <c r="D62" s="36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74"/>
      <c r="P62" s="74"/>
      <c r="Q62" s="74"/>
      <c r="R62" s="74"/>
      <c r="S62" s="74"/>
      <c r="T62" s="74"/>
      <c r="U62" s="74"/>
      <c r="V62" s="74"/>
    </row>
    <row r="63" customFormat="false" ht="12.75" hidden="false" customHeight="false" outlineLevel="0" collapsed="false">
      <c r="A63" s="72" t="n">
        <f aca="false">A62+1</f>
        <v>5332.28571428572</v>
      </c>
      <c r="B63" s="41"/>
      <c r="C63" s="41"/>
      <c r="D63" s="36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74"/>
      <c r="P63" s="74"/>
      <c r="Q63" s="74"/>
      <c r="R63" s="74"/>
      <c r="S63" s="74"/>
      <c r="T63" s="74"/>
      <c r="U63" s="74"/>
      <c r="V63" s="74"/>
    </row>
    <row r="64" customFormat="false" ht="12.75" hidden="false" customHeight="false" outlineLevel="0" collapsed="false">
      <c r="A64" s="72" t="n">
        <f aca="false">A63+1</f>
        <v>5333.28571428572</v>
      </c>
      <c r="B64" s="41"/>
      <c r="C64" s="41"/>
      <c r="D64" s="36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74"/>
      <c r="P64" s="74"/>
      <c r="Q64" s="74"/>
      <c r="R64" s="74"/>
      <c r="S64" s="74"/>
      <c r="T64" s="74"/>
      <c r="U64" s="74"/>
      <c r="V64" s="74"/>
    </row>
    <row r="65" customFormat="false" ht="12.75" hidden="false" customHeight="false" outlineLevel="0" collapsed="false">
      <c r="A65" s="72" t="n">
        <f aca="false">A64+1</f>
        <v>5334.28571428572</v>
      </c>
      <c r="B65" s="41"/>
      <c r="C65" s="41"/>
      <c r="D65" s="36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74"/>
      <c r="P65" s="74"/>
      <c r="Q65" s="74"/>
      <c r="R65" s="74"/>
      <c r="S65" s="74"/>
      <c r="T65" s="74"/>
      <c r="U65" s="74"/>
      <c r="V65" s="74"/>
    </row>
    <row r="66" customFormat="false" ht="12.75" hidden="false" customHeight="false" outlineLevel="0" collapsed="false">
      <c r="A66" s="72" t="n">
        <f aca="false">A65+1</f>
        <v>5335.28571428572</v>
      </c>
      <c r="B66" s="41"/>
      <c r="C66" s="41"/>
      <c r="D66" s="36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74"/>
      <c r="P66" s="74"/>
      <c r="Q66" s="74"/>
      <c r="R66" s="74"/>
      <c r="S66" s="74"/>
      <c r="T66" s="74"/>
      <c r="U66" s="74"/>
      <c r="V66" s="74"/>
    </row>
    <row r="67" customFormat="false" ht="12.75" hidden="false" customHeight="false" outlineLevel="0" collapsed="false">
      <c r="A67" s="72" t="n">
        <f aca="false">A66+1</f>
        <v>5336.28571428572</v>
      </c>
      <c r="B67" s="41"/>
      <c r="C67" s="41"/>
      <c r="D67" s="36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74"/>
      <c r="P67" s="74"/>
      <c r="Q67" s="74"/>
      <c r="R67" s="74"/>
      <c r="S67" s="74"/>
      <c r="T67" s="74"/>
      <c r="U67" s="74"/>
      <c r="V67" s="74"/>
    </row>
    <row r="68" customFormat="false" ht="12.75" hidden="false" customHeight="false" outlineLevel="0" collapsed="false">
      <c r="A68" s="72" t="n">
        <f aca="false">A67+1</f>
        <v>5337.28571428572</v>
      </c>
      <c r="B68" s="41"/>
      <c r="C68" s="41"/>
      <c r="D68" s="36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74"/>
      <c r="P68" s="74"/>
      <c r="Q68" s="74"/>
      <c r="R68" s="74"/>
      <c r="S68" s="74"/>
      <c r="T68" s="74"/>
      <c r="U68" s="74"/>
      <c r="V68" s="74"/>
    </row>
    <row r="69" customFormat="false" ht="12.75" hidden="false" customHeight="false" outlineLevel="0" collapsed="false">
      <c r="A69" s="72" t="n">
        <f aca="false">A68+1</f>
        <v>5338.28571428572</v>
      </c>
      <c r="B69" s="41"/>
      <c r="C69" s="41"/>
      <c r="D69" s="36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74"/>
      <c r="P69" s="74"/>
      <c r="Q69" s="74"/>
      <c r="R69" s="74"/>
      <c r="S69" s="74"/>
      <c r="T69" s="74"/>
      <c r="U69" s="74"/>
      <c r="V69" s="74"/>
    </row>
    <row r="70" customFormat="false" ht="12.75" hidden="false" customHeight="false" outlineLevel="0" collapsed="false">
      <c r="A70" s="72" t="n">
        <f aca="false">A69+1</f>
        <v>5339.28571428572</v>
      </c>
      <c r="B70" s="41"/>
      <c r="C70" s="41"/>
      <c r="D70" s="36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74"/>
      <c r="P70" s="74"/>
      <c r="Q70" s="74"/>
      <c r="R70" s="74"/>
      <c r="S70" s="74"/>
      <c r="T70" s="74"/>
      <c r="U70" s="74"/>
      <c r="V70" s="74"/>
    </row>
    <row r="71" customFormat="false" ht="12.75" hidden="false" customHeight="false" outlineLevel="0" collapsed="false">
      <c r="A71" s="72" t="n">
        <f aca="false">A70+1</f>
        <v>5340.28571428572</v>
      </c>
      <c r="B71" s="41"/>
      <c r="C71" s="41"/>
      <c r="D71" s="36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74"/>
      <c r="P71" s="74"/>
      <c r="Q71" s="74"/>
      <c r="R71" s="74"/>
      <c r="S71" s="74"/>
      <c r="T71" s="74"/>
      <c r="U71" s="74"/>
      <c r="V71" s="74"/>
    </row>
    <row r="72" customFormat="false" ht="12.75" hidden="false" customHeight="false" outlineLevel="0" collapsed="false">
      <c r="A72" s="72" t="n">
        <f aca="false">A71+1</f>
        <v>5341.28571428572</v>
      </c>
      <c r="B72" s="41"/>
      <c r="C72" s="41"/>
      <c r="D72" s="36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74"/>
      <c r="P72" s="74"/>
      <c r="Q72" s="74"/>
      <c r="R72" s="74"/>
      <c r="S72" s="74"/>
      <c r="T72" s="74"/>
      <c r="U72" s="74"/>
      <c r="V72" s="74"/>
    </row>
    <row r="73" customFormat="false" ht="12.75" hidden="false" customHeight="false" outlineLevel="0" collapsed="false">
      <c r="A73" s="72" t="n">
        <f aca="false">A72+1</f>
        <v>5342.28571428572</v>
      </c>
      <c r="B73" s="41"/>
      <c r="C73" s="41"/>
      <c r="D73" s="3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74"/>
      <c r="P73" s="74"/>
      <c r="Q73" s="74"/>
      <c r="R73" s="74"/>
      <c r="S73" s="74"/>
      <c r="T73" s="74"/>
      <c r="U73" s="74"/>
      <c r="V73" s="74"/>
    </row>
    <row r="74" customFormat="false" ht="12.75" hidden="false" customHeight="false" outlineLevel="0" collapsed="false">
      <c r="A74" s="72" t="n">
        <f aca="false">A73+1</f>
        <v>5343.28571428572</v>
      </c>
      <c r="B74" s="41"/>
      <c r="C74" s="41"/>
      <c r="D74" s="36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74"/>
      <c r="P74" s="74"/>
      <c r="Q74" s="74"/>
      <c r="R74" s="74"/>
      <c r="S74" s="74"/>
      <c r="T74" s="74"/>
      <c r="U74" s="74"/>
      <c r="V74" s="74"/>
    </row>
    <row r="75" customFormat="false" ht="12.75" hidden="false" customHeight="false" outlineLevel="0" collapsed="false">
      <c r="A75" s="72" t="n">
        <f aca="false">A74+1</f>
        <v>5344.28571428572</v>
      </c>
      <c r="B75" s="41"/>
      <c r="C75" s="41"/>
      <c r="D75" s="36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74"/>
      <c r="P75" s="74"/>
      <c r="Q75" s="74"/>
      <c r="R75" s="74"/>
      <c r="S75" s="74"/>
      <c r="T75" s="74"/>
      <c r="U75" s="74"/>
      <c r="V75" s="74"/>
    </row>
    <row r="76" customFormat="false" ht="12.75" hidden="false" customHeight="false" outlineLevel="0" collapsed="false">
      <c r="A76" s="72" t="n">
        <f aca="false">A75+1</f>
        <v>5345.28571428572</v>
      </c>
      <c r="B76" s="41"/>
      <c r="C76" s="41"/>
      <c r="D76" s="36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74"/>
      <c r="P76" s="74"/>
      <c r="Q76" s="74"/>
      <c r="R76" s="74"/>
      <c r="S76" s="74"/>
      <c r="T76" s="74"/>
      <c r="U76" s="74"/>
      <c r="V76" s="74"/>
    </row>
    <row r="77" customFormat="false" ht="12.75" hidden="false" customHeight="false" outlineLevel="0" collapsed="false">
      <c r="A77" s="72" t="n">
        <f aca="false">A76+1</f>
        <v>5346.28571428572</v>
      </c>
      <c r="B77" s="41"/>
      <c r="C77" s="41"/>
      <c r="D77" s="36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74"/>
      <c r="P77" s="74"/>
      <c r="Q77" s="74"/>
      <c r="R77" s="74"/>
      <c r="S77" s="74"/>
      <c r="T77" s="74"/>
      <c r="U77" s="74"/>
      <c r="V77" s="74"/>
    </row>
    <row r="78" customFormat="false" ht="12.75" hidden="false" customHeight="false" outlineLevel="0" collapsed="false">
      <c r="A78" s="72" t="n">
        <f aca="false">A77+1</f>
        <v>5347.28571428572</v>
      </c>
      <c r="B78" s="41"/>
      <c r="C78" s="41"/>
      <c r="D78" s="36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74"/>
      <c r="P78" s="74"/>
      <c r="Q78" s="74"/>
      <c r="R78" s="74"/>
      <c r="S78" s="74"/>
      <c r="T78" s="74"/>
      <c r="U78" s="74"/>
      <c r="V78" s="74"/>
    </row>
    <row r="79" customFormat="false" ht="12.75" hidden="false" customHeight="false" outlineLevel="0" collapsed="false">
      <c r="A79" s="72" t="n">
        <f aca="false">A78+1</f>
        <v>5348.28571428572</v>
      </c>
      <c r="B79" s="41"/>
      <c r="C79" s="41"/>
      <c r="D79" s="36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74"/>
      <c r="P79" s="74"/>
      <c r="Q79" s="74"/>
      <c r="R79" s="74"/>
      <c r="S79" s="74"/>
      <c r="T79" s="74"/>
      <c r="U79" s="74"/>
      <c r="V79" s="74"/>
    </row>
    <row r="80" customFormat="false" ht="12.75" hidden="false" customHeight="false" outlineLevel="0" collapsed="false">
      <c r="A80" s="72" t="n">
        <f aca="false">A79+1</f>
        <v>5349.28571428572</v>
      </c>
      <c r="B80" s="41"/>
      <c r="C80" s="41"/>
      <c r="D80" s="36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74"/>
      <c r="P80" s="74"/>
      <c r="Q80" s="74"/>
      <c r="R80" s="74"/>
      <c r="S80" s="74"/>
      <c r="T80" s="74"/>
      <c r="U80" s="74"/>
      <c r="V80" s="74"/>
    </row>
    <row r="81" customFormat="false" ht="12.75" hidden="false" customHeight="false" outlineLevel="0" collapsed="false">
      <c r="A81" s="72" t="n">
        <f aca="false">A80+1</f>
        <v>5350.28571428572</v>
      </c>
      <c r="B81" s="41"/>
      <c r="C81" s="41"/>
      <c r="D81" s="36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74"/>
      <c r="P81" s="74"/>
      <c r="Q81" s="74"/>
      <c r="R81" s="74"/>
      <c r="S81" s="74"/>
      <c r="T81" s="74"/>
      <c r="U81" s="74"/>
      <c r="V81" s="74"/>
    </row>
    <row r="82" customFormat="false" ht="12.75" hidden="false" customHeight="false" outlineLevel="0" collapsed="false">
      <c r="A82" s="72" t="n">
        <f aca="false">A81+1</f>
        <v>5351.28571428572</v>
      </c>
      <c r="B82" s="41"/>
      <c r="C82" s="41"/>
      <c r="D82" s="36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74"/>
      <c r="P82" s="74"/>
      <c r="Q82" s="74"/>
      <c r="R82" s="74"/>
      <c r="S82" s="74"/>
      <c r="T82" s="74"/>
      <c r="U82" s="74"/>
      <c r="V82" s="74"/>
    </row>
    <row r="83" customFormat="false" ht="12.75" hidden="false" customHeight="false" outlineLevel="0" collapsed="false">
      <c r="A83" s="72" t="n">
        <f aca="false">A82+1</f>
        <v>5352.28571428572</v>
      </c>
      <c r="B83" s="41"/>
      <c r="C83" s="41"/>
      <c r="D83" s="36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74"/>
      <c r="P83" s="74"/>
      <c r="Q83" s="74"/>
      <c r="R83" s="74"/>
      <c r="S83" s="74"/>
      <c r="T83" s="74"/>
      <c r="U83" s="74"/>
      <c r="V83" s="74"/>
    </row>
    <row r="84" customFormat="false" ht="12.75" hidden="false" customHeight="false" outlineLevel="0" collapsed="false">
      <c r="A84" s="72" t="n">
        <f aca="false">A83+1</f>
        <v>5353.28571428572</v>
      </c>
      <c r="B84" s="41"/>
      <c r="C84" s="41"/>
      <c r="D84" s="36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74"/>
      <c r="P84" s="74"/>
      <c r="Q84" s="74"/>
      <c r="R84" s="74"/>
      <c r="S84" s="74"/>
      <c r="T84" s="74"/>
      <c r="U84" s="74"/>
      <c r="V84" s="74"/>
    </row>
    <row r="85" customFormat="false" ht="12.75" hidden="false" customHeight="false" outlineLevel="0" collapsed="false">
      <c r="A85" s="72" t="n">
        <f aca="false">A84+1</f>
        <v>5354.28571428572</v>
      </c>
      <c r="B85" s="41"/>
      <c r="C85" s="41"/>
      <c r="D85" s="36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74"/>
      <c r="P85" s="74"/>
      <c r="Q85" s="74"/>
      <c r="R85" s="74"/>
      <c r="S85" s="74"/>
      <c r="T85" s="74"/>
      <c r="U85" s="74"/>
      <c r="V85" s="74"/>
    </row>
    <row r="86" customFormat="false" ht="12.75" hidden="false" customHeight="false" outlineLevel="0" collapsed="false">
      <c r="A86" s="72" t="n">
        <f aca="false">A85+1</f>
        <v>5355.28571428572</v>
      </c>
      <c r="B86" s="41"/>
      <c r="C86" s="41"/>
      <c r="D86" s="36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74"/>
      <c r="P86" s="74"/>
      <c r="Q86" s="74"/>
      <c r="R86" s="74"/>
      <c r="S86" s="74"/>
      <c r="T86" s="74"/>
      <c r="U86" s="74"/>
      <c r="V86" s="74"/>
    </row>
    <row r="87" customFormat="false" ht="12.75" hidden="false" customHeight="false" outlineLevel="0" collapsed="false">
      <c r="A87" s="72" t="n">
        <f aca="false">A86+1</f>
        <v>5356.28571428572</v>
      </c>
      <c r="B87" s="41"/>
      <c r="C87" s="41"/>
      <c r="D87" s="36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74"/>
      <c r="P87" s="74"/>
      <c r="Q87" s="74"/>
      <c r="R87" s="74"/>
      <c r="S87" s="74"/>
      <c r="T87" s="74"/>
      <c r="U87" s="74"/>
      <c r="V87" s="74"/>
    </row>
    <row r="88" customFormat="false" ht="12.75" hidden="false" customHeight="false" outlineLevel="0" collapsed="false">
      <c r="A88" s="72" t="n">
        <f aca="false">A87+1</f>
        <v>5357.28571428572</v>
      </c>
      <c r="B88" s="41"/>
      <c r="C88" s="41"/>
      <c r="D88" s="36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74"/>
      <c r="P88" s="74"/>
      <c r="Q88" s="74"/>
      <c r="R88" s="74"/>
      <c r="S88" s="74"/>
      <c r="T88" s="74"/>
      <c r="U88" s="74"/>
      <c r="V88" s="74"/>
    </row>
    <row r="89" customFormat="false" ht="12.75" hidden="false" customHeight="false" outlineLevel="0" collapsed="false">
      <c r="A89" s="72" t="n">
        <f aca="false">A88+1</f>
        <v>5358.28571428572</v>
      </c>
      <c r="B89" s="41"/>
      <c r="C89" s="41"/>
      <c r="D89" s="36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74"/>
      <c r="P89" s="74"/>
      <c r="Q89" s="74"/>
      <c r="R89" s="74"/>
      <c r="S89" s="74"/>
      <c r="T89" s="74"/>
      <c r="U89" s="74"/>
      <c r="V89" s="74"/>
    </row>
    <row r="90" customFormat="false" ht="12.75" hidden="false" customHeight="false" outlineLevel="0" collapsed="false">
      <c r="A90" s="72" t="n">
        <f aca="false">A89+1</f>
        <v>5359.28571428572</v>
      </c>
      <c r="B90" s="41"/>
      <c r="C90" s="41"/>
      <c r="D90" s="36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74"/>
      <c r="P90" s="74"/>
      <c r="Q90" s="74"/>
      <c r="R90" s="74"/>
      <c r="S90" s="74"/>
      <c r="T90" s="74"/>
      <c r="U90" s="74"/>
      <c r="V90" s="74"/>
    </row>
    <row r="91" customFormat="false" ht="12.75" hidden="false" customHeight="false" outlineLevel="0" collapsed="false">
      <c r="A91" s="72" t="n">
        <f aca="false">A90+1</f>
        <v>5360.28571428572</v>
      </c>
      <c r="B91" s="41"/>
      <c r="C91" s="41"/>
      <c r="D91" s="36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74"/>
      <c r="P91" s="74"/>
      <c r="Q91" s="74"/>
      <c r="R91" s="74"/>
      <c r="S91" s="74"/>
      <c r="T91" s="74"/>
      <c r="U91" s="74"/>
      <c r="V91" s="74"/>
    </row>
    <row r="92" customFormat="false" ht="12.75" hidden="false" customHeight="false" outlineLevel="0" collapsed="false">
      <c r="A92" s="72" t="n">
        <f aca="false">A91+1</f>
        <v>5361.28571428572</v>
      </c>
      <c r="B92" s="41"/>
      <c r="C92" s="41"/>
      <c r="D92" s="36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74"/>
      <c r="P92" s="74"/>
      <c r="Q92" s="74"/>
      <c r="R92" s="74"/>
      <c r="S92" s="74"/>
      <c r="T92" s="74"/>
      <c r="U92" s="74"/>
      <c r="V92" s="74"/>
    </row>
    <row r="93" customFormat="false" ht="12.75" hidden="false" customHeight="false" outlineLevel="0" collapsed="false">
      <c r="A93" s="72" t="n">
        <f aca="false">A92+1</f>
        <v>5362.28571428572</v>
      </c>
      <c r="B93" s="41"/>
      <c r="C93" s="41"/>
      <c r="D93" s="36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74"/>
      <c r="P93" s="74"/>
      <c r="Q93" s="74"/>
      <c r="R93" s="74"/>
      <c r="S93" s="74"/>
      <c r="T93" s="74"/>
      <c r="U93" s="74"/>
      <c r="V93" s="74"/>
    </row>
    <row r="94" customFormat="false" ht="12.75" hidden="false" customHeight="false" outlineLevel="0" collapsed="false">
      <c r="A94" s="72" t="n">
        <f aca="false">A93+1</f>
        <v>5363.28571428572</v>
      </c>
      <c r="B94" s="41"/>
      <c r="C94" s="41"/>
      <c r="D94" s="36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74"/>
      <c r="P94" s="74"/>
      <c r="Q94" s="74"/>
      <c r="R94" s="74"/>
      <c r="S94" s="74"/>
      <c r="T94" s="74"/>
      <c r="U94" s="74"/>
      <c r="V94" s="74"/>
    </row>
    <row r="95" customFormat="false" ht="12.75" hidden="false" customHeight="false" outlineLevel="0" collapsed="false">
      <c r="A95" s="72" t="n">
        <f aca="false">A94+1</f>
        <v>5364.28571428572</v>
      </c>
      <c r="B95" s="41"/>
      <c r="C95" s="41"/>
      <c r="D95" s="36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74"/>
      <c r="P95" s="74"/>
      <c r="Q95" s="74"/>
      <c r="R95" s="74"/>
      <c r="S95" s="74"/>
      <c r="T95" s="74"/>
      <c r="U95" s="74"/>
      <c r="V95" s="74"/>
    </row>
    <row r="96" customFormat="false" ht="12.75" hidden="false" customHeight="false" outlineLevel="0" collapsed="false">
      <c r="A96" s="72" t="n">
        <f aca="false">A95+1</f>
        <v>5365.28571428572</v>
      </c>
      <c r="B96" s="41"/>
      <c r="C96" s="41"/>
      <c r="D96" s="36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74"/>
      <c r="P96" s="74"/>
      <c r="Q96" s="74"/>
      <c r="R96" s="74"/>
      <c r="S96" s="74"/>
      <c r="T96" s="74"/>
      <c r="U96" s="74"/>
      <c r="V96" s="74"/>
    </row>
    <row r="97" customFormat="false" ht="12.75" hidden="false" customHeight="false" outlineLevel="0" collapsed="false">
      <c r="A97" s="72" t="n">
        <f aca="false">A96+1</f>
        <v>5366.28571428572</v>
      </c>
      <c r="B97" s="41"/>
      <c r="C97" s="41"/>
      <c r="D97" s="36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74"/>
      <c r="P97" s="74"/>
      <c r="Q97" s="74"/>
      <c r="R97" s="74"/>
      <c r="S97" s="74"/>
      <c r="T97" s="74"/>
      <c r="U97" s="74"/>
      <c r="V97" s="74"/>
    </row>
    <row r="98" customFormat="false" ht="12.75" hidden="false" customHeight="false" outlineLevel="0" collapsed="false">
      <c r="A98" s="72" t="n">
        <f aca="false">A97+1</f>
        <v>5367.28571428572</v>
      </c>
      <c r="B98" s="41"/>
      <c r="C98" s="41"/>
      <c r="D98" s="36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74"/>
      <c r="P98" s="74"/>
      <c r="Q98" s="74"/>
      <c r="R98" s="74"/>
      <c r="S98" s="74"/>
      <c r="T98" s="74"/>
      <c r="U98" s="74"/>
      <c r="V98" s="74"/>
    </row>
    <row r="99" customFormat="false" ht="12.75" hidden="false" customHeight="false" outlineLevel="0" collapsed="false">
      <c r="A99" s="72" t="n">
        <f aca="false">A98+1</f>
        <v>5368.28571428572</v>
      </c>
      <c r="B99" s="41"/>
      <c r="C99" s="41"/>
      <c r="D99" s="36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74"/>
      <c r="P99" s="74"/>
      <c r="Q99" s="74"/>
      <c r="R99" s="74"/>
      <c r="S99" s="74"/>
      <c r="T99" s="74"/>
      <c r="U99" s="74"/>
      <c r="V99" s="74"/>
    </row>
    <row r="100" customFormat="false" ht="12.75" hidden="false" customHeight="false" outlineLevel="0" collapsed="false">
      <c r="A100" s="72" t="n">
        <f aca="false">A99+1</f>
        <v>5369.28571428572</v>
      </c>
      <c r="B100" s="41"/>
      <c r="C100" s="41"/>
      <c r="D100" s="36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74"/>
      <c r="P100" s="74"/>
      <c r="Q100" s="74"/>
      <c r="R100" s="74"/>
      <c r="S100" s="74"/>
      <c r="T100" s="74"/>
      <c r="U100" s="74"/>
      <c r="V100" s="74"/>
    </row>
    <row r="101" customFormat="false" ht="12.75" hidden="false" customHeight="false" outlineLevel="0" collapsed="false">
      <c r="A101" s="72" t="n">
        <f aca="false">A100+1</f>
        <v>5370.28571428572</v>
      </c>
      <c r="B101" s="41"/>
      <c r="C101" s="41"/>
      <c r="D101" s="36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74"/>
      <c r="P101" s="74"/>
      <c r="Q101" s="74"/>
      <c r="R101" s="74"/>
      <c r="S101" s="74"/>
      <c r="T101" s="74"/>
      <c r="U101" s="74"/>
      <c r="V101" s="74"/>
    </row>
    <row r="102" customFormat="false" ht="12.75" hidden="false" customHeight="false" outlineLevel="0" collapsed="false">
      <c r="A102" s="72" t="n">
        <f aca="false">A101+1</f>
        <v>5371.28571428572</v>
      </c>
      <c r="B102" s="41"/>
      <c r="C102" s="41"/>
      <c r="D102" s="36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74"/>
      <c r="P102" s="74"/>
      <c r="Q102" s="74"/>
      <c r="R102" s="74"/>
      <c r="S102" s="74"/>
      <c r="T102" s="74"/>
      <c r="U102" s="74"/>
      <c r="V102" s="74"/>
    </row>
    <row r="103" customFormat="false" ht="12.75" hidden="false" customHeight="false" outlineLevel="0" collapsed="false">
      <c r="A103" s="72" t="n">
        <f aca="false">A102+1</f>
        <v>5372.28571428572</v>
      </c>
      <c r="B103" s="41"/>
      <c r="C103" s="41"/>
      <c r="D103" s="36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74"/>
      <c r="P103" s="74"/>
      <c r="Q103" s="74"/>
      <c r="R103" s="74"/>
      <c r="S103" s="74"/>
      <c r="T103" s="74"/>
      <c r="U103" s="74"/>
      <c r="V103" s="74"/>
    </row>
    <row r="104" customFormat="false" ht="12.75" hidden="false" customHeight="false" outlineLevel="0" collapsed="false">
      <c r="A104" s="72" t="n">
        <f aca="false">A103+1</f>
        <v>5373.28571428572</v>
      </c>
      <c r="B104" s="41"/>
      <c r="C104" s="41"/>
      <c r="D104" s="36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74"/>
      <c r="P104" s="74"/>
      <c r="Q104" s="74"/>
      <c r="R104" s="74"/>
      <c r="S104" s="74"/>
      <c r="T104" s="74"/>
      <c r="U104" s="74"/>
      <c r="V104" s="74"/>
    </row>
    <row r="105" customFormat="false" ht="12.75" hidden="false" customHeight="false" outlineLevel="0" collapsed="false">
      <c r="A105" s="72" t="n">
        <f aca="false">A104+1</f>
        <v>5374.28571428572</v>
      </c>
      <c r="B105" s="41"/>
      <c r="C105" s="41"/>
      <c r="D105" s="36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74"/>
      <c r="P105" s="74"/>
      <c r="Q105" s="74"/>
      <c r="R105" s="74"/>
      <c r="S105" s="74"/>
      <c r="T105" s="74"/>
      <c r="U105" s="74"/>
      <c r="V105" s="74"/>
    </row>
    <row r="106" customFormat="false" ht="12.75" hidden="false" customHeight="false" outlineLevel="0" collapsed="false">
      <c r="A106" s="72" t="n">
        <f aca="false">A105+1</f>
        <v>5375.28571428572</v>
      </c>
      <c r="B106" s="41"/>
      <c r="C106" s="41"/>
      <c r="D106" s="36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74"/>
      <c r="P106" s="74"/>
      <c r="Q106" s="74"/>
      <c r="R106" s="74"/>
      <c r="S106" s="74"/>
      <c r="T106" s="74"/>
      <c r="U106" s="74"/>
      <c r="V106" s="74"/>
    </row>
    <row r="107" customFormat="false" ht="12.75" hidden="false" customHeight="false" outlineLevel="0" collapsed="false">
      <c r="A107" s="72" t="n">
        <f aca="false">A106+1</f>
        <v>5376.28571428572</v>
      </c>
      <c r="B107" s="41"/>
      <c r="C107" s="41"/>
      <c r="D107" s="36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74"/>
      <c r="P107" s="74"/>
      <c r="Q107" s="74"/>
      <c r="R107" s="74"/>
      <c r="S107" s="74"/>
      <c r="T107" s="74"/>
      <c r="U107" s="74"/>
      <c r="V107" s="74"/>
    </row>
    <row r="108" customFormat="false" ht="12.75" hidden="false" customHeight="false" outlineLevel="0" collapsed="false">
      <c r="A108" s="72" t="n">
        <f aca="false">A107+1</f>
        <v>5377.28571428572</v>
      </c>
      <c r="B108" s="41"/>
      <c r="C108" s="41"/>
      <c r="D108" s="36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74"/>
      <c r="P108" s="74"/>
      <c r="Q108" s="74"/>
      <c r="R108" s="74"/>
      <c r="S108" s="74"/>
      <c r="T108" s="74"/>
      <c r="U108" s="74"/>
      <c r="V108" s="74"/>
    </row>
    <row r="109" customFormat="false" ht="12.75" hidden="false" customHeight="false" outlineLevel="0" collapsed="false">
      <c r="A109" s="72" t="n">
        <f aca="false">A108+1</f>
        <v>5378.28571428572</v>
      </c>
      <c r="B109" s="41"/>
      <c r="C109" s="41"/>
      <c r="D109" s="36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74"/>
      <c r="P109" s="74"/>
      <c r="Q109" s="74"/>
      <c r="R109" s="74"/>
      <c r="S109" s="74"/>
      <c r="T109" s="74"/>
      <c r="U109" s="74"/>
      <c r="V109" s="74"/>
    </row>
    <row r="110" customFormat="false" ht="12.75" hidden="false" customHeight="false" outlineLevel="0" collapsed="false">
      <c r="A110" s="72" t="n">
        <f aca="false">A109+1</f>
        <v>5379.28571428572</v>
      </c>
      <c r="B110" s="41"/>
      <c r="C110" s="41"/>
      <c r="D110" s="36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74"/>
      <c r="P110" s="74"/>
      <c r="Q110" s="74"/>
      <c r="R110" s="74"/>
      <c r="S110" s="74"/>
      <c r="T110" s="74"/>
      <c r="U110" s="74"/>
      <c r="V110" s="74"/>
    </row>
    <row r="111" customFormat="false" ht="12.75" hidden="false" customHeight="false" outlineLevel="0" collapsed="false">
      <c r="A111" s="72" t="n">
        <f aca="false">A110+1</f>
        <v>5380.28571428572</v>
      </c>
      <c r="B111" s="41"/>
      <c r="C111" s="41"/>
      <c r="D111" s="36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74"/>
      <c r="P111" s="74"/>
      <c r="Q111" s="74"/>
      <c r="R111" s="74"/>
      <c r="S111" s="74"/>
      <c r="T111" s="74"/>
      <c r="U111" s="74"/>
      <c r="V111" s="74"/>
    </row>
    <row r="112" customFormat="false" ht="12.75" hidden="false" customHeight="false" outlineLevel="0" collapsed="false">
      <c r="A112" s="72" t="n">
        <f aca="false">A111+1</f>
        <v>5381.28571428572</v>
      </c>
      <c r="B112" s="41"/>
      <c r="C112" s="41"/>
      <c r="D112" s="36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74"/>
      <c r="P112" s="74"/>
      <c r="Q112" s="74"/>
      <c r="R112" s="74"/>
      <c r="S112" s="74"/>
      <c r="T112" s="74"/>
      <c r="U112" s="74"/>
      <c r="V112" s="74"/>
    </row>
    <row r="113" customFormat="false" ht="12.75" hidden="false" customHeight="false" outlineLevel="0" collapsed="false">
      <c r="A113" s="72" t="n">
        <f aca="false">A112+1</f>
        <v>5382.28571428572</v>
      </c>
      <c r="B113" s="41"/>
      <c r="C113" s="41"/>
      <c r="D113" s="36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74"/>
      <c r="P113" s="74"/>
      <c r="Q113" s="74"/>
      <c r="R113" s="74"/>
      <c r="S113" s="74"/>
      <c r="T113" s="74"/>
      <c r="U113" s="74"/>
      <c r="V113" s="74"/>
    </row>
    <row r="114" customFormat="false" ht="12.75" hidden="false" customHeight="false" outlineLevel="0" collapsed="false">
      <c r="A114" s="72" t="n">
        <f aca="false">A113+1</f>
        <v>5383.28571428572</v>
      </c>
      <c r="B114" s="41"/>
      <c r="C114" s="41"/>
      <c r="D114" s="36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74"/>
      <c r="P114" s="74"/>
      <c r="Q114" s="74"/>
      <c r="R114" s="74"/>
      <c r="S114" s="74"/>
      <c r="T114" s="74"/>
      <c r="U114" s="74"/>
      <c r="V114" s="74"/>
    </row>
    <row r="115" customFormat="false" ht="12.75" hidden="false" customHeight="false" outlineLevel="0" collapsed="false">
      <c r="A115" s="72" t="n">
        <f aca="false">A114+1</f>
        <v>5384.28571428572</v>
      </c>
      <c r="B115" s="41"/>
      <c r="C115" s="41"/>
      <c r="D115" s="36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74"/>
      <c r="P115" s="74"/>
      <c r="Q115" s="74"/>
      <c r="R115" s="74"/>
      <c r="S115" s="74"/>
      <c r="T115" s="74"/>
      <c r="U115" s="74"/>
      <c r="V115" s="74"/>
    </row>
    <row r="116" customFormat="false" ht="12.75" hidden="false" customHeight="false" outlineLevel="0" collapsed="false">
      <c r="A116" s="72" t="n">
        <f aca="false">A115+1</f>
        <v>5385.28571428572</v>
      </c>
      <c r="B116" s="41"/>
      <c r="C116" s="41"/>
      <c r="D116" s="36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74"/>
      <c r="P116" s="74"/>
      <c r="Q116" s="74"/>
      <c r="R116" s="74"/>
      <c r="S116" s="74"/>
      <c r="T116" s="74"/>
      <c r="U116" s="74"/>
      <c r="V116" s="74"/>
    </row>
    <row r="117" customFormat="false" ht="12.75" hidden="false" customHeight="false" outlineLevel="0" collapsed="false">
      <c r="A117" s="72" t="n">
        <f aca="false">A116+1</f>
        <v>5386.28571428572</v>
      </c>
      <c r="B117" s="41"/>
      <c r="C117" s="41"/>
      <c r="D117" s="36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74"/>
      <c r="P117" s="74"/>
      <c r="Q117" s="74"/>
      <c r="R117" s="74"/>
      <c r="S117" s="74"/>
      <c r="T117" s="74"/>
      <c r="U117" s="74"/>
      <c r="V117" s="74"/>
    </row>
    <row r="118" customFormat="false" ht="12.75" hidden="false" customHeight="false" outlineLevel="0" collapsed="false">
      <c r="A118" s="72" t="n">
        <f aca="false">A117+1</f>
        <v>5387.28571428572</v>
      </c>
      <c r="B118" s="41"/>
      <c r="C118" s="41"/>
      <c r="D118" s="36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74"/>
      <c r="P118" s="74"/>
      <c r="Q118" s="74"/>
      <c r="R118" s="74"/>
      <c r="S118" s="74"/>
      <c r="T118" s="74"/>
      <c r="U118" s="74"/>
      <c r="V118" s="74"/>
    </row>
    <row r="119" customFormat="false" ht="12.75" hidden="false" customHeight="false" outlineLevel="0" collapsed="false">
      <c r="A119" s="72" t="n">
        <f aca="false">A118+1</f>
        <v>5388.28571428572</v>
      </c>
      <c r="B119" s="41"/>
      <c r="C119" s="41"/>
      <c r="D119" s="36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74"/>
      <c r="P119" s="74"/>
      <c r="Q119" s="74"/>
      <c r="R119" s="74"/>
      <c r="S119" s="74"/>
      <c r="T119" s="74"/>
      <c r="U119" s="74"/>
      <c r="V119" s="74"/>
    </row>
    <row r="120" customFormat="false" ht="12.75" hidden="false" customHeight="false" outlineLevel="0" collapsed="false">
      <c r="A120" s="72" t="n">
        <f aca="false">A119+1</f>
        <v>5389.28571428572</v>
      </c>
      <c r="B120" s="41"/>
      <c r="C120" s="41"/>
      <c r="D120" s="36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74"/>
      <c r="P120" s="74"/>
      <c r="Q120" s="74"/>
      <c r="R120" s="74"/>
      <c r="S120" s="74"/>
      <c r="T120" s="74"/>
      <c r="U120" s="74"/>
      <c r="V120" s="74"/>
    </row>
    <row r="121" customFormat="false" ht="12.75" hidden="false" customHeight="false" outlineLevel="0" collapsed="false">
      <c r="A121" s="72" t="n">
        <f aca="false">A120+1</f>
        <v>5390.28571428572</v>
      </c>
      <c r="B121" s="41"/>
      <c r="C121" s="41"/>
      <c r="D121" s="36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74"/>
      <c r="P121" s="74"/>
      <c r="Q121" s="74"/>
      <c r="R121" s="74"/>
      <c r="S121" s="74"/>
      <c r="T121" s="74"/>
      <c r="U121" s="74"/>
      <c r="V121" s="74"/>
    </row>
    <row r="122" customFormat="false" ht="12.75" hidden="false" customHeight="false" outlineLevel="0" collapsed="false">
      <c r="A122" s="72" t="n">
        <f aca="false">A121+1</f>
        <v>5391.28571428572</v>
      </c>
      <c r="B122" s="41"/>
      <c r="C122" s="41"/>
      <c r="D122" s="36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74"/>
      <c r="P122" s="74"/>
      <c r="Q122" s="74"/>
      <c r="R122" s="74"/>
      <c r="S122" s="74"/>
      <c r="T122" s="74"/>
      <c r="U122" s="74"/>
      <c r="V122" s="74"/>
    </row>
    <row r="123" customFormat="false" ht="12.75" hidden="false" customHeight="false" outlineLevel="0" collapsed="false">
      <c r="A123" s="72" t="n">
        <f aca="false">A122+1</f>
        <v>5392.28571428572</v>
      </c>
      <c r="B123" s="41"/>
      <c r="C123" s="41"/>
      <c r="D123" s="36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74"/>
      <c r="P123" s="74"/>
      <c r="Q123" s="74"/>
      <c r="R123" s="74"/>
      <c r="S123" s="74"/>
      <c r="T123" s="74"/>
      <c r="U123" s="74"/>
      <c r="V123" s="74"/>
    </row>
    <row r="124" customFormat="false" ht="12.75" hidden="false" customHeight="false" outlineLevel="0" collapsed="false">
      <c r="A124" s="72" t="n">
        <f aca="false">A123+1</f>
        <v>5393.28571428572</v>
      </c>
      <c r="B124" s="41"/>
      <c r="C124" s="41"/>
      <c r="D124" s="36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74"/>
      <c r="P124" s="74"/>
      <c r="Q124" s="74"/>
      <c r="R124" s="74"/>
      <c r="S124" s="74"/>
      <c r="T124" s="74"/>
      <c r="U124" s="74"/>
      <c r="V124" s="74"/>
    </row>
    <row r="125" customFormat="false" ht="12.75" hidden="false" customHeight="false" outlineLevel="0" collapsed="false">
      <c r="A125" s="72" t="n">
        <f aca="false">A124+1</f>
        <v>5394.28571428572</v>
      </c>
      <c r="B125" s="41"/>
      <c r="C125" s="41"/>
      <c r="D125" s="36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74"/>
      <c r="P125" s="74"/>
      <c r="Q125" s="74"/>
      <c r="R125" s="74"/>
      <c r="S125" s="74"/>
      <c r="T125" s="74"/>
      <c r="U125" s="74"/>
      <c r="V125" s="74"/>
    </row>
    <row r="126" customFormat="false" ht="12.75" hidden="false" customHeight="false" outlineLevel="0" collapsed="false">
      <c r="A126" s="72" t="n">
        <f aca="false">A125+1</f>
        <v>5395.28571428572</v>
      </c>
      <c r="B126" s="41"/>
      <c r="C126" s="41"/>
      <c r="D126" s="36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74"/>
      <c r="P126" s="74"/>
      <c r="Q126" s="74"/>
      <c r="R126" s="74"/>
      <c r="S126" s="74"/>
      <c r="T126" s="74"/>
      <c r="U126" s="74"/>
      <c r="V126" s="74"/>
    </row>
    <row r="127" customFormat="false" ht="12.75" hidden="false" customHeight="false" outlineLevel="0" collapsed="false">
      <c r="A127" s="72" t="n">
        <f aca="false">A126+1</f>
        <v>5396.28571428572</v>
      </c>
      <c r="B127" s="41"/>
      <c r="C127" s="41"/>
      <c r="D127" s="36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74"/>
      <c r="P127" s="74"/>
      <c r="Q127" s="74"/>
      <c r="R127" s="74"/>
      <c r="S127" s="74"/>
      <c r="T127" s="74"/>
      <c r="U127" s="74"/>
      <c r="V127" s="74"/>
    </row>
    <row r="128" customFormat="false" ht="12.75" hidden="false" customHeight="false" outlineLevel="0" collapsed="false">
      <c r="A128" s="72" t="n">
        <f aca="false">A127+1</f>
        <v>5397.28571428572</v>
      </c>
      <c r="B128" s="41"/>
      <c r="C128" s="41"/>
      <c r="D128" s="36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74"/>
      <c r="P128" s="74"/>
      <c r="Q128" s="74"/>
      <c r="R128" s="74"/>
      <c r="S128" s="74"/>
      <c r="T128" s="74"/>
      <c r="U128" s="74"/>
      <c r="V128" s="74"/>
    </row>
    <row r="129" customFormat="false" ht="12.75" hidden="false" customHeight="false" outlineLevel="0" collapsed="false">
      <c r="A129" s="72" t="n">
        <f aca="false">A128+1</f>
        <v>5398.28571428572</v>
      </c>
      <c r="B129" s="41"/>
      <c r="C129" s="41"/>
      <c r="D129" s="36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74"/>
      <c r="P129" s="74"/>
      <c r="Q129" s="74"/>
      <c r="R129" s="74"/>
      <c r="S129" s="74"/>
      <c r="T129" s="74"/>
      <c r="U129" s="74"/>
      <c r="V129" s="74"/>
    </row>
    <row r="130" customFormat="false" ht="12.75" hidden="false" customHeight="false" outlineLevel="0" collapsed="false">
      <c r="A130" s="72" t="n">
        <f aca="false">A129+1</f>
        <v>5399.28571428572</v>
      </c>
      <c r="B130" s="41"/>
      <c r="C130" s="41"/>
      <c r="D130" s="36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74"/>
      <c r="P130" s="74"/>
      <c r="Q130" s="74"/>
      <c r="R130" s="74"/>
      <c r="S130" s="74"/>
      <c r="T130" s="74"/>
      <c r="U130" s="74"/>
      <c r="V130" s="74"/>
    </row>
    <row r="131" customFormat="false" ht="12.75" hidden="false" customHeight="false" outlineLevel="0" collapsed="false">
      <c r="A131" s="72" t="n">
        <f aca="false">A130+1</f>
        <v>5400.28571428572</v>
      </c>
      <c r="B131" s="41"/>
      <c r="C131" s="41"/>
      <c r="D131" s="36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74"/>
      <c r="P131" s="74"/>
      <c r="Q131" s="74"/>
      <c r="R131" s="74"/>
      <c r="S131" s="74"/>
      <c r="T131" s="74"/>
      <c r="U131" s="74"/>
      <c r="V131" s="74"/>
    </row>
    <row r="132" customFormat="false" ht="12.75" hidden="false" customHeight="false" outlineLevel="0" collapsed="false">
      <c r="A132" s="72" t="n">
        <f aca="false">A131+1</f>
        <v>5401.28571428572</v>
      </c>
      <c r="B132" s="41"/>
      <c r="C132" s="41"/>
      <c r="D132" s="36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74"/>
      <c r="P132" s="74"/>
      <c r="Q132" s="74"/>
      <c r="R132" s="74"/>
      <c r="S132" s="74"/>
      <c r="T132" s="74"/>
      <c r="U132" s="74"/>
      <c r="V132" s="74"/>
    </row>
    <row r="133" customFormat="false" ht="12.75" hidden="false" customHeight="false" outlineLevel="0" collapsed="false">
      <c r="A133" s="72" t="n">
        <f aca="false">A132+1</f>
        <v>5402.28571428572</v>
      </c>
      <c r="B133" s="41"/>
      <c r="C133" s="41"/>
      <c r="D133" s="36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74"/>
      <c r="P133" s="74"/>
      <c r="Q133" s="74"/>
      <c r="R133" s="74"/>
      <c r="S133" s="74"/>
      <c r="T133" s="74"/>
      <c r="U133" s="74"/>
      <c r="V133" s="74"/>
    </row>
    <row r="134" customFormat="false" ht="12.75" hidden="false" customHeight="false" outlineLevel="0" collapsed="false">
      <c r="A134" s="72" t="n">
        <f aca="false">A133+1</f>
        <v>5403.28571428572</v>
      </c>
      <c r="B134" s="41"/>
      <c r="C134" s="41"/>
      <c r="D134" s="36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74"/>
      <c r="P134" s="74"/>
      <c r="Q134" s="74"/>
      <c r="R134" s="74"/>
      <c r="S134" s="74"/>
      <c r="T134" s="74"/>
      <c r="U134" s="74"/>
      <c r="V134" s="74"/>
    </row>
    <row r="135" customFormat="false" ht="12.75" hidden="false" customHeight="false" outlineLevel="0" collapsed="false">
      <c r="A135" s="72" t="n">
        <f aca="false">A134+1</f>
        <v>5404.28571428572</v>
      </c>
      <c r="B135" s="41"/>
      <c r="C135" s="41"/>
      <c r="D135" s="36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74"/>
      <c r="P135" s="74"/>
      <c r="Q135" s="74"/>
      <c r="R135" s="74"/>
      <c r="S135" s="74"/>
      <c r="T135" s="74"/>
      <c r="U135" s="74"/>
      <c r="V135" s="74"/>
    </row>
    <row r="136" customFormat="false" ht="12.75" hidden="false" customHeight="false" outlineLevel="0" collapsed="false">
      <c r="A136" s="72" t="n">
        <f aca="false">A135+1</f>
        <v>5405.28571428572</v>
      </c>
      <c r="B136" s="41"/>
      <c r="C136" s="41"/>
      <c r="D136" s="36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74"/>
      <c r="P136" s="74"/>
      <c r="Q136" s="74"/>
      <c r="R136" s="74"/>
      <c r="S136" s="74"/>
      <c r="T136" s="74"/>
      <c r="U136" s="74"/>
      <c r="V136" s="74"/>
    </row>
    <row r="137" customFormat="false" ht="12.75" hidden="false" customHeight="false" outlineLevel="0" collapsed="false">
      <c r="A137" s="72" t="n">
        <f aca="false">A136+1</f>
        <v>5406.28571428572</v>
      </c>
      <c r="B137" s="41"/>
      <c r="C137" s="41"/>
      <c r="D137" s="36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74"/>
      <c r="P137" s="74"/>
      <c r="Q137" s="74"/>
      <c r="R137" s="74"/>
      <c r="S137" s="74"/>
      <c r="T137" s="74"/>
      <c r="U137" s="74"/>
      <c r="V137" s="74"/>
    </row>
    <row r="138" customFormat="false" ht="12.75" hidden="false" customHeight="false" outlineLevel="0" collapsed="false">
      <c r="A138" s="72" t="n">
        <f aca="false">A137+1</f>
        <v>5407.28571428572</v>
      </c>
      <c r="B138" s="41"/>
      <c r="C138" s="41"/>
      <c r="D138" s="36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74"/>
      <c r="P138" s="74"/>
      <c r="Q138" s="74"/>
      <c r="R138" s="74"/>
      <c r="S138" s="74"/>
      <c r="T138" s="74"/>
      <c r="U138" s="74"/>
      <c r="V138" s="74"/>
    </row>
    <row r="139" customFormat="false" ht="12.75" hidden="false" customHeight="false" outlineLevel="0" collapsed="false">
      <c r="A139" s="72" t="n">
        <f aca="false">A138+1</f>
        <v>5408.28571428572</v>
      </c>
      <c r="B139" s="41"/>
      <c r="C139" s="41"/>
      <c r="D139" s="36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74"/>
      <c r="P139" s="74"/>
      <c r="Q139" s="74"/>
      <c r="R139" s="74"/>
      <c r="S139" s="74"/>
      <c r="T139" s="74"/>
      <c r="U139" s="74"/>
      <c r="V139" s="74"/>
    </row>
    <row r="140" customFormat="false" ht="12.75" hidden="false" customHeight="false" outlineLevel="0" collapsed="false">
      <c r="A140" s="72" t="n">
        <f aca="false">A139+1</f>
        <v>5409.28571428572</v>
      </c>
      <c r="B140" s="41"/>
      <c r="C140" s="41"/>
      <c r="D140" s="36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74"/>
      <c r="P140" s="74"/>
      <c r="Q140" s="74"/>
      <c r="R140" s="74"/>
      <c r="S140" s="74"/>
      <c r="T140" s="74"/>
      <c r="U140" s="74"/>
      <c r="V140" s="74"/>
    </row>
    <row r="141" customFormat="false" ht="12.75" hidden="false" customHeight="false" outlineLevel="0" collapsed="false">
      <c r="A141" s="72" t="n">
        <f aca="false">A140+1</f>
        <v>5410.28571428572</v>
      </c>
      <c r="B141" s="41"/>
      <c r="C141" s="41"/>
      <c r="D141" s="36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74"/>
      <c r="P141" s="74"/>
      <c r="Q141" s="74"/>
      <c r="R141" s="74"/>
      <c r="S141" s="74"/>
      <c r="T141" s="74"/>
      <c r="U141" s="74"/>
      <c r="V141" s="74"/>
    </row>
    <row r="142" customFormat="false" ht="12.75" hidden="false" customHeight="false" outlineLevel="0" collapsed="false">
      <c r="A142" s="72" t="n">
        <f aca="false">A141+1</f>
        <v>5411.28571428572</v>
      </c>
      <c r="B142" s="41"/>
      <c r="C142" s="41"/>
      <c r="D142" s="36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74"/>
      <c r="P142" s="74"/>
      <c r="Q142" s="74"/>
      <c r="R142" s="74"/>
      <c r="S142" s="74"/>
      <c r="T142" s="74"/>
      <c r="U142" s="74"/>
      <c r="V142" s="74"/>
    </row>
    <row r="143" customFormat="false" ht="12.75" hidden="false" customHeight="false" outlineLevel="0" collapsed="false">
      <c r="A143" s="72" t="n">
        <f aca="false">A142+1</f>
        <v>5412.28571428572</v>
      </c>
      <c r="B143" s="41"/>
      <c r="C143" s="41"/>
      <c r="D143" s="36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74"/>
      <c r="P143" s="74"/>
      <c r="Q143" s="74"/>
      <c r="R143" s="74"/>
      <c r="S143" s="74"/>
      <c r="T143" s="74"/>
      <c r="U143" s="74"/>
      <c r="V143" s="74"/>
    </row>
    <row r="144" customFormat="false" ht="12.75" hidden="false" customHeight="false" outlineLevel="0" collapsed="false">
      <c r="A144" s="72" t="n">
        <f aca="false">A143+1</f>
        <v>5413.28571428572</v>
      </c>
      <c r="B144" s="41"/>
      <c r="C144" s="41"/>
      <c r="D144" s="36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74"/>
      <c r="P144" s="74"/>
      <c r="Q144" s="74"/>
      <c r="R144" s="74"/>
      <c r="S144" s="74"/>
      <c r="T144" s="74"/>
      <c r="U144" s="74"/>
      <c r="V144" s="74"/>
    </row>
    <row r="145" customFormat="false" ht="12.75" hidden="false" customHeight="false" outlineLevel="0" collapsed="false">
      <c r="A145" s="72" t="n">
        <f aca="false">A144+1</f>
        <v>5414.28571428572</v>
      </c>
      <c r="B145" s="41"/>
      <c r="C145" s="41"/>
      <c r="D145" s="36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74"/>
      <c r="P145" s="74"/>
      <c r="Q145" s="74"/>
      <c r="R145" s="74"/>
      <c r="S145" s="74"/>
      <c r="T145" s="74"/>
      <c r="U145" s="74"/>
      <c r="V145" s="74"/>
    </row>
    <row r="146" customFormat="false" ht="12.75" hidden="false" customHeight="false" outlineLevel="0" collapsed="false">
      <c r="A146" s="72" t="n">
        <f aca="false">A145+1</f>
        <v>5415.28571428572</v>
      </c>
      <c r="B146" s="41"/>
      <c r="C146" s="41"/>
      <c r="D146" s="36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74"/>
      <c r="P146" s="74"/>
      <c r="Q146" s="74"/>
      <c r="R146" s="74"/>
      <c r="S146" s="74"/>
      <c r="T146" s="74"/>
      <c r="U146" s="74"/>
      <c r="V146" s="74"/>
    </row>
    <row r="147" customFormat="false" ht="12.75" hidden="false" customHeight="false" outlineLevel="0" collapsed="false">
      <c r="A147" s="72" t="n">
        <f aca="false">A146+1</f>
        <v>5416.28571428572</v>
      </c>
      <c r="B147" s="41"/>
      <c r="C147" s="41"/>
      <c r="D147" s="36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74"/>
      <c r="P147" s="74"/>
      <c r="Q147" s="74"/>
      <c r="R147" s="74"/>
      <c r="S147" s="74"/>
      <c r="T147" s="74"/>
      <c r="U147" s="74"/>
      <c r="V147" s="74"/>
    </row>
    <row r="148" customFormat="false" ht="12.75" hidden="false" customHeight="false" outlineLevel="0" collapsed="false">
      <c r="A148" s="72" t="n">
        <f aca="false">A147+1</f>
        <v>5417.28571428572</v>
      </c>
      <c r="B148" s="41"/>
      <c r="C148" s="41"/>
      <c r="D148" s="36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74"/>
      <c r="P148" s="74"/>
      <c r="Q148" s="74"/>
      <c r="R148" s="74"/>
      <c r="S148" s="74"/>
      <c r="T148" s="74"/>
      <c r="U148" s="74"/>
      <c r="V148" s="74"/>
    </row>
    <row r="149" customFormat="false" ht="12.75" hidden="false" customHeight="false" outlineLevel="0" collapsed="false">
      <c r="A149" s="72" t="n">
        <f aca="false">A148+1</f>
        <v>5418.28571428572</v>
      </c>
      <c r="B149" s="41"/>
      <c r="C149" s="41"/>
      <c r="D149" s="36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74"/>
      <c r="P149" s="74"/>
      <c r="Q149" s="74"/>
      <c r="R149" s="74"/>
      <c r="S149" s="74"/>
      <c r="T149" s="74"/>
      <c r="U149" s="74"/>
      <c r="V149" s="74"/>
    </row>
    <row r="150" customFormat="false" ht="12.75" hidden="false" customHeight="false" outlineLevel="0" collapsed="false">
      <c r="A150" s="72" t="n">
        <f aca="false">A149+1</f>
        <v>5419.28571428572</v>
      </c>
      <c r="B150" s="41"/>
      <c r="C150" s="41"/>
      <c r="D150" s="36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74"/>
      <c r="P150" s="74"/>
      <c r="Q150" s="74"/>
      <c r="R150" s="74"/>
      <c r="S150" s="74"/>
      <c r="T150" s="74"/>
      <c r="U150" s="74"/>
      <c r="V150" s="74"/>
    </row>
    <row r="151" customFormat="false" ht="12.75" hidden="false" customHeight="false" outlineLevel="0" collapsed="false">
      <c r="A151" s="72" t="n">
        <f aca="false">A150+1</f>
        <v>5420.28571428572</v>
      </c>
      <c r="B151" s="41"/>
      <c r="C151" s="41"/>
      <c r="D151" s="36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74"/>
      <c r="P151" s="74"/>
      <c r="Q151" s="74"/>
      <c r="R151" s="74"/>
      <c r="S151" s="74"/>
      <c r="T151" s="74"/>
      <c r="U151" s="74"/>
      <c r="V151" s="74"/>
    </row>
    <row r="152" customFormat="false" ht="12.75" hidden="false" customHeight="false" outlineLevel="0" collapsed="false">
      <c r="A152" s="72" t="n">
        <f aca="false">A151+1</f>
        <v>5421.28571428572</v>
      </c>
      <c r="B152" s="41"/>
      <c r="C152" s="41"/>
      <c r="D152" s="36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74"/>
      <c r="P152" s="74"/>
      <c r="Q152" s="74"/>
      <c r="R152" s="74"/>
      <c r="S152" s="74"/>
      <c r="T152" s="74"/>
      <c r="U152" s="74"/>
      <c r="V152" s="74"/>
    </row>
    <row r="153" customFormat="false" ht="12.75" hidden="false" customHeight="false" outlineLevel="0" collapsed="false">
      <c r="A153" s="72" t="n">
        <f aca="false">A152+1</f>
        <v>5422.28571428572</v>
      </c>
      <c r="B153" s="41"/>
      <c r="C153" s="41"/>
      <c r="D153" s="36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74"/>
      <c r="P153" s="74"/>
      <c r="Q153" s="74"/>
      <c r="R153" s="74"/>
      <c r="S153" s="74"/>
      <c r="T153" s="74"/>
      <c r="U153" s="74"/>
      <c r="V153" s="74"/>
    </row>
    <row r="154" customFormat="false" ht="12.75" hidden="false" customHeight="false" outlineLevel="0" collapsed="false">
      <c r="A154" s="72" t="n">
        <f aca="false">A153+1</f>
        <v>5423.28571428572</v>
      </c>
      <c r="B154" s="41"/>
      <c r="C154" s="41"/>
      <c r="D154" s="36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74"/>
      <c r="P154" s="74"/>
      <c r="Q154" s="74"/>
      <c r="R154" s="74"/>
      <c r="S154" s="74"/>
      <c r="T154" s="74"/>
      <c r="U154" s="74"/>
      <c r="V154" s="74"/>
    </row>
    <row r="155" customFormat="false" ht="12.75" hidden="false" customHeight="false" outlineLevel="0" collapsed="false">
      <c r="A155" s="72" t="n">
        <f aca="false">A154+1</f>
        <v>5424.28571428572</v>
      </c>
      <c r="B155" s="41"/>
      <c r="C155" s="41"/>
      <c r="D155" s="36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74"/>
      <c r="P155" s="74"/>
      <c r="Q155" s="74"/>
      <c r="R155" s="74"/>
      <c r="S155" s="74"/>
      <c r="T155" s="74"/>
      <c r="U155" s="74"/>
      <c r="V155" s="74"/>
    </row>
    <row r="156" customFormat="false" ht="12.75" hidden="false" customHeight="false" outlineLevel="0" collapsed="false">
      <c r="A156" s="72" t="n">
        <f aca="false">A155+1</f>
        <v>5425.28571428572</v>
      </c>
      <c r="B156" s="41"/>
      <c r="C156" s="41"/>
      <c r="D156" s="36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74"/>
      <c r="P156" s="74"/>
      <c r="Q156" s="74"/>
      <c r="R156" s="74"/>
      <c r="S156" s="74"/>
      <c r="T156" s="74"/>
      <c r="U156" s="74"/>
      <c r="V156" s="74"/>
    </row>
    <row r="157" customFormat="false" ht="12.75" hidden="false" customHeight="false" outlineLevel="0" collapsed="false">
      <c r="A157" s="72" t="n">
        <f aca="false">A156+1</f>
        <v>5426.28571428572</v>
      </c>
      <c r="B157" s="41"/>
      <c r="C157" s="41"/>
      <c r="D157" s="36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74"/>
      <c r="P157" s="74"/>
      <c r="Q157" s="74"/>
      <c r="R157" s="74"/>
      <c r="S157" s="74"/>
      <c r="T157" s="74"/>
      <c r="U157" s="74"/>
      <c r="V157" s="74"/>
    </row>
    <row r="158" customFormat="false" ht="12.75" hidden="false" customHeight="false" outlineLevel="0" collapsed="false">
      <c r="A158" s="72" t="n">
        <f aca="false">A157+1</f>
        <v>5427.28571428572</v>
      </c>
      <c r="B158" s="41"/>
      <c r="C158" s="41"/>
      <c r="D158" s="36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74"/>
      <c r="P158" s="74"/>
      <c r="Q158" s="74"/>
      <c r="R158" s="74"/>
      <c r="S158" s="74"/>
      <c r="T158" s="74"/>
      <c r="U158" s="74"/>
      <c r="V158" s="74"/>
    </row>
    <row r="159" customFormat="false" ht="12.75" hidden="false" customHeight="false" outlineLevel="0" collapsed="false">
      <c r="A159" s="72" t="n">
        <f aca="false">A158+1</f>
        <v>5428.28571428572</v>
      </c>
      <c r="B159" s="41"/>
      <c r="C159" s="41"/>
      <c r="D159" s="36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74"/>
      <c r="P159" s="74"/>
      <c r="Q159" s="74"/>
      <c r="R159" s="74"/>
      <c r="S159" s="74"/>
      <c r="T159" s="74"/>
      <c r="U159" s="74"/>
      <c r="V159" s="74"/>
    </row>
    <row r="160" customFormat="false" ht="12.75" hidden="false" customHeight="false" outlineLevel="0" collapsed="false">
      <c r="A160" s="72" t="n">
        <f aca="false">A159+1</f>
        <v>5429.28571428572</v>
      </c>
      <c r="B160" s="41"/>
      <c r="C160" s="41"/>
      <c r="D160" s="36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74"/>
      <c r="P160" s="74"/>
      <c r="Q160" s="74"/>
      <c r="R160" s="74"/>
      <c r="S160" s="74"/>
      <c r="T160" s="74"/>
      <c r="U160" s="74"/>
      <c r="V160" s="74"/>
    </row>
    <row r="161" customFormat="false" ht="12.75" hidden="false" customHeight="false" outlineLevel="0" collapsed="false">
      <c r="A161" s="72" t="n">
        <f aca="false">A160+1</f>
        <v>5430.28571428572</v>
      </c>
      <c r="B161" s="41"/>
      <c r="C161" s="41"/>
      <c r="D161" s="36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74"/>
      <c r="P161" s="74"/>
      <c r="Q161" s="74"/>
      <c r="R161" s="74"/>
      <c r="S161" s="74"/>
      <c r="T161" s="74"/>
      <c r="U161" s="74"/>
      <c r="V161" s="74"/>
    </row>
    <row r="162" customFormat="false" ht="12.75" hidden="false" customHeight="false" outlineLevel="0" collapsed="false">
      <c r="A162" s="72" t="n">
        <f aca="false">A161+1</f>
        <v>5431.28571428572</v>
      </c>
      <c r="B162" s="41"/>
      <c r="C162" s="41"/>
      <c r="D162" s="36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74"/>
      <c r="P162" s="74"/>
      <c r="Q162" s="74"/>
      <c r="R162" s="74"/>
      <c r="S162" s="74"/>
      <c r="T162" s="74"/>
      <c r="U162" s="74"/>
      <c r="V162" s="74"/>
    </row>
    <row r="163" customFormat="false" ht="12.75" hidden="false" customHeight="false" outlineLevel="0" collapsed="false">
      <c r="A163" s="72" t="n">
        <f aca="false">A162+1</f>
        <v>5432.28571428572</v>
      </c>
      <c r="B163" s="41"/>
      <c r="C163" s="41"/>
      <c r="D163" s="36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74"/>
      <c r="P163" s="74"/>
      <c r="Q163" s="74"/>
      <c r="R163" s="74"/>
      <c r="S163" s="74"/>
      <c r="T163" s="74"/>
      <c r="U163" s="74"/>
      <c r="V163" s="74"/>
    </row>
    <row r="164" customFormat="false" ht="12.75" hidden="false" customHeight="false" outlineLevel="0" collapsed="false">
      <c r="A164" s="72" t="n">
        <f aca="false">A163+1</f>
        <v>5433.28571428572</v>
      </c>
      <c r="B164" s="41"/>
      <c r="C164" s="41"/>
      <c r="D164" s="36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74"/>
      <c r="P164" s="74"/>
      <c r="Q164" s="74"/>
      <c r="R164" s="74"/>
      <c r="S164" s="74"/>
      <c r="T164" s="74"/>
      <c r="U164" s="74"/>
      <c r="V164" s="74"/>
    </row>
    <row r="165" customFormat="false" ht="12.75" hidden="false" customHeight="false" outlineLevel="0" collapsed="false">
      <c r="A165" s="72" t="n">
        <f aca="false">A164+1</f>
        <v>5434.28571428572</v>
      </c>
      <c r="B165" s="41"/>
      <c r="C165" s="41"/>
      <c r="D165" s="36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74"/>
      <c r="P165" s="74"/>
      <c r="Q165" s="74"/>
      <c r="R165" s="74"/>
      <c r="S165" s="74"/>
      <c r="T165" s="74"/>
      <c r="U165" s="74"/>
      <c r="V165" s="74"/>
    </row>
    <row r="166" customFormat="false" ht="12.75" hidden="false" customHeight="false" outlineLevel="0" collapsed="false">
      <c r="A166" s="72" t="n">
        <f aca="false">A165+1</f>
        <v>5435.28571428572</v>
      </c>
      <c r="B166" s="41"/>
      <c r="C166" s="41"/>
      <c r="D166" s="36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74"/>
      <c r="P166" s="74"/>
      <c r="Q166" s="74"/>
      <c r="R166" s="74"/>
      <c r="S166" s="74"/>
      <c r="T166" s="74"/>
      <c r="U166" s="74"/>
      <c r="V166" s="74"/>
    </row>
    <row r="167" customFormat="false" ht="12.75" hidden="false" customHeight="false" outlineLevel="0" collapsed="false">
      <c r="A167" s="72" t="n">
        <f aca="false">A166+1</f>
        <v>5436.28571428572</v>
      </c>
      <c r="B167" s="41"/>
      <c r="C167" s="41"/>
      <c r="D167" s="36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74"/>
      <c r="P167" s="74"/>
      <c r="Q167" s="74"/>
      <c r="R167" s="74"/>
      <c r="S167" s="74"/>
      <c r="T167" s="74"/>
      <c r="U167" s="74"/>
      <c r="V167" s="74"/>
    </row>
    <row r="168" customFormat="false" ht="12.75" hidden="false" customHeight="false" outlineLevel="0" collapsed="false">
      <c r="A168" s="72" t="n">
        <f aca="false">A167+1</f>
        <v>5437.28571428572</v>
      </c>
      <c r="B168" s="41"/>
      <c r="C168" s="41"/>
      <c r="D168" s="36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74"/>
      <c r="P168" s="74"/>
      <c r="Q168" s="74"/>
      <c r="R168" s="74"/>
      <c r="S168" s="74"/>
      <c r="T168" s="74"/>
      <c r="U168" s="74"/>
      <c r="V168" s="74"/>
    </row>
    <row r="169" customFormat="false" ht="12.75" hidden="false" customHeight="false" outlineLevel="0" collapsed="false">
      <c r="A169" s="72" t="n">
        <f aca="false">A168+1</f>
        <v>5438.28571428572</v>
      </c>
      <c r="B169" s="41"/>
      <c r="C169" s="41"/>
      <c r="D169" s="36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74"/>
      <c r="P169" s="74"/>
      <c r="Q169" s="74"/>
      <c r="R169" s="74"/>
      <c r="S169" s="74"/>
      <c r="T169" s="74"/>
      <c r="U169" s="74"/>
      <c r="V169" s="74"/>
    </row>
    <row r="170" customFormat="false" ht="12.75" hidden="false" customHeight="false" outlineLevel="0" collapsed="false">
      <c r="A170" s="72" t="n">
        <f aca="false">A169+1</f>
        <v>5439.28571428572</v>
      </c>
      <c r="B170" s="41"/>
      <c r="C170" s="41"/>
      <c r="D170" s="36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74"/>
      <c r="P170" s="74"/>
      <c r="Q170" s="74"/>
      <c r="R170" s="74"/>
      <c r="S170" s="74"/>
      <c r="T170" s="74"/>
      <c r="U170" s="74"/>
      <c r="V170" s="74"/>
    </row>
    <row r="171" customFormat="false" ht="12.75" hidden="false" customHeight="false" outlineLevel="0" collapsed="false">
      <c r="A171" s="72" t="n">
        <f aca="false">A170+1</f>
        <v>5440.28571428572</v>
      </c>
      <c r="B171" s="41"/>
      <c r="C171" s="41"/>
      <c r="D171" s="36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74"/>
      <c r="P171" s="74"/>
      <c r="Q171" s="74"/>
      <c r="R171" s="74"/>
      <c r="S171" s="74"/>
      <c r="T171" s="74"/>
      <c r="U171" s="74"/>
      <c r="V171" s="74"/>
    </row>
    <row r="172" customFormat="false" ht="12.75" hidden="false" customHeight="false" outlineLevel="0" collapsed="false">
      <c r="A172" s="72" t="n">
        <f aca="false">A171+1</f>
        <v>5441.28571428572</v>
      </c>
      <c r="B172" s="41"/>
      <c r="C172" s="41"/>
      <c r="D172" s="36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74"/>
      <c r="P172" s="74"/>
      <c r="Q172" s="74"/>
      <c r="R172" s="74"/>
      <c r="S172" s="74"/>
      <c r="T172" s="74"/>
      <c r="U172" s="74"/>
      <c r="V172" s="74"/>
    </row>
    <row r="173" customFormat="false" ht="12.75" hidden="false" customHeight="false" outlineLevel="0" collapsed="false">
      <c r="A173" s="72" t="n">
        <f aca="false">A172+1</f>
        <v>5442.28571428572</v>
      </c>
      <c r="B173" s="41"/>
      <c r="C173" s="41"/>
      <c r="D173" s="36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74"/>
      <c r="P173" s="74"/>
      <c r="Q173" s="74"/>
      <c r="R173" s="74"/>
      <c r="S173" s="74"/>
      <c r="T173" s="74"/>
      <c r="U173" s="74"/>
      <c r="V173" s="74"/>
    </row>
    <row r="174" customFormat="false" ht="12.75" hidden="false" customHeight="false" outlineLevel="0" collapsed="false">
      <c r="A174" s="72" t="n">
        <f aca="false">A173+1</f>
        <v>5443.28571428572</v>
      </c>
      <c r="B174" s="41"/>
      <c r="C174" s="41"/>
      <c r="D174" s="36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74"/>
      <c r="P174" s="74"/>
      <c r="Q174" s="74"/>
      <c r="R174" s="74"/>
      <c r="S174" s="74"/>
      <c r="T174" s="74"/>
      <c r="U174" s="74"/>
      <c r="V174" s="74"/>
    </row>
    <row r="175" customFormat="false" ht="12.75" hidden="false" customHeight="false" outlineLevel="0" collapsed="false">
      <c r="A175" s="72" t="n">
        <f aca="false">A174+1</f>
        <v>5444.28571428572</v>
      </c>
      <c r="B175" s="41"/>
      <c r="C175" s="41"/>
      <c r="D175" s="36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74"/>
      <c r="P175" s="74"/>
      <c r="Q175" s="74"/>
      <c r="R175" s="74"/>
      <c r="S175" s="74"/>
      <c r="T175" s="74"/>
      <c r="U175" s="74"/>
      <c r="V175" s="74"/>
    </row>
    <row r="176" customFormat="false" ht="12.75" hidden="false" customHeight="false" outlineLevel="0" collapsed="false">
      <c r="A176" s="72" t="n">
        <f aca="false">A175+1</f>
        <v>5445.28571428572</v>
      </c>
      <c r="B176" s="41"/>
      <c r="C176" s="41"/>
      <c r="D176" s="36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74"/>
      <c r="P176" s="74"/>
      <c r="Q176" s="74"/>
      <c r="R176" s="74"/>
      <c r="S176" s="74"/>
      <c r="T176" s="74"/>
      <c r="U176" s="74"/>
      <c r="V176" s="74"/>
    </row>
    <row r="177" customFormat="false" ht="12.75" hidden="false" customHeight="false" outlineLevel="0" collapsed="false">
      <c r="A177" s="72" t="n">
        <f aca="false">A176+1</f>
        <v>5446.28571428572</v>
      </c>
      <c r="B177" s="41"/>
      <c r="C177" s="41"/>
      <c r="D177" s="36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74"/>
      <c r="P177" s="74"/>
      <c r="Q177" s="74"/>
      <c r="R177" s="74"/>
      <c r="S177" s="74"/>
      <c r="T177" s="74"/>
      <c r="U177" s="74"/>
      <c r="V177" s="74"/>
    </row>
    <row r="178" customFormat="false" ht="12.75" hidden="false" customHeight="false" outlineLevel="0" collapsed="false">
      <c r="A178" s="72" t="n">
        <f aca="false">A177+1</f>
        <v>5447.28571428572</v>
      </c>
      <c r="B178" s="41"/>
      <c r="C178" s="41"/>
      <c r="D178" s="36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74"/>
      <c r="P178" s="74"/>
      <c r="Q178" s="74"/>
      <c r="R178" s="74"/>
      <c r="S178" s="74"/>
      <c r="T178" s="74"/>
      <c r="U178" s="74"/>
      <c r="V178" s="74"/>
    </row>
    <row r="179" customFormat="false" ht="12.75" hidden="false" customHeight="false" outlineLevel="0" collapsed="false">
      <c r="A179" s="72" t="n">
        <f aca="false">A178+1</f>
        <v>5448.28571428572</v>
      </c>
      <c r="B179" s="41"/>
      <c r="C179" s="41"/>
      <c r="D179" s="36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74"/>
      <c r="P179" s="74"/>
      <c r="Q179" s="74"/>
      <c r="R179" s="74"/>
      <c r="S179" s="74"/>
      <c r="T179" s="74"/>
      <c r="U179" s="74"/>
      <c r="V179" s="74"/>
    </row>
    <row r="180" customFormat="false" ht="12.75" hidden="false" customHeight="false" outlineLevel="0" collapsed="false">
      <c r="A180" s="72" t="n">
        <f aca="false">A179+1</f>
        <v>5449.28571428572</v>
      </c>
      <c r="B180" s="41"/>
      <c r="C180" s="41"/>
      <c r="D180" s="36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74"/>
      <c r="P180" s="74"/>
      <c r="Q180" s="74"/>
      <c r="R180" s="74"/>
      <c r="S180" s="74"/>
      <c r="T180" s="74"/>
      <c r="U180" s="74"/>
      <c r="V180" s="74"/>
    </row>
    <row r="181" customFormat="false" ht="12.75" hidden="false" customHeight="false" outlineLevel="0" collapsed="false">
      <c r="A181" s="72" t="n">
        <f aca="false">A180+1</f>
        <v>5450.28571428572</v>
      </c>
      <c r="B181" s="41"/>
      <c r="C181" s="41"/>
      <c r="D181" s="36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74"/>
      <c r="P181" s="74"/>
      <c r="Q181" s="74"/>
      <c r="R181" s="74"/>
      <c r="S181" s="74"/>
      <c r="T181" s="74"/>
      <c r="U181" s="74"/>
      <c r="V181" s="74"/>
    </row>
    <row r="182" customFormat="false" ht="12.75" hidden="false" customHeight="false" outlineLevel="0" collapsed="false">
      <c r="A182" s="72" t="n">
        <f aca="false">A181+1</f>
        <v>5451.28571428572</v>
      </c>
      <c r="B182" s="41"/>
      <c r="C182" s="41"/>
      <c r="D182" s="36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74"/>
      <c r="P182" s="74"/>
      <c r="Q182" s="74"/>
      <c r="R182" s="74"/>
      <c r="S182" s="74"/>
      <c r="T182" s="74"/>
      <c r="U182" s="74"/>
      <c r="V182" s="74"/>
    </row>
    <row r="183" customFormat="false" ht="12.75" hidden="false" customHeight="false" outlineLevel="0" collapsed="false">
      <c r="A183" s="72" t="n">
        <f aca="false">A182+1</f>
        <v>5452.28571428572</v>
      </c>
      <c r="B183" s="41"/>
      <c r="C183" s="41"/>
      <c r="D183" s="36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74"/>
      <c r="P183" s="74"/>
      <c r="Q183" s="74"/>
      <c r="R183" s="74"/>
      <c r="S183" s="74"/>
      <c r="T183" s="74"/>
      <c r="U183" s="74"/>
      <c r="V183" s="74"/>
    </row>
    <row r="184" customFormat="false" ht="12.75" hidden="false" customHeight="false" outlineLevel="0" collapsed="false">
      <c r="A184" s="72" t="n">
        <f aca="false">A183+1</f>
        <v>5453.28571428572</v>
      </c>
      <c r="B184" s="41"/>
      <c r="C184" s="41"/>
      <c r="D184" s="36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74"/>
      <c r="P184" s="74"/>
      <c r="Q184" s="74"/>
      <c r="R184" s="74"/>
      <c r="S184" s="74"/>
      <c r="T184" s="74"/>
      <c r="U184" s="74"/>
      <c r="V184" s="74"/>
    </row>
    <row r="185" customFormat="false" ht="12.75" hidden="false" customHeight="false" outlineLevel="0" collapsed="false">
      <c r="A185" s="72" t="n">
        <f aca="false">A184+1</f>
        <v>5454.28571428572</v>
      </c>
      <c r="B185" s="41"/>
      <c r="C185" s="41"/>
      <c r="D185" s="36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74"/>
      <c r="P185" s="74"/>
      <c r="Q185" s="74"/>
      <c r="R185" s="74"/>
      <c r="S185" s="74"/>
      <c r="T185" s="74"/>
      <c r="U185" s="74"/>
      <c r="V185" s="74"/>
    </row>
    <row r="186" customFormat="false" ht="12.75" hidden="false" customHeight="false" outlineLevel="0" collapsed="false">
      <c r="A186" s="72" t="n">
        <f aca="false">A185+1</f>
        <v>5455.28571428572</v>
      </c>
      <c r="B186" s="41"/>
      <c r="C186" s="41"/>
      <c r="D186" s="36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74"/>
      <c r="P186" s="74"/>
      <c r="Q186" s="74"/>
      <c r="R186" s="74"/>
      <c r="S186" s="74"/>
      <c r="T186" s="74"/>
      <c r="U186" s="74"/>
      <c r="V186" s="74"/>
    </row>
    <row r="187" customFormat="false" ht="12.75" hidden="false" customHeight="false" outlineLevel="0" collapsed="false">
      <c r="A187" s="72" t="n">
        <f aca="false">A186+1</f>
        <v>5456.28571428572</v>
      </c>
      <c r="B187" s="41"/>
      <c r="C187" s="41"/>
      <c r="D187" s="36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74"/>
      <c r="P187" s="74"/>
      <c r="Q187" s="74"/>
      <c r="R187" s="74"/>
      <c r="S187" s="74"/>
      <c r="T187" s="74"/>
      <c r="U187" s="74"/>
      <c r="V187" s="74"/>
    </row>
    <row r="188" customFormat="false" ht="12.75" hidden="false" customHeight="false" outlineLevel="0" collapsed="false">
      <c r="A188" s="72" t="n">
        <f aca="false">A187+1</f>
        <v>5457.28571428572</v>
      </c>
      <c r="B188" s="41"/>
      <c r="C188" s="41"/>
      <c r="D188" s="36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74"/>
      <c r="P188" s="74"/>
      <c r="Q188" s="74"/>
      <c r="R188" s="74"/>
      <c r="S188" s="74"/>
      <c r="T188" s="74"/>
      <c r="U188" s="74"/>
      <c r="V188" s="74"/>
    </row>
    <row r="189" customFormat="false" ht="12.75" hidden="false" customHeight="false" outlineLevel="0" collapsed="false">
      <c r="A189" s="72" t="n">
        <f aca="false">A188+1</f>
        <v>5458.28571428572</v>
      </c>
      <c r="B189" s="41"/>
      <c r="C189" s="41"/>
      <c r="D189" s="36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74"/>
      <c r="P189" s="74"/>
      <c r="Q189" s="74"/>
      <c r="R189" s="74"/>
      <c r="S189" s="74"/>
      <c r="T189" s="74"/>
      <c r="U189" s="74"/>
      <c r="V189" s="74"/>
    </row>
    <row r="190" customFormat="false" ht="12.75" hidden="false" customHeight="false" outlineLevel="0" collapsed="false">
      <c r="A190" s="72" t="n">
        <f aca="false">A189+1</f>
        <v>5459.28571428572</v>
      </c>
      <c r="B190" s="41"/>
      <c r="C190" s="41"/>
      <c r="D190" s="36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74"/>
      <c r="P190" s="74"/>
      <c r="Q190" s="74"/>
      <c r="R190" s="74"/>
      <c r="S190" s="74"/>
      <c r="T190" s="74"/>
      <c r="U190" s="74"/>
      <c r="V190" s="74"/>
    </row>
    <row r="191" customFormat="false" ht="12.75" hidden="false" customHeight="false" outlineLevel="0" collapsed="false">
      <c r="A191" s="72" t="n">
        <f aca="false">A190+1</f>
        <v>5460.28571428572</v>
      </c>
      <c r="B191" s="41"/>
      <c r="C191" s="41"/>
      <c r="D191" s="36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74"/>
      <c r="P191" s="74"/>
      <c r="Q191" s="74"/>
      <c r="R191" s="74"/>
      <c r="S191" s="74"/>
      <c r="T191" s="74"/>
      <c r="U191" s="74"/>
      <c r="V191" s="74"/>
    </row>
    <row r="192" customFormat="false" ht="12.75" hidden="false" customHeight="false" outlineLevel="0" collapsed="false">
      <c r="A192" s="72" t="n">
        <f aca="false">A191+1</f>
        <v>5461.28571428572</v>
      </c>
      <c r="B192" s="41"/>
      <c r="C192" s="41"/>
      <c r="D192" s="36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74"/>
      <c r="P192" s="74"/>
      <c r="Q192" s="74"/>
      <c r="R192" s="74"/>
      <c r="S192" s="74"/>
      <c r="T192" s="74"/>
      <c r="U192" s="74"/>
      <c r="V192" s="74"/>
    </row>
    <row r="193" customFormat="false" ht="12.75" hidden="false" customHeight="false" outlineLevel="0" collapsed="false">
      <c r="A193" s="72" t="n">
        <f aca="false">A192+1</f>
        <v>5462.28571428572</v>
      </c>
      <c r="B193" s="41"/>
      <c r="C193" s="41"/>
      <c r="D193" s="36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74"/>
      <c r="P193" s="74"/>
      <c r="Q193" s="74"/>
      <c r="R193" s="74"/>
      <c r="S193" s="74"/>
      <c r="T193" s="74"/>
      <c r="U193" s="74"/>
      <c r="V193" s="74"/>
    </row>
    <row r="194" customFormat="false" ht="12.75" hidden="false" customHeight="false" outlineLevel="0" collapsed="false">
      <c r="A194" s="72" t="n">
        <f aca="false">A193+1</f>
        <v>5463.28571428572</v>
      </c>
      <c r="B194" s="41"/>
      <c r="C194" s="41"/>
      <c r="D194" s="36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74"/>
      <c r="P194" s="74"/>
      <c r="Q194" s="74"/>
      <c r="R194" s="74"/>
      <c r="S194" s="74"/>
      <c r="T194" s="74"/>
      <c r="U194" s="74"/>
      <c r="V194" s="74"/>
    </row>
    <row r="195" customFormat="false" ht="12.75" hidden="false" customHeight="false" outlineLevel="0" collapsed="false">
      <c r="A195" s="72" t="n">
        <f aca="false">A194+1</f>
        <v>5464.28571428572</v>
      </c>
      <c r="B195" s="41"/>
      <c r="C195" s="41"/>
      <c r="D195" s="36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74"/>
      <c r="P195" s="74"/>
      <c r="Q195" s="74"/>
      <c r="R195" s="74"/>
      <c r="S195" s="74"/>
      <c r="T195" s="74"/>
      <c r="U195" s="74"/>
      <c r="V195" s="74"/>
    </row>
    <row r="196" customFormat="false" ht="12.75" hidden="false" customHeight="false" outlineLevel="0" collapsed="false">
      <c r="A196" s="72" t="n">
        <f aca="false">A195+1</f>
        <v>5465.28571428572</v>
      </c>
      <c r="B196" s="41"/>
      <c r="C196" s="41"/>
      <c r="D196" s="36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74"/>
      <c r="P196" s="74"/>
      <c r="Q196" s="74"/>
      <c r="R196" s="74"/>
      <c r="S196" s="74"/>
      <c r="T196" s="74"/>
      <c r="U196" s="74"/>
      <c r="V196" s="74"/>
    </row>
    <row r="197" customFormat="false" ht="12.75" hidden="false" customHeight="false" outlineLevel="0" collapsed="false">
      <c r="A197" s="72" t="n">
        <f aca="false">A196+1</f>
        <v>5466.28571428572</v>
      </c>
      <c r="B197" s="41"/>
      <c r="C197" s="41"/>
      <c r="D197" s="36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74"/>
      <c r="P197" s="74"/>
      <c r="Q197" s="74"/>
      <c r="R197" s="74"/>
      <c r="S197" s="74"/>
      <c r="T197" s="74"/>
      <c r="U197" s="74"/>
      <c r="V197" s="74"/>
    </row>
    <row r="198" customFormat="false" ht="12.75" hidden="false" customHeight="false" outlineLevel="0" collapsed="false">
      <c r="A198" s="72" t="n">
        <f aca="false">A197+1</f>
        <v>5467.28571428572</v>
      </c>
      <c r="B198" s="41"/>
      <c r="C198" s="41"/>
      <c r="D198" s="36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74"/>
      <c r="P198" s="74"/>
      <c r="Q198" s="74"/>
      <c r="R198" s="74"/>
      <c r="S198" s="74"/>
      <c r="T198" s="74"/>
      <c r="U198" s="74"/>
      <c r="V198" s="74"/>
    </row>
    <row r="199" customFormat="false" ht="12.75" hidden="false" customHeight="false" outlineLevel="0" collapsed="false">
      <c r="A199" s="72" t="n">
        <f aca="false">A198+1</f>
        <v>5468.28571428572</v>
      </c>
      <c r="B199" s="41"/>
      <c r="C199" s="41"/>
      <c r="D199" s="36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74"/>
      <c r="P199" s="74"/>
      <c r="Q199" s="74"/>
      <c r="R199" s="74"/>
      <c r="S199" s="74"/>
      <c r="T199" s="74"/>
      <c r="U199" s="74"/>
      <c r="V199" s="74"/>
    </row>
    <row r="200" customFormat="false" ht="12.75" hidden="false" customHeight="false" outlineLevel="0" collapsed="false">
      <c r="A200" s="72" t="n">
        <f aca="false">A199+1</f>
        <v>5469.28571428572</v>
      </c>
      <c r="B200" s="41"/>
      <c r="C200" s="41"/>
      <c r="D200" s="36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74"/>
      <c r="P200" s="74"/>
      <c r="Q200" s="74"/>
      <c r="R200" s="74"/>
      <c r="S200" s="74"/>
      <c r="T200" s="74"/>
      <c r="U200" s="74"/>
      <c r="V200" s="74"/>
    </row>
    <row r="201" customFormat="false" ht="12.75" hidden="false" customHeight="false" outlineLevel="0" collapsed="false">
      <c r="A201" s="72" t="n">
        <f aca="false">A200+1</f>
        <v>5470.28571428572</v>
      </c>
      <c r="B201" s="41"/>
      <c r="C201" s="41"/>
      <c r="D201" s="36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74"/>
      <c r="P201" s="74"/>
      <c r="Q201" s="74"/>
      <c r="R201" s="74"/>
      <c r="S201" s="74"/>
      <c r="T201" s="74"/>
      <c r="U201" s="74"/>
      <c r="V201" s="74"/>
    </row>
    <row r="202" customFormat="false" ht="12.75" hidden="false" customHeight="false" outlineLevel="0" collapsed="false">
      <c r="A202" s="72" t="n">
        <f aca="false">A201+1</f>
        <v>5471.28571428572</v>
      </c>
      <c r="B202" s="41"/>
      <c r="C202" s="41"/>
      <c r="D202" s="36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74"/>
      <c r="P202" s="74"/>
      <c r="Q202" s="74"/>
      <c r="R202" s="74"/>
      <c r="S202" s="74"/>
      <c r="T202" s="74"/>
      <c r="U202" s="74"/>
      <c r="V202" s="74"/>
    </row>
    <row r="203" customFormat="false" ht="12.75" hidden="false" customHeight="false" outlineLevel="0" collapsed="false">
      <c r="A203" s="72" t="n">
        <f aca="false">A202+1</f>
        <v>5472.28571428572</v>
      </c>
      <c r="B203" s="41"/>
      <c r="C203" s="41"/>
      <c r="D203" s="36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74"/>
      <c r="P203" s="74"/>
      <c r="Q203" s="74"/>
      <c r="R203" s="74"/>
      <c r="S203" s="74"/>
      <c r="T203" s="74"/>
      <c r="U203" s="74"/>
      <c r="V203" s="74"/>
    </row>
    <row r="204" customFormat="false" ht="12.75" hidden="false" customHeight="false" outlineLevel="0" collapsed="false">
      <c r="A204" s="72" t="n">
        <f aca="false">A203+1</f>
        <v>5473.28571428572</v>
      </c>
      <c r="B204" s="41"/>
      <c r="C204" s="41"/>
      <c r="D204" s="36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74"/>
      <c r="P204" s="74"/>
      <c r="Q204" s="74"/>
      <c r="R204" s="74"/>
      <c r="S204" s="74"/>
      <c r="T204" s="74"/>
      <c r="U204" s="74"/>
      <c r="V204" s="74"/>
    </row>
    <row r="205" customFormat="false" ht="12.75" hidden="false" customHeight="false" outlineLevel="0" collapsed="false">
      <c r="A205" s="72" t="n">
        <f aca="false">A204+1</f>
        <v>5474.28571428572</v>
      </c>
      <c r="B205" s="41"/>
      <c r="C205" s="41"/>
      <c r="D205" s="36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74"/>
      <c r="P205" s="74"/>
      <c r="Q205" s="74"/>
      <c r="R205" s="74"/>
      <c r="S205" s="74"/>
      <c r="T205" s="74"/>
      <c r="U205" s="74"/>
      <c r="V205" s="74"/>
    </row>
    <row r="206" customFormat="false" ht="12.75" hidden="false" customHeight="false" outlineLevel="0" collapsed="false">
      <c r="A206" s="72" t="n">
        <f aca="false">A205+1</f>
        <v>5475.28571428572</v>
      </c>
      <c r="B206" s="41"/>
      <c r="C206" s="41"/>
      <c r="D206" s="36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74"/>
      <c r="P206" s="74"/>
      <c r="Q206" s="74"/>
      <c r="R206" s="74"/>
      <c r="S206" s="74"/>
      <c r="T206" s="74"/>
      <c r="U206" s="74"/>
      <c r="V206" s="74"/>
    </row>
    <row r="207" customFormat="false" ht="12.75" hidden="false" customHeight="false" outlineLevel="0" collapsed="false">
      <c r="A207" s="72" t="n">
        <f aca="false">A206+1</f>
        <v>5476.28571428572</v>
      </c>
      <c r="B207" s="41"/>
      <c r="C207" s="41"/>
      <c r="D207" s="36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74"/>
      <c r="P207" s="74"/>
      <c r="Q207" s="74"/>
      <c r="R207" s="74"/>
      <c r="S207" s="74"/>
      <c r="T207" s="74"/>
      <c r="U207" s="74"/>
      <c r="V207" s="74"/>
    </row>
    <row r="208" customFormat="false" ht="12.75" hidden="false" customHeight="false" outlineLevel="0" collapsed="false">
      <c r="A208" s="72" t="n">
        <f aca="false">A207+1</f>
        <v>5477.28571428572</v>
      </c>
      <c r="B208" s="41"/>
      <c r="C208" s="41"/>
      <c r="D208" s="36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74"/>
      <c r="P208" s="74"/>
      <c r="Q208" s="74"/>
      <c r="R208" s="74"/>
      <c r="S208" s="74"/>
      <c r="T208" s="74"/>
      <c r="U208" s="74"/>
      <c r="V208" s="74"/>
    </row>
    <row r="209" customFormat="false" ht="12.75" hidden="false" customHeight="false" outlineLevel="0" collapsed="false">
      <c r="A209" s="72" t="n">
        <f aca="false">A208+1</f>
        <v>5478.28571428572</v>
      </c>
      <c r="B209" s="41"/>
      <c r="C209" s="41"/>
      <c r="D209" s="36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74"/>
      <c r="P209" s="74"/>
      <c r="Q209" s="74"/>
      <c r="R209" s="74"/>
      <c r="S209" s="74"/>
      <c r="T209" s="74"/>
      <c r="U209" s="74"/>
      <c r="V209" s="74"/>
    </row>
    <row r="210" customFormat="false" ht="12.75" hidden="false" customHeight="false" outlineLevel="0" collapsed="false">
      <c r="A210" s="72" t="n">
        <f aca="false">A209+1</f>
        <v>5479.28571428572</v>
      </c>
      <c r="B210" s="41"/>
      <c r="C210" s="41"/>
      <c r="D210" s="36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74"/>
      <c r="P210" s="74"/>
      <c r="Q210" s="74"/>
      <c r="R210" s="74"/>
      <c r="S210" s="74"/>
      <c r="T210" s="74"/>
      <c r="U210" s="74"/>
      <c r="V210" s="74"/>
    </row>
    <row r="211" customFormat="false" ht="12.75" hidden="false" customHeight="false" outlineLevel="0" collapsed="false">
      <c r="A211" s="72" t="n">
        <f aca="false">A210+1</f>
        <v>5480.28571428572</v>
      </c>
      <c r="B211" s="41"/>
      <c r="C211" s="41"/>
      <c r="D211" s="36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74"/>
      <c r="P211" s="74"/>
      <c r="Q211" s="74"/>
      <c r="R211" s="74"/>
      <c r="S211" s="74"/>
      <c r="T211" s="74"/>
      <c r="U211" s="74"/>
      <c r="V211" s="74"/>
    </row>
    <row r="212" customFormat="false" ht="12.75" hidden="false" customHeight="false" outlineLevel="0" collapsed="false">
      <c r="A212" s="72" t="n">
        <f aca="false">A211+1</f>
        <v>5481.28571428572</v>
      </c>
      <c r="B212" s="41"/>
      <c r="C212" s="41"/>
      <c r="D212" s="36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74"/>
      <c r="P212" s="74"/>
      <c r="Q212" s="74"/>
      <c r="R212" s="74"/>
      <c r="S212" s="74"/>
      <c r="T212" s="74"/>
      <c r="U212" s="74"/>
      <c r="V212" s="74"/>
    </row>
    <row r="213" customFormat="false" ht="12.75" hidden="false" customHeight="false" outlineLevel="0" collapsed="false">
      <c r="A213" s="72" t="n">
        <f aca="false">A212+1</f>
        <v>5482.28571428572</v>
      </c>
      <c r="B213" s="41"/>
      <c r="C213" s="41"/>
      <c r="D213" s="36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74"/>
      <c r="P213" s="74"/>
      <c r="Q213" s="74"/>
      <c r="R213" s="74"/>
      <c r="S213" s="74"/>
      <c r="T213" s="74"/>
      <c r="U213" s="74"/>
      <c r="V213" s="74"/>
    </row>
    <row r="214" customFormat="false" ht="12.75" hidden="false" customHeight="false" outlineLevel="0" collapsed="false">
      <c r="A214" s="72" t="n">
        <f aca="false">A213+1</f>
        <v>5483.28571428572</v>
      </c>
      <c r="B214" s="41"/>
      <c r="C214" s="41"/>
      <c r="D214" s="36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74"/>
      <c r="P214" s="74"/>
      <c r="Q214" s="74"/>
      <c r="R214" s="74"/>
      <c r="S214" s="74"/>
      <c r="T214" s="74"/>
      <c r="U214" s="74"/>
      <c r="V214" s="74"/>
    </row>
    <row r="215" customFormat="false" ht="12.75" hidden="false" customHeight="false" outlineLevel="0" collapsed="false">
      <c r="A215" s="72" t="n">
        <f aca="false">A214+1</f>
        <v>5484.28571428572</v>
      </c>
      <c r="B215" s="41"/>
      <c r="C215" s="41"/>
      <c r="D215" s="36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74"/>
      <c r="P215" s="74"/>
      <c r="Q215" s="74"/>
      <c r="R215" s="74"/>
      <c r="S215" s="74"/>
      <c r="T215" s="74"/>
      <c r="U215" s="74"/>
      <c r="V215" s="74"/>
    </row>
    <row r="216" customFormat="false" ht="12.75" hidden="false" customHeight="false" outlineLevel="0" collapsed="false">
      <c r="A216" s="72" t="n">
        <f aca="false">A215+1</f>
        <v>5485.28571428572</v>
      </c>
      <c r="B216" s="41"/>
      <c r="C216" s="41"/>
      <c r="D216" s="36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74"/>
      <c r="P216" s="74"/>
      <c r="Q216" s="74"/>
      <c r="R216" s="74"/>
      <c r="S216" s="74"/>
      <c r="T216" s="74"/>
      <c r="U216" s="74"/>
      <c r="V216" s="74"/>
    </row>
    <row r="217" customFormat="false" ht="12.75" hidden="false" customHeight="false" outlineLevel="0" collapsed="false">
      <c r="A217" s="72" t="n">
        <f aca="false">A216+1</f>
        <v>5486.28571428572</v>
      </c>
      <c r="B217" s="41"/>
      <c r="C217" s="41"/>
      <c r="D217" s="36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74"/>
      <c r="P217" s="74"/>
      <c r="Q217" s="74"/>
      <c r="R217" s="74"/>
      <c r="S217" s="74"/>
      <c r="T217" s="74"/>
      <c r="U217" s="74"/>
      <c r="V217" s="74"/>
    </row>
    <row r="218" customFormat="false" ht="12.75" hidden="false" customHeight="false" outlineLevel="0" collapsed="false">
      <c r="A218" s="72" t="n">
        <f aca="false">A217+1</f>
        <v>5487.28571428572</v>
      </c>
      <c r="B218" s="41"/>
      <c r="C218" s="41"/>
      <c r="D218" s="36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74"/>
      <c r="P218" s="74"/>
      <c r="Q218" s="74"/>
      <c r="R218" s="74"/>
      <c r="S218" s="74"/>
      <c r="T218" s="74"/>
      <c r="U218" s="74"/>
      <c r="V218" s="74"/>
    </row>
    <row r="219" customFormat="false" ht="12.75" hidden="false" customHeight="false" outlineLevel="0" collapsed="false">
      <c r="A219" s="72" t="n">
        <f aca="false">A218+1</f>
        <v>5488.28571428572</v>
      </c>
      <c r="B219" s="41"/>
      <c r="C219" s="41"/>
      <c r="D219" s="36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74"/>
      <c r="P219" s="74"/>
      <c r="Q219" s="74"/>
      <c r="R219" s="74"/>
      <c r="S219" s="74"/>
      <c r="T219" s="74"/>
      <c r="U219" s="74"/>
      <c r="V219" s="74"/>
    </row>
    <row r="220" customFormat="false" ht="12.75" hidden="false" customHeight="false" outlineLevel="0" collapsed="false">
      <c r="A220" s="72" t="n">
        <f aca="false">A219+1</f>
        <v>5489.28571428572</v>
      </c>
      <c r="B220" s="41"/>
      <c r="C220" s="41"/>
      <c r="D220" s="36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74"/>
      <c r="P220" s="74"/>
      <c r="Q220" s="74"/>
      <c r="R220" s="74"/>
      <c r="S220" s="74"/>
      <c r="T220" s="74"/>
      <c r="U220" s="74"/>
      <c r="V220" s="74"/>
    </row>
    <row r="221" customFormat="false" ht="12.75" hidden="false" customHeight="false" outlineLevel="0" collapsed="false">
      <c r="A221" s="72" t="n">
        <f aca="false">A220+1</f>
        <v>5490.28571428572</v>
      </c>
      <c r="B221" s="41"/>
      <c r="C221" s="41"/>
      <c r="D221" s="36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74"/>
      <c r="P221" s="74"/>
      <c r="Q221" s="74"/>
      <c r="R221" s="74"/>
      <c r="S221" s="74"/>
      <c r="T221" s="74"/>
      <c r="U221" s="74"/>
      <c r="V221" s="74"/>
    </row>
    <row r="222" customFormat="false" ht="12.75" hidden="false" customHeight="false" outlineLevel="0" collapsed="false">
      <c r="A222" s="72" t="n">
        <f aca="false">A221+1</f>
        <v>5491.28571428572</v>
      </c>
      <c r="B222" s="41"/>
      <c r="C222" s="41"/>
      <c r="D222" s="36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74"/>
      <c r="P222" s="74"/>
      <c r="Q222" s="74"/>
      <c r="R222" s="74"/>
      <c r="S222" s="74"/>
      <c r="T222" s="74"/>
      <c r="U222" s="74"/>
      <c r="V222" s="74"/>
    </row>
    <row r="223" customFormat="false" ht="12.75" hidden="false" customHeight="false" outlineLevel="0" collapsed="false">
      <c r="A223" s="72" t="n">
        <f aca="false">A222+1</f>
        <v>5492.28571428572</v>
      </c>
      <c r="B223" s="41"/>
      <c r="C223" s="41"/>
      <c r="D223" s="36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74"/>
      <c r="P223" s="74"/>
      <c r="Q223" s="74"/>
      <c r="R223" s="74"/>
      <c r="S223" s="74"/>
      <c r="T223" s="74"/>
      <c r="U223" s="74"/>
      <c r="V223" s="74"/>
    </row>
    <row r="224" customFormat="false" ht="12.75" hidden="false" customHeight="false" outlineLevel="0" collapsed="false">
      <c r="A224" s="72" t="n">
        <f aca="false">A223+1</f>
        <v>5493.28571428572</v>
      </c>
      <c r="B224" s="41"/>
      <c r="C224" s="41"/>
      <c r="D224" s="36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74"/>
      <c r="P224" s="74"/>
      <c r="Q224" s="74"/>
      <c r="R224" s="74"/>
      <c r="S224" s="74"/>
      <c r="T224" s="74"/>
      <c r="U224" s="74"/>
      <c r="V224" s="74"/>
    </row>
    <row r="225" customFormat="false" ht="12.75" hidden="false" customHeight="false" outlineLevel="0" collapsed="false">
      <c r="A225" s="72" t="n">
        <f aca="false">A224+1</f>
        <v>5494.28571428572</v>
      </c>
      <c r="B225" s="41"/>
      <c r="C225" s="41"/>
      <c r="D225" s="36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74"/>
      <c r="P225" s="74"/>
      <c r="Q225" s="74"/>
      <c r="R225" s="74"/>
      <c r="S225" s="74"/>
      <c r="T225" s="74"/>
      <c r="U225" s="74"/>
      <c r="V225" s="74"/>
    </row>
    <row r="226" customFormat="false" ht="12.75" hidden="false" customHeight="false" outlineLevel="0" collapsed="false">
      <c r="A226" s="72" t="n">
        <f aca="false">A225+1</f>
        <v>5495.28571428572</v>
      </c>
      <c r="B226" s="41"/>
      <c r="C226" s="41"/>
      <c r="D226" s="36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74"/>
      <c r="P226" s="74"/>
      <c r="Q226" s="74"/>
      <c r="R226" s="74"/>
      <c r="S226" s="74"/>
      <c r="T226" s="74"/>
      <c r="U226" s="74"/>
      <c r="V226" s="74"/>
    </row>
    <row r="227" customFormat="false" ht="12.75" hidden="false" customHeight="false" outlineLevel="0" collapsed="false">
      <c r="A227" s="72" t="n">
        <f aca="false">A226+1</f>
        <v>5496.28571428572</v>
      </c>
      <c r="B227" s="41"/>
      <c r="C227" s="41"/>
      <c r="D227" s="36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74"/>
      <c r="P227" s="74"/>
      <c r="Q227" s="74"/>
      <c r="R227" s="74"/>
      <c r="S227" s="74"/>
      <c r="T227" s="74"/>
      <c r="U227" s="74"/>
      <c r="V227" s="74"/>
    </row>
    <row r="228" customFormat="false" ht="12.75" hidden="false" customHeight="false" outlineLevel="0" collapsed="false">
      <c r="A228" s="72" t="n">
        <f aca="false">A227+1</f>
        <v>5497.28571428572</v>
      </c>
      <c r="B228" s="41"/>
      <c r="C228" s="41"/>
      <c r="D228" s="36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74"/>
      <c r="P228" s="74"/>
      <c r="Q228" s="74"/>
      <c r="R228" s="74"/>
      <c r="S228" s="74"/>
      <c r="T228" s="74"/>
      <c r="U228" s="74"/>
      <c r="V228" s="74"/>
    </row>
    <row r="229" customFormat="false" ht="12.75" hidden="false" customHeight="false" outlineLevel="0" collapsed="false">
      <c r="A229" s="72" t="n">
        <f aca="false">A228+1</f>
        <v>5498.28571428572</v>
      </c>
      <c r="B229" s="41"/>
      <c r="C229" s="41"/>
      <c r="D229" s="36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74"/>
      <c r="P229" s="74"/>
      <c r="Q229" s="74"/>
      <c r="R229" s="74"/>
      <c r="S229" s="74"/>
      <c r="T229" s="74"/>
      <c r="U229" s="74"/>
      <c r="V229" s="74"/>
    </row>
    <row r="230" customFormat="false" ht="12.75" hidden="false" customHeight="false" outlineLevel="0" collapsed="false">
      <c r="A230" s="72" t="n">
        <f aca="false">A229+1</f>
        <v>5499.28571428572</v>
      </c>
      <c r="B230" s="41"/>
      <c r="C230" s="41"/>
      <c r="D230" s="36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74"/>
      <c r="P230" s="74"/>
      <c r="Q230" s="74"/>
      <c r="R230" s="74"/>
      <c r="S230" s="74"/>
      <c r="T230" s="74"/>
      <c r="U230" s="74"/>
      <c r="V230" s="74"/>
    </row>
    <row r="231" customFormat="false" ht="12.75" hidden="false" customHeight="false" outlineLevel="0" collapsed="false">
      <c r="A231" s="72" t="n">
        <f aca="false">A230+1</f>
        <v>5500.28571428572</v>
      </c>
      <c r="B231" s="41"/>
      <c r="C231" s="41"/>
      <c r="D231" s="36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74"/>
      <c r="P231" s="74"/>
      <c r="Q231" s="74"/>
      <c r="R231" s="74"/>
      <c r="S231" s="74"/>
      <c r="T231" s="74"/>
      <c r="U231" s="74"/>
      <c r="V231" s="74"/>
    </row>
    <row r="232" customFormat="false" ht="12.75" hidden="false" customHeight="false" outlineLevel="0" collapsed="false">
      <c r="A232" s="72" t="n">
        <f aca="false">A231+1</f>
        <v>5501.28571428572</v>
      </c>
      <c r="B232" s="41"/>
      <c r="C232" s="41"/>
      <c r="D232" s="36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74"/>
      <c r="P232" s="74"/>
      <c r="Q232" s="74"/>
      <c r="R232" s="74"/>
      <c r="S232" s="74"/>
      <c r="T232" s="74"/>
      <c r="U232" s="74"/>
      <c r="V232" s="74"/>
    </row>
    <row r="233" customFormat="false" ht="12.75" hidden="false" customHeight="false" outlineLevel="0" collapsed="false">
      <c r="A233" s="72" t="n">
        <f aca="false">A232+1</f>
        <v>5502.28571428572</v>
      </c>
      <c r="B233" s="41"/>
      <c r="C233" s="41"/>
      <c r="D233" s="36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74"/>
      <c r="P233" s="74"/>
      <c r="Q233" s="74"/>
      <c r="R233" s="74"/>
      <c r="S233" s="74"/>
      <c r="T233" s="74"/>
      <c r="U233" s="74"/>
      <c r="V233" s="74"/>
    </row>
    <row r="234" customFormat="false" ht="12.75" hidden="false" customHeight="false" outlineLevel="0" collapsed="false">
      <c r="A234" s="72" t="n">
        <f aca="false">A233+1</f>
        <v>5503.28571428572</v>
      </c>
      <c r="B234" s="41"/>
      <c r="C234" s="41"/>
      <c r="D234" s="36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74"/>
      <c r="P234" s="74"/>
      <c r="Q234" s="74"/>
      <c r="R234" s="74"/>
      <c r="S234" s="74"/>
      <c r="T234" s="74"/>
      <c r="U234" s="74"/>
      <c r="V234" s="74"/>
    </row>
    <row r="235" customFormat="false" ht="12.75" hidden="false" customHeight="false" outlineLevel="0" collapsed="false">
      <c r="A235" s="72" t="n">
        <f aca="false">A234+1</f>
        <v>5504.28571428572</v>
      </c>
      <c r="B235" s="41"/>
      <c r="C235" s="41"/>
      <c r="D235" s="36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74"/>
      <c r="P235" s="74"/>
      <c r="Q235" s="74"/>
      <c r="R235" s="74"/>
      <c r="S235" s="74"/>
      <c r="T235" s="74"/>
      <c r="U235" s="74"/>
      <c r="V235" s="74"/>
    </row>
    <row r="236" customFormat="false" ht="12.75" hidden="false" customHeight="false" outlineLevel="0" collapsed="false">
      <c r="A236" s="72" t="n">
        <f aca="false">A235+1</f>
        <v>5505.28571428572</v>
      </c>
      <c r="B236" s="41"/>
      <c r="C236" s="41"/>
      <c r="D236" s="36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74"/>
      <c r="P236" s="74"/>
      <c r="Q236" s="74"/>
      <c r="R236" s="74"/>
      <c r="S236" s="74"/>
      <c r="T236" s="74"/>
      <c r="U236" s="74"/>
      <c r="V236" s="74"/>
    </row>
    <row r="237" customFormat="false" ht="12.75" hidden="false" customHeight="false" outlineLevel="0" collapsed="false">
      <c r="A237" s="72" t="n">
        <f aca="false">A236+1</f>
        <v>5506.28571428572</v>
      </c>
      <c r="B237" s="41"/>
      <c r="C237" s="41"/>
      <c r="D237" s="36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74"/>
      <c r="P237" s="74"/>
      <c r="Q237" s="74"/>
      <c r="R237" s="74"/>
      <c r="S237" s="74"/>
      <c r="T237" s="74"/>
      <c r="U237" s="74"/>
      <c r="V237" s="74"/>
    </row>
    <row r="238" customFormat="false" ht="12.75" hidden="false" customHeight="false" outlineLevel="0" collapsed="false">
      <c r="A238" s="72" t="n">
        <f aca="false">A237+1</f>
        <v>5507.28571428572</v>
      </c>
      <c r="B238" s="41"/>
      <c r="C238" s="41"/>
      <c r="D238" s="36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74"/>
      <c r="P238" s="74"/>
      <c r="Q238" s="74"/>
      <c r="R238" s="74"/>
      <c r="S238" s="74"/>
      <c r="T238" s="74"/>
      <c r="U238" s="74"/>
      <c r="V238" s="74"/>
    </row>
    <row r="239" customFormat="false" ht="12.75" hidden="false" customHeight="false" outlineLevel="0" collapsed="false">
      <c r="A239" s="72" t="n">
        <f aca="false">A238+1</f>
        <v>5508.28571428572</v>
      </c>
      <c r="B239" s="41"/>
      <c r="C239" s="41"/>
      <c r="D239" s="36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74"/>
      <c r="P239" s="74"/>
      <c r="Q239" s="74"/>
      <c r="R239" s="74"/>
      <c r="S239" s="74"/>
      <c r="T239" s="74"/>
      <c r="U239" s="74"/>
      <c r="V239" s="74"/>
    </row>
    <row r="240" customFormat="false" ht="12.75" hidden="false" customHeight="false" outlineLevel="0" collapsed="false">
      <c r="A240" s="72" t="n">
        <f aca="false">A239+1</f>
        <v>5509.28571428572</v>
      </c>
      <c r="B240" s="41"/>
      <c r="C240" s="41"/>
      <c r="D240" s="36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74"/>
      <c r="P240" s="74"/>
      <c r="Q240" s="74"/>
      <c r="R240" s="74"/>
      <c r="S240" s="74"/>
      <c r="T240" s="74"/>
      <c r="U240" s="74"/>
      <c r="V240" s="74"/>
    </row>
    <row r="241" customFormat="false" ht="12.75" hidden="false" customHeight="false" outlineLevel="0" collapsed="false">
      <c r="A241" s="72" t="n">
        <f aca="false">A240+1</f>
        <v>5510.28571428572</v>
      </c>
      <c r="B241" s="41"/>
      <c r="C241" s="41"/>
      <c r="D241" s="36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74"/>
      <c r="P241" s="74"/>
      <c r="Q241" s="74"/>
      <c r="R241" s="74"/>
      <c r="S241" s="74"/>
      <c r="T241" s="74"/>
      <c r="U241" s="74"/>
      <c r="V241" s="74"/>
    </row>
    <row r="242" customFormat="false" ht="12.75" hidden="false" customHeight="false" outlineLevel="0" collapsed="false">
      <c r="A242" s="72" t="n">
        <f aca="false">A241+1</f>
        <v>5511.28571428572</v>
      </c>
      <c r="B242" s="41"/>
      <c r="C242" s="41"/>
      <c r="D242" s="36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74"/>
      <c r="P242" s="74"/>
      <c r="Q242" s="74"/>
      <c r="R242" s="74"/>
      <c r="S242" s="74"/>
      <c r="T242" s="74"/>
      <c r="U242" s="74"/>
      <c r="V242" s="74"/>
    </row>
    <row r="243" customFormat="false" ht="12.75" hidden="false" customHeight="false" outlineLevel="0" collapsed="false">
      <c r="A243" s="72" t="n">
        <f aca="false">A242+1</f>
        <v>5512.28571428572</v>
      </c>
      <c r="B243" s="41"/>
      <c r="C243" s="41"/>
      <c r="D243" s="36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74"/>
      <c r="P243" s="74"/>
      <c r="Q243" s="74"/>
      <c r="R243" s="74"/>
      <c r="S243" s="74"/>
      <c r="T243" s="74"/>
      <c r="U243" s="74"/>
      <c r="V243" s="74"/>
    </row>
    <row r="244" customFormat="false" ht="12.75" hidden="false" customHeight="false" outlineLevel="0" collapsed="false">
      <c r="A244" s="72" t="n">
        <f aca="false">A243+1</f>
        <v>5513.28571428572</v>
      </c>
      <c r="B244" s="41"/>
      <c r="C244" s="41"/>
      <c r="D244" s="36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74"/>
      <c r="P244" s="74"/>
      <c r="Q244" s="74"/>
      <c r="R244" s="74"/>
      <c r="S244" s="74"/>
      <c r="T244" s="74"/>
      <c r="U244" s="74"/>
      <c r="V244" s="74"/>
    </row>
    <row r="245" customFormat="false" ht="12.75" hidden="false" customHeight="false" outlineLevel="0" collapsed="false">
      <c r="A245" s="72" t="n">
        <f aca="false">A244+1</f>
        <v>5514.28571428572</v>
      </c>
      <c r="B245" s="41"/>
      <c r="C245" s="41"/>
      <c r="D245" s="36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74"/>
      <c r="P245" s="74"/>
      <c r="Q245" s="74"/>
      <c r="R245" s="74"/>
      <c r="S245" s="74"/>
      <c r="T245" s="74"/>
      <c r="U245" s="74"/>
      <c r="V245" s="74"/>
    </row>
    <row r="246" customFormat="false" ht="12.75" hidden="false" customHeight="false" outlineLevel="0" collapsed="false">
      <c r="A246" s="72" t="n">
        <f aca="false">A245+1</f>
        <v>5515.28571428572</v>
      </c>
      <c r="B246" s="41"/>
      <c r="C246" s="41"/>
      <c r="D246" s="36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74"/>
      <c r="P246" s="74"/>
      <c r="Q246" s="74"/>
      <c r="R246" s="74"/>
      <c r="S246" s="74"/>
      <c r="T246" s="74"/>
      <c r="U246" s="74"/>
      <c r="V246" s="74"/>
    </row>
    <row r="247" customFormat="false" ht="12.75" hidden="false" customHeight="false" outlineLevel="0" collapsed="false">
      <c r="A247" s="72" t="n">
        <f aca="false">A246+1</f>
        <v>5516.28571428572</v>
      </c>
      <c r="B247" s="41"/>
      <c r="C247" s="41"/>
      <c r="D247" s="36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74"/>
      <c r="P247" s="74"/>
      <c r="Q247" s="74"/>
      <c r="R247" s="74"/>
      <c r="S247" s="74"/>
      <c r="T247" s="74"/>
      <c r="U247" s="74"/>
      <c r="V247" s="74"/>
    </row>
    <row r="248" customFormat="false" ht="12.75" hidden="false" customHeight="false" outlineLevel="0" collapsed="false">
      <c r="A248" s="72" t="n">
        <f aca="false">A247+1</f>
        <v>5517.28571428572</v>
      </c>
      <c r="B248" s="41"/>
      <c r="C248" s="41"/>
      <c r="D248" s="36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74"/>
      <c r="P248" s="74"/>
      <c r="Q248" s="74"/>
      <c r="R248" s="74"/>
      <c r="S248" s="74"/>
      <c r="T248" s="74"/>
      <c r="U248" s="74"/>
      <c r="V248" s="74"/>
    </row>
    <row r="249" customFormat="false" ht="12.75" hidden="false" customHeight="false" outlineLevel="0" collapsed="false">
      <c r="A249" s="72" t="n">
        <f aca="false">A248+1</f>
        <v>5518.28571428572</v>
      </c>
      <c r="B249" s="41"/>
      <c r="C249" s="41"/>
      <c r="D249" s="36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74"/>
      <c r="P249" s="74"/>
      <c r="Q249" s="74"/>
      <c r="R249" s="74"/>
      <c r="S249" s="74"/>
      <c r="T249" s="74"/>
      <c r="U249" s="74"/>
      <c r="V249" s="74"/>
    </row>
    <row r="250" customFormat="false" ht="12.75" hidden="false" customHeight="false" outlineLevel="0" collapsed="false">
      <c r="A250" s="72" t="n">
        <f aca="false">A249+1</f>
        <v>5519.28571428572</v>
      </c>
      <c r="B250" s="41"/>
      <c r="C250" s="41"/>
      <c r="D250" s="36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74"/>
      <c r="P250" s="74"/>
      <c r="Q250" s="74"/>
      <c r="R250" s="74"/>
      <c r="S250" s="74"/>
      <c r="T250" s="74"/>
      <c r="U250" s="74"/>
      <c r="V250" s="74"/>
    </row>
    <row r="251" customFormat="false" ht="12.75" hidden="false" customHeight="false" outlineLevel="0" collapsed="false">
      <c r="A251" s="72" t="n">
        <f aca="false">A250+1</f>
        <v>5520.28571428572</v>
      </c>
      <c r="B251" s="41"/>
      <c r="C251" s="41"/>
      <c r="D251" s="36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74"/>
      <c r="P251" s="74"/>
      <c r="Q251" s="74"/>
      <c r="R251" s="74"/>
      <c r="S251" s="74"/>
      <c r="T251" s="74"/>
      <c r="U251" s="74"/>
      <c r="V251" s="74"/>
    </row>
    <row r="252" customFormat="false" ht="12.75" hidden="false" customHeight="false" outlineLevel="0" collapsed="false">
      <c r="A252" s="72" t="n">
        <f aca="false">A251+1</f>
        <v>5521.28571428572</v>
      </c>
      <c r="B252" s="41"/>
      <c r="C252" s="41"/>
      <c r="D252" s="36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74"/>
      <c r="P252" s="74"/>
      <c r="Q252" s="74"/>
      <c r="R252" s="74"/>
      <c r="S252" s="74"/>
      <c r="T252" s="74"/>
      <c r="U252" s="74"/>
      <c r="V252" s="74"/>
    </row>
    <row r="253" customFormat="false" ht="12.75" hidden="false" customHeight="false" outlineLevel="0" collapsed="false">
      <c r="A253" s="72" t="n">
        <f aca="false">A252+1</f>
        <v>5522.28571428572</v>
      </c>
      <c r="B253" s="41"/>
      <c r="C253" s="41"/>
      <c r="D253" s="36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74"/>
      <c r="P253" s="74"/>
      <c r="Q253" s="74"/>
      <c r="R253" s="74"/>
      <c r="S253" s="74"/>
      <c r="T253" s="74"/>
      <c r="U253" s="74"/>
      <c r="V253" s="74"/>
    </row>
    <row r="254" customFormat="false" ht="12.75" hidden="false" customHeight="false" outlineLevel="0" collapsed="false">
      <c r="A254" s="72" t="n">
        <f aca="false">A253+1</f>
        <v>5523.28571428572</v>
      </c>
      <c r="B254" s="41"/>
      <c r="C254" s="41"/>
      <c r="D254" s="36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74"/>
      <c r="P254" s="74"/>
      <c r="Q254" s="74"/>
      <c r="R254" s="74"/>
      <c r="S254" s="74"/>
      <c r="T254" s="74"/>
      <c r="U254" s="74"/>
      <c r="V254" s="74"/>
    </row>
    <row r="255" customFormat="false" ht="12.75" hidden="false" customHeight="false" outlineLevel="0" collapsed="false">
      <c r="A255" s="72" t="n">
        <f aca="false">A254+1</f>
        <v>5524.28571428572</v>
      </c>
      <c r="B255" s="41"/>
      <c r="C255" s="41"/>
      <c r="D255" s="36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74"/>
      <c r="P255" s="74"/>
      <c r="Q255" s="74"/>
      <c r="R255" s="74"/>
      <c r="S255" s="74"/>
      <c r="T255" s="74"/>
      <c r="U255" s="74"/>
      <c r="V255" s="74"/>
    </row>
    <row r="256" customFormat="false" ht="12.75" hidden="false" customHeight="false" outlineLevel="0" collapsed="false">
      <c r="A256" s="72" t="n">
        <f aca="false">A255+1</f>
        <v>5525.28571428572</v>
      </c>
      <c r="B256" s="41"/>
      <c r="C256" s="41"/>
      <c r="D256" s="36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74"/>
      <c r="P256" s="74"/>
      <c r="Q256" s="74"/>
      <c r="R256" s="74"/>
      <c r="S256" s="74"/>
      <c r="T256" s="74"/>
      <c r="U256" s="74"/>
      <c r="V256" s="74"/>
    </row>
    <row r="257" customFormat="false" ht="12.75" hidden="false" customHeight="false" outlineLevel="0" collapsed="false">
      <c r="A257" s="72" t="n">
        <f aca="false">A256+1</f>
        <v>5526.28571428572</v>
      </c>
      <c r="B257" s="41"/>
      <c r="C257" s="41"/>
      <c r="D257" s="36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74"/>
      <c r="P257" s="74"/>
      <c r="Q257" s="74"/>
      <c r="R257" s="74"/>
      <c r="S257" s="74"/>
      <c r="T257" s="74"/>
      <c r="U257" s="74"/>
      <c r="V257" s="74"/>
    </row>
    <row r="258" customFormat="false" ht="12.75" hidden="false" customHeight="false" outlineLevel="0" collapsed="false">
      <c r="A258" s="72" t="n">
        <f aca="false">A257+1</f>
        <v>5527.28571428572</v>
      </c>
      <c r="B258" s="41"/>
      <c r="C258" s="41"/>
      <c r="D258" s="36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74"/>
      <c r="P258" s="74"/>
      <c r="Q258" s="74"/>
      <c r="R258" s="74"/>
      <c r="S258" s="74"/>
      <c r="T258" s="74"/>
      <c r="U258" s="74"/>
      <c r="V258" s="74"/>
    </row>
    <row r="259" customFormat="false" ht="12.75" hidden="false" customHeight="false" outlineLevel="0" collapsed="false">
      <c r="A259" s="72" t="n">
        <f aca="false">A258+1</f>
        <v>5528.28571428572</v>
      </c>
      <c r="B259" s="41"/>
      <c r="C259" s="41"/>
      <c r="D259" s="36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74"/>
      <c r="P259" s="74"/>
      <c r="Q259" s="74"/>
      <c r="R259" s="74"/>
      <c r="S259" s="74"/>
      <c r="T259" s="74"/>
      <c r="U259" s="74"/>
      <c r="V259" s="74"/>
    </row>
    <row r="260" customFormat="false" ht="12.75" hidden="false" customHeight="false" outlineLevel="0" collapsed="false">
      <c r="A260" s="72" t="n">
        <f aca="false">A259+1</f>
        <v>5529.28571428572</v>
      </c>
      <c r="B260" s="41"/>
      <c r="C260" s="41"/>
      <c r="D260" s="36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74"/>
      <c r="P260" s="74"/>
      <c r="Q260" s="74"/>
      <c r="R260" s="74"/>
      <c r="S260" s="74"/>
      <c r="T260" s="74"/>
      <c r="U260" s="74"/>
      <c r="V260" s="74"/>
    </row>
    <row r="261" customFormat="false" ht="12.75" hidden="false" customHeight="false" outlineLevel="0" collapsed="false">
      <c r="A261" s="72" t="n">
        <f aca="false">A260+1</f>
        <v>5530.28571428572</v>
      </c>
      <c r="B261" s="41"/>
      <c r="C261" s="41"/>
      <c r="D261" s="36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74"/>
      <c r="P261" s="74"/>
      <c r="Q261" s="74"/>
      <c r="R261" s="74"/>
      <c r="S261" s="74"/>
      <c r="T261" s="74"/>
      <c r="U261" s="74"/>
      <c r="V261" s="74"/>
    </row>
    <row r="262" customFormat="false" ht="12.75" hidden="false" customHeight="false" outlineLevel="0" collapsed="false">
      <c r="A262" s="72" t="n">
        <f aca="false">A261+1</f>
        <v>5531.28571428572</v>
      </c>
      <c r="B262" s="41"/>
      <c r="C262" s="41"/>
      <c r="D262" s="36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74"/>
      <c r="P262" s="74"/>
      <c r="Q262" s="74"/>
      <c r="R262" s="74"/>
      <c r="S262" s="74"/>
      <c r="T262" s="74"/>
      <c r="U262" s="74"/>
      <c r="V262" s="74"/>
    </row>
    <row r="263" customFormat="false" ht="12.75" hidden="false" customHeight="false" outlineLevel="0" collapsed="false">
      <c r="A263" s="72" t="n">
        <f aca="false">A262+1</f>
        <v>5532.28571428572</v>
      </c>
      <c r="B263" s="41"/>
      <c r="C263" s="41"/>
      <c r="D263" s="36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74"/>
      <c r="P263" s="74"/>
      <c r="Q263" s="74"/>
      <c r="R263" s="74"/>
      <c r="S263" s="74"/>
      <c r="T263" s="74"/>
      <c r="U263" s="74"/>
      <c r="V263" s="74"/>
    </row>
    <row r="264" customFormat="false" ht="12.75" hidden="false" customHeight="false" outlineLevel="0" collapsed="false">
      <c r="A264" s="72" t="n">
        <f aca="false">A263+1</f>
        <v>5533.28571428572</v>
      </c>
      <c r="B264" s="41"/>
      <c r="C264" s="41"/>
      <c r="D264" s="36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74"/>
      <c r="P264" s="74"/>
      <c r="Q264" s="74"/>
      <c r="R264" s="74"/>
      <c r="S264" s="74"/>
      <c r="T264" s="74"/>
      <c r="U264" s="74"/>
      <c r="V264" s="74"/>
    </row>
    <row r="265" customFormat="false" ht="12.75" hidden="false" customHeight="false" outlineLevel="0" collapsed="false">
      <c r="A265" s="72" t="n">
        <f aca="false">A264+1</f>
        <v>5534.28571428572</v>
      </c>
      <c r="B265" s="41"/>
      <c r="C265" s="41"/>
      <c r="D265" s="36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74"/>
      <c r="P265" s="74"/>
      <c r="Q265" s="74"/>
      <c r="R265" s="74"/>
      <c r="S265" s="74"/>
      <c r="T265" s="74"/>
      <c r="U265" s="74"/>
      <c r="V265" s="74"/>
    </row>
    <row r="266" customFormat="false" ht="12.75" hidden="false" customHeight="false" outlineLevel="0" collapsed="false">
      <c r="A266" s="72" t="n">
        <f aca="false">A265+1</f>
        <v>5535.28571428572</v>
      </c>
      <c r="B266" s="41"/>
      <c r="C266" s="41"/>
      <c r="D266" s="36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74"/>
      <c r="P266" s="74"/>
      <c r="Q266" s="74"/>
      <c r="R266" s="74"/>
      <c r="S266" s="74"/>
      <c r="T266" s="74"/>
      <c r="U266" s="74"/>
      <c r="V266" s="74"/>
    </row>
    <row r="267" customFormat="false" ht="12.75" hidden="false" customHeight="false" outlineLevel="0" collapsed="false">
      <c r="A267" s="72" t="n">
        <f aca="false">A266+1</f>
        <v>5536.28571428572</v>
      </c>
      <c r="B267" s="41"/>
      <c r="C267" s="41"/>
      <c r="D267" s="36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74"/>
      <c r="P267" s="74"/>
      <c r="Q267" s="74"/>
      <c r="R267" s="74"/>
      <c r="S267" s="74"/>
      <c r="T267" s="74"/>
      <c r="U267" s="74"/>
      <c r="V267" s="74"/>
    </row>
    <row r="268" customFormat="false" ht="12.75" hidden="false" customHeight="false" outlineLevel="0" collapsed="false">
      <c r="A268" s="72" t="n">
        <f aca="false">A267+1</f>
        <v>5537.28571428572</v>
      </c>
      <c r="B268" s="41"/>
      <c r="C268" s="41"/>
      <c r="D268" s="36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74"/>
      <c r="P268" s="74"/>
      <c r="Q268" s="74"/>
      <c r="R268" s="74"/>
      <c r="S268" s="74"/>
      <c r="T268" s="74"/>
      <c r="U268" s="74"/>
      <c r="V268" s="74"/>
    </row>
    <row r="269" customFormat="false" ht="12.75" hidden="false" customHeight="false" outlineLevel="0" collapsed="false">
      <c r="A269" s="72" t="n">
        <f aca="false">A268+1</f>
        <v>5538.28571428572</v>
      </c>
      <c r="B269" s="41"/>
      <c r="C269" s="41"/>
      <c r="D269" s="36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74"/>
      <c r="P269" s="74"/>
      <c r="Q269" s="74"/>
      <c r="R269" s="74"/>
      <c r="S269" s="74"/>
      <c r="T269" s="74"/>
      <c r="U269" s="74"/>
      <c r="V269" s="74"/>
    </row>
    <row r="270" customFormat="false" ht="12.75" hidden="false" customHeight="false" outlineLevel="0" collapsed="false">
      <c r="A270" s="72" t="n">
        <f aca="false">A269+1</f>
        <v>5539.28571428572</v>
      </c>
      <c r="B270" s="41"/>
      <c r="C270" s="41"/>
      <c r="D270" s="36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74"/>
      <c r="P270" s="74"/>
      <c r="Q270" s="74"/>
      <c r="R270" s="74"/>
      <c r="S270" s="74"/>
      <c r="T270" s="74"/>
      <c r="U270" s="74"/>
      <c r="V270" s="74"/>
    </row>
    <row r="271" customFormat="false" ht="12.75" hidden="false" customHeight="false" outlineLevel="0" collapsed="false">
      <c r="A271" s="72" t="n">
        <f aca="false">A270+1</f>
        <v>5540.28571428572</v>
      </c>
      <c r="B271" s="41"/>
      <c r="C271" s="41"/>
      <c r="D271" s="36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74"/>
      <c r="P271" s="74"/>
      <c r="Q271" s="74"/>
      <c r="R271" s="74"/>
      <c r="S271" s="74"/>
      <c r="T271" s="74"/>
      <c r="U271" s="74"/>
      <c r="V271" s="74"/>
    </row>
    <row r="272" customFormat="false" ht="12.75" hidden="false" customHeight="false" outlineLevel="0" collapsed="false">
      <c r="A272" s="72" t="n">
        <f aca="false">A271+1</f>
        <v>5541.28571428572</v>
      </c>
      <c r="B272" s="41"/>
      <c r="C272" s="41"/>
      <c r="D272" s="36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74"/>
      <c r="P272" s="74"/>
      <c r="Q272" s="74"/>
      <c r="R272" s="74"/>
      <c r="S272" s="74"/>
      <c r="T272" s="74"/>
      <c r="U272" s="74"/>
      <c r="V272" s="74"/>
    </row>
    <row r="273" customFormat="false" ht="12.75" hidden="false" customHeight="false" outlineLevel="0" collapsed="false">
      <c r="A273" s="72" t="n">
        <f aca="false">A272+1</f>
        <v>5542.28571428572</v>
      </c>
      <c r="B273" s="41"/>
      <c r="C273" s="41"/>
      <c r="D273" s="36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74"/>
      <c r="P273" s="74"/>
      <c r="Q273" s="74"/>
      <c r="R273" s="74"/>
      <c r="S273" s="74"/>
      <c r="T273" s="74"/>
      <c r="U273" s="74"/>
      <c r="V273" s="74"/>
    </row>
    <row r="274" customFormat="false" ht="12.75" hidden="false" customHeight="false" outlineLevel="0" collapsed="false">
      <c r="A274" s="72" t="n">
        <f aca="false">A273+1</f>
        <v>5543.28571428572</v>
      </c>
      <c r="B274" s="41"/>
      <c r="C274" s="41"/>
      <c r="D274" s="36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74"/>
      <c r="P274" s="74"/>
      <c r="Q274" s="74"/>
      <c r="R274" s="74"/>
      <c r="S274" s="74"/>
      <c r="T274" s="74"/>
      <c r="U274" s="74"/>
      <c r="V274" s="74"/>
    </row>
    <row r="275" customFormat="false" ht="12.75" hidden="false" customHeight="false" outlineLevel="0" collapsed="false">
      <c r="A275" s="72" t="n">
        <f aca="false">A274+1</f>
        <v>5544.28571428572</v>
      </c>
      <c r="B275" s="41"/>
      <c r="C275" s="41"/>
      <c r="D275" s="36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74"/>
      <c r="P275" s="74"/>
      <c r="Q275" s="74"/>
      <c r="R275" s="74"/>
      <c r="S275" s="74"/>
      <c r="T275" s="74"/>
      <c r="U275" s="74"/>
      <c r="V275" s="74"/>
    </row>
    <row r="276" customFormat="false" ht="12.75" hidden="false" customHeight="false" outlineLevel="0" collapsed="false">
      <c r="A276" s="72" t="n">
        <f aca="false">A275+1</f>
        <v>5545.28571428572</v>
      </c>
      <c r="B276" s="41"/>
      <c r="C276" s="41"/>
      <c r="D276" s="36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74"/>
      <c r="P276" s="74"/>
      <c r="Q276" s="74"/>
      <c r="R276" s="74"/>
      <c r="S276" s="74"/>
      <c r="T276" s="74"/>
      <c r="U276" s="74"/>
      <c r="V276" s="74"/>
    </row>
    <row r="277" customFormat="false" ht="12.75" hidden="false" customHeight="false" outlineLevel="0" collapsed="false">
      <c r="A277" s="72" t="n">
        <f aca="false">A276+1</f>
        <v>5546.28571428572</v>
      </c>
      <c r="B277" s="41"/>
      <c r="C277" s="41"/>
      <c r="D277" s="36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74"/>
      <c r="P277" s="74"/>
      <c r="Q277" s="74"/>
      <c r="R277" s="74"/>
      <c r="S277" s="74"/>
      <c r="T277" s="74"/>
      <c r="U277" s="74"/>
      <c r="V277" s="74"/>
    </row>
    <row r="278" customFormat="false" ht="12.75" hidden="false" customHeight="false" outlineLevel="0" collapsed="false">
      <c r="A278" s="72" t="n">
        <f aca="false">A277+1</f>
        <v>5547.28571428572</v>
      </c>
      <c r="B278" s="41"/>
      <c r="C278" s="41"/>
      <c r="D278" s="36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74"/>
      <c r="P278" s="74"/>
      <c r="Q278" s="74"/>
      <c r="R278" s="74"/>
      <c r="S278" s="74"/>
      <c r="T278" s="74"/>
      <c r="U278" s="74"/>
      <c r="V278" s="74"/>
    </row>
    <row r="279" customFormat="false" ht="12.75" hidden="false" customHeight="false" outlineLevel="0" collapsed="false">
      <c r="A279" s="72" t="n">
        <f aca="false">A278+1</f>
        <v>5548.28571428572</v>
      </c>
      <c r="B279" s="41"/>
      <c r="C279" s="41"/>
      <c r="D279" s="36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74"/>
      <c r="P279" s="74"/>
      <c r="Q279" s="74"/>
      <c r="R279" s="74"/>
      <c r="S279" s="74"/>
      <c r="T279" s="74"/>
      <c r="U279" s="74"/>
      <c r="V279" s="74"/>
    </row>
    <row r="280" customFormat="false" ht="12.75" hidden="false" customHeight="false" outlineLevel="0" collapsed="false">
      <c r="A280" s="72" t="n">
        <f aca="false">A279+1</f>
        <v>5549.28571428572</v>
      </c>
      <c r="B280" s="41"/>
      <c r="C280" s="41"/>
      <c r="D280" s="36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74"/>
      <c r="P280" s="74"/>
      <c r="Q280" s="74"/>
      <c r="R280" s="74"/>
      <c r="S280" s="74"/>
      <c r="T280" s="74"/>
      <c r="U280" s="74"/>
      <c r="V280" s="74"/>
    </row>
    <row r="281" customFormat="false" ht="12.75" hidden="false" customHeight="false" outlineLevel="0" collapsed="false">
      <c r="A281" s="72" t="n">
        <f aca="false">A280+1</f>
        <v>5550.28571428572</v>
      </c>
      <c r="B281" s="41"/>
      <c r="C281" s="41"/>
      <c r="D281" s="36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74"/>
      <c r="P281" s="74"/>
      <c r="Q281" s="74"/>
      <c r="R281" s="74"/>
      <c r="S281" s="74"/>
      <c r="T281" s="74"/>
      <c r="U281" s="74"/>
      <c r="V281" s="74"/>
    </row>
    <row r="282" customFormat="false" ht="12.75" hidden="false" customHeight="false" outlineLevel="0" collapsed="false">
      <c r="A282" s="72" t="n">
        <f aca="false">A281+1</f>
        <v>5551.28571428572</v>
      </c>
      <c r="B282" s="41"/>
      <c r="C282" s="41"/>
      <c r="D282" s="36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74"/>
      <c r="P282" s="74"/>
      <c r="Q282" s="74"/>
      <c r="R282" s="74"/>
      <c r="S282" s="74"/>
      <c r="T282" s="74"/>
      <c r="U282" s="74"/>
      <c r="V282" s="74"/>
    </row>
    <row r="283" customFormat="false" ht="12.75" hidden="false" customHeight="false" outlineLevel="0" collapsed="false">
      <c r="A283" s="72" t="n">
        <f aca="false">A282+1</f>
        <v>5552.28571428572</v>
      </c>
      <c r="B283" s="41"/>
      <c r="C283" s="41"/>
      <c r="D283" s="36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74"/>
      <c r="P283" s="74"/>
      <c r="Q283" s="74"/>
      <c r="R283" s="74"/>
      <c r="S283" s="74"/>
      <c r="T283" s="74"/>
      <c r="U283" s="74"/>
      <c r="V283" s="74"/>
    </row>
    <row r="284" customFormat="false" ht="12.75" hidden="false" customHeight="false" outlineLevel="0" collapsed="false">
      <c r="A284" s="72" t="n">
        <f aca="false">A283+1</f>
        <v>5553.28571428572</v>
      </c>
      <c r="B284" s="41"/>
      <c r="C284" s="41"/>
      <c r="D284" s="36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74"/>
      <c r="P284" s="74"/>
      <c r="Q284" s="74"/>
      <c r="R284" s="74"/>
      <c r="S284" s="74"/>
      <c r="T284" s="74"/>
      <c r="U284" s="74"/>
      <c r="V284" s="74"/>
    </row>
    <row r="285" customFormat="false" ht="12.75" hidden="false" customHeight="false" outlineLevel="0" collapsed="false">
      <c r="A285" s="72" t="n">
        <f aca="false">A284+1</f>
        <v>5554.28571428572</v>
      </c>
      <c r="B285" s="41"/>
      <c r="C285" s="41"/>
      <c r="D285" s="36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74"/>
      <c r="P285" s="74"/>
      <c r="Q285" s="74"/>
      <c r="R285" s="74"/>
      <c r="S285" s="74"/>
      <c r="T285" s="74"/>
      <c r="U285" s="74"/>
      <c r="V285" s="74"/>
    </row>
    <row r="286" customFormat="false" ht="12.75" hidden="false" customHeight="false" outlineLevel="0" collapsed="false">
      <c r="A286" s="72" t="n">
        <f aca="false">A285+1</f>
        <v>5555.28571428572</v>
      </c>
      <c r="B286" s="41"/>
      <c r="C286" s="41"/>
      <c r="D286" s="36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74"/>
      <c r="P286" s="74"/>
      <c r="Q286" s="74"/>
      <c r="R286" s="74"/>
      <c r="S286" s="74"/>
      <c r="T286" s="74"/>
      <c r="U286" s="74"/>
      <c r="V286" s="74"/>
    </row>
    <row r="287" customFormat="false" ht="12.75" hidden="false" customHeight="false" outlineLevel="0" collapsed="false">
      <c r="A287" s="72" t="n">
        <f aca="false">A286+1</f>
        <v>5556.28571428572</v>
      </c>
      <c r="B287" s="41"/>
      <c r="C287" s="41"/>
      <c r="D287" s="36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74"/>
      <c r="P287" s="74"/>
      <c r="Q287" s="74"/>
      <c r="R287" s="74"/>
      <c r="S287" s="74"/>
      <c r="T287" s="74"/>
      <c r="U287" s="74"/>
      <c r="V287" s="74"/>
    </row>
    <row r="288" customFormat="false" ht="12.75" hidden="false" customHeight="false" outlineLevel="0" collapsed="false">
      <c r="A288" s="72" t="n">
        <f aca="false">A287+1</f>
        <v>5557.28571428572</v>
      </c>
      <c r="B288" s="41"/>
      <c r="C288" s="41"/>
      <c r="D288" s="36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74"/>
      <c r="P288" s="74"/>
      <c r="Q288" s="74"/>
      <c r="R288" s="74"/>
      <c r="S288" s="74"/>
      <c r="T288" s="74"/>
      <c r="U288" s="74"/>
      <c r="V288" s="74"/>
    </row>
    <row r="289" customFormat="false" ht="12.75" hidden="false" customHeight="false" outlineLevel="0" collapsed="false">
      <c r="A289" s="72" t="n">
        <f aca="false">A288+1</f>
        <v>5558.28571428572</v>
      </c>
      <c r="B289" s="41"/>
      <c r="C289" s="41"/>
      <c r="D289" s="36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74"/>
      <c r="P289" s="74"/>
      <c r="Q289" s="74"/>
      <c r="R289" s="74"/>
      <c r="S289" s="74"/>
      <c r="T289" s="74"/>
      <c r="U289" s="74"/>
      <c r="V289" s="74"/>
    </row>
    <row r="290" customFormat="false" ht="12.75" hidden="false" customHeight="false" outlineLevel="0" collapsed="false">
      <c r="A290" s="72" t="n">
        <f aca="false">A289+1</f>
        <v>5559.28571428572</v>
      </c>
      <c r="B290" s="41"/>
      <c r="C290" s="41"/>
      <c r="D290" s="36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74"/>
      <c r="P290" s="74"/>
      <c r="Q290" s="74"/>
      <c r="R290" s="74"/>
      <c r="S290" s="74"/>
      <c r="T290" s="74"/>
      <c r="U290" s="74"/>
      <c r="V290" s="74"/>
    </row>
    <row r="291" customFormat="false" ht="12.75" hidden="false" customHeight="false" outlineLevel="0" collapsed="false">
      <c r="A291" s="72" t="n">
        <f aca="false">A290+1</f>
        <v>5560.28571428572</v>
      </c>
      <c r="B291" s="41"/>
      <c r="C291" s="41"/>
      <c r="D291" s="36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74"/>
      <c r="P291" s="74"/>
      <c r="Q291" s="74"/>
      <c r="R291" s="74"/>
      <c r="S291" s="74"/>
      <c r="T291" s="74"/>
      <c r="U291" s="74"/>
      <c r="V291" s="74"/>
    </row>
    <row r="292" customFormat="false" ht="12.75" hidden="false" customHeight="false" outlineLevel="0" collapsed="false">
      <c r="A292" s="72" t="n">
        <f aca="false">A291+1</f>
        <v>5561.28571428572</v>
      </c>
      <c r="B292" s="41"/>
      <c r="C292" s="41"/>
      <c r="D292" s="36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74"/>
      <c r="P292" s="74"/>
      <c r="Q292" s="74"/>
      <c r="R292" s="74"/>
      <c r="S292" s="74"/>
      <c r="T292" s="74"/>
      <c r="U292" s="74"/>
      <c r="V292" s="74"/>
    </row>
    <row r="293" customFormat="false" ht="12.75" hidden="false" customHeight="false" outlineLevel="0" collapsed="false">
      <c r="A293" s="72" t="n">
        <f aca="false">A292+1</f>
        <v>5562.28571428572</v>
      </c>
      <c r="B293" s="41"/>
      <c r="C293" s="41"/>
      <c r="D293" s="36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74"/>
      <c r="P293" s="74"/>
      <c r="Q293" s="74"/>
      <c r="R293" s="74"/>
      <c r="S293" s="74"/>
      <c r="T293" s="74"/>
      <c r="U293" s="74"/>
      <c r="V293" s="74"/>
    </row>
    <row r="294" customFormat="false" ht="12.75" hidden="false" customHeight="false" outlineLevel="0" collapsed="false">
      <c r="A294" s="72" t="n">
        <f aca="false">A293+1</f>
        <v>5563.28571428572</v>
      </c>
      <c r="B294" s="41"/>
      <c r="C294" s="41"/>
      <c r="D294" s="36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74"/>
      <c r="P294" s="74"/>
      <c r="Q294" s="74"/>
      <c r="R294" s="74"/>
      <c r="S294" s="74"/>
      <c r="T294" s="74"/>
      <c r="U294" s="74"/>
      <c r="V294" s="74"/>
    </row>
    <row r="295" customFormat="false" ht="12.75" hidden="false" customHeight="false" outlineLevel="0" collapsed="false">
      <c r="A295" s="72" t="n">
        <f aca="false">A294+1</f>
        <v>5564.28571428572</v>
      </c>
      <c r="B295" s="41"/>
      <c r="C295" s="41"/>
      <c r="D295" s="36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74"/>
      <c r="P295" s="74"/>
      <c r="Q295" s="74"/>
      <c r="R295" s="74"/>
      <c r="S295" s="74"/>
      <c r="T295" s="74"/>
      <c r="U295" s="74"/>
      <c r="V295" s="74"/>
    </row>
    <row r="296" customFormat="false" ht="12.75" hidden="false" customHeight="false" outlineLevel="0" collapsed="false">
      <c r="A296" s="72" t="n">
        <f aca="false">A295+1</f>
        <v>5565.28571428572</v>
      </c>
      <c r="B296" s="41"/>
      <c r="C296" s="41"/>
      <c r="D296" s="36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74"/>
      <c r="P296" s="74"/>
      <c r="Q296" s="74"/>
      <c r="R296" s="74"/>
      <c r="S296" s="74"/>
      <c r="T296" s="74"/>
      <c r="U296" s="74"/>
      <c r="V296" s="74"/>
    </row>
    <row r="297" customFormat="false" ht="12.75" hidden="false" customHeight="false" outlineLevel="0" collapsed="false">
      <c r="A297" s="72" t="n">
        <f aca="false">A296+1</f>
        <v>5566.28571428572</v>
      </c>
      <c r="B297" s="41"/>
      <c r="C297" s="41"/>
      <c r="D297" s="36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74"/>
      <c r="P297" s="74"/>
      <c r="Q297" s="74"/>
      <c r="R297" s="74"/>
      <c r="S297" s="74"/>
      <c r="T297" s="74"/>
      <c r="U297" s="74"/>
      <c r="V297" s="74"/>
    </row>
    <row r="298" customFormat="false" ht="12.75" hidden="false" customHeight="false" outlineLevel="0" collapsed="false">
      <c r="A298" s="72" t="n">
        <f aca="false">A297+1</f>
        <v>5567.28571428572</v>
      </c>
      <c r="B298" s="41"/>
      <c r="C298" s="41"/>
      <c r="D298" s="36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74"/>
      <c r="P298" s="74"/>
      <c r="Q298" s="74"/>
      <c r="R298" s="74"/>
      <c r="S298" s="74"/>
      <c r="T298" s="74"/>
      <c r="U298" s="74"/>
      <c r="V298" s="74"/>
    </row>
    <row r="299" customFormat="false" ht="12.75" hidden="false" customHeight="false" outlineLevel="0" collapsed="false">
      <c r="A299" s="72" t="n">
        <f aca="false">A298+1</f>
        <v>5568.28571428572</v>
      </c>
      <c r="B299" s="41"/>
      <c r="C299" s="41"/>
      <c r="D299" s="36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74"/>
      <c r="P299" s="74"/>
      <c r="Q299" s="74"/>
      <c r="R299" s="74"/>
      <c r="S299" s="74"/>
      <c r="T299" s="74"/>
      <c r="U299" s="74"/>
      <c r="V299" s="74"/>
    </row>
    <row r="300" customFormat="false" ht="12.75" hidden="false" customHeight="false" outlineLevel="0" collapsed="false">
      <c r="A300" s="72" t="n">
        <f aca="false">A299+1</f>
        <v>5569.28571428572</v>
      </c>
      <c r="B300" s="41"/>
      <c r="C300" s="41"/>
      <c r="D300" s="36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74"/>
      <c r="P300" s="74"/>
      <c r="Q300" s="74"/>
      <c r="R300" s="74"/>
      <c r="S300" s="74"/>
      <c r="T300" s="74"/>
      <c r="U300" s="74"/>
      <c r="V300" s="74"/>
    </row>
    <row r="301" customFormat="false" ht="12.75" hidden="false" customHeight="false" outlineLevel="0" collapsed="false">
      <c r="A301" s="72" t="n">
        <f aca="false">A300+1</f>
        <v>5570.28571428572</v>
      </c>
      <c r="B301" s="41"/>
      <c r="C301" s="41"/>
      <c r="D301" s="36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74"/>
      <c r="P301" s="74"/>
      <c r="Q301" s="74"/>
      <c r="R301" s="74"/>
      <c r="S301" s="74"/>
      <c r="T301" s="74"/>
      <c r="U301" s="74"/>
      <c r="V301" s="74"/>
    </row>
    <row r="302" customFormat="false" ht="12.75" hidden="false" customHeight="false" outlineLevel="0" collapsed="false">
      <c r="A302" s="72" t="n">
        <f aca="false">A301+1</f>
        <v>5571.28571428572</v>
      </c>
      <c r="B302" s="41"/>
      <c r="C302" s="41"/>
      <c r="D302" s="36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74"/>
      <c r="P302" s="74"/>
      <c r="Q302" s="74"/>
      <c r="R302" s="74"/>
      <c r="S302" s="74"/>
      <c r="T302" s="74"/>
      <c r="U302" s="74"/>
      <c r="V302" s="74"/>
    </row>
    <row r="303" customFormat="false" ht="12.75" hidden="false" customHeight="false" outlineLevel="0" collapsed="false">
      <c r="A303" s="72" t="n">
        <f aca="false">A302+1</f>
        <v>5572.28571428572</v>
      </c>
      <c r="B303" s="41"/>
      <c r="C303" s="41"/>
      <c r="D303" s="36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74"/>
      <c r="P303" s="74"/>
      <c r="Q303" s="74"/>
      <c r="R303" s="74"/>
      <c r="S303" s="74"/>
      <c r="T303" s="74"/>
      <c r="U303" s="74"/>
      <c r="V303" s="74"/>
    </row>
    <row r="304" customFormat="false" ht="12.75" hidden="false" customHeight="false" outlineLevel="0" collapsed="false">
      <c r="A304" s="72" t="n">
        <f aca="false">A303+1</f>
        <v>5573.28571428572</v>
      </c>
      <c r="B304" s="41"/>
      <c r="C304" s="41"/>
      <c r="D304" s="36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74"/>
      <c r="P304" s="74"/>
      <c r="Q304" s="74"/>
      <c r="R304" s="74"/>
      <c r="S304" s="74"/>
      <c r="T304" s="74"/>
      <c r="U304" s="74"/>
      <c r="V304" s="74"/>
    </row>
    <row r="305" customFormat="false" ht="12.75" hidden="false" customHeight="false" outlineLevel="0" collapsed="false">
      <c r="A305" s="72" t="n">
        <f aca="false">A304+1</f>
        <v>5574.28571428572</v>
      </c>
      <c r="B305" s="41"/>
      <c r="C305" s="41"/>
      <c r="D305" s="36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74"/>
      <c r="P305" s="74"/>
      <c r="Q305" s="74"/>
      <c r="R305" s="74"/>
      <c r="S305" s="74"/>
      <c r="T305" s="74"/>
      <c r="U305" s="74"/>
      <c r="V305" s="74"/>
    </row>
    <row r="306" customFormat="false" ht="12.75" hidden="false" customHeight="false" outlineLevel="0" collapsed="false">
      <c r="A306" s="72" t="n">
        <f aca="false">A305+1</f>
        <v>5575.28571428572</v>
      </c>
      <c r="B306" s="41"/>
      <c r="C306" s="41"/>
      <c r="D306" s="36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74"/>
      <c r="P306" s="74"/>
      <c r="Q306" s="74"/>
      <c r="R306" s="74"/>
      <c r="S306" s="74"/>
      <c r="T306" s="74"/>
      <c r="U306" s="74"/>
      <c r="V306" s="74"/>
    </row>
    <row r="307" customFormat="false" ht="12.75" hidden="false" customHeight="false" outlineLevel="0" collapsed="false">
      <c r="A307" s="72" t="n">
        <f aca="false">A306+1</f>
        <v>5576.28571428572</v>
      </c>
      <c r="B307" s="41"/>
      <c r="C307" s="41"/>
      <c r="D307" s="36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74"/>
      <c r="P307" s="74"/>
      <c r="Q307" s="74"/>
      <c r="R307" s="74"/>
      <c r="S307" s="74"/>
      <c r="T307" s="74"/>
      <c r="U307" s="74"/>
      <c r="V307" s="74"/>
    </row>
    <row r="308" customFormat="false" ht="12.75" hidden="false" customHeight="false" outlineLevel="0" collapsed="false">
      <c r="A308" s="72" t="n">
        <f aca="false">A307+1</f>
        <v>5577.28571428572</v>
      </c>
      <c r="B308" s="41"/>
      <c r="C308" s="41"/>
      <c r="D308" s="36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74"/>
      <c r="P308" s="74"/>
      <c r="Q308" s="74"/>
      <c r="R308" s="74"/>
      <c r="S308" s="74"/>
      <c r="T308" s="74"/>
      <c r="U308" s="74"/>
      <c r="V308" s="74"/>
    </row>
    <row r="309" customFormat="false" ht="12.75" hidden="false" customHeight="false" outlineLevel="0" collapsed="false">
      <c r="A309" s="72" t="n">
        <f aca="false">A308+1</f>
        <v>5578.28571428572</v>
      </c>
      <c r="B309" s="41"/>
      <c r="C309" s="41"/>
      <c r="D309" s="36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74"/>
      <c r="P309" s="74"/>
      <c r="Q309" s="74"/>
      <c r="R309" s="74"/>
      <c r="S309" s="74"/>
      <c r="T309" s="74"/>
      <c r="U309" s="74"/>
      <c r="V309" s="74"/>
    </row>
    <row r="310" customFormat="false" ht="12.75" hidden="false" customHeight="false" outlineLevel="0" collapsed="false">
      <c r="A310" s="72" t="n">
        <f aca="false">A309+1</f>
        <v>5579.28571428572</v>
      </c>
      <c r="B310" s="41"/>
      <c r="C310" s="41"/>
      <c r="D310" s="36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74"/>
      <c r="P310" s="74"/>
      <c r="Q310" s="74"/>
      <c r="R310" s="74"/>
      <c r="S310" s="74"/>
      <c r="T310" s="74"/>
      <c r="U310" s="74"/>
      <c r="V310" s="74"/>
    </row>
    <row r="311" customFormat="false" ht="12.75" hidden="false" customHeight="false" outlineLevel="0" collapsed="false">
      <c r="A311" s="72" t="n">
        <f aca="false">A310+1</f>
        <v>5580.28571428572</v>
      </c>
      <c r="B311" s="41"/>
      <c r="C311" s="41"/>
      <c r="D311" s="36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74"/>
      <c r="P311" s="74"/>
      <c r="Q311" s="74"/>
      <c r="R311" s="74"/>
      <c r="S311" s="74"/>
      <c r="T311" s="74"/>
      <c r="U311" s="74"/>
      <c r="V311" s="74"/>
    </row>
    <row r="312" customFormat="false" ht="12.75" hidden="false" customHeight="false" outlineLevel="0" collapsed="false">
      <c r="A312" s="72" t="n">
        <f aca="false">A311+1</f>
        <v>5581.28571428572</v>
      </c>
      <c r="B312" s="41"/>
      <c r="C312" s="41"/>
      <c r="D312" s="36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74"/>
      <c r="P312" s="74"/>
      <c r="Q312" s="74"/>
      <c r="R312" s="74"/>
      <c r="S312" s="74"/>
      <c r="T312" s="74"/>
      <c r="U312" s="74"/>
      <c r="V312" s="74"/>
    </row>
    <row r="313" customFormat="false" ht="12.75" hidden="false" customHeight="false" outlineLevel="0" collapsed="false">
      <c r="A313" s="72" t="n">
        <f aca="false">A312+1</f>
        <v>5582.28571428572</v>
      </c>
      <c r="B313" s="41"/>
      <c r="C313" s="41"/>
      <c r="D313" s="36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74"/>
      <c r="P313" s="74"/>
      <c r="Q313" s="74"/>
      <c r="R313" s="74"/>
      <c r="S313" s="74"/>
      <c r="T313" s="74"/>
      <c r="U313" s="74"/>
      <c r="V313" s="74"/>
    </row>
    <row r="314" customFormat="false" ht="12.75" hidden="false" customHeight="false" outlineLevel="0" collapsed="false">
      <c r="A314" s="72" t="n">
        <f aca="false">A313+1</f>
        <v>5583.28571428572</v>
      </c>
      <c r="B314" s="41"/>
      <c r="C314" s="41"/>
      <c r="D314" s="36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74"/>
      <c r="P314" s="74"/>
      <c r="Q314" s="74"/>
      <c r="R314" s="74"/>
      <c r="S314" s="74"/>
      <c r="T314" s="74"/>
      <c r="U314" s="74"/>
      <c r="V314" s="74"/>
    </row>
    <row r="315" customFormat="false" ht="12.75" hidden="false" customHeight="false" outlineLevel="0" collapsed="false">
      <c r="A315" s="72" t="n">
        <f aca="false">A314+1</f>
        <v>5584.28571428572</v>
      </c>
      <c r="B315" s="41"/>
      <c r="C315" s="41"/>
      <c r="D315" s="36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74"/>
      <c r="P315" s="74"/>
      <c r="Q315" s="74"/>
      <c r="R315" s="74"/>
      <c r="S315" s="74"/>
      <c r="T315" s="74"/>
      <c r="U315" s="74"/>
      <c r="V315" s="74"/>
    </row>
    <row r="316" customFormat="false" ht="12.75" hidden="false" customHeight="false" outlineLevel="0" collapsed="false">
      <c r="A316" s="72" t="n">
        <f aca="false">A315+1</f>
        <v>5585.28571428572</v>
      </c>
      <c r="B316" s="41"/>
      <c r="C316" s="41"/>
      <c r="D316" s="36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74"/>
      <c r="P316" s="74"/>
      <c r="Q316" s="74"/>
      <c r="R316" s="74"/>
      <c r="S316" s="74"/>
      <c r="T316" s="74"/>
      <c r="U316" s="74"/>
      <c r="V316" s="74"/>
    </row>
    <row r="317" customFormat="false" ht="12.75" hidden="false" customHeight="false" outlineLevel="0" collapsed="false">
      <c r="A317" s="72" t="n">
        <f aca="false">A316+1</f>
        <v>5586.28571428572</v>
      </c>
      <c r="B317" s="41"/>
      <c r="C317" s="41"/>
      <c r="D317" s="36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74"/>
      <c r="P317" s="74"/>
      <c r="Q317" s="74"/>
      <c r="R317" s="74"/>
      <c r="S317" s="74"/>
      <c r="T317" s="74"/>
      <c r="U317" s="74"/>
      <c r="V317" s="74"/>
    </row>
    <row r="318" customFormat="false" ht="12.75" hidden="false" customHeight="false" outlineLevel="0" collapsed="false">
      <c r="A318" s="72" t="n">
        <f aca="false">A317+1</f>
        <v>5587.28571428572</v>
      </c>
      <c r="B318" s="41"/>
      <c r="C318" s="41"/>
      <c r="D318" s="36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74"/>
      <c r="P318" s="74"/>
      <c r="Q318" s="74"/>
      <c r="R318" s="74"/>
      <c r="S318" s="74"/>
      <c r="T318" s="74"/>
      <c r="U318" s="74"/>
      <c r="V318" s="74"/>
    </row>
    <row r="319" customFormat="false" ht="12.75" hidden="false" customHeight="false" outlineLevel="0" collapsed="false">
      <c r="A319" s="72" t="n">
        <f aca="false">A318+1</f>
        <v>5588.28571428572</v>
      </c>
      <c r="B319" s="41"/>
      <c r="C319" s="41"/>
      <c r="D319" s="36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74"/>
      <c r="P319" s="74"/>
      <c r="Q319" s="74"/>
      <c r="R319" s="74"/>
      <c r="S319" s="74"/>
      <c r="T319" s="74"/>
      <c r="U319" s="74"/>
      <c r="V319" s="74"/>
    </row>
    <row r="320" customFormat="false" ht="12.75" hidden="false" customHeight="false" outlineLevel="0" collapsed="false">
      <c r="A320" s="72" t="n">
        <f aca="false">A319+1</f>
        <v>5589.28571428572</v>
      </c>
      <c r="B320" s="41"/>
      <c r="C320" s="41"/>
      <c r="D320" s="36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74"/>
      <c r="P320" s="74"/>
      <c r="Q320" s="74"/>
      <c r="R320" s="74"/>
      <c r="S320" s="74"/>
      <c r="T320" s="74"/>
      <c r="U320" s="74"/>
      <c r="V320" s="74"/>
    </row>
    <row r="321" customFormat="false" ht="12.75" hidden="false" customHeight="false" outlineLevel="0" collapsed="false">
      <c r="A321" s="72" t="n">
        <f aca="false">A320+1</f>
        <v>5590.28571428572</v>
      </c>
      <c r="B321" s="41"/>
      <c r="C321" s="41"/>
      <c r="D321" s="36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74"/>
      <c r="P321" s="74"/>
      <c r="Q321" s="74"/>
      <c r="R321" s="74"/>
      <c r="S321" s="74"/>
      <c r="T321" s="74"/>
      <c r="U321" s="74"/>
      <c r="V321" s="74"/>
    </row>
    <row r="322" customFormat="false" ht="12.75" hidden="false" customHeight="false" outlineLevel="0" collapsed="false">
      <c r="A322" s="72" t="n">
        <f aca="false">A321+1</f>
        <v>5591.28571428572</v>
      </c>
      <c r="B322" s="41"/>
      <c r="C322" s="41"/>
      <c r="D322" s="36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74"/>
      <c r="P322" s="74"/>
      <c r="Q322" s="74"/>
      <c r="R322" s="74"/>
      <c r="S322" s="74"/>
      <c r="T322" s="74"/>
      <c r="U322" s="74"/>
      <c r="V322" s="74"/>
    </row>
    <row r="323" customFormat="false" ht="12.75" hidden="false" customHeight="false" outlineLevel="0" collapsed="false">
      <c r="A323" s="72" t="n">
        <f aca="false">A322+1</f>
        <v>5592.28571428572</v>
      </c>
      <c r="B323" s="41"/>
      <c r="C323" s="41"/>
      <c r="D323" s="36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74"/>
      <c r="P323" s="74"/>
      <c r="Q323" s="74"/>
      <c r="R323" s="74"/>
      <c r="S323" s="74"/>
      <c r="T323" s="74"/>
      <c r="U323" s="74"/>
      <c r="V323" s="74"/>
    </row>
    <row r="324" customFormat="false" ht="12.75" hidden="false" customHeight="false" outlineLevel="0" collapsed="false">
      <c r="A324" s="72" t="n">
        <f aca="false">A323+1</f>
        <v>5593.28571428572</v>
      </c>
      <c r="B324" s="41"/>
      <c r="C324" s="41"/>
      <c r="D324" s="36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74"/>
      <c r="P324" s="74"/>
      <c r="Q324" s="74"/>
      <c r="R324" s="74"/>
      <c r="S324" s="74"/>
      <c r="T324" s="74"/>
      <c r="U324" s="74"/>
      <c r="V324" s="74"/>
    </row>
    <row r="325" customFormat="false" ht="12.75" hidden="false" customHeight="false" outlineLevel="0" collapsed="false">
      <c r="A325" s="72" t="n">
        <f aca="false">A324+1</f>
        <v>5594.28571428572</v>
      </c>
      <c r="B325" s="41"/>
      <c r="C325" s="41"/>
      <c r="D325" s="36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74"/>
      <c r="P325" s="74"/>
      <c r="Q325" s="74"/>
      <c r="R325" s="74"/>
      <c r="S325" s="74"/>
      <c r="T325" s="74"/>
      <c r="U325" s="74"/>
      <c r="V325" s="74"/>
    </row>
    <row r="326" customFormat="false" ht="12.75" hidden="false" customHeight="false" outlineLevel="0" collapsed="false">
      <c r="A326" s="72" t="n">
        <f aca="false">A325+1</f>
        <v>5595.28571428572</v>
      </c>
      <c r="B326" s="41"/>
      <c r="C326" s="41"/>
      <c r="D326" s="36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74"/>
      <c r="P326" s="74"/>
      <c r="Q326" s="74"/>
      <c r="R326" s="74"/>
      <c r="S326" s="74"/>
      <c r="T326" s="74"/>
      <c r="U326" s="74"/>
      <c r="V326" s="74"/>
    </row>
    <row r="327" customFormat="false" ht="12.75" hidden="false" customHeight="false" outlineLevel="0" collapsed="false">
      <c r="A327" s="72" t="n">
        <f aca="false">A326+1</f>
        <v>5596.28571428572</v>
      </c>
      <c r="B327" s="41"/>
      <c r="C327" s="41"/>
      <c r="D327" s="36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74"/>
      <c r="P327" s="74"/>
      <c r="Q327" s="74"/>
      <c r="R327" s="74"/>
      <c r="S327" s="74"/>
      <c r="T327" s="74"/>
      <c r="U327" s="74"/>
      <c r="V327" s="74"/>
    </row>
    <row r="328" customFormat="false" ht="12.75" hidden="false" customHeight="false" outlineLevel="0" collapsed="false">
      <c r="A328" s="72" t="n">
        <f aca="false">A327+1</f>
        <v>5597.28571428572</v>
      </c>
      <c r="B328" s="41"/>
      <c r="C328" s="41"/>
      <c r="D328" s="36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74"/>
      <c r="P328" s="74"/>
      <c r="Q328" s="74"/>
      <c r="R328" s="74"/>
      <c r="S328" s="74"/>
      <c r="T328" s="74"/>
      <c r="U328" s="74"/>
      <c r="V328" s="74"/>
    </row>
    <row r="329" customFormat="false" ht="12.75" hidden="false" customHeight="false" outlineLevel="0" collapsed="false">
      <c r="A329" s="72" t="n">
        <f aca="false">A328+1</f>
        <v>5598.28571428572</v>
      </c>
      <c r="B329" s="41"/>
      <c r="C329" s="41"/>
      <c r="D329" s="36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74"/>
      <c r="P329" s="74"/>
      <c r="Q329" s="74"/>
      <c r="R329" s="74"/>
      <c r="S329" s="74"/>
      <c r="T329" s="74"/>
      <c r="U329" s="74"/>
      <c r="V329" s="74"/>
    </row>
    <row r="330" customFormat="false" ht="12.75" hidden="false" customHeight="false" outlineLevel="0" collapsed="false">
      <c r="A330" s="72" t="n">
        <f aca="false">A329+1</f>
        <v>5599.28571428572</v>
      </c>
      <c r="B330" s="41"/>
      <c r="C330" s="41"/>
      <c r="D330" s="36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74"/>
      <c r="P330" s="74"/>
      <c r="Q330" s="74"/>
      <c r="R330" s="74"/>
      <c r="S330" s="74"/>
      <c r="T330" s="74"/>
      <c r="U330" s="74"/>
      <c r="V330" s="74"/>
    </row>
    <row r="331" customFormat="false" ht="12.75" hidden="false" customHeight="false" outlineLevel="0" collapsed="false">
      <c r="A331" s="72" t="n">
        <f aca="false">A330+1</f>
        <v>5600.28571428572</v>
      </c>
      <c r="B331" s="41"/>
      <c r="C331" s="41"/>
      <c r="D331" s="36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74"/>
      <c r="P331" s="74"/>
      <c r="Q331" s="74"/>
      <c r="R331" s="74"/>
      <c r="S331" s="74"/>
      <c r="T331" s="74"/>
      <c r="U331" s="74"/>
      <c r="V331" s="74"/>
    </row>
    <row r="332" customFormat="false" ht="12.75" hidden="false" customHeight="false" outlineLevel="0" collapsed="false">
      <c r="A332" s="72" t="n">
        <f aca="false">A331+1</f>
        <v>5601.28571428572</v>
      </c>
      <c r="B332" s="41"/>
      <c r="C332" s="41"/>
      <c r="D332" s="36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74"/>
      <c r="P332" s="74"/>
      <c r="Q332" s="74"/>
      <c r="R332" s="74"/>
      <c r="S332" s="74"/>
      <c r="T332" s="74"/>
      <c r="U332" s="74"/>
      <c r="V332" s="74"/>
    </row>
    <row r="333" customFormat="false" ht="12.75" hidden="false" customHeight="false" outlineLevel="0" collapsed="false">
      <c r="A333" s="72" t="n">
        <f aca="false">A332+1</f>
        <v>5602.28571428572</v>
      </c>
      <c r="B333" s="41"/>
      <c r="C333" s="41"/>
      <c r="D333" s="36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74"/>
      <c r="P333" s="74"/>
      <c r="Q333" s="74"/>
      <c r="R333" s="74"/>
      <c r="S333" s="74"/>
      <c r="T333" s="74"/>
      <c r="U333" s="74"/>
      <c r="V333" s="74"/>
    </row>
    <row r="334" customFormat="false" ht="12.75" hidden="false" customHeight="false" outlineLevel="0" collapsed="false">
      <c r="A334" s="72" t="n">
        <f aca="false">A333+1</f>
        <v>5603.28571428572</v>
      </c>
      <c r="B334" s="41"/>
      <c r="C334" s="41"/>
      <c r="D334" s="36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74"/>
      <c r="P334" s="74"/>
      <c r="Q334" s="74"/>
      <c r="R334" s="74"/>
      <c r="S334" s="74"/>
      <c r="T334" s="74"/>
      <c r="U334" s="74"/>
      <c r="V334" s="74"/>
    </row>
    <row r="335" customFormat="false" ht="12.75" hidden="false" customHeight="false" outlineLevel="0" collapsed="false">
      <c r="A335" s="72" t="n">
        <f aca="false">A334+1</f>
        <v>5604.28571428572</v>
      </c>
      <c r="B335" s="41"/>
      <c r="C335" s="41"/>
      <c r="D335" s="36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74"/>
      <c r="P335" s="74"/>
      <c r="Q335" s="74"/>
      <c r="R335" s="74"/>
      <c r="S335" s="74"/>
      <c r="T335" s="74"/>
      <c r="U335" s="74"/>
      <c r="V335" s="74"/>
    </row>
    <row r="336" customFormat="false" ht="12.75" hidden="false" customHeight="false" outlineLevel="0" collapsed="false">
      <c r="A336" s="72" t="n">
        <f aca="false">A335+1</f>
        <v>5605.28571428572</v>
      </c>
      <c r="B336" s="41"/>
      <c r="C336" s="41"/>
      <c r="D336" s="36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74"/>
      <c r="P336" s="74"/>
      <c r="Q336" s="74"/>
      <c r="R336" s="74"/>
      <c r="S336" s="74"/>
      <c r="T336" s="74"/>
      <c r="U336" s="74"/>
      <c r="V336" s="74"/>
    </row>
    <row r="337" customFormat="false" ht="12.75" hidden="false" customHeight="false" outlineLevel="0" collapsed="false">
      <c r="A337" s="72" t="n">
        <f aca="false">A336+1</f>
        <v>5606.28571428572</v>
      </c>
      <c r="B337" s="41"/>
      <c r="C337" s="41"/>
      <c r="D337" s="36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74"/>
      <c r="P337" s="74"/>
      <c r="Q337" s="74"/>
      <c r="R337" s="74"/>
      <c r="S337" s="74"/>
      <c r="T337" s="74"/>
      <c r="U337" s="74"/>
      <c r="V337" s="74"/>
    </row>
    <row r="338" customFormat="false" ht="12.75" hidden="false" customHeight="false" outlineLevel="0" collapsed="false">
      <c r="A338" s="72" t="n">
        <f aca="false">A337+1</f>
        <v>5607.28571428572</v>
      </c>
      <c r="B338" s="41"/>
      <c r="C338" s="41"/>
      <c r="D338" s="36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74"/>
      <c r="P338" s="74"/>
      <c r="Q338" s="74"/>
      <c r="R338" s="74"/>
      <c r="S338" s="74"/>
      <c r="T338" s="74"/>
      <c r="U338" s="74"/>
      <c r="V338" s="74"/>
    </row>
    <row r="339" customFormat="false" ht="12.75" hidden="false" customHeight="false" outlineLevel="0" collapsed="false">
      <c r="A339" s="72" t="n">
        <f aca="false">A338+1</f>
        <v>5608.28571428572</v>
      </c>
      <c r="B339" s="41"/>
      <c r="C339" s="41"/>
      <c r="D339" s="36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74"/>
      <c r="P339" s="74"/>
      <c r="Q339" s="74"/>
      <c r="R339" s="74"/>
      <c r="S339" s="74"/>
      <c r="T339" s="74"/>
      <c r="U339" s="74"/>
      <c r="V339" s="74"/>
    </row>
    <row r="340" customFormat="false" ht="12.75" hidden="false" customHeight="false" outlineLevel="0" collapsed="false">
      <c r="A340" s="72" t="n">
        <f aca="false">A339+1</f>
        <v>5609.28571428572</v>
      </c>
      <c r="B340" s="41"/>
      <c r="C340" s="41"/>
      <c r="D340" s="36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74"/>
      <c r="P340" s="74"/>
      <c r="Q340" s="74"/>
      <c r="R340" s="74"/>
      <c r="S340" s="74"/>
      <c r="T340" s="74"/>
      <c r="U340" s="74"/>
      <c r="V340" s="74"/>
    </row>
    <row r="341" customFormat="false" ht="12.75" hidden="false" customHeight="false" outlineLevel="0" collapsed="false">
      <c r="A341" s="72" t="n">
        <f aca="false">A340+1</f>
        <v>5610.28571428572</v>
      </c>
      <c r="B341" s="41"/>
      <c r="C341" s="41"/>
      <c r="D341" s="36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74"/>
      <c r="P341" s="74"/>
      <c r="Q341" s="74"/>
      <c r="R341" s="74"/>
      <c r="S341" s="74"/>
      <c r="T341" s="74"/>
      <c r="U341" s="74"/>
      <c r="V341" s="74"/>
    </row>
    <row r="342" customFormat="false" ht="12.75" hidden="false" customHeight="false" outlineLevel="0" collapsed="false">
      <c r="A342" s="72" t="n">
        <f aca="false">A341+1</f>
        <v>5611.28571428572</v>
      </c>
      <c r="B342" s="41"/>
      <c r="C342" s="41"/>
      <c r="D342" s="36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74"/>
      <c r="P342" s="74"/>
      <c r="Q342" s="74"/>
      <c r="R342" s="74"/>
      <c r="S342" s="74"/>
      <c r="T342" s="74"/>
      <c r="U342" s="74"/>
      <c r="V342" s="74"/>
    </row>
    <row r="343" customFormat="false" ht="12.75" hidden="false" customHeight="false" outlineLevel="0" collapsed="false">
      <c r="A343" s="72" t="n">
        <f aca="false">A342+1</f>
        <v>5612.28571428572</v>
      </c>
      <c r="B343" s="41"/>
      <c r="C343" s="41"/>
      <c r="D343" s="36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74"/>
      <c r="P343" s="74"/>
      <c r="Q343" s="74"/>
      <c r="R343" s="74"/>
      <c r="S343" s="74"/>
      <c r="T343" s="74"/>
      <c r="U343" s="74"/>
      <c r="V343" s="74"/>
    </row>
    <row r="344" customFormat="false" ht="12.75" hidden="false" customHeight="false" outlineLevel="0" collapsed="false">
      <c r="A344" s="72" t="n">
        <f aca="false">A343+1</f>
        <v>5613.28571428572</v>
      </c>
      <c r="B344" s="41"/>
      <c r="C344" s="41"/>
      <c r="D344" s="36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74"/>
      <c r="P344" s="74"/>
      <c r="Q344" s="74"/>
      <c r="R344" s="74"/>
      <c r="S344" s="74"/>
      <c r="T344" s="74"/>
      <c r="U344" s="74"/>
      <c r="V344" s="74"/>
    </row>
    <row r="345" customFormat="false" ht="12.75" hidden="false" customHeight="false" outlineLevel="0" collapsed="false">
      <c r="A345" s="72" t="n">
        <f aca="false">A344+1</f>
        <v>5614.28571428572</v>
      </c>
      <c r="B345" s="41"/>
      <c r="C345" s="41"/>
      <c r="D345" s="36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74"/>
      <c r="P345" s="74"/>
      <c r="Q345" s="74"/>
      <c r="R345" s="74"/>
      <c r="S345" s="74"/>
      <c r="T345" s="74"/>
      <c r="U345" s="74"/>
      <c r="V345" s="74"/>
    </row>
    <row r="346" customFormat="false" ht="12.75" hidden="false" customHeight="false" outlineLevel="0" collapsed="false">
      <c r="A346" s="72" t="n">
        <f aca="false">A345+1</f>
        <v>5615.28571428572</v>
      </c>
      <c r="B346" s="41"/>
      <c r="C346" s="41"/>
      <c r="D346" s="36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74"/>
      <c r="P346" s="74"/>
      <c r="Q346" s="74"/>
      <c r="R346" s="74"/>
      <c r="S346" s="74"/>
      <c r="T346" s="74"/>
      <c r="U346" s="74"/>
      <c r="V346" s="74"/>
    </row>
    <row r="347" customFormat="false" ht="12.75" hidden="false" customHeight="false" outlineLevel="0" collapsed="false">
      <c r="A347" s="72" t="n">
        <f aca="false">A346+1</f>
        <v>5616.28571428572</v>
      </c>
      <c r="B347" s="41"/>
      <c r="C347" s="41"/>
      <c r="D347" s="36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74"/>
      <c r="P347" s="74"/>
      <c r="Q347" s="74"/>
      <c r="R347" s="74"/>
      <c r="S347" s="74"/>
      <c r="T347" s="74"/>
      <c r="U347" s="74"/>
      <c r="V347" s="74"/>
    </row>
    <row r="348" customFormat="false" ht="12.75" hidden="false" customHeight="false" outlineLevel="0" collapsed="false">
      <c r="A348" s="72" t="n">
        <f aca="false">A347+1</f>
        <v>5617.28571428572</v>
      </c>
      <c r="B348" s="41"/>
      <c r="C348" s="41"/>
      <c r="D348" s="36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74"/>
      <c r="P348" s="74"/>
      <c r="Q348" s="74"/>
      <c r="R348" s="74"/>
      <c r="S348" s="74"/>
      <c r="T348" s="74"/>
      <c r="U348" s="74"/>
      <c r="V348" s="74"/>
    </row>
    <row r="349" customFormat="false" ht="12.75" hidden="false" customHeight="false" outlineLevel="0" collapsed="false">
      <c r="A349" s="72" t="n">
        <f aca="false">A348+1</f>
        <v>5618.28571428572</v>
      </c>
      <c r="B349" s="41"/>
      <c r="C349" s="41"/>
      <c r="D349" s="36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74"/>
      <c r="P349" s="74"/>
      <c r="Q349" s="74"/>
      <c r="R349" s="74"/>
      <c r="S349" s="74"/>
      <c r="T349" s="74"/>
      <c r="U349" s="74"/>
      <c r="V349" s="74"/>
    </row>
    <row r="350" customFormat="false" ht="12.75" hidden="false" customHeight="false" outlineLevel="0" collapsed="false">
      <c r="A350" s="72" t="n">
        <f aca="false">A349+1</f>
        <v>5619.28571428572</v>
      </c>
      <c r="B350" s="41"/>
      <c r="C350" s="41"/>
      <c r="D350" s="36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74"/>
      <c r="P350" s="74"/>
      <c r="Q350" s="74"/>
      <c r="R350" s="74"/>
      <c r="S350" s="74"/>
      <c r="T350" s="74"/>
      <c r="U350" s="74"/>
      <c r="V350" s="74"/>
    </row>
    <row r="351" customFormat="false" ht="12.75" hidden="false" customHeight="false" outlineLevel="0" collapsed="false">
      <c r="A351" s="72" t="n">
        <f aca="false">A350+1</f>
        <v>5620.28571428572</v>
      </c>
      <c r="B351" s="41"/>
      <c r="C351" s="41"/>
      <c r="D351" s="36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74"/>
      <c r="P351" s="74"/>
      <c r="Q351" s="74"/>
      <c r="R351" s="74"/>
      <c r="S351" s="74"/>
      <c r="T351" s="74"/>
      <c r="U351" s="74"/>
      <c r="V351" s="74"/>
    </row>
    <row r="352" customFormat="false" ht="12.75" hidden="false" customHeight="false" outlineLevel="0" collapsed="false">
      <c r="A352" s="72" t="n">
        <f aca="false">A351+1</f>
        <v>5621.28571428572</v>
      </c>
      <c r="B352" s="41"/>
      <c r="C352" s="41"/>
      <c r="D352" s="36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74"/>
      <c r="P352" s="74"/>
      <c r="Q352" s="74"/>
      <c r="R352" s="74"/>
      <c r="S352" s="74"/>
      <c r="T352" s="74"/>
      <c r="U352" s="74"/>
      <c r="V352" s="74"/>
    </row>
    <row r="353" customFormat="false" ht="12.75" hidden="false" customHeight="false" outlineLevel="0" collapsed="false">
      <c r="A353" s="72" t="n">
        <f aca="false">A352+1</f>
        <v>5622.28571428572</v>
      </c>
      <c r="B353" s="41"/>
      <c r="C353" s="41"/>
      <c r="D353" s="36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74"/>
      <c r="P353" s="74"/>
      <c r="Q353" s="74"/>
      <c r="R353" s="74"/>
      <c r="S353" s="74"/>
      <c r="T353" s="74"/>
      <c r="U353" s="74"/>
      <c r="V353" s="74"/>
    </row>
    <row r="354" customFormat="false" ht="12.75" hidden="false" customHeight="false" outlineLevel="0" collapsed="false">
      <c r="A354" s="72" t="n">
        <f aca="false">A353+1</f>
        <v>5623.28571428572</v>
      </c>
      <c r="B354" s="41"/>
      <c r="C354" s="41"/>
      <c r="D354" s="36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74"/>
      <c r="P354" s="74"/>
      <c r="Q354" s="74"/>
      <c r="R354" s="74"/>
      <c r="S354" s="74"/>
      <c r="T354" s="74"/>
      <c r="U354" s="74"/>
      <c r="V354" s="74"/>
    </row>
    <row r="355" customFormat="false" ht="12.75" hidden="false" customHeight="false" outlineLevel="0" collapsed="false">
      <c r="A355" s="72" t="n">
        <f aca="false">A354+1</f>
        <v>5624.28571428572</v>
      </c>
      <c r="B355" s="41"/>
      <c r="C355" s="41"/>
      <c r="D355" s="36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74"/>
      <c r="P355" s="74"/>
      <c r="Q355" s="74"/>
      <c r="R355" s="74"/>
      <c r="S355" s="74"/>
      <c r="T355" s="74"/>
      <c r="U355" s="74"/>
      <c r="V355" s="74"/>
    </row>
    <row r="356" customFormat="false" ht="12.75" hidden="false" customHeight="false" outlineLevel="0" collapsed="false">
      <c r="A356" s="72" t="n">
        <f aca="false">A355+1</f>
        <v>5625.28571428572</v>
      </c>
      <c r="B356" s="41"/>
      <c r="C356" s="41"/>
      <c r="D356" s="36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74"/>
      <c r="P356" s="74"/>
      <c r="Q356" s="74"/>
      <c r="R356" s="74"/>
      <c r="S356" s="74"/>
      <c r="T356" s="74"/>
      <c r="U356" s="74"/>
      <c r="V356" s="74"/>
    </row>
    <row r="357" customFormat="false" ht="12.75" hidden="false" customHeight="false" outlineLevel="0" collapsed="false">
      <c r="A357" s="72" t="n">
        <f aca="false">A356+1</f>
        <v>5626.28571428572</v>
      </c>
      <c r="B357" s="41"/>
      <c r="C357" s="41"/>
      <c r="D357" s="36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74"/>
      <c r="P357" s="74"/>
      <c r="Q357" s="74"/>
      <c r="R357" s="74"/>
      <c r="S357" s="74"/>
      <c r="T357" s="74"/>
      <c r="U357" s="74"/>
      <c r="V357" s="74"/>
    </row>
    <row r="358" customFormat="false" ht="12.75" hidden="false" customHeight="false" outlineLevel="0" collapsed="false">
      <c r="A358" s="72" t="n">
        <f aca="false">A357+1</f>
        <v>5627.28571428572</v>
      </c>
      <c r="B358" s="41"/>
      <c r="C358" s="41"/>
      <c r="D358" s="36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74"/>
      <c r="P358" s="74"/>
      <c r="Q358" s="74"/>
      <c r="R358" s="74"/>
      <c r="S358" s="74"/>
      <c r="T358" s="74"/>
      <c r="U358" s="74"/>
      <c r="V358" s="74"/>
    </row>
    <row r="359" customFormat="false" ht="12.75" hidden="false" customHeight="false" outlineLevel="0" collapsed="false">
      <c r="A359" s="72" t="n">
        <f aca="false">A358+1</f>
        <v>5628.28571428572</v>
      </c>
      <c r="B359" s="41"/>
      <c r="C359" s="41"/>
      <c r="D359" s="36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74"/>
      <c r="P359" s="74"/>
      <c r="Q359" s="74"/>
      <c r="R359" s="74"/>
      <c r="S359" s="74"/>
      <c r="T359" s="74"/>
      <c r="U359" s="74"/>
      <c r="V359" s="74"/>
    </row>
    <row r="360" customFormat="false" ht="12.75" hidden="false" customHeight="false" outlineLevel="0" collapsed="false">
      <c r="A360" s="72" t="n">
        <f aca="false">A359+1</f>
        <v>5629.28571428572</v>
      </c>
      <c r="B360" s="41"/>
      <c r="C360" s="41"/>
      <c r="D360" s="36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74"/>
      <c r="P360" s="74"/>
      <c r="Q360" s="74"/>
      <c r="R360" s="74"/>
      <c r="S360" s="74"/>
      <c r="T360" s="74"/>
      <c r="U360" s="74"/>
      <c r="V360" s="74"/>
    </row>
    <row r="361" customFormat="false" ht="12.75" hidden="false" customHeight="false" outlineLevel="0" collapsed="false">
      <c r="A361" s="72" t="n">
        <f aca="false">A360+1</f>
        <v>5630.28571428572</v>
      </c>
      <c r="B361" s="41"/>
      <c r="C361" s="41"/>
      <c r="D361" s="36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74"/>
      <c r="P361" s="74"/>
      <c r="Q361" s="74"/>
      <c r="R361" s="74"/>
      <c r="S361" s="74"/>
      <c r="T361" s="74"/>
      <c r="U361" s="74"/>
      <c r="V361" s="74"/>
    </row>
    <row r="362" customFormat="false" ht="12.75" hidden="false" customHeight="false" outlineLevel="0" collapsed="false">
      <c r="A362" s="72" t="n">
        <f aca="false">A361+1</f>
        <v>5631.28571428572</v>
      </c>
      <c r="B362" s="41"/>
      <c r="C362" s="41"/>
      <c r="D362" s="36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74"/>
      <c r="P362" s="74"/>
      <c r="Q362" s="74"/>
      <c r="R362" s="74"/>
      <c r="S362" s="74"/>
      <c r="T362" s="74"/>
      <c r="U362" s="74"/>
      <c r="V362" s="74"/>
    </row>
    <row r="363" customFormat="false" ht="12.75" hidden="false" customHeight="false" outlineLevel="0" collapsed="false">
      <c r="A363" s="72" t="n">
        <f aca="false">A362+1</f>
        <v>5632.28571428572</v>
      </c>
      <c r="B363" s="41"/>
      <c r="C363" s="41"/>
      <c r="D363" s="36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74"/>
      <c r="P363" s="74"/>
      <c r="Q363" s="74"/>
      <c r="R363" s="74"/>
      <c r="S363" s="74"/>
      <c r="T363" s="74"/>
      <c r="U363" s="74"/>
      <c r="V363" s="74"/>
    </row>
    <row r="364" customFormat="false" ht="12.75" hidden="false" customHeight="false" outlineLevel="0" collapsed="false">
      <c r="A364" s="72" t="n">
        <f aca="false">A363+1</f>
        <v>5633.28571428572</v>
      </c>
      <c r="B364" s="41"/>
      <c r="C364" s="41"/>
      <c r="D364" s="36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74"/>
      <c r="P364" s="74"/>
      <c r="Q364" s="74"/>
      <c r="R364" s="74"/>
      <c r="S364" s="74"/>
      <c r="T364" s="74"/>
      <c r="U364" s="74"/>
      <c r="V364" s="74"/>
    </row>
    <row r="365" customFormat="false" ht="12.75" hidden="false" customHeight="false" outlineLevel="0" collapsed="false">
      <c r="A365" s="72" t="n">
        <f aca="false">A364+1</f>
        <v>5634.28571428572</v>
      </c>
      <c r="B365" s="41"/>
      <c r="C365" s="41"/>
      <c r="D365" s="36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74"/>
      <c r="P365" s="74"/>
      <c r="Q365" s="74"/>
      <c r="R365" s="74"/>
      <c r="S365" s="74"/>
      <c r="T365" s="74"/>
      <c r="U365" s="74"/>
      <c r="V365" s="74"/>
    </row>
    <row r="366" customFormat="false" ht="12.75" hidden="false" customHeight="false" outlineLevel="0" collapsed="false">
      <c r="A366" s="72" t="n">
        <f aca="false">A365+1</f>
        <v>5635.28571428572</v>
      </c>
      <c r="B366" s="41"/>
      <c r="C366" s="41"/>
      <c r="D366" s="36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74"/>
      <c r="P366" s="74"/>
      <c r="Q366" s="74"/>
      <c r="R366" s="74"/>
      <c r="S366" s="74"/>
      <c r="T366" s="74"/>
      <c r="U366" s="74"/>
      <c r="V366" s="74"/>
    </row>
    <row r="367" customFormat="false" ht="12.75" hidden="false" customHeight="false" outlineLevel="0" collapsed="false">
      <c r="A367" s="72" t="n">
        <f aca="false">A366+1</f>
        <v>5636.28571428572</v>
      </c>
      <c r="B367" s="41"/>
      <c r="C367" s="41"/>
      <c r="D367" s="36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74"/>
      <c r="P367" s="74"/>
      <c r="Q367" s="74"/>
      <c r="R367" s="74"/>
      <c r="S367" s="74"/>
      <c r="T367" s="74"/>
      <c r="U367" s="74"/>
      <c r="V367" s="74"/>
    </row>
    <row r="368" customFormat="false" ht="12.75" hidden="false" customHeight="false" outlineLevel="0" collapsed="false">
      <c r="A368" s="72" t="n">
        <f aca="false">A367+1</f>
        <v>5637.28571428572</v>
      </c>
      <c r="B368" s="41"/>
      <c r="C368" s="41"/>
      <c r="D368" s="36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74"/>
      <c r="P368" s="74"/>
      <c r="Q368" s="74"/>
      <c r="R368" s="74"/>
      <c r="S368" s="74"/>
      <c r="T368" s="74"/>
      <c r="U368" s="74"/>
      <c r="V368" s="74"/>
    </row>
    <row r="369" customFormat="false" ht="12.75" hidden="false" customHeight="false" outlineLevel="0" collapsed="false">
      <c r="A369" s="72" t="n">
        <f aca="false">A368+1</f>
        <v>5638.28571428572</v>
      </c>
      <c r="B369" s="41"/>
      <c r="C369" s="41"/>
      <c r="D369" s="36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74"/>
      <c r="P369" s="74"/>
      <c r="Q369" s="74"/>
      <c r="R369" s="74"/>
      <c r="S369" s="74"/>
      <c r="T369" s="74"/>
      <c r="U369" s="74"/>
      <c r="V369" s="74"/>
    </row>
    <row r="370" customFormat="false" ht="12.75" hidden="false" customHeight="false" outlineLevel="0" collapsed="false">
      <c r="A370" s="72" t="n">
        <f aca="false">A369+1</f>
        <v>5639.28571428572</v>
      </c>
      <c r="B370" s="41"/>
      <c r="C370" s="41"/>
      <c r="D370" s="36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74"/>
      <c r="P370" s="74"/>
      <c r="Q370" s="74"/>
      <c r="R370" s="74"/>
      <c r="S370" s="74"/>
      <c r="T370" s="74"/>
      <c r="U370" s="74"/>
      <c r="V370" s="74"/>
    </row>
    <row r="371" customFormat="false" ht="12.75" hidden="false" customHeight="false" outlineLevel="0" collapsed="false">
      <c r="A371" s="72" t="n">
        <f aca="false">A370+1</f>
        <v>5640.28571428572</v>
      </c>
      <c r="B371" s="41"/>
      <c r="C371" s="41"/>
      <c r="D371" s="36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74"/>
      <c r="P371" s="74"/>
      <c r="Q371" s="74"/>
      <c r="R371" s="74"/>
      <c r="S371" s="74"/>
      <c r="T371" s="74"/>
      <c r="U371" s="74"/>
      <c r="V371" s="74"/>
    </row>
    <row r="372" customFormat="false" ht="12.75" hidden="false" customHeight="false" outlineLevel="0" collapsed="false">
      <c r="A372" s="72" t="n">
        <f aca="false">A371+1</f>
        <v>5641.28571428572</v>
      </c>
      <c r="B372" s="41"/>
      <c r="C372" s="41"/>
      <c r="D372" s="36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74"/>
      <c r="P372" s="74"/>
      <c r="Q372" s="74"/>
      <c r="R372" s="74"/>
      <c r="S372" s="74"/>
      <c r="T372" s="74"/>
      <c r="U372" s="74"/>
      <c r="V372" s="74"/>
    </row>
    <row r="373" customFormat="false" ht="12.75" hidden="false" customHeight="false" outlineLevel="0" collapsed="false">
      <c r="A373" s="72" t="n">
        <f aca="false">A372+1</f>
        <v>5642.28571428572</v>
      </c>
      <c r="B373" s="41"/>
      <c r="C373" s="41"/>
      <c r="D373" s="36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74"/>
      <c r="P373" s="74"/>
      <c r="Q373" s="74"/>
      <c r="R373" s="74"/>
      <c r="S373" s="74"/>
      <c r="T373" s="74"/>
      <c r="U373" s="74"/>
      <c r="V373" s="74"/>
    </row>
    <row r="374" customFormat="false" ht="12.75" hidden="false" customHeight="false" outlineLevel="0" collapsed="false">
      <c r="A374" s="72" t="n">
        <f aca="false">A373+1</f>
        <v>5643.28571428572</v>
      </c>
      <c r="B374" s="41"/>
      <c r="C374" s="41"/>
      <c r="D374" s="36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74"/>
      <c r="P374" s="74"/>
      <c r="Q374" s="74"/>
      <c r="R374" s="74"/>
      <c r="S374" s="74"/>
      <c r="T374" s="74"/>
      <c r="U374" s="74"/>
      <c r="V374" s="74"/>
    </row>
    <row r="375" customFormat="false" ht="12.75" hidden="false" customHeight="false" outlineLevel="0" collapsed="false">
      <c r="A375" s="72" t="n">
        <f aca="false">A374+1</f>
        <v>5644.28571428572</v>
      </c>
      <c r="B375" s="41"/>
      <c r="C375" s="41"/>
      <c r="D375" s="36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74"/>
      <c r="P375" s="74"/>
      <c r="Q375" s="74"/>
      <c r="R375" s="74"/>
      <c r="S375" s="74"/>
      <c r="T375" s="74"/>
      <c r="U375" s="74"/>
      <c r="V375" s="74"/>
    </row>
    <row r="376" customFormat="false" ht="12.75" hidden="false" customHeight="false" outlineLevel="0" collapsed="false">
      <c r="A376" s="72" t="n">
        <f aca="false">A375+1</f>
        <v>5645.28571428572</v>
      </c>
      <c r="B376" s="41"/>
      <c r="C376" s="41"/>
      <c r="D376" s="36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74"/>
      <c r="P376" s="74"/>
      <c r="Q376" s="74"/>
      <c r="R376" s="74"/>
      <c r="S376" s="74"/>
      <c r="T376" s="74"/>
      <c r="U376" s="74"/>
      <c r="V376" s="74"/>
    </row>
    <row r="377" customFormat="false" ht="12.75" hidden="false" customHeight="false" outlineLevel="0" collapsed="false">
      <c r="A377" s="72" t="n">
        <f aca="false">A376+1</f>
        <v>5646.28571428572</v>
      </c>
      <c r="B377" s="41"/>
      <c r="C377" s="41"/>
      <c r="D377" s="36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74"/>
      <c r="P377" s="74"/>
      <c r="Q377" s="74"/>
      <c r="R377" s="74"/>
      <c r="S377" s="74"/>
      <c r="T377" s="74"/>
      <c r="U377" s="74"/>
      <c r="V377" s="74"/>
    </row>
    <row r="378" customFormat="false" ht="12.75" hidden="false" customHeight="false" outlineLevel="0" collapsed="false">
      <c r="A378" s="72" t="n">
        <f aca="false">A377+1</f>
        <v>5647.28571428572</v>
      </c>
      <c r="B378" s="41"/>
      <c r="C378" s="41"/>
      <c r="D378" s="36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74"/>
      <c r="P378" s="74"/>
      <c r="Q378" s="74"/>
      <c r="R378" s="74"/>
      <c r="S378" s="74"/>
      <c r="T378" s="74"/>
      <c r="U378" s="74"/>
      <c r="V378" s="74"/>
    </row>
    <row r="379" customFormat="false" ht="12.75" hidden="false" customHeight="false" outlineLevel="0" collapsed="false">
      <c r="A379" s="72" t="n">
        <f aca="false">A378+1</f>
        <v>5648.28571428572</v>
      </c>
      <c r="B379" s="41"/>
      <c r="C379" s="41"/>
      <c r="D379" s="36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74"/>
      <c r="P379" s="74"/>
      <c r="Q379" s="74"/>
      <c r="R379" s="74"/>
      <c r="S379" s="74"/>
      <c r="T379" s="74"/>
      <c r="U379" s="74"/>
      <c r="V379" s="74"/>
    </row>
    <row r="380" customFormat="false" ht="12.75" hidden="false" customHeight="false" outlineLevel="0" collapsed="false">
      <c r="A380" s="72" t="n">
        <f aca="false">A379+1</f>
        <v>5649.28571428572</v>
      </c>
      <c r="B380" s="41"/>
      <c r="C380" s="41"/>
      <c r="D380" s="36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74"/>
      <c r="P380" s="74"/>
      <c r="Q380" s="74"/>
      <c r="R380" s="74"/>
      <c r="S380" s="74"/>
      <c r="T380" s="74"/>
      <c r="U380" s="74"/>
      <c r="V380" s="74"/>
    </row>
    <row r="381" customFormat="false" ht="12.75" hidden="false" customHeight="false" outlineLevel="0" collapsed="false">
      <c r="A381" s="72" t="n">
        <f aca="false">A380+1</f>
        <v>5650.28571428572</v>
      </c>
      <c r="B381" s="41"/>
      <c r="C381" s="41"/>
      <c r="D381" s="36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74"/>
      <c r="P381" s="74"/>
      <c r="Q381" s="74"/>
      <c r="R381" s="74"/>
      <c r="S381" s="74"/>
      <c r="T381" s="74"/>
      <c r="U381" s="74"/>
      <c r="V381" s="74"/>
    </row>
    <row r="382" customFormat="false" ht="12.75" hidden="false" customHeight="false" outlineLevel="0" collapsed="false">
      <c r="A382" s="72" t="n">
        <f aca="false">A381+1</f>
        <v>5651.28571428572</v>
      </c>
      <c r="B382" s="41"/>
      <c r="C382" s="41"/>
      <c r="D382" s="36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74"/>
      <c r="P382" s="74"/>
      <c r="Q382" s="74"/>
      <c r="R382" s="74"/>
      <c r="S382" s="74"/>
      <c r="T382" s="74"/>
      <c r="U382" s="74"/>
      <c r="V382" s="74"/>
    </row>
    <row r="383" customFormat="false" ht="12.75" hidden="false" customHeight="false" outlineLevel="0" collapsed="false">
      <c r="A383" s="72" t="n">
        <f aca="false">A382+1</f>
        <v>5652.28571428572</v>
      </c>
      <c r="B383" s="41"/>
      <c r="C383" s="41"/>
      <c r="D383" s="36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74"/>
      <c r="P383" s="74"/>
      <c r="Q383" s="74"/>
      <c r="R383" s="74"/>
      <c r="S383" s="74"/>
      <c r="T383" s="74"/>
      <c r="U383" s="74"/>
      <c r="V383" s="74"/>
    </row>
    <row r="384" customFormat="false" ht="12.75" hidden="false" customHeight="false" outlineLevel="0" collapsed="false">
      <c r="A384" s="72" t="n">
        <f aca="false">A383+1</f>
        <v>5653.28571428572</v>
      </c>
      <c r="B384" s="41"/>
      <c r="C384" s="41"/>
      <c r="D384" s="36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74"/>
      <c r="P384" s="74"/>
      <c r="Q384" s="74"/>
      <c r="R384" s="74"/>
      <c r="S384" s="74"/>
      <c r="T384" s="74"/>
      <c r="U384" s="74"/>
      <c r="V384" s="74"/>
    </row>
    <row r="385" customFormat="false" ht="12.75" hidden="false" customHeight="false" outlineLevel="0" collapsed="false">
      <c r="A385" s="72" t="n">
        <f aca="false">A384+1</f>
        <v>5654.28571428572</v>
      </c>
      <c r="B385" s="41"/>
      <c r="C385" s="41"/>
      <c r="D385" s="36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74"/>
      <c r="P385" s="74"/>
      <c r="Q385" s="74"/>
      <c r="R385" s="74"/>
      <c r="S385" s="74"/>
      <c r="T385" s="74"/>
      <c r="U385" s="74"/>
      <c r="V385" s="74"/>
    </row>
    <row r="386" customFormat="false" ht="12.75" hidden="false" customHeight="false" outlineLevel="0" collapsed="false">
      <c r="A386" s="72" t="n">
        <f aca="false">A385+1</f>
        <v>5655.28571428572</v>
      </c>
      <c r="B386" s="41"/>
      <c r="C386" s="41"/>
      <c r="D386" s="36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74"/>
      <c r="P386" s="74"/>
      <c r="Q386" s="74"/>
      <c r="R386" s="74"/>
      <c r="S386" s="74"/>
      <c r="T386" s="74"/>
      <c r="U386" s="74"/>
      <c r="V386" s="74"/>
    </row>
    <row r="387" customFormat="false" ht="12.75" hidden="false" customHeight="false" outlineLevel="0" collapsed="false">
      <c r="A387" s="72" t="n">
        <f aca="false">A386+1</f>
        <v>5656.28571428572</v>
      </c>
      <c r="B387" s="41"/>
      <c r="C387" s="41"/>
      <c r="D387" s="36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74"/>
      <c r="P387" s="74"/>
      <c r="Q387" s="74"/>
      <c r="R387" s="74"/>
      <c r="S387" s="74"/>
      <c r="T387" s="74"/>
      <c r="U387" s="74"/>
      <c r="V387" s="74"/>
    </row>
    <row r="388" customFormat="false" ht="12.75" hidden="false" customHeight="false" outlineLevel="0" collapsed="false">
      <c r="A388" s="72" t="n">
        <f aca="false">A387+1</f>
        <v>5657.28571428572</v>
      </c>
      <c r="B388" s="41"/>
      <c r="C388" s="41"/>
      <c r="D388" s="36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74"/>
      <c r="P388" s="74"/>
      <c r="Q388" s="74"/>
      <c r="R388" s="74"/>
      <c r="S388" s="74"/>
      <c r="T388" s="74"/>
      <c r="U388" s="74"/>
      <c r="V388" s="74"/>
    </row>
    <row r="389" customFormat="false" ht="12.75" hidden="false" customHeight="false" outlineLevel="0" collapsed="false">
      <c r="A389" s="72" t="n">
        <f aca="false">A388+1</f>
        <v>5658.28571428572</v>
      </c>
      <c r="B389" s="41"/>
      <c r="C389" s="41"/>
      <c r="D389" s="36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74"/>
      <c r="P389" s="74"/>
      <c r="Q389" s="74"/>
      <c r="R389" s="74"/>
      <c r="S389" s="74"/>
      <c r="T389" s="74"/>
      <c r="U389" s="74"/>
      <c r="V389" s="74"/>
    </row>
    <row r="390" customFormat="false" ht="12.75" hidden="false" customHeight="false" outlineLevel="0" collapsed="false">
      <c r="A390" s="72" t="n">
        <f aca="false">A389+1</f>
        <v>5659.28571428572</v>
      </c>
      <c r="B390" s="41"/>
      <c r="C390" s="41"/>
      <c r="D390" s="36"/>
      <c r="E390" s="37"/>
      <c r="F390" s="37"/>
      <c r="G390" s="37"/>
      <c r="H390" s="37"/>
      <c r="I390" s="37"/>
      <c r="J390" s="37"/>
      <c r="K390" s="37"/>
      <c r="L390" s="37"/>
      <c r="M390" s="37"/>
      <c r="N390" s="37"/>
      <c r="O390" s="74"/>
      <c r="P390" s="74"/>
      <c r="Q390" s="74"/>
      <c r="R390" s="74"/>
      <c r="S390" s="74"/>
      <c r="T390" s="74"/>
      <c r="U390" s="74"/>
      <c r="V390" s="74"/>
    </row>
    <row r="391" customFormat="false" ht="12.75" hidden="false" customHeight="false" outlineLevel="0" collapsed="false">
      <c r="A391" s="72" t="n">
        <f aca="false">A390+1</f>
        <v>5660.28571428572</v>
      </c>
      <c r="B391" s="41"/>
      <c r="C391" s="41"/>
      <c r="D391" s="36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74"/>
      <c r="P391" s="74"/>
      <c r="Q391" s="74"/>
      <c r="R391" s="74"/>
      <c r="S391" s="74"/>
      <c r="T391" s="74"/>
      <c r="U391" s="74"/>
      <c r="V391" s="74"/>
    </row>
    <row r="392" customFormat="false" ht="12.75" hidden="false" customHeight="false" outlineLevel="0" collapsed="false">
      <c r="A392" s="72" t="n">
        <f aca="false">A391+1</f>
        <v>5661.28571428572</v>
      </c>
      <c r="B392" s="41"/>
      <c r="C392" s="41"/>
      <c r="D392" s="36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74"/>
      <c r="P392" s="74"/>
      <c r="Q392" s="74"/>
      <c r="R392" s="74"/>
      <c r="S392" s="74"/>
      <c r="T392" s="74"/>
      <c r="U392" s="74"/>
      <c r="V392" s="74"/>
    </row>
    <row r="393" customFormat="false" ht="12.75" hidden="false" customHeight="false" outlineLevel="0" collapsed="false">
      <c r="A393" s="72" t="n">
        <f aca="false">A392+1</f>
        <v>5662.28571428572</v>
      </c>
      <c r="B393" s="41"/>
      <c r="C393" s="41"/>
      <c r="D393" s="36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74"/>
      <c r="P393" s="74"/>
      <c r="Q393" s="74"/>
      <c r="R393" s="74"/>
      <c r="S393" s="74"/>
      <c r="T393" s="74"/>
      <c r="U393" s="74"/>
      <c r="V393" s="74"/>
    </row>
    <row r="394" customFormat="false" ht="12.75" hidden="false" customHeight="false" outlineLevel="0" collapsed="false">
      <c r="A394" s="72" t="n">
        <f aca="false">A393+1</f>
        <v>5663.28571428572</v>
      </c>
      <c r="B394" s="41"/>
      <c r="C394" s="41"/>
      <c r="D394" s="36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74"/>
      <c r="P394" s="74"/>
      <c r="Q394" s="74"/>
      <c r="R394" s="74"/>
      <c r="S394" s="74"/>
      <c r="T394" s="74"/>
      <c r="U394" s="74"/>
      <c r="V394" s="74"/>
    </row>
    <row r="395" customFormat="false" ht="12.75" hidden="false" customHeight="false" outlineLevel="0" collapsed="false">
      <c r="A395" s="72" t="n">
        <f aca="false">A394+1</f>
        <v>5664.28571428572</v>
      </c>
      <c r="B395" s="41"/>
      <c r="C395" s="41"/>
      <c r="D395" s="36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74"/>
      <c r="P395" s="74"/>
      <c r="Q395" s="74"/>
      <c r="R395" s="74"/>
      <c r="S395" s="74"/>
      <c r="T395" s="74"/>
      <c r="U395" s="74"/>
      <c r="V395" s="74"/>
    </row>
    <row r="396" customFormat="false" ht="12.75" hidden="false" customHeight="false" outlineLevel="0" collapsed="false">
      <c r="A396" s="72" t="n">
        <f aca="false">A395+1</f>
        <v>5665.28571428572</v>
      </c>
      <c r="B396" s="41"/>
      <c r="C396" s="41"/>
      <c r="D396" s="36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74"/>
      <c r="P396" s="74"/>
      <c r="Q396" s="74"/>
      <c r="R396" s="74"/>
      <c r="S396" s="74"/>
      <c r="T396" s="74"/>
      <c r="U396" s="74"/>
      <c r="V396" s="74"/>
    </row>
    <row r="397" customFormat="false" ht="12.75" hidden="false" customHeight="false" outlineLevel="0" collapsed="false">
      <c r="A397" s="72" t="n">
        <f aca="false">A396+1</f>
        <v>5666.28571428572</v>
      </c>
      <c r="B397" s="41"/>
      <c r="C397" s="41"/>
      <c r="D397" s="36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74"/>
      <c r="P397" s="74"/>
      <c r="Q397" s="74"/>
      <c r="R397" s="74"/>
      <c r="S397" s="74"/>
      <c r="T397" s="74"/>
      <c r="U397" s="74"/>
      <c r="V397" s="74"/>
    </row>
    <row r="398" customFormat="false" ht="12.75" hidden="false" customHeight="false" outlineLevel="0" collapsed="false">
      <c r="A398" s="72" t="n">
        <f aca="false">A397+1</f>
        <v>5667.28571428572</v>
      </c>
      <c r="B398" s="41"/>
      <c r="C398" s="41"/>
      <c r="D398" s="36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74"/>
      <c r="P398" s="74"/>
      <c r="Q398" s="74"/>
      <c r="R398" s="74"/>
      <c r="S398" s="74"/>
      <c r="T398" s="74"/>
      <c r="U398" s="74"/>
      <c r="V398" s="74"/>
    </row>
    <row r="399" customFormat="false" ht="12.75" hidden="false" customHeight="false" outlineLevel="0" collapsed="false">
      <c r="A399" s="72" t="n">
        <f aca="false">A398+1</f>
        <v>5668.28571428572</v>
      </c>
      <c r="B399" s="41"/>
      <c r="C399" s="41"/>
      <c r="D399" s="36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74"/>
      <c r="P399" s="74"/>
      <c r="Q399" s="74"/>
      <c r="R399" s="74"/>
      <c r="S399" s="74"/>
      <c r="T399" s="74"/>
      <c r="U399" s="74"/>
      <c r="V399" s="74"/>
    </row>
    <row r="400" customFormat="false" ht="12.75" hidden="false" customHeight="false" outlineLevel="0" collapsed="false">
      <c r="A400" s="72" t="n">
        <f aca="false">A399+1</f>
        <v>5669.28571428572</v>
      </c>
      <c r="B400" s="41"/>
      <c r="C400" s="41"/>
      <c r="D400" s="36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74"/>
      <c r="P400" s="74"/>
      <c r="Q400" s="74"/>
      <c r="R400" s="74"/>
      <c r="S400" s="74"/>
      <c r="T400" s="74"/>
      <c r="U400" s="74"/>
      <c r="V400" s="74"/>
    </row>
    <row r="401" customFormat="false" ht="12.75" hidden="false" customHeight="false" outlineLevel="0" collapsed="false">
      <c r="A401" s="72" t="n">
        <f aca="false">A400+1</f>
        <v>5670.28571428572</v>
      </c>
      <c r="B401" s="41"/>
      <c r="C401" s="41"/>
      <c r="D401" s="36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74"/>
      <c r="P401" s="74"/>
      <c r="Q401" s="74"/>
      <c r="R401" s="74"/>
      <c r="S401" s="74"/>
      <c r="T401" s="74"/>
      <c r="U401" s="74"/>
      <c r="V401" s="74"/>
    </row>
    <row r="402" customFormat="false" ht="12.75" hidden="false" customHeight="false" outlineLevel="0" collapsed="false">
      <c r="A402" s="72" t="n">
        <f aca="false">A401+1</f>
        <v>5671.28571428572</v>
      </c>
      <c r="B402" s="41"/>
      <c r="C402" s="41"/>
      <c r="D402" s="36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74"/>
      <c r="P402" s="74"/>
      <c r="Q402" s="74"/>
      <c r="R402" s="74"/>
      <c r="S402" s="74"/>
      <c r="T402" s="74"/>
      <c r="U402" s="74"/>
      <c r="V402" s="74"/>
    </row>
    <row r="403" customFormat="false" ht="12.75" hidden="false" customHeight="false" outlineLevel="0" collapsed="false">
      <c r="A403" s="72" t="n">
        <f aca="false">A402+1</f>
        <v>5672.28571428572</v>
      </c>
      <c r="B403" s="41"/>
      <c r="C403" s="41"/>
      <c r="D403" s="36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74"/>
      <c r="P403" s="74"/>
      <c r="Q403" s="74"/>
      <c r="R403" s="74"/>
      <c r="S403" s="74"/>
      <c r="T403" s="74"/>
      <c r="U403" s="74"/>
      <c r="V403" s="74"/>
    </row>
    <row r="404" customFormat="false" ht="12.75" hidden="false" customHeight="false" outlineLevel="0" collapsed="false">
      <c r="A404" s="72" t="n">
        <f aca="false">A403+1</f>
        <v>5673.28571428572</v>
      </c>
      <c r="B404" s="41"/>
      <c r="C404" s="41"/>
      <c r="D404" s="36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74"/>
      <c r="P404" s="74"/>
      <c r="Q404" s="74"/>
      <c r="R404" s="74"/>
      <c r="S404" s="74"/>
      <c r="T404" s="74"/>
      <c r="U404" s="74"/>
      <c r="V404" s="74"/>
    </row>
    <row r="405" customFormat="false" ht="12.75" hidden="false" customHeight="false" outlineLevel="0" collapsed="false">
      <c r="A405" s="72" t="n">
        <f aca="false">A404+1</f>
        <v>5674.28571428572</v>
      </c>
      <c r="B405" s="41"/>
      <c r="C405" s="41"/>
      <c r="D405" s="36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74"/>
      <c r="P405" s="74"/>
      <c r="Q405" s="74"/>
      <c r="R405" s="74"/>
      <c r="S405" s="74"/>
      <c r="T405" s="74"/>
      <c r="U405" s="74"/>
      <c r="V405" s="74"/>
    </row>
    <row r="406" customFormat="false" ht="12.75" hidden="false" customHeight="false" outlineLevel="0" collapsed="false">
      <c r="A406" s="72" t="n">
        <f aca="false">A405+1</f>
        <v>5675.28571428572</v>
      </c>
      <c r="B406" s="41"/>
      <c r="C406" s="41"/>
      <c r="D406" s="36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74"/>
      <c r="P406" s="74"/>
      <c r="Q406" s="74"/>
      <c r="R406" s="74"/>
      <c r="S406" s="74"/>
      <c r="T406" s="74"/>
      <c r="U406" s="74"/>
      <c r="V406" s="74"/>
    </row>
    <row r="407" customFormat="false" ht="12.75" hidden="false" customHeight="false" outlineLevel="0" collapsed="false">
      <c r="A407" s="72" t="n">
        <f aca="false">A406+1</f>
        <v>5676.28571428572</v>
      </c>
      <c r="B407" s="41"/>
      <c r="C407" s="41"/>
      <c r="D407" s="36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74"/>
      <c r="P407" s="74"/>
      <c r="Q407" s="74"/>
      <c r="R407" s="74"/>
      <c r="S407" s="74"/>
      <c r="T407" s="74"/>
      <c r="U407" s="74"/>
      <c r="V407" s="74"/>
    </row>
    <row r="408" customFormat="false" ht="12.75" hidden="false" customHeight="false" outlineLevel="0" collapsed="false">
      <c r="A408" s="72" t="n">
        <f aca="false">A407+1</f>
        <v>5677.28571428572</v>
      </c>
      <c r="B408" s="41"/>
      <c r="C408" s="41"/>
      <c r="D408" s="36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74"/>
      <c r="P408" s="74"/>
      <c r="Q408" s="74"/>
      <c r="R408" s="74"/>
      <c r="S408" s="74"/>
      <c r="T408" s="74"/>
      <c r="U408" s="74"/>
      <c r="V408" s="74"/>
    </row>
    <row r="409" customFormat="false" ht="12.75" hidden="false" customHeight="false" outlineLevel="0" collapsed="false">
      <c r="A409" s="72" t="n">
        <f aca="false">A408+1</f>
        <v>5678.28571428572</v>
      </c>
      <c r="B409" s="41"/>
      <c r="C409" s="41"/>
      <c r="D409" s="36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74"/>
      <c r="P409" s="74"/>
      <c r="Q409" s="74"/>
      <c r="R409" s="74"/>
      <c r="S409" s="74"/>
      <c r="T409" s="74"/>
      <c r="U409" s="74"/>
      <c r="V409" s="74"/>
    </row>
    <row r="410" customFormat="false" ht="12.75" hidden="false" customHeight="false" outlineLevel="0" collapsed="false">
      <c r="A410" s="72" t="n">
        <f aca="false">A409+1</f>
        <v>5679.28571428572</v>
      </c>
      <c r="B410" s="41"/>
      <c r="C410" s="41"/>
      <c r="D410" s="36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74"/>
      <c r="P410" s="74"/>
      <c r="Q410" s="74"/>
      <c r="R410" s="74"/>
      <c r="S410" s="74"/>
      <c r="T410" s="74"/>
      <c r="U410" s="74"/>
      <c r="V410" s="74"/>
    </row>
    <row r="411" customFormat="false" ht="12.75" hidden="false" customHeight="false" outlineLevel="0" collapsed="false">
      <c r="A411" s="72" t="n">
        <f aca="false">A410+1</f>
        <v>5680.28571428572</v>
      </c>
      <c r="B411" s="41"/>
      <c r="C411" s="41"/>
      <c r="D411" s="36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74"/>
      <c r="P411" s="74"/>
      <c r="Q411" s="74"/>
      <c r="R411" s="74"/>
      <c r="S411" s="74"/>
      <c r="T411" s="74"/>
      <c r="U411" s="74"/>
      <c r="V411" s="74"/>
    </row>
    <row r="412" customFormat="false" ht="12.75" hidden="false" customHeight="false" outlineLevel="0" collapsed="false">
      <c r="A412" s="72" t="n">
        <f aca="false">A411+1</f>
        <v>5681.28571428572</v>
      </c>
      <c r="B412" s="41"/>
      <c r="C412" s="41"/>
      <c r="D412" s="36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74"/>
      <c r="P412" s="74"/>
      <c r="Q412" s="74"/>
      <c r="R412" s="74"/>
      <c r="S412" s="74"/>
      <c r="T412" s="74"/>
      <c r="U412" s="74"/>
      <c r="V412" s="74"/>
    </row>
    <row r="413" customFormat="false" ht="12.75" hidden="false" customHeight="false" outlineLevel="0" collapsed="false">
      <c r="A413" s="72" t="n">
        <f aca="false">A412+1</f>
        <v>5682.28571428572</v>
      </c>
      <c r="B413" s="41"/>
      <c r="C413" s="41"/>
      <c r="D413" s="36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74"/>
      <c r="P413" s="74"/>
      <c r="Q413" s="74"/>
      <c r="R413" s="74"/>
      <c r="S413" s="74"/>
      <c r="T413" s="74"/>
      <c r="U413" s="74"/>
      <c r="V413" s="74"/>
    </row>
    <row r="414" customFormat="false" ht="12.75" hidden="false" customHeight="false" outlineLevel="0" collapsed="false">
      <c r="A414" s="72" t="n">
        <f aca="false">A413+1</f>
        <v>5683.28571428572</v>
      </c>
      <c r="B414" s="41"/>
      <c r="C414" s="41"/>
      <c r="D414" s="36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74"/>
      <c r="P414" s="74"/>
      <c r="Q414" s="74"/>
      <c r="R414" s="74"/>
      <c r="S414" s="74"/>
      <c r="T414" s="74"/>
      <c r="U414" s="74"/>
      <c r="V414" s="74"/>
    </row>
    <row r="415" customFormat="false" ht="12.75" hidden="false" customHeight="false" outlineLevel="0" collapsed="false">
      <c r="A415" s="72" t="n">
        <f aca="false">A414+1</f>
        <v>5684.28571428572</v>
      </c>
      <c r="B415" s="41"/>
      <c r="C415" s="41"/>
      <c r="D415" s="36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74"/>
      <c r="P415" s="74"/>
      <c r="Q415" s="74"/>
      <c r="R415" s="74"/>
      <c r="S415" s="74"/>
      <c r="T415" s="74"/>
      <c r="U415" s="74"/>
      <c r="V415" s="74"/>
    </row>
    <row r="416" customFormat="false" ht="12.75" hidden="false" customHeight="false" outlineLevel="0" collapsed="false">
      <c r="A416" s="72" t="n">
        <f aca="false">A415+1</f>
        <v>5685.28571428572</v>
      </c>
      <c r="B416" s="41"/>
      <c r="C416" s="41"/>
      <c r="D416" s="36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74"/>
      <c r="P416" s="74"/>
      <c r="Q416" s="74"/>
      <c r="R416" s="74"/>
      <c r="S416" s="74"/>
      <c r="T416" s="74"/>
      <c r="U416" s="74"/>
      <c r="V416" s="74"/>
    </row>
    <row r="417" customFormat="false" ht="12.75" hidden="false" customHeight="false" outlineLevel="0" collapsed="false">
      <c r="A417" s="72" t="n">
        <f aca="false">A416+1</f>
        <v>5686.28571428572</v>
      </c>
      <c r="B417" s="41"/>
      <c r="C417" s="41"/>
      <c r="D417" s="36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74"/>
      <c r="P417" s="74"/>
      <c r="Q417" s="74"/>
      <c r="R417" s="74"/>
      <c r="S417" s="74"/>
      <c r="T417" s="74"/>
      <c r="U417" s="74"/>
      <c r="V417" s="74"/>
    </row>
    <row r="418" customFormat="false" ht="12.75" hidden="false" customHeight="false" outlineLevel="0" collapsed="false">
      <c r="A418" s="72" t="n">
        <f aca="false">A417+1</f>
        <v>5687.28571428572</v>
      </c>
      <c r="B418" s="41"/>
      <c r="C418" s="41"/>
      <c r="D418" s="36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74"/>
      <c r="P418" s="74"/>
      <c r="Q418" s="74"/>
      <c r="R418" s="74"/>
      <c r="S418" s="74"/>
      <c r="T418" s="74"/>
      <c r="U418" s="74"/>
      <c r="V418" s="74"/>
    </row>
    <row r="419" customFormat="false" ht="12.75" hidden="false" customHeight="false" outlineLevel="0" collapsed="false">
      <c r="A419" s="72" t="n">
        <f aca="false">A418+1</f>
        <v>5688.28571428572</v>
      </c>
      <c r="B419" s="41"/>
      <c r="C419" s="41"/>
      <c r="D419" s="36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74"/>
      <c r="P419" s="74"/>
      <c r="Q419" s="74"/>
      <c r="R419" s="74"/>
      <c r="S419" s="74"/>
      <c r="T419" s="74"/>
      <c r="U419" s="74"/>
      <c r="V419" s="74"/>
    </row>
    <row r="420" customFormat="false" ht="12.75" hidden="false" customHeight="false" outlineLevel="0" collapsed="false">
      <c r="A420" s="72" t="n">
        <f aca="false">A419+1</f>
        <v>5689.28571428572</v>
      </c>
      <c r="B420" s="41"/>
      <c r="C420" s="41"/>
      <c r="D420" s="36"/>
      <c r="E420" s="37"/>
      <c r="F420" s="37"/>
      <c r="G420" s="37"/>
      <c r="H420" s="37"/>
      <c r="I420" s="37"/>
      <c r="J420" s="37"/>
      <c r="K420" s="37"/>
      <c r="L420" s="37"/>
      <c r="M420" s="37"/>
      <c r="N420" s="37"/>
      <c r="O420" s="74"/>
      <c r="P420" s="74"/>
      <c r="Q420" s="74"/>
      <c r="R420" s="74"/>
      <c r="S420" s="74"/>
      <c r="T420" s="74"/>
      <c r="U420" s="74"/>
      <c r="V420" s="74"/>
    </row>
    <row r="421" customFormat="false" ht="12.75" hidden="false" customHeight="false" outlineLevel="0" collapsed="false">
      <c r="A421" s="72" t="n">
        <f aca="false">A420+1</f>
        <v>5690.28571428572</v>
      </c>
      <c r="B421" s="41"/>
      <c r="C421" s="41"/>
      <c r="D421" s="36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74"/>
      <c r="P421" s="74"/>
      <c r="Q421" s="74"/>
      <c r="R421" s="74"/>
      <c r="S421" s="74"/>
      <c r="T421" s="74"/>
      <c r="U421" s="74"/>
      <c r="V421" s="74"/>
    </row>
    <row r="422" customFormat="false" ht="12.75" hidden="false" customHeight="false" outlineLevel="0" collapsed="false">
      <c r="A422" s="72" t="n">
        <f aca="false">A421+1</f>
        <v>5691.28571428572</v>
      </c>
      <c r="B422" s="41"/>
      <c r="C422" s="41"/>
      <c r="D422" s="36"/>
      <c r="E422" s="37"/>
      <c r="F422" s="37"/>
      <c r="G422" s="37"/>
      <c r="H422" s="37"/>
      <c r="I422" s="37"/>
      <c r="J422" s="37"/>
      <c r="K422" s="37"/>
      <c r="L422" s="37"/>
      <c r="M422" s="37"/>
      <c r="N422" s="37"/>
      <c r="O422" s="74"/>
      <c r="P422" s="74"/>
      <c r="Q422" s="74"/>
      <c r="R422" s="74"/>
      <c r="S422" s="74"/>
      <c r="T422" s="74"/>
      <c r="U422" s="74"/>
      <c r="V422" s="74"/>
    </row>
    <row r="423" customFormat="false" ht="12.75" hidden="false" customHeight="false" outlineLevel="0" collapsed="false">
      <c r="A423" s="72" t="n">
        <f aca="false">A422+1</f>
        <v>5692.28571428572</v>
      </c>
      <c r="B423" s="41"/>
      <c r="C423" s="41"/>
      <c r="D423" s="36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74"/>
      <c r="P423" s="74"/>
      <c r="Q423" s="74"/>
      <c r="R423" s="74"/>
      <c r="S423" s="74"/>
      <c r="T423" s="74"/>
      <c r="U423" s="74"/>
      <c r="V423" s="74"/>
    </row>
    <row r="424" customFormat="false" ht="12.75" hidden="false" customHeight="false" outlineLevel="0" collapsed="false">
      <c r="A424" s="72" t="n">
        <f aca="false">A423+1</f>
        <v>5693.28571428572</v>
      </c>
      <c r="B424" s="41"/>
      <c r="C424" s="41"/>
      <c r="D424" s="36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74"/>
      <c r="P424" s="74"/>
      <c r="Q424" s="74"/>
      <c r="R424" s="74"/>
      <c r="S424" s="74"/>
      <c r="T424" s="74"/>
      <c r="U424" s="74"/>
      <c r="V424" s="74"/>
    </row>
    <row r="425" customFormat="false" ht="12.75" hidden="false" customHeight="false" outlineLevel="0" collapsed="false">
      <c r="A425" s="72" t="n">
        <f aca="false">A424+1</f>
        <v>5694.28571428572</v>
      </c>
      <c r="B425" s="41"/>
      <c r="C425" s="41"/>
      <c r="D425" s="36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74"/>
      <c r="P425" s="74"/>
      <c r="Q425" s="74"/>
      <c r="R425" s="74"/>
      <c r="S425" s="74"/>
      <c r="T425" s="74"/>
      <c r="U425" s="74"/>
      <c r="V425" s="74"/>
    </row>
    <row r="426" customFormat="false" ht="12.75" hidden="false" customHeight="false" outlineLevel="0" collapsed="false">
      <c r="A426" s="72" t="n">
        <f aca="false">A425+1</f>
        <v>5695.28571428572</v>
      </c>
      <c r="B426" s="41"/>
      <c r="C426" s="41"/>
      <c r="D426" s="36"/>
      <c r="E426" s="37"/>
      <c r="F426" s="37"/>
      <c r="G426" s="37"/>
      <c r="H426" s="37"/>
      <c r="I426" s="37"/>
      <c r="J426" s="37"/>
      <c r="K426" s="37"/>
      <c r="L426" s="37"/>
      <c r="M426" s="37"/>
      <c r="N426" s="37"/>
      <c r="O426" s="74"/>
      <c r="P426" s="74"/>
      <c r="Q426" s="74"/>
      <c r="R426" s="74"/>
      <c r="S426" s="74"/>
      <c r="T426" s="74"/>
      <c r="U426" s="74"/>
      <c r="V426" s="74"/>
    </row>
    <row r="427" customFormat="false" ht="12.75" hidden="false" customHeight="false" outlineLevel="0" collapsed="false">
      <c r="A427" s="72" t="n">
        <f aca="false">A426+1</f>
        <v>5696.28571428572</v>
      </c>
      <c r="B427" s="41"/>
      <c r="C427" s="41"/>
      <c r="D427" s="36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74"/>
      <c r="P427" s="74"/>
      <c r="Q427" s="74"/>
      <c r="R427" s="74"/>
      <c r="S427" s="74"/>
      <c r="T427" s="74"/>
      <c r="U427" s="74"/>
      <c r="V427" s="74"/>
    </row>
    <row r="428" customFormat="false" ht="12.75" hidden="false" customHeight="false" outlineLevel="0" collapsed="false">
      <c r="A428" s="72" t="n">
        <f aca="false">A427+1</f>
        <v>5697.28571428572</v>
      </c>
      <c r="B428" s="41"/>
      <c r="C428" s="41"/>
      <c r="D428" s="36"/>
      <c r="E428" s="37"/>
      <c r="F428" s="37"/>
      <c r="G428" s="37"/>
      <c r="H428" s="37"/>
      <c r="I428" s="37"/>
      <c r="J428" s="37"/>
      <c r="K428" s="37"/>
      <c r="L428" s="37"/>
      <c r="M428" s="37"/>
      <c r="N428" s="37"/>
      <c r="O428" s="74"/>
      <c r="P428" s="74"/>
      <c r="Q428" s="74"/>
      <c r="R428" s="74"/>
      <c r="S428" s="74"/>
      <c r="T428" s="74"/>
      <c r="U428" s="74"/>
      <c r="V428" s="74"/>
    </row>
    <row r="429" customFormat="false" ht="12.75" hidden="false" customHeight="false" outlineLevel="0" collapsed="false">
      <c r="A429" s="72" t="n">
        <f aca="false">A428+1</f>
        <v>5698.28571428572</v>
      </c>
      <c r="B429" s="41"/>
      <c r="C429" s="41"/>
      <c r="D429" s="36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74"/>
      <c r="P429" s="74"/>
      <c r="Q429" s="74"/>
      <c r="R429" s="74"/>
      <c r="S429" s="74"/>
      <c r="T429" s="74"/>
      <c r="U429" s="74"/>
      <c r="V429" s="74"/>
    </row>
    <row r="430" customFormat="false" ht="12.75" hidden="false" customHeight="false" outlineLevel="0" collapsed="false">
      <c r="A430" s="72" t="n">
        <f aca="false">A429+1</f>
        <v>5699.28571428572</v>
      </c>
      <c r="B430" s="41"/>
      <c r="C430" s="41"/>
      <c r="D430" s="36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74"/>
      <c r="P430" s="74"/>
      <c r="Q430" s="74"/>
      <c r="R430" s="74"/>
      <c r="S430" s="74"/>
      <c r="T430" s="74"/>
      <c r="U430" s="74"/>
      <c r="V430" s="74"/>
    </row>
    <row r="431" customFormat="false" ht="12.75" hidden="false" customHeight="false" outlineLevel="0" collapsed="false">
      <c r="A431" s="72" t="n">
        <f aca="false">A430+1</f>
        <v>5700.28571428572</v>
      </c>
      <c r="B431" s="41"/>
      <c r="C431" s="41"/>
      <c r="D431" s="36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74"/>
      <c r="P431" s="74"/>
      <c r="Q431" s="74"/>
      <c r="R431" s="74"/>
      <c r="S431" s="74"/>
      <c r="T431" s="74"/>
      <c r="U431" s="74"/>
      <c r="V431" s="74"/>
    </row>
    <row r="432" customFormat="false" ht="12.75" hidden="false" customHeight="false" outlineLevel="0" collapsed="false">
      <c r="A432" s="72" t="n">
        <f aca="false">A431+1</f>
        <v>5701.28571428572</v>
      </c>
      <c r="B432" s="41"/>
      <c r="C432" s="41"/>
      <c r="D432" s="36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74"/>
      <c r="P432" s="74"/>
      <c r="Q432" s="74"/>
      <c r="R432" s="74"/>
      <c r="S432" s="74"/>
      <c r="T432" s="74"/>
      <c r="U432" s="74"/>
      <c r="V432" s="74"/>
    </row>
    <row r="433" customFormat="false" ht="12.75" hidden="false" customHeight="false" outlineLevel="0" collapsed="false">
      <c r="A433" s="72" t="n">
        <f aca="false">A432+1</f>
        <v>5702.28571428572</v>
      </c>
      <c r="B433" s="41"/>
      <c r="C433" s="41"/>
      <c r="D433" s="36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74"/>
      <c r="P433" s="74"/>
      <c r="Q433" s="74"/>
      <c r="R433" s="74"/>
      <c r="S433" s="74"/>
      <c r="T433" s="74"/>
      <c r="U433" s="74"/>
      <c r="V433" s="74"/>
    </row>
    <row r="434" customFormat="false" ht="12.75" hidden="false" customHeight="false" outlineLevel="0" collapsed="false">
      <c r="A434" s="72" t="n">
        <f aca="false">A433+1</f>
        <v>5703.28571428572</v>
      </c>
      <c r="B434" s="41"/>
      <c r="C434" s="41"/>
      <c r="D434" s="36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74"/>
      <c r="P434" s="74"/>
      <c r="Q434" s="74"/>
      <c r="R434" s="74"/>
      <c r="S434" s="74"/>
      <c r="T434" s="74"/>
      <c r="U434" s="74"/>
      <c r="V434" s="74"/>
    </row>
    <row r="435" customFormat="false" ht="12.75" hidden="false" customHeight="false" outlineLevel="0" collapsed="false">
      <c r="A435" s="72" t="n">
        <f aca="false">A434+1</f>
        <v>5704.28571428572</v>
      </c>
      <c r="B435" s="41"/>
      <c r="C435" s="41"/>
      <c r="D435" s="36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74"/>
      <c r="P435" s="74"/>
      <c r="Q435" s="74"/>
      <c r="R435" s="74"/>
      <c r="S435" s="74"/>
      <c r="T435" s="74"/>
      <c r="U435" s="74"/>
      <c r="V435" s="74"/>
    </row>
    <row r="436" customFormat="false" ht="12.75" hidden="false" customHeight="false" outlineLevel="0" collapsed="false">
      <c r="A436" s="72" t="n">
        <f aca="false">A435+1</f>
        <v>5705.28571428572</v>
      </c>
      <c r="B436" s="41"/>
      <c r="C436" s="41"/>
      <c r="D436" s="36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74"/>
      <c r="P436" s="74"/>
      <c r="Q436" s="74"/>
      <c r="R436" s="74"/>
      <c r="S436" s="74"/>
      <c r="T436" s="74"/>
      <c r="U436" s="74"/>
      <c r="V436" s="74"/>
    </row>
    <row r="437" customFormat="false" ht="12.75" hidden="false" customHeight="false" outlineLevel="0" collapsed="false">
      <c r="A437" s="72" t="n">
        <f aca="false">A436+1</f>
        <v>5706.28571428572</v>
      </c>
      <c r="B437" s="41"/>
      <c r="C437" s="41"/>
      <c r="D437" s="36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74"/>
      <c r="P437" s="74"/>
      <c r="Q437" s="74"/>
      <c r="R437" s="74"/>
      <c r="S437" s="74"/>
      <c r="T437" s="74"/>
      <c r="U437" s="74"/>
      <c r="V437" s="74"/>
    </row>
    <row r="438" customFormat="false" ht="12.75" hidden="false" customHeight="false" outlineLevel="0" collapsed="false">
      <c r="A438" s="72" t="n">
        <f aca="false">A437+1</f>
        <v>5707.28571428572</v>
      </c>
      <c r="B438" s="41"/>
      <c r="C438" s="41"/>
      <c r="D438" s="36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74"/>
      <c r="P438" s="74"/>
      <c r="Q438" s="74"/>
      <c r="R438" s="74"/>
      <c r="S438" s="74"/>
      <c r="T438" s="74"/>
      <c r="U438" s="74"/>
      <c r="V438" s="74"/>
    </row>
    <row r="439" customFormat="false" ht="12.75" hidden="false" customHeight="false" outlineLevel="0" collapsed="false">
      <c r="A439" s="72" t="n">
        <f aca="false">A438+1</f>
        <v>5708.28571428572</v>
      </c>
      <c r="B439" s="41"/>
      <c r="C439" s="41"/>
      <c r="D439" s="36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74"/>
      <c r="P439" s="74"/>
      <c r="Q439" s="74"/>
      <c r="R439" s="74"/>
      <c r="S439" s="74"/>
      <c r="T439" s="74"/>
      <c r="U439" s="74"/>
      <c r="V439" s="74"/>
    </row>
    <row r="440" customFormat="false" ht="12.75" hidden="false" customHeight="false" outlineLevel="0" collapsed="false">
      <c r="A440" s="72" t="n">
        <f aca="false">A439+1</f>
        <v>5709.28571428572</v>
      </c>
      <c r="B440" s="41"/>
      <c r="C440" s="41"/>
      <c r="D440" s="36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74"/>
      <c r="P440" s="74"/>
      <c r="Q440" s="74"/>
      <c r="R440" s="74"/>
      <c r="S440" s="74"/>
      <c r="T440" s="74"/>
      <c r="U440" s="74"/>
      <c r="V440" s="74"/>
    </row>
    <row r="441" customFormat="false" ht="12.75" hidden="false" customHeight="false" outlineLevel="0" collapsed="false">
      <c r="A441" s="72" t="n">
        <f aca="false">A440+1</f>
        <v>5710.28571428572</v>
      </c>
      <c r="B441" s="41"/>
      <c r="C441" s="41"/>
      <c r="D441" s="36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74"/>
      <c r="P441" s="74"/>
      <c r="Q441" s="74"/>
      <c r="R441" s="74"/>
      <c r="S441" s="74"/>
      <c r="T441" s="74"/>
      <c r="U441" s="74"/>
      <c r="V441" s="74"/>
    </row>
    <row r="442" customFormat="false" ht="12.75" hidden="false" customHeight="false" outlineLevel="0" collapsed="false">
      <c r="A442" s="72" t="n">
        <f aca="false">A441+1</f>
        <v>5711.28571428572</v>
      </c>
      <c r="B442" s="41"/>
      <c r="C442" s="41"/>
      <c r="D442" s="36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74"/>
      <c r="P442" s="74"/>
      <c r="Q442" s="74"/>
      <c r="R442" s="74"/>
      <c r="S442" s="74"/>
      <c r="T442" s="74"/>
      <c r="U442" s="74"/>
      <c r="V442" s="74"/>
    </row>
    <row r="443" customFormat="false" ht="12.75" hidden="false" customHeight="false" outlineLevel="0" collapsed="false">
      <c r="A443" s="72" t="n">
        <f aca="false">A442+1</f>
        <v>5712.28571428572</v>
      </c>
      <c r="B443" s="41"/>
      <c r="C443" s="41"/>
      <c r="D443" s="36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74"/>
      <c r="P443" s="74"/>
      <c r="Q443" s="74"/>
      <c r="R443" s="74"/>
      <c r="S443" s="74"/>
      <c r="T443" s="74"/>
      <c r="U443" s="74"/>
      <c r="V443" s="74"/>
    </row>
    <row r="444" customFormat="false" ht="12.75" hidden="false" customHeight="false" outlineLevel="0" collapsed="false">
      <c r="A444" s="72" t="n">
        <f aca="false">A443+1</f>
        <v>5713.28571428572</v>
      </c>
      <c r="B444" s="41"/>
      <c r="C444" s="41"/>
      <c r="D444" s="36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74"/>
      <c r="P444" s="74"/>
      <c r="Q444" s="74"/>
      <c r="R444" s="74"/>
      <c r="S444" s="74"/>
      <c r="T444" s="74"/>
      <c r="U444" s="74"/>
      <c r="V444" s="74"/>
    </row>
    <row r="445" customFormat="false" ht="12.75" hidden="false" customHeight="false" outlineLevel="0" collapsed="false">
      <c r="A445" s="72" t="n">
        <f aca="false">A444+1</f>
        <v>5714.28571428572</v>
      </c>
      <c r="B445" s="41"/>
      <c r="C445" s="41"/>
      <c r="D445" s="36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74"/>
      <c r="P445" s="74"/>
      <c r="Q445" s="74"/>
      <c r="R445" s="74"/>
      <c r="S445" s="74"/>
      <c r="T445" s="74"/>
      <c r="U445" s="74"/>
      <c r="V445" s="74"/>
    </row>
    <row r="446" customFormat="false" ht="12.75" hidden="false" customHeight="false" outlineLevel="0" collapsed="false">
      <c r="A446" s="72" t="n">
        <f aca="false">A445+1</f>
        <v>5715.28571428572</v>
      </c>
      <c r="B446" s="41"/>
      <c r="C446" s="41"/>
      <c r="D446" s="36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74"/>
      <c r="P446" s="74"/>
      <c r="Q446" s="74"/>
      <c r="R446" s="74"/>
      <c r="S446" s="74"/>
      <c r="T446" s="74"/>
      <c r="U446" s="74"/>
      <c r="V446" s="74"/>
    </row>
    <row r="447" customFormat="false" ht="12.75" hidden="false" customHeight="false" outlineLevel="0" collapsed="false">
      <c r="A447" s="72" t="n">
        <f aca="false">A446+1</f>
        <v>5716.28571428572</v>
      </c>
      <c r="B447" s="41"/>
      <c r="C447" s="41"/>
      <c r="D447" s="36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74"/>
      <c r="P447" s="74"/>
      <c r="Q447" s="74"/>
      <c r="R447" s="74"/>
      <c r="S447" s="74"/>
      <c r="T447" s="74"/>
      <c r="U447" s="74"/>
      <c r="V447" s="74"/>
    </row>
    <row r="448" customFormat="false" ht="12.75" hidden="false" customHeight="false" outlineLevel="0" collapsed="false">
      <c r="A448" s="72" t="n">
        <f aca="false">A447+1</f>
        <v>5717.28571428572</v>
      </c>
      <c r="B448" s="41"/>
      <c r="C448" s="41"/>
      <c r="D448" s="36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74"/>
      <c r="P448" s="74"/>
      <c r="Q448" s="74"/>
      <c r="R448" s="74"/>
      <c r="S448" s="74"/>
      <c r="T448" s="74"/>
      <c r="U448" s="74"/>
      <c r="V448" s="74"/>
    </row>
    <row r="449" customFormat="false" ht="12.75" hidden="false" customHeight="false" outlineLevel="0" collapsed="false">
      <c r="A449" s="72" t="n">
        <f aca="false">A448+1</f>
        <v>5718.28571428572</v>
      </c>
      <c r="B449" s="41"/>
      <c r="C449" s="41"/>
      <c r="D449" s="36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74"/>
      <c r="P449" s="74"/>
      <c r="Q449" s="74"/>
      <c r="R449" s="74"/>
      <c r="S449" s="74"/>
      <c r="T449" s="74"/>
      <c r="U449" s="74"/>
      <c r="V449" s="74"/>
    </row>
    <row r="450" customFormat="false" ht="12.75" hidden="false" customHeight="false" outlineLevel="0" collapsed="false">
      <c r="A450" s="72" t="n">
        <f aca="false">A449+1</f>
        <v>5719.28571428572</v>
      </c>
      <c r="B450" s="41"/>
      <c r="C450" s="41"/>
      <c r="D450" s="36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74"/>
      <c r="P450" s="74"/>
      <c r="Q450" s="74"/>
      <c r="R450" s="74"/>
      <c r="S450" s="74"/>
      <c r="T450" s="74"/>
      <c r="U450" s="74"/>
      <c r="V450" s="74"/>
    </row>
    <row r="451" customFormat="false" ht="12.75" hidden="false" customHeight="false" outlineLevel="0" collapsed="false">
      <c r="A451" s="72" t="n">
        <f aca="false">A450+1</f>
        <v>5720.28571428572</v>
      </c>
      <c r="B451" s="41"/>
      <c r="C451" s="41"/>
      <c r="D451" s="36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74"/>
      <c r="P451" s="74"/>
      <c r="Q451" s="74"/>
      <c r="R451" s="74"/>
      <c r="S451" s="74"/>
      <c r="T451" s="74"/>
      <c r="U451" s="74"/>
      <c r="V451" s="74"/>
    </row>
    <row r="452" customFormat="false" ht="12.75" hidden="false" customHeight="false" outlineLevel="0" collapsed="false">
      <c r="A452" s="72" t="n">
        <f aca="false">A451+1</f>
        <v>5721.28571428572</v>
      </c>
      <c r="B452" s="41"/>
      <c r="C452" s="41"/>
      <c r="D452" s="36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74"/>
      <c r="P452" s="74"/>
      <c r="Q452" s="74"/>
      <c r="R452" s="74"/>
      <c r="S452" s="74"/>
      <c r="T452" s="74"/>
      <c r="U452" s="74"/>
      <c r="V452" s="74"/>
    </row>
    <row r="453" customFormat="false" ht="12.75" hidden="false" customHeight="false" outlineLevel="0" collapsed="false">
      <c r="A453" s="72" t="n">
        <f aca="false">A452+1</f>
        <v>5722.28571428572</v>
      </c>
      <c r="B453" s="41"/>
      <c r="C453" s="41"/>
      <c r="D453" s="36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74"/>
      <c r="P453" s="74"/>
      <c r="Q453" s="74"/>
      <c r="R453" s="74"/>
      <c r="S453" s="74"/>
      <c r="T453" s="74"/>
      <c r="U453" s="74"/>
      <c r="V453" s="74"/>
    </row>
    <row r="454" customFormat="false" ht="12.75" hidden="false" customHeight="false" outlineLevel="0" collapsed="false">
      <c r="A454" s="72" t="n">
        <f aca="false">A453+1</f>
        <v>5723.28571428572</v>
      </c>
      <c r="B454" s="41"/>
      <c r="C454" s="41"/>
      <c r="D454" s="36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74"/>
      <c r="P454" s="74"/>
      <c r="Q454" s="74"/>
      <c r="R454" s="74"/>
      <c r="S454" s="74"/>
      <c r="T454" s="74"/>
      <c r="U454" s="74"/>
      <c r="V454" s="74"/>
    </row>
    <row r="455" customFormat="false" ht="12.75" hidden="false" customHeight="false" outlineLevel="0" collapsed="false">
      <c r="A455" s="72" t="n">
        <f aca="false">A454+1</f>
        <v>5724.28571428572</v>
      </c>
      <c r="B455" s="41"/>
      <c r="C455" s="41"/>
      <c r="D455" s="36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74"/>
      <c r="P455" s="74"/>
      <c r="Q455" s="74"/>
      <c r="R455" s="74"/>
      <c r="S455" s="74"/>
      <c r="T455" s="74"/>
      <c r="U455" s="74"/>
      <c r="V455" s="74"/>
    </row>
    <row r="456" customFormat="false" ht="12.75" hidden="false" customHeight="false" outlineLevel="0" collapsed="false">
      <c r="A456" s="72" t="n">
        <f aca="false">A455+1</f>
        <v>5725.28571428572</v>
      </c>
      <c r="B456" s="41"/>
      <c r="C456" s="41"/>
      <c r="D456" s="36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74"/>
      <c r="P456" s="74"/>
      <c r="Q456" s="74"/>
      <c r="R456" s="74"/>
      <c r="S456" s="74"/>
      <c r="T456" s="74"/>
      <c r="U456" s="74"/>
      <c r="V456" s="74"/>
    </row>
    <row r="457" customFormat="false" ht="12.75" hidden="false" customHeight="false" outlineLevel="0" collapsed="false">
      <c r="A457" s="72" t="n">
        <f aca="false">A456+1</f>
        <v>5726.28571428572</v>
      </c>
      <c r="B457" s="41"/>
      <c r="C457" s="41"/>
      <c r="D457" s="36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74"/>
      <c r="P457" s="74"/>
      <c r="Q457" s="74"/>
      <c r="R457" s="74"/>
      <c r="S457" s="74"/>
      <c r="T457" s="74"/>
      <c r="U457" s="74"/>
      <c r="V457" s="74"/>
    </row>
    <row r="458" customFormat="false" ht="12.75" hidden="false" customHeight="false" outlineLevel="0" collapsed="false">
      <c r="A458" s="72" t="n">
        <f aca="false">A457+1</f>
        <v>5727.28571428572</v>
      </c>
      <c r="B458" s="41"/>
      <c r="C458" s="41"/>
      <c r="D458" s="36"/>
      <c r="E458" s="37"/>
      <c r="F458" s="37"/>
      <c r="G458" s="37"/>
      <c r="H458" s="37"/>
      <c r="I458" s="37"/>
      <c r="J458" s="37"/>
      <c r="K458" s="37"/>
      <c r="L458" s="37"/>
      <c r="M458" s="37"/>
      <c r="N458" s="37"/>
      <c r="O458" s="74"/>
      <c r="P458" s="74"/>
      <c r="Q458" s="74"/>
      <c r="R458" s="74"/>
      <c r="S458" s="74"/>
      <c r="T458" s="74"/>
      <c r="U458" s="74"/>
      <c r="V458" s="74"/>
    </row>
    <row r="459" customFormat="false" ht="12.75" hidden="false" customHeight="false" outlineLevel="0" collapsed="false">
      <c r="A459" s="72" t="n">
        <f aca="false">A458+1</f>
        <v>5728.28571428572</v>
      </c>
      <c r="B459" s="41"/>
      <c r="C459" s="41"/>
      <c r="D459" s="36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74"/>
      <c r="P459" s="74"/>
      <c r="Q459" s="74"/>
      <c r="R459" s="74"/>
      <c r="S459" s="74"/>
      <c r="T459" s="74"/>
      <c r="U459" s="74"/>
      <c r="V459" s="74"/>
    </row>
    <row r="460" customFormat="false" ht="12.75" hidden="false" customHeight="false" outlineLevel="0" collapsed="false">
      <c r="A460" s="72" t="n">
        <f aca="false">A459+1</f>
        <v>5729.28571428572</v>
      </c>
      <c r="B460" s="41"/>
      <c r="C460" s="41"/>
      <c r="D460" s="36"/>
      <c r="E460" s="37"/>
      <c r="F460" s="37"/>
      <c r="G460" s="37"/>
      <c r="H460" s="37"/>
      <c r="I460" s="37"/>
      <c r="J460" s="37"/>
      <c r="K460" s="37"/>
      <c r="L460" s="37"/>
      <c r="M460" s="37"/>
      <c r="N460" s="37"/>
      <c r="O460" s="74"/>
      <c r="P460" s="74"/>
      <c r="Q460" s="74"/>
      <c r="R460" s="74"/>
      <c r="S460" s="74"/>
      <c r="T460" s="74"/>
      <c r="U460" s="74"/>
      <c r="V460" s="74"/>
    </row>
    <row r="461" customFormat="false" ht="12.75" hidden="false" customHeight="false" outlineLevel="0" collapsed="false">
      <c r="A461" s="72" t="n">
        <f aca="false">A460+1</f>
        <v>5730.28571428572</v>
      </c>
      <c r="B461" s="41"/>
      <c r="C461" s="41"/>
      <c r="D461" s="36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74"/>
      <c r="P461" s="74"/>
      <c r="Q461" s="74"/>
      <c r="R461" s="74"/>
      <c r="S461" s="74"/>
      <c r="T461" s="74"/>
      <c r="U461" s="74"/>
      <c r="V461" s="74"/>
    </row>
    <row r="462" customFormat="false" ht="12.75" hidden="false" customHeight="false" outlineLevel="0" collapsed="false">
      <c r="A462" s="72" t="n">
        <f aca="false">A461+1</f>
        <v>5731.28571428572</v>
      </c>
      <c r="B462" s="41"/>
      <c r="C462" s="41"/>
      <c r="D462" s="36"/>
      <c r="E462" s="37"/>
      <c r="F462" s="37"/>
      <c r="G462" s="37"/>
      <c r="H462" s="37"/>
      <c r="I462" s="37"/>
      <c r="J462" s="37"/>
      <c r="K462" s="37"/>
      <c r="L462" s="37"/>
      <c r="M462" s="37"/>
      <c r="N462" s="37"/>
      <c r="O462" s="74"/>
      <c r="P462" s="74"/>
      <c r="Q462" s="74"/>
      <c r="R462" s="74"/>
      <c r="S462" s="74"/>
      <c r="T462" s="74"/>
      <c r="U462" s="74"/>
      <c r="V462" s="74"/>
    </row>
    <row r="463" customFormat="false" ht="12.75" hidden="false" customHeight="false" outlineLevel="0" collapsed="false">
      <c r="A463" s="72" t="n">
        <f aca="false">A462+1</f>
        <v>5732.28571428572</v>
      </c>
      <c r="B463" s="41"/>
      <c r="C463" s="41"/>
      <c r="D463" s="36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74"/>
      <c r="P463" s="74"/>
      <c r="Q463" s="74"/>
      <c r="R463" s="74"/>
      <c r="S463" s="74"/>
      <c r="T463" s="74"/>
      <c r="U463" s="74"/>
      <c r="V463" s="74"/>
    </row>
    <row r="464" customFormat="false" ht="12.75" hidden="false" customHeight="false" outlineLevel="0" collapsed="false">
      <c r="A464" s="72" t="n">
        <f aca="false">A463+1</f>
        <v>5733.28571428572</v>
      </c>
      <c r="B464" s="41"/>
      <c r="C464" s="41"/>
      <c r="D464" s="36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74"/>
      <c r="P464" s="74"/>
      <c r="Q464" s="74"/>
      <c r="R464" s="74"/>
      <c r="S464" s="74"/>
      <c r="T464" s="74"/>
      <c r="U464" s="74"/>
      <c r="V464" s="74"/>
    </row>
    <row r="465" customFormat="false" ht="12.75" hidden="false" customHeight="false" outlineLevel="0" collapsed="false">
      <c r="A465" s="72" t="n">
        <f aca="false">A464+1</f>
        <v>5734.28571428572</v>
      </c>
      <c r="B465" s="41"/>
      <c r="C465" s="41"/>
      <c r="D465" s="36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74"/>
      <c r="P465" s="74"/>
      <c r="Q465" s="74"/>
      <c r="R465" s="74"/>
      <c r="S465" s="74"/>
      <c r="T465" s="74"/>
      <c r="U465" s="74"/>
      <c r="V465" s="74"/>
    </row>
    <row r="466" customFormat="false" ht="12.75" hidden="false" customHeight="false" outlineLevel="0" collapsed="false">
      <c r="A466" s="72" t="n">
        <f aca="false">A465+1</f>
        <v>5735.28571428572</v>
      </c>
      <c r="B466" s="41"/>
      <c r="C466" s="41"/>
      <c r="D466" s="36"/>
      <c r="E466" s="37"/>
      <c r="F466" s="37"/>
      <c r="G466" s="37"/>
      <c r="H466" s="37"/>
      <c r="I466" s="37"/>
      <c r="J466" s="37"/>
      <c r="K466" s="37"/>
      <c r="L466" s="37"/>
      <c r="M466" s="37"/>
      <c r="N466" s="37"/>
      <c r="O466" s="74"/>
      <c r="P466" s="74"/>
      <c r="Q466" s="74"/>
      <c r="R466" s="74"/>
      <c r="S466" s="74"/>
      <c r="T466" s="74"/>
      <c r="U466" s="74"/>
      <c r="V466" s="74"/>
    </row>
    <row r="467" customFormat="false" ht="12.75" hidden="false" customHeight="false" outlineLevel="0" collapsed="false">
      <c r="A467" s="72" t="n">
        <f aca="false">A466+1</f>
        <v>5736.28571428572</v>
      </c>
      <c r="B467" s="41"/>
      <c r="C467" s="41"/>
      <c r="D467" s="36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74"/>
      <c r="P467" s="74"/>
      <c r="Q467" s="74"/>
      <c r="R467" s="74"/>
      <c r="S467" s="74"/>
      <c r="T467" s="74"/>
      <c r="U467" s="74"/>
      <c r="V467" s="74"/>
    </row>
    <row r="468" customFormat="false" ht="12.75" hidden="false" customHeight="false" outlineLevel="0" collapsed="false">
      <c r="A468" s="72" t="n">
        <f aca="false">A467+1</f>
        <v>5737.28571428572</v>
      </c>
      <c r="B468" s="41"/>
      <c r="C468" s="41"/>
      <c r="D468" s="36"/>
      <c r="E468" s="37"/>
      <c r="F468" s="37"/>
      <c r="G468" s="37"/>
      <c r="H468" s="37"/>
      <c r="I468" s="37"/>
      <c r="J468" s="37"/>
      <c r="K468" s="37"/>
      <c r="L468" s="37"/>
      <c r="M468" s="37"/>
      <c r="N468" s="37"/>
      <c r="O468" s="74"/>
      <c r="P468" s="74"/>
      <c r="Q468" s="74"/>
      <c r="R468" s="74"/>
      <c r="S468" s="74"/>
      <c r="T468" s="74"/>
      <c r="U468" s="74"/>
      <c r="V468" s="74"/>
    </row>
    <row r="469" customFormat="false" ht="12.75" hidden="false" customHeight="false" outlineLevel="0" collapsed="false">
      <c r="A469" s="72" t="n">
        <f aca="false">A468+1</f>
        <v>5738.28571428572</v>
      </c>
      <c r="B469" s="41"/>
      <c r="C469" s="41"/>
      <c r="D469" s="36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74"/>
      <c r="P469" s="74"/>
      <c r="Q469" s="74"/>
      <c r="R469" s="74"/>
      <c r="S469" s="74"/>
      <c r="T469" s="74"/>
      <c r="U469" s="74"/>
      <c r="V469" s="74"/>
    </row>
    <row r="470" customFormat="false" ht="12.75" hidden="false" customHeight="false" outlineLevel="0" collapsed="false">
      <c r="A470" s="72" t="n">
        <f aca="false">A469+1</f>
        <v>5739.28571428572</v>
      </c>
      <c r="B470" s="41"/>
      <c r="C470" s="41"/>
      <c r="D470" s="36"/>
      <c r="E470" s="37"/>
      <c r="F470" s="37"/>
      <c r="G470" s="37"/>
      <c r="H470" s="37"/>
      <c r="I470" s="37"/>
      <c r="J470" s="37"/>
      <c r="K470" s="37"/>
      <c r="L470" s="37"/>
      <c r="M470" s="37"/>
      <c r="N470" s="37"/>
      <c r="O470" s="74"/>
      <c r="P470" s="74"/>
      <c r="Q470" s="74"/>
      <c r="R470" s="74"/>
      <c r="S470" s="74"/>
      <c r="T470" s="74"/>
      <c r="U470" s="74"/>
      <c r="V470" s="74"/>
    </row>
    <row r="471" customFormat="false" ht="12.75" hidden="false" customHeight="false" outlineLevel="0" collapsed="false">
      <c r="A471" s="72" t="n">
        <f aca="false">A470+1</f>
        <v>5740.28571428572</v>
      </c>
      <c r="B471" s="41"/>
      <c r="C471" s="41"/>
      <c r="D471" s="36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74"/>
      <c r="P471" s="74"/>
      <c r="Q471" s="74"/>
      <c r="R471" s="74"/>
      <c r="S471" s="74"/>
      <c r="T471" s="74"/>
      <c r="U471" s="74"/>
      <c r="V471" s="74"/>
    </row>
    <row r="472" customFormat="false" ht="12.75" hidden="false" customHeight="false" outlineLevel="0" collapsed="false">
      <c r="A472" s="72" t="n">
        <f aca="false">A471+1</f>
        <v>5741.28571428572</v>
      </c>
      <c r="B472" s="41"/>
      <c r="C472" s="41"/>
      <c r="D472" s="36"/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74"/>
      <c r="P472" s="74"/>
      <c r="Q472" s="74"/>
      <c r="R472" s="74"/>
      <c r="S472" s="74"/>
      <c r="T472" s="74"/>
      <c r="U472" s="74"/>
      <c r="V472" s="74"/>
    </row>
    <row r="473" customFormat="false" ht="12.75" hidden="false" customHeight="false" outlineLevel="0" collapsed="false">
      <c r="A473" s="72" t="n">
        <f aca="false">A472+1</f>
        <v>5742.28571428572</v>
      </c>
      <c r="B473" s="41"/>
      <c r="C473" s="41"/>
      <c r="D473" s="36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74"/>
      <c r="P473" s="74"/>
      <c r="Q473" s="74"/>
      <c r="R473" s="74"/>
      <c r="S473" s="74"/>
      <c r="T473" s="74"/>
      <c r="U473" s="74"/>
      <c r="V473" s="74"/>
    </row>
    <row r="474" customFormat="false" ht="12.75" hidden="false" customHeight="false" outlineLevel="0" collapsed="false">
      <c r="A474" s="72" t="n">
        <f aca="false">A473+1</f>
        <v>5743.28571428572</v>
      </c>
      <c r="B474" s="41"/>
      <c r="C474" s="41"/>
      <c r="D474" s="36"/>
      <c r="E474" s="37"/>
      <c r="F474" s="37"/>
      <c r="G474" s="37"/>
      <c r="H474" s="37"/>
      <c r="I474" s="37"/>
      <c r="J474" s="37"/>
      <c r="K474" s="37"/>
      <c r="L474" s="37"/>
      <c r="M474" s="37"/>
      <c r="N474" s="37"/>
      <c r="O474" s="74"/>
      <c r="P474" s="74"/>
      <c r="Q474" s="74"/>
      <c r="R474" s="74"/>
      <c r="S474" s="74"/>
      <c r="T474" s="74"/>
      <c r="U474" s="74"/>
      <c r="V474" s="74"/>
    </row>
    <row r="475" customFormat="false" ht="12.75" hidden="false" customHeight="false" outlineLevel="0" collapsed="false">
      <c r="A475" s="72" t="n">
        <f aca="false">A474+1</f>
        <v>5744.28571428572</v>
      </c>
      <c r="B475" s="41"/>
      <c r="C475" s="41"/>
      <c r="D475" s="36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74"/>
      <c r="P475" s="74"/>
      <c r="Q475" s="74"/>
      <c r="R475" s="74"/>
      <c r="S475" s="74"/>
      <c r="T475" s="74"/>
      <c r="U475" s="74"/>
      <c r="V475" s="74"/>
    </row>
    <row r="476" customFormat="false" ht="12.75" hidden="false" customHeight="false" outlineLevel="0" collapsed="false">
      <c r="A476" s="72" t="n">
        <f aca="false">A475+1</f>
        <v>5745.28571428572</v>
      </c>
      <c r="B476" s="41"/>
      <c r="C476" s="41"/>
      <c r="D476" s="36"/>
      <c r="E476" s="37"/>
      <c r="F476" s="37"/>
      <c r="G476" s="37"/>
      <c r="H476" s="37"/>
      <c r="I476" s="37"/>
      <c r="J476" s="37"/>
      <c r="K476" s="37"/>
      <c r="L476" s="37"/>
      <c r="M476" s="37"/>
      <c r="N476" s="37"/>
      <c r="O476" s="74"/>
      <c r="P476" s="74"/>
      <c r="Q476" s="74"/>
      <c r="R476" s="74"/>
      <c r="S476" s="74"/>
      <c r="T476" s="74"/>
      <c r="U476" s="74"/>
      <c r="V476" s="74"/>
    </row>
    <row r="477" customFormat="false" ht="12.75" hidden="false" customHeight="false" outlineLevel="0" collapsed="false">
      <c r="A477" s="72" t="n">
        <f aca="false">A476+1</f>
        <v>5746.28571428572</v>
      </c>
      <c r="B477" s="41"/>
      <c r="C477" s="41"/>
      <c r="D477" s="36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74"/>
      <c r="P477" s="74"/>
      <c r="Q477" s="74"/>
      <c r="R477" s="74"/>
      <c r="S477" s="74"/>
      <c r="T477" s="74"/>
      <c r="U477" s="74"/>
      <c r="V477" s="74"/>
    </row>
    <row r="478" customFormat="false" ht="12.75" hidden="false" customHeight="false" outlineLevel="0" collapsed="false">
      <c r="A478" s="72" t="n">
        <f aca="false">A477+1</f>
        <v>5747.28571428572</v>
      </c>
      <c r="B478" s="41"/>
      <c r="C478" s="41"/>
      <c r="D478" s="36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74"/>
      <c r="P478" s="74"/>
      <c r="Q478" s="74"/>
      <c r="R478" s="74"/>
      <c r="S478" s="74"/>
      <c r="T478" s="74"/>
      <c r="U478" s="74"/>
      <c r="V478" s="74"/>
    </row>
    <row r="479" customFormat="false" ht="12.75" hidden="false" customHeight="false" outlineLevel="0" collapsed="false">
      <c r="A479" s="72" t="n">
        <f aca="false">A478+1</f>
        <v>5748.28571428572</v>
      </c>
      <c r="B479" s="41"/>
      <c r="C479" s="41"/>
      <c r="D479" s="36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74"/>
      <c r="P479" s="74"/>
      <c r="Q479" s="74"/>
      <c r="R479" s="74"/>
      <c r="S479" s="74"/>
      <c r="T479" s="74"/>
      <c r="U479" s="74"/>
      <c r="V479" s="74"/>
    </row>
    <row r="480" customFormat="false" ht="12.75" hidden="false" customHeight="false" outlineLevel="0" collapsed="false">
      <c r="A480" s="72" t="n">
        <f aca="false">A479+1</f>
        <v>5749.28571428572</v>
      </c>
      <c r="B480" s="41"/>
      <c r="C480" s="41"/>
      <c r="D480" s="36"/>
      <c r="E480" s="37"/>
      <c r="F480" s="37"/>
      <c r="G480" s="37"/>
      <c r="H480" s="37"/>
      <c r="I480" s="37"/>
      <c r="J480" s="37"/>
      <c r="K480" s="37"/>
      <c r="L480" s="37"/>
      <c r="M480" s="37"/>
      <c r="N480" s="37"/>
      <c r="O480" s="74"/>
      <c r="P480" s="74"/>
      <c r="Q480" s="74"/>
      <c r="R480" s="74"/>
      <c r="S480" s="74"/>
      <c r="T480" s="74"/>
      <c r="U480" s="74"/>
      <c r="V480" s="74"/>
    </row>
    <row r="481" customFormat="false" ht="12.75" hidden="false" customHeight="false" outlineLevel="0" collapsed="false">
      <c r="A481" s="72" t="n">
        <f aca="false">A480+1</f>
        <v>5750.28571428572</v>
      </c>
      <c r="B481" s="41"/>
      <c r="C481" s="41"/>
      <c r="D481" s="36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74"/>
      <c r="P481" s="74"/>
      <c r="Q481" s="74"/>
      <c r="R481" s="74"/>
      <c r="S481" s="74"/>
      <c r="T481" s="74"/>
      <c r="U481" s="74"/>
      <c r="V481" s="74"/>
    </row>
    <row r="482" customFormat="false" ht="12.75" hidden="false" customHeight="false" outlineLevel="0" collapsed="false">
      <c r="A482" s="72" t="n">
        <f aca="false">A481+1</f>
        <v>5751.28571428572</v>
      </c>
      <c r="B482" s="41"/>
      <c r="C482" s="41"/>
      <c r="D482" s="36"/>
      <c r="E482" s="37"/>
      <c r="F482" s="37"/>
      <c r="G482" s="37"/>
      <c r="H482" s="37"/>
      <c r="I482" s="37"/>
      <c r="J482" s="37"/>
      <c r="K482" s="37"/>
      <c r="L482" s="37"/>
      <c r="M482" s="37"/>
      <c r="N482" s="37"/>
      <c r="O482" s="74"/>
      <c r="P482" s="74"/>
      <c r="Q482" s="74"/>
      <c r="R482" s="74"/>
      <c r="S482" s="74"/>
      <c r="T482" s="74"/>
      <c r="U482" s="74"/>
      <c r="V482" s="74"/>
    </row>
    <row r="483" customFormat="false" ht="12.75" hidden="false" customHeight="false" outlineLevel="0" collapsed="false">
      <c r="A483" s="72" t="n">
        <f aca="false">A482+1</f>
        <v>5752.28571428572</v>
      </c>
      <c r="B483" s="41"/>
      <c r="C483" s="41"/>
      <c r="D483" s="36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74"/>
      <c r="P483" s="74"/>
      <c r="Q483" s="74"/>
      <c r="R483" s="74"/>
      <c r="S483" s="74"/>
      <c r="T483" s="74"/>
      <c r="U483" s="74"/>
      <c r="V483" s="74"/>
    </row>
    <row r="484" customFormat="false" ht="12.75" hidden="false" customHeight="false" outlineLevel="0" collapsed="false">
      <c r="A484" s="72" t="n">
        <f aca="false">A483+1</f>
        <v>5753.28571428572</v>
      </c>
      <c r="B484" s="41"/>
      <c r="C484" s="41"/>
      <c r="D484" s="36"/>
      <c r="E484" s="37"/>
      <c r="F484" s="37"/>
      <c r="G484" s="37"/>
      <c r="H484" s="37"/>
      <c r="I484" s="37"/>
      <c r="J484" s="37"/>
      <c r="K484" s="37"/>
      <c r="L484" s="37"/>
      <c r="M484" s="37"/>
      <c r="N484" s="37"/>
      <c r="O484" s="74"/>
      <c r="P484" s="74"/>
      <c r="Q484" s="74"/>
      <c r="R484" s="74"/>
      <c r="S484" s="74"/>
      <c r="T484" s="74"/>
      <c r="U484" s="74"/>
      <c r="V484" s="74"/>
    </row>
    <row r="485" customFormat="false" ht="12.75" hidden="false" customHeight="false" outlineLevel="0" collapsed="false">
      <c r="A485" s="72" t="n">
        <f aca="false">A484+1</f>
        <v>5754.28571428572</v>
      </c>
      <c r="B485" s="41"/>
      <c r="C485" s="41"/>
      <c r="D485" s="36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74"/>
      <c r="P485" s="74"/>
      <c r="Q485" s="74"/>
      <c r="R485" s="74"/>
      <c r="S485" s="74"/>
      <c r="T485" s="74"/>
      <c r="U485" s="74"/>
      <c r="V485" s="74"/>
    </row>
    <row r="486" customFormat="false" ht="12.75" hidden="false" customHeight="false" outlineLevel="0" collapsed="false">
      <c r="A486" s="72" t="n">
        <f aca="false">A485+1</f>
        <v>5755.28571428572</v>
      </c>
      <c r="B486" s="41"/>
      <c r="C486" s="41"/>
      <c r="D486" s="36"/>
      <c r="E486" s="37"/>
      <c r="F486" s="37"/>
      <c r="G486" s="37"/>
      <c r="H486" s="37"/>
      <c r="I486" s="37"/>
      <c r="J486" s="37"/>
      <c r="K486" s="37"/>
      <c r="L486" s="37"/>
      <c r="M486" s="37"/>
      <c r="N486" s="37"/>
      <c r="O486" s="74"/>
      <c r="P486" s="74"/>
      <c r="Q486" s="74"/>
      <c r="R486" s="74"/>
      <c r="S486" s="74"/>
      <c r="T486" s="74"/>
      <c r="U486" s="74"/>
      <c r="V486" s="74"/>
    </row>
    <row r="487" customFormat="false" ht="12.75" hidden="false" customHeight="false" outlineLevel="0" collapsed="false">
      <c r="A487" s="72" t="n">
        <f aca="false">A486+1</f>
        <v>5756.28571428572</v>
      </c>
      <c r="B487" s="41"/>
      <c r="C487" s="41"/>
      <c r="D487" s="36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74"/>
      <c r="P487" s="74"/>
      <c r="Q487" s="74"/>
      <c r="R487" s="74"/>
      <c r="S487" s="74"/>
      <c r="T487" s="74"/>
      <c r="U487" s="74"/>
      <c r="V487" s="74"/>
    </row>
    <row r="488" customFormat="false" ht="12.75" hidden="false" customHeight="false" outlineLevel="0" collapsed="false">
      <c r="A488" s="72" t="n">
        <f aca="false">A487+1</f>
        <v>5757.28571428572</v>
      </c>
      <c r="B488" s="41"/>
      <c r="C488" s="41"/>
      <c r="D488" s="36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74"/>
      <c r="P488" s="74"/>
      <c r="Q488" s="74"/>
      <c r="R488" s="74"/>
      <c r="S488" s="74"/>
      <c r="T488" s="74"/>
      <c r="U488" s="74"/>
      <c r="V488" s="74"/>
    </row>
    <row r="489" customFormat="false" ht="12.75" hidden="false" customHeight="false" outlineLevel="0" collapsed="false">
      <c r="A489" s="72" t="n">
        <f aca="false">A488+1</f>
        <v>5758.28571428572</v>
      </c>
      <c r="B489" s="41"/>
      <c r="C489" s="41"/>
      <c r="D489" s="36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74"/>
      <c r="P489" s="74"/>
      <c r="Q489" s="74"/>
      <c r="R489" s="74"/>
      <c r="S489" s="74"/>
      <c r="T489" s="74"/>
      <c r="U489" s="74"/>
      <c r="V489" s="74"/>
    </row>
    <row r="490" customFormat="false" ht="12.75" hidden="false" customHeight="false" outlineLevel="0" collapsed="false">
      <c r="A490" s="72" t="n">
        <f aca="false">A489+1</f>
        <v>5759.28571428572</v>
      </c>
      <c r="B490" s="41"/>
      <c r="C490" s="41"/>
      <c r="D490" s="36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74"/>
      <c r="P490" s="74"/>
      <c r="Q490" s="74"/>
      <c r="R490" s="74"/>
      <c r="S490" s="74"/>
      <c r="T490" s="74"/>
      <c r="U490" s="74"/>
      <c r="V490" s="74"/>
    </row>
    <row r="491" customFormat="false" ht="12.75" hidden="false" customHeight="false" outlineLevel="0" collapsed="false">
      <c r="A491" s="72" t="n">
        <f aca="false">A490+1</f>
        <v>5760.28571428572</v>
      </c>
      <c r="B491" s="41"/>
      <c r="C491" s="41"/>
      <c r="D491" s="36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74"/>
      <c r="P491" s="74"/>
      <c r="Q491" s="74"/>
      <c r="R491" s="74"/>
      <c r="S491" s="74"/>
      <c r="T491" s="74"/>
      <c r="U491" s="74"/>
      <c r="V491" s="74"/>
    </row>
    <row r="492" customFormat="false" ht="12.75" hidden="false" customHeight="false" outlineLevel="0" collapsed="false">
      <c r="A492" s="72" t="n">
        <f aca="false">A491+1</f>
        <v>5761.28571428572</v>
      </c>
      <c r="B492" s="41"/>
      <c r="C492" s="41"/>
      <c r="D492" s="36"/>
      <c r="E492" s="37"/>
      <c r="F492" s="37"/>
      <c r="G492" s="37"/>
      <c r="H492" s="37"/>
      <c r="I492" s="37"/>
      <c r="J492" s="37"/>
      <c r="K492" s="37"/>
      <c r="L492" s="37"/>
      <c r="M492" s="37"/>
      <c r="N492" s="37"/>
      <c r="O492" s="74"/>
      <c r="P492" s="74"/>
      <c r="Q492" s="74"/>
      <c r="R492" s="74"/>
      <c r="S492" s="74"/>
      <c r="T492" s="74"/>
      <c r="U492" s="74"/>
      <c r="V492" s="74"/>
    </row>
    <row r="493" customFormat="false" ht="12.75" hidden="false" customHeight="false" outlineLevel="0" collapsed="false">
      <c r="A493" s="72" t="n">
        <f aca="false">A492+1</f>
        <v>5762.28571428572</v>
      </c>
      <c r="B493" s="41"/>
      <c r="C493" s="41"/>
      <c r="D493" s="36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74"/>
      <c r="P493" s="74"/>
      <c r="Q493" s="74"/>
      <c r="R493" s="74"/>
      <c r="S493" s="74"/>
      <c r="T493" s="74"/>
      <c r="U493" s="74"/>
      <c r="V493" s="74"/>
    </row>
    <row r="494" customFormat="false" ht="12.75" hidden="false" customHeight="false" outlineLevel="0" collapsed="false">
      <c r="A494" s="72" t="n">
        <f aca="false">A493+1</f>
        <v>5763.28571428572</v>
      </c>
      <c r="B494" s="41"/>
      <c r="C494" s="41"/>
      <c r="D494" s="36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74"/>
      <c r="P494" s="74"/>
      <c r="Q494" s="74"/>
      <c r="R494" s="74"/>
      <c r="S494" s="74"/>
      <c r="T494" s="74"/>
      <c r="U494" s="74"/>
      <c r="V494" s="74"/>
    </row>
    <row r="495" customFormat="false" ht="12.75" hidden="false" customHeight="false" outlineLevel="0" collapsed="false">
      <c r="A495" s="72" t="n">
        <f aca="false">A494+1</f>
        <v>5764.28571428572</v>
      </c>
      <c r="B495" s="41"/>
      <c r="C495" s="41"/>
      <c r="D495" s="36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74"/>
      <c r="P495" s="74"/>
      <c r="Q495" s="74"/>
      <c r="R495" s="74"/>
      <c r="S495" s="74"/>
      <c r="T495" s="74"/>
      <c r="U495" s="74"/>
      <c r="V495" s="74"/>
    </row>
    <row r="496" customFormat="false" ht="12.75" hidden="false" customHeight="false" outlineLevel="0" collapsed="false">
      <c r="A496" s="72" t="n">
        <f aca="false">A495+1</f>
        <v>5765.28571428572</v>
      </c>
      <c r="B496" s="41"/>
      <c r="C496" s="41"/>
      <c r="D496" s="36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74"/>
      <c r="P496" s="74"/>
      <c r="Q496" s="74"/>
      <c r="R496" s="74"/>
      <c r="S496" s="74"/>
      <c r="T496" s="74"/>
      <c r="U496" s="74"/>
      <c r="V496" s="74"/>
    </row>
    <row r="497" customFormat="false" ht="12.75" hidden="false" customHeight="false" outlineLevel="0" collapsed="false">
      <c r="A497" s="72" t="n">
        <f aca="false">A496+1</f>
        <v>5766.28571428572</v>
      </c>
      <c r="B497" s="41"/>
      <c r="C497" s="41"/>
      <c r="D497" s="36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74"/>
      <c r="P497" s="74"/>
      <c r="Q497" s="74"/>
      <c r="R497" s="74"/>
      <c r="S497" s="74"/>
      <c r="T497" s="74"/>
      <c r="U497" s="74"/>
      <c r="V497" s="74"/>
    </row>
    <row r="498" customFormat="false" ht="12.75" hidden="false" customHeight="false" outlineLevel="0" collapsed="false">
      <c r="A498" s="72" t="n">
        <f aca="false">A497+1</f>
        <v>5767.28571428572</v>
      </c>
      <c r="B498" s="41"/>
      <c r="C498" s="41"/>
      <c r="D498" s="36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74"/>
      <c r="P498" s="74"/>
      <c r="Q498" s="74"/>
      <c r="R498" s="74"/>
      <c r="S498" s="74"/>
      <c r="T498" s="74"/>
      <c r="U498" s="74"/>
      <c r="V498" s="74"/>
    </row>
    <row r="499" customFormat="false" ht="12.75" hidden="false" customHeight="false" outlineLevel="0" collapsed="false">
      <c r="A499" s="72" t="n">
        <f aca="false">A498+1</f>
        <v>5768.28571428572</v>
      </c>
      <c r="B499" s="41"/>
      <c r="C499" s="41"/>
      <c r="D499" s="36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74"/>
      <c r="P499" s="74"/>
      <c r="Q499" s="74"/>
      <c r="R499" s="74"/>
      <c r="S499" s="74"/>
      <c r="T499" s="74"/>
      <c r="U499" s="74"/>
      <c r="V499" s="74"/>
    </row>
    <row r="500" customFormat="false" ht="12.75" hidden="false" customHeight="false" outlineLevel="0" collapsed="false">
      <c r="A500" s="72" t="n">
        <f aca="false">A499+1</f>
        <v>5769.28571428572</v>
      </c>
      <c r="B500" s="41"/>
      <c r="C500" s="41"/>
      <c r="D500" s="36"/>
      <c r="E500" s="37"/>
      <c r="F500" s="37"/>
      <c r="G500" s="37"/>
      <c r="H500" s="37"/>
      <c r="I500" s="37"/>
      <c r="J500" s="37"/>
      <c r="K500" s="37"/>
      <c r="L500" s="37"/>
      <c r="M500" s="37"/>
      <c r="N500" s="37"/>
      <c r="O500" s="74"/>
      <c r="P500" s="74"/>
      <c r="Q500" s="74"/>
      <c r="R500" s="74"/>
      <c r="S500" s="74"/>
      <c r="T500" s="74"/>
      <c r="U500" s="74"/>
      <c r="V500" s="74"/>
    </row>
    <row r="501" customFormat="false" ht="12.75" hidden="false" customHeight="false" outlineLevel="0" collapsed="false">
      <c r="A501" s="72" t="n">
        <f aca="false">A500+1</f>
        <v>5770.28571428572</v>
      </c>
      <c r="B501" s="41"/>
      <c r="C501" s="41"/>
      <c r="D501" s="36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74"/>
      <c r="P501" s="74"/>
      <c r="Q501" s="74"/>
      <c r="R501" s="74"/>
      <c r="S501" s="74"/>
      <c r="T501" s="74"/>
      <c r="U501" s="74"/>
      <c r="V501" s="74"/>
    </row>
    <row r="502" customFormat="false" ht="12.75" hidden="false" customHeight="false" outlineLevel="0" collapsed="false">
      <c r="A502" s="72" t="n">
        <f aca="false">A501+1</f>
        <v>5771.28571428572</v>
      </c>
      <c r="B502" s="41"/>
      <c r="C502" s="41"/>
      <c r="D502" s="36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74"/>
      <c r="P502" s="74"/>
      <c r="Q502" s="74"/>
      <c r="R502" s="74"/>
      <c r="S502" s="74"/>
      <c r="T502" s="74"/>
      <c r="U502" s="74"/>
      <c r="V502" s="74"/>
    </row>
    <row r="503" customFormat="false" ht="12.75" hidden="false" customHeight="false" outlineLevel="0" collapsed="false">
      <c r="A503" s="72" t="n">
        <f aca="false">A502+1</f>
        <v>5772.28571428572</v>
      </c>
      <c r="B503" s="41"/>
      <c r="C503" s="41"/>
      <c r="D503" s="36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74"/>
      <c r="P503" s="74"/>
      <c r="Q503" s="74"/>
      <c r="R503" s="74"/>
      <c r="S503" s="74"/>
      <c r="T503" s="74"/>
      <c r="U503" s="74"/>
      <c r="V503" s="74"/>
    </row>
    <row r="504" customFormat="false" ht="12.75" hidden="false" customHeight="false" outlineLevel="0" collapsed="false">
      <c r="A504" s="72" t="n">
        <f aca="false">A503+1</f>
        <v>5773.28571428572</v>
      </c>
      <c r="B504" s="41"/>
      <c r="C504" s="41"/>
      <c r="D504" s="36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74"/>
      <c r="P504" s="74"/>
      <c r="Q504" s="74"/>
      <c r="R504" s="74"/>
      <c r="S504" s="74"/>
      <c r="T504" s="74"/>
      <c r="U504" s="74"/>
      <c r="V504" s="74"/>
    </row>
    <row r="505" customFormat="false" ht="12.75" hidden="false" customHeight="false" outlineLevel="0" collapsed="false">
      <c r="A505" s="72" t="n">
        <f aca="false">A504+1</f>
        <v>5774.28571428572</v>
      </c>
      <c r="B505" s="41"/>
      <c r="C505" s="41"/>
      <c r="D505" s="36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74"/>
      <c r="P505" s="74"/>
      <c r="Q505" s="74"/>
      <c r="R505" s="74"/>
      <c r="S505" s="74"/>
      <c r="T505" s="74"/>
      <c r="U505" s="74"/>
      <c r="V505" s="74"/>
    </row>
    <row r="506" customFormat="false" ht="12.75" hidden="false" customHeight="false" outlineLevel="0" collapsed="false">
      <c r="A506" s="72" t="n">
        <f aca="false">A505+1</f>
        <v>5775.28571428572</v>
      </c>
      <c r="B506" s="41"/>
      <c r="C506" s="41"/>
      <c r="D506" s="36"/>
      <c r="E506" s="37"/>
      <c r="F506" s="37"/>
      <c r="G506" s="37"/>
      <c r="H506" s="37"/>
      <c r="I506" s="37"/>
      <c r="J506" s="37"/>
      <c r="K506" s="37"/>
      <c r="L506" s="37"/>
      <c r="M506" s="37"/>
      <c r="N506" s="37"/>
      <c r="O506" s="74"/>
      <c r="P506" s="74"/>
      <c r="Q506" s="74"/>
      <c r="R506" s="74"/>
      <c r="S506" s="74"/>
      <c r="T506" s="74"/>
      <c r="U506" s="74"/>
      <c r="V506" s="74"/>
    </row>
    <row r="507" customFormat="false" ht="12.75" hidden="false" customHeight="false" outlineLevel="0" collapsed="false">
      <c r="A507" s="72" t="n">
        <f aca="false">A506+1</f>
        <v>5776.28571428572</v>
      </c>
      <c r="B507" s="41"/>
      <c r="C507" s="41"/>
      <c r="D507" s="36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74"/>
      <c r="P507" s="74"/>
      <c r="Q507" s="74"/>
      <c r="R507" s="74"/>
      <c r="S507" s="74"/>
      <c r="T507" s="74"/>
      <c r="U507" s="74"/>
      <c r="V507" s="74"/>
    </row>
    <row r="508" customFormat="false" ht="12.75" hidden="false" customHeight="false" outlineLevel="0" collapsed="false">
      <c r="A508" s="72" t="n">
        <f aca="false">A507+1</f>
        <v>5777.28571428572</v>
      </c>
      <c r="B508" s="41"/>
      <c r="C508" s="41"/>
      <c r="D508" s="36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74"/>
      <c r="P508" s="74"/>
      <c r="Q508" s="74"/>
      <c r="R508" s="74"/>
      <c r="S508" s="74"/>
      <c r="T508" s="74"/>
      <c r="U508" s="74"/>
      <c r="V508" s="74"/>
    </row>
    <row r="509" customFormat="false" ht="12.75" hidden="false" customHeight="false" outlineLevel="0" collapsed="false">
      <c r="A509" s="72" t="n">
        <f aca="false">A508+1</f>
        <v>5778.28571428572</v>
      </c>
      <c r="B509" s="41"/>
      <c r="C509" s="41"/>
      <c r="D509" s="36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74"/>
      <c r="P509" s="74"/>
      <c r="Q509" s="74"/>
      <c r="R509" s="74"/>
      <c r="S509" s="74"/>
      <c r="T509" s="74"/>
      <c r="U509" s="74"/>
      <c r="V509" s="74"/>
    </row>
    <row r="510" customFormat="false" ht="12.75" hidden="false" customHeight="false" outlineLevel="0" collapsed="false">
      <c r="A510" s="72" t="n">
        <f aca="false">A509+1</f>
        <v>5779.28571428572</v>
      </c>
      <c r="B510" s="41"/>
      <c r="C510" s="41"/>
      <c r="D510" s="36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74"/>
      <c r="P510" s="74"/>
      <c r="Q510" s="74"/>
      <c r="R510" s="74"/>
      <c r="S510" s="74"/>
      <c r="T510" s="74"/>
      <c r="U510" s="74"/>
      <c r="V510" s="74"/>
    </row>
    <row r="511" customFormat="false" ht="12.75" hidden="false" customHeight="false" outlineLevel="0" collapsed="false">
      <c r="A511" s="72" t="n">
        <f aca="false">A510+1</f>
        <v>5780.28571428572</v>
      </c>
      <c r="B511" s="41"/>
      <c r="C511" s="41"/>
      <c r="D511" s="36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74"/>
      <c r="P511" s="74"/>
      <c r="Q511" s="74"/>
      <c r="R511" s="74"/>
      <c r="S511" s="74"/>
      <c r="T511" s="74"/>
      <c r="U511" s="74"/>
      <c r="V511" s="74"/>
    </row>
    <row r="512" customFormat="false" ht="12.75" hidden="false" customHeight="false" outlineLevel="0" collapsed="false">
      <c r="A512" s="72" t="n">
        <f aca="false">A511+1</f>
        <v>5781.28571428572</v>
      </c>
      <c r="B512" s="41"/>
      <c r="C512" s="41"/>
      <c r="D512" s="36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74"/>
      <c r="P512" s="74"/>
      <c r="Q512" s="74"/>
      <c r="R512" s="74"/>
      <c r="S512" s="74"/>
      <c r="T512" s="74"/>
      <c r="U512" s="74"/>
      <c r="V512" s="74"/>
    </row>
    <row r="513" customFormat="false" ht="12.75" hidden="false" customHeight="false" outlineLevel="0" collapsed="false">
      <c r="A513" s="72" t="n">
        <f aca="false">A512+1</f>
        <v>5782.28571428572</v>
      </c>
      <c r="B513" s="41"/>
      <c r="C513" s="41"/>
      <c r="D513" s="36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74"/>
      <c r="P513" s="74"/>
      <c r="Q513" s="74"/>
      <c r="R513" s="74"/>
      <c r="S513" s="74"/>
      <c r="T513" s="74"/>
      <c r="U513" s="74"/>
      <c r="V513" s="74"/>
    </row>
    <row r="514" customFormat="false" ht="12.75" hidden="false" customHeight="false" outlineLevel="0" collapsed="false">
      <c r="A514" s="72" t="n">
        <f aca="false">A513+1</f>
        <v>5783.28571428572</v>
      </c>
      <c r="B514" s="41"/>
      <c r="C514" s="41"/>
      <c r="D514" s="36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74"/>
      <c r="P514" s="74"/>
      <c r="Q514" s="74"/>
      <c r="R514" s="74"/>
      <c r="S514" s="74"/>
      <c r="T514" s="74"/>
      <c r="U514" s="74"/>
      <c r="V514" s="74"/>
    </row>
    <row r="515" customFormat="false" ht="12.75" hidden="false" customHeight="false" outlineLevel="0" collapsed="false">
      <c r="A515" s="72" t="n">
        <f aca="false">A514+1</f>
        <v>5784.28571428572</v>
      </c>
      <c r="B515" s="41"/>
      <c r="C515" s="41"/>
      <c r="D515" s="36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74"/>
      <c r="P515" s="74"/>
      <c r="Q515" s="74"/>
      <c r="R515" s="74"/>
      <c r="S515" s="74"/>
      <c r="T515" s="74"/>
      <c r="U515" s="74"/>
      <c r="V515" s="74"/>
    </row>
    <row r="516" customFormat="false" ht="12.75" hidden="false" customHeight="false" outlineLevel="0" collapsed="false">
      <c r="A516" s="72" t="n">
        <f aca="false">A515+1</f>
        <v>5785.28571428572</v>
      </c>
      <c r="B516" s="41"/>
      <c r="C516" s="41"/>
      <c r="D516" s="36"/>
      <c r="E516" s="37"/>
      <c r="F516" s="37"/>
      <c r="G516" s="37"/>
      <c r="H516" s="37"/>
      <c r="I516" s="37"/>
      <c r="J516" s="37"/>
      <c r="K516" s="37"/>
      <c r="L516" s="37"/>
      <c r="M516" s="37"/>
      <c r="N516" s="37"/>
      <c r="O516" s="74"/>
      <c r="P516" s="74"/>
      <c r="Q516" s="74"/>
      <c r="R516" s="74"/>
      <c r="S516" s="74"/>
      <c r="T516" s="74"/>
      <c r="U516" s="74"/>
      <c r="V516" s="74"/>
    </row>
    <row r="517" customFormat="false" ht="12.75" hidden="false" customHeight="false" outlineLevel="0" collapsed="false">
      <c r="A517" s="72" t="n">
        <f aca="false">A516+1</f>
        <v>5786.28571428572</v>
      </c>
      <c r="B517" s="41"/>
      <c r="C517" s="41"/>
      <c r="D517" s="36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74"/>
      <c r="P517" s="74"/>
      <c r="Q517" s="74"/>
      <c r="R517" s="74"/>
      <c r="S517" s="74"/>
      <c r="T517" s="74"/>
      <c r="U517" s="74"/>
      <c r="V517" s="74"/>
    </row>
    <row r="518" customFormat="false" ht="12.75" hidden="false" customHeight="false" outlineLevel="0" collapsed="false">
      <c r="A518" s="72" t="n">
        <f aca="false">A517+1</f>
        <v>5787.28571428572</v>
      </c>
      <c r="B518" s="41"/>
      <c r="C518" s="41"/>
      <c r="D518" s="36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74"/>
      <c r="P518" s="74"/>
      <c r="Q518" s="74"/>
      <c r="R518" s="74"/>
      <c r="S518" s="74"/>
      <c r="T518" s="74"/>
      <c r="U518" s="74"/>
      <c r="V518" s="74"/>
    </row>
    <row r="519" customFormat="false" ht="12.75" hidden="false" customHeight="false" outlineLevel="0" collapsed="false">
      <c r="A519" s="72" t="n">
        <f aca="false">A518+1</f>
        <v>5788.28571428572</v>
      </c>
      <c r="B519" s="41"/>
      <c r="C519" s="41"/>
      <c r="D519" s="36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74"/>
      <c r="P519" s="74"/>
      <c r="Q519" s="74"/>
      <c r="R519" s="74"/>
      <c r="S519" s="74"/>
      <c r="T519" s="74"/>
      <c r="U519" s="74"/>
      <c r="V519" s="74"/>
    </row>
    <row r="520" customFormat="false" ht="12.75" hidden="false" customHeight="false" outlineLevel="0" collapsed="false">
      <c r="A520" s="72" t="n">
        <f aca="false">A519+1</f>
        <v>5789.28571428572</v>
      </c>
      <c r="B520" s="41"/>
      <c r="C520" s="41"/>
      <c r="D520" s="36"/>
      <c r="E520" s="37"/>
      <c r="F520" s="37"/>
      <c r="G520" s="37"/>
      <c r="H520" s="37"/>
      <c r="I520" s="37"/>
      <c r="J520" s="37"/>
      <c r="K520" s="37"/>
      <c r="L520" s="37"/>
      <c r="M520" s="37"/>
      <c r="N520" s="37"/>
      <c r="O520" s="74"/>
      <c r="P520" s="74"/>
      <c r="Q520" s="74"/>
      <c r="R520" s="74"/>
      <c r="S520" s="74"/>
      <c r="T520" s="74"/>
      <c r="U520" s="74"/>
      <c r="V520" s="74"/>
    </row>
    <row r="521" customFormat="false" ht="11.25" hidden="false" customHeight="false" outlineLevel="0" collapsed="false">
      <c r="A521" s="72" t="n">
        <f aca="false">A520+1</f>
        <v>5790.28571428572</v>
      </c>
      <c r="B521" s="73"/>
      <c r="C521" s="73"/>
      <c r="D521" s="38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</row>
    <row r="522" customFormat="false" ht="11.25" hidden="false" customHeight="false" outlineLevel="0" collapsed="false">
      <c r="A522" s="72" t="n">
        <f aca="false">A521+1</f>
        <v>5791.28571428572</v>
      </c>
      <c r="B522" s="73"/>
      <c r="C522" s="73"/>
      <c r="D522" s="38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</row>
    <row r="523" customFormat="false" ht="11.25" hidden="false" customHeight="false" outlineLevel="0" collapsed="false">
      <c r="A523" s="72" t="n">
        <f aca="false">A522+1</f>
        <v>5792.28571428572</v>
      </c>
      <c r="B523" s="73"/>
      <c r="C523" s="73"/>
      <c r="D523" s="38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</row>
    <row r="524" customFormat="false" ht="11.25" hidden="false" customHeight="false" outlineLevel="0" collapsed="false">
      <c r="A524" s="72" t="n">
        <f aca="false">A523+1</f>
        <v>5793.28571428572</v>
      </c>
      <c r="B524" s="73"/>
      <c r="C524" s="73"/>
      <c r="D524" s="38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</row>
    <row r="525" customFormat="false" ht="11.25" hidden="false" customHeight="false" outlineLevel="0" collapsed="false">
      <c r="A525" s="72" t="n">
        <f aca="false">A524+1</f>
        <v>5794.28571428572</v>
      </c>
      <c r="B525" s="73"/>
      <c r="C525" s="73"/>
      <c r="D525" s="38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</row>
    <row r="526" customFormat="false" ht="11.25" hidden="false" customHeight="false" outlineLevel="0" collapsed="false">
      <c r="A526" s="72" t="n">
        <f aca="false">A525+1</f>
        <v>5795.28571428572</v>
      </c>
      <c r="B526" s="73"/>
      <c r="C526" s="73"/>
      <c r="D526" s="38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</row>
    <row r="527" customFormat="false" ht="11.25" hidden="false" customHeight="false" outlineLevel="0" collapsed="false">
      <c r="A527" s="72" t="n">
        <f aca="false">A526+1</f>
        <v>5796.28571428572</v>
      </c>
      <c r="B527" s="73"/>
      <c r="C527" s="73"/>
      <c r="D527" s="38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</row>
    <row r="528" customFormat="false" ht="11.25" hidden="false" customHeight="false" outlineLevel="0" collapsed="false">
      <c r="A528" s="72" t="n">
        <f aca="false">A527+1</f>
        <v>5797.28571428572</v>
      </c>
      <c r="B528" s="73"/>
      <c r="C528" s="73"/>
      <c r="D528" s="38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</row>
    <row r="529" customFormat="false" ht="11.25" hidden="false" customHeight="false" outlineLevel="0" collapsed="false">
      <c r="A529" s="72" t="n">
        <f aca="false">A528+1</f>
        <v>5798.28571428572</v>
      </c>
    </row>
    <row r="530" customFormat="false" ht="11.25" hidden="false" customHeight="false" outlineLevel="0" collapsed="false">
      <c r="A530" s="72" t="n">
        <f aca="false">A529+1</f>
        <v>5799.28571428572</v>
      </c>
    </row>
    <row r="531" customFormat="false" ht="11.25" hidden="false" customHeight="false" outlineLevel="0" collapsed="false">
      <c r="A531" s="72" t="n">
        <f aca="false">A530+1</f>
        <v>5800.28571428572</v>
      </c>
    </row>
    <row r="532" customFormat="false" ht="11.25" hidden="false" customHeight="false" outlineLevel="0" collapsed="false">
      <c r="A532" s="72" t="n">
        <f aca="false">A531+1</f>
        <v>5801.28571428572</v>
      </c>
    </row>
    <row r="533" customFormat="false" ht="11.25" hidden="false" customHeight="false" outlineLevel="0" collapsed="false">
      <c r="A533" s="72" t="n">
        <f aca="false">A532+1</f>
        <v>5802.28571428572</v>
      </c>
    </row>
    <row r="534" customFormat="false" ht="11.25" hidden="false" customHeight="false" outlineLevel="0" collapsed="false">
      <c r="A534" s="72" t="n">
        <f aca="false">A533+1</f>
        <v>5803.28571428572</v>
      </c>
    </row>
    <row r="535" customFormat="false" ht="11.25" hidden="false" customHeight="false" outlineLevel="0" collapsed="false">
      <c r="A535" s="72" t="n">
        <f aca="false">A534+1</f>
        <v>5804.28571428572</v>
      </c>
    </row>
    <row r="536" customFormat="false" ht="11.25" hidden="false" customHeight="false" outlineLevel="0" collapsed="false">
      <c r="A536" s="72" t="n">
        <f aca="false">A535+1</f>
        <v>5805.28571428572</v>
      </c>
    </row>
    <row r="537" customFormat="false" ht="11.25" hidden="false" customHeight="false" outlineLevel="0" collapsed="false">
      <c r="A537" s="72" t="n">
        <f aca="false">A536+1</f>
        <v>5806.28571428572</v>
      </c>
    </row>
    <row r="538" customFormat="false" ht="11.25" hidden="false" customHeight="false" outlineLevel="0" collapsed="false">
      <c r="A538" s="72" t="n">
        <f aca="false">A537+1</f>
        <v>5807.28571428572</v>
      </c>
    </row>
    <row r="539" customFormat="false" ht="11.25" hidden="false" customHeight="false" outlineLevel="0" collapsed="false">
      <c r="A539" s="72" t="n">
        <f aca="false">A538+1</f>
        <v>5808.28571428572</v>
      </c>
    </row>
    <row r="540" customFormat="false" ht="11.25" hidden="false" customHeight="false" outlineLevel="0" collapsed="false">
      <c r="A540" s="72" t="n">
        <f aca="false">A539+1</f>
        <v>5809.28571428572</v>
      </c>
    </row>
    <row r="541" customFormat="false" ht="11.25" hidden="false" customHeight="false" outlineLevel="0" collapsed="false">
      <c r="A541" s="72" t="n">
        <f aca="false">A540+1</f>
        <v>5810.28571428572</v>
      </c>
    </row>
    <row r="542" customFormat="false" ht="11.25" hidden="false" customHeight="false" outlineLevel="0" collapsed="false">
      <c r="A542" s="72" t="n">
        <f aca="false">A541+1</f>
        <v>5811.28571428572</v>
      </c>
    </row>
    <row r="543" customFormat="false" ht="11.25" hidden="false" customHeight="false" outlineLevel="0" collapsed="false">
      <c r="A543" s="72" t="n">
        <f aca="false">A542+1</f>
        <v>5812.28571428572</v>
      </c>
    </row>
    <row r="544" customFormat="false" ht="11.25" hidden="false" customHeight="false" outlineLevel="0" collapsed="false">
      <c r="A544" s="72" t="n">
        <f aca="false">A543+1</f>
        <v>5813.28571428572</v>
      </c>
    </row>
    <row r="545" customFormat="false" ht="11.25" hidden="false" customHeight="false" outlineLevel="0" collapsed="false">
      <c r="A545" s="72" t="n">
        <f aca="false">A544+1</f>
        <v>5814.28571428572</v>
      </c>
    </row>
    <row r="546" customFormat="false" ht="11.25" hidden="false" customHeight="false" outlineLevel="0" collapsed="false">
      <c r="A546" s="72" t="n">
        <f aca="false">A545+1</f>
        <v>5815.28571428572</v>
      </c>
    </row>
    <row r="547" customFormat="false" ht="11.25" hidden="false" customHeight="false" outlineLevel="0" collapsed="false">
      <c r="A547" s="72" t="n">
        <f aca="false">A546+1</f>
        <v>5816.28571428572</v>
      </c>
    </row>
    <row r="548" customFormat="false" ht="11.25" hidden="false" customHeight="false" outlineLevel="0" collapsed="false">
      <c r="A548" s="72" t="n">
        <f aca="false">A547+1</f>
        <v>5817.28571428572</v>
      </c>
    </row>
    <row r="549" customFormat="false" ht="11.25" hidden="false" customHeight="false" outlineLevel="0" collapsed="false">
      <c r="A549" s="72" t="n">
        <f aca="false">A548+1</f>
        <v>5818.28571428572</v>
      </c>
    </row>
    <row r="550" customFormat="false" ht="11.25" hidden="false" customHeight="false" outlineLevel="0" collapsed="false">
      <c r="A550" s="72" t="n">
        <f aca="false">A549+1</f>
        <v>5819.28571428572</v>
      </c>
    </row>
    <row r="551" customFormat="false" ht="11.25" hidden="false" customHeight="false" outlineLevel="0" collapsed="false">
      <c r="A551" s="72" t="n">
        <f aca="false">A550+1</f>
        <v>5820.28571428572</v>
      </c>
    </row>
    <row r="552" customFormat="false" ht="11.25" hidden="false" customHeight="false" outlineLevel="0" collapsed="false">
      <c r="A552" s="72" t="n">
        <f aca="false">A551+1</f>
        <v>5821.28571428572</v>
      </c>
    </row>
    <row r="553" customFormat="false" ht="11.25" hidden="false" customHeight="false" outlineLevel="0" collapsed="false">
      <c r="A553" s="72" t="n">
        <f aca="false">A552+1</f>
        <v>5822.28571428572</v>
      </c>
    </row>
    <row r="554" customFormat="false" ht="11.25" hidden="false" customHeight="false" outlineLevel="0" collapsed="false">
      <c r="A554" s="72" t="n">
        <f aca="false">A553+1</f>
        <v>5823.28571428572</v>
      </c>
    </row>
    <row r="555" customFormat="false" ht="11.25" hidden="false" customHeight="false" outlineLevel="0" collapsed="false">
      <c r="A555" s="72" t="n">
        <f aca="false">A554+1</f>
        <v>5824.28571428572</v>
      </c>
    </row>
    <row r="556" customFormat="false" ht="11.25" hidden="false" customHeight="false" outlineLevel="0" collapsed="false">
      <c r="A556" s="72" t="n">
        <f aca="false">A555+1</f>
        <v>5825.28571428572</v>
      </c>
    </row>
    <row r="557" customFormat="false" ht="11.25" hidden="false" customHeight="false" outlineLevel="0" collapsed="false">
      <c r="A557" s="72" t="n">
        <f aca="false">A556+1</f>
        <v>5826.28571428572</v>
      </c>
    </row>
    <row r="558" customFormat="false" ht="11.25" hidden="false" customHeight="false" outlineLevel="0" collapsed="false">
      <c r="A558" s="72" t="n">
        <f aca="false">A557+1</f>
        <v>5827.28571428572</v>
      </c>
    </row>
    <row r="559" customFormat="false" ht="11.25" hidden="false" customHeight="false" outlineLevel="0" collapsed="false">
      <c r="A559" s="72" t="n">
        <f aca="false">A558+1</f>
        <v>5828.28571428572</v>
      </c>
    </row>
    <row r="560" customFormat="false" ht="11.25" hidden="false" customHeight="false" outlineLevel="0" collapsed="false">
      <c r="A560" s="72" t="n">
        <f aca="false">A559+1</f>
        <v>5829.28571428572</v>
      </c>
    </row>
    <row r="561" customFormat="false" ht="11.25" hidden="false" customHeight="false" outlineLevel="0" collapsed="false">
      <c r="A561" s="72" t="n">
        <f aca="false">A560+1</f>
        <v>5830.28571428572</v>
      </c>
    </row>
    <row r="562" customFormat="false" ht="11.25" hidden="false" customHeight="false" outlineLevel="0" collapsed="false">
      <c r="A562" s="72" t="n">
        <f aca="false">A561+1</f>
        <v>5831.28571428572</v>
      </c>
    </row>
    <row r="563" customFormat="false" ht="11.25" hidden="false" customHeight="false" outlineLevel="0" collapsed="false">
      <c r="A563" s="72" t="n">
        <f aca="false">A562+1</f>
        <v>5832.28571428572</v>
      </c>
    </row>
    <row r="564" customFormat="false" ht="11.25" hidden="false" customHeight="false" outlineLevel="0" collapsed="false">
      <c r="A564" s="72" t="n">
        <f aca="false">A563+1</f>
        <v>5833.28571428572</v>
      </c>
    </row>
    <row r="565" customFormat="false" ht="11.25" hidden="false" customHeight="false" outlineLevel="0" collapsed="false">
      <c r="A565" s="72" t="n">
        <f aca="false">A564+1</f>
        <v>5834.28571428572</v>
      </c>
    </row>
    <row r="566" customFormat="false" ht="11.25" hidden="false" customHeight="false" outlineLevel="0" collapsed="false">
      <c r="A566" s="72" t="n">
        <f aca="false">A565+1</f>
        <v>5835.28571428572</v>
      </c>
    </row>
    <row r="567" customFormat="false" ht="11.25" hidden="false" customHeight="false" outlineLevel="0" collapsed="false">
      <c r="A567" s="72" t="n">
        <f aca="false">A566+1</f>
        <v>5836.28571428572</v>
      </c>
    </row>
    <row r="568" customFormat="false" ht="11.25" hidden="false" customHeight="false" outlineLevel="0" collapsed="false">
      <c r="A568" s="72" t="n">
        <f aca="false">A567+1</f>
        <v>5837.28571428572</v>
      </c>
    </row>
    <row r="569" customFormat="false" ht="11.25" hidden="false" customHeight="false" outlineLevel="0" collapsed="false">
      <c r="A569" s="72" t="n">
        <f aca="false">A568+1</f>
        <v>5838.28571428572</v>
      </c>
    </row>
    <row r="570" customFormat="false" ht="11.25" hidden="false" customHeight="false" outlineLevel="0" collapsed="false">
      <c r="A570" s="72" t="n">
        <f aca="false">A569+1</f>
        <v>5839.28571428572</v>
      </c>
    </row>
    <row r="571" customFormat="false" ht="11.25" hidden="false" customHeight="false" outlineLevel="0" collapsed="false">
      <c r="A571" s="72" t="n">
        <f aca="false">A570+1</f>
        <v>5840.28571428572</v>
      </c>
    </row>
    <row r="572" customFormat="false" ht="11.25" hidden="false" customHeight="false" outlineLevel="0" collapsed="false">
      <c r="A572" s="72" t="n">
        <f aca="false">A571+1</f>
        <v>5841.28571428572</v>
      </c>
    </row>
    <row r="573" customFormat="false" ht="11.25" hidden="false" customHeight="false" outlineLevel="0" collapsed="false">
      <c r="A573" s="72" t="n">
        <f aca="false">A572+1</f>
        <v>5842.28571428572</v>
      </c>
    </row>
    <row r="574" customFormat="false" ht="11.25" hidden="false" customHeight="false" outlineLevel="0" collapsed="false">
      <c r="A574" s="72" t="n">
        <f aca="false">A573+1</f>
        <v>5843.28571428572</v>
      </c>
    </row>
    <row r="575" customFormat="false" ht="11.25" hidden="false" customHeight="false" outlineLevel="0" collapsed="false">
      <c r="A575" s="72" t="n">
        <f aca="false">A574+1</f>
        <v>5844.28571428572</v>
      </c>
    </row>
    <row r="576" customFormat="false" ht="11.25" hidden="false" customHeight="false" outlineLevel="0" collapsed="false">
      <c r="A576" s="72" t="n">
        <f aca="false">A575+1</f>
        <v>5845.28571428572</v>
      </c>
    </row>
    <row r="577" customFormat="false" ht="11.25" hidden="false" customHeight="false" outlineLevel="0" collapsed="false">
      <c r="A577" s="72" t="n">
        <f aca="false">A576+1</f>
        <v>5846.28571428572</v>
      </c>
    </row>
    <row r="578" customFormat="false" ht="11.25" hidden="false" customHeight="false" outlineLevel="0" collapsed="false">
      <c r="A578" s="72" t="n">
        <f aca="false">A577+1</f>
        <v>5847.28571428572</v>
      </c>
    </row>
    <row r="579" customFormat="false" ht="11.25" hidden="false" customHeight="false" outlineLevel="0" collapsed="false">
      <c r="A579" s="72" t="n">
        <f aca="false">A578+1</f>
        <v>5848.28571428572</v>
      </c>
    </row>
    <row r="580" customFormat="false" ht="11.25" hidden="false" customHeight="false" outlineLevel="0" collapsed="false">
      <c r="A580" s="72" t="n">
        <f aca="false">A579+1</f>
        <v>5849.28571428572</v>
      </c>
    </row>
    <row r="581" customFormat="false" ht="11.25" hidden="false" customHeight="false" outlineLevel="0" collapsed="false">
      <c r="A581" s="72" t="n">
        <f aca="false">A580+1</f>
        <v>5850.28571428572</v>
      </c>
    </row>
    <row r="582" customFormat="false" ht="11.25" hidden="false" customHeight="false" outlineLevel="0" collapsed="false">
      <c r="A582" s="72" t="n">
        <f aca="false">A581+1</f>
        <v>5851.28571428572</v>
      </c>
    </row>
    <row r="583" customFormat="false" ht="11.25" hidden="false" customHeight="false" outlineLevel="0" collapsed="false">
      <c r="A583" s="72" t="n">
        <f aca="false">A582+1</f>
        <v>5852.28571428572</v>
      </c>
    </row>
    <row r="584" customFormat="false" ht="11.25" hidden="false" customHeight="false" outlineLevel="0" collapsed="false">
      <c r="A584" s="72" t="n">
        <f aca="false">A583+1</f>
        <v>5853.28571428572</v>
      </c>
    </row>
    <row r="585" customFormat="false" ht="11.25" hidden="false" customHeight="false" outlineLevel="0" collapsed="false">
      <c r="A585" s="72" t="n">
        <f aca="false">A584+1</f>
        <v>5854.28571428572</v>
      </c>
    </row>
    <row r="586" customFormat="false" ht="11.25" hidden="false" customHeight="false" outlineLevel="0" collapsed="false">
      <c r="A586" s="72" t="n">
        <f aca="false">A585+1</f>
        <v>5855.28571428572</v>
      </c>
    </row>
    <row r="587" customFormat="false" ht="11.25" hidden="false" customHeight="false" outlineLevel="0" collapsed="false">
      <c r="A587" s="72" t="n">
        <f aca="false">A586+1</f>
        <v>5856.28571428572</v>
      </c>
    </row>
    <row r="588" customFormat="false" ht="11.25" hidden="false" customHeight="false" outlineLevel="0" collapsed="false">
      <c r="A588" s="72" t="n">
        <f aca="false">A587+1</f>
        <v>5857.28571428572</v>
      </c>
    </row>
    <row r="589" customFormat="false" ht="11.25" hidden="false" customHeight="false" outlineLevel="0" collapsed="false">
      <c r="A589" s="72" t="n">
        <f aca="false">A588+1</f>
        <v>5858.28571428572</v>
      </c>
    </row>
    <row r="590" customFormat="false" ht="11.25" hidden="false" customHeight="false" outlineLevel="0" collapsed="false">
      <c r="A590" s="72" t="n">
        <f aca="false">A589+1</f>
        <v>5859.28571428572</v>
      </c>
    </row>
    <row r="591" customFormat="false" ht="11.25" hidden="false" customHeight="false" outlineLevel="0" collapsed="false">
      <c r="A591" s="72" t="n">
        <f aca="false">A590+1</f>
        <v>5860.28571428572</v>
      </c>
    </row>
    <row r="592" customFormat="false" ht="11.25" hidden="false" customHeight="false" outlineLevel="0" collapsed="false">
      <c r="A592" s="72" t="n">
        <f aca="false">A591+1</f>
        <v>5861.28571428572</v>
      </c>
    </row>
    <row r="593" customFormat="false" ht="11.25" hidden="false" customHeight="false" outlineLevel="0" collapsed="false">
      <c r="A593" s="72" t="n">
        <f aca="false">A592+1</f>
        <v>5862.28571428572</v>
      </c>
    </row>
    <row r="594" customFormat="false" ht="11.25" hidden="false" customHeight="false" outlineLevel="0" collapsed="false">
      <c r="A594" s="72" t="n">
        <f aca="false">A593+1</f>
        <v>5863.28571428572</v>
      </c>
    </row>
    <row r="595" customFormat="false" ht="11.25" hidden="false" customHeight="false" outlineLevel="0" collapsed="false">
      <c r="A595" s="72" t="n">
        <f aca="false">A594+1</f>
        <v>5864.28571428572</v>
      </c>
    </row>
    <row r="596" customFormat="false" ht="11.25" hidden="false" customHeight="false" outlineLevel="0" collapsed="false">
      <c r="A596" s="72" t="n">
        <f aca="false">A595+1</f>
        <v>5865.28571428572</v>
      </c>
    </row>
    <row r="597" customFormat="false" ht="11.25" hidden="false" customHeight="false" outlineLevel="0" collapsed="false">
      <c r="A597" s="72" t="n">
        <f aca="false">A596+1</f>
        <v>5866.28571428572</v>
      </c>
    </row>
    <row r="598" customFormat="false" ht="11.25" hidden="false" customHeight="false" outlineLevel="0" collapsed="false">
      <c r="A598" s="72" t="n">
        <f aca="false">A597+1</f>
        <v>5867.28571428572</v>
      </c>
    </row>
    <row r="599" customFormat="false" ht="11.25" hidden="false" customHeight="false" outlineLevel="0" collapsed="false">
      <c r="A599" s="72" t="n">
        <f aca="false">A598+1</f>
        <v>5868.28571428572</v>
      </c>
    </row>
    <row r="600" customFormat="false" ht="11.25" hidden="false" customHeight="false" outlineLevel="0" collapsed="false">
      <c r="A600" s="72" t="n">
        <f aca="false">A599+1</f>
        <v>5869.28571428572</v>
      </c>
    </row>
    <row r="601" customFormat="false" ht="11.25" hidden="false" customHeight="false" outlineLevel="0" collapsed="false">
      <c r="A601" s="72" t="n">
        <f aca="false">A600+1</f>
        <v>5870.28571428572</v>
      </c>
    </row>
    <row r="602" customFormat="false" ht="11.25" hidden="false" customHeight="false" outlineLevel="0" collapsed="false">
      <c r="A602" s="72" t="n">
        <f aca="false">A601+1</f>
        <v>5871.28571428572</v>
      </c>
    </row>
    <row r="603" customFormat="false" ht="11.25" hidden="false" customHeight="false" outlineLevel="0" collapsed="false">
      <c r="A603" s="72" t="n">
        <f aca="false">A602+1</f>
        <v>5872.28571428572</v>
      </c>
    </row>
    <row r="604" customFormat="false" ht="11.25" hidden="false" customHeight="false" outlineLevel="0" collapsed="false">
      <c r="A604" s="72" t="n">
        <f aca="false">A603+1</f>
        <v>5873.28571428572</v>
      </c>
    </row>
    <row r="605" customFormat="false" ht="11.25" hidden="false" customHeight="false" outlineLevel="0" collapsed="false">
      <c r="A605" s="72" t="n">
        <f aca="false">A604+1</f>
        <v>5874.28571428572</v>
      </c>
    </row>
    <row r="606" customFormat="false" ht="11.25" hidden="false" customHeight="false" outlineLevel="0" collapsed="false">
      <c r="A606" s="72" t="n">
        <f aca="false">A605+1</f>
        <v>5875.28571428572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6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69" width="11.42"/>
    <col collapsed="false" customWidth="true" hidden="false" outlineLevel="0" max="2" min="2" style="70" width="12.14"/>
    <col collapsed="false" customWidth="true" hidden="false" outlineLevel="0" max="3" min="3" style="70" width="9.41"/>
    <col collapsed="false" customWidth="true" hidden="false" outlineLevel="0" max="4" min="4" style="70" width="11.7"/>
    <col collapsed="false" customWidth="true" hidden="false" outlineLevel="0" max="6" min="5" style="70" width="12.14"/>
    <col collapsed="false" customWidth="true" hidden="false" outlineLevel="0" max="7" min="7" style="70" width="25.56"/>
    <col collapsed="false" customWidth="true" hidden="false" outlineLevel="0" max="8" min="8" style="70" width="26.56"/>
    <col collapsed="false" customWidth="true" hidden="false" outlineLevel="0" max="9" min="9" style="70" width="24.28"/>
    <col collapsed="false" customWidth="true" hidden="false" outlineLevel="0" max="10" min="10" style="70" width="25.28"/>
    <col collapsed="false" customWidth="true" hidden="false" outlineLevel="0" max="11" min="11" style="70" width="24.41"/>
    <col collapsed="false" customWidth="true" hidden="false" outlineLevel="0" max="12" min="12" style="70" width="25.41"/>
    <col collapsed="false" customWidth="true" hidden="false" outlineLevel="0" max="13" min="13" style="70" width="23.99"/>
    <col collapsed="false" customWidth="true" hidden="false" outlineLevel="0" max="14" min="14" style="70" width="24.99"/>
    <col collapsed="false" customWidth="true" hidden="false" outlineLevel="0" max="15" min="15" style="70" width="30.28"/>
    <col collapsed="false" customWidth="true" hidden="false" outlineLevel="0" max="16" min="16" style="70" width="31.28"/>
    <col collapsed="false" customWidth="true" hidden="false" outlineLevel="0" max="17" min="17" style="70" width="23.56"/>
    <col collapsed="false" customWidth="true" hidden="false" outlineLevel="0" max="18" min="18" style="70" width="24.56"/>
    <col collapsed="false" customWidth="true" hidden="false" outlineLevel="0" max="19" min="19" style="70" width="21.7"/>
    <col collapsed="false" customWidth="true" hidden="false" outlineLevel="0" max="20" min="20" style="70" width="22.42"/>
    <col collapsed="false" customWidth="true" hidden="false" outlineLevel="0" max="21" min="21" style="70" width="11.42"/>
    <col collapsed="false" customWidth="true" hidden="false" outlineLevel="0" max="22" min="22" style="70" width="12.14"/>
    <col collapsed="false" customWidth="false" hidden="false" outlineLevel="0" max="257" min="23" style="70" width="9.14"/>
  </cols>
  <sheetData>
    <row r="1" customFormat="false" ht="11.25" hidden="false" customHeight="false" outlineLevel="0" collapsed="false">
      <c r="A1" s="71" t="s">
        <v>63</v>
      </c>
      <c r="B1" s="71" t="s">
        <v>64</v>
      </c>
    </row>
    <row r="2" customFormat="false" ht="11.25" hidden="false" customHeight="false" outlineLevel="0" collapsed="false">
      <c r="A2" s="32" t="e">
        <f aca="false">MATCH(A$1,rngHeadingSystem,0)</f>
        <v>#N/A</v>
      </c>
      <c r="B2" s="32" t="e">
        <f aca="false">MATCH(B$1,rngHeadingSystem,0)</f>
        <v>#N/A</v>
      </c>
    </row>
    <row r="3" customFormat="false" ht="12.75" hidden="false" customHeight="false" outlineLevel="0" collapsed="false">
      <c r="B3" s="41"/>
      <c r="C3" s="41"/>
      <c r="D3" s="36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74"/>
      <c r="T3" s="74"/>
      <c r="U3" s="74"/>
      <c r="V3" s="74"/>
    </row>
    <row r="4" customFormat="false" ht="12.75" hidden="false" customHeight="false" outlineLevel="0" collapsed="false">
      <c r="A4" s="72" t="n">
        <f aca="false">(Positions!A3-D4)/7+1</f>
        <v>5273.28571428572</v>
      </c>
      <c r="B4" s="41"/>
      <c r="C4" s="41"/>
      <c r="D4" s="3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74"/>
      <c r="T4" s="74"/>
      <c r="U4" s="74"/>
      <c r="V4" s="74"/>
    </row>
    <row r="5" customFormat="false" ht="12.75" hidden="false" customHeight="false" outlineLevel="0" collapsed="false">
      <c r="A5" s="72" t="n">
        <f aca="false">A4+1</f>
        <v>5274.28571428572</v>
      </c>
      <c r="B5" s="41"/>
      <c r="C5" s="41"/>
      <c r="D5" s="3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74"/>
      <c r="T5" s="74"/>
      <c r="U5" s="74"/>
      <c r="V5" s="74"/>
    </row>
    <row r="6" customFormat="false" ht="12.75" hidden="false" customHeight="false" outlineLevel="0" collapsed="false">
      <c r="A6" s="72" t="n">
        <f aca="false">A5+1</f>
        <v>5275.28571428572</v>
      </c>
      <c r="B6" s="41"/>
      <c r="C6" s="41"/>
      <c r="D6" s="3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74"/>
      <c r="T6" s="74"/>
      <c r="U6" s="74"/>
      <c r="V6" s="74"/>
    </row>
    <row r="7" customFormat="false" ht="12.75" hidden="false" customHeight="false" outlineLevel="0" collapsed="false">
      <c r="A7" s="72" t="n">
        <f aca="false">A6+1</f>
        <v>5276.28571428572</v>
      </c>
      <c r="B7" s="41"/>
      <c r="C7" s="41"/>
      <c r="D7" s="3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74"/>
      <c r="T7" s="74"/>
      <c r="U7" s="74"/>
      <c r="V7" s="74"/>
    </row>
    <row r="8" customFormat="false" ht="12.75" hidden="false" customHeight="false" outlineLevel="0" collapsed="false">
      <c r="A8" s="72" t="n">
        <f aca="false">A7+1</f>
        <v>5277.28571428572</v>
      </c>
      <c r="B8" s="41"/>
      <c r="C8" s="41"/>
      <c r="D8" s="36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74"/>
      <c r="T8" s="74"/>
      <c r="U8" s="74"/>
      <c r="V8" s="74"/>
    </row>
    <row r="9" customFormat="false" ht="12.75" hidden="false" customHeight="false" outlineLevel="0" collapsed="false">
      <c r="A9" s="72" t="n">
        <f aca="false">A8+1</f>
        <v>5278.28571428572</v>
      </c>
      <c r="B9" s="41"/>
      <c r="C9" s="41"/>
      <c r="D9" s="36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74"/>
      <c r="T9" s="74"/>
      <c r="U9" s="74"/>
      <c r="V9" s="74"/>
    </row>
    <row r="10" customFormat="false" ht="12.75" hidden="false" customHeight="false" outlineLevel="0" collapsed="false">
      <c r="A10" s="72" t="n">
        <f aca="false">A9+1</f>
        <v>5279.28571428572</v>
      </c>
      <c r="B10" s="41"/>
      <c r="C10" s="41"/>
      <c r="D10" s="36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74"/>
      <c r="T10" s="74"/>
      <c r="U10" s="74"/>
      <c r="V10" s="74"/>
    </row>
    <row r="11" customFormat="false" ht="12.75" hidden="false" customHeight="false" outlineLevel="0" collapsed="false">
      <c r="A11" s="72" t="n">
        <f aca="false">A10+1</f>
        <v>5280.28571428572</v>
      </c>
      <c r="B11" s="41"/>
      <c r="C11" s="41"/>
      <c r="D11" s="36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74"/>
      <c r="T11" s="74"/>
      <c r="U11" s="74"/>
      <c r="V11" s="74"/>
    </row>
    <row r="12" customFormat="false" ht="12.75" hidden="false" customHeight="false" outlineLevel="0" collapsed="false">
      <c r="A12" s="72" t="n">
        <f aca="false">A11+1</f>
        <v>5281.28571428572</v>
      </c>
      <c r="B12" s="41"/>
      <c r="C12" s="41"/>
      <c r="D12" s="36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74"/>
      <c r="T12" s="74"/>
      <c r="U12" s="74"/>
      <c r="V12" s="74"/>
    </row>
    <row r="13" customFormat="false" ht="12.75" hidden="false" customHeight="false" outlineLevel="0" collapsed="false">
      <c r="A13" s="72" t="n">
        <f aca="false">A12+1</f>
        <v>5282.28571428572</v>
      </c>
      <c r="B13" s="41"/>
      <c r="C13" s="41"/>
      <c r="D13" s="36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74"/>
      <c r="T13" s="74"/>
      <c r="U13" s="74"/>
      <c r="V13" s="74"/>
    </row>
    <row r="14" customFormat="false" ht="12.75" hidden="false" customHeight="false" outlineLevel="0" collapsed="false">
      <c r="A14" s="72" t="n">
        <f aca="false">A13+1</f>
        <v>5283.28571428572</v>
      </c>
      <c r="B14" s="41"/>
      <c r="C14" s="41"/>
      <c r="D14" s="36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74"/>
      <c r="T14" s="74"/>
      <c r="U14" s="74"/>
      <c r="V14" s="74"/>
    </row>
    <row r="15" customFormat="false" ht="12.75" hidden="false" customHeight="false" outlineLevel="0" collapsed="false">
      <c r="A15" s="72" t="n">
        <f aca="false">A14+1</f>
        <v>5284.28571428572</v>
      </c>
      <c r="B15" s="41"/>
      <c r="C15" s="41"/>
      <c r="D15" s="36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74"/>
      <c r="T15" s="74"/>
      <c r="U15" s="74"/>
      <c r="V15" s="74"/>
    </row>
    <row r="16" customFormat="false" ht="12.75" hidden="false" customHeight="false" outlineLevel="0" collapsed="false">
      <c r="A16" s="72" t="n">
        <f aca="false">A15+1</f>
        <v>5285.28571428572</v>
      </c>
      <c r="B16" s="41"/>
      <c r="C16" s="41"/>
      <c r="D16" s="36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74"/>
      <c r="T16" s="74"/>
      <c r="U16" s="74"/>
      <c r="V16" s="74"/>
    </row>
    <row r="17" customFormat="false" ht="12.75" hidden="false" customHeight="false" outlineLevel="0" collapsed="false">
      <c r="A17" s="72" t="n">
        <f aca="false">A16+1</f>
        <v>5286.28571428572</v>
      </c>
      <c r="B17" s="41"/>
      <c r="C17" s="41"/>
      <c r="D17" s="36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74"/>
      <c r="T17" s="74"/>
      <c r="U17" s="74"/>
      <c r="V17" s="74"/>
    </row>
    <row r="18" customFormat="false" ht="12.75" hidden="false" customHeight="false" outlineLevel="0" collapsed="false">
      <c r="A18" s="72" t="n">
        <f aca="false">A17+1</f>
        <v>5287.28571428572</v>
      </c>
      <c r="B18" s="41"/>
      <c r="C18" s="41"/>
      <c r="D18" s="36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74"/>
      <c r="T18" s="74"/>
      <c r="U18" s="74"/>
      <c r="V18" s="74"/>
    </row>
    <row r="19" customFormat="false" ht="12.75" hidden="false" customHeight="false" outlineLevel="0" collapsed="false">
      <c r="A19" s="72" t="n">
        <f aca="false">A18+1</f>
        <v>5288.28571428572</v>
      </c>
      <c r="B19" s="41"/>
      <c r="C19" s="41"/>
      <c r="D19" s="36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74"/>
      <c r="T19" s="74"/>
      <c r="U19" s="74"/>
      <c r="V19" s="74"/>
    </row>
    <row r="20" customFormat="false" ht="12.75" hidden="false" customHeight="false" outlineLevel="0" collapsed="false">
      <c r="A20" s="72" t="n">
        <f aca="false">A19+1</f>
        <v>5289.28571428572</v>
      </c>
      <c r="B20" s="41"/>
      <c r="C20" s="41"/>
      <c r="D20" s="36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74"/>
      <c r="T20" s="74"/>
      <c r="U20" s="74"/>
      <c r="V20" s="74"/>
    </row>
    <row r="21" customFormat="false" ht="12.75" hidden="false" customHeight="false" outlineLevel="0" collapsed="false">
      <c r="A21" s="72" t="n">
        <f aca="false">A20+1</f>
        <v>5290.28571428572</v>
      </c>
      <c r="B21" s="41"/>
      <c r="C21" s="41"/>
      <c r="D21" s="36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74"/>
      <c r="T21" s="74"/>
      <c r="U21" s="74"/>
      <c r="V21" s="74"/>
    </row>
    <row r="22" customFormat="false" ht="12.75" hidden="false" customHeight="false" outlineLevel="0" collapsed="false">
      <c r="A22" s="72" t="n">
        <f aca="false">A21+1</f>
        <v>5291.28571428572</v>
      </c>
      <c r="B22" s="41"/>
      <c r="C22" s="41"/>
      <c r="D22" s="36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74"/>
      <c r="T22" s="74"/>
      <c r="U22" s="74"/>
      <c r="V22" s="74"/>
    </row>
    <row r="23" customFormat="false" ht="12.75" hidden="false" customHeight="false" outlineLevel="0" collapsed="false">
      <c r="A23" s="72" t="n">
        <f aca="false">A22+1</f>
        <v>5292.28571428572</v>
      </c>
      <c r="B23" s="41"/>
      <c r="C23" s="41"/>
      <c r="D23" s="36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74"/>
      <c r="T23" s="74"/>
      <c r="U23" s="74"/>
      <c r="V23" s="74"/>
    </row>
    <row r="24" customFormat="false" ht="12.75" hidden="false" customHeight="false" outlineLevel="0" collapsed="false">
      <c r="A24" s="72" t="n">
        <f aca="false">A23+1</f>
        <v>5293.28571428572</v>
      </c>
      <c r="B24" s="41"/>
      <c r="C24" s="41"/>
      <c r="D24" s="36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74"/>
      <c r="T24" s="74"/>
      <c r="U24" s="74"/>
      <c r="V24" s="74"/>
    </row>
    <row r="25" customFormat="false" ht="12.75" hidden="false" customHeight="false" outlineLevel="0" collapsed="false">
      <c r="A25" s="72" t="n">
        <f aca="false">A24+1</f>
        <v>5294.28571428572</v>
      </c>
      <c r="B25" s="41"/>
      <c r="C25" s="41"/>
      <c r="D25" s="36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74"/>
      <c r="T25" s="74"/>
      <c r="U25" s="74"/>
      <c r="V25" s="74"/>
    </row>
    <row r="26" customFormat="false" ht="12.75" hidden="false" customHeight="false" outlineLevel="0" collapsed="false">
      <c r="A26" s="72" t="n">
        <f aca="false">A25+1</f>
        <v>5295.28571428572</v>
      </c>
      <c r="B26" s="41"/>
      <c r="C26" s="41"/>
      <c r="D26" s="36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74"/>
      <c r="T26" s="74"/>
      <c r="U26" s="74"/>
      <c r="V26" s="74"/>
    </row>
    <row r="27" customFormat="false" ht="12.75" hidden="false" customHeight="false" outlineLevel="0" collapsed="false">
      <c r="A27" s="72" t="n">
        <f aca="false">A26+1</f>
        <v>5296.28571428572</v>
      </c>
      <c r="B27" s="41"/>
      <c r="C27" s="41"/>
      <c r="D27" s="36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74"/>
      <c r="T27" s="74"/>
      <c r="U27" s="74"/>
      <c r="V27" s="74"/>
    </row>
    <row r="28" customFormat="false" ht="12.75" hidden="false" customHeight="false" outlineLevel="0" collapsed="false">
      <c r="A28" s="72" t="n">
        <f aca="false">A27+1</f>
        <v>5297.28571428572</v>
      </c>
      <c r="B28" s="41"/>
      <c r="C28" s="41"/>
      <c r="D28" s="36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74"/>
      <c r="T28" s="74"/>
      <c r="U28" s="74"/>
      <c r="V28" s="74"/>
    </row>
    <row r="29" customFormat="false" ht="12.75" hidden="false" customHeight="false" outlineLevel="0" collapsed="false">
      <c r="A29" s="72" t="n">
        <f aca="false">A28+1</f>
        <v>5298.28571428572</v>
      </c>
      <c r="B29" s="41"/>
      <c r="C29" s="41"/>
      <c r="D29" s="36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74"/>
      <c r="T29" s="74"/>
      <c r="U29" s="74"/>
      <c r="V29" s="74"/>
    </row>
    <row r="30" customFormat="false" ht="12.75" hidden="false" customHeight="false" outlineLevel="0" collapsed="false">
      <c r="A30" s="72" t="n">
        <f aca="false">A29+1</f>
        <v>5299.28571428572</v>
      </c>
      <c r="B30" s="41"/>
      <c r="C30" s="41"/>
      <c r="D30" s="36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74"/>
      <c r="T30" s="74"/>
      <c r="U30" s="74"/>
      <c r="V30" s="74"/>
    </row>
    <row r="31" customFormat="false" ht="12.75" hidden="false" customHeight="false" outlineLevel="0" collapsed="false">
      <c r="A31" s="72" t="n">
        <f aca="false">A30+1</f>
        <v>5300.28571428572</v>
      </c>
      <c r="B31" s="41"/>
      <c r="C31" s="41"/>
      <c r="D31" s="36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74"/>
      <c r="T31" s="74"/>
      <c r="U31" s="74"/>
      <c r="V31" s="74"/>
    </row>
    <row r="32" customFormat="false" ht="12.75" hidden="false" customHeight="false" outlineLevel="0" collapsed="false">
      <c r="A32" s="72" t="n">
        <f aca="false">A31+1</f>
        <v>5301.28571428572</v>
      </c>
      <c r="B32" s="41"/>
      <c r="C32" s="41"/>
      <c r="D32" s="36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74"/>
      <c r="T32" s="74"/>
      <c r="U32" s="74"/>
      <c r="V32" s="74"/>
    </row>
    <row r="33" customFormat="false" ht="12.75" hidden="false" customHeight="false" outlineLevel="0" collapsed="false">
      <c r="A33" s="72" t="n">
        <f aca="false">A32+1</f>
        <v>5302.28571428572</v>
      </c>
      <c r="B33" s="41"/>
      <c r="C33" s="41"/>
      <c r="D33" s="36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74"/>
      <c r="T33" s="74"/>
      <c r="U33" s="74"/>
      <c r="V33" s="74"/>
    </row>
    <row r="34" customFormat="false" ht="12.75" hidden="false" customHeight="false" outlineLevel="0" collapsed="false">
      <c r="A34" s="72" t="n">
        <f aca="false">A33+1</f>
        <v>5303.28571428572</v>
      </c>
      <c r="B34" s="41"/>
      <c r="C34" s="41"/>
      <c r="D34" s="36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74"/>
      <c r="T34" s="74"/>
      <c r="U34" s="74"/>
      <c r="V34" s="74"/>
    </row>
    <row r="35" customFormat="false" ht="12.75" hidden="false" customHeight="false" outlineLevel="0" collapsed="false">
      <c r="A35" s="72" t="n">
        <f aca="false">A34+1</f>
        <v>5304.28571428572</v>
      </c>
      <c r="B35" s="41"/>
      <c r="C35" s="41"/>
      <c r="D35" s="36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74"/>
      <c r="T35" s="74"/>
      <c r="U35" s="74"/>
      <c r="V35" s="74"/>
    </row>
    <row r="36" customFormat="false" ht="12.75" hidden="false" customHeight="false" outlineLevel="0" collapsed="false">
      <c r="A36" s="72" t="n">
        <f aca="false">A35+1</f>
        <v>5305.28571428572</v>
      </c>
      <c r="B36" s="41"/>
      <c r="C36" s="41"/>
      <c r="D36" s="36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74"/>
      <c r="T36" s="74"/>
      <c r="U36" s="74"/>
      <c r="V36" s="74"/>
    </row>
    <row r="37" customFormat="false" ht="12.75" hidden="false" customHeight="false" outlineLevel="0" collapsed="false">
      <c r="A37" s="72" t="n">
        <f aca="false">A36+1</f>
        <v>5306.28571428572</v>
      </c>
      <c r="B37" s="41"/>
      <c r="C37" s="41"/>
      <c r="D37" s="36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74"/>
      <c r="T37" s="74"/>
      <c r="U37" s="74"/>
      <c r="V37" s="74"/>
    </row>
    <row r="38" customFormat="false" ht="12.75" hidden="false" customHeight="false" outlineLevel="0" collapsed="false">
      <c r="A38" s="72" t="n">
        <f aca="false">A37+1</f>
        <v>5307.28571428572</v>
      </c>
      <c r="B38" s="41"/>
      <c r="C38" s="41"/>
      <c r="D38" s="36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74"/>
      <c r="T38" s="74"/>
      <c r="U38" s="74"/>
      <c r="V38" s="74"/>
    </row>
    <row r="39" customFormat="false" ht="12.75" hidden="false" customHeight="false" outlineLevel="0" collapsed="false">
      <c r="A39" s="72" t="n">
        <f aca="false">A38+1</f>
        <v>5308.28571428572</v>
      </c>
      <c r="B39" s="41"/>
      <c r="C39" s="41"/>
      <c r="D39" s="36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74"/>
      <c r="T39" s="74"/>
      <c r="U39" s="74"/>
      <c r="V39" s="74"/>
    </row>
    <row r="40" customFormat="false" ht="12.75" hidden="false" customHeight="false" outlineLevel="0" collapsed="false">
      <c r="A40" s="72" t="n">
        <f aca="false">A39+1</f>
        <v>5309.28571428572</v>
      </c>
      <c r="B40" s="41"/>
      <c r="C40" s="41"/>
      <c r="D40" s="36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74"/>
      <c r="T40" s="74"/>
      <c r="U40" s="74"/>
      <c r="V40" s="74"/>
    </row>
    <row r="41" customFormat="false" ht="12.75" hidden="false" customHeight="false" outlineLevel="0" collapsed="false">
      <c r="A41" s="72" t="n">
        <f aca="false">A40+1</f>
        <v>5310.28571428572</v>
      </c>
      <c r="B41" s="41"/>
      <c r="C41" s="41"/>
      <c r="D41" s="36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74"/>
      <c r="T41" s="74"/>
      <c r="U41" s="74"/>
      <c r="V41" s="74"/>
    </row>
    <row r="42" customFormat="false" ht="12.75" hidden="false" customHeight="false" outlineLevel="0" collapsed="false">
      <c r="A42" s="72" t="n">
        <f aca="false">A41+1</f>
        <v>5311.28571428572</v>
      </c>
      <c r="B42" s="41"/>
      <c r="C42" s="41"/>
      <c r="D42" s="36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74"/>
      <c r="T42" s="74"/>
      <c r="U42" s="74"/>
      <c r="V42" s="74"/>
    </row>
    <row r="43" customFormat="false" ht="12.75" hidden="false" customHeight="false" outlineLevel="0" collapsed="false">
      <c r="A43" s="72" t="n">
        <f aca="false">A42+1</f>
        <v>5312.28571428572</v>
      </c>
      <c r="B43" s="41"/>
      <c r="C43" s="41"/>
      <c r="D43" s="36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74"/>
      <c r="T43" s="74"/>
      <c r="U43" s="74"/>
      <c r="V43" s="74"/>
    </row>
    <row r="44" customFormat="false" ht="12.75" hidden="false" customHeight="false" outlineLevel="0" collapsed="false">
      <c r="A44" s="72" t="n">
        <f aca="false">A43+1</f>
        <v>5313.28571428572</v>
      </c>
      <c r="B44" s="41"/>
      <c r="C44" s="41"/>
      <c r="D44" s="36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74"/>
      <c r="T44" s="74"/>
      <c r="U44" s="74"/>
      <c r="V44" s="74"/>
    </row>
    <row r="45" customFormat="false" ht="12.75" hidden="false" customHeight="false" outlineLevel="0" collapsed="false">
      <c r="A45" s="72" t="n">
        <f aca="false">A44+1</f>
        <v>5314.28571428572</v>
      </c>
      <c r="B45" s="41"/>
      <c r="C45" s="41"/>
      <c r="D45" s="36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74"/>
      <c r="T45" s="74"/>
      <c r="U45" s="74"/>
      <c r="V45" s="74"/>
    </row>
    <row r="46" customFormat="false" ht="12.75" hidden="false" customHeight="false" outlineLevel="0" collapsed="false">
      <c r="A46" s="72" t="n">
        <f aca="false">A45+1</f>
        <v>5315.28571428572</v>
      </c>
      <c r="B46" s="41"/>
      <c r="C46" s="41"/>
      <c r="D46" s="36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74"/>
      <c r="T46" s="74"/>
      <c r="U46" s="74"/>
      <c r="V46" s="74"/>
    </row>
    <row r="47" customFormat="false" ht="12.75" hidden="false" customHeight="false" outlineLevel="0" collapsed="false">
      <c r="A47" s="72" t="n">
        <f aca="false">A46+1</f>
        <v>5316.28571428572</v>
      </c>
      <c r="B47" s="41"/>
      <c r="C47" s="41"/>
      <c r="D47" s="36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74"/>
      <c r="T47" s="74"/>
      <c r="U47" s="74"/>
      <c r="V47" s="74"/>
    </row>
    <row r="48" customFormat="false" ht="12.75" hidden="false" customHeight="false" outlineLevel="0" collapsed="false">
      <c r="A48" s="72" t="n">
        <f aca="false">A47+1</f>
        <v>5317.28571428572</v>
      </c>
      <c r="B48" s="41"/>
      <c r="C48" s="41"/>
      <c r="D48" s="36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74"/>
      <c r="T48" s="74"/>
      <c r="U48" s="74"/>
      <c r="V48" s="74"/>
    </row>
    <row r="49" customFormat="false" ht="12.75" hidden="false" customHeight="false" outlineLevel="0" collapsed="false">
      <c r="A49" s="72" t="n">
        <f aca="false">A48+1</f>
        <v>5318.28571428572</v>
      </c>
      <c r="B49" s="41"/>
      <c r="C49" s="41"/>
      <c r="D49" s="36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74"/>
      <c r="T49" s="74"/>
      <c r="U49" s="74"/>
      <c r="V49" s="74"/>
    </row>
    <row r="50" customFormat="false" ht="12.75" hidden="false" customHeight="false" outlineLevel="0" collapsed="false">
      <c r="A50" s="72" t="n">
        <f aca="false">A49+1</f>
        <v>5319.28571428572</v>
      </c>
      <c r="B50" s="41"/>
      <c r="C50" s="41"/>
      <c r="D50" s="36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74"/>
      <c r="T50" s="74"/>
      <c r="U50" s="74"/>
      <c r="V50" s="74"/>
    </row>
    <row r="51" customFormat="false" ht="12.75" hidden="false" customHeight="false" outlineLevel="0" collapsed="false">
      <c r="A51" s="72" t="n">
        <f aca="false">A50+1</f>
        <v>5320.28571428572</v>
      </c>
      <c r="B51" s="41"/>
      <c r="C51" s="41"/>
      <c r="D51" s="36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74"/>
      <c r="T51" s="74"/>
      <c r="U51" s="74"/>
      <c r="V51" s="74"/>
    </row>
    <row r="52" customFormat="false" ht="12.75" hidden="false" customHeight="false" outlineLevel="0" collapsed="false">
      <c r="A52" s="72" t="n">
        <f aca="false">A51+1</f>
        <v>5321.28571428572</v>
      </c>
      <c r="B52" s="41"/>
      <c r="C52" s="41"/>
      <c r="D52" s="36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74"/>
      <c r="T52" s="74"/>
      <c r="U52" s="74"/>
      <c r="V52" s="74"/>
    </row>
    <row r="53" customFormat="false" ht="12.75" hidden="false" customHeight="false" outlineLevel="0" collapsed="false">
      <c r="A53" s="72" t="n">
        <f aca="false">A52+1</f>
        <v>5322.28571428572</v>
      </c>
      <c r="B53" s="41"/>
      <c r="C53" s="41"/>
      <c r="D53" s="36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74"/>
      <c r="T53" s="74"/>
      <c r="U53" s="74"/>
      <c r="V53" s="74"/>
    </row>
    <row r="54" customFormat="false" ht="12.75" hidden="false" customHeight="false" outlineLevel="0" collapsed="false">
      <c r="A54" s="72" t="n">
        <f aca="false">A53+1</f>
        <v>5323.28571428572</v>
      </c>
      <c r="B54" s="41"/>
      <c r="C54" s="41"/>
      <c r="D54" s="36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74"/>
      <c r="T54" s="74"/>
      <c r="U54" s="74"/>
      <c r="V54" s="74"/>
    </row>
    <row r="55" customFormat="false" ht="12.75" hidden="false" customHeight="false" outlineLevel="0" collapsed="false">
      <c r="A55" s="72" t="n">
        <f aca="false">A54+1</f>
        <v>5324.28571428572</v>
      </c>
      <c r="B55" s="41"/>
      <c r="C55" s="41"/>
      <c r="D55" s="36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74"/>
      <c r="T55" s="74"/>
      <c r="U55" s="74"/>
      <c r="V55" s="74"/>
    </row>
    <row r="56" customFormat="false" ht="12.75" hidden="false" customHeight="false" outlineLevel="0" collapsed="false">
      <c r="A56" s="72" t="n">
        <f aca="false">A55+1</f>
        <v>5325.28571428572</v>
      </c>
      <c r="B56" s="41"/>
      <c r="C56" s="41"/>
      <c r="D56" s="36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74"/>
      <c r="T56" s="74"/>
      <c r="U56" s="74"/>
      <c r="V56" s="74"/>
    </row>
    <row r="57" customFormat="false" ht="12.75" hidden="false" customHeight="false" outlineLevel="0" collapsed="false">
      <c r="A57" s="72" t="n">
        <f aca="false">A56+1</f>
        <v>5326.28571428572</v>
      </c>
      <c r="B57" s="41"/>
      <c r="C57" s="41"/>
      <c r="D57" s="36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74"/>
      <c r="T57" s="74"/>
      <c r="U57" s="74"/>
      <c r="V57" s="74"/>
    </row>
    <row r="58" customFormat="false" ht="12.75" hidden="false" customHeight="false" outlineLevel="0" collapsed="false">
      <c r="A58" s="72" t="n">
        <f aca="false">A57+1</f>
        <v>5327.28571428572</v>
      </c>
      <c r="B58" s="41"/>
      <c r="C58" s="41"/>
      <c r="D58" s="36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74"/>
      <c r="T58" s="74"/>
      <c r="U58" s="74"/>
      <c r="V58" s="74"/>
    </row>
    <row r="59" customFormat="false" ht="12.75" hidden="false" customHeight="false" outlineLevel="0" collapsed="false">
      <c r="A59" s="72" t="n">
        <f aca="false">A58+1</f>
        <v>5328.28571428572</v>
      </c>
      <c r="B59" s="41"/>
      <c r="C59" s="41"/>
      <c r="D59" s="36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74"/>
      <c r="T59" s="74"/>
      <c r="U59" s="74"/>
      <c r="V59" s="74"/>
    </row>
    <row r="60" customFormat="false" ht="12.75" hidden="false" customHeight="false" outlineLevel="0" collapsed="false">
      <c r="A60" s="72" t="n">
        <f aca="false">A59+1</f>
        <v>5329.28571428572</v>
      </c>
      <c r="B60" s="41"/>
      <c r="C60" s="41"/>
      <c r="D60" s="36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74"/>
      <c r="T60" s="74"/>
      <c r="U60" s="74"/>
      <c r="V60" s="74"/>
    </row>
    <row r="61" customFormat="false" ht="12.75" hidden="false" customHeight="false" outlineLevel="0" collapsed="false">
      <c r="A61" s="72" t="n">
        <f aca="false">A60+1</f>
        <v>5330.28571428572</v>
      </c>
      <c r="B61" s="41"/>
      <c r="C61" s="41"/>
      <c r="D61" s="36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74"/>
      <c r="T61" s="74"/>
      <c r="U61" s="74"/>
      <c r="V61" s="74"/>
    </row>
    <row r="62" customFormat="false" ht="12.75" hidden="false" customHeight="false" outlineLevel="0" collapsed="false">
      <c r="A62" s="72" t="n">
        <f aca="false">A61+1</f>
        <v>5331.28571428572</v>
      </c>
      <c r="B62" s="41"/>
      <c r="C62" s="41"/>
      <c r="D62" s="36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74"/>
      <c r="T62" s="74"/>
      <c r="U62" s="74"/>
      <c r="V62" s="74"/>
    </row>
    <row r="63" customFormat="false" ht="12.75" hidden="false" customHeight="false" outlineLevel="0" collapsed="false">
      <c r="A63" s="72" t="n">
        <f aca="false">A62+1</f>
        <v>5332.28571428572</v>
      </c>
      <c r="B63" s="41"/>
      <c r="C63" s="41"/>
      <c r="D63" s="36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74"/>
      <c r="T63" s="74"/>
      <c r="U63" s="74"/>
      <c r="V63" s="74"/>
    </row>
    <row r="64" customFormat="false" ht="12.75" hidden="false" customHeight="false" outlineLevel="0" collapsed="false">
      <c r="A64" s="72" t="n">
        <f aca="false">A63+1</f>
        <v>5333.28571428572</v>
      </c>
      <c r="B64" s="41"/>
      <c r="C64" s="41"/>
      <c r="D64" s="36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74"/>
      <c r="T64" s="74"/>
      <c r="U64" s="74"/>
      <c r="V64" s="74"/>
    </row>
    <row r="65" customFormat="false" ht="12.75" hidden="false" customHeight="false" outlineLevel="0" collapsed="false">
      <c r="A65" s="72" t="n">
        <f aca="false">A64+1</f>
        <v>5334.28571428572</v>
      </c>
      <c r="B65" s="41"/>
      <c r="C65" s="41"/>
      <c r="D65" s="36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74"/>
      <c r="T65" s="74"/>
      <c r="U65" s="74"/>
      <c r="V65" s="74"/>
    </row>
    <row r="66" customFormat="false" ht="12.75" hidden="false" customHeight="false" outlineLevel="0" collapsed="false">
      <c r="A66" s="72" t="n">
        <f aca="false">A65+1</f>
        <v>5335.28571428572</v>
      </c>
      <c r="B66" s="41"/>
      <c r="C66" s="41"/>
      <c r="D66" s="36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74"/>
      <c r="T66" s="74"/>
      <c r="U66" s="74"/>
      <c r="V66" s="74"/>
    </row>
    <row r="67" customFormat="false" ht="12.75" hidden="false" customHeight="false" outlineLevel="0" collapsed="false">
      <c r="A67" s="72" t="n">
        <f aca="false">A66+1</f>
        <v>5336.28571428572</v>
      </c>
      <c r="B67" s="41"/>
      <c r="C67" s="41"/>
      <c r="D67" s="36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74"/>
      <c r="T67" s="74"/>
      <c r="U67" s="74"/>
      <c r="V67" s="74"/>
    </row>
    <row r="68" customFormat="false" ht="12.75" hidden="false" customHeight="false" outlineLevel="0" collapsed="false">
      <c r="A68" s="72" t="n">
        <f aca="false">A67+1</f>
        <v>5337.28571428572</v>
      </c>
      <c r="B68" s="41"/>
      <c r="C68" s="41"/>
      <c r="D68" s="36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74"/>
      <c r="T68" s="74"/>
      <c r="U68" s="74"/>
      <c r="V68" s="74"/>
    </row>
    <row r="69" customFormat="false" ht="12.75" hidden="false" customHeight="false" outlineLevel="0" collapsed="false">
      <c r="A69" s="72" t="n">
        <f aca="false">A68+1</f>
        <v>5338.28571428572</v>
      </c>
      <c r="B69" s="41"/>
      <c r="C69" s="41"/>
      <c r="D69" s="36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74"/>
      <c r="T69" s="74"/>
      <c r="U69" s="74"/>
      <c r="V69" s="74"/>
    </row>
    <row r="70" customFormat="false" ht="12.75" hidden="false" customHeight="false" outlineLevel="0" collapsed="false">
      <c r="A70" s="72" t="n">
        <f aca="false">A69+1</f>
        <v>5339.28571428572</v>
      </c>
      <c r="B70" s="41"/>
      <c r="C70" s="41"/>
      <c r="D70" s="36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74"/>
      <c r="T70" s="74"/>
      <c r="U70" s="74"/>
      <c r="V70" s="74"/>
    </row>
    <row r="71" customFormat="false" ht="12.75" hidden="false" customHeight="false" outlineLevel="0" collapsed="false">
      <c r="A71" s="72" t="n">
        <f aca="false">A70+1</f>
        <v>5340.28571428572</v>
      </c>
      <c r="B71" s="41"/>
      <c r="C71" s="41"/>
      <c r="D71" s="36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74"/>
      <c r="T71" s="74"/>
      <c r="U71" s="74"/>
      <c r="V71" s="74"/>
    </row>
    <row r="72" customFormat="false" ht="12.75" hidden="false" customHeight="false" outlineLevel="0" collapsed="false">
      <c r="A72" s="72" t="n">
        <f aca="false">A71+1</f>
        <v>5341.28571428572</v>
      </c>
      <c r="B72" s="41"/>
      <c r="C72" s="41"/>
      <c r="D72" s="36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74"/>
      <c r="T72" s="74"/>
      <c r="U72" s="74"/>
      <c r="V72" s="74"/>
    </row>
    <row r="73" customFormat="false" ht="12.75" hidden="false" customHeight="false" outlineLevel="0" collapsed="false">
      <c r="A73" s="72" t="n">
        <f aca="false">A72+1</f>
        <v>5342.28571428572</v>
      </c>
      <c r="B73" s="41"/>
      <c r="C73" s="41"/>
      <c r="D73" s="36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74"/>
      <c r="T73" s="74"/>
      <c r="U73" s="74"/>
      <c r="V73" s="74"/>
    </row>
    <row r="74" customFormat="false" ht="12.75" hidden="false" customHeight="false" outlineLevel="0" collapsed="false">
      <c r="A74" s="72" t="n">
        <f aca="false">A73+1</f>
        <v>5343.28571428572</v>
      </c>
      <c r="B74" s="41"/>
      <c r="C74" s="41"/>
      <c r="D74" s="36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74"/>
      <c r="T74" s="74"/>
      <c r="U74" s="74"/>
      <c r="V74" s="74"/>
    </row>
    <row r="75" customFormat="false" ht="12.75" hidden="false" customHeight="false" outlineLevel="0" collapsed="false">
      <c r="A75" s="72" t="n">
        <f aca="false">A74+1</f>
        <v>5344.28571428572</v>
      </c>
      <c r="B75" s="41"/>
      <c r="C75" s="41"/>
      <c r="D75" s="36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74"/>
      <c r="T75" s="74"/>
      <c r="U75" s="74"/>
      <c r="V75" s="74"/>
    </row>
    <row r="76" customFormat="false" ht="12.75" hidden="false" customHeight="false" outlineLevel="0" collapsed="false">
      <c r="A76" s="72" t="n">
        <f aca="false">A75+1</f>
        <v>5345.28571428572</v>
      </c>
      <c r="B76" s="41"/>
      <c r="C76" s="41"/>
      <c r="D76" s="36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74"/>
      <c r="T76" s="74"/>
      <c r="U76" s="74"/>
      <c r="V76" s="74"/>
    </row>
    <row r="77" customFormat="false" ht="12.75" hidden="false" customHeight="false" outlineLevel="0" collapsed="false">
      <c r="A77" s="72" t="n">
        <f aca="false">A76+1</f>
        <v>5346.28571428572</v>
      </c>
      <c r="B77" s="41"/>
      <c r="C77" s="41"/>
      <c r="D77" s="36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74"/>
      <c r="T77" s="74"/>
      <c r="U77" s="74"/>
      <c r="V77" s="74"/>
    </row>
    <row r="78" customFormat="false" ht="12.75" hidden="false" customHeight="false" outlineLevel="0" collapsed="false">
      <c r="A78" s="72" t="n">
        <f aca="false">A77+1</f>
        <v>5347.28571428572</v>
      </c>
      <c r="B78" s="41"/>
      <c r="C78" s="41"/>
      <c r="D78" s="36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74"/>
      <c r="T78" s="74"/>
      <c r="U78" s="74"/>
      <c r="V78" s="74"/>
    </row>
    <row r="79" customFormat="false" ht="12.75" hidden="false" customHeight="false" outlineLevel="0" collapsed="false">
      <c r="A79" s="72" t="n">
        <f aca="false">A78+1</f>
        <v>5348.28571428572</v>
      </c>
      <c r="B79" s="41"/>
      <c r="C79" s="41"/>
      <c r="D79" s="36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74"/>
      <c r="T79" s="74"/>
      <c r="U79" s="74"/>
      <c r="V79" s="74"/>
    </row>
    <row r="80" customFormat="false" ht="12.75" hidden="false" customHeight="false" outlineLevel="0" collapsed="false">
      <c r="A80" s="72" t="n">
        <f aca="false">A79+1</f>
        <v>5349.28571428572</v>
      </c>
      <c r="B80" s="41"/>
      <c r="C80" s="41"/>
      <c r="D80" s="36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74"/>
      <c r="T80" s="74"/>
      <c r="U80" s="74"/>
      <c r="V80" s="74"/>
    </row>
    <row r="81" customFormat="false" ht="12.75" hidden="false" customHeight="false" outlineLevel="0" collapsed="false">
      <c r="A81" s="72" t="n">
        <f aca="false">A80+1</f>
        <v>5350.28571428572</v>
      </c>
      <c r="B81" s="41"/>
      <c r="C81" s="41"/>
      <c r="D81" s="36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74"/>
      <c r="T81" s="74"/>
      <c r="U81" s="74"/>
      <c r="V81" s="74"/>
    </row>
    <row r="82" customFormat="false" ht="12.75" hidden="false" customHeight="false" outlineLevel="0" collapsed="false">
      <c r="A82" s="72" t="n">
        <f aca="false">A81+1</f>
        <v>5351.28571428572</v>
      </c>
      <c r="B82" s="41"/>
      <c r="C82" s="41"/>
      <c r="D82" s="36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74"/>
      <c r="T82" s="74"/>
      <c r="U82" s="74"/>
      <c r="V82" s="74"/>
    </row>
    <row r="83" customFormat="false" ht="12.75" hidden="false" customHeight="false" outlineLevel="0" collapsed="false">
      <c r="A83" s="72" t="n">
        <f aca="false">A82+1</f>
        <v>5352.28571428572</v>
      </c>
      <c r="B83" s="41"/>
      <c r="C83" s="41"/>
      <c r="D83" s="36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74"/>
      <c r="T83" s="74"/>
      <c r="U83" s="74"/>
      <c r="V83" s="74"/>
    </row>
    <row r="84" customFormat="false" ht="12.75" hidden="false" customHeight="false" outlineLevel="0" collapsed="false">
      <c r="A84" s="72" t="n">
        <f aca="false">A83+1</f>
        <v>5353.28571428572</v>
      </c>
      <c r="B84" s="41"/>
      <c r="C84" s="41"/>
      <c r="D84" s="36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74"/>
      <c r="T84" s="74"/>
      <c r="U84" s="74"/>
      <c r="V84" s="74"/>
    </row>
    <row r="85" customFormat="false" ht="12.75" hidden="false" customHeight="false" outlineLevel="0" collapsed="false">
      <c r="A85" s="72" t="n">
        <f aca="false">A84+1</f>
        <v>5354.28571428572</v>
      </c>
      <c r="B85" s="41"/>
      <c r="C85" s="41"/>
      <c r="D85" s="36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74"/>
      <c r="T85" s="74"/>
      <c r="U85" s="74"/>
      <c r="V85" s="74"/>
    </row>
    <row r="86" customFormat="false" ht="12.75" hidden="false" customHeight="false" outlineLevel="0" collapsed="false">
      <c r="A86" s="72" t="n">
        <f aca="false">A85+1</f>
        <v>5355.28571428572</v>
      </c>
      <c r="B86" s="41"/>
      <c r="C86" s="41"/>
      <c r="D86" s="36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74"/>
      <c r="T86" s="74"/>
      <c r="U86" s="74"/>
      <c r="V86" s="74"/>
    </row>
    <row r="87" customFormat="false" ht="12.75" hidden="false" customHeight="false" outlineLevel="0" collapsed="false">
      <c r="A87" s="72" t="n">
        <f aca="false">A86+1</f>
        <v>5356.28571428572</v>
      </c>
      <c r="B87" s="41"/>
      <c r="C87" s="41"/>
      <c r="D87" s="36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74"/>
      <c r="T87" s="74"/>
      <c r="U87" s="74"/>
      <c r="V87" s="74"/>
    </row>
    <row r="88" customFormat="false" ht="12.75" hidden="false" customHeight="false" outlineLevel="0" collapsed="false">
      <c r="A88" s="72" t="n">
        <f aca="false">A87+1</f>
        <v>5357.28571428572</v>
      </c>
      <c r="B88" s="41"/>
      <c r="C88" s="41"/>
      <c r="D88" s="36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74"/>
      <c r="T88" s="74"/>
      <c r="U88" s="74"/>
      <c r="V88" s="74"/>
    </row>
    <row r="89" customFormat="false" ht="12.75" hidden="false" customHeight="false" outlineLevel="0" collapsed="false">
      <c r="A89" s="72" t="n">
        <f aca="false">A88+1</f>
        <v>5358.28571428572</v>
      </c>
      <c r="B89" s="41"/>
      <c r="C89" s="41"/>
      <c r="D89" s="36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74"/>
      <c r="T89" s="74"/>
      <c r="U89" s="74"/>
      <c r="V89" s="74"/>
    </row>
    <row r="90" customFormat="false" ht="12.75" hidden="false" customHeight="false" outlineLevel="0" collapsed="false">
      <c r="A90" s="72" t="n">
        <f aca="false">A89+1</f>
        <v>5359.28571428572</v>
      </c>
      <c r="B90" s="41"/>
      <c r="C90" s="41"/>
      <c r="D90" s="36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74"/>
      <c r="T90" s="74"/>
      <c r="U90" s="74"/>
      <c r="V90" s="74"/>
    </row>
    <row r="91" customFormat="false" ht="12.75" hidden="false" customHeight="false" outlineLevel="0" collapsed="false">
      <c r="A91" s="72" t="n">
        <f aca="false">A90+1</f>
        <v>5360.28571428572</v>
      </c>
      <c r="B91" s="41"/>
      <c r="C91" s="41"/>
      <c r="D91" s="36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74"/>
      <c r="T91" s="74"/>
      <c r="U91" s="74"/>
      <c r="V91" s="74"/>
    </row>
    <row r="92" customFormat="false" ht="12.75" hidden="false" customHeight="false" outlineLevel="0" collapsed="false">
      <c r="A92" s="72" t="n">
        <f aca="false">A91+1</f>
        <v>5361.28571428572</v>
      </c>
      <c r="B92" s="41"/>
      <c r="C92" s="41"/>
      <c r="D92" s="36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74"/>
      <c r="T92" s="74"/>
      <c r="U92" s="74"/>
      <c r="V92" s="74"/>
    </row>
    <row r="93" customFormat="false" ht="12.75" hidden="false" customHeight="false" outlineLevel="0" collapsed="false">
      <c r="A93" s="72" t="n">
        <f aca="false">A92+1</f>
        <v>5362.28571428572</v>
      </c>
      <c r="B93" s="41"/>
      <c r="C93" s="41"/>
      <c r="D93" s="36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74"/>
      <c r="T93" s="74"/>
      <c r="U93" s="74"/>
      <c r="V93" s="74"/>
    </row>
    <row r="94" customFormat="false" ht="12.75" hidden="false" customHeight="false" outlineLevel="0" collapsed="false">
      <c r="A94" s="72" t="n">
        <f aca="false">A93+1</f>
        <v>5363.28571428572</v>
      </c>
      <c r="B94" s="41"/>
      <c r="C94" s="41"/>
      <c r="D94" s="36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74"/>
      <c r="T94" s="74"/>
      <c r="U94" s="74"/>
      <c r="V94" s="74"/>
    </row>
    <row r="95" customFormat="false" ht="12.75" hidden="false" customHeight="false" outlineLevel="0" collapsed="false">
      <c r="A95" s="72" t="n">
        <f aca="false">A94+1</f>
        <v>5364.28571428572</v>
      </c>
      <c r="B95" s="41"/>
      <c r="C95" s="41"/>
      <c r="D95" s="36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74"/>
      <c r="T95" s="74"/>
      <c r="U95" s="74"/>
      <c r="V95" s="74"/>
    </row>
    <row r="96" customFormat="false" ht="12.75" hidden="false" customHeight="false" outlineLevel="0" collapsed="false">
      <c r="A96" s="72" t="n">
        <f aca="false">A95+1</f>
        <v>5365.28571428572</v>
      </c>
      <c r="B96" s="41"/>
      <c r="C96" s="41"/>
      <c r="D96" s="36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74"/>
      <c r="T96" s="74"/>
      <c r="U96" s="74"/>
      <c r="V96" s="74"/>
    </row>
    <row r="97" customFormat="false" ht="12.75" hidden="false" customHeight="false" outlineLevel="0" collapsed="false">
      <c r="A97" s="72" t="n">
        <f aca="false">A96+1</f>
        <v>5366.28571428572</v>
      </c>
      <c r="B97" s="41"/>
      <c r="C97" s="41"/>
      <c r="D97" s="36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74"/>
      <c r="T97" s="74"/>
      <c r="U97" s="74"/>
      <c r="V97" s="74"/>
    </row>
    <row r="98" customFormat="false" ht="12.75" hidden="false" customHeight="false" outlineLevel="0" collapsed="false">
      <c r="A98" s="72" t="n">
        <f aca="false">A97+1</f>
        <v>5367.28571428572</v>
      </c>
      <c r="B98" s="41"/>
      <c r="C98" s="41"/>
      <c r="D98" s="36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74"/>
      <c r="T98" s="74"/>
      <c r="U98" s="74"/>
      <c r="V98" s="74"/>
    </row>
    <row r="99" customFormat="false" ht="12.75" hidden="false" customHeight="false" outlineLevel="0" collapsed="false">
      <c r="A99" s="72" t="n">
        <f aca="false">A98+1</f>
        <v>5368.28571428572</v>
      </c>
      <c r="B99" s="41"/>
      <c r="C99" s="41"/>
      <c r="D99" s="36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74"/>
      <c r="T99" s="74"/>
      <c r="U99" s="74"/>
      <c r="V99" s="74"/>
    </row>
    <row r="100" customFormat="false" ht="12.75" hidden="false" customHeight="false" outlineLevel="0" collapsed="false">
      <c r="A100" s="72" t="n">
        <f aca="false">A99+1</f>
        <v>5369.28571428572</v>
      </c>
      <c r="B100" s="41"/>
      <c r="C100" s="41"/>
      <c r="D100" s="36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74"/>
      <c r="T100" s="74"/>
      <c r="U100" s="74"/>
      <c r="V100" s="74"/>
    </row>
    <row r="101" customFormat="false" ht="12.75" hidden="false" customHeight="false" outlineLevel="0" collapsed="false">
      <c r="A101" s="72" t="n">
        <f aca="false">A100+1</f>
        <v>5370.28571428572</v>
      </c>
      <c r="B101" s="41"/>
      <c r="C101" s="41"/>
      <c r="D101" s="36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74"/>
      <c r="T101" s="74"/>
      <c r="U101" s="74"/>
      <c r="V101" s="74"/>
    </row>
    <row r="102" customFormat="false" ht="12.75" hidden="false" customHeight="false" outlineLevel="0" collapsed="false">
      <c r="A102" s="72" t="n">
        <f aca="false">A101+1</f>
        <v>5371.28571428572</v>
      </c>
      <c r="B102" s="41"/>
      <c r="C102" s="41"/>
      <c r="D102" s="36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74"/>
      <c r="T102" s="74"/>
      <c r="U102" s="74"/>
      <c r="V102" s="74"/>
    </row>
    <row r="103" customFormat="false" ht="12.75" hidden="false" customHeight="false" outlineLevel="0" collapsed="false">
      <c r="A103" s="72" t="n">
        <f aca="false">A102+1</f>
        <v>5372.28571428572</v>
      </c>
      <c r="B103" s="41"/>
      <c r="C103" s="41"/>
      <c r="D103" s="36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74"/>
      <c r="T103" s="74"/>
      <c r="U103" s="74"/>
      <c r="V103" s="74"/>
    </row>
    <row r="104" customFormat="false" ht="12.75" hidden="false" customHeight="false" outlineLevel="0" collapsed="false">
      <c r="A104" s="72" t="n">
        <f aca="false">A103+1</f>
        <v>5373.28571428572</v>
      </c>
      <c r="B104" s="41"/>
      <c r="C104" s="41"/>
      <c r="D104" s="36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74"/>
      <c r="T104" s="74"/>
      <c r="U104" s="74"/>
      <c r="V104" s="74"/>
    </row>
    <row r="105" customFormat="false" ht="12.75" hidden="false" customHeight="false" outlineLevel="0" collapsed="false">
      <c r="A105" s="72" t="n">
        <f aca="false">A104+1</f>
        <v>5374.28571428572</v>
      </c>
      <c r="B105" s="41"/>
      <c r="C105" s="41"/>
      <c r="D105" s="36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74"/>
      <c r="T105" s="74"/>
      <c r="U105" s="74"/>
      <c r="V105" s="74"/>
    </row>
    <row r="106" customFormat="false" ht="12.75" hidden="false" customHeight="false" outlineLevel="0" collapsed="false">
      <c r="A106" s="72" t="n">
        <f aca="false">A105+1</f>
        <v>5375.28571428572</v>
      </c>
      <c r="B106" s="41"/>
      <c r="C106" s="41"/>
      <c r="D106" s="36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74"/>
      <c r="T106" s="74"/>
      <c r="U106" s="74"/>
      <c r="V106" s="74"/>
    </row>
    <row r="107" customFormat="false" ht="12.75" hidden="false" customHeight="false" outlineLevel="0" collapsed="false">
      <c r="A107" s="72" t="n">
        <f aca="false">A106+1</f>
        <v>5376.28571428572</v>
      </c>
      <c r="B107" s="41"/>
      <c r="C107" s="41"/>
      <c r="D107" s="36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74"/>
      <c r="T107" s="74"/>
      <c r="U107" s="74"/>
      <c r="V107" s="74"/>
    </row>
    <row r="108" customFormat="false" ht="12.75" hidden="false" customHeight="false" outlineLevel="0" collapsed="false">
      <c r="A108" s="72" t="n">
        <f aca="false">A107+1</f>
        <v>5377.28571428572</v>
      </c>
      <c r="B108" s="41"/>
      <c r="C108" s="41"/>
      <c r="D108" s="36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74"/>
      <c r="T108" s="74"/>
      <c r="U108" s="74"/>
      <c r="V108" s="74"/>
    </row>
    <row r="109" customFormat="false" ht="12.75" hidden="false" customHeight="false" outlineLevel="0" collapsed="false">
      <c r="A109" s="72" t="n">
        <f aca="false">A108+1</f>
        <v>5378.28571428572</v>
      </c>
      <c r="B109" s="41"/>
      <c r="C109" s="41"/>
      <c r="D109" s="36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74"/>
      <c r="T109" s="74"/>
      <c r="U109" s="74"/>
      <c r="V109" s="74"/>
    </row>
    <row r="110" customFormat="false" ht="12.75" hidden="false" customHeight="false" outlineLevel="0" collapsed="false">
      <c r="A110" s="72" t="n">
        <f aca="false">A109+1</f>
        <v>5379.28571428572</v>
      </c>
      <c r="B110" s="41"/>
      <c r="C110" s="41"/>
      <c r="D110" s="36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74"/>
      <c r="T110" s="74"/>
      <c r="U110" s="74"/>
      <c r="V110" s="74"/>
    </row>
    <row r="111" customFormat="false" ht="12.75" hidden="false" customHeight="false" outlineLevel="0" collapsed="false">
      <c r="A111" s="72" t="n">
        <f aca="false">A110+1</f>
        <v>5380.28571428572</v>
      </c>
      <c r="B111" s="41"/>
      <c r="C111" s="41"/>
      <c r="D111" s="36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74"/>
      <c r="T111" s="74"/>
      <c r="U111" s="74"/>
      <c r="V111" s="74"/>
    </row>
    <row r="112" customFormat="false" ht="12.75" hidden="false" customHeight="false" outlineLevel="0" collapsed="false">
      <c r="A112" s="72" t="n">
        <f aca="false">A111+1</f>
        <v>5381.28571428572</v>
      </c>
      <c r="B112" s="41"/>
      <c r="C112" s="41"/>
      <c r="D112" s="36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74"/>
      <c r="T112" s="74"/>
      <c r="U112" s="74"/>
      <c r="V112" s="74"/>
    </row>
    <row r="113" customFormat="false" ht="12.75" hidden="false" customHeight="false" outlineLevel="0" collapsed="false">
      <c r="A113" s="72" t="n">
        <f aca="false">A112+1</f>
        <v>5382.28571428572</v>
      </c>
      <c r="B113" s="41"/>
      <c r="C113" s="41"/>
      <c r="D113" s="36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74"/>
      <c r="T113" s="74"/>
      <c r="U113" s="74"/>
      <c r="V113" s="74"/>
    </row>
    <row r="114" customFormat="false" ht="12.75" hidden="false" customHeight="false" outlineLevel="0" collapsed="false">
      <c r="A114" s="72" t="n">
        <f aca="false">A113+1</f>
        <v>5383.28571428572</v>
      </c>
      <c r="B114" s="41"/>
      <c r="C114" s="41"/>
      <c r="D114" s="36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74"/>
      <c r="T114" s="74"/>
      <c r="U114" s="74"/>
      <c r="V114" s="74"/>
    </row>
    <row r="115" customFormat="false" ht="12.75" hidden="false" customHeight="false" outlineLevel="0" collapsed="false">
      <c r="A115" s="72" t="n">
        <f aca="false">A114+1</f>
        <v>5384.28571428572</v>
      </c>
      <c r="B115" s="41"/>
      <c r="C115" s="41"/>
      <c r="D115" s="36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74"/>
      <c r="T115" s="74"/>
      <c r="U115" s="74"/>
      <c r="V115" s="74"/>
    </row>
    <row r="116" customFormat="false" ht="12.75" hidden="false" customHeight="false" outlineLevel="0" collapsed="false">
      <c r="A116" s="72" t="n">
        <f aca="false">A115+1</f>
        <v>5385.28571428572</v>
      </c>
      <c r="B116" s="41"/>
      <c r="C116" s="41"/>
      <c r="D116" s="36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74"/>
      <c r="T116" s="74"/>
      <c r="U116" s="74"/>
      <c r="V116" s="74"/>
    </row>
    <row r="117" customFormat="false" ht="12.75" hidden="false" customHeight="false" outlineLevel="0" collapsed="false">
      <c r="A117" s="72" t="n">
        <f aca="false">A116+1</f>
        <v>5386.28571428572</v>
      </c>
      <c r="B117" s="41"/>
      <c r="C117" s="41"/>
      <c r="D117" s="36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74"/>
      <c r="T117" s="74"/>
      <c r="U117" s="74"/>
      <c r="V117" s="74"/>
    </row>
    <row r="118" customFormat="false" ht="12.75" hidden="false" customHeight="false" outlineLevel="0" collapsed="false">
      <c r="A118" s="72" t="n">
        <f aca="false">A117+1</f>
        <v>5387.28571428572</v>
      </c>
      <c r="B118" s="41"/>
      <c r="C118" s="41"/>
      <c r="D118" s="36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74"/>
      <c r="T118" s="74"/>
      <c r="U118" s="74"/>
      <c r="V118" s="74"/>
    </row>
    <row r="119" customFormat="false" ht="12.75" hidden="false" customHeight="false" outlineLevel="0" collapsed="false">
      <c r="A119" s="72" t="n">
        <f aca="false">A118+1</f>
        <v>5388.28571428572</v>
      </c>
      <c r="B119" s="41"/>
      <c r="C119" s="41"/>
      <c r="D119" s="36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74"/>
      <c r="T119" s="74"/>
      <c r="U119" s="74"/>
      <c r="V119" s="74"/>
    </row>
    <row r="120" customFormat="false" ht="12.75" hidden="false" customHeight="false" outlineLevel="0" collapsed="false">
      <c r="A120" s="72" t="n">
        <f aca="false">A119+1</f>
        <v>5389.28571428572</v>
      </c>
      <c r="B120" s="41"/>
      <c r="C120" s="41"/>
      <c r="D120" s="36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74"/>
      <c r="T120" s="74"/>
      <c r="U120" s="74"/>
      <c r="V120" s="74"/>
    </row>
    <row r="121" customFormat="false" ht="12.75" hidden="false" customHeight="false" outlineLevel="0" collapsed="false">
      <c r="A121" s="72" t="n">
        <f aca="false">A120+1</f>
        <v>5390.28571428572</v>
      </c>
      <c r="B121" s="41"/>
      <c r="C121" s="41"/>
      <c r="D121" s="36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74"/>
      <c r="T121" s="74"/>
      <c r="U121" s="74"/>
      <c r="V121" s="74"/>
    </row>
    <row r="122" customFormat="false" ht="12.75" hidden="false" customHeight="false" outlineLevel="0" collapsed="false">
      <c r="A122" s="72" t="n">
        <f aca="false">A121+1</f>
        <v>5391.28571428572</v>
      </c>
      <c r="B122" s="41"/>
      <c r="C122" s="41"/>
      <c r="D122" s="36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74"/>
      <c r="T122" s="74"/>
      <c r="U122" s="74"/>
      <c r="V122" s="74"/>
    </row>
    <row r="123" customFormat="false" ht="12.75" hidden="false" customHeight="false" outlineLevel="0" collapsed="false">
      <c r="A123" s="72" t="n">
        <f aca="false">A122+1</f>
        <v>5392.28571428572</v>
      </c>
      <c r="B123" s="41"/>
      <c r="C123" s="41"/>
      <c r="D123" s="36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74"/>
      <c r="T123" s="74"/>
      <c r="U123" s="74"/>
      <c r="V123" s="74"/>
    </row>
    <row r="124" customFormat="false" ht="12.75" hidden="false" customHeight="false" outlineLevel="0" collapsed="false">
      <c r="A124" s="72" t="n">
        <f aca="false">A123+1</f>
        <v>5393.28571428572</v>
      </c>
      <c r="B124" s="41"/>
      <c r="C124" s="41"/>
      <c r="D124" s="36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74"/>
      <c r="T124" s="74"/>
      <c r="U124" s="74"/>
      <c r="V124" s="74"/>
    </row>
    <row r="125" customFormat="false" ht="12.75" hidden="false" customHeight="false" outlineLevel="0" collapsed="false">
      <c r="A125" s="72" t="n">
        <f aca="false">A124+1</f>
        <v>5394.28571428572</v>
      </c>
      <c r="B125" s="41"/>
      <c r="C125" s="41"/>
      <c r="D125" s="36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74"/>
      <c r="T125" s="74"/>
      <c r="U125" s="74"/>
      <c r="V125" s="74"/>
    </row>
    <row r="126" customFormat="false" ht="12.75" hidden="false" customHeight="false" outlineLevel="0" collapsed="false">
      <c r="A126" s="72" t="n">
        <f aca="false">A125+1</f>
        <v>5395.28571428572</v>
      </c>
      <c r="B126" s="41"/>
      <c r="C126" s="41"/>
      <c r="D126" s="36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74"/>
      <c r="T126" s="74"/>
      <c r="U126" s="74"/>
      <c r="V126" s="74"/>
    </row>
    <row r="127" customFormat="false" ht="12.75" hidden="false" customHeight="false" outlineLevel="0" collapsed="false">
      <c r="A127" s="72" t="n">
        <f aca="false">A126+1</f>
        <v>5396.28571428572</v>
      </c>
      <c r="B127" s="41"/>
      <c r="C127" s="41"/>
      <c r="D127" s="36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74"/>
      <c r="T127" s="74"/>
      <c r="U127" s="74"/>
      <c r="V127" s="74"/>
    </row>
    <row r="128" customFormat="false" ht="12.75" hidden="false" customHeight="false" outlineLevel="0" collapsed="false">
      <c r="A128" s="72" t="n">
        <f aca="false">A127+1</f>
        <v>5397.28571428572</v>
      </c>
      <c r="B128" s="41"/>
      <c r="C128" s="41"/>
      <c r="D128" s="36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74"/>
      <c r="T128" s="74"/>
      <c r="U128" s="74"/>
      <c r="V128" s="74"/>
    </row>
    <row r="129" customFormat="false" ht="12.75" hidden="false" customHeight="false" outlineLevel="0" collapsed="false">
      <c r="A129" s="72" t="n">
        <f aca="false">A128+1</f>
        <v>5398.28571428572</v>
      </c>
      <c r="B129" s="41"/>
      <c r="C129" s="41"/>
      <c r="D129" s="36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74"/>
      <c r="T129" s="74"/>
      <c r="U129" s="74"/>
      <c r="V129" s="74"/>
    </row>
    <row r="130" customFormat="false" ht="12.75" hidden="false" customHeight="false" outlineLevel="0" collapsed="false">
      <c r="A130" s="72" t="n">
        <f aca="false">A129+1</f>
        <v>5399.28571428572</v>
      </c>
      <c r="B130" s="41"/>
      <c r="C130" s="41"/>
      <c r="D130" s="36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74"/>
      <c r="T130" s="74"/>
      <c r="U130" s="74"/>
      <c r="V130" s="74"/>
    </row>
    <row r="131" customFormat="false" ht="12.75" hidden="false" customHeight="false" outlineLevel="0" collapsed="false">
      <c r="A131" s="72" t="n">
        <f aca="false">A130+1</f>
        <v>5400.28571428572</v>
      </c>
      <c r="B131" s="41"/>
      <c r="C131" s="41"/>
      <c r="D131" s="36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74"/>
      <c r="T131" s="74"/>
      <c r="U131" s="74"/>
      <c r="V131" s="74"/>
    </row>
    <row r="132" customFormat="false" ht="12.75" hidden="false" customHeight="false" outlineLevel="0" collapsed="false">
      <c r="A132" s="72" t="n">
        <f aca="false">A131+1</f>
        <v>5401.28571428572</v>
      </c>
      <c r="B132" s="41"/>
      <c r="C132" s="41"/>
      <c r="D132" s="36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74"/>
      <c r="T132" s="74"/>
      <c r="U132" s="74"/>
      <c r="V132" s="74"/>
    </row>
    <row r="133" customFormat="false" ht="12.75" hidden="false" customHeight="false" outlineLevel="0" collapsed="false">
      <c r="A133" s="72" t="n">
        <f aca="false">A132+1</f>
        <v>5402.28571428572</v>
      </c>
      <c r="B133" s="41"/>
      <c r="C133" s="41"/>
      <c r="D133" s="36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74"/>
      <c r="T133" s="74"/>
      <c r="U133" s="74"/>
      <c r="V133" s="74"/>
    </row>
    <row r="134" customFormat="false" ht="12.75" hidden="false" customHeight="false" outlineLevel="0" collapsed="false">
      <c r="A134" s="72" t="n">
        <f aca="false">A133+1</f>
        <v>5403.28571428572</v>
      </c>
      <c r="B134" s="41"/>
      <c r="C134" s="41"/>
      <c r="D134" s="36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74"/>
      <c r="T134" s="74"/>
      <c r="U134" s="74"/>
      <c r="V134" s="74"/>
    </row>
    <row r="135" customFormat="false" ht="12.75" hidden="false" customHeight="false" outlineLevel="0" collapsed="false">
      <c r="A135" s="72" t="n">
        <f aca="false">A134+1</f>
        <v>5404.28571428572</v>
      </c>
      <c r="B135" s="41"/>
      <c r="C135" s="41"/>
      <c r="D135" s="36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74"/>
      <c r="T135" s="74"/>
      <c r="U135" s="74"/>
      <c r="V135" s="74"/>
    </row>
    <row r="136" customFormat="false" ht="12.75" hidden="false" customHeight="false" outlineLevel="0" collapsed="false">
      <c r="A136" s="72" t="n">
        <f aca="false">A135+1</f>
        <v>5405.28571428572</v>
      </c>
      <c r="B136" s="41"/>
      <c r="C136" s="41"/>
      <c r="D136" s="36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74"/>
      <c r="T136" s="74"/>
      <c r="U136" s="74"/>
      <c r="V136" s="74"/>
    </row>
    <row r="137" customFormat="false" ht="12.75" hidden="false" customHeight="false" outlineLevel="0" collapsed="false">
      <c r="A137" s="72" t="n">
        <f aca="false">A136+1</f>
        <v>5406.28571428572</v>
      </c>
      <c r="B137" s="41"/>
      <c r="C137" s="41"/>
      <c r="D137" s="36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74"/>
      <c r="T137" s="74"/>
      <c r="U137" s="74"/>
      <c r="V137" s="74"/>
    </row>
    <row r="138" customFormat="false" ht="12.75" hidden="false" customHeight="false" outlineLevel="0" collapsed="false">
      <c r="A138" s="72" t="n">
        <f aca="false">A137+1</f>
        <v>5407.28571428572</v>
      </c>
      <c r="B138" s="41"/>
      <c r="C138" s="41"/>
      <c r="D138" s="36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74"/>
      <c r="T138" s="74"/>
      <c r="U138" s="74"/>
      <c r="V138" s="74"/>
    </row>
    <row r="139" customFormat="false" ht="12.75" hidden="false" customHeight="false" outlineLevel="0" collapsed="false">
      <c r="A139" s="72" t="n">
        <f aca="false">A138+1</f>
        <v>5408.28571428572</v>
      </c>
      <c r="B139" s="41"/>
      <c r="C139" s="41"/>
      <c r="D139" s="36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74"/>
      <c r="T139" s="74"/>
      <c r="U139" s="74"/>
      <c r="V139" s="74"/>
    </row>
    <row r="140" customFormat="false" ht="12.75" hidden="false" customHeight="false" outlineLevel="0" collapsed="false">
      <c r="A140" s="72" t="n">
        <f aca="false">A139+1</f>
        <v>5409.28571428572</v>
      </c>
      <c r="B140" s="41"/>
      <c r="C140" s="41"/>
      <c r="D140" s="36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74"/>
      <c r="T140" s="74"/>
      <c r="U140" s="74"/>
      <c r="V140" s="74"/>
    </row>
    <row r="141" customFormat="false" ht="12.75" hidden="false" customHeight="false" outlineLevel="0" collapsed="false">
      <c r="A141" s="72" t="n">
        <f aca="false">A140+1</f>
        <v>5410.28571428572</v>
      </c>
      <c r="B141" s="41"/>
      <c r="C141" s="41"/>
      <c r="D141" s="36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74"/>
      <c r="T141" s="74"/>
      <c r="U141" s="74"/>
      <c r="V141" s="74"/>
    </row>
    <row r="142" customFormat="false" ht="12.75" hidden="false" customHeight="false" outlineLevel="0" collapsed="false">
      <c r="A142" s="72" t="n">
        <f aca="false">A141+1</f>
        <v>5411.28571428572</v>
      </c>
      <c r="B142" s="41"/>
      <c r="C142" s="41"/>
      <c r="D142" s="36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74"/>
      <c r="T142" s="74"/>
      <c r="U142" s="74"/>
      <c r="V142" s="74"/>
    </row>
    <row r="143" customFormat="false" ht="12.75" hidden="false" customHeight="false" outlineLevel="0" collapsed="false">
      <c r="A143" s="72" t="n">
        <f aca="false">A142+1</f>
        <v>5412.28571428572</v>
      </c>
      <c r="B143" s="41"/>
      <c r="C143" s="41"/>
      <c r="D143" s="36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74"/>
      <c r="T143" s="74"/>
      <c r="U143" s="74"/>
      <c r="V143" s="74"/>
    </row>
    <row r="144" customFormat="false" ht="12.75" hidden="false" customHeight="false" outlineLevel="0" collapsed="false">
      <c r="A144" s="72" t="n">
        <f aca="false">A143+1</f>
        <v>5413.28571428572</v>
      </c>
      <c r="B144" s="41"/>
      <c r="C144" s="41"/>
      <c r="D144" s="36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74"/>
      <c r="T144" s="74"/>
      <c r="U144" s="74"/>
      <c r="V144" s="74"/>
    </row>
    <row r="145" customFormat="false" ht="12.75" hidden="false" customHeight="false" outlineLevel="0" collapsed="false">
      <c r="A145" s="72" t="n">
        <f aca="false">A144+1</f>
        <v>5414.28571428572</v>
      </c>
      <c r="B145" s="41"/>
      <c r="C145" s="41"/>
      <c r="D145" s="36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74"/>
      <c r="T145" s="74"/>
      <c r="U145" s="74"/>
      <c r="V145" s="74"/>
    </row>
    <row r="146" customFormat="false" ht="12.75" hidden="false" customHeight="false" outlineLevel="0" collapsed="false">
      <c r="A146" s="72" t="n">
        <f aca="false">A145+1</f>
        <v>5415.28571428572</v>
      </c>
      <c r="B146" s="41"/>
      <c r="C146" s="41"/>
      <c r="D146" s="36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74"/>
      <c r="T146" s="74"/>
      <c r="U146" s="74"/>
      <c r="V146" s="74"/>
    </row>
    <row r="147" customFormat="false" ht="12.75" hidden="false" customHeight="false" outlineLevel="0" collapsed="false">
      <c r="A147" s="72" t="n">
        <f aca="false">A146+1</f>
        <v>5416.28571428572</v>
      </c>
      <c r="B147" s="41"/>
      <c r="C147" s="41"/>
      <c r="D147" s="36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74"/>
      <c r="T147" s="74"/>
      <c r="U147" s="74"/>
      <c r="V147" s="74"/>
    </row>
    <row r="148" customFormat="false" ht="12.75" hidden="false" customHeight="false" outlineLevel="0" collapsed="false">
      <c r="A148" s="72" t="n">
        <f aca="false">A147+1</f>
        <v>5417.28571428572</v>
      </c>
      <c r="B148" s="41"/>
      <c r="C148" s="41"/>
      <c r="D148" s="36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74"/>
      <c r="T148" s="74"/>
      <c r="U148" s="74"/>
      <c r="V148" s="74"/>
    </row>
    <row r="149" customFormat="false" ht="12.75" hidden="false" customHeight="false" outlineLevel="0" collapsed="false">
      <c r="A149" s="72" t="n">
        <f aca="false">A148+1</f>
        <v>5418.28571428572</v>
      </c>
      <c r="B149" s="41"/>
      <c r="C149" s="41"/>
      <c r="D149" s="36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74"/>
      <c r="T149" s="74"/>
      <c r="U149" s="74"/>
      <c r="V149" s="74"/>
    </row>
    <row r="150" customFormat="false" ht="12.75" hidden="false" customHeight="false" outlineLevel="0" collapsed="false">
      <c r="A150" s="72" t="n">
        <f aca="false">A149+1</f>
        <v>5419.28571428572</v>
      </c>
      <c r="B150" s="41"/>
      <c r="C150" s="41"/>
      <c r="D150" s="36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74"/>
      <c r="T150" s="74"/>
      <c r="U150" s="74"/>
      <c r="V150" s="74"/>
    </row>
    <row r="151" customFormat="false" ht="12.75" hidden="false" customHeight="false" outlineLevel="0" collapsed="false">
      <c r="A151" s="72" t="n">
        <f aca="false">A150+1</f>
        <v>5420.28571428572</v>
      </c>
      <c r="B151" s="41"/>
      <c r="C151" s="41"/>
      <c r="D151" s="36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74"/>
      <c r="T151" s="74"/>
      <c r="U151" s="74"/>
      <c r="V151" s="74"/>
    </row>
    <row r="152" customFormat="false" ht="12.75" hidden="false" customHeight="false" outlineLevel="0" collapsed="false">
      <c r="A152" s="72" t="n">
        <f aca="false">A151+1</f>
        <v>5421.28571428572</v>
      </c>
      <c r="B152" s="41"/>
      <c r="C152" s="41"/>
      <c r="D152" s="36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74"/>
      <c r="T152" s="74"/>
      <c r="U152" s="74"/>
      <c r="V152" s="74"/>
    </row>
    <row r="153" customFormat="false" ht="12.75" hidden="false" customHeight="false" outlineLevel="0" collapsed="false">
      <c r="A153" s="72" t="n">
        <f aca="false">A152+1</f>
        <v>5422.28571428572</v>
      </c>
      <c r="B153" s="41"/>
      <c r="C153" s="41"/>
      <c r="D153" s="36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74"/>
      <c r="T153" s="74"/>
      <c r="U153" s="74"/>
      <c r="V153" s="74"/>
    </row>
    <row r="154" customFormat="false" ht="12.75" hidden="false" customHeight="false" outlineLevel="0" collapsed="false">
      <c r="A154" s="72" t="n">
        <f aca="false">A153+1</f>
        <v>5423.28571428572</v>
      </c>
      <c r="B154" s="41"/>
      <c r="C154" s="41"/>
      <c r="D154" s="36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74"/>
      <c r="T154" s="74"/>
      <c r="U154" s="74"/>
      <c r="V154" s="74"/>
    </row>
    <row r="155" customFormat="false" ht="12.75" hidden="false" customHeight="false" outlineLevel="0" collapsed="false">
      <c r="A155" s="72" t="n">
        <f aca="false">A154+1</f>
        <v>5424.28571428572</v>
      </c>
      <c r="B155" s="41"/>
      <c r="C155" s="41"/>
      <c r="D155" s="36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74"/>
      <c r="T155" s="74"/>
      <c r="U155" s="74"/>
      <c r="V155" s="74"/>
    </row>
    <row r="156" customFormat="false" ht="12.75" hidden="false" customHeight="false" outlineLevel="0" collapsed="false">
      <c r="A156" s="72" t="n">
        <f aca="false">A155+1</f>
        <v>5425.28571428572</v>
      </c>
      <c r="B156" s="41"/>
      <c r="C156" s="41"/>
      <c r="D156" s="36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74"/>
      <c r="T156" s="74"/>
      <c r="U156" s="74"/>
      <c r="V156" s="74"/>
    </row>
    <row r="157" customFormat="false" ht="12.75" hidden="false" customHeight="false" outlineLevel="0" collapsed="false">
      <c r="A157" s="72" t="n">
        <f aca="false">A156+1</f>
        <v>5426.28571428572</v>
      </c>
      <c r="B157" s="41"/>
      <c r="C157" s="41"/>
      <c r="D157" s="36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74"/>
      <c r="T157" s="74"/>
      <c r="U157" s="74"/>
      <c r="V157" s="74"/>
    </row>
    <row r="158" customFormat="false" ht="12.75" hidden="false" customHeight="false" outlineLevel="0" collapsed="false">
      <c r="A158" s="72" t="n">
        <f aca="false">A157+1</f>
        <v>5427.28571428572</v>
      </c>
      <c r="B158" s="41"/>
      <c r="C158" s="41"/>
      <c r="D158" s="36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74"/>
      <c r="T158" s="74"/>
      <c r="U158" s="74"/>
      <c r="V158" s="74"/>
    </row>
    <row r="159" customFormat="false" ht="12.75" hidden="false" customHeight="false" outlineLevel="0" collapsed="false">
      <c r="A159" s="72" t="n">
        <f aca="false">A158+1</f>
        <v>5428.28571428572</v>
      </c>
      <c r="B159" s="41"/>
      <c r="C159" s="41"/>
      <c r="D159" s="36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74"/>
      <c r="T159" s="74"/>
      <c r="U159" s="74"/>
      <c r="V159" s="74"/>
    </row>
    <row r="160" customFormat="false" ht="12.75" hidden="false" customHeight="false" outlineLevel="0" collapsed="false">
      <c r="A160" s="72" t="n">
        <f aca="false">A159+1</f>
        <v>5429.28571428572</v>
      </c>
      <c r="B160" s="41"/>
      <c r="C160" s="41"/>
      <c r="D160" s="36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74"/>
      <c r="T160" s="74"/>
      <c r="U160" s="74"/>
      <c r="V160" s="74"/>
    </row>
    <row r="161" customFormat="false" ht="12.75" hidden="false" customHeight="false" outlineLevel="0" collapsed="false">
      <c r="A161" s="72" t="n">
        <f aca="false">A160+1</f>
        <v>5430.28571428572</v>
      </c>
      <c r="B161" s="41"/>
      <c r="C161" s="41"/>
      <c r="D161" s="36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74"/>
      <c r="T161" s="74"/>
      <c r="U161" s="74"/>
      <c r="V161" s="74"/>
    </row>
    <row r="162" customFormat="false" ht="12.75" hidden="false" customHeight="false" outlineLevel="0" collapsed="false">
      <c r="A162" s="72" t="n">
        <f aca="false">A161+1</f>
        <v>5431.28571428572</v>
      </c>
      <c r="B162" s="41"/>
      <c r="C162" s="41"/>
      <c r="D162" s="36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74"/>
      <c r="T162" s="74"/>
      <c r="U162" s="74"/>
      <c r="V162" s="74"/>
    </row>
    <row r="163" customFormat="false" ht="12.75" hidden="false" customHeight="false" outlineLevel="0" collapsed="false">
      <c r="A163" s="72" t="n">
        <f aca="false">A162+1</f>
        <v>5432.28571428572</v>
      </c>
      <c r="B163" s="41"/>
      <c r="C163" s="41"/>
      <c r="D163" s="36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74"/>
      <c r="T163" s="74"/>
      <c r="U163" s="74"/>
      <c r="V163" s="74"/>
    </row>
    <row r="164" customFormat="false" ht="12.75" hidden="false" customHeight="false" outlineLevel="0" collapsed="false">
      <c r="A164" s="72" t="n">
        <f aca="false">A163+1</f>
        <v>5433.28571428572</v>
      </c>
      <c r="B164" s="41"/>
      <c r="C164" s="41"/>
      <c r="D164" s="36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74"/>
      <c r="T164" s="74"/>
      <c r="U164" s="74"/>
      <c r="V164" s="74"/>
    </row>
    <row r="165" customFormat="false" ht="12.75" hidden="false" customHeight="false" outlineLevel="0" collapsed="false">
      <c r="A165" s="72" t="n">
        <f aca="false">A164+1</f>
        <v>5434.28571428572</v>
      </c>
      <c r="B165" s="41"/>
      <c r="C165" s="41"/>
      <c r="D165" s="36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74"/>
      <c r="T165" s="74"/>
      <c r="U165" s="74"/>
      <c r="V165" s="74"/>
    </row>
    <row r="166" customFormat="false" ht="12.75" hidden="false" customHeight="false" outlineLevel="0" collapsed="false">
      <c r="A166" s="72" t="n">
        <f aca="false">A165+1</f>
        <v>5435.28571428572</v>
      </c>
      <c r="B166" s="41"/>
      <c r="C166" s="41"/>
      <c r="D166" s="36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74"/>
      <c r="T166" s="74"/>
      <c r="U166" s="74"/>
      <c r="V166" s="74"/>
    </row>
    <row r="167" customFormat="false" ht="12.75" hidden="false" customHeight="false" outlineLevel="0" collapsed="false">
      <c r="A167" s="72" t="n">
        <f aca="false">A166+1</f>
        <v>5436.28571428572</v>
      </c>
      <c r="B167" s="41"/>
      <c r="C167" s="41"/>
      <c r="D167" s="36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74"/>
      <c r="T167" s="74"/>
      <c r="U167" s="74"/>
      <c r="V167" s="74"/>
    </row>
    <row r="168" customFormat="false" ht="12.75" hidden="false" customHeight="false" outlineLevel="0" collapsed="false">
      <c r="A168" s="72" t="n">
        <f aca="false">A167+1</f>
        <v>5437.28571428572</v>
      </c>
      <c r="B168" s="41"/>
      <c r="C168" s="41"/>
      <c r="D168" s="36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74"/>
      <c r="T168" s="74"/>
      <c r="U168" s="74"/>
      <c r="V168" s="74"/>
    </row>
    <row r="169" customFormat="false" ht="12.75" hidden="false" customHeight="false" outlineLevel="0" collapsed="false">
      <c r="A169" s="72" t="n">
        <f aca="false">A168+1</f>
        <v>5438.28571428572</v>
      </c>
      <c r="B169" s="41"/>
      <c r="C169" s="41"/>
      <c r="D169" s="36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74"/>
      <c r="T169" s="74"/>
      <c r="U169" s="74"/>
      <c r="V169" s="74"/>
    </row>
    <row r="170" customFormat="false" ht="12.75" hidden="false" customHeight="false" outlineLevel="0" collapsed="false">
      <c r="A170" s="72" t="n">
        <f aca="false">A169+1</f>
        <v>5439.28571428572</v>
      </c>
      <c r="B170" s="41"/>
      <c r="C170" s="41"/>
      <c r="D170" s="36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74"/>
      <c r="T170" s="74"/>
      <c r="U170" s="74"/>
      <c r="V170" s="74"/>
    </row>
    <row r="171" customFormat="false" ht="12.75" hidden="false" customHeight="false" outlineLevel="0" collapsed="false">
      <c r="A171" s="72" t="n">
        <f aca="false">A170+1</f>
        <v>5440.28571428572</v>
      </c>
      <c r="B171" s="41"/>
      <c r="C171" s="41"/>
      <c r="D171" s="36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74"/>
      <c r="T171" s="74"/>
      <c r="U171" s="74"/>
      <c r="V171" s="74"/>
    </row>
    <row r="172" customFormat="false" ht="12.75" hidden="false" customHeight="false" outlineLevel="0" collapsed="false">
      <c r="A172" s="72" t="n">
        <f aca="false">A171+1</f>
        <v>5441.28571428572</v>
      </c>
      <c r="B172" s="41"/>
      <c r="C172" s="41"/>
      <c r="D172" s="36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74"/>
      <c r="T172" s="74"/>
      <c r="U172" s="74"/>
      <c r="V172" s="74"/>
    </row>
    <row r="173" customFormat="false" ht="12.75" hidden="false" customHeight="false" outlineLevel="0" collapsed="false">
      <c r="A173" s="72" t="n">
        <f aca="false">A172+1</f>
        <v>5442.28571428572</v>
      </c>
      <c r="B173" s="41"/>
      <c r="C173" s="41"/>
      <c r="D173" s="36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74"/>
      <c r="T173" s="74"/>
      <c r="U173" s="74"/>
      <c r="V173" s="74"/>
    </row>
    <row r="174" customFormat="false" ht="12.75" hidden="false" customHeight="false" outlineLevel="0" collapsed="false">
      <c r="A174" s="72" t="n">
        <f aca="false">A173+1</f>
        <v>5443.28571428572</v>
      </c>
      <c r="B174" s="41"/>
      <c r="C174" s="41"/>
      <c r="D174" s="36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74"/>
      <c r="T174" s="74"/>
      <c r="U174" s="74"/>
      <c r="V174" s="74"/>
    </row>
    <row r="175" customFormat="false" ht="12.75" hidden="false" customHeight="false" outlineLevel="0" collapsed="false">
      <c r="A175" s="72" t="n">
        <f aca="false">A174+1</f>
        <v>5444.28571428572</v>
      </c>
      <c r="B175" s="41"/>
      <c r="C175" s="41"/>
      <c r="D175" s="36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74"/>
      <c r="T175" s="74"/>
      <c r="U175" s="74"/>
      <c r="V175" s="74"/>
    </row>
    <row r="176" customFormat="false" ht="12.75" hidden="false" customHeight="false" outlineLevel="0" collapsed="false">
      <c r="A176" s="72" t="n">
        <f aca="false">A175+1</f>
        <v>5445.28571428572</v>
      </c>
      <c r="B176" s="41"/>
      <c r="C176" s="41"/>
      <c r="D176" s="36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74"/>
      <c r="T176" s="74"/>
      <c r="U176" s="74"/>
      <c r="V176" s="74"/>
    </row>
    <row r="177" customFormat="false" ht="12.75" hidden="false" customHeight="false" outlineLevel="0" collapsed="false">
      <c r="A177" s="72" t="n">
        <f aca="false">A176+1</f>
        <v>5446.28571428572</v>
      </c>
      <c r="B177" s="41"/>
      <c r="C177" s="41"/>
      <c r="D177" s="36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74"/>
      <c r="T177" s="74"/>
      <c r="U177" s="74"/>
      <c r="V177" s="74"/>
    </row>
    <row r="178" customFormat="false" ht="12.75" hidden="false" customHeight="false" outlineLevel="0" collapsed="false">
      <c r="A178" s="72" t="n">
        <f aca="false">A177+1</f>
        <v>5447.28571428572</v>
      </c>
      <c r="B178" s="41"/>
      <c r="C178" s="41"/>
      <c r="D178" s="36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74"/>
      <c r="T178" s="74"/>
      <c r="U178" s="74"/>
      <c r="V178" s="74"/>
    </row>
    <row r="179" customFormat="false" ht="12.75" hidden="false" customHeight="false" outlineLevel="0" collapsed="false">
      <c r="A179" s="72" t="n">
        <f aca="false">A178+1</f>
        <v>5448.28571428572</v>
      </c>
      <c r="B179" s="41"/>
      <c r="C179" s="41"/>
      <c r="D179" s="36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74"/>
      <c r="T179" s="74"/>
      <c r="U179" s="74"/>
      <c r="V179" s="74"/>
    </row>
    <row r="180" customFormat="false" ht="12.75" hidden="false" customHeight="false" outlineLevel="0" collapsed="false">
      <c r="A180" s="72" t="n">
        <f aca="false">A179+1</f>
        <v>5449.28571428572</v>
      </c>
      <c r="B180" s="41"/>
      <c r="C180" s="41"/>
      <c r="D180" s="36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74"/>
      <c r="T180" s="74"/>
      <c r="U180" s="74"/>
      <c r="V180" s="74"/>
    </row>
    <row r="181" customFormat="false" ht="12.75" hidden="false" customHeight="false" outlineLevel="0" collapsed="false">
      <c r="A181" s="72" t="n">
        <f aca="false">A180+1</f>
        <v>5450.28571428572</v>
      </c>
      <c r="B181" s="41"/>
      <c r="C181" s="41"/>
      <c r="D181" s="36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74"/>
      <c r="T181" s="74"/>
      <c r="U181" s="74"/>
      <c r="V181" s="74"/>
    </row>
    <row r="182" customFormat="false" ht="12.75" hidden="false" customHeight="false" outlineLevel="0" collapsed="false">
      <c r="A182" s="72" t="n">
        <f aca="false">A181+1</f>
        <v>5451.28571428572</v>
      </c>
      <c r="B182" s="41"/>
      <c r="C182" s="41"/>
      <c r="D182" s="36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74"/>
      <c r="T182" s="74"/>
      <c r="U182" s="74"/>
      <c r="V182" s="74"/>
    </row>
    <row r="183" customFormat="false" ht="12.75" hidden="false" customHeight="false" outlineLevel="0" collapsed="false">
      <c r="A183" s="72" t="n">
        <f aca="false">A182+1</f>
        <v>5452.28571428572</v>
      </c>
      <c r="B183" s="41"/>
      <c r="C183" s="41"/>
      <c r="D183" s="36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74"/>
      <c r="T183" s="74"/>
      <c r="U183" s="74"/>
      <c r="V183" s="74"/>
    </row>
    <row r="184" customFormat="false" ht="12.75" hidden="false" customHeight="false" outlineLevel="0" collapsed="false">
      <c r="A184" s="72" t="n">
        <f aca="false">A183+1</f>
        <v>5453.28571428572</v>
      </c>
      <c r="B184" s="41"/>
      <c r="C184" s="41"/>
      <c r="D184" s="36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74"/>
      <c r="T184" s="74"/>
      <c r="U184" s="74"/>
      <c r="V184" s="74"/>
    </row>
    <row r="185" customFormat="false" ht="12.75" hidden="false" customHeight="false" outlineLevel="0" collapsed="false">
      <c r="A185" s="72" t="n">
        <f aca="false">A184+1</f>
        <v>5454.28571428572</v>
      </c>
      <c r="B185" s="41"/>
      <c r="C185" s="41"/>
      <c r="D185" s="36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74"/>
      <c r="T185" s="74"/>
      <c r="U185" s="74"/>
      <c r="V185" s="74"/>
    </row>
    <row r="186" customFormat="false" ht="12.75" hidden="false" customHeight="false" outlineLevel="0" collapsed="false">
      <c r="A186" s="72" t="n">
        <f aca="false">A185+1</f>
        <v>5455.28571428572</v>
      </c>
      <c r="B186" s="41"/>
      <c r="C186" s="41"/>
      <c r="D186" s="36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74"/>
      <c r="T186" s="74"/>
      <c r="U186" s="74"/>
      <c r="V186" s="74"/>
    </row>
    <row r="187" customFormat="false" ht="12.75" hidden="false" customHeight="false" outlineLevel="0" collapsed="false">
      <c r="A187" s="72" t="n">
        <f aca="false">A186+1</f>
        <v>5456.28571428572</v>
      </c>
      <c r="B187" s="41"/>
      <c r="C187" s="41"/>
      <c r="D187" s="36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74"/>
      <c r="T187" s="74"/>
      <c r="U187" s="74"/>
      <c r="V187" s="74"/>
    </row>
    <row r="188" customFormat="false" ht="12.75" hidden="false" customHeight="false" outlineLevel="0" collapsed="false">
      <c r="A188" s="72" t="n">
        <f aca="false">A187+1</f>
        <v>5457.28571428572</v>
      </c>
      <c r="B188" s="41"/>
      <c r="C188" s="41"/>
      <c r="D188" s="36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74"/>
      <c r="T188" s="74"/>
      <c r="U188" s="74"/>
      <c r="V188" s="74"/>
    </row>
    <row r="189" customFormat="false" ht="12.75" hidden="false" customHeight="false" outlineLevel="0" collapsed="false">
      <c r="A189" s="72" t="n">
        <f aca="false">A188+1</f>
        <v>5458.28571428572</v>
      </c>
      <c r="B189" s="41"/>
      <c r="C189" s="41"/>
      <c r="D189" s="36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74"/>
      <c r="T189" s="74"/>
      <c r="U189" s="74"/>
      <c r="V189" s="74"/>
    </row>
    <row r="190" customFormat="false" ht="12.75" hidden="false" customHeight="false" outlineLevel="0" collapsed="false">
      <c r="A190" s="72" t="n">
        <f aca="false">A189+1</f>
        <v>5459.28571428572</v>
      </c>
      <c r="B190" s="41"/>
      <c r="C190" s="41"/>
      <c r="D190" s="36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74"/>
      <c r="T190" s="74"/>
      <c r="U190" s="74"/>
      <c r="V190" s="74"/>
    </row>
    <row r="191" customFormat="false" ht="12.75" hidden="false" customHeight="false" outlineLevel="0" collapsed="false">
      <c r="A191" s="72" t="n">
        <f aca="false">A190+1</f>
        <v>5460.28571428572</v>
      </c>
      <c r="B191" s="41"/>
      <c r="C191" s="41"/>
      <c r="D191" s="36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74"/>
      <c r="T191" s="74"/>
      <c r="U191" s="74"/>
      <c r="V191" s="74"/>
    </row>
    <row r="192" customFormat="false" ht="12.75" hidden="false" customHeight="false" outlineLevel="0" collapsed="false">
      <c r="A192" s="72" t="n">
        <f aca="false">A191+1</f>
        <v>5461.28571428572</v>
      </c>
      <c r="B192" s="41"/>
      <c r="C192" s="41"/>
      <c r="D192" s="36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74"/>
      <c r="T192" s="74"/>
      <c r="U192" s="74"/>
      <c r="V192" s="74"/>
    </row>
    <row r="193" customFormat="false" ht="12.75" hidden="false" customHeight="false" outlineLevel="0" collapsed="false">
      <c r="A193" s="72" t="n">
        <f aca="false">A192+1</f>
        <v>5462.28571428572</v>
      </c>
      <c r="B193" s="41"/>
      <c r="C193" s="41"/>
      <c r="D193" s="36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74"/>
      <c r="T193" s="74"/>
      <c r="U193" s="74"/>
      <c r="V193" s="74"/>
    </row>
    <row r="194" customFormat="false" ht="12.75" hidden="false" customHeight="false" outlineLevel="0" collapsed="false">
      <c r="A194" s="72" t="n">
        <f aca="false">A193+1</f>
        <v>5463.28571428572</v>
      </c>
      <c r="B194" s="41"/>
      <c r="C194" s="41"/>
      <c r="D194" s="36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74"/>
      <c r="T194" s="74"/>
      <c r="U194" s="74"/>
      <c r="V194" s="74"/>
    </row>
    <row r="195" customFormat="false" ht="12.75" hidden="false" customHeight="false" outlineLevel="0" collapsed="false">
      <c r="A195" s="72" t="n">
        <f aca="false">A194+1</f>
        <v>5464.28571428572</v>
      </c>
      <c r="B195" s="41"/>
      <c r="C195" s="41"/>
      <c r="D195" s="36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74"/>
      <c r="T195" s="74"/>
      <c r="U195" s="74"/>
      <c r="V195" s="74"/>
    </row>
    <row r="196" customFormat="false" ht="12.75" hidden="false" customHeight="false" outlineLevel="0" collapsed="false">
      <c r="A196" s="72" t="n">
        <f aca="false">A195+1</f>
        <v>5465.28571428572</v>
      </c>
      <c r="B196" s="41"/>
      <c r="C196" s="41"/>
      <c r="D196" s="36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74"/>
      <c r="T196" s="74"/>
      <c r="U196" s="74"/>
      <c r="V196" s="74"/>
    </row>
    <row r="197" customFormat="false" ht="12.75" hidden="false" customHeight="false" outlineLevel="0" collapsed="false">
      <c r="A197" s="72" t="n">
        <f aca="false">A196+1</f>
        <v>5466.28571428572</v>
      </c>
      <c r="B197" s="41"/>
      <c r="C197" s="41"/>
      <c r="D197" s="36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74"/>
      <c r="T197" s="74"/>
      <c r="U197" s="74"/>
      <c r="V197" s="74"/>
    </row>
    <row r="198" customFormat="false" ht="12.75" hidden="false" customHeight="false" outlineLevel="0" collapsed="false">
      <c r="A198" s="72" t="n">
        <f aca="false">A197+1</f>
        <v>5467.28571428572</v>
      </c>
      <c r="B198" s="41"/>
      <c r="C198" s="41"/>
      <c r="D198" s="36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74"/>
      <c r="T198" s="74"/>
      <c r="U198" s="74"/>
      <c r="V198" s="74"/>
    </row>
    <row r="199" customFormat="false" ht="12.75" hidden="false" customHeight="false" outlineLevel="0" collapsed="false">
      <c r="A199" s="72" t="n">
        <f aca="false">A198+1</f>
        <v>5468.28571428572</v>
      </c>
      <c r="B199" s="41"/>
      <c r="C199" s="41"/>
      <c r="D199" s="36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74"/>
      <c r="T199" s="74"/>
      <c r="U199" s="74"/>
      <c r="V199" s="74"/>
    </row>
    <row r="200" customFormat="false" ht="12.75" hidden="false" customHeight="false" outlineLevel="0" collapsed="false">
      <c r="A200" s="72" t="n">
        <f aca="false">A199+1</f>
        <v>5469.28571428572</v>
      </c>
      <c r="B200" s="41"/>
      <c r="C200" s="41"/>
      <c r="D200" s="36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74"/>
      <c r="T200" s="74"/>
      <c r="U200" s="74"/>
      <c r="V200" s="74"/>
    </row>
    <row r="201" customFormat="false" ht="12.75" hidden="false" customHeight="false" outlineLevel="0" collapsed="false">
      <c r="A201" s="72" t="n">
        <f aca="false">A200+1</f>
        <v>5470.28571428572</v>
      </c>
      <c r="B201" s="41"/>
      <c r="C201" s="41"/>
      <c r="D201" s="36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74"/>
      <c r="T201" s="74"/>
      <c r="U201" s="74"/>
      <c r="V201" s="74"/>
    </row>
    <row r="202" customFormat="false" ht="12.75" hidden="false" customHeight="false" outlineLevel="0" collapsed="false">
      <c r="A202" s="72" t="n">
        <f aca="false">A201+1</f>
        <v>5471.28571428572</v>
      </c>
      <c r="B202" s="41"/>
      <c r="C202" s="41"/>
      <c r="D202" s="36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74"/>
      <c r="T202" s="74"/>
      <c r="U202" s="74"/>
      <c r="V202" s="74"/>
    </row>
    <row r="203" customFormat="false" ht="12.75" hidden="false" customHeight="false" outlineLevel="0" collapsed="false">
      <c r="A203" s="72" t="n">
        <f aca="false">A202+1</f>
        <v>5472.28571428572</v>
      </c>
      <c r="B203" s="41"/>
      <c r="C203" s="41"/>
      <c r="D203" s="36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74"/>
      <c r="T203" s="74"/>
      <c r="U203" s="74"/>
      <c r="V203" s="74"/>
    </row>
    <row r="204" customFormat="false" ht="12.75" hidden="false" customHeight="false" outlineLevel="0" collapsed="false">
      <c r="A204" s="72" t="n">
        <f aca="false">A203+1</f>
        <v>5473.28571428572</v>
      </c>
      <c r="B204" s="41"/>
      <c r="C204" s="41"/>
      <c r="D204" s="36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74"/>
      <c r="T204" s="74"/>
      <c r="U204" s="74"/>
      <c r="V204" s="74"/>
    </row>
    <row r="205" customFormat="false" ht="12.75" hidden="false" customHeight="false" outlineLevel="0" collapsed="false">
      <c r="A205" s="72" t="n">
        <f aca="false">A204+1</f>
        <v>5474.28571428572</v>
      </c>
      <c r="B205" s="41"/>
      <c r="C205" s="41"/>
      <c r="D205" s="36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74"/>
      <c r="T205" s="74"/>
      <c r="U205" s="74"/>
      <c r="V205" s="74"/>
    </row>
    <row r="206" customFormat="false" ht="12.75" hidden="false" customHeight="false" outlineLevel="0" collapsed="false">
      <c r="A206" s="72" t="n">
        <f aca="false">A205+1</f>
        <v>5475.28571428572</v>
      </c>
      <c r="B206" s="41"/>
      <c r="C206" s="41"/>
      <c r="D206" s="36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74"/>
      <c r="T206" s="74"/>
      <c r="U206" s="74"/>
      <c r="V206" s="74"/>
    </row>
    <row r="207" customFormat="false" ht="12.75" hidden="false" customHeight="false" outlineLevel="0" collapsed="false">
      <c r="A207" s="72" t="n">
        <f aca="false">A206+1</f>
        <v>5476.28571428572</v>
      </c>
      <c r="B207" s="41"/>
      <c r="C207" s="41"/>
      <c r="D207" s="36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74"/>
      <c r="T207" s="74"/>
      <c r="U207" s="74"/>
      <c r="V207" s="74"/>
    </row>
    <row r="208" customFormat="false" ht="12.75" hidden="false" customHeight="false" outlineLevel="0" collapsed="false">
      <c r="A208" s="72" t="n">
        <f aca="false">A207+1</f>
        <v>5477.28571428572</v>
      </c>
      <c r="B208" s="41"/>
      <c r="C208" s="41"/>
      <c r="D208" s="36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74"/>
      <c r="T208" s="74"/>
      <c r="U208" s="74"/>
      <c r="V208" s="74"/>
    </row>
    <row r="209" customFormat="false" ht="12.75" hidden="false" customHeight="false" outlineLevel="0" collapsed="false">
      <c r="A209" s="72" t="n">
        <f aca="false">A208+1</f>
        <v>5478.28571428572</v>
      </c>
      <c r="B209" s="41"/>
      <c r="C209" s="41"/>
      <c r="D209" s="36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74"/>
      <c r="T209" s="74"/>
      <c r="U209" s="74"/>
      <c r="V209" s="74"/>
    </row>
    <row r="210" customFormat="false" ht="12.75" hidden="false" customHeight="false" outlineLevel="0" collapsed="false">
      <c r="A210" s="72" t="n">
        <f aca="false">A209+1</f>
        <v>5479.28571428572</v>
      </c>
      <c r="B210" s="41"/>
      <c r="C210" s="41"/>
      <c r="D210" s="36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74"/>
      <c r="T210" s="74"/>
      <c r="U210" s="74"/>
      <c r="V210" s="74"/>
    </row>
    <row r="211" customFormat="false" ht="12.75" hidden="false" customHeight="false" outlineLevel="0" collapsed="false">
      <c r="A211" s="72" t="n">
        <f aca="false">A210+1</f>
        <v>5480.28571428572</v>
      </c>
      <c r="B211" s="41"/>
      <c r="C211" s="41"/>
      <c r="D211" s="36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74"/>
      <c r="T211" s="74"/>
      <c r="U211" s="74"/>
      <c r="V211" s="74"/>
    </row>
    <row r="212" customFormat="false" ht="12.75" hidden="false" customHeight="false" outlineLevel="0" collapsed="false">
      <c r="A212" s="72" t="n">
        <f aca="false">A211+1</f>
        <v>5481.28571428572</v>
      </c>
      <c r="B212" s="41"/>
      <c r="C212" s="41"/>
      <c r="D212" s="36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74"/>
      <c r="T212" s="74"/>
      <c r="U212" s="74"/>
      <c r="V212" s="74"/>
    </row>
    <row r="213" customFormat="false" ht="12.75" hidden="false" customHeight="false" outlineLevel="0" collapsed="false">
      <c r="A213" s="72" t="n">
        <f aca="false">A212+1</f>
        <v>5482.28571428572</v>
      </c>
      <c r="B213" s="41"/>
      <c r="C213" s="41"/>
      <c r="D213" s="36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74"/>
      <c r="T213" s="74"/>
      <c r="U213" s="74"/>
      <c r="V213" s="74"/>
    </row>
    <row r="214" customFormat="false" ht="12.75" hidden="false" customHeight="false" outlineLevel="0" collapsed="false">
      <c r="A214" s="72" t="n">
        <f aca="false">A213+1</f>
        <v>5483.28571428572</v>
      </c>
      <c r="B214" s="41"/>
      <c r="C214" s="41"/>
      <c r="D214" s="36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74"/>
      <c r="T214" s="74"/>
      <c r="U214" s="74"/>
      <c r="V214" s="74"/>
    </row>
    <row r="215" customFormat="false" ht="12.75" hidden="false" customHeight="false" outlineLevel="0" collapsed="false">
      <c r="A215" s="72" t="n">
        <f aca="false">A214+1</f>
        <v>5484.28571428572</v>
      </c>
      <c r="B215" s="41"/>
      <c r="C215" s="41"/>
      <c r="D215" s="36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74"/>
      <c r="T215" s="74"/>
      <c r="U215" s="74"/>
      <c r="V215" s="74"/>
    </row>
    <row r="216" customFormat="false" ht="12.75" hidden="false" customHeight="false" outlineLevel="0" collapsed="false">
      <c r="A216" s="72" t="n">
        <f aca="false">A215+1</f>
        <v>5485.28571428572</v>
      </c>
      <c r="B216" s="41"/>
      <c r="C216" s="41"/>
      <c r="D216" s="36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74"/>
      <c r="T216" s="74"/>
      <c r="U216" s="74"/>
      <c r="V216" s="74"/>
    </row>
    <row r="217" customFormat="false" ht="12.75" hidden="false" customHeight="false" outlineLevel="0" collapsed="false">
      <c r="A217" s="72" t="n">
        <f aca="false">A216+1</f>
        <v>5486.28571428572</v>
      </c>
      <c r="B217" s="41"/>
      <c r="C217" s="41"/>
      <c r="D217" s="36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74"/>
      <c r="T217" s="74"/>
      <c r="U217" s="74"/>
      <c r="V217" s="74"/>
    </row>
    <row r="218" customFormat="false" ht="12.75" hidden="false" customHeight="false" outlineLevel="0" collapsed="false">
      <c r="A218" s="72" t="n">
        <f aca="false">A217+1</f>
        <v>5487.28571428572</v>
      </c>
      <c r="B218" s="41"/>
      <c r="C218" s="41"/>
      <c r="D218" s="36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74"/>
      <c r="T218" s="74"/>
      <c r="U218" s="74"/>
      <c r="V218" s="74"/>
    </row>
    <row r="219" customFormat="false" ht="12.75" hidden="false" customHeight="false" outlineLevel="0" collapsed="false">
      <c r="A219" s="72" t="n">
        <f aca="false">A218+1</f>
        <v>5488.28571428572</v>
      </c>
      <c r="B219" s="41"/>
      <c r="C219" s="41"/>
      <c r="D219" s="36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74"/>
      <c r="T219" s="74"/>
      <c r="U219" s="74"/>
      <c r="V219" s="74"/>
    </row>
    <row r="220" customFormat="false" ht="12.75" hidden="false" customHeight="false" outlineLevel="0" collapsed="false">
      <c r="A220" s="72" t="n">
        <f aca="false">A219+1</f>
        <v>5489.28571428572</v>
      </c>
      <c r="B220" s="41"/>
      <c r="C220" s="41"/>
      <c r="D220" s="36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74"/>
      <c r="T220" s="74"/>
      <c r="U220" s="74"/>
      <c r="V220" s="74"/>
    </row>
    <row r="221" customFormat="false" ht="12.75" hidden="false" customHeight="false" outlineLevel="0" collapsed="false">
      <c r="A221" s="72" t="n">
        <f aca="false">A220+1</f>
        <v>5490.28571428572</v>
      </c>
      <c r="B221" s="41"/>
      <c r="C221" s="41"/>
      <c r="D221" s="36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74"/>
      <c r="T221" s="74"/>
      <c r="U221" s="74"/>
      <c r="V221" s="74"/>
    </row>
    <row r="222" customFormat="false" ht="12.75" hidden="false" customHeight="false" outlineLevel="0" collapsed="false">
      <c r="A222" s="72" t="n">
        <f aca="false">A221+1</f>
        <v>5491.28571428572</v>
      </c>
      <c r="B222" s="41"/>
      <c r="C222" s="41"/>
      <c r="D222" s="36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74"/>
      <c r="T222" s="74"/>
      <c r="U222" s="74"/>
      <c r="V222" s="74"/>
    </row>
    <row r="223" customFormat="false" ht="12.75" hidden="false" customHeight="false" outlineLevel="0" collapsed="false">
      <c r="A223" s="72" t="n">
        <f aca="false">A222+1</f>
        <v>5492.28571428572</v>
      </c>
      <c r="B223" s="41"/>
      <c r="C223" s="41"/>
      <c r="D223" s="36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74"/>
      <c r="T223" s="74"/>
      <c r="U223" s="74"/>
      <c r="V223" s="74"/>
    </row>
    <row r="224" customFormat="false" ht="12.75" hidden="false" customHeight="false" outlineLevel="0" collapsed="false">
      <c r="A224" s="72" t="n">
        <f aca="false">A223+1</f>
        <v>5493.28571428572</v>
      </c>
      <c r="B224" s="41"/>
      <c r="C224" s="41"/>
      <c r="D224" s="36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74"/>
      <c r="T224" s="74"/>
      <c r="U224" s="74"/>
      <c r="V224" s="74"/>
    </row>
    <row r="225" customFormat="false" ht="12.75" hidden="false" customHeight="false" outlineLevel="0" collapsed="false">
      <c r="A225" s="72" t="n">
        <f aca="false">A224+1</f>
        <v>5494.28571428572</v>
      </c>
      <c r="B225" s="41"/>
      <c r="C225" s="41"/>
      <c r="D225" s="36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74"/>
      <c r="T225" s="74"/>
      <c r="U225" s="74"/>
      <c r="V225" s="74"/>
    </row>
    <row r="226" customFormat="false" ht="12.75" hidden="false" customHeight="false" outlineLevel="0" collapsed="false">
      <c r="A226" s="72" t="n">
        <f aca="false">A225+1</f>
        <v>5495.28571428572</v>
      </c>
      <c r="B226" s="41"/>
      <c r="C226" s="41"/>
      <c r="D226" s="36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74"/>
      <c r="T226" s="74"/>
      <c r="U226" s="74"/>
      <c r="V226" s="74"/>
    </row>
    <row r="227" customFormat="false" ht="12.75" hidden="false" customHeight="false" outlineLevel="0" collapsed="false">
      <c r="A227" s="72" t="n">
        <f aca="false">A226+1</f>
        <v>5496.28571428572</v>
      </c>
      <c r="B227" s="41"/>
      <c r="C227" s="41"/>
      <c r="D227" s="36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74"/>
      <c r="T227" s="74"/>
      <c r="U227" s="74"/>
      <c r="V227" s="74"/>
    </row>
    <row r="228" customFormat="false" ht="12.75" hidden="false" customHeight="false" outlineLevel="0" collapsed="false">
      <c r="A228" s="72" t="n">
        <f aca="false">A227+1</f>
        <v>5497.28571428572</v>
      </c>
      <c r="B228" s="41"/>
      <c r="C228" s="41"/>
      <c r="D228" s="36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74"/>
      <c r="T228" s="74"/>
      <c r="U228" s="74"/>
      <c r="V228" s="74"/>
    </row>
    <row r="229" customFormat="false" ht="12.75" hidden="false" customHeight="false" outlineLevel="0" collapsed="false">
      <c r="A229" s="72" t="n">
        <f aca="false">A228+1</f>
        <v>5498.28571428572</v>
      </c>
      <c r="B229" s="41"/>
      <c r="C229" s="41"/>
      <c r="D229" s="36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74"/>
      <c r="T229" s="74"/>
      <c r="U229" s="74"/>
      <c r="V229" s="74"/>
    </row>
    <row r="230" customFormat="false" ht="12.75" hidden="false" customHeight="false" outlineLevel="0" collapsed="false">
      <c r="A230" s="72" t="n">
        <f aca="false">A229+1</f>
        <v>5499.28571428572</v>
      </c>
      <c r="B230" s="41"/>
      <c r="C230" s="41"/>
      <c r="D230" s="36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74"/>
      <c r="T230" s="74"/>
      <c r="U230" s="74"/>
      <c r="V230" s="74"/>
    </row>
    <row r="231" customFormat="false" ht="12.75" hidden="false" customHeight="false" outlineLevel="0" collapsed="false">
      <c r="A231" s="72" t="n">
        <f aca="false">A230+1</f>
        <v>5500.28571428572</v>
      </c>
      <c r="B231" s="41"/>
      <c r="C231" s="41"/>
      <c r="D231" s="36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74"/>
      <c r="T231" s="74"/>
      <c r="U231" s="74"/>
      <c r="V231" s="74"/>
    </row>
    <row r="232" customFormat="false" ht="12.75" hidden="false" customHeight="false" outlineLevel="0" collapsed="false">
      <c r="A232" s="72" t="n">
        <f aca="false">A231+1</f>
        <v>5501.28571428572</v>
      </c>
      <c r="B232" s="41"/>
      <c r="C232" s="41"/>
      <c r="D232" s="36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74"/>
      <c r="T232" s="74"/>
      <c r="U232" s="74"/>
      <c r="V232" s="74"/>
    </row>
    <row r="233" customFormat="false" ht="12.75" hidden="false" customHeight="false" outlineLevel="0" collapsed="false">
      <c r="A233" s="72" t="n">
        <f aca="false">A232+1</f>
        <v>5502.28571428572</v>
      </c>
      <c r="B233" s="41"/>
      <c r="C233" s="41"/>
      <c r="D233" s="36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74"/>
      <c r="T233" s="74"/>
      <c r="U233" s="74"/>
      <c r="V233" s="74"/>
    </row>
    <row r="234" customFormat="false" ht="12.75" hidden="false" customHeight="false" outlineLevel="0" collapsed="false">
      <c r="A234" s="72" t="n">
        <f aca="false">A233+1</f>
        <v>5503.28571428572</v>
      </c>
      <c r="B234" s="41"/>
      <c r="C234" s="41"/>
      <c r="D234" s="36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74"/>
      <c r="T234" s="74"/>
      <c r="U234" s="74"/>
      <c r="V234" s="74"/>
    </row>
    <row r="235" customFormat="false" ht="12.75" hidden="false" customHeight="false" outlineLevel="0" collapsed="false">
      <c r="A235" s="72" t="n">
        <f aca="false">A234+1</f>
        <v>5504.28571428572</v>
      </c>
      <c r="B235" s="41"/>
      <c r="C235" s="41"/>
      <c r="D235" s="36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74"/>
      <c r="T235" s="74"/>
      <c r="U235" s="74"/>
      <c r="V235" s="74"/>
    </row>
    <row r="236" customFormat="false" ht="12.75" hidden="false" customHeight="false" outlineLevel="0" collapsed="false">
      <c r="A236" s="72" t="n">
        <f aca="false">A235+1</f>
        <v>5505.28571428572</v>
      </c>
      <c r="B236" s="41"/>
      <c r="C236" s="41"/>
      <c r="D236" s="36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74"/>
      <c r="T236" s="74"/>
      <c r="U236" s="74"/>
      <c r="V236" s="74"/>
    </row>
    <row r="237" customFormat="false" ht="12.75" hidden="false" customHeight="false" outlineLevel="0" collapsed="false">
      <c r="A237" s="72" t="n">
        <f aca="false">A236+1</f>
        <v>5506.28571428572</v>
      </c>
      <c r="B237" s="41"/>
      <c r="C237" s="41"/>
      <c r="D237" s="36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74"/>
      <c r="T237" s="74"/>
      <c r="U237" s="74"/>
      <c r="V237" s="74"/>
    </row>
    <row r="238" customFormat="false" ht="12.75" hidden="false" customHeight="false" outlineLevel="0" collapsed="false">
      <c r="A238" s="72" t="n">
        <f aca="false">A237+1</f>
        <v>5507.28571428572</v>
      </c>
      <c r="B238" s="41"/>
      <c r="C238" s="41"/>
      <c r="D238" s="36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74"/>
      <c r="T238" s="74"/>
      <c r="U238" s="74"/>
      <c r="V238" s="74"/>
    </row>
    <row r="239" customFormat="false" ht="12.75" hidden="false" customHeight="false" outlineLevel="0" collapsed="false">
      <c r="A239" s="72" t="n">
        <f aca="false">A238+1</f>
        <v>5508.28571428572</v>
      </c>
      <c r="B239" s="41"/>
      <c r="C239" s="41"/>
      <c r="D239" s="36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74"/>
      <c r="T239" s="74"/>
      <c r="U239" s="74"/>
      <c r="V239" s="74"/>
    </row>
    <row r="240" customFormat="false" ht="12.75" hidden="false" customHeight="false" outlineLevel="0" collapsed="false">
      <c r="A240" s="72" t="n">
        <f aca="false">A239+1</f>
        <v>5509.28571428572</v>
      </c>
      <c r="B240" s="41"/>
      <c r="C240" s="41"/>
      <c r="D240" s="36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74"/>
      <c r="T240" s="74"/>
      <c r="U240" s="74"/>
      <c r="V240" s="74"/>
    </row>
    <row r="241" customFormat="false" ht="12.75" hidden="false" customHeight="false" outlineLevel="0" collapsed="false">
      <c r="A241" s="72" t="n">
        <f aca="false">A240+1</f>
        <v>5510.28571428572</v>
      </c>
      <c r="B241" s="41"/>
      <c r="C241" s="41"/>
      <c r="D241" s="36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74"/>
      <c r="T241" s="74"/>
      <c r="U241" s="74"/>
      <c r="V241" s="74"/>
    </row>
    <row r="242" customFormat="false" ht="12.75" hidden="false" customHeight="false" outlineLevel="0" collapsed="false">
      <c r="A242" s="72" t="n">
        <f aca="false">A241+1</f>
        <v>5511.28571428572</v>
      </c>
      <c r="B242" s="41"/>
      <c r="C242" s="41"/>
      <c r="D242" s="36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74"/>
      <c r="T242" s="74"/>
      <c r="U242" s="74"/>
      <c r="V242" s="74"/>
    </row>
    <row r="243" customFormat="false" ht="12.75" hidden="false" customHeight="false" outlineLevel="0" collapsed="false">
      <c r="A243" s="72" t="n">
        <f aca="false">A242+1</f>
        <v>5512.28571428572</v>
      </c>
      <c r="B243" s="41"/>
      <c r="C243" s="41"/>
      <c r="D243" s="36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74"/>
      <c r="T243" s="74"/>
      <c r="U243" s="74"/>
      <c r="V243" s="74"/>
    </row>
    <row r="244" customFormat="false" ht="12.75" hidden="false" customHeight="false" outlineLevel="0" collapsed="false">
      <c r="A244" s="72" t="n">
        <f aca="false">A243+1</f>
        <v>5513.28571428572</v>
      </c>
      <c r="B244" s="41"/>
      <c r="C244" s="41"/>
      <c r="D244" s="36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74"/>
      <c r="T244" s="74"/>
      <c r="U244" s="74"/>
      <c r="V244" s="74"/>
    </row>
    <row r="245" customFormat="false" ht="12.75" hidden="false" customHeight="false" outlineLevel="0" collapsed="false">
      <c r="A245" s="72" t="n">
        <f aca="false">A244+1</f>
        <v>5514.28571428572</v>
      </c>
      <c r="B245" s="41"/>
      <c r="C245" s="41"/>
      <c r="D245" s="36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74"/>
      <c r="T245" s="74"/>
      <c r="U245" s="74"/>
      <c r="V245" s="74"/>
    </row>
    <row r="246" customFormat="false" ht="12.75" hidden="false" customHeight="false" outlineLevel="0" collapsed="false">
      <c r="A246" s="72" t="n">
        <f aca="false">A245+1</f>
        <v>5515.28571428572</v>
      </c>
      <c r="B246" s="41"/>
      <c r="C246" s="41"/>
      <c r="D246" s="36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74"/>
      <c r="T246" s="74"/>
      <c r="U246" s="74"/>
      <c r="V246" s="74"/>
    </row>
    <row r="247" customFormat="false" ht="12.75" hidden="false" customHeight="false" outlineLevel="0" collapsed="false">
      <c r="A247" s="72" t="n">
        <f aca="false">A246+1</f>
        <v>5516.28571428572</v>
      </c>
      <c r="B247" s="41"/>
      <c r="C247" s="41"/>
      <c r="D247" s="36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74"/>
      <c r="T247" s="74"/>
      <c r="U247" s="74"/>
      <c r="V247" s="74"/>
    </row>
    <row r="248" customFormat="false" ht="12.75" hidden="false" customHeight="false" outlineLevel="0" collapsed="false">
      <c r="A248" s="72" t="n">
        <f aca="false">A247+1</f>
        <v>5517.28571428572</v>
      </c>
      <c r="B248" s="41"/>
      <c r="C248" s="41"/>
      <c r="D248" s="36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74"/>
      <c r="T248" s="74"/>
      <c r="U248" s="74"/>
      <c r="V248" s="74"/>
    </row>
    <row r="249" customFormat="false" ht="12.75" hidden="false" customHeight="false" outlineLevel="0" collapsed="false">
      <c r="A249" s="72" t="n">
        <f aca="false">A248+1</f>
        <v>5518.28571428572</v>
      </c>
      <c r="B249" s="41"/>
      <c r="C249" s="41"/>
      <c r="D249" s="36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74"/>
      <c r="T249" s="74"/>
      <c r="U249" s="74"/>
      <c r="V249" s="74"/>
    </row>
    <row r="250" customFormat="false" ht="12.75" hidden="false" customHeight="false" outlineLevel="0" collapsed="false">
      <c r="A250" s="72" t="n">
        <f aca="false">A249+1</f>
        <v>5519.28571428572</v>
      </c>
      <c r="B250" s="41"/>
      <c r="C250" s="41"/>
      <c r="D250" s="36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74"/>
      <c r="T250" s="74"/>
      <c r="U250" s="74"/>
      <c r="V250" s="74"/>
    </row>
    <row r="251" customFormat="false" ht="12.75" hidden="false" customHeight="false" outlineLevel="0" collapsed="false">
      <c r="A251" s="72" t="n">
        <f aca="false">A250+1</f>
        <v>5520.28571428572</v>
      </c>
      <c r="B251" s="41"/>
      <c r="C251" s="41"/>
      <c r="D251" s="36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74"/>
      <c r="T251" s="74"/>
      <c r="U251" s="74"/>
      <c r="V251" s="74"/>
    </row>
    <row r="252" customFormat="false" ht="12.75" hidden="false" customHeight="false" outlineLevel="0" collapsed="false">
      <c r="A252" s="72" t="n">
        <f aca="false">A251+1</f>
        <v>5521.28571428572</v>
      </c>
      <c r="B252" s="41"/>
      <c r="C252" s="41"/>
      <c r="D252" s="36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74"/>
      <c r="T252" s="74"/>
      <c r="U252" s="74"/>
      <c r="V252" s="74"/>
    </row>
    <row r="253" customFormat="false" ht="12.75" hidden="false" customHeight="false" outlineLevel="0" collapsed="false">
      <c r="A253" s="72" t="n">
        <f aca="false">A252+1</f>
        <v>5522.28571428572</v>
      </c>
      <c r="B253" s="41"/>
      <c r="C253" s="41"/>
      <c r="D253" s="36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74"/>
      <c r="T253" s="74"/>
      <c r="U253" s="74"/>
      <c r="V253" s="74"/>
    </row>
    <row r="254" customFormat="false" ht="12.75" hidden="false" customHeight="false" outlineLevel="0" collapsed="false">
      <c r="A254" s="72" t="n">
        <f aca="false">A253+1</f>
        <v>5523.28571428572</v>
      </c>
      <c r="B254" s="41"/>
      <c r="C254" s="41"/>
      <c r="D254" s="36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74"/>
      <c r="T254" s="74"/>
      <c r="U254" s="74"/>
      <c r="V254" s="74"/>
    </row>
    <row r="255" customFormat="false" ht="12.75" hidden="false" customHeight="false" outlineLevel="0" collapsed="false">
      <c r="A255" s="72" t="n">
        <f aca="false">A254+1</f>
        <v>5524.28571428572</v>
      </c>
      <c r="B255" s="41"/>
      <c r="C255" s="41"/>
      <c r="D255" s="36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74"/>
      <c r="T255" s="74"/>
      <c r="U255" s="74"/>
      <c r="V255" s="74"/>
    </row>
    <row r="256" customFormat="false" ht="12.75" hidden="false" customHeight="false" outlineLevel="0" collapsed="false">
      <c r="A256" s="72" t="n">
        <f aca="false">A255+1</f>
        <v>5525.28571428572</v>
      </c>
      <c r="B256" s="41"/>
      <c r="C256" s="41"/>
      <c r="D256" s="36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74"/>
      <c r="T256" s="74"/>
      <c r="U256" s="74"/>
      <c r="V256" s="74"/>
    </row>
    <row r="257" customFormat="false" ht="12.75" hidden="false" customHeight="false" outlineLevel="0" collapsed="false">
      <c r="A257" s="72" t="n">
        <f aca="false">A256+1</f>
        <v>5526.28571428572</v>
      </c>
      <c r="B257" s="41"/>
      <c r="C257" s="41"/>
      <c r="D257" s="36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74"/>
      <c r="T257" s="74"/>
      <c r="U257" s="74"/>
      <c r="V257" s="74"/>
    </row>
    <row r="258" customFormat="false" ht="12.75" hidden="false" customHeight="false" outlineLevel="0" collapsed="false">
      <c r="A258" s="72" t="n">
        <f aca="false">A257+1</f>
        <v>5527.28571428572</v>
      </c>
      <c r="B258" s="41"/>
      <c r="C258" s="41"/>
      <c r="D258" s="36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74"/>
      <c r="T258" s="74"/>
      <c r="U258" s="74"/>
      <c r="V258" s="74"/>
    </row>
    <row r="259" customFormat="false" ht="12.75" hidden="false" customHeight="false" outlineLevel="0" collapsed="false">
      <c r="A259" s="72" t="n">
        <f aca="false">A258+1</f>
        <v>5528.28571428572</v>
      </c>
      <c r="B259" s="41"/>
      <c r="C259" s="41"/>
      <c r="D259" s="36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74"/>
      <c r="T259" s="74"/>
      <c r="U259" s="74"/>
      <c r="V259" s="74"/>
    </row>
    <row r="260" customFormat="false" ht="12.75" hidden="false" customHeight="false" outlineLevel="0" collapsed="false">
      <c r="A260" s="72" t="n">
        <f aca="false">A259+1</f>
        <v>5529.28571428572</v>
      </c>
      <c r="B260" s="41"/>
      <c r="C260" s="41"/>
      <c r="D260" s="36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74"/>
      <c r="T260" s="74"/>
      <c r="U260" s="74"/>
      <c r="V260" s="74"/>
    </row>
    <row r="261" customFormat="false" ht="12.75" hidden="false" customHeight="false" outlineLevel="0" collapsed="false">
      <c r="A261" s="72" t="n">
        <f aca="false">A260+1</f>
        <v>5530.28571428572</v>
      </c>
      <c r="B261" s="41"/>
      <c r="C261" s="41"/>
      <c r="D261" s="36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74"/>
      <c r="T261" s="74"/>
      <c r="U261" s="74"/>
      <c r="V261" s="74"/>
    </row>
    <row r="262" customFormat="false" ht="12.75" hidden="false" customHeight="false" outlineLevel="0" collapsed="false">
      <c r="A262" s="72" t="n">
        <f aca="false">A261+1</f>
        <v>5531.28571428572</v>
      </c>
      <c r="B262" s="41"/>
      <c r="C262" s="41"/>
      <c r="D262" s="36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74"/>
      <c r="T262" s="74"/>
      <c r="U262" s="74"/>
      <c r="V262" s="74"/>
    </row>
    <row r="263" customFormat="false" ht="12.75" hidden="false" customHeight="false" outlineLevel="0" collapsed="false">
      <c r="A263" s="72" t="n">
        <f aca="false">A262+1</f>
        <v>5532.28571428572</v>
      </c>
      <c r="B263" s="41"/>
      <c r="C263" s="41"/>
      <c r="D263" s="36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74"/>
      <c r="T263" s="74"/>
      <c r="U263" s="74"/>
      <c r="V263" s="74"/>
    </row>
    <row r="264" customFormat="false" ht="12.75" hidden="false" customHeight="false" outlineLevel="0" collapsed="false">
      <c r="A264" s="72" t="n">
        <f aca="false">A263+1</f>
        <v>5533.28571428572</v>
      </c>
      <c r="B264" s="41"/>
      <c r="C264" s="41"/>
      <c r="D264" s="36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74"/>
      <c r="T264" s="74"/>
      <c r="U264" s="74"/>
      <c r="V264" s="74"/>
    </row>
    <row r="265" customFormat="false" ht="12.75" hidden="false" customHeight="false" outlineLevel="0" collapsed="false">
      <c r="A265" s="72" t="n">
        <f aca="false">A264+1</f>
        <v>5534.28571428572</v>
      </c>
      <c r="B265" s="41"/>
      <c r="C265" s="41"/>
      <c r="D265" s="36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74"/>
      <c r="T265" s="74"/>
      <c r="U265" s="74"/>
      <c r="V265" s="74"/>
    </row>
    <row r="266" customFormat="false" ht="12.75" hidden="false" customHeight="false" outlineLevel="0" collapsed="false">
      <c r="A266" s="72" t="n">
        <f aca="false">A265+1</f>
        <v>5535.28571428572</v>
      </c>
      <c r="B266" s="41"/>
      <c r="C266" s="41"/>
      <c r="D266" s="36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74"/>
      <c r="T266" s="74"/>
      <c r="U266" s="74"/>
      <c r="V266" s="74"/>
    </row>
    <row r="267" customFormat="false" ht="12.75" hidden="false" customHeight="false" outlineLevel="0" collapsed="false">
      <c r="A267" s="72" t="n">
        <f aca="false">A266+1</f>
        <v>5536.28571428572</v>
      </c>
      <c r="B267" s="41"/>
      <c r="C267" s="41"/>
      <c r="D267" s="36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74"/>
      <c r="T267" s="74"/>
      <c r="U267" s="74"/>
      <c r="V267" s="74"/>
    </row>
    <row r="268" customFormat="false" ht="12.75" hidden="false" customHeight="false" outlineLevel="0" collapsed="false">
      <c r="A268" s="72" t="n">
        <f aca="false">A267+1</f>
        <v>5537.28571428572</v>
      </c>
      <c r="B268" s="41"/>
      <c r="C268" s="41"/>
      <c r="D268" s="36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74"/>
      <c r="T268" s="74"/>
      <c r="U268" s="74"/>
      <c r="V268" s="74"/>
    </row>
    <row r="269" customFormat="false" ht="12.75" hidden="false" customHeight="false" outlineLevel="0" collapsed="false">
      <c r="A269" s="72" t="n">
        <f aca="false">A268+1</f>
        <v>5538.28571428572</v>
      </c>
      <c r="B269" s="41"/>
      <c r="C269" s="41"/>
      <c r="D269" s="36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74"/>
      <c r="T269" s="74"/>
      <c r="U269" s="74"/>
      <c r="V269" s="74"/>
    </row>
    <row r="270" customFormat="false" ht="12.75" hidden="false" customHeight="false" outlineLevel="0" collapsed="false">
      <c r="A270" s="72" t="n">
        <f aca="false">A269+1</f>
        <v>5539.28571428572</v>
      </c>
      <c r="B270" s="41"/>
      <c r="C270" s="41"/>
      <c r="D270" s="36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74"/>
      <c r="T270" s="74"/>
      <c r="U270" s="74"/>
      <c r="V270" s="74"/>
    </row>
    <row r="271" customFormat="false" ht="12.75" hidden="false" customHeight="false" outlineLevel="0" collapsed="false">
      <c r="A271" s="72" t="n">
        <f aca="false">A270+1</f>
        <v>5540.28571428572</v>
      </c>
      <c r="B271" s="41"/>
      <c r="C271" s="41"/>
      <c r="D271" s="36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74"/>
      <c r="T271" s="74"/>
      <c r="U271" s="74"/>
      <c r="V271" s="74"/>
    </row>
    <row r="272" customFormat="false" ht="12.75" hidden="false" customHeight="false" outlineLevel="0" collapsed="false">
      <c r="A272" s="72" t="n">
        <f aca="false">A271+1</f>
        <v>5541.28571428572</v>
      </c>
      <c r="B272" s="41"/>
      <c r="C272" s="41"/>
      <c r="D272" s="36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74"/>
      <c r="T272" s="74"/>
      <c r="U272" s="74"/>
      <c r="V272" s="74"/>
    </row>
    <row r="273" customFormat="false" ht="12.75" hidden="false" customHeight="false" outlineLevel="0" collapsed="false">
      <c r="A273" s="72" t="n">
        <f aca="false">A272+1</f>
        <v>5542.28571428572</v>
      </c>
      <c r="B273" s="41"/>
      <c r="C273" s="41"/>
      <c r="D273" s="36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74"/>
      <c r="T273" s="74"/>
      <c r="U273" s="74"/>
      <c r="V273" s="74"/>
    </row>
    <row r="274" customFormat="false" ht="12.75" hidden="false" customHeight="false" outlineLevel="0" collapsed="false">
      <c r="A274" s="72" t="n">
        <f aca="false">A273+1</f>
        <v>5543.28571428572</v>
      </c>
      <c r="B274" s="41"/>
      <c r="C274" s="41"/>
      <c r="D274" s="36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74"/>
      <c r="T274" s="74"/>
      <c r="U274" s="74"/>
      <c r="V274" s="74"/>
    </row>
    <row r="275" customFormat="false" ht="12.75" hidden="false" customHeight="false" outlineLevel="0" collapsed="false">
      <c r="A275" s="72" t="n">
        <f aca="false">A274+1</f>
        <v>5544.28571428572</v>
      </c>
      <c r="B275" s="41"/>
      <c r="C275" s="41"/>
      <c r="D275" s="36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74"/>
      <c r="T275" s="74"/>
      <c r="U275" s="74"/>
      <c r="V275" s="74"/>
    </row>
    <row r="276" customFormat="false" ht="12.75" hidden="false" customHeight="false" outlineLevel="0" collapsed="false">
      <c r="A276" s="72" t="n">
        <f aca="false">A275+1</f>
        <v>5545.28571428572</v>
      </c>
      <c r="B276" s="41"/>
      <c r="C276" s="41"/>
      <c r="D276" s="36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74"/>
      <c r="T276" s="74"/>
      <c r="U276" s="74"/>
      <c r="V276" s="74"/>
    </row>
    <row r="277" customFormat="false" ht="12.75" hidden="false" customHeight="false" outlineLevel="0" collapsed="false">
      <c r="A277" s="72" t="n">
        <f aca="false">A276+1</f>
        <v>5546.28571428572</v>
      </c>
      <c r="B277" s="41"/>
      <c r="C277" s="41"/>
      <c r="D277" s="36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74"/>
      <c r="T277" s="74"/>
      <c r="U277" s="74"/>
      <c r="V277" s="74"/>
    </row>
    <row r="278" customFormat="false" ht="12.75" hidden="false" customHeight="false" outlineLevel="0" collapsed="false">
      <c r="A278" s="72" t="n">
        <f aca="false">A277+1</f>
        <v>5547.28571428572</v>
      </c>
      <c r="B278" s="41"/>
      <c r="C278" s="41"/>
      <c r="D278" s="36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74"/>
      <c r="T278" s="74"/>
      <c r="U278" s="74"/>
      <c r="V278" s="74"/>
    </row>
    <row r="279" customFormat="false" ht="12.75" hidden="false" customHeight="false" outlineLevel="0" collapsed="false">
      <c r="A279" s="72" t="n">
        <f aca="false">A278+1</f>
        <v>5548.28571428572</v>
      </c>
      <c r="B279" s="41"/>
      <c r="C279" s="41"/>
      <c r="D279" s="36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74"/>
      <c r="T279" s="74"/>
      <c r="U279" s="74"/>
      <c r="V279" s="74"/>
    </row>
    <row r="280" customFormat="false" ht="12.75" hidden="false" customHeight="false" outlineLevel="0" collapsed="false">
      <c r="A280" s="72" t="n">
        <f aca="false">A279+1</f>
        <v>5549.28571428572</v>
      </c>
      <c r="B280" s="41"/>
      <c r="C280" s="41"/>
      <c r="D280" s="36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74"/>
      <c r="T280" s="74"/>
      <c r="U280" s="74"/>
      <c r="V280" s="74"/>
    </row>
    <row r="281" customFormat="false" ht="12.75" hidden="false" customHeight="false" outlineLevel="0" collapsed="false">
      <c r="A281" s="72" t="n">
        <f aca="false">A280+1</f>
        <v>5550.28571428572</v>
      </c>
      <c r="B281" s="41"/>
      <c r="C281" s="41"/>
      <c r="D281" s="36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74"/>
      <c r="T281" s="74"/>
      <c r="U281" s="74"/>
      <c r="V281" s="74"/>
    </row>
    <row r="282" customFormat="false" ht="12.75" hidden="false" customHeight="false" outlineLevel="0" collapsed="false">
      <c r="A282" s="72" t="n">
        <f aca="false">A281+1</f>
        <v>5551.28571428572</v>
      </c>
      <c r="B282" s="41"/>
      <c r="C282" s="41"/>
      <c r="D282" s="36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74"/>
      <c r="T282" s="74"/>
      <c r="U282" s="74"/>
      <c r="V282" s="74"/>
    </row>
    <row r="283" customFormat="false" ht="12.75" hidden="false" customHeight="false" outlineLevel="0" collapsed="false">
      <c r="A283" s="72" t="n">
        <f aca="false">A282+1</f>
        <v>5552.28571428572</v>
      </c>
      <c r="B283" s="41"/>
      <c r="C283" s="41"/>
      <c r="D283" s="36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74"/>
      <c r="T283" s="74"/>
      <c r="U283" s="74"/>
      <c r="V283" s="74"/>
    </row>
    <row r="284" customFormat="false" ht="12.75" hidden="false" customHeight="false" outlineLevel="0" collapsed="false">
      <c r="A284" s="72" t="n">
        <f aca="false">A283+1</f>
        <v>5553.28571428572</v>
      </c>
      <c r="B284" s="41"/>
      <c r="C284" s="41"/>
      <c r="D284" s="36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74"/>
      <c r="T284" s="74"/>
      <c r="U284" s="74"/>
      <c r="V284" s="74"/>
    </row>
    <row r="285" customFormat="false" ht="12.75" hidden="false" customHeight="false" outlineLevel="0" collapsed="false">
      <c r="A285" s="72" t="n">
        <f aca="false">A284+1</f>
        <v>5554.28571428572</v>
      </c>
      <c r="B285" s="41"/>
      <c r="C285" s="41"/>
      <c r="D285" s="36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74"/>
      <c r="T285" s="74"/>
      <c r="U285" s="74"/>
      <c r="V285" s="74"/>
    </row>
    <row r="286" customFormat="false" ht="12.75" hidden="false" customHeight="false" outlineLevel="0" collapsed="false">
      <c r="A286" s="72" t="n">
        <f aca="false">A285+1</f>
        <v>5555.28571428572</v>
      </c>
      <c r="B286" s="41"/>
      <c r="C286" s="41"/>
      <c r="D286" s="36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74"/>
      <c r="T286" s="74"/>
      <c r="U286" s="74"/>
      <c r="V286" s="74"/>
    </row>
    <row r="287" customFormat="false" ht="12.75" hidden="false" customHeight="false" outlineLevel="0" collapsed="false">
      <c r="A287" s="72" t="n">
        <f aca="false">A286+1</f>
        <v>5556.28571428572</v>
      </c>
      <c r="B287" s="41"/>
      <c r="C287" s="41"/>
      <c r="D287" s="36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74"/>
      <c r="T287" s="74"/>
      <c r="U287" s="74"/>
      <c r="V287" s="74"/>
    </row>
    <row r="288" customFormat="false" ht="12.75" hidden="false" customHeight="false" outlineLevel="0" collapsed="false">
      <c r="A288" s="72" t="n">
        <f aca="false">A287+1</f>
        <v>5557.28571428572</v>
      </c>
      <c r="B288" s="41"/>
      <c r="C288" s="41"/>
      <c r="D288" s="36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74"/>
      <c r="T288" s="74"/>
      <c r="U288" s="74"/>
      <c r="V288" s="74"/>
    </row>
    <row r="289" customFormat="false" ht="12.75" hidden="false" customHeight="false" outlineLevel="0" collapsed="false">
      <c r="A289" s="72" t="n">
        <f aca="false">A288+1</f>
        <v>5558.28571428572</v>
      </c>
      <c r="B289" s="41"/>
      <c r="C289" s="41"/>
      <c r="D289" s="36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74"/>
      <c r="T289" s="74"/>
      <c r="U289" s="74"/>
      <c r="V289" s="74"/>
    </row>
    <row r="290" customFormat="false" ht="12.75" hidden="false" customHeight="false" outlineLevel="0" collapsed="false">
      <c r="A290" s="72" t="n">
        <f aca="false">A289+1</f>
        <v>5559.28571428572</v>
      </c>
      <c r="B290" s="41"/>
      <c r="C290" s="41"/>
      <c r="D290" s="36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74"/>
      <c r="T290" s="74"/>
      <c r="U290" s="74"/>
      <c r="V290" s="74"/>
    </row>
    <row r="291" customFormat="false" ht="12.75" hidden="false" customHeight="false" outlineLevel="0" collapsed="false">
      <c r="A291" s="72" t="n">
        <f aca="false">A290+1</f>
        <v>5560.28571428572</v>
      </c>
      <c r="B291" s="41"/>
      <c r="C291" s="41"/>
      <c r="D291" s="36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74"/>
      <c r="T291" s="74"/>
      <c r="U291" s="74"/>
      <c r="V291" s="74"/>
    </row>
    <row r="292" customFormat="false" ht="12.75" hidden="false" customHeight="false" outlineLevel="0" collapsed="false">
      <c r="A292" s="72" t="n">
        <f aca="false">A291+1</f>
        <v>5561.28571428572</v>
      </c>
      <c r="B292" s="41"/>
      <c r="C292" s="41"/>
      <c r="D292" s="36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74"/>
      <c r="T292" s="74"/>
      <c r="U292" s="74"/>
      <c r="V292" s="74"/>
    </row>
    <row r="293" customFormat="false" ht="12.75" hidden="false" customHeight="false" outlineLevel="0" collapsed="false">
      <c r="A293" s="72" t="n">
        <f aca="false">A292+1</f>
        <v>5562.28571428572</v>
      </c>
      <c r="B293" s="41"/>
      <c r="C293" s="41"/>
      <c r="D293" s="36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74"/>
      <c r="T293" s="74"/>
      <c r="U293" s="74"/>
      <c r="V293" s="74"/>
    </row>
    <row r="294" customFormat="false" ht="12.75" hidden="false" customHeight="false" outlineLevel="0" collapsed="false">
      <c r="A294" s="72" t="n">
        <f aca="false">A293+1</f>
        <v>5563.28571428572</v>
      </c>
      <c r="B294" s="41"/>
      <c r="C294" s="41"/>
      <c r="D294" s="36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74"/>
      <c r="T294" s="74"/>
      <c r="U294" s="74"/>
      <c r="V294" s="74"/>
    </row>
    <row r="295" customFormat="false" ht="12.75" hidden="false" customHeight="false" outlineLevel="0" collapsed="false">
      <c r="A295" s="72" t="n">
        <f aca="false">A294+1</f>
        <v>5564.28571428572</v>
      </c>
      <c r="B295" s="41"/>
      <c r="C295" s="41"/>
      <c r="D295" s="36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74"/>
      <c r="T295" s="74"/>
      <c r="U295" s="74"/>
      <c r="V295" s="74"/>
    </row>
    <row r="296" customFormat="false" ht="12.75" hidden="false" customHeight="false" outlineLevel="0" collapsed="false">
      <c r="A296" s="72" t="n">
        <f aca="false">A295+1</f>
        <v>5565.28571428572</v>
      </c>
      <c r="B296" s="41"/>
      <c r="C296" s="41"/>
      <c r="D296" s="36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74"/>
      <c r="T296" s="74"/>
      <c r="U296" s="74"/>
      <c r="V296" s="74"/>
    </row>
    <row r="297" customFormat="false" ht="12.75" hidden="false" customHeight="false" outlineLevel="0" collapsed="false">
      <c r="A297" s="72" t="n">
        <f aca="false">A296+1</f>
        <v>5566.28571428572</v>
      </c>
      <c r="B297" s="41"/>
      <c r="C297" s="41"/>
      <c r="D297" s="36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74"/>
      <c r="T297" s="74"/>
      <c r="U297" s="74"/>
      <c r="V297" s="74"/>
    </row>
    <row r="298" customFormat="false" ht="12.75" hidden="false" customHeight="false" outlineLevel="0" collapsed="false">
      <c r="A298" s="72" t="n">
        <f aca="false">A297+1</f>
        <v>5567.28571428572</v>
      </c>
      <c r="B298" s="41"/>
      <c r="C298" s="41"/>
      <c r="D298" s="36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74"/>
      <c r="T298" s="74"/>
      <c r="U298" s="74"/>
      <c r="V298" s="74"/>
    </row>
    <row r="299" customFormat="false" ht="12.75" hidden="false" customHeight="false" outlineLevel="0" collapsed="false">
      <c r="A299" s="72" t="n">
        <f aca="false">A298+1</f>
        <v>5568.28571428572</v>
      </c>
      <c r="B299" s="41"/>
      <c r="C299" s="41"/>
      <c r="D299" s="36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74"/>
      <c r="T299" s="74"/>
      <c r="U299" s="74"/>
      <c r="V299" s="74"/>
    </row>
    <row r="300" customFormat="false" ht="12.75" hidden="false" customHeight="false" outlineLevel="0" collapsed="false">
      <c r="A300" s="72" t="n">
        <f aca="false">A299+1</f>
        <v>5569.28571428572</v>
      </c>
      <c r="B300" s="41"/>
      <c r="C300" s="41"/>
      <c r="D300" s="36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74"/>
      <c r="T300" s="74"/>
      <c r="U300" s="74"/>
      <c r="V300" s="74"/>
    </row>
    <row r="301" customFormat="false" ht="12.75" hidden="false" customHeight="false" outlineLevel="0" collapsed="false">
      <c r="A301" s="72" t="n">
        <f aca="false">A300+1</f>
        <v>5570.28571428572</v>
      </c>
      <c r="B301" s="41"/>
      <c r="C301" s="41"/>
      <c r="D301" s="36"/>
      <c r="E301" s="37"/>
      <c r="F301" s="37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74"/>
      <c r="T301" s="74"/>
      <c r="U301" s="74"/>
      <c r="V301" s="74"/>
    </row>
    <row r="302" customFormat="false" ht="12.75" hidden="false" customHeight="false" outlineLevel="0" collapsed="false">
      <c r="A302" s="72" t="n">
        <f aca="false">A301+1</f>
        <v>5571.28571428572</v>
      </c>
      <c r="B302" s="41"/>
      <c r="C302" s="41"/>
      <c r="D302" s="36"/>
      <c r="E302" s="37"/>
      <c r="F302" s="37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74"/>
      <c r="T302" s="74"/>
      <c r="U302" s="74"/>
      <c r="V302" s="74"/>
    </row>
    <row r="303" customFormat="false" ht="12.75" hidden="false" customHeight="false" outlineLevel="0" collapsed="false">
      <c r="A303" s="72" t="n">
        <f aca="false">A302+1</f>
        <v>5572.28571428572</v>
      </c>
      <c r="B303" s="41"/>
      <c r="C303" s="41"/>
      <c r="D303" s="36"/>
      <c r="E303" s="37"/>
      <c r="F303" s="37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74"/>
      <c r="T303" s="74"/>
      <c r="U303" s="74"/>
      <c r="V303" s="74"/>
    </row>
    <row r="304" customFormat="false" ht="12.75" hidden="false" customHeight="false" outlineLevel="0" collapsed="false">
      <c r="A304" s="72" t="n">
        <f aca="false">A303+1</f>
        <v>5573.28571428572</v>
      </c>
      <c r="B304" s="41"/>
      <c r="C304" s="41"/>
      <c r="D304" s="36"/>
      <c r="E304" s="37"/>
      <c r="F304" s="37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74"/>
      <c r="T304" s="74"/>
      <c r="U304" s="74"/>
      <c r="V304" s="74"/>
    </row>
    <row r="305" customFormat="false" ht="12.75" hidden="false" customHeight="false" outlineLevel="0" collapsed="false">
      <c r="A305" s="72" t="n">
        <f aca="false">A304+1</f>
        <v>5574.28571428572</v>
      </c>
      <c r="B305" s="41"/>
      <c r="C305" s="41"/>
      <c r="D305" s="36"/>
      <c r="E305" s="37"/>
      <c r="F305" s="37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74"/>
      <c r="T305" s="74"/>
      <c r="U305" s="74"/>
      <c r="V305" s="74"/>
    </row>
    <row r="306" customFormat="false" ht="12.75" hidden="false" customHeight="false" outlineLevel="0" collapsed="false">
      <c r="A306" s="72" t="n">
        <f aca="false">A305+1</f>
        <v>5575.28571428572</v>
      </c>
      <c r="B306" s="41"/>
      <c r="C306" s="41"/>
      <c r="D306" s="36"/>
      <c r="E306" s="37"/>
      <c r="F306" s="37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74"/>
      <c r="T306" s="74"/>
      <c r="U306" s="74"/>
      <c r="V306" s="74"/>
    </row>
    <row r="307" customFormat="false" ht="12.75" hidden="false" customHeight="false" outlineLevel="0" collapsed="false">
      <c r="A307" s="72" t="n">
        <f aca="false">A306+1</f>
        <v>5576.28571428572</v>
      </c>
      <c r="B307" s="41"/>
      <c r="C307" s="41"/>
      <c r="D307" s="36"/>
      <c r="E307" s="37"/>
      <c r="F307" s="37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74"/>
      <c r="T307" s="74"/>
      <c r="U307" s="74"/>
      <c r="V307" s="74"/>
    </row>
    <row r="308" customFormat="false" ht="12.75" hidden="false" customHeight="false" outlineLevel="0" collapsed="false">
      <c r="A308" s="72" t="n">
        <f aca="false">A307+1</f>
        <v>5577.28571428572</v>
      </c>
      <c r="B308" s="41"/>
      <c r="C308" s="41"/>
      <c r="D308" s="36"/>
      <c r="E308" s="37"/>
      <c r="F308" s="37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74"/>
      <c r="T308" s="74"/>
      <c r="U308" s="74"/>
      <c r="V308" s="74"/>
    </row>
    <row r="309" customFormat="false" ht="12.75" hidden="false" customHeight="false" outlineLevel="0" collapsed="false">
      <c r="A309" s="72" t="n">
        <f aca="false">A308+1</f>
        <v>5578.28571428572</v>
      </c>
      <c r="B309" s="41"/>
      <c r="C309" s="41"/>
      <c r="D309" s="36"/>
      <c r="E309" s="37"/>
      <c r="F309" s="37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74"/>
      <c r="T309" s="74"/>
      <c r="U309" s="74"/>
      <c r="V309" s="74"/>
    </row>
    <row r="310" customFormat="false" ht="12.75" hidden="false" customHeight="false" outlineLevel="0" collapsed="false">
      <c r="A310" s="72" t="n">
        <f aca="false">A309+1</f>
        <v>5579.28571428572</v>
      </c>
      <c r="B310" s="41"/>
      <c r="C310" s="41"/>
      <c r="D310" s="36"/>
      <c r="E310" s="37"/>
      <c r="F310" s="37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74"/>
      <c r="T310" s="74"/>
      <c r="U310" s="74"/>
      <c r="V310" s="74"/>
    </row>
    <row r="311" customFormat="false" ht="12.75" hidden="false" customHeight="false" outlineLevel="0" collapsed="false">
      <c r="A311" s="72" t="n">
        <f aca="false">A310+1</f>
        <v>5580.28571428572</v>
      </c>
      <c r="B311" s="41"/>
      <c r="C311" s="41"/>
      <c r="D311" s="36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74"/>
      <c r="T311" s="74"/>
      <c r="U311" s="74"/>
      <c r="V311" s="74"/>
    </row>
    <row r="312" customFormat="false" ht="12.75" hidden="false" customHeight="false" outlineLevel="0" collapsed="false">
      <c r="A312" s="72" t="n">
        <f aca="false">A311+1</f>
        <v>5581.28571428572</v>
      </c>
      <c r="B312" s="41"/>
      <c r="C312" s="41"/>
      <c r="D312" s="36"/>
      <c r="E312" s="37"/>
      <c r="F312" s="37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74"/>
      <c r="T312" s="74"/>
      <c r="U312" s="74"/>
      <c r="V312" s="74"/>
    </row>
    <row r="313" customFormat="false" ht="12.75" hidden="false" customHeight="false" outlineLevel="0" collapsed="false">
      <c r="A313" s="72" t="n">
        <f aca="false">A312+1</f>
        <v>5582.28571428572</v>
      </c>
      <c r="B313" s="41"/>
      <c r="C313" s="41"/>
      <c r="D313" s="36"/>
      <c r="E313" s="37"/>
      <c r="F313" s="37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74"/>
      <c r="T313" s="74"/>
      <c r="U313" s="74"/>
      <c r="V313" s="74"/>
    </row>
    <row r="314" customFormat="false" ht="12.75" hidden="false" customHeight="false" outlineLevel="0" collapsed="false">
      <c r="A314" s="72" t="n">
        <f aca="false">A313+1</f>
        <v>5583.28571428572</v>
      </c>
      <c r="B314" s="41"/>
      <c r="C314" s="41"/>
      <c r="D314" s="36"/>
      <c r="E314" s="37"/>
      <c r="F314" s="37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74"/>
      <c r="T314" s="74"/>
      <c r="U314" s="74"/>
      <c r="V314" s="74"/>
    </row>
    <row r="315" customFormat="false" ht="12.75" hidden="false" customHeight="false" outlineLevel="0" collapsed="false">
      <c r="A315" s="72" t="n">
        <f aca="false">A314+1</f>
        <v>5584.28571428572</v>
      </c>
      <c r="B315" s="41"/>
      <c r="C315" s="41"/>
      <c r="D315" s="36"/>
      <c r="E315" s="37"/>
      <c r="F315" s="37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74"/>
      <c r="T315" s="74"/>
      <c r="U315" s="74"/>
      <c r="V315" s="74"/>
    </row>
    <row r="316" customFormat="false" ht="12.75" hidden="false" customHeight="false" outlineLevel="0" collapsed="false">
      <c r="A316" s="72" t="n">
        <f aca="false">A315+1</f>
        <v>5585.28571428572</v>
      </c>
      <c r="B316" s="41"/>
      <c r="C316" s="41"/>
      <c r="D316" s="36"/>
      <c r="E316" s="37"/>
      <c r="F316" s="37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74"/>
      <c r="T316" s="74"/>
      <c r="U316" s="74"/>
      <c r="V316" s="74"/>
    </row>
    <row r="317" customFormat="false" ht="12.75" hidden="false" customHeight="false" outlineLevel="0" collapsed="false">
      <c r="A317" s="72" t="n">
        <f aca="false">A316+1</f>
        <v>5586.28571428572</v>
      </c>
      <c r="B317" s="41"/>
      <c r="C317" s="41"/>
      <c r="D317" s="36"/>
      <c r="E317" s="37"/>
      <c r="F317" s="37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74"/>
      <c r="T317" s="74"/>
      <c r="U317" s="74"/>
      <c r="V317" s="74"/>
    </row>
    <row r="318" customFormat="false" ht="12.75" hidden="false" customHeight="false" outlineLevel="0" collapsed="false">
      <c r="A318" s="72" t="n">
        <f aca="false">A317+1</f>
        <v>5587.28571428572</v>
      </c>
      <c r="B318" s="41"/>
      <c r="C318" s="41"/>
      <c r="D318" s="36"/>
      <c r="E318" s="37"/>
      <c r="F318" s="37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74"/>
      <c r="T318" s="74"/>
      <c r="U318" s="74"/>
      <c r="V318" s="74"/>
    </row>
    <row r="319" customFormat="false" ht="12.75" hidden="false" customHeight="false" outlineLevel="0" collapsed="false">
      <c r="A319" s="72" t="n">
        <f aca="false">A318+1</f>
        <v>5588.28571428572</v>
      </c>
      <c r="B319" s="41"/>
      <c r="C319" s="41"/>
      <c r="D319" s="36"/>
      <c r="E319" s="37"/>
      <c r="F319" s="37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74"/>
      <c r="T319" s="74"/>
      <c r="U319" s="74"/>
      <c r="V319" s="74"/>
    </row>
    <row r="320" customFormat="false" ht="12.75" hidden="false" customHeight="false" outlineLevel="0" collapsed="false">
      <c r="A320" s="72" t="n">
        <f aca="false">A319+1</f>
        <v>5589.28571428572</v>
      </c>
      <c r="B320" s="41"/>
      <c r="C320" s="41"/>
      <c r="D320" s="36"/>
      <c r="E320" s="37"/>
      <c r="F320" s="37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74"/>
      <c r="T320" s="74"/>
      <c r="U320" s="74"/>
      <c r="V320" s="74"/>
    </row>
    <row r="321" customFormat="false" ht="12.75" hidden="false" customHeight="false" outlineLevel="0" collapsed="false">
      <c r="A321" s="72" t="n">
        <f aca="false">A320+1</f>
        <v>5590.28571428572</v>
      </c>
      <c r="B321" s="41"/>
      <c r="C321" s="41"/>
      <c r="D321" s="36"/>
      <c r="E321" s="37"/>
      <c r="F321" s="37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74"/>
      <c r="T321" s="74"/>
      <c r="U321" s="74"/>
      <c r="V321" s="74"/>
    </row>
    <row r="322" customFormat="false" ht="12.75" hidden="false" customHeight="false" outlineLevel="0" collapsed="false">
      <c r="A322" s="72" t="n">
        <f aca="false">A321+1</f>
        <v>5591.28571428572</v>
      </c>
      <c r="B322" s="41"/>
      <c r="C322" s="41"/>
      <c r="D322" s="36"/>
      <c r="E322" s="37"/>
      <c r="F322" s="37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74"/>
      <c r="T322" s="74"/>
      <c r="U322" s="74"/>
      <c r="V322" s="74"/>
    </row>
    <row r="323" customFormat="false" ht="12.75" hidden="false" customHeight="false" outlineLevel="0" collapsed="false">
      <c r="A323" s="72" t="n">
        <f aca="false">A322+1</f>
        <v>5592.28571428572</v>
      </c>
      <c r="B323" s="41"/>
      <c r="C323" s="41"/>
      <c r="D323" s="36"/>
      <c r="E323" s="37"/>
      <c r="F323" s="37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74"/>
      <c r="T323" s="74"/>
      <c r="U323" s="74"/>
      <c r="V323" s="74"/>
    </row>
    <row r="324" customFormat="false" ht="12.75" hidden="false" customHeight="false" outlineLevel="0" collapsed="false">
      <c r="A324" s="72" t="n">
        <f aca="false">A323+1</f>
        <v>5593.28571428572</v>
      </c>
      <c r="B324" s="41"/>
      <c r="C324" s="41"/>
      <c r="D324" s="36"/>
      <c r="E324" s="37"/>
      <c r="F324" s="37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74"/>
      <c r="T324" s="74"/>
      <c r="U324" s="74"/>
      <c r="V324" s="74"/>
    </row>
    <row r="325" customFormat="false" ht="12.75" hidden="false" customHeight="false" outlineLevel="0" collapsed="false">
      <c r="A325" s="72" t="n">
        <f aca="false">A324+1</f>
        <v>5594.28571428572</v>
      </c>
      <c r="B325" s="41"/>
      <c r="C325" s="41"/>
      <c r="D325" s="36"/>
      <c r="E325" s="37"/>
      <c r="F325" s="37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74"/>
      <c r="T325" s="74"/>
      <c r="U325" s="74"/>
      <c r="V325" s="74"/>
    </row>
    <row r="326" customFormat="false" ht="12.75" hidden="false" customHeight="false" outlineLevel="0" collapsed="false">
      <c r="A326" s="72" t="n">
        <f aca="false">A325+1</f>
        <v>5595.28571428572</v>
      </c>
      <c r="B326" s="41"/>
      <c r="C326" s="41"/>
      <c r="D326" s="36"/>
      <c r="E326" s="37"/>
      <c r="F326" s="37"/>
      <c r="G326" s="37"/>
      <c r="H326" s="37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74"/>
      <c r="T326" s="74"/>
      <c r="U326" s="74"/>
      <c r="V326" s="74"/>
    </row>
    <row r="327" customFormat="false" ht="12.75" hidden="false" customHeight="false" outlineLevel="0" collapsed="false">
      <c r="A327" s="72" t="n">
        <f aca="false">A326+1</f>
        <v>5596.28571428572</v>
      </c>
      <c r="B327" s="41"/>
      <c r="C327" s="41"/>
      <c r="D327" s="36"/>
      <c r="E327" s="37"/>
      <c r="F327" s="37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74"/>
      <c r="T327" s="74"/>
      <c r="U327" s="74"/>
      <c r="V327" s="74"/>
    </row>
    <row r="328" customFormat="false" ht="12.75" hidden="false" customHeight="false" outlineLevel="0" collapsed="false">
      <c r="A328" s="72" t="n">
        <f aca="false">A327+1</f>
        <v>5597.28571428572</v>
      </c>
      <c r="B328" s="41"/>
      <c r="C328" s="41"/>
      <c r="D328" s="36"/>
      <c r="E328" s="37"/>
      <c r="F328" s="37"/>
      <c r="G328" s="37"/>
      <c r="H328" s="37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74"/>
      <c r="T328" s="74"/>
      <c r="U328" s="74"/>
      <c r="V328" s="74"/>
    </row>
    <row r="329" customFormat="false" ht="12.75" hidden="false" customHeight="false" outlineLevel="0" collapsed="false">
      <c r="A329" s="72" t="n">
        <f aca="false">A328+1</f>
        <v>5598.28571428572</v>
      </c>
      <c r="B329" s="41"/>
      <c r="C329" s="41"/>
      <c r="D329" s="36"/>
      <c r="E329" s="37"/>
      <c r="F329" s="37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74"/>
      <c r="T329" s="74"/>
      <c r="U329" s="74"/>
      <c r="V329" s="74"/>
    </row>
    <row r="330" customFormat="false" ht="12.75" hidden="false" customHeight="false" outlineLevel="0" collapsed="false">
      <c r="A330" s="72" t="n">
        <f aca="false">A329+1</f>
        <v>5599.28571428572</v>
      </c>
      <c r="B330" s="41"/>
      <c r="C330" s="41"/>
      <c r="D330" s="36"/>
      <c r="E330" s="37"/>
      <c r="F330" s="37"/>
      <c r="G330" s="37"/>
      <c r="H330" s="37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74"/>
      <c r="T330" s="74"/>
      <c r="U330" s="74"/>
      <c r="V330" s="74"/>
    </row>
    <row r="331" customFormat="false" ht="12.75" hidden="false" customHeight="false" outlineLevel="0" collapsed="false">
      <c r="A331" s="72" t="n">
        <f aca="false">A330+1</f>
        <v>5600.28571428572</v>
      </c>
      <c r="B331" s="41"/>
      <c r="C331" s="41"/>
      <c r="D331" s="36"/>
      <c r="E331" s="37"/>
      <c r="F331" s="37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74"/>
      <c r="T331" s="74"/>
      <c r="U331" s="74"/>
      <c r="V331" s="74"/>
    </row>
    <row r="332" customFormat="false" ht="12.75" hidden="false" customHeight="false" outlineLevel="0" collapsed="false">
      <c r="A332" s="72" t="n">
        <f aca="false">A331+1</f>
        <v>5601.28571428572</v>
      </c>
      <c r="B332" s="41"/>
      <c r="C332" s="41"/>
      <c r="D332" s="36"/>
      <c r="E332" s="37"/>
      <c r="F332" s="37"/>
      <c r="G332" s="37"/>
      <c r="H332" s="37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74"/>
      <c r="T332" s="74"/>
      <c r="U332" s="74"/>
      <c r="V332" s="74"/>
    </row>
    <row r="333" customFormat="false" ht="12.75" hidden="false" customHeight="false" outlineLevel="0" collapsed="false">
      <c r="A333" s="72" t="n">
        <f aca="false">A332+1</f>
        <v>5602.28571428572</v>
      </c>
      <c r="B333" s="41"/>
      <c r="C333" s="41"/>
      <c r="D333" s="36"/>
      <c r="E333" s="37"/>
      <c r="F333" s="37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74"/>
      <c r="T333" s="74"/>
      <c r="U333" s="74"/>
      <c r="V333" s="74"/>
    </row>
    <row r="334" customFormat="false" ht="12.75" hidden="false" customHeight="false" outlineLevel="0" collapsed="false">
      <c r="A334" s="72" t="n">
        <f aca="false">A333+1</f>
        <v>5603.28571428572</v>
      </c>
      <c r="B334" s="41"/>
      <c r="C334" s="41"/>
      <c r="D334" s="36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74"/>
      <c r="T334" s="74"/>
      <c r="U334" s="74"/>
      <c r="V334" s="74"/>
    </row>
    <row r="335" customFormat="false" ht="12.75" hidden="false" customHeight="false" outlineLevel="0" collapsed="false">
      <c r="A335" s="72" t="n">
        <f aca="false">A334+1</f>
        <v>5604.28571428572</v>
      </c>
      <c r="B335" s="41"/>
      <c r="C335" s="41"/>
      <c r="D335" s="36"/>
      <c r="E335" s="37"/>
      <c r="F335" s="37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74"/>
      <c r="T335" s="74"/>
      <c r="U335" s="74"/>
      <c r="V335" s="74"/>
    </row>
    <row r="336" customFormat="false" ht="12.75" hidden="false" customHeight="false" outlineLevel="0" collapsed="false">
      <c r="A336" s="72" t="n">
        <f aca="false">A335+1</f>
        <v>5605.28571428572</v>
      </c>
      <c r="B336" s="41"/>
      <c r="C336" s="41"/>
      <c r="D336" s="36"/>
      <c r="E336" s="37"/>
      <c r="F336" s="37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74"/>
      <c r="T336" s="74"/>
      <c r="U336" s="74"/>
      <c r="V336" s="74"/>
    </row>
    <row r="337" customFormat="false" ht="12.75" hidden="false" customHeight="false" outlineLevel="0" collapsed="false">
      <c r="A337" s="72" t="n">
        <f aca="false">A336+1</f>
        <v>5606.28571428572</v>
      </c>
      <c r="B337" s="41"/>
      <c r="C337" s="41"/>
      <c r="D337" s="36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74"/>
      <c r="T337" s="74"/>
      <c r="U337" s="74"/>
      <c r="V337" s="74"/>
    </row>
    <row r="338" customFormat="false" ht="12.75" hidden="false" customHeight="false" outlineLevel="0" collapsed="false">
      <c r="A338" s="72" t="n">
        <f aca="false">A337+1</f>
        <v>5607.28571428572</v>
      </c>
      <c r="B338" s="41"/>
      <c r="C338" s="41"/>
      <c r="D338" s="36"/>
      <c r="E338" s="37"/>
      <c r="F338" s="37"/>
      <c r="G338" s="37"/>
      <c r="H338" s="37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74"/>
      <c r="T338" s="74"/>
      <c r="U338" s="74"/>
      <c r="V338" s="74"/>
    </row>
    <row r="339" customFormat="false" ht="12.75" hidden="false" customHeight="false" outlineLevel="0" collapsed="false">
      <c r="A339" s="72" t="n">
        <f aca="false">A338+1</f>
        <v>5608.28571428572</v>
      </c>
      <c r="B339" s="41"/>
      <c r="C339" s="41"/>
      <c r="D339" s="36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74"/>
      <c r="T339" s="74"/>
      <c r="U339" s="74"/>
      <c r="V339" s="74"/>
    </row>
    <row r="340" customFormat="false" ht="12.75" hidden="false" customHeight="false" outlineLevel="0" collapsed="false">
      <c r="A340" s="72" t="n">
        <f aca="false">A339+1</f>
        <v>5609.28571428572</v>
      </c>
      <c r="B340" s="41"/>
      <c r="C340" s="41"/>
      <c r="D340" s="36"/>
      <c r="E340" s="37"/>
      <c r="F340" s="37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74"/>
      <c r="T340" s="74"/>
      <c r="U340" s="74"/>
      <c r="V340" s="74"/>
    </row>
    <row r="341" customFormat="false" ht="12.75" hidden="false" customHeight="false" outlineLevel="0" collapsed="false">
      <c r="A341" s="72" t="n">
        <f aca="false">A340+1</f>
        <v>5610.28571428572</v>
      </c>
      <c r="B341" s="41"/>
      <c r="C341" s="41"/>
      <c r="D341" s="36"/>
      <c r="E341" s="37"/>
      <c r="F341" s="37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74"/>
      <c r="T341" s="74"/>
      <c r="U341" s="74"/>
      <c r="V341" s="74"/>
    </row>
    <row r="342" customFormat="false" ht="12.75" hidden="false" customHeight="false" outlineLevel="0" collapsed="false">
      <c r="A342" s="72" t="n">
        <f aca="false">A341+1</f>
        <v>5611.28571428572</v>
      </c>
      <c r="B342" s="41"/>
      <c r="C342" s="41"/>
      <c r="D342" s="36"/>
      <c r="E342" s="37"/>
      <c r="F342" s="37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74"/>
      <c r="T342" s="74"/>
      <c r="U342" s="74"/>
      <c r="V342" s="74"/>
    </row>
    <row r="343" customFormat="false" ht="12.75" hidden="false" customHeight="false" outlineLevel="0" collapsed="false">
      <c r="A343" s="72" t="n">
        <f aca="false">A342+1</f>
        <v>5612.28571428572</v>
      </c>
      <c r="B343" s="41"/>
      <c r="C343" s="41"/>
      <c r="D343" s="36"/>
      <c r="E343" s="37"/>
      <c r="F343" s="37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74"/>
      <c r="T343" s="74"/>
      <c r="U343" s="74"/>
      <c r="V343" s="74"/>
    </row>
    <row r="344" customFormat="false" ht="12.75" hidden="false" customHeight="false" outlineLevel="0" collapsed="false">
      <c r="A344" s="72" t="n">
        <f aca="false">A343+1</f>
        <v>5613.28571428572</v>
      </c>
      <c r="B344" s="41"/>
      <c r="C344" s="41"/>
      <c r="D344" s="36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74"/>
      <c r="T344" s="74"/>
      <c r="U344" s="74"/>
      <c r="V344" s="74"/>
    </row>
    <row r="345" customFormat="false" ht="12.75" hidden="false" customHeight="false" outlineLevel="0" collapsed="false">
      <c r="A345" s="72" t="n">
        <f aca="false">A344+1</f>
        <v>5614.28571428572</v>
      </c>
      <c r="B345" s="41"/>
      <c r="C345" s="41"/>
      <c r="D345" s="36"/>
      <c r="E345" s="37"/>
      <c r="F345" s="37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74"/>
      <c r="T345" s="74"/>
      <c r="U345" s="74"/>
      <c r="V345" s="74"/>
    </row>
    <row r="346" customFormat="false" ht="12.75" hidden="false" customHeight="false" outlineLevel="0" collapsed="false">
      <c r="A346" s="72" t="n">
        <f aca="false">A345+1</f>
        <v>5615.28571428572</v>
      </c>
      <c r="B346" s="41"/>
      <c r="C346" s="41"/>
      <c r="D346" s="36"/>
      <c r="E346" s="37"/>
      <c r="F346" s="37"/>
      <c r="G346" s="37"/>
      <c r="H346" s="37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74"/>
      <c r="T346" s="74"/>
      <c r="U346" s="74"/>
      <c r="V346" s="74"/>
    </row>
    <row r="347" customFormat="false" ht="12.75" hidden="false" customHeight="false" outlineLevel="0" collapsed="false">
      <c r="A347" s="72" t="n">
        <f aca="false">A346+1</f>
        <v>5616.28571428572</v>
      </c>
      <c r="B347" s="41"/>
      <c r="C347" s="41"/>
      <c r="D347" s="36"/>
      <c r="E347" s="37"/>
      <c r="F347" s="37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74"/>
      <c r="T347" s="74"/>
      <c r="U347" s="74"/>
      <c r="V347" s="74"/>
    </row>
    <row r="348" customFormat="false" ht="12.75" hidden="false" customHeight="false" outlineLevel="0" collapsed="false">
      <c r="A348" s="72" t="n">
        <f aca="false">A347+1</f>
        <v>5617.28571428572</v>
      </c>
      <c r="B348" s="41"/>
      <c r="C348" s="41"/>
      <c r="D348" s="36"/>
      <c r="E348" s="37"/>
      <c r="F348" s="37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74"/>
      <c r="T348" s="74"/>
      <c r="U348" s="74"/>
      <c r="V348" s="74"/>
    </row>
    <row r="349" customFormat="false" ht="12.75" hidden="false" customHeight="false" outlineLevel="0" collapsed="false">
      <c r="A349" s="72" t="n">
        <f aca="false">A348+1</f>
        <v>5618.28571428572</v>
      </c>
      <c r="B349" s="41"/>
      <c r="C349" s="41"/>
      <c r="D349" s="36"/>
      <c r="E349" s="37"/>
      <c r="F349" s="37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74"/>
      <c r="T349" s="74"/>
      <c r="U349" s="74"/>
      <c r="V349" s="74"/>
    </row>
    <row r="350" customFormat="false" ht="12.75" hidden="false" customHeight="false" outlineLevel="0" collapsed="false">
      <c r="A350" s="72" t="n">
        <f aca="false">A349+1</f>
        <v>5619.28571428572</v>
      </c>
      <c r="B350" s="41"/>
      <c r="C350" s="41"/>
      <c r="D350" s="36"/>
      <c r="E350" s="37"/>
      <c r="F350" s="37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74"/>
      <c r="T350" s="74"/>
      <c r="U350" s="74"/>
      <c r="V350" s="74"/>
    </row>
    <row r="351" customFormat="false" ht="12.75" hidden="false" customHeight="false" outlineLevel="0" collapsed="false">
      <c r="A351" s="72" t="n">
        <f aca="false">A350+1</f>
        <v>5620.28571428572</v>
      </c>
      <c r="B351" s="41"/>
      <c r="C351" s="41"/>
      <c r="D351" s="36"/>
      <c r="E351" s="37"/>
      <c r="F351" s="37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74"/>
      <c r="T351" s="74"/>
      <c r="U351" s="74"/>
      <c r="V351" s="74"/>
    </row>
    <row r="352" customFormat="false" ht="12.75" hidden="false" customHeight="false" outlineLevel="0" collapsed="false">
      <c r="A352" s="72" t="n">
        <f aca="false">A351+1</f>
        <v>5621.28571428572</v>
      </c>
      <c r="B352" s="41"/>
      <c r="C352" s="41"/>
      <c r="D352" s="36"/>
      <c r="E352" s="37"/>
      <c r="F352" s="37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74"/>
      <c r="T352" s="74"/>
      <c r="U352" s="74"/>
      <c r="V352" s="74"/>
    </row>
    <row r="353" customFormat="false" ht="12.75" hidden="false" customHeight="false" outlineLevel="0" collapsed="false">
      <c r="A353" s="72" t="n">
        <f aca="false">A352+1</f>
        <v>5622.28571428572</v>
      </c>
      <c r="B353" s="41"/>
      <c r="C353" s="41"/>
      <c r="D353" s="36"/>
      <c r="E353" s="37"/>
      <c r="F353" s="37"/>
      <c r="G353" s="37"/>
      <c r="H353" s="37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74"/>
      <c r="T353" s="74"/>
      <c r="U353" s="74"/>
      <c r="V353" s="74"/>
    </row>
    <row r="354" customFormat="false" ht="12.75" hidden="false" customHeight="false" outlineLevel="0" collapsed="false">
      <c r="A354" s="72" t="n">
        <f aca="false">A353+1</f>
        <v>5623.28571428572</v>
      </c>
      <c r="B354" s="41"/>
      <c r="C354" s="41"/>
      <c r="D354" s="36"/>
      <c r="E354" s="37"/>
      <c r="F354" s="37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74"/>
      <c r="T354" s="74"/>
      <c r="U354" s="74"/>
      <c r="V354" s="74"/>
    </row>
    <row r="355" customFormat="false" ht="12.75" hidden="false" customHeight="false" outlineLevel="0" collapsed="false">
      <c r="A355" s="72" t="n">
        <f aca="false">A354+1</f>
        <v>5624.28571428572</v>
      </c>
      <c r="B355" s="41"/>
      <c r="C355" s="41"/>
      <c r="D355" s="36"/>
      <c r="E355" s="37"/>
      <c r="F355" s="37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74"/>
      <c r="T355" s="74"/>
      <c r="U355" s="74"/>
      <c r="V355" s="74"/>
    </row>
    <row r="356" customFormat="false" ht="12.75" hidden="false" customHeight="false" outlineLevel="0" collapsed="false">
      <c r="A356" s="72" t="n">
        <f aca="false">A355+1</f>
        <v>5625.28571428572</v>
      </c>
      <c r="B356" s="41"/>
      <c r="C356" s="41"/>
      <c r="D356" s="36"/>
      <c r="E356" s="37"/>
      <c r="F356" s="37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74"/>
      <c r="T356" s="74"/>
      <c r="U356" s="74"/>
      <c r="V356" s="74"/>
    </row>
    <row r="357" customFormat="false" ht="12.75" hidden="false" customHeight="false" outlineLevel="0" collapsed="false">
      <c r="A357" s="72" t="n">
        <f aca="false">A356+1</f>
        <v>5626.28571428572</v>
      </c>
      <c r="B357" s="41"/>
      <c r="C357" s="41"/>
      <c r="D357" s="36"/>
      <c r="E357" s="37"/>
      <c r="F357" s="37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74"/>
      <c r="T357" s="74"/>
      <c r="U357" s="74"/>
      <c r="V357" s="74"/>
    </row>
    <row r="358" customFormat="false" ht="12.75" hidden="false" customHeight="false" outlineLevel="0" collapsed="false">
      <c r="A358" s="72" t="n">
        <f aca="false">A357+1</f>
        <v>5627.28571428572</v>
      </c>
      <c r="B358" s="41"/>
      <c r="C358" s="41"/>
      <c r="D358" s="36"/>
      <c r="E358" s="37"/>
      <c r="F358" s="37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74"/>
      <c r="T358" s="74"/>
      <c r="U358" s="74"/>
      <c r="V358" s="74"/>
    </row>
    <row r="359" customFormat="false" ht="12.75" hidden="false" customHeight="false" outlineLevel="0" collapsed="false">
      <c r="A359" s="72" t="n">
        <f aca="false">A358+1</f>
        <v>5628.28571428572</v>
      </c>
      <c r="B359" s="41"/>
      <c r="C359" s="41"/>
      <c r="D359" s="36"/>
      <c r="E359" s="37"/>
      <c r="F359" s="37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74"/>
      <c r="T359" s="74"/>
      <c r="U359" s="74"/>
      <c r="V359" s="74"/>
    </row>
    <row r="360" customFormat="false" ht="12.75" hidden="false" customHeight="false" outlineLevel="0" collapsed="false">
      <c r="A360" s="72" t="n">
        <f aca="false">A359+1</f>
        <v>5629.28571428572</v>
      </c>
      <c r="B360" s="41"/>
      <c r="C360" s="41"/>
      <c r="D360" s="36"/>
      <c r="E360" s="37"/>
      <c r="F360" s="37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74"/>
      <c r="T360" s="74"/>
      <c r="U360" s="74"/>
      <c r="V360" s="74"/>
    </row>
    <row r="361" customFormat="false" ht="12.75" hidden="false" customHeight="false" outlineLevel="0" collapsed="false">
      <c r="A361" s="72" t="n">
        <f aca="false">A360+1</f>
        <v>5630.28571428572</v>
      </c>
      <c r="B361" s="41"/>
      <c r="C361" s="41"/>
      <c r="D361" s="36"/>
      <c r="E361" s="37"/>
      <c r="F361" s="37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74"/>
      <c r="T361" s="74"/>
      <c r="U361" s="74"/>
      <c r="V361" s="74"/>
    </row>
    <row r="362" customFormat="false" ht="12.75" hidden="false" customHeight="false" outlineLevel="0" collapsed="false">
      <c r="A362" s="72" t="n">
        <f aca="false">A361+1</f>
        <v>5631.28571428572</v>
      </c>
      <c r="B362" s="41"/>
      <c r="C362" s="41"/>
      <c r="D362" s="36"/>
      <c r="E362" s="37"/>
      <c r="F362" s="37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74"/>
      <c r="T362" s="74"/>
      <c r="U362" s="74"/>
      <c r="V362" s="74"/>
    </row>
    <row r="363" customFormat="false" ht="12.75" hidden="false" customHeight="false" outlineLevel="0" collapsed="false">
      <c r="A363" s="72" t="n">
        <f aca="false">A362+1</f>
        <v>5632.28571428572</v>
      </c>
      <c r="B363" s="41"/>
      <c r="C363" s="41"/>
      <c r="D363" s="36"/>
      <c r="E363" s="37"/>
      <c r="F363" s="37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74"/>
      <c r="T363" s="74"/>
      <c r="U363" s="74"/>
      <c r="V363" s="74"/>
    </row>
    <row r="364" customFormat="false" ht="12.75" hidden="false" customHeight="false" outlineLevel="0" collapsed="false">
      <c r="A364" s="72" t="n">
        <f aca="false">A363+1</f>
        <v>5633.28571428572</v>
      </c>
      <c r="B364" s="41"/>
      <c r="C364" s="41"/>
      <c r="D364" s="36"/>
      <c r="E364" s="37"/>
      <c r="F364" s="37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74"/>
      <c r="T364" s="74"/>
      <c r="U364" s="74"/>
      <c r="V364" s="74"/>
    </row>
    <row r="365" customFormat="false" ht="12.75" hidden="false" customHeight="false" outlineLevel="0" collapsed="false">
      <c r="A365" s="72" t="n">
        <f aca="false">A364+1</f>
        <v>5634.28571428572</v>
      </c>
      <c r="B365" s="41"/>
      <c r="C365" s="41"/>
      <c r="D365" s="36"/>
      <c r="E365" s="37"/>
      <c r="F365" s="37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74"/>
      <c r="T365" s="74"/>
      <c r="U365" s="74"/>
      <c r="V365" s="74"/>
    </row>
    <row r="366" customFormat="false" ht="12.75" hidden="false" customHeight="false" outlineLevel="0" collapsed="false">
      <c r="A366" s="72" t="n">
        <f aca="false">A365+1</f>
        <v>5635.28571428572</v>
      </c>
      <c r="B366" s="41"/>
      <c r="C366" s="41"/>
      <c r="D366" s="36"/>
      <c r="E366" s="37"/>
      <c r="F366" s="37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74"/>
      <c r="T366" s="74"/>
      <c r="U366" s="74"/>
      <c r="V366" s="74"/>
    </row>
    <row r="367" customFormat="false" ht="12.75" hidden="false" customHeight="false" outlineLevel="0" collapsed="false">
      <c r="A367" s="72" t="n">
        <f aca="false">A366+1</f>
        <v>5636.28571428572</v>
      </c>
      <c r="B367" s="41"/>
      <c r="C367" s="41"/>
      <c r="D367" s="36"/>
      <c r="E367" s="37"/>
      <c r="F367" s="37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74"/>
      <c r="T367" s="74"/>
      <c r="U367" s="74"/>
      <c r="V367" s="74"/>
    </row>
    <row r="368" customFormat="false" ht="12.75" hidden="false" customHeight="false" outlineLevel="0" collapsed="false">
      <c r="A368" s="72" t="n">
        <f aca="false">A367+1</f>
        <v>5637.28571428572</v>
      </c>
      <c r="B368" s="41"/>
      <c r="C368" s="41"/>
      <c r="D368" s="36"/>
      <c r="E368" s="37"/>
      <c r="F368" s="37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74"/>
      <c r="T368" s="74"/>
      <c r="U368" s="74"/>
      <c r="V368" s="74"/>
    </row>
    <row r="369" customFormat="false" ht="12.75" hidden="false" customHeight="false" outlineLevel="0" collapsed="false">
      <c r="A369" s="72" t="n">
        <f aca="false">A368+1</f>
        <v>5638.28571428572</v>
      </c>
      <c r="B369" s="41"/>
      <c r="C369" s="41"/>
      <c r="D369" s="36"/>
      <c r="E369" s="37"/>
      <c r="F369" s="37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74"/>
      <c r="T369" s="74"/>
      <c r="U369" s="74"/>
      <c r="V369" s="74"/>
    </row>
    <row r="370" customFormat="false" ht="12.75" hidden="false" customHeight="false" outlineLevel="0" collapsed="false">
      <c r="A370" s="72" t="n">
        <f aca="false">A369+1</f>
        <v>5639.28571428572</v>
      </c>
      <c r="B370" s="41"/>
      <c r="C370" s="41"/>
      <c r="D370" s="36"/>
      <c r="E370" s="37"/>
      <c r="F370" s="37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74"/>
      <c r="T370" s="74"/>
      <c r="U370" s="74"/>
      <c r="V370" s="74"/>
    </row>
    <row r="371" customFormat="false" ht="12.75" hidden="false" customHeight="false" outlineLevel="0" collapsed="false">
      <c r="A371" s="72" t="n">
        <f aca="false">A370+1</f>
        <v>5640.28571428572</v>
      </c>
      <c r="B371" s="41"/>
      <c r="C371" s="41"/>
      <c r="D371" s="36"/>
      <c r="E371" s="37"/>
      <c r="F371" s="37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74"/>
      <c r="T371" s="74"/>
      <c r="U371" s="74"/>
      <c r="V371" s="74"/>
    </row>
    <row r="372" customFormat="false" ht="12.75" hidden="false" customHeight="false" outlineLevel="0" collapsed="false">
      <c r="A372" s="72" t="n">
        <f aca="false">A371+1</f>
        <v>5641.28571428572</v>
      </c>
      <c r="B372" s="41"/>
      <c r="C372" s="41"/>
      <c r="D372" s="36"/>
      <c r="E372" s="37"/>
      <c r="F372" s="37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74"/>
      <c r="T372" s="74"/>
      <c r="U372" s="74"/>
      <c r="V372" s="74"/>
    </row>
    <row r="373" customFormat="false" ht="12.75" hidden="false" customHeight="false" outlineLevel="0" collapsed="false">
      <c r="A373" s="72" t="n">
        <f aca="false">A372+1</f>
        <v>5642.28571428572</v>
      </c>
      <c r="B373" s="41"/>
      <c r="C373" s="41"/>
      <c r="D373" s="36"/>
      <c r="E373" s="37"/>
      <c r="F373" s="37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74"/>
      <c r="T373" s="74"/>
      <c r="U373" s="74"/>
      <c r="V373" s="74"/>
    </row>
    <row r="374" customFormat="false" ht="12.75" hidden="false" customHeight="false" outlineLevel="0" collapsed="false">
      <c r="A374" s="72" t="n">
        <f aca="false">A373+1</f>
        <v>5643.28571428572</v>
      </c>
      <c r="B374" s="41"/>
      <c r="C374" s="41"/>
      <c r="D374" s="36"/>
      <c r="E374" s="37"/>
      <c r="F374" s="37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74"/>
      <c r="T374" s="74"/>
      <c r="U374" s="74"/>
      <c r="V374" s="74"/>
    </row>
    <row r="375" customFormat="false" ht="12.75" hidden="false" customHeight="false" outlineLevel="0" collapsed="false">
      <c r="A375" s="72" t="n">
        <f aca="false">A374+1</f>
        <v>5644.28571428572</v>
      </c>
      <c r="B375" s="41"/>
      <c r="C375" s="41"/>
      <c r="D375" s="36"/>
      <c r="E375" s="37"/>
      <c r="F375" s="37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74"/>
      <c r="T375" s="74"/>
      <c r="U375" s="74"/>
      <c r="V375" s="74"/>
    </row>
    <row r="376" customFormat="false" ht="12.75" hidden="false" customHeight="false" outlineLevel="0" collapsed="false">
      <c r="A376" s="72" t="n">
        <f aca="false">A375+1</f>
        <v>5645.28571428572</v>
      </c>
      <c r="B376" s="41"/>
      <c r="C376" s="41"/>
      <c r="D376" s="36"/>
      <c r="E376" s="37"/>
      <c r="F376" s="37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74"/>
      <c r="T376" s="74"/>
      <c r="U376" s="74"/>
      <c r="V376" s="74"/>
    </row>
    <row r="377" customFormat="false" ht="12.75" hidden="false" customHeight="false" outlineLevel="0" collapsed="false">
      <c r="A377" s="72" t="n">
        <f aca="false">A376+1</f>
        <v>5646.28571428572</v>
      </c>
      <c r="B377" s="41"/>
      <c r="C377" s="41"/>
      <c r="D377" s="36"/>
      <c r="E377" s="37"/>
      <c r="F377" s="37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74"/>
      <c r="T377" s="74"/>
      <c r="U377" s="74"/>
      <c r="V377" s="74"/>
    </row>
    <row r="378" customFormat="false" ht="12.75" hidden="false" customHeight="false" outlineLevel="0" collapsed="false">
      <c r="A378" s="72" t="n">
        <f aca="false">A377+1</f>
        <v>5647.28571428572</v>
      </c>
      <c r="B378" s="41"/>
      <c r="C378" s="41"/>
      <c r="D378" s="36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74"/>
      <c r="T378" s="74"/>
      <c r="U378" s="74"/>
      <c r="V378" s="74"/>
    </row>
    <row r="379" customFormat="false" ht="12.75" hidden="false" customHeight="false" outlineLevel="0" collapsed="false">
      <c r="A379" s="72" t="n">
        <f aca="false">A378+1</f>
        <v>5648.28571428572</v>
      </c>
      <c r="B379" s="41"/>
      <c r="C379" s="41"/>
      <c r="D379" s="36"/>
      <c r="E379" s="37"/>
      <c r="F379" s="37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74"/>
      <c r="T379" s="74"/>
      <c r="U379" s="74"/>
      <c r="V379" s="74"/>
    </row>
    <row r="380" customFormat="false" ht="12.75" hidden="false" customHeight="false" outlineLevel="0" collapsed="false">
      <c r="A380" s="72" t="n">
        <f aca="false">A379+1</f>
        <v>5649.28571428572</v>
      </c>
      <c r="B380" s="41"/>
      <c r="C380" s="41"/>
      <c r="D380" s="36"/>
      <c r="E380" s="37"/>
      <c r="F380" s="37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74"/>
      <c r="T380" s="74"/>
      <c r="U380" s="74"/>
      <c r="V380" s="74"/>
    </row>
    <row r="381" customFormat="false" ht="12.75" hidden="false" customHeight="false" outlineLevel="0" collapsed="false">
      <c r="A381" s="72" t="n">
        <f aca="false">A380+1</f>
        <v>5650.28571428572</v>
      </c>
      <c r="B381" s="41"/>
      <c r="C381" s="41"/>
      <c r="D381" s="36"/>
      <c r="E381" s="37"/>
      <c r="F381" s="37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74"/>
      <c r="T381" s="74"/>
      <c r="U381" s="74"/>
      <c r="V381" s="74"/>
    </row>
    <row r="382" customFormat="false" ht="12.75" hidden="false" customHeight="false" outlineLevel="0" collapsed="false">
      <c r="A382" s="72" t="n">
        <f aca="false">A381+1</f>
        <v>5651.28571428572</v>
      </c>
      <c r="B382" s="41"/>
      <c r="C382" s="41"/>
      <c r="D382" s="36"/>
      <c r="E382" s="37"/>
      <c r="F382" s="37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74"/>
      <c r="T382" s="74"/>
      <c r="U382" s="74"/>
      <c r="V382" s="74"/>
    </row>
    <row r="383" customFormat="false" ht="12.75" hidden="false" customHeight="false" outlineLevel="0" collapsed="false">
      <c r="A383" s="72" t="n">
        <f aca="false">A382+1</f>
        <v>5652.28571428572</v>
      </c>
      <c r="B383" s="41"/>
      <c r="C383" s="41"/>
      <c r="D383" s="36"/>
      <c r="E383" s="37"/>
      <c r="F383" s="37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74"/>
      <c r="T383" s="74"/>
      <c r="U383" s="74"/>
      <c r="V383" s="74"/>
    </row>
    <row r="384" customFormat="false" ht="12.75" hidden="false" customHeight="false" outlineLevel="0" collapsed="false">
      <c r="A384" s="72" t="n">
        <f aca="false">A383+1</f>
        <v>5653.28571428572</v>
      </c>
      <c r="B384" s="41"/>
      <c r="C384" s="41"/>
      <c r="D384" s="36"/>
      <c r="E384" s="37"/>
      <c r="F384" s="37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74"/>
      <c r="T384" s="74"/>
      <c r="U384" s="74"/>
      <c r="V384" s="74"/>
    </row>
    <row r="385" customFormat="false" ht="12.75" hidden="false" customHeight="false" outlineLevel="0" collapsed="false">
      <c r="A385" s="72" t="n">
        <f aca="false">A384+1</f>
        <v>5654.28571428572</v>
      </c>
      <c r="B385" s="41"/>
      <c r="C385" s="41"/>
      <c r="D385" s="36"/>
      <c r="E385" s="37"/>
      <c r="F385" s="37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74"/>
      <c r="T385" s="74"/>
      <c r="U385" s="74"/>
      <c r="V385" s="74"/>
    </row>
    <row r="386" customFormat="false" ht="12.75" hidden="false" customHeight="false" outlineLevel="0" collapsed="false">
      <c r="A386" s="72" t="n">
        <f aca="false">A385+1</f>
        <v>5655.28571428572</v>
      </c>
      <c r="B386" s="41"/>
      <c r="C386" s="41"/>
      <c r="D386" s="36"/>
      <c r="E386" s="37"/>
      <c r="F386" s="37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74"/>
      <c r="T386" s="74"/>
      <c r="U386" s="74"/>
      <c r="V386" s="74"/>
    </row>
    <row r="387" customFormat="false" ht="12.75" hidden="false" customHeight="false" outlineLevel="0" collapsed="false">
      <c r="A387" s="72" t="n">
        <f aca="false">A386+1</f>
        <v>5656.28571428572</v>
      </c>
      <c r="B387" s="41"/>
      <c r="C387" s="41"/>
      <c r="D387" s="36"/>
      <c r="E387" s="37"/>
      <c r="F387" s="37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74"/>
      <c r="T387" s="74"/>
      <c r="U387" s="74"/>
      <c r="V387" s="74"/>
    </row>
    <row r="388" customFormat="false" ht="12.75" hidden="false" customHeight="false" outlineLevel="0" collapsed="false">
      <c r="A388" s="72" t="n">
        <f aca="false">A387+1</f>
        <v>5657.28571428572</v>
      </c>
      <c r="B388" s="41"/>
      <c r="C388" s="41"/>
      <c r="D388" s="36"/>
      <c r="E388" s="37"/>
      <c r="F388" s="37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74"/>
      <c r="T388" s="74"/>
      <c r="U388" s="74"/>
      <c r="V388" s="74"/>
    </row>
    <row r="389" customFormat="false" ht="12.75" hidden="false" customHeight="false" outlineLevel="0" collapsed="false">
      <c r="A389" s="72" t="n">
        <f aca="false">A388+1</f>
        <v>5658.28571428572</v>
      </c>
      <c r="B389" s="41"/>
      <c r="C389" s="41"/>
      <c r="D389" s="36"/>
      <c r="E389" s="37"/>
      <c r="F389" s="37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74"/>
      <c r="T389" s="74"/>
      <c r="U389" s="74"/>
      <c r="V389" s="74"/>
    </row>
    <row r="390" customFormat="false" ht="12.75" hidden="false" customHeight="false" outlineLevel="0" collapsed="false">
      <c r="A390" s="72" t="n">
        <f aca="false">A389+1</f>
        <v>5659.28571428572</v>
      </c>
      <c r="B390" s="41"/>
      <c r="C390" s="41"/>
      <c r="D390" s="36"/>
      <c r="E390" s="37"/>
      <c r="F390" s="37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74"/>
      <c r="T390" s="74"/>
      <c r="U390" s="74"/>
      <c r="V390" s="74"/>
    </row>
    <row r="391" customFormat="false" ht="12.75" hidden="false" customHeight="false" outlineLevel="0" collapsed="false">
      <c r="A391" s="72" t="n">
        <f aca="false">A390+1</f>
        <v>5660.28571428572</v>
      </c>
      <c r="B391" s="41"/>
      <c r="C391" s="41"/>
      <c r="D391" s="36"/>
      <c r="E391" s="37"/>
      <c r="F391" s="37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74"/>
      <c r="T391" s="74"/>
      <c r="U391" s="74"/>
      <c r="V391" s="74"/>
    </row>
    <row r="392" customFormat="false" ht="12.75" hidden="false" customHeight="false" outlineLevel="0" collapsed="false">
      <c r="A392" s="72" t="n">
        <f aca="false">A391+1</f>
        <v>5661.28571428572</v>
      </c>
      <c r="B392" s="41"/>
      <c r="C392" s="41"/>
      <c r="D392" s="36"/>
      <c r="E392" s="37"/>
      <c r="F392" s="37"/>
      <c r="G392" s="37"/>
      <c r="H392" s="37"/>
      <c r="I392" s="37"/>
      <c r="J392" s="37"/>
      <c r="K392" s="37"/>
      <c r="L392" s="37"/>
      <c r="M392" s="37"/>
      <c r="N392" s="37"/>
      <c r="O392" s="37"/>
      <c r="P392" s="37"/>
      <c r="Q392" s="37"/>
      <c r="R392" s="37"/>
      <c r="S392" s="74"/>
      <c r="T392" s="74"/>
      <c r="U392" s="74"/>
      <c r="V392" s="74"/>
    </row>
    <row r="393" customFormat="false" ht="12.75" hidden="false" customHeight="false" outlineLevel="0" collapsed="false">
      <c r="A393" s="72" t="n">
        <f aca="false">A392+1</f>
        <v>5662.28571428572</v>
      </c>
      <c r="B393" s="41"/>
      <c r="C393" s="41"/>
      <c r="D393" s="36"/>
      <c r="E393" s="37"/>
      <c r="F393" s="37"/>
      <c r="G393" s="37"/>
      <c r="H393" s="37"/>
      <c r="I393" s="37"/>
      <c r="J393" s="37"/>
      <c r="K393" s="37"/>
      <c r="L393" s="37"/>
      <c r="M393" s="37"/>
      <c r="N393" s="37"/>
      <c r="O393" s="37"/>
      <c r="P393" s="37"/>
      <c r="Q393" s="37"/>
      <c r="R393" s="37"/>
      <c r="S393" s="74"/>
      <c r="T393" s="74"/>
      <c r="U393" s="74"/>
      <c r="V393" s="74"/>
    </row>
    <row r="394" customFormat="false" ht="12.75" hidden="false" customHeight="false" outlineLevel="0" collapsed="false">
      <c r="A394" s="72" t="n">
        <f aca="false">A393+1</f>
        <v>5663.28571428572</v>
      </c>
      <c r="B394" s="41"/>
      <c r="C394" s="41"/>
      <c r="D394" s="36"/>
      <c r="E394" s="37"/>
      <c r="F394" s="37"/>
      <c r="G394" s="37"/>
      <c r="H394" s="37"/>
      <c r="I394" s="37"/>
      <c r="J394" s="37"/>
      <c r="K394" s="37"/>
      <c r="L394" s="37"/>
      <c r="M394" s="37"/>
      <c r="N394" s="37"/>
      <c r="O394" s="37"/>
      <c r="P394" s="37"/>
      <c r="Q394" s="37"/>
      <c r="R394" s="37"/>
      <c r="S394" s="74"/>
      <c r="T394" s="74"/>
      <c r="U394" s="74"/>
      <c r="V394" s="74"/>
    </row>
    <row r="395" customFormat="false" ht="12.75" hidden="false" customHeight="false" outlineLevel="0" collapsed="false">
      <c r="A395" s="72" t="n">
        <f aca="false">A394+1</f>
        <v>5664.28571428572</v>
      </c>
      <c r="B395" s="41"/>
      <c r="C395" s="41"/>
      <c r="D395" s="36"/>
      <c r="E395" s="37"/>
      <c r="F395" s="37"/>
      <c r="G395" s="37"/>
      <c r="H395" s="37"/>
      <c r="I395" s="37"/>
      <c r="J395" s="37"/>
      <c r="K395" s="37"/>
      <c r="L395" s="37"/>
      <c r="M395" s="37"/>
      <c r="N395" s="37"/>
      <c r="O395" s="37"/>
      <c r="P395" s="37"/>
      <c r="Q395" s="37"/>
      <c r="R395" s="37"/>
      <c r="S395" s="74"/>
      <c r="T395" s="74"/>
      <c r="U395" s="74"/>
      <c r="V395" s="74"/>
    </row>
    <row r="396" customFormat="false" ht="12.75" hidden="false" customHeight="false" outlineLevel="0" collapsed="false">
      <c r="A396" s="72" t="n">
        <f aca="false">A395+1</f>
        <v>5665.28571428572</v>
      </c>
      <c r="B396" s="41"/>
      <c r="C396" s="41"/>
      <c r="D396" s="36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37"/>
      <c r="S396" s="74"/>
      <c r="T396" s="74"/>
      <c r="U396" s="74"/>
      <c r="V396" s="74"/>
    </row>
    <row r="397" customFormat="false" ht="12.75" hidden="false" customHeight="false" outlineLevel="0" collapsed="false">
      <c r="A397" s="72" t="n">
        <f aca="false">A396+1</f>
        <v>5666.28571428572</v>
      </c>
      <c r="B397" s="41"/>
      <c r="C397" s="41"/>
      <c r="D397" s="36"/>
      <c r="E397" s="37"/>
      <c r="F397" s="37"/>
      <c r="G397" s="37"/>
      <c r="H397" s="37"/>
      <c r="I397" s="37"/>
      <c r="J397" s="37"/>
      <c r="K397" s="37"/>
      <c r="L397" s="37"/>
      <c r="M397" s="37"/>
      <c r="N397" s="37"/>
      <c r="O397" s="37"/>
      <c r="P397" s="37"/>
      <c r="Q397" s="37"/>
      <c r="R397" s="37"/>
      <c r="S397" s="74"/>
      <c r="T397" s="74"/>
      <c r="U397" s="74"/>
      <c r="V397" s="74"/>
    </row>
    <row r="398" customFormat="false" ht="12.75" hidden="false" customHeight="false" outlineLevel="0" collapsed="false">
      <c r="A398" s="72" t="n">
        <f aca="false">A397+1</f>
        <v>5667.28571428572</v>
      </c>
      <c r="B398" s="41"/>
      <c r="C398" s="41"/>
      <c r="D398" s="36"/>
      <c r="E398" s="37"/>
      <c r="F398" s="37"/>
      <c r="G398" s="37"/>
      <c r="H398" s="37"/>
      <c r="I398" s="37"/>
      <c r="J398" s="37"/>
      <c r="K398" s="37"/>
      <c r="L398" s="37"/>
      <c r="M398" s="37"/>
      <c r="N398" s="37"/>
      <c r="O398" s="37"/>
      <c r="P398" s="37"/>
      <c r="Q398" s="37"/>
      <c r="R398" s="37"/>
      <c r="S398" s="74"/>
      <c r="T398" s="74"/>
      <c r="U398" s="74"/>
      <c r="V398" s="74"/>
    </row>
    <row r="399" customFormat="false" ht="12.75" hidden="false" customHeight="false" outlineLevel="0" collapsed="false">
      <c r="A399" s="72" t="n">
        <f aca="false">A398+1</f>
        <v>5668.28571428572</v>
      </c>
      <c r="B399" s="41"/>
      <c r="C399" s="41"/>
      <c r="D399" s="36"/>
      <c r="E399" s="37"/>
      <c r="F399" s="37"/>
      <c r="G399" s="37"/>
      <c r="H399" s="37"/>
      <c r="I399" s="37"/>
      <c r="J399" s="37"/>
      <c r="K399" s="37"/>
      <c r="L399" s="37"/>
      <c r="M399" s="37"/>
      <c r="N399" s="37"/>
      <c r="O399" s="37"/>
      <c r="P399" s="37"/>
      <c r="Q399" s="37"/>
      <c r="R399" s="37"/>
      <c r="S399" s="74"/>
      <c r="T399" s="74"/>
      <c r="U399" s="74"/>
      <c r="V399" s="74"/>
    </row>
    <row r="400" customFormat="false" ht="12.75" hidden="false" customHeight="false" outlineLevel="0" collapsed="false">
      <c r="A400" s="72" t="n">
        <f aca="false">A399+1</f>
        <v>5669.28571428572</v>
      </c>
      <c r="B400" s="41"/>
      <c r="C400" s="41"/>
      <c r="D400" s="36"/>
      <c r="E400" s="37"/>
      <c r="F400" s="37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37"/>
      <c r="S400" s="74"/>
      <c r="T400" s="74"/>
      <c r="U400" s="74"/>
      <c r="V400" s="74"/>
    </row>
    <row r="401" customFormat="false" ht="12.75" hidden="false" customHeight="false" outlineLevel="0" collapsed="false">
      <c r="A401" s="72" t="n">
        <f aca="false">A400+1</f>
        <v>5670.28571428572</v>
      </c>
      <c r="B401" s="41"/>
      <c r="C401" s="41"/>
      <c r="D401" s="36"/>
      <c r="E401" s="37"/>
      <c r="F401" s="37"/>
      <c r="G401" s="37"/>
      <c r="H401" s="37"/>
      <c r="I401" s="37"/>
      <c r="J401" s="37"/>
      <c r="K401" s="37"/>
      <c r="L401" s="37"/>
      <c r="M401" s="37"/>
      <c r="N401" s="37"/>
      <c r="O401" s="37"/>
      <c r="P401" s="37"/>
      <c r="Q401" s="37"/>
      <c r="R401" s="37"/>
      <c r="S401" s="74"/>
      <c r="T401" s="74"/>
      <c r="U401" s="74"/>
      <c r="V401" s="74"/>
    </row>
    <row r="402" customFormat="false" ht="12.75" hidden="false" customHeight="false" outlineLevel="0" collapsed="false">
      <c r="A402" s="72" t="n">
        <f aca="false">A401+1</f>
        <v>5671.28571428572</v>
      </c>
      <c r="B402" s="41"/>
      <c r="C402" s="41"/>
      <c r="D402" s="36"/>
      <c r="E402" s="37"/>
      <c r="F402" s="37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37"/>
      <c r="S402" s="74"/>
      <c r="T402" s="74"/>
      <c r="U402" s="74"/>
      <c r="V402" s="74"/>
    </row>
    <row r="403" customFormat="false" ht="12.75" hidden="false" customHeight="false" outlineLevel="0" collapsed="false">
      <c r="A403" s="72" t="n">
        <f aca="false">A402+1</f>
        <v>5672.28571428572</v>
      </c>
      <c r="B403" s="41"/>
      <c r="C403" s="41"/>
      <c r="D403" s="36"/>
      <c r="E403" s="37"/>
      <c r="F403" s="37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37"/>
      <c r="S403" s="74"/>
      <c r="T403" s="74"/>
      <c r="U403" s="74"/>
      <c r="V403" s="74"/>
    </row>
    <row r="404" customFormat="false" ht="12.75" hidden="false" customHeight="false" outlineLevel="0" collapsed="false">
      <c r="A404" s="72" t="n">
        <f aca="false">A403+1</f>
        <v>5673.28571428572</v>
      </c>
      <c r="B404" s="41"/>
      <c r="C404" s="41"/>
      <c r="D404" s="36"/>
      <c r="E404" s="37"/>
      <c r="F404" s="37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37"/>
      <c r="S404" s="74"/>
      <c r="T404" s="74"/>
      <c r="U404" s="74"/>
      <c r="V404" s="74"/>
    </row>
    <row r="405" customFormat="false" ht="12.75" hidden="false" customHeight="false" outlineLevel="0" collapsed="false">
      <c r="A405" s="72" t="n">
        <f aca="false">A404+1</f>
        <v>5674.28571428572</v>
      </c>
      <c r="B405" s="41"/>
      <c r="C405" s="41"/>
      <c r="D405" s="36"/>
      <c r="E405" s="37"/>
      <c r="F405" s="37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37"/>
      <c r="S405" s="74"/>
      <c r="T405" s="74"/>
      <c r="U405" s="74"/>
      <c r="V405" s="74"/>
    </row>
    <row r="406" customFormat="false" ht="12.75" hidden="false" customHeight="false" outlineLevel="0" collapsed="false">
      <c r="A406" s="72" t="n">
        <f aca="false">A405+1</f>
        <v>5675.28571428572</v>
      </c>
      <c r="B406" s="41"/>
      <c r="C406" s="41"/>
      <c r="D406" s="36"/>
      <c r="E406" s="37"/>
      <c r="F406" s="37"/>
      <c r="G406" s="37"/>
      <c r="H406" s="37"/>
      <c r="I406" s="37"/>
      <c r="J406" s="37"/>
      <c r="K406" s="37"/>
      <c r="L406" s="37"/>
      <c r="M406" s="37"/>
      <c r="N406" s="37"/>
      <c r="O406" s="37"/>
      <c r="P406" s="37"/>
      <c r="Q406" s="37"/>
      <c r="R406" s="37"/>
      <c r="S406" s="74"/>
      <c r="T406" s="74"/>
      <c r="U406" s="74"/>
      <c r="V406" s="74"/>
    </row>
    <row r="407" customFormat="false" ht="12.75" hidden="false" customHeight="false" outlineLevel="0" collapsed="false">
      <c r="A407" s="72" t="n">
        <f aca="false">A406+1</f>
        <v>5676.28571428572</v>
      </c>
      <c r="B407" s="41"/>
      <c r="C407" s="41"/>
      <c r="D407" s="36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74"/>
      <c r="T407" s="74"/>
      <c r="U407" s="74"/>
      <c r="V407" s="74"/>
    </row>
    <row r="408" customFormat="false" ht="12.75" hidden="false" customHeight="false" outlineLevel="0" collapsed="false">
      <c r="A408" s="72" t="n">
        <f aca="false">A407+1</f>
        <v>5677.28571428572</v>
      </c>
      <c r="B408" s="41"/>
      <c r="C408" s="41"/>
      <c r="D408" s="36"/>
      <c r="E408" s="37"/>
      <c r="F408" s="37"/>
      <c r="G408" s="37"/>
      <c r="H408" s="37"/>
      <c r="I408" s="37"/>
      <c r="J408" s="37"/>
      <c r="K408" s="37"/>
      <c r="L408" s="37"/>
      <c r="M408" s="37"/>
      <c r="N408" s="37"/>
      <c r="O408" s="37"/>
      <c r="P408" s="37"/>
      <c r="Q408" s="37"/>
      <c r="R408" s="37"/>
      <c r="S408" s="74"/>
      <c r="T408" s="74"/>
      <c r="U408" s="74"/>
      <c r="V408" s="74"/>
    </row>
    <row r="409" customFormat="false" ht="12.75" hidden="false" customHeight="false" outlineLevel="0" collapsed="false">
      <c r="A409" s="72" t="n">
        <f aca="false">A408+1</f>
        <v>5678.28571428572</v>
      </c>
      <c r="B409" s="41"/>
      <c r="C409" s="41"/>
      <c r="D409" s="36"/>
      <c r="E409" s="37"/>
      <c r="F409" s="37"/>
      <c r="G409" s="37"/>
      <c r="H409" s="37"/>
      <c r="I409" s="37"/>
      <c r="J409" s="37"/>
      <c r="K409" s="37"/>
      <c r="L409" s="37"/>
      <c r="M409" s="37"/>
      <c r="N409" s="37"/>
      <c r="O409" s="37"/>
      <c r="P409" s="37"/>
      <c r="Q409" s="37"/>
      <c r="R409" s="37"/>
      <c r="S409" s="74"/>
      <c r="T409" s="74"/>
      <c r="U409" s="74"/>
      <c r="V409" s="74"/>
    </row>
    <row r="410" customFormat="false" ht="12.75" hidden="false" customHeight="false" outlineLevel="0" collapsed="false">
      <c r="A410" s="72" t="n">
        <f aca="false">A409+1</f>
        <v>5679.28571428572</v>
      </c>
      <c r="B410" s="41"/>
      <c r="C410" s="41"/>
      <c r="D410" s="36"/>
      <c r="E410" s="37"/>
      <c r="F410" s="37"/>
      <c r="G410" s="37"/>
      <c r="H410" s="37"/>
      <c r="I410" s="37"/>
      <c r="J410" s="37"/>
      <c r="K410" s="37"/>
      <c r="L410" s="37"/>
      <c r="M410" s="37"/>
      <c r="N410" s="37"/>
      <c r="O410" s="37"/>
      <c r="P410" s="37"/>
      <c r="Q410" s="37"/>
      <c r="R410" s="37"/>
      <c r="S410" s="74"/>
      <c r="T410" s="74"/>
      <c r="U410" s="74"/>
      <c r="V410" s="74"/>
    </row>
    <row r="411" customFormat="false" ht="12.75" hidden="false" customHeight="false" outlineLevel="0" collapsed="false">
      <c r="A411" s="72" t="n">
        <f aca="false">A410+1</f>
        <v>5680.28571428572</v>
      </c>
      <c r="B411" s="41"/>
      <c r="C411" s="41"/>
      <c r="D411" s="36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74"/>
      <c r="T411" s="74"/>
      <c r="U411" s="74"/>
      <c r="V411" s="74"/>
    </row>
    <row r="412" customFormat="false" ht="12.75" hidden="false" customHeight="false" outlineLevel="0" collapsed="false">
      <c r="A412" s="72" t="n">
        <f aca="false">A411+1</f>
        <v>5681.28571428572</v>
      </c>
      <c r="B412" s="41"/>
      <c r="C412" s="41"/>
      <c r="D412" s="36"/>
      <c r="E412" s="37"/>
      <c r="F412" s="37"/>
      <c r="G412" s="37"/>
      <c r="H412" s="37"/>
      <c r="I412" s="37"/>
      <c r="J412" s="37"/>
      <c r="K412" s="37"/>
      <c r="L412" s="37"/>
      <c r="M412" s="37"/>
      <c r="N412" s="37"/>
      <c r="O412" s="37"/>
      <c r="P412" s="37"/>
      <c r="Q412" s="37"/>
      <c r="R412" s="37"/>
      <c r="S412" s="74"/>
      <c r="T412" s="74"/>
      <c r="U412" s="74"/>
      <c r="V412" s="74"/>
    </row>
    <row r="413" customFormat="false" ht="12.75" hidden="false" customHeight="false" outlineLevel="0" collapsed="false">
      <c r="A413" s="72" t="n">
        <f aca="false">A412+1</f>
        <v>5682.28571428572</v>
      </c>
      <c r="B413" s="41"/>
      <c r="C413" s="41"/>
      <c r="D413" s="36"/>
      <c r="E413" s="37"/>
      <c r="F413" s="37"/>
      <c r="G413" s="37"/>
      <c r="H413" s="37"/>
      <c r="I413" s="37"/>
      <c r="J413" s="37"/>
      <c r="K413" s="37"/>
      <c r="L413" s="37"/>
      <c r="M413" s="37"/>
      <c r="N413" s="37"/>
      <c r="O413" s="37"/>
      <c r="P413" s="37"/>
      <c r="Q413" s="37"/>
      <c r="R413" s="37"/>
      <c r="S413" s="74"/>
      <c r="T413" s="74"/>
      <c r="U413" s="74"/>
      <c r="V413" s="74"/>
    </row>
    <row r="414" customFormat="false" ht="12.75" hidden="false" customHeight="false" outlineLevel="0" collapsed="false">
      <c r="A414" s="72" t="n">
        <f aca="false">A413+1</f>
        <v>5683.28571428572</v>
      </c>
      <c r="B414" s="41"/>
      <c r="C414" s="41"/>
      <c r="D414" s="36"/>
      <c r="E414" s="37"/>
      <c r="F414" s="37"/>
      <c r="G414" s="37"/>
      <c r="H414" s="37"/>
      <c r="I414" s="37"/>
      <c r="J414" s="37"/>
      <c r="K414" s="37"/>
      <c r="L414" s="37"/>
      <c r="M414" s="37"/>
      <c r="N414" s="37"/>
      <c r="O414" s="37"/>
      <c r="P414" s="37"/>
      <c r="Q414" s="37"/>
      <c r="R414" s="37"/>
      <c r="S414" s="74"/>
      <c r="T414" s="74"/>
      <c r="U414" s="74"/>
      <c r="V414" s="74"/>
    </row>
    <row r="415" customFormat="false" ht="12.75" hidden="false" customHeight="false" outlineLevel="0" collapsed="false">
      <c r="A415" s="72" t="n">
        <f aca="false">A414+1</f>
        <v>5684.28571428572</v>
      </c>
      <c r="B415" s="41"/>
      <c r="C415" s="41"/>
      <c r="D415" s="36"/>
      <c r="E415" s="37"/>
      <c r="F415" s="37"/>
      <c r="G415" s="37"/>
      <c r="H415" s="37"/>
      <c r="I415" s="37"/>
      <c r="J415" s="37"/>
      <c r="K415" s="37"/>
      <c r="L415" s="37"/>
      <c r="M415" s="37"/>
      <c r="N415" s="37"/>
      <c r="O415" s="37"/>
      <c r="P415" s="37"/>
      <c r="Q415" s="37"/>
      <c r="R415" s="37"/>
      <c r="S415" s="74"/>
      <c r="T415" s="74"/>
      <c r="U415" s="74"/>
      <c r="V415" s="74"/>
    </row>
    <row r="416" customFormat="false" ht="12.75" hidden="false" customHeight="false" outlineLevel="0" collapsed="false">
      <c r="A416" s="72" t="n">
        <f aca="false">A415+1</f>
        <v>5685.28571428572</v>
      </c>
      <c r="B416" s="41"/>
      <c r="C416" s="41"/>
      <c r="D416" s="36"/>
      <c r="E416" s="37"/>
      <c r="F416" s="37"/>
      <c r="G416" s="37"/>
      <c r="H416" s="37"/>
      <c r="I416" s="37"/>
      <c r="J416" s="37"/>
      <c r="K416" s="37"/>
      <c r="L416" s="37"/>
      <c r="M416" s="37"/>
      <c r="N416" s="37"/>
      <c r="O416" s="37"/>
      <c r="P416" s="37"/>
      <c r="Q416" s="37"/>
      <c r="R416" s="37"/>
      <c r="S416" s="74"/>
      <c r="T416" s="74"/>
      <c r="U416" s="74"/>
      <c r="V416" s="74"/>
    </row>
    <row r="417" customFormat="false" ht="12.75" hidden="false" customHeight="false" outlineLevel="0" collapsed="false">
      <c r="A417" s="72" t="n">
        <f aca="false">A416+1</f>
        <v>5686.28571428572</v>
      </c>
      <c r="B417" s="41"/>
      <c r="C417" s="41"/>
      <c r="D417" s="36"/>
      <c r="E417" s="37"/>
      <c r="F417" s="37"/>
      <c r="G417" s="37"/>
      <c r="H417" s="37"/>
      <c r="I417" s="37"/>
      <c r="J417" s="37"/>
      <c r="K417" s="37"/>
      <c r="L417" s="37"/>
      <c r="M417" s="37"/>
      <c r="N417" s="37"/>
      <c r="O417" s="37"/>
      <c r="P417" s="37"/>
      <c r="Q417" s="37"/>
      <c r="R417" s="37"/>
      <c r="S417" s="74"/>
      <c r="T417" s="74"/>
      <c r="U417" s="74"/>
      <c r="V417" s="74"/>
    </row>
    <row r="418" customFormat="false" ht="12.75" hidden="false" customHeight="false" outlineLevel="0" collapsed="false">
      <c r="A418" s="72" t="n">
        <f aca="false">A417+1</f>
        <v>5687.28571428572</v>
      </c>
      <c r="B418" s="41"/>
      <c r="C418" s="41"/>
      <c r="D418" s="36"/>
      <c r="E418" s="37"/>
      <c r="F418" s="37"/>
      <c r="G418" s="37"/>
      <c r="H418" s="37"/>
      <c r="I418" s="37"/>
      <c r="J418" s="37"/>
      <c r="K418" s="37"/>
      <c r="L418" s="37"/>
      <c r="M418" s="37"/>
      <c r="N418" s="37"/>
      <c r="O418" s="37"/>
      <c r="P418" s="37"/>
      <c r="Q418" s="37"/>
      <c r="R418" s="37"/>
      <c r="S418" s="74"/>
      <c r="T418" s="74"/>
      <c r="U418" s="74"/>
      <c r="V418" s="74"/>
    </row>
    <row r="419" customFormat="false" ht="12.75" hidden="false" customHeight="false" outlineLevel="0" collapsed="false">
      <c r="A419" s="72" t="n">
        <f aca="false">A418+1</f>
        <v>5688.28571428572</v>
      </c>
      <c r="B419" s="41"/>
      <c r="C419" s="41"/>
      <c r="D419" s="36"/>
      <c r="E419" s="37"/>
      <c r="F419" s="37"/>
      <c r="G419" s="37"/>
      <c r="H419" s="37"/>
      <c r="I419" s="37"/>
      <c r="J419" s="37"/>
      <c r="K419" s="37"/>
      <c r="L419" s="37"/>
      <c r="M419" s="37"/>
      <c r="N419" s="37"/>
      <c r="O419" s="37"/>
      <c r="P419" s="37"/>
      <c r="Q419" s="37"/>
      <c r="R419" s="37"/>
      <c r="S419" s="74"/>
      <c r="T419" s="74"/>
      <c r="U419" s="74"/>
      <c r="V419" s="74"/>
    </row>
    <row r="420" customFormat="false" ht="12.75" hidden="false" customHeight="false" outlineLevel="0" collapsed="false">
      <c r="A420" s="72" t="n">
        <f aca="false">A419+1</f>
        <v>5689.28571428572</v>
      </c>
      <c r="B420" s="41"/>
      <c r="C420" s="41"/>
      <c r="D420" s="36"/>
      <c r="E420" s="37"/>
      <c r="F420" s="37"/>
      <c r="G420" s="37"/>
      <c r="H420" s="37"/>
      <c r="I420" s="37"/>
      <c r="J420" s="37"/>
      <c r="K420" s="37"/>
      <c r="L420" s="37"/>
      <c r="M420" s="37"/>
      <c r="N420" s="37"/>
      <c r="O420" s="37"/>
      <c r="P420" s="37"/>
      <c r="Q420" s="37"/>
      <c r="R420" s="37"/>
      <c r="S420" s="74"/>
      <c r="T420" s="74"/>
      <c r="U420" s="74"/>
      <c r="V420" s="74"/>
    </row>
    <row r="421" customFormat="false" ht="12.75" hidden="false" customHeight="false" outlineLevel="0" collapsed="false">
      <c r="A421" s="72" t="n">
        <f aca="false">A420+1</f>
        <v>5690.28571428572</v>
      </c>
      <c r="B421" s="41"/>
      <c r="C421" s="41"/>
      <c r="D421" s="36"/>
      <c r="E421" s="37"/>
      <c r="F421" s="37"/>
      <c r="G421" s="37"/>
      <c r="H421" s="37"/>
      <c r="I421" s="37"/>
      <c r="J421" s="37"/>
      <c r="K421" s="37"/>
      <c r="L421" s="37"/>
      <c r="M421" s="37"/>
      <c r="N421" s="37"/>
      <c r="O421" s="37"/>
      <c r="P421" s="37"/>
      <c r="Q421" s="37"/>
      <c r="R421" s="37"/>
      <c r="S421" s="74"/>
      <c r="T421" s="74"/>
      <c r="U421" s="74"/>
      <c r="V421" s="74"/>
    </row>
    <row r="422" customFormat="false" ht="12.75" hidden="false" customHeight="false" outlineLevel="0" collapsed="false">
      <c r="A422" s="72" t="n">
        <f aca="false">A421+1</f>
        <v>5691.28571428572</v>
      </c>
      <c r="B422" s="41"/>
      <c r="C422" s="41"/>
      <c r="D422" s="36"/>
      <c r="E422" s="37"/>
      <c r="F422" s="37"/>
      <c r="G422" s="37"/>
      <c r="H422" s="37"/>
      <c r="I422" s="37"/>
      <c r="J422" s="37"/>
      <c r="K422" s="37"/>
      <c r="L422" s="37"/>
      <c r="M422" s="37"/>
      <c r="N422" s="37"/>
      <c r="O422" s="37"/>
      <c r="P422" s="37"/>
      <c r="Q422" s="37"/>
      <c r="R422" s="37"/>
      <c r="S422" s="74"/>
      <c r="T422" s="74"/>
      <c r="U422" s="74"/>
      <c r="V422" s="74"/>
    </row>
    <row r="423" customFormat="false" ht="12.75" hidden="false" customHeight="false" outlineLevel="0" collapsed="false">
      <c r="A423" s="72" t="n">
        <f aca="false">A422+1</f>
        <v>5692.28571428572</v>
      </c>
      <c r="B423" s="41"/>
      <c r="C423" s="41"/>
      <c r="D423" s="36"/>
      <c r="E423" s="37"/>
      <c r="F423" s="37"/>
      <c r="G423" s="37"/>
      <c r="H423" s="37"/>
      <c r="I423" s="37"/>
      <c r="J423" s="37"/>
      <c r="K423" s="37"/>
      <c r="L423" s="37"/>
      <c r="M423" s="37"/>
      <c r="N423" s="37"/>
      <c r="O423" s="37"/>
      <c r="P423" s="37"/>
      <c r="Q423" s="37"/>
      <c r="R423" s="37"/>
      <c r="S423" s="74"/>
      <c r="T423" s="74"/>
      <c r="U423" s="74"/>
      <c r="V423" s="74"/>
    </row>
    <row r="424" customFormat="false" ht="12.75" hidden="false" customHeight="false" outlineLevel="0" collapsed="false">
      <c r="A424" s="72" t="n">
        <f aca="false">A423+1</f>
        <v>5693.28571428572</v>
      </c>
      <c r="B424" s="41"/>
      <c r="C424" s="41"/>
      <c r="D424" s="36"/>
      <c r="E424" s="37"/>
      <c r="F424" s="37"/>
      <c r="G424" s="37"/>
      <c r="H424" s="37"/>
      <c r="I424" s="37"/>
      <c r="J424" s="37"/>
      <c r="K424" s="37"/>
      <c r="L424" s="37"/>
      <c r="M424" s="37"/>
      <c r="N424" s="37"/>
      <c r="O424" s="37"/>
      <c r="P424" s="37"/>
      <c r="Q424" s="37"/>
      <c r="R424" s="37"/>
      <c r="S424" s="74"/>
      <c r="T424" s="74"/>
      <c r="U424" s="74"/>
      <c r="V424" s="74"/>
    </row>
    <row r="425" customFormat="false" ht="12.75" hidden="false" customHeight="false" outlineLevel="0" collapsed="false">
      <c r="A425" s="72" t="n">
        <f aca="false">A424+1</f>
        <v>5694.28571428572</v>
      </c>
      <c r="B425" s="41"/>
      <c r="C425" s="41"/>
      <c r="D425" s="36"/>
      <c r="E425" s="37"/>
      <c r="F425" s="37"/>
      <c r="G425" s="37"/>
      <c r="H425" s="37"/>
      <c r="I425" s="37"/>
      <c r="J425" s="37"/>
      <c r="K425" s="37"/>
      <c r="L425" s="37"/>
      <c r="M425" s="37"/>
      <c r="N425" s="37"/>
      <c r="O425" s="37"/>
      <c r="P425" s="37"/>
      <c r="Q425" s="37"/>
      <c r="R425" s="37"/>
      <c r="S425" s="74"/>
      <c r="T425" s="74"/>
      <c r="U425" s="74"/>
      <c r="V425" s="74"/>
    </row>
    <row r="426" customFormat="false" ht="12.75" hidden="false" customHeight="false" outlineLevel="0" collapsed="false">
      <c r="A426" s="72" t="n">
        <f aca="false">A425+1</f>
        <v>5695.28571428572</v>
      </c>
      <c r="B426" s="41"/>
      <c r="C426" s="41"/>
      <c r="D426" s="36"/>
      <c r="E426" s="37"/>
      <c r="F426" s="37"/>
      <c r="G426" s="37"/>
      <c r="H426" s="37"/>
      <c r="I426" s="37"/>
      <c r="J426" s="37"/>
      <c r="K426" s="37"/>
      <c r="L426" s="37"/>
      <c r="M426" s="37"/>
      <c r="N426" s="37"/>
      <c r="O426" s="37"/>
      <c r="P426" s="37"/>
      <c r="Q426" s="37"/>
      <c r="R426" s="37"/>
      <c r="S426" s="74"/>
      <c r="T426" s="74"/>
      <c r="U426" s="74"/>
      <c r="V426" s="74"/>
    </row>
    <row r="427" customFormat="false" ht="12.75" hidden="false" customHeight="false" outlineLevel="0" collapsed="false">
      <c r="A427" s="72" t="n">
        <f aca="false">A426+1</f>
        <v>5696.28571428572</v>
      </c>
      <c r="B427" s="41"/>
      <c r="C427" s="41"/>
      <c r="D427" s="36"/>
      <c r="E427" s="37"/>
      <c r="F427" s="37"/>
      <c r="G427" s="37"/>
      <c r="H427" s="37"/>
      <c r="I427" s="37"/>
      <c r="J427" s="37"/>
      <c r="K427" s="37"/>
      <c r="L427" s="37"/>
      <c r="M427" s="37"/>
      <c r="N427" s="37"/>
      <c r="O427" s="37"/>
      <c r="P427" s="37"/>
      <c r="Q427" s="37"/>
      <c r="R427" s="37"/>
      <c r="S427" s="74"/>
      <c r="T427" s="74"/>
      <c r="U427" s="74"/>
      <c r="V427" s="74"/>
    </row>
    <row r="428" customFormat="false" ht="12.75" hidden="false" customHeight="false" outlineLevel="0" collapsed="false">
      <c r="A428" s="72" t="n">
        <f aca="false">A427+1</f>
        <v>5697.28571428572</v>
      </c>
      <c r="B428" s="41"/>
      <c r="C428" s="41"/>
      <c r="D428" s="36"/>
      <c r="E428" s="37"/>
      <c r="F428" s="37"/>
      <c r="G428" s="37"/>
      <c r="H428" s="37"/>
      <c r="I428" s="37"/>
      <c r="J428" s="37"/>
      <c r="K428" s="37"/>
      <c r="L428" s="37"/>
      <c r="M428" s="37"/>
      <c r="N428" s="37"/>
      <c r="O428" s="37"/>
      <c r="P428" s="37"/>
      <c r="Q428" s="37"/>
      <c r="R428" s="37"/>
      <c r="S428" s="74"/>
      <c r="T428" s="74"/>
      <c r="U428" s="74"/>
      <c r="V428" s="74"/>
    </row>
    <row r="429" customFormat="false" ht="12.75" hidden="false" customHeight="false" outlineLevel="0" collapsed="false">
      <c r="A429" s="72" t="n">
        <f aca="false">A428+1</f>
        <v>5698.28571428572</v>
      </c>
      <c r="B429" s="41"/>
      <c r="C429" s="41"/>
      <c r="D429" s="36"/>
      <c r="E429" s="37"/>
      <c r="F429" s="37"/>
      <c r="G429" s="37"/>
      <c r="H429" s="37"/>
      <c r="I429" s="37"/>
      <c r="J429" s="37"/>
      <c r="K429" s="37"/>
      <c r="L429" s="37"/>
      <c r="M429" s="37"/>
      <c r="N429" s="37"/>
      <c r="O429" s="37"/>
      <c r="P429" s="37"/>
      <c r="Q429" s="37"/>
      <c r="R429" s="37"/>
      <c r="S429" s="74"/>
      <c r="T429" s="74"/>
      <c r="U429" s="74"/>
      <c r="V429" s="74"/>
    </row>
    <row r="430" customFormat="false" ht="12.75" hidden="false" customHeight="false" outlineLevel="0" collapsed="false">
      <c r="A430" s="72" t="n">
        <f aca="false">A429+1</f>
        <v>5699.28571428572</v>
      </c>
      <c r="B430" s="41"/>
      <c r="C430" s="41"/>
      <c r="D430" s="36"/>
      <c r="E430" s="37"/>
      <c r="F430" s="37"/>
      <c r="G430" s="37"/>
      <c r="H430" s="37"/>
      <c r="I430" s="37"/>
      <c r="J430" s="37"/>
      <c r="K430" s="37"/>
      <c r="L430" s="37"/>
      <c r="M430" s="37"/>
      <c r="N430" s="37"/>
      <c r="O430" s="37"/>
      <c r="P430" s="37"/>
      <c r="Q430" s="37"/>
      <c r="R430" s="37"/>
      <c r="S430" s="74"/>
      <c r="T430" s="74"/>
      <c r="U430" s="74"/>
      <c r="V430" s="74"/>
    </row>
    <row r="431" customFormat="false" ht="12.75" hidden="false" customHeight="false" outlineLevel="0" collapsed="false">
      <c r="A431" s="72" t="n">
        <f aca="false">A430+1</f>
        <v>5700.28571428572</v>
      </c>
      <c r="B431" s="41"/>
      <c r="C431" s="41"/>
      <c r="D431" s="36"/>
      <c r="E431" s="37"/>
      <c r="F431" s="37"/>
      <c r="G431" s="37"/>
      <c r="H431" s="37"/>
      <c r="I431" s="37"/>
      <c r="J431" s="37"/>
      <c r="K431" s="37"/>
      <c r="L431" s="37"/>
      <c r="M431" s="37"/>
      <c r="N431" s="37"/>
      <c r="O431" s="37"/>
      <c r="P431" s="37"/>
      <c r="Q431" s="37"/>
      <c r="R431" s="37"/>
      <c r="S431" s="74"/>
      <c r="T431" s="74"/>
      <c r="U431" s="74"/>
      <c r="V431" s="74"/>
    </row>
    <row r="432" customFormat="false" ht="12.75" hidden="false" customHeight="false" outlineLevel="0" collapsed="false">
      <c r="A432" s="72" t="n">
        <f aca="false">A431+1</f>
        <v>5701.28571428572</v>
      </c>
      <c r="B432" s="41"/>
      <c r="C432" s="41"/>
      <c r="D432" s="36"/>
      <c r="E432" s="37"/>
      <c r="F432" s="37"/>
      <c r="G432" s="37"/>
      <c r="H432" s="37"/>
      <c r="I432" s="37"/>
      <c r="J432" s="37"/>
      <c r="K432" s="37"/>
      <c r="L432" s="37"/>
      <c r="M432" s="37"/>
      <c r="N432" s="37"/>
      <c r="O432" s="37"/>
      <c r="P432" s="37"/>
      <c r="Q432" s="37"/>
      <c r="R432" s="37"/>
      <c r="S432" s="74"/>
      <c r="T432" s="74"/>
      <c r="U432" s="74"/>
      <c r="V432" s="74"/>
    </row>
    <row r="433" customFormat="false" ht="12.75" hidden="false" customHeight="false" outlineLevel="0" collapsed="false">
      <c r="A433" s="72" t="n">
        <f aca="false">A432+1</f>
        <v>5702.28571428572</v>
      </c>
      <c r="B433" s="41"/>
      <c r="C433" s="41"/>
      <c r="D433" s="36"/>
      <c r="E433" s="37"/>
      <c r="F433" s="37"/>
      <c r="G433" s="37"/>
      <c r="H433" s="37"/>
      <c r="I433" s="37"/>
      <c r="J433" s="37"/>
      <c r="K433" s="37"/>
      <c r="L433" s="37"/>
      <c r="M433" s="37"/>
      <c r="N433" s="37"/>
      <c r="O433" s="37"/>
      <c r="P433" s="37"/>
      <c r="Q433" s="37"/>
      <c r="R433" s="37"/>
      <c r="S433" s="74"/>
      <c r="T433" s="74"/>
      <c r="U433" s="74"/>
      <c r="V433" s="74"/>
    </row>
    <row r="434" customFormat="false" ht="12.75" hidden="false" customHeight="false" outlineLevel="0" collapsed="false">
      <c r="A434" s="72" t="n">
        <f aca="false">A433+1</f>
        <v>5703.28571428572</v>
      </c>
      <c r="B434" s="41"/>
      <c r="C434" s="41"/>
      <c r="D434" s="36"/>
      <c r="E434" s="37"/>
      <c r="F434" s="37"/>
      <c r="G434" s="37"/>
      <c r="H434" s="37"/>
      <c r="I434" s="37"/>
      <c r="J434" s="37"/>
      <c r="K434" s="37"/>
      <c r="L434" s="37"/>
      <c r="M434" s="37"/>
      <c r="N434" s="37"/>
      <c r="O434" s="37"/>
      <c r="P434" s="37"/>
      <c r="Q434" s="37"/>
      <c r="R434" s="37"/>
      <c r="S434" s="74"/>
      <c r="T434" s="74"/>
      <c r="U434" s="74"/>
      <c r="V434" s="74"/>
    </row>
    <row r="435" customFormat="false" ht="12.75" hidden="false" customHeight="false" outlineLevel="0" collapsed="false">
      <c r="A435" s="72" t="n">
        <f aca="false">A434+1</f>
        <v>5704.28571428572</v>
      </c>
      <c r="B435" s="41"/>
      <c r="C435" s="41"/>
      <c r="D435" s="36"/>
      <c r="E435" s="37"/>
      <c r="F435" s="37"/>
      <c r="G435" s="37"/>
      <c r="H435" s="37"/>
      <c r="I435" s="37"/>
      <c r="J435" s="37"/>
      <c r="K435" s="37"/>
      <c r="L435" s="37"/>
      <c r="M435" s="37"/>
      <c r="N435" s="37"/>
      <c r="O435" s="37"/>
      <c r="P435" s="37"/>
      <c r="Q435" s="37"/>
      <c r="R435" s="37"/>
      <c r="S435" s="74"/>
      <c r="T435" s="74"/>
      <c r="U435" s="74"/>
      <c r="V435" s="74"/>
    </row>
    <row r="436" customFormat="false" ht="12.75" hidden="false" customHeight="false" outlineLevel="0" collapsed="false">
      <c r="A436" s="72" t="n">
        <f aca="false">A435+1</f>
        <v>5705.28571428572</v>
      </c>
      <c r="B436" s="41"/>
      <c r="C436" s="41"/>
      <c r="D436" s="36"/>
      <c r="E436" s="37"/>
      <c r="F436" s="37"/>
      <c r="G436" s="37"/>
      <c r="H436" s="37"/>
      <c r="I436" s="37"/>
      <c r="J436" s="37"/>
      <c r="K436" s="37"/>
      <c r="L436" s="37"/>
      <c r="M436" s="37"/>
      <c r="N436" s="37"/>
      <c r="O436" s="37"/>
      <c r="P436" s="37"/>
      <c r="Q436" s="37"/>
      <c r="R436" s="37"/>
      <c r="S436" s="74"/>
      <c r="T436" s="74"/>
      <c r="U436" s="74"/>
      <c r="V436" s="74"/>
    </row>
    <row r="437" customFormat="false" ht="12.75" hidden="false" customHeight="false" outlineLevel="0" collapsed="false">
      <c r="A437" s="72" t="n">
        <f aca="false">A436+1</f>
        <v>5706.28571428572</v>
      </c>
      <c r="B437" s="41"/>
      <c r="C437" s="41"/>
      <c r="D437" s="36"/>
      <c r="E437" s="37"/>
      <c r="F437" s="37"/>
      <c r="G437" s="37"/>
      <c r="H437" s="37"/>
      <c r="I437" s="37"/>
      <c r="J437" s="37"/>
      <c r="K437" s="37"/>
      <c r="L437" s="37"/>
      <c r="M437" s="37"/>
      <c r="N437" s="37"/>
      <c r="O437" s="37"/>
      <c r="P437" s="37"/>
      <c r="Q437" s="37"/>
      <c r="R437" s="37"/>
      <c r="S437" s="74"/>
      <c r="T437" s="74"/>
      <c r="U437" s="74"/>
      <c r="V437" s="74"/>
    </row>
    <row r="438" customFormat="false" ht="12.75" hidden="false" customHeight="false" outlineLevel="0" collapsed="false">
      <c r="A438" s="72" t="n">
        <f aca="false">A437+1</f>
        <v>5707.28571428572</v>
      </c>
      <c r="B438" s="41"/>
      <c r="C438" s="41"/>
      <c r="D438" s="36"/>
      <c r="E438" s="37"/>
      <c r="F438" s="37"/>
      <c r="G438" s="37"/>
      <c r="H438" s="37"/>
      <c r="I438" s="37"/>
      <c r="J438" s="37"/>
      <c r="K438" s="37"/>
      <c r="L438" s="37"/>
      <c r="M438" s="37"/>
      <c r="N438" s="37"/>
      <c r="O438" s="37"/>
      <c r="P438" s="37"/>
      <c r="Q438" s="37"/>
      <c r="R438" s="37"/>
      <c r="S438" s="74"/>
      <c r="T438" s="74"/>
      <c r="U438" s="74"/>
      <c r="V438" s="74"/>
    </row>
    <row r="439" customFormat="false" ht="12.75" hidden="false" customHeight="false" outlineLevel="0" collapsed="false">
      <c r="A439" s="72" t="n">
        <f aca="false">A438+1</f>
        <v>5708.28571428572</v>
      </c>
      <c r="B439" s="41"/>
      <c r="C439" s="41"/>
      <c r="D439" s="36"/>
      <c r="E439" s="37"/>
      <c r="F439" s="37"/>
      <c r="G439" s="37"/>
      <c r="H439" s="37"/>
      <c r="I439" s="37"/>
      <c r="J439" s="37"/>
      <c r="K439" s="37"/>
      <c r="L439" s="37"/>
      <c r="M439" s="37"/>
      <c r="N439" s="37"/>
      <c r="O439" s="37"/>
      <c r="P439" s="37"/>
      <c r="Q439" s="37"/>
      <c r="R439" s="37"/>
      <c r="S439" s="74"/>
      <c r="T439" s="74"/>
      <c r="U439" s="74"/>
      <c r="V439" s="74"/>
    </row>
    <row r="440" customFormat="false" ht="12.75" hidden="false" customHeight="false" outlineLevel="0" collapsed="false">
      <c r="A440" s="72" t="n">
        <f aca="false">A439+1</f>
        <v>5709.28571428572</v>
      </c>
      <c r="B440" s="41"/>
      <c r="C440" s="41"/>
      <c r="D440" s="36"/>
      <c r="E440" s="37"/>
      <c r="F440" s="37"/>
      <c r="G440" s="37"/>
      <c r="H440" s="37"/>
      <c r="I440" s="37"/>
      <c r="J440" s="37"/>
      <c r="K440" s="37"/>
      <c r="L440" s="37"/>
      <c r="M440" s="37"/>
      <c r="N440" s="37"/>
      <c r="O440" s="37"/>
      <c r="P440" s="37"/>
      <c r="Q440" s="37"/>
      <c r="R440" s="37"/>
      <c r="S440" s="74"/>
      <c r="T440" s="74"/>
      <c r="U440" s="74"/>
      <c r="V440" s="74"/>
    </row>
    <row r="441" customFormat="false" ht="12.75" hidden="false" customHeight="false" outlineLevel="0" collapsed="false">
      <c r="A441" s="72" t="n">
        <f aca="false">A440+1</f>
        <v>5710.28571428572</v>
      </c>
      <c r="B441" s="41"/>
      <c r="C441" s="41"/>
      <c r="D441" s="36"/>
      <c r="E441" s="37"/>
      <c r="F441" s="37"/>
      <c r="G441" s="37"/>
      <c r="H441" s="37"/>
      <c r="I441" s="37"/>
      <c r="J441" s="37"/>
      <c r="K441" s="37"/>
      <c r="L441" s="37"/>
      <c r="M441" s="37"/>
      <c r="N441" s="37"/>
      <c r="O441" s="37"/>
      <c r="P441" s="37"/>
      <c r="Q441" s="37"/>
      <c r="R441" s="37"/>
      <c r="S441" s="74"/>
      <c r="T441" s="74"/>
      <c r="U441" s="74"/>
      <c r="V441" s="74"/>
    </row>
    <row r="442" customFormat="false" ht="12.75" hidden="false" customHeight="false" outlineLevel="0" collapsed="false">
      <c r="A442" s="72" t="n">
        <f aca="false">A441+1</f>
        <v>5711.28571428572</v>
      </c>
      <c r="B442" s="41"/>
      <c r="C442" s="41"/>
      <c r="D442" s="36"/>
      <c r="E442" s="37"/>
      <c r="F442" s="37"/>
      <c r="G442" s="37"/>
      <c r="H442" s="37"/>
      <c r="I442" s="37"/>
      <c r="J442" s="37"/>
      <c r="K442" s="37"/>
      <c r="L442" s="37"/>
      <c r="M442" s="37"/>
      <c r="N442" s="37"/>
      <c r="O442" s="37"/>
      <c r="P442" s="37"/>
      <c r="Q442" s="37"/>
      <c r="R442" s="37"/>
      <c r="S442" s="74"/>
      <c r="T442" s="74"/>
      <c r="U442" s="74"/>
      <c r="V442" s="74"/>
    </row>
    <row r="443" customFormat="false" ht="12.75" hidden="false" customHeight="false" outlineLevel="0" collapsed="false">
      <c r="A443" s="72" t="n">
        <f aca="false">A442+1</f>
        <v>5712.28571428572</v>
      </c>
      <c r="B443" s="41"/>
      <c r="C443" s="41"/>
      <c r="D443" s="36"/>
      <c r="E443" s="37"/>
      <c r="F443" s="37"/>
      <c r="G443" s="37"/>
      <c r="H443" s="37"/>
      <c r="I443" s="37"/>
      <c r="J443" s="37"/>
      <c r="K443" s="37"/>
      <c r="L443" s="37"/>
      <c r="M443" s="37"/>
      <c r="N443" s="37"/>
      <c r="O443" s="37"/>
      <c r="P443" s="37"/>
      <c r="Q443" s="37"/>
      <c r="R443" s="37"/>
      <c r="S443" s="74"/>
      <c r="T443" s="74"/>
      <c r="U443" s="74"/>
      <c r="V443" s="74"/>
    </row>
    <row r="444" customFormat="false" ht="12.75" hidden="false" customHeight="false" outlineLevel="0" collapsed="false">
      <c r="A444" s="72" t="n">
        <f aca="false">A443+1</f>
        <v>5713.28571428572</v>
      </c>
      <c r="B444" s="41"/>
      <c r="C444" s="41"/>
      <c r="D444" s="36"/>
      <c r="E444" s="37"/>
      <c r="F444" s="37"/>
      <c r="G444" s="37"/>
      <c r="H444" s="37"/>
      <c r="I444" s="37"/>
      <c r="J444" s="37"/>
      <c r="K444" s="37"/>
      <c r="L444" s="37"/>
      <c r="M444" s="37"/>
      <c r="N444" s="37"/>
      <c r="O444" s="37"/>
      <c r="P444" s="37"/>
      <c r="Q444" s="37"/>
      <c r="R444" s="37"/>
      <c r="S444" s="74"/>
      <c r="T444" s="74"/>
      <c r="U444" s="74"/>
      <c r="V444" s="74"/>
    </row>
    <row r="445" customFormat="false" ht="12.75" hidden="false" customHeight="false" outlineLevel="0" collapsed="false">
      <c r="A445" s="72" t="n">
        <f aca="false">A444+1</f>
        <v>5714.28571428572</v>
      </c>
      <c r="B445" s="41"/>
      <c r="C445" s="41"/>
      <c r="D445" s="36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7"/>
      <c r="P445" s="37"/>
      <c r="Q445" s="37"/>
      <c r="R445" s="37"/>
      <c r="S445" s="74"/>
      <c r="T445" s="74"/>
      <c r="U445" s="74"/>
      <c r="V445" s="74"/>
    </row>
    <row r="446" customFormat="false" ht="12.75" hidden="false" customHeight="false" outlineLevel="0" collapsed="false">
      <c r="A446" s="72" t="n">
        <f aca="false">A445+1</f>
        <v>5715.28571428572</v>
      </c>
      <c r="B446" s="41"/>
      <c r="C446" s="41"/>
      <c r="D446" s="36"/>
      <c r="E446" s="37"/>
      <c r="F446" s="37"/>
      <c r="G446" s="37"/>
      <c r="H446" s="37"/>
      <c r="I446" s="37"/>
      <c r="J446" s="37"/>
      <c r="K446" s="37"/>
      <c r="L446" s="37"/>
      <c r="M446" s="37"/>
      <c r="N446" s="37"/>
      <c r="O446" s="37"/>
      <c r="P446" s="37"/>
      <c r="Q446" s="37"/>
      <c r="R446" s="37"/>
      <c r="S446" s="74"/>
      <c r="T446" s="74"/>
      <c r="U446" s="74"/>
      <c r="V446" s="74"/>
    </row>
    <row r="447" customFormat="false" ht="12.75" hidden="false" customHeight="false" outlineLevel="0" collapsed="false">
      <c r="A447" s="72" t="n">
        <f aca="false">A446+1</f>
        <v>5716.28571428572</v>
      </c>
      <c r="B447" s="41"/>
      <c r="C447" s="41"/>
      <c r="D447" s="36"/>
      <c r="E447" s="37"/>
      <c r="F447" s="37"/>
      <c r="G447" s="37"/>
      <c r="H447" s="37"/>
      <c r="I447" s="37"/>
      <c r="J447" s="37"/>
      <c r="K447" s="37"/>
      <c r="L447" s="37"/>
      <c r="M447" s="37"/>
      <c r="N447" s="37"/>
      <c r="O447" s="37"/>
      <c r="P447" s="37"/>
      <c r="Q447" s="37"/>
      <c r="R447" s="37"/>
      <c r="S447" s="74"/>
      <c r="T447" s="74"/>
      <c r="U447" s="74"/>
      <c r="V447" s="74"/>
    </row>
    <row r="448" customFormat="false" ht="12.75" hidden="false" customHeight="false" outlineLevel="0" collapsed="false">
      <c r="A448" s="72" t="n">
        <f aca="false">A447+1</f>
        <v>5717.28571428572</v>
      </c>
      <c r="B448" s="41"/>
      <c r="C448" s="41"/>
      <c r="D448" s="36"/>
      <c r="E448" s="37"/>
      <c r="F448" s="37"/>
      <c r="G448" s="37"/>
      <c r="H448" s="37"/>
      <c r="I448" s="37"/>
      <c r="J448" s="37"/>
      <c r="K448" s="37"/>
      <c r="L448" s="37"/>
      <c r="M448" s="37"/>
      <c r="N448" s="37"/>
      <c r="O448" s="37"/>
      <c r="P448" s="37"/>
      <c r="Q448" s="37"/>
      <c r="R448" s="37"/>
      <c r="S448" s="74"/>
      <c r="T448" s="74"/>
      <c r="U448" s="74"/>
      <c r="V448" s="74"/>
    </row>
    <row r="449" customFormat="false" ht="12.75" hidden="false" customHeight="false" outlineLevel="0" collapsed="false">
      <c r="A449" s="72" t="n">
        <f aca="false">A448+1</f>
        <v>5718.28571428572</v>
      </c>
      <c r="B449" s="41"/>
      <c r="C449" s="41"/>
      <c r="D449" s="36"/>
      <c r="E449" s="37"/>
      <c r="F449" s="37"/>
      <c r="G449" s="37"/>
      <c r="H449" s="37"/>
      <c r="I449" s="37"/>
      <c r="J449" s="37"/>
      <c r="K449" s="37"/>
      <c r="L449" s="37"/>
      <c r="M449" s="37"/>
      <c r="N449" s="37"/>
      <c r="O449" s="37"/>
      <c r="P449" s="37"/>
      <c r="Q449" s="37"/>
      <c r="R449" s="37"/>
      <c r="S449" s="74"/>
      <c r="T449" s="74"/>
      <c r="U449" s="74"/>
      <c r="V449" s="74"/>
    </row>
    <row r="450" customFormat="false" ht="12.75" hidden="false" customHeight="false" outlineLevel="0" collapsed="false">
      <c r="A450" s="72" t="n">
        <f aca="false">A449+1</f>
        <v>5719.28571428572</v>
      </c>
      <c r="B450" s="41"/>
      <c r="C450" s="41"/>
      <c r="D450" s="36"/>
      <c r="E450" s="37"/>
      <c r="F450" s="37"/>
      <c r="G450" s="37"/>
      <c r="H450" s="37"/>
      <c r="I450" s="37"/>
      <c r="J450" s="37"/>
      <c r="K450" s="37"/>
      <c r="L450" s="37"/>
      <c r="M450" s="37"/>
      <c r="N450" s="37"/>
      <c r="O450" s="37"/>
      <c r="P450" s="37"/>
      <c r="Q450" s="37"/>
      <c r="R450" s="37"/>
      <c r="S450" s="74"/>
      <c r="T450" s="74"/>
      <c r="U450" s="74"/>
      <c r="V450" s="74"/>
    </row>
    <row r="451" customFormat="false" ht="12.75" hidden="false" customHeight="false" outlineLevel="0" collapsed="false">
      <c r="A451" s="72" t="n">
        <f aca="false">A450+1</f>
        <v>5720.28571428572</v>
      </c>
      <c r="B451" s="41"/>
      <c r="C451" s="41"/>
      <c r="D451" s="36"/>
      <c r="E451" s="37"/>
      <c r="F451" s="37"/>
      <c r="G451" s="37"/>
      <c r="H451" s="37"/>
      <c r="I451" s="37"/>
      <c r="J451" s="37"/>
      <c r="K451" s="37"/>
      <c r="L451" s="37"/>
      <c r="M451" s="37"/>
      <c r="N451" s="37"/>
      <c r="O451" s="37"/>
      <c r="P451" s="37"/>
      <c r="Q451" s="37"/>
      <c r="R451" s="37"/>
      <c r="S451" s="74"/>
      <c r="T451" s="74"/>
      <c r="U451" s="74"/>
      <c r="V451" s="74"/>
    </row>
    <row r="452" customFormat="false" ht="12.75" hidden="false" customHeight="false" outlineLevel="0" collapsed="false">
      <c r="A452" s="72" t="n">
        <f aca="false">A451+1</f>
        <v>5721.28571428572</v>
      </c>
      <c r="B452" s="41"/>
      <c r="C452" s="41"/>
      <c r="D452" s="36"/>
      <c r="E452" s="37"/>
      <c r="F452" s="37"/>
      <c r="G452" s="37"/>
      <c r="H452" s="37"/>
      <c r="I452" s="37"/>
      <c r="J452" s="37"/>
      <c r="K452" s="37"/>
      <c r="L452" s="37"/>
      <c r="M452" s="37"/>
      <c r="N452" s="37"/>
      <c r="O452" s="37"/>
      <c r="P452" s="37"/>
      <c r="Q452" s="37"/>
      <c r="R452" s="37"/>
      <c r="S452" s="74"/>
      <c r="T452" s="74"/>
      <c r="U452" s="74"/>
      <c r="V452" s="74"/>
    </row>
    <row r="453" customFormat="false" ht="12.75" hidden="false" customHeight="false" outlineLevel="0" collapsed="false">
      <c r="A453" s="72" t="n">
        <f aca="false">A452+1</f>
        <v>5722.28571428572</v>
      </c>
      <c r="B453" s="41"/>
      <c r="C453" s="41"/>
      <c r="D453" s="36"/>
      <c r="E453" s="37"/>
      <c r="F453" s="37"/>
      <c r="G453" s="37"/>
      <c r="H453" s="37"/>
      <c r="I453" s="37"/>
      <c r="J453" s="37"/>
      <c r="K453" s="37"/>
      <c r="L453" s="37"/>
      <c r="M453" s="37"/>
      <c r="N453" s="37"/>
      <c r="O453" s="37"/>
      <c r="P453" s="37"/>
      <c r="Q453" s="37"/>
      <c r="R453" s="37"/>
      <c r="S453" s="74"/>
      <c r="T453" s="74"/>
      <c r="U453" s="74"/>
      <c r="V453" s="74"/>
    </row>
    <row r="454" customFormat="false" ht="12.75" hidden="false" customHeight="false" outlineLevel="0" collapsed="false">
      <c r="A454" s="72" t="n">
        <f aca="false">A453+1</f>
        <v>5723.28571428572</v>
      </c>
      <c r="B454" s="41"/>
      <c r="C454" s="41"/>
      <c r="D454" s="36"/>
      <c r="E454" s="37"/>
      <c r="F454" s="37"/>
      <c r="G454" s="37"/>
      <c r="H454" s="37"/>
      <c r="I454" s="37"/>
      <c r="J454" s="37"/>
      <c r="K454" s="37"/>
      <c r="L454" s="37"/>
      <c r="M454" s="37"/>
      <c r="N454" s="37"/>
      <c r="O454" s="37"/>
      <c r="P454" s="37"/>
      <c r="Q454" s="37"/>
      <c r="R454" s="37"/>
      <c r="S454" s="74"/>
      <c r="T454" s="74"/>
      <c r="U454" s="74"/>
      <c r="V454" s="74"/>
    </row>
    <row r="455" customFormat="false" ht="12.75" hidden="false" customHeight="false" outlineLevel="0" collapsed="false">
      <c r="A455" s="72" t="n">
        <f aca="false">A454+1</f>
        <v>5724.28571428572</v>
      </c>
      <c r="B455" s="41"/>
      <c r="C455" s="41"/>
      <c r="D455" s="36"/>
      <c r="E455" s="37"/>
      <c r="F455" s="37"/>
      <c r="G455" s="37"/>
      <c r="H455" s="37"/>
      <c r="I455" s="37"/>
      <c r="J455" s="37"/>
      <c r="K455" s="37"/>
      <c r="L455" s="37"/>
      <c r="M455" s="37"/>
      <c r="N455" s="37"/>
      <c r="O455" s="37"/>
      <c r="P455" s="37"/>
      <c r="Q455" s="37"/>
      <c r="R455" s="37"/>
      <c r="S455" s="74"/>
      <c r="T455" s="74"/>
      <c r="U455" s="74"/>
      <c r="V455" s="74"/>
    </row>
    <row r="456" customFormat="false" ht="12.75" hidden="false" customHeight="false" outlineLevel="0" collapsed="false">
      <c r="A456" s="72" t="n">
        <f aca="false">A455+1</f>
        <v>5725.28571428572</v>
      </c>
      <c r="B456" s="41"/>
      <c r="C456" s="41"/>
      <c r="D456" s="36"/>
      <c r="E456" s="37"/>
      <c r="F456" s="37"/>
      <c r="G456" s="37"/>
      <c r="H456" s="37"/>
      <c r="I456" s="37"/>
      <c r="J456" s="37"/>
      <c r="K456" s="37"/>
      <c r="L456" s="37"/>
      <c r="M456" s="37"/>
      <c r="N456" s="37"/>
      <c r="O456" s="37"/>
      <c r="P456" s="37"/>
      <c r="Q456" s="37"/>
      <c r="R456" s="37"/>
      <c r="S456" s="74"/>
      <c r="T456" s="74"/>
      <c r="U456" s="74"/>
      <c r="V456" s="74"/>
    </row>
    <row r="457" customFormat="false" ht="12.75" hidden="false" customHeight="false" outlineLevel="0" collapsed="false">
      <c r="A457" s="72" t="n">
        <f aca="false">A456+1</f>
        <v>5726.28571428572</v>
      </c>
      <c r="B457" s="41"/>
      <c r="C457" s="41"/>
      <c r="D457" s="36"/>
      <c r="E457" s="37"/>
      <c r="F457" s="37"/>
      <c r="G457" s="37"/>
      <c r="H457" s="37"/>
      <c r="I457" s="37"/>
      <c r="J457" s="37"/>
      <c r="K457" s="37"/>
      <c r="L457" s="37"/>
      <c r="M457" s="37"/>
      <c r="N457" s="37"/>
      <c r="O457" s="37"/>
      <c r="P457" s="37"/>
      <c r="Q457" s="37"/>
      <c r="R457" s="37"/>
      <c r="S457" s="74"/>
      <c r="T457" s="74"/>
      <c r="U457" s="74"/>
      <c r="V457" s="74"/>
    </row>
    <row r="458" customFormat="false" ht="12.75" hidden="false" customHeight="false" outlineLevel="0" collapsed="false">
      <c r="A458" s="72" t="n">
        <f aca="false">A457+1</f>
        <v>5727.28571428572</v>
      </c>
      <c r="B458" s="41"/>
      <c r="C458" s="41"/>
      <c r="D458" s="36"/>
      <c r="E458" s="37"/>
      <c r="F458" s="37"/>
      <c r="G458" s="37"/>
      <c r="H458" s="37"/>
      <c r="I458" s="37"/>
      <c r="J458" s="37"/>
      <c r="K458" s="37"/>
      <c r="L458" s="37"/>
      <c r="M458" s="37"/>
      <c r="N458" s="37"/>
      <c r="O458" s="37"/>
      <c r="P458" s="37"/>
      <c r="Q458" s="37"/>
      <c r="R458" s="37"/>
      <c r="S458" s="74"/>
      <c r="T458" s="74"/>
      <c r="U458" s="74"/>
      <c r="V458" s="74"/>
    </row>
    <row r="459" customFormat="false" ht="12.75" hidden="false" customHeight="false" outlineLevel="0" collapsed="false">
      <c r="A459" s="72" t="n">
        <f aca="false">A458+1</f>
        <v>5728.28571428572</v>
      </c>
      <c r="B459" s="41"/>
      <c r="C459" s="41"/>
      <c r="D459" s="36"/>
      <c r="E459" s="37"/>
      <c r="F459" s="37"/>
      <c r="G459" s="37"/>
      <c r="H459" s="37"/>
      <c r="I459" s="37"/>
      <c r="J459" s="37"/>
      <c r="K459" s="37"/>
      <c r="L459" s="37"/>
      <c r="M459" s="37"/>
      <c r="N459" s="37"/>
      <c r="O459" s="37"/>
      <c r="P459" s="37"/>
      <c r="Q459" s="37"/>
      <c r="R459" s="37"/>
      <c r="S459" s="74"/>
      <c r="T459" s="74"/>
      <c r="U459" s="74"/>
      <c r="V459" s="74"/>
    </row>
    <row r="460" customFormat="false" ht="12.75" hidden="false" customHeight="false" outlineLevel="0" collapsed="false">
      <c r="A460" s="72" t="n">
        <f aca="false">A459+1</f>
        <v>5729.28571428572</v>
      </c>
      <c r="B460" s="41"/>
      <c r="C460" s="41"/>
      <c r="D460" s="36"/>
      <c r="E460" s="37"/>
      <c r="F460" s="37"/>
      <c r="G460" s="37"/>
      <c r="H460" s="37"/>
      <c r="I460" s="37"/>
      <c r="J460" s="37"/>
      <c r="K460" s="37"/>
      <c r="L460" s="37"/>
      <c r="M460" s="37"/>
      <c r="N460" s="37"/>
      <c r="O460" s="37"/>
      <c r="P460" s="37"/>
      <c r="Q460" s="37"/>
      <c r="R460" s="37"/>
      <c r="S460" s="74"/>
      <c r="T460" s="74"/>
      <c r="U460" s="74"/>
      <c r="V460" s="74"/>
    </row>
    <row r="461" customFormat="false" ht="12.75" hidden="false" customHeight="false" outlineLevel="0" collapsed="false">
      <c r="A461" s="72" t="n">
        <f aca="false">A460+1</f>
        <v>5730.28571428572</v>
      </c>
      <c r="B461" s="41"/>
      <c r="C461" s="41"/>
      <c r="D461" s="36"/>
      <c r="E461" s="37"/>
      <c r="F461" s="37"/>
      <c r="G461" s="37"/>
      <c r="H461" s="37"/>
      <c r="I461" s="37"/>
      <c r="J461" s="37"/>
      <c r="K461" s="37"/>
      <c r="L461" s="37"/>
      <c r="M461" s="37"/>
      <c r="N461" s="37"/>
      <c r="O461" s="37"/>
      <c r="P461" s="37"/>
      <c r="Q461" s="37"/>
      <c r="R461" s="37"/>
      <c r="S461" s="74"/>
      <c r="T461" s="74"/>
      <c r="U461" s="74"/>
      <c r="V461" s="74"/>
    </row>
    <row r="462" customFormat="false" ht="12.75" hidden="false" customHeight="false" outlineLevel="0" collapsed="false">
      <c r="A462" s="72" t="n">
        <f aca="false">A461+1</f>
        <v>5731.28571428572</v>
      </c>
      <c r="B462" s="41"/>
      <c r="C462" s="41"/>
      <c r="D462" s="36"/>
      <c r="E462" s="37"/>
      <c r="F462" s="37"/>
      <c r="G462" s="37"/>
      <c r="H462" s="37"/>
      <c r="I462" s="37"/>
      <c r="J462" s="37"/>
      <c r="K462" s="37"/>
      <c r="L462" s="37"/>
      <c r="M462" s="37"/>
      <c r="N462" s="37"/>
      <c r="O462" s="37"/>
      <c r="P462" s="37"/>
      <c r="Q462" s="37"/>
      <c r="R462" s="37"/>
      <c r="S462" s="74"/>
      <c r="T462" s="74"/>
      <c r="U462" s="74"/>
      <c r="V462" s="74"/>
    </row>
    <row r="463" customFormat="false" ht="12.75" hidden="false" customHeight="false" outlineLevel="0" collapsed="false">
      <c r="A463" s="72" t="n">
        <f aca="false">A462+1</f>
        <v>5732.28571428572</v>
      </c>
      <c r="B463" s="41"/>
      <c r="C463" s="41"/>
      <c r="D463" s="36"/>
      <c r="E463" s="37"/>
      <c r="F463" s="37"/>
      <c r="G463" s="37"/>
      <c r="H463" s="37"/>
      <c r="I463" s="37"/>
      <c r="J463" s="37"/>
      <c r="K463" s="37"/>
      <c r="L463" s="37"/>
      <c r="M463" s="37"/>
      <c r="N463" s="37"/>
      <c r="O463" s="37"/>
      <c r="P463" s="37"/>
      <c r="Q463" s="37"/>
      <c r="R463" s="37"/>
      <c r="S463" s="74"/>
      <c r="T463" s="74"/>
      <c r="U463" s="74"/>
      <c r="V463" s="74"/>
    </row>
    <row r="464" customFormat="false" ht="12.75" hidden="false" customHeight="false" outlineLevel="0" collapsed="false">
      <c r="A464" s="72" t="n">
        <f aca="false">A463+1</f>
        <v>5733.28571428572</v>
      </c>
      <c r="B464" s="41"/>
      <c r="C464" s="41"/>
      <c r="D464" s="36"/>
      <c r="E464" s="37"/>
      <c r="F464" s="37"/>
      <c r="G464" s="37"/>
      <c r="H464" s="37"/>
      <c r="I464" s="37"/>
      <c r="J464" s="37"/>
      <c r="K464" s="37"/>
      <c r="L464" s="37"/>
      <c r="M464" s="37"/>
      <c r="N464" s="37"/>
      <c r="O464" s="37"/>
      <c r="P464" s="37"/>
      <c r="Q464" s="37"/>
      <c r="R464" s="37"/>
      <c r="S464" s="74"/>
      <c r="T464" s="74"/>
      <c r="U464" s="74"/>
      <c r="V464" s="74"/>
    </row>
    <row r="465" customFormat="false" ht="12.75" hidden="false" customHeight="false" outlineLevel="0" collapsed="false">
      <c r="A465" s="72" t="n">
        <f aca="false">A464+1</f>
        <v>5734.28571428572</v>
      </c>
      <c r="B465" s="41"/>
      <c r="C465" s="41"/>
      <c r="D465" s="36"/>
      <c r="E465" s="37"/>
      <c r="F465" s="37"/>
      <c r="G465" s="37"/>
      <c r="H465" s="37"/>
      <c r="I465" s="37"/>
      <c r="J465" s="37"/>
      <c r="K465" s="37"/>
      <c r="L465" s="37"/>
      <c r="M465" s="37"/>
      <c r="N465" s="37"/>
      <c r="O465" s="37"/>
      <c r="P465" s="37"/>
      <c r="Q465" s="37"/>
      <c r="R465" s="37"/>
      <c r="S465" s="74"/>
      <c r="T465" s="74"/>
      <c r="U465" s="74"/>
      <c r="V465" s="74"/>
    </row>
    <row r="466" customFormat="false" ht="12.75" hidden="false" customHeight="false" outlineLevel="0" collapsed="false">
      <c r="A466" s="72" t="n">
        <f aca="false">A465+1</f>
        <v>5735.28571428572</v>
      </c>
      <c r="B466" s="41"/>
      <c r="C466" s="41"/>
      <c r="D466" s="36"/>
      <c r="E466" s="37"/>
      <c r="F466" s="37"/>
      <c r="G466" s="37"/>
      <c r="H466" s="37"/>
      <c r="I466" s="37"/>
      <c r="J466" s="37"/>
      <c r="K466" s="37"/>
      <c r="L466" s="37"/>
      <c r="M466" s="37"/>
      <c r="N466" s="37"/>
      <c r="O466" s="37"/>
      <c r="P466" s="37"/>
      <c r="Q466" s="37"/>
      <c r="R466" s="37"/>
      <c r="S466" s="74"/>
      <c r="T466" s="74"/>
      <c r="U466" s="74"/>
      <c r="V466" s="74"/>
    </row>
    <row r="467" customFormat="false" ht="12.75" hidden="false" customHeight="false" outlineLevel="0" collapsed="false">
      <c r="A467" s="72" t="n">
        <f aca="false">A466+1</f>
        <v>5736.28571428572</v>
      </c>
      <c r="B467" s="41"/>
      <c r="C467" s="41"/>
      <c r="D467" s="36"/>
      <c r="E467" s="37"/>
      <c r="F467" s="37"/>
      <c r="G467" s="37"/>
      <c r="H467" s="37"/>
      <c r="I467" s="37"/>
      <c r="J467" s="37"/>
      <c r="K467" s="37"/>
      <c r="L467" s="37"/>
      <c r="M467" s="37"/>
      <c r="N467" s="37"/>
      <c r="O467" s="37"/>
      <c r="P467" s="37"/>
      <c r="Q467" s="37"/>
      <c r="R467" s="37"/>
      <c r="S467" s="74"/>
      <c r="T467" s="74"/>
      <c r="U467" s="74"/>
      <c r="V467" s="74"/>
    </row>
    <row r="468" customFormat="false" ht="12.75" hidden="false" customHeight="false" outlineLevel="0" collapsed="false">
      <c r="A468" s="72" t="n">
        <f aca="false">A467+1</f>
        <v>5737.28571428572</v>
      </c>
      <c r="B468" s="41"/>
      <c r="C468" s="41"/>
      <c r="D468" s="36"/>
      <c r="E468" s="37"/>
      <c r="F468" s="37"/>
      <c r="G468" s="37"/>
      <c r="H468" s="37"/>
      <c r="I468" s="37"/>
      <c r="J468" s="37"/>
      <c r="K468" s="37"/>
      <c r="L468" s="37"/>
      <c r="M468" s="37"/>
      <c r="N468" s="37"/>
      <c r="O468" s="37"/>
      <c r="P468" s="37"/>
      <c r="Q468" s="37"/>
      <c r="R468" s="37"/>
      <c r="S468" s="74"/>
      <c r="T468" s="74"/>
      <c r="U468" s="74"/>
      <c r="V468" s="74"/>
    </row>
    <row r="469" customFormat="false" ht="12.75" hidden="false" customHeight="false" outlineLevel="0" collapsed="false">
      <c r="A469" s="72" t="n">
        <f aca="false">A468+1</f>
        <v>5738.28571428572</v>
      </c>
      <c r="B469" s="41"/>
      <c r="C469" s="41"/>
      <c r="D469" s="36"/>
      <c r="E469" s="37"/>
      <c r="F469" s="37"/>
      <c r="G469" s="37"/>
      <c r="H469" s="37"/>
      <c r="I469" s="37"/>
      <c r="J469" s="37"/>
      <c r="K469" s="37"/>
      <c r="L469" s="37"/>
      <c r="M469" s="37"/>
      <c r="N469" s="37"/>
      <c r="O469" s="37"/>
      <c r="P469" s="37"/>
      <c r="Q469" s="37"/>
      <c r="R469" s="37"/>
      <c r="S469" s="74"/>
      <c r="T469" s="74"/>
      <c r="U469" s="74"/>
      <c r="V469" s="74"/>
    </row>
    <row r="470" customFormat="false" ht="12.75" hidden="false" customHeight="false" outlineLevel="0" collapsed="false">
      <c r="A470" s="72" t="n">
        <f aca="false">A469+1</f>
        <v>5739.28571428572</v>
      </c>
      <c r="B470" s="41"/>
      <c r="C470" s="41"/>
      <c r="D470" s="36"/>
      <c r="E470" s="37"/>
      <c r="F470" s="37"/>
      <c r="G470" s="37"/>
      <c r="H470" s="37"/>
      <c r="I470" s="37"/>
      <c r="J470" s="37"/>
      <c r="K470" s="37"/>
      <c r="L470" s="37"/>
      <c r="M470" s="37"/>
      <c r="N470" s="37"/>
      <c r="O470" s="37"/>
      <c r="P470" s="37"/>
      <c r="Q470" s="37"/>
      <c r="R470" s="37"/>
      <c r="S470" s="74"/>
      <c r="T470" s="74"/>
      <c r="U470" s="74"/>
      <c r="V470" s="74"/>
    </row>
    <row r="471" customFormat="false" ht="12.75" hidden="false" customHeight="false" outlineLevel="0" collapsed="false">
      <c r="A471" s="72" t="n">
        <f aca="false">A470+1</f>
        <v>5740.28571428572</v>
      </c>
      <c r="B471" s="41"/>
      <c r="C471" s="41"/>
      <c r="D471" s="36"/>
      <c r="E471" s="37"/>
      <c r="F471" s="37"/>
      <c r="G471" s="37"/>
      <c r="H471" s="37"/>
      <c r="I471" s="37"/>
      <c r="J471" s="37"/>
      <c r="K471" s="37"/>
      <c r="L471" s="37"/>
      <c r="M471" s="37"/>
      <c r="N471" s="37"/>
      <c r="O471" s="37"/>
      <c r="P471" s="37"/>
      <c r="Q471" s="37"/>
      <c r="R471" s="37"/>
      <c r="S471" s="74"/>
      <c r="T471" s="74"/>
      <c r="U471" s="74"/>
      <c r="V471" s="74"/>
    </row>
    <row r="472" customFormat="false" ht="12.75" hidden="false" customHeight="false" outlineLevel="0" collapsed="false">
      <c r="A472" s="72" t="n">
        <f aca="false">A471+1</f>
        <v>5741.28571428572</v>
      </c>
      <c r="B472" s="41"/>
      <c r="C472" s="41"/>
      <c r="D472" s="36"/>
      <c r="E472" s="37"/>
      <c r="F472" s="37"/>
      <c r="G472" s="37"/>
      <c r="H472" s="37"/>
      <c r="I472" s="37"/>
      <c r="J472" s="37"/>
      <c r="K472" s="37"/>
      <c r="L472" s="37"/>
      <c r="M472" s="37"/>
      <c r="N472" s="37"/>
      <c r="O472" s="37"/>
      <c r="P472" s="37"/>
      <c r="Q472" s="37"/>
      <c r="R472" s="37"/>
      <c r="S472" s="74"/>
      <c r="T472" s="74"/>
      <c r="U472" s="74"/>
      <c r="V472" s="74"/>
    </row>
    <row r="473" customFormat="false" ht="12.75" hidden="false" customHeight="false" outlineLevel="0" collapsed="false">
      <c r="A473" s="72" t="n">
        <f aca="false">A472+1</f>
        <v>5742.28571428572</v>
      </c>
      <c r="B473" s="41"/>
      <c r="C473" s="41"/>
      <c r="D473" s="36"/>
      <c r="E473" s="37"/>
      <c r="F473" s="37"/>
      <c r="G473" s="37"/>
      <c r="H473" s="37"/>
      <c r="I473" s="37"/>
      <c r="J473" s="37"/>
      <c r="K473" s="37"/>
      <c r="L473" s="37"/>
      <c r="M473" s="37"/>
      <c r="N473" s="37"/>
      <c r="O473" s="37"/>
      <c r="P473" s="37"/>
      <c r="Q473" s="37"/>
      <c r="R473" s="37"/>
      <c r="S473" s="74"/>
      <c r="T473" s="74"/>
      <c r="U473" s="74"/>
      <c r="V473" s="74"/>
    </row>
    <row r="474" customFormat="false" ht="12.75" hidden="false" customHeight="false" outlineLevel="0" collapsed="false">
      <c r="A474" s="72" t="n">
        <f aca="false">A473+1</f>
        <v>5743.28571428572</v>
      </c>
      <c r="B474" s="41"/>
      <c r="C474" s="41"/>
      <c r="D474" s="36"/>
      <c r="E474" s="37"/>
      <c r="F474" s="37"/>
      <c r="G474" s="37"/>
      <c r="H474" s="37"/>
      <c r="I474" s="37"/>
      <c r="J474" s="37"/>
      <c r="K474" s="37"/>
      <c r="L474" s="37"/>
      <c r="M474" s="37"/>
      <c r="N474" s="37"/>
      <c r="O474" s="37"/>
      <c r="P474" s="37"/>
      <c r="Q474" s="37"/>
      <c r="R474" s="37"/>
      <c r="S474" s="74"/>
      <c r="T474" s="74"/>
      <c r="U474" s="74"/>
      <c r="V474" s="74"/>
    </row>
    <row r="475" customFormat="false" ht="12.75" hidden="false" customHeight="false" outlineLevel="0" collapsed="false">
      <c r="A475" s="72" t="n">
        <f aca="false">A474+1</f>
        <v>5744.28571428572</v>
      </c>
      <c r="B475" s="41"/>
      <c r="C475" s="41"/>
      <c r="D475" s="36"/>
      <c r="E475" s="37"/>
      <c r="F475" s="37"/>
      <c r="G475" s="37"/>
      <c r="H475" s="37"/>
      <c r="I475" s="37"/>
      <c r="J475" s="37"/>
      <c r="K475" s="37"/>
      <c r="L475" s="37"/>
      <c r="M475" s="37"/>
      <c r="N475" s="37"/>
      <c r="O475" s="37"/>
      <c r="P475" s="37"/>
      <c r="Q475" s="37"/>
      <c r="R475" s="37"/>
      <c r="S475" s="74"/>
      <c r="T475" s="74"/>
      <c r="U475" s="74"/>
      <c r="V475" s="74"/>
    </row>
    <row r="476" customFormat="false" ht="12.75" hidden="false" customHeight="false" outlineLevel="0" collapsed="false">
      <c r="A476" s="72" t="n">
        <f aca="false">A475+1</f>
        <v>5745.28571428572</v>
      </c>
      <c r="B476" s="41"/>
      <c r="C476" s="41"/>
      <c r="D476" s="36"/>
      <c r="E476" s="37"/>
      <c r="F476" s="37"/>
      <c r="G476" s="37"/>
      <c r="H476" s="37"/>
      <c r="I476" s="37"/>
      <c r="J476" s="37"/>
      <c r="K476" s="37"/>
      <c r="L476" s="37"/>
      <c r="M476" s="37"/>
      <c r="N476" s="37"/>
      <c r="O476" s="37"/>
      <c r="P476" s="37"/>
      <c r="Q476" s="37"/>
      <c r="R476" s="37"/>
      <c r="S476" s="74"/>
      <c r="T476" s="74"/>
      <c r="U476" s="74"/>
      <c r="V476" s="74"/>
    </row>
    <row r="477" customFormat="false" ht="12.75" hidden="false" customHeight="false" outlineLevel="0" collapsed="false">
      <c r="A477" s="72" t="n">
        <f aca="false">A476+1</f>
        <v>5746.28571428572</v>
      </c>
      <c r="B477" s="41"/>
      <c r="C477" s="41"/>
      <c r="D477" s="36"/>
      <c r="E477" s="37"/>
      <c r="F477" s="37"/>
      <c r="G477" s="37"/>
      <c r="H477" s="37"/>
      <c r="I477" s="37"/>
      <c r="J477" s="37"/>
      <c r="K477" s="37"/>
      <c r="L477" s="37"/>
      <c r="M477" s="37"/>
      <c r="N477" s="37"/>
      <c r="O477" s="37"/>
      <c r="P477" s="37"/>
      <c r="Q477" s="37"/>
      <c r="R477" s="37"/>
      <c r="S477" s="74"/>
      <c r="T477" s="74"/>
      <c r="U477" s="74"/>
      <c r="V477" s="74"/>
    </row>
    <row r="478" customFormat="false" ht="12.75" hidden="false" customHeight="false" outlineLevel="0" collapsed="false">
      <c r="A478" s="72" t="n">
        <f aca="false">A477+1</f>
        <v>5747.28571428572</v>
      </c>
      <c r="B478" s="41"/>
      <c r="C478" s="41"/>
      <c r="D478" s="36"/>
      <c r="E478" s="37"/>
      <c r="F478" s="37"/>
      <c r="G478" s="37"/>
      <c r="H478" s="37"/>
      <c r="I478" s="37"/>
      <c r="J478" s="37"/>
      <c r="K478" s="37"/>
      <c r="L478" s="37"/>
      <c r="M478" s="37"/>
      <c r="N478" s="37"/>
      <c r="O478" s="37"/>
      <c r="P478" s="37"/>
      <c r="Q478" s="37"/>
      <c r="R478" s="37"/>
      <c r="S478" s="74"/>
      <c r="T478" s="74"/>
      <c r="U478" s="74"/>
      <c r="V478" s="74"/>
    </row>
    <row r="479" customFormat="false" ht="12.75" hidden="false" customHeight="false" outlineLevel="0" collapsed="false">
      <c r="A479" s="72" t="n">
        <f aca="false">A478+1</f>
        <v>5748.28571428572</v>
      </c>
      <c r="B479" s="41"/>
      <c r="C479" s="41"/>
      <c r="D479" s="36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  <c r="Q479" s="37"/>
      <c r="R479" s="37"/>
      <c r="S479" s="74"/>
      <c r="T479" s="74"/>
      <c r="U479" s="74"/>
      <c r="V479" s="74"/>
    </row>
    <row r="480" customFormat="false" ht="12.75" hidden="false" customHeight="false" outlineLevel="0" collapsed="false">
      <c r="A480" s="72" t="n">
        <f aca="false">A479+1</f>
        <v>5749.28571428572</v>
      </c>
      <c r="B480" s="41"/>
      <c r="C480" s="41"/>
      <c r="D480" s="36"/>
      <c r="E480" s="37"/>
      <c r="F480" s="37"/>
      <c r="G480" s="37"/>
      <c r="H480" s="37"/>
      <c r="I480" s="37"/>
      <c r="J480" s="37"/>
      <c r="K480" s="37"/>
      <c r="L480" s="37"/>
      <c r="M480" s="37"/>
      <c r="N480" s="37"/>
      <c r="O480" s="37"/>
      <c r="P480" s="37"/>
      <c r="Q480" s="37"/>
      <c r="R480" s="37"/>
      <c r="S480" s="74"/>
      <c r="T480" s="74"/>
      <c r="U480" s="74"/>
      <c r="V480" s="74"/>
    </row>
    <row r="481" customFormat="false" ht="12.75" hidden="false" customHeight="false" outlineLevel="0" collapsed="false">
      <c r="A481" s="72" t="n">
        <f aca="false">A480+1</f>
        <v>5750.28571428572</v>
      </c>
      <c r="B481" s="41"/>
      <c r="C481" s="41"/>
      <c r="D481" s="36"/>
      <c r="E481" s="37"/>
      <c r="F481" s="37"/>
      <c r="G481" s="37"/>
      <c r="H481" s="37"/>
      <c r="I481" s="37"/>
      <c r="J481" s="37"/>
      <c r="K481" s="37"/>
      <c r="L481" s="37"/>
      <c r="M481" s="37"/>
      <c r="N481" s="37"/>
      <c r="O481" s="37"/>
      <c r="P481" s="37"/>
      <c r="Q481" s="37"/>
      <c r="R481" s="37"/>
      <c r="S481" s="74"/>
      <c r="T481" s="74"/>
      <c r="U481" s="74"/>
      <c r="V481" s="74"/>
    </row>
    <row r="482" customFormat="false" ht="12.75" hidden="false" customHeight="false" outlineLevel="0" collapsed="false">
      <c r="A482" s="72" t="n">
        <f aca="false">A481+1</f>
        <v>5751.28571428572</v>
      </c>
      <c r="B482" s="41"/>
      <c r="C482" s="41"/>
      <c r="D482" s="36"/>
      <c r="E482" s="37"/>
      <c r="F482" s="37"/>
      <c r="G482" s="37"/>
      <c r="H482" s="37"/>
      <c r="I482" s="37"/>
      <c r="J482" s="37"/>
      <c r="K482" s="37"/>
      <c r="L482" s="37"/>
      <c r="M482" s="37"/>
      <c r="N482" s="37"/>
      <c r="O482" s="37"/>
      <c r="P482" s="37"/>
      <c r="Q482" s="37"/>
      <c r="R482" s="37"/>
      <c r="S482" s="74"/>
      <c r="T482" s="74"/>
      <c r="U482" s="74"/>
      <c r="V482" s="74"/>
    </row>
    <row r="483" customFormat="false" ht="12.75" hidden="false" customHeight="false" outlineLevel="0" collapsed="false">
      <c r="A483" s="72" t="n">
        <f aca="false">A482+1</f>
        <v>5752.28571428572</v>
      </c>
      <c r="B483" s="41"/>
      <c r="C483" s="41"/>
      <c r="D483" s="36"/>
      <c r="E483" s="37"/>
      <c r="F483" s="37"/>
      <c r="G483" s="37"/>
      <c r="H483" s="37"/>
      <c r="I483" s="37"/>
      <c r="J483" s="37"/>
      <c r="K483" s="37"/>
      <c r="L483" s="37"/>
      <c r="M483" s="37"/>
      <c r="N483" s="37"/>
      <c r="O483" s="37"/>
      <c r="P483" s="37"/>
      <c r="Q483" s="37"/>
      <c r="R483" s="37"/>
      <c r="S483" s="74"/>
      <c r="T483" s="74"/>
      <c r="U483" s="74"/>
      <c r="V483" s="74"/>
    </row>
    <row r="484" customFormat="false" ht="12.75" hidden="false" customHeight="false" outlineLevel="0" collapsed="false">
      <c r="A484" s="72" t="n">
        <f aca="false">A483+1</f>
        <v>5753.28571428572</v>
      </c>
      <c r="B484" s="41"/>
      <c r="C484" s="41"/>
      <c r="D484" s="36"/>
      <c r="E484" s="37"/>
      <c r="F484" s="37"/>
      <c r="G484" s="37"/>
      <c r="H484" s="37"/>
      <c r="I484" s="37"/>
      <c r="J484" s="37"/>
      <c r="K484" s="37"/>
      <c r="L484" s="37"/>
      <c r="M484" s="37"/>
      <c r="N484" s="37"/>
      <c r="O484" s="37"/>
      <c r="P484" s="37"/>
      <c r="Q484" s="37"/>
      <c r="R484" s="37"/>
      <c r="S484" s="74"/>
      <c r="T484" s="74"/>
      <c r="U484" s="74"/>
      <c r="V484" s="74"/>
    </row>
    <row r="485" customFormat="false" ht="12.75" hidden="false" customHeight="false" outlineLevel="0" collapsed="false">
      <c r="A485" s="72" t="n">
        <f aca="false">A484+1</f>
        <v>5754.28571428572</v>
      </c>
      <c r="B485" s="41"/>
      <c r="C485" s="41"/>
      <c r="D485" s="36"/>
      <c r="E485" s="37"/>
      <c r="F485" s="37"/>
      <c r="G485" s="37"/>
      <c r="H485" s="37"/>
      <c r="I485" s="37"/>
      <c r="J485" s="37"/>
      <c r="K485" s="37"/>
      <c r="L485" s="37"/>
      <c r="M485" s="37"/>
      <c r="N485" s="37"/>
      <c r="O485" s="37"/>
      <c r="P485" s="37"/>
      <c r="Q485" s="37"/>
      <c r="R485" s="37"/>
      <c r="S485" s="74"/>
      <c r="T485" s="74"/>
      <c r="U485" s="74"/>
      <c r="V485" s="74"/>
    </row>
    <row r="486" customFormat="false" ht="12.75" hidden="false" customHeight="false" outlineLevel="0" collapsed="false">
      <c r="A486" s="72" t="n">
        <f aca="false">A485+1</f>
        <v>5755.28571428572</v>
      </c>
      <c r="B486" s="41"/>
      <c r="C486" s="41"/>
      <c r="D486" s="36"/>
      <c r="E486" s="37"/>
      <c r="F486" s="37"/>
      <c r="G486" s="37"/>
      <c r="H486" s="37"/>
      <c r="I486" s="37"/>
      <c r="J486" s="37"/>
      <c r="K486" s="37"/>
      <c r="L486" s="37"/>
      <c r="M486" s="37"/>
      <c r="N486" s="37"/>
      <c r="O486" s="37"/>
      <c r="P486" s="37"/>
      <c r="Q486" s="37"/>
      <c r="R486" s="37"/>
      <c r="S486" s="74"/>
      <c r="T486" s="74"/>
      <c r="U486" s="74"/>
      <c r="V486" s="74"/>
    </row>
    <row r="487" customFormat="false" ht="12.75" hidden="false" customHeight="false" outlineLevel="0" collapsed="false">
      <c r="A487" s="72" t="n">
        <f aca="false">A486+1</f>
        <v>5756.28571428572</v>
      </c>
      <c r="B487" s="41"/>
      <c r="C487" s="41"/>
      <c r="D487" s="36"/>
      <c r="E487" s="37"/>
      <c r="F487" s="37"/>
      <c r="G487" s="37"/>
      <c r="H487" s="37"/>
      <c r="I487" s="37"/>
      <c r="J487" s="37"/>
      <c r="K487" s="37"/>
      <c r="L487" s="37"/>
      <c r="M487" s="37"/>
      <c r="N487" s="37"/>
      <c r="O487" s="37"/>
      <c r="P487" s="37"/>
      <c r="Q487" s="37"/>
      <c r="R487" s="37"/>
      <c r="S487" s="74"/>
      <c r="T487" s="74"/>
      <c r="U487" s="74"/>
      <c r="V487" s="74"/>
    </row>
    <row r="488" customFormat="false" ht="12.75" hidden="false" customHeight="false" outlineLevel="0" collapsed="false">
      <c r="A488" s="72" t="n">
        <f aca="false">A487+1</f>
        <v>5757.28571428572</v>
      </c>
      <c r="B488" s="41"/>
      <c r="C488" s="41"/>
      <c r="D488" s="36"/>
      <c r="E488" s="37"/>
      <c r="F488" s="37"/>
      <c r="G488" s="37"/>
      <c r="H488" s="37"/>
      <c r="I488" s="37"/>
      <c r="J488" s="37"/>
      <c r="K488" s="37"/>
      <c r="L488" s="37"/>
      <c r="M488" s="37"/>
      <c r="N488" s="37"/>
      <c r="O488" s="37"/>
      <c r="P488" s="37"/>
      <c r="Q488" s="37"/>
      <c r="R488" s="37"/>
      <c r="S488" s="74"/>
      <c r="T488" s="74"/>
      <c r="U488" s="74"/>
      <c r="V488" s="74"/>
    </row>
    <row r="489" customFormat="false" ht="12.75" hidden="false" customHeight="false" outlineLevel="0" collapsed="false">
      <c r="A489" s="72" t="n">
        <f aca="false">A488+1</f>
        <v>5758.28571428572</v>
      </c>
      <c r="B489" s="41"/>
      <c r="C489" s="41"/>
      <c r="D489" s="36"/>
      <c r="E489" s="37"/>
      <c r="F489" s="37"/>
      <c r="G489" s="37"/>
      <c r="H489" s="37"/>
      <c r="I489" s="37"/>
      <c r="J489" s="37"/>
      <c r="K489" s="37"/>
      <c r="L489" s="37"/>
      <c r="M489" s="37"/>
      <c r="N489" s="37"/>
      <c r="O489" s="37"/>
      <c r="P489" s="37"/>
      <c r="Q489" s="37"/>
      <c r="R489" s="37"/>
      <c r="S489" s="74"/>
      <c r="T489" s="74"/>
      <c r="U489" s="74"/>
      <c r="V489" s="74"/>
    </row>
    <row r="490" customFormat="false" ht="12.75" hidden="false" customHeight="false" outlineLevel="0" collapsed="false">
      <c r="A490" s="72" t="n">
        <f aca="false">A489+1</f>
        <v>5759.28571428572</v>
      </c>
      <c r="B490" s="41"/>
      <c r="C490" s="41"/>
      <c r="D490" s="36"/>
      <c r="E490" s="37"/>
      <c r="F490" s="37"/>
      <c r="G490" s="37"/>
      <c r="H490" s="37"/>
      <c r="I490" s="37"/>
      <c r="J490" s="37"/>
      <c r="K490" s="37"/>
      <c r="L490" s="37"/>
      <c r="M490" s="37"/>
      <c r="N490" s="37"/>
      <c r="O490" s="37"/>
      <c r="P490" s="37"/>
      <c r="Q490" s="37"/>
      <c r="R490" s="37"/>
      <c r="S490" s="74"/>
      <c r="T490" s="74"/>
      <c r="U490" s="74"/>
      <c r="V490" s="74"/>
    </row>
    <row r="491" customFormat="false" ht="12.75" hidden="false" customHeight="false" outlineLevel="0" collapsed="false">
      <c r="A491" s="72" t="n">
        <f aca="false">A490+1</f>
        <v>5760.28571428572</v>
      </c>
      <c r="B491" s="41"/>
      <c r="C491" s="41"/>
      <c r="D491" s="36"/>
      <c r="E491" s="37"/>
      <c r="F491" s="37"/>
      <c r="G491" s="37"/>
      <c r="H491" s="37"/>
      <c r="I491" s="37"/>
      <c r="J491" s="37"/>
      <c r="K491" s="37"/>
      <c r="L491" s="37"/>
      <c r="M491" s="37"/>
      <c r="N491" s="37"/>
      <c r="O491" s="37"/>
      <c r="P491" s="37"/>
      <c r="Q491" s="37"/>
      <c r="R491" s="37"/>
      <c r="S491" s="74"/>
      <c r="T491" s="74"/>
      <c r="U491" s="74"/>
      <c r="V491" s="74"/>
    </row>
    <row r="492" customFormat="false" ht="12.75" hidden="false" customHeight="false" outlineLevel="0" collapsed="false">
      <c r="A492" s="72" t="n">
        <f aca="false">A491+1</f>
        <v>5761.28571428572</v>
      </c>
      <c r="B492" s="41"/>
      <c r="C492" s="41"/>
      <c r="D492" s="36"/>
      <c r="E492" s="37"/>
      <c r="F492" s="37"/>
      <c r="G492" s="37"/>
      <c r="H492" s="37"/>
      <c r="I492" s="37"/>
      <c r="J492" s="37"/>
      <c r="K492" s="37"/>
      <c r="L492" s="37"/>
      <c r="M492" s="37"/>
      <c r="N492" s="37"/>
      <c r="O492" s="37"/>
      <c r="P492" s="37"/>
      <c r="Q492" s="37"/>
      <c r="R492" s="37"/>
      <c r="S492" s="74"/>
      <c r="T492" s="74"/>
      <c r="U492" s="74"/>
      <c r="V492" s="74"/>
    </row>
    <row r="493" customFormat="false" ht="12.75" hidden="false" customHeight="false" outlineLevel="0" collapsed="false">
      <c r="A493" s="72" t="n">
        <f aca="false">A492+1</f>
        <v>5762.28571428572</v>
      </c>
      <c r="B493" s="41"/>
      <c r="C493" s="41"/>
      <c r="D493" s="36"/>
      <c r="E493" s="37"/>
      <c r="F493" s="37"/>
      <c r="G493" s="37"/>
      <c r="H493" s="37"/>
      <c r="I493" s="37"/>
      <c r="J493" s="37"/>
      <c r="K493" s="37"/>
      <c r="L493" s="37"/>
      <c r="M493" s="37"/>
      <c r="N493" s="37"/>
      <c r="O493" s="37"/>
      <c r="P493" s="37"/>
      <c r="Q493" s="37"/>
      <c r="R493" s="37"/>
      <c r="S493" s="74"/>
      <c r="T493" s="74"/>
      <c r="U493" s="74"/>
      <c r="V493" s="74"/>
    </row>
    <row r="494" customFormat="false" ht="12.75" hidden="false" customHeight="false" outlineLevel="0" collapsed="false">
      <c r="A494" s="72" t="n">
        <f aca="false">A493+1</f>
        <v>5763.28571428572</v>
      </c>
      <c r="B494" s="41"/>
      <c r="C494" s="41"/>
      <c r="D494" s="36"/>
      <c r="E494" s="37"/>
      <c r="F494" s="37"/>
      <c r="G494" s="37"/>
      <c r="H494" s="37"/>
      <c r="I494" s="37"/>
      <c r="J494" s="37"/>
      <c r="K494" s="37"/>
      <c r="L494" s="37"/>
      <c r="M494" s="37"/>
      <c r="N494" s="37"/>
      <c r="O494" s="37"/>
      <c r="P494" s="37"/>
      <c r="Q494" s="37"/>
      <c r="R494" s="37"/>
      <c r="S494" s="74"/>
      <c r="T494" s="74"/>
      <c r="U494" s="74"/>
      <c r="V494" s="74"/>
    </row>
    <row r="495" customFormat="false" ht="12.75" hidden="false" customHeight="false" outlineLevel="0" collapsed="false">
      <c r="A495" s="72" t="n">
        <f aca="false">A494+1</f>
        <v>5764.28571428572</v>
      </c>
      <c r="B495" s="41"/>
      <c r="C495" s="41"/>
      <c r="D495" s="36"/>
      <c r="E495" s="37"/>
      <c r="F495" s="37"/>
      <c r="G495" s="37"/>
      <c r="H495" s="37"/>
      <c r="I495" s="37"/>
      <c r="J495" s="37"/>
      <c r="K495" s="37"/>
      <c r="L495" s="37"/>
      <c r="M495" s="37"/>
      <c r="N495" s="37"/>
      <c r="O495" s="37"/>
      <c r="P495" s="37"/>
      <c r="Q495" s="37"/>
      <c r="R495" s="37"/>
      <c r="S495" s="74"/>
      <c r="T495" s="74"/>
      <c r="U495" s="74"/>
      <c r="V495" s="74"/>
    </row>
    <row r="496" customFormat="false" ht="12.75" hidden="false" customHeight="false" outlineLevel="0" collapsed="false">
      <c r="A496" s="72" t="n">
        <f aca="false">A495+1</f>
        <v>5765.28571428572</v>
      </c>
      <c r="B496" s="41"/>
      <c r="C496" s="41"/>
      <c r="D496" s="36"/>
      <c r="E496" s="37"/>
      <c r="F496" s="37"/>
      <c r="G496" s="37"/>
      <c r="H496" s="37"/>
      <c r="I496" s="37"/>
      <c r="J496" s="37"/>
      <c r="K496" s="37"/>
      <c r="L496" s="37"/>
      <c r="M496" s="37"/>
      <c r="N496" s="37"/>
      <c r="O496" s="37"/>
      <c r="P496" s="37"/>
      <c r="Q496" s="37"/>
      <c r="R496" s="37"/>
      <c r="S496" s="74"/>
      <c r="T496" s="74"/>
      <c r="U496" s="74"/>
      <c r="V496" s="74"/>
    </row>
    <row r="497" customFormat="false" ht="12.75" hidden="false" customHeight="false" outlineLevel="0" collapsed="false">
      <c r="A497" s="72" t="n">
        <f aca="false">A496+1</f>
        <v>5766.28571428572</v>
      </c>
      <c r="B497" s="41"/>
      <c r="C497" s="41"/>
      <c r="D497" s="36"/>
      <c r="E497" s="37"/>
      <c r="F497" s="37"/>
      <c r="G497" s="37"/>
      <c r="H497" s="37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74"/>
      <c r="T497" s="74"/>
      <c r="U497" s="74"/>
      <c r="V497" s="74"/>
    </row>
    <row r="498" customFormat="false" ht="12.75" hidden="false" customHeight="false" outlineLevel="0" collapsed="false">
      <c r="A498" s="72" t="n">
        <f aca="false">A497+1</f>
        <v>5767.28571428572</v>
      </c>
      <c r="B498" s="41"/>
      <c r="C498" s="41"/>
      <c r="D498" s="36"/>
      <c r="E498" s="37"/>
      <c r="F498" s="37"/>
      <c r="G498" s="37"/>
      <c r="H498" s="37"/>
      <c r="I498" s="37"/>
      <c r="J498" s="37"/>
      <c r="K498" s="37"/>
      <c r="L498" s="37"/>
      <c r="M498" s="37"/>
      <c r="N498" s="37"/>
      <c r="O498" s="37"/>
      <c r="P498" s="37"/>
      <c r="Q498" s="37"/>
      <c r="R498" s="37"/>
      <c r="S498" s="74"/>
      <c r="T498" s="74"/>
      <c r="U498" s="74"/>
      <c r="V498" s="74"/>
    </row>
    <row r="499" customFormat="false" ht="12.75" hidden="false" customHeight="false" outlineLevel="0" collapsed="false">
      <c r="A499" s="72" t="n">
        <f aca="false">A498+1</f>
        <v>5768.28571428572</v>
      </c>
      <c r="B499" s="41"/>
      <c r="C499" s="41"/>
      <c r="D499" s="36"/>
      <c r="E499" s="37"/>
      <c r="F499" s="37"/>
      <c r="G499" s="37"/>
      <c r="H499" s="37"/>
      <c r="I499" s="37"/>
      <c r="J499" s="37"/>
      <c r="K499" s="37"/>
      <c r="L499" s="37"/>
      <c r="M499" s="37"/>
      <c r="N499" s="37"/>
      <c r="O499" s="37"/>
      <c r="P499" s="37"/>
      <c r="Q499" s="37"/>
      <c r="R499" s="37"/>
      <c r="S499" s="74"/>
      <c r="T499" s="74"/>
      <c r="U499" s="74"/>
      <c r="V499" s="74"/>
    </row>
    <row r="500" customFormat="false" ht="12.75" hidden="false" customHeight="false" outlineLevel="0" collapsed="false">
      <c r="A500" s="72" t="n">
        <f aca="false">A499+1</f>
        <v>5769.28571428572</v>
      </c>
      <c r="B500" s="41"/>
      <c r="C500" s="41"/>
      <c r="D500" s="36"/>
      <c r="E500" s="37"/>
      <c r="F500" s="37"/>
      <c r="G500" s="37"/>
      <c r="H500" s="37"/>
      <c r="I500" s="37"/>
      <c r="J500" s="37"/>
      <c r="K500" s="37"/>
      <c r="L500" s="37"/>
      <c r="M500" s="37"/>
      <c r="N500" s="37"/>
      <c r="O500" s="37"/>
      <c r="P500" s="37"/>
      <c r="Q500" s="37"/>
      <c r="R500" s="37"/>
      <c r="S500" s="74"/>
      <c r="T500" s="74"/>
      <c r="U500" s="74"/>
      <c r="V500" s="74"/>
    </row>
    <row r="501" customFormat="false" ht="12.75" hidden="false" customHeight="false" outlineLevel="0" collapsed="false">
      <c r="A501" s="72" t="n">
        <f aca="false">A500+1</f>
        <v>5770.28571428572</v>
      </c>
      <c r="B501" s="41"/>
      <c r="C501" s="41"/>
      <c r="D501" s="36"/>
      <c r="E501" s="37"/>
      <c r="F501" s="37"/>
      <c r="G501" s="37"/>
      <c r="H501" s="37"/>
      <c r="I501" s="37"/>
      <c r="J501" s="37"/>
      <c r="K501" s="37"/>
      <c r="L501" s="37"/>
      <c r="M501" s="37"/>
      <c r="N501" s="37"/>
      <c r="O501" s="37"/>
      <c r="P501" s="37"/>
      <c r="Q501" s="37"/>
      <c r="R501" s="37"/>
      <c r="S501" s="74"/>
      <c r="T501" s="74"/>
      <c r="U501" s="74"/>
      <c r="V501" s="74"/>
    </row>
    <row r="502" customFormat="false" ht="12.75" hidden="false" customHeight="false" outlineLevel="0" collapsed="false">
      <c r="A502" s="72" t="n">
        <f aca="false">A501+1</f>
        <v>5771.28571428572</v>
      </c>
      <c r="B502" s="41"/>
      <c r="C502" s="41"/>
      <c r="D502" s="36"/>
      <c r="E502" s="37"/>
      <c r="F502" s="37"/>
      <c r="G502" s="37"/>
      <c r="H502" s="37"/>
      <c r="I502" s="37"/>
      <c r="J502" s="37"/>
      <c r="K502" s="37"/>
      <c r="L502" s="37"/>
      <c r="M502" s="37"/>
      <c r="N502" s="37"/>
      <c r="O502" s="37"/>
      <c r="P502" s="37"/>
      <c r="Q502" s="37"/>
      <c r="R502" s="37"/>
      <c r="S502" s="74"/>
      <c r="T502" s="74"/>
      <c r="U502" s="74"/>
      <c r="V502" s="74"/>
    </row>
    <row r="503" customFormat="false" ht="12.75" hidden="false" customHeight="false" outlineLevel="0" collapsed="false">
      <c r="A503" s="72" t="n">
        <f aca="false">A502+1</f>
        <v>5772.28571428572</v>
      </c>
      <c r="B503" s="41"/>
      <c r="C503" s="41"/>
      <c r="D503" s="36"/>
      <c r="E503" s="37"/>
      <c r="F503" s="37"/>
      <c r="G503" s="37"/>
      <c r="H503" s="37"/>
      <c r="I503" s="37"/>
      <c r="J503" s="37"/>
      <c r="K503" s="37"/>
      <c r="L503" s="37"/>
      <c r="M503" s="37"/>
      <c r="N503" s="37"/>
      <c r="O503" s="37"/>
      <c r="P503" s="37"/>
      <c r="Q503" s="37"/>
      <c r="R503" s="37"/>
      <c r="S503" s="74"/>
      <c r="T503" s="74"/>
      <c r="U503" s="74"/>
      <c r="V503" s="74"/>
    </row>
    <row r="504" customFormat="false" ht="12.75" hidden="false" customHeight="false" outlineLevel="0" collapsed="false">
      <c r="A504" s="72" t="n">
        <f aca="false">A503+1</f>
        <v>5773.28571428572</v>
      </c>
      <c r="B504" s="41"/>
      <c r="C504" s="41"/>
      <c r="D504" s="36"/>
      <c r="E504" s="37"/>
      <c r="F504" s="37"/>
      <c r="G504" s="37"/>
      <c r="H504" s="37"/>
      <c r="I504" s="37"/>
      <c r="J504" s="37"/>
      <c r="K504" s="37"/>
      <c r="L504" s="37"/>
      <c r="M504" s="37"/>
      <c r="N504" s="37"/>
      <c r="O504" s="37"/>
      <c r="P504" s="37"/>
      <c r="Q504" s="37"/>
      <c r="R504" s="37"/>
      <c r="S504" s="74"/>
      <c r="T504" s="74"/>
      <c r="U504" s="74"/>
      <c r="V504" s="74"/>
    </row>
    <row r="505" customFormat="false" ht="12.75" hidden="false" customHeight="false" outlineLevel="0" collapsed="false">
      <c r="A505" s="72" t="n">
        <f aca="false">A504+1</f>
        <v>5774.28571428572</v>
      </c>
      <c r="B505" s="41"/>
      <c r="C505" s="41"/>
      <c r="D505" s="36"/>
      <c r="E505" s="37"/>
      <c r="F505" s="37"/>
      <c r="G505" s="37"/>
      <c r="H505" s="37"/>
      <c r="I505" s="37"/>
      <c r="J505" s="37"/>
      <c r="K505" s="37"/>
      <c r="L505" s="37"/>
      <c r="M505" s="37"/>
      <c r="N505" s="37"/>
      <c r="O505" s="37"/>
      <c r="P505" s="37"/>
      <c r="Q505" s="37"/>
      <c r="R505" s="37"/>
      <c r="S505" s="74"/>
      <c r="T505" s="74"/>
      <c r="U505" s="74"/>
      <c r="V505" s="74"/>
    </row>
    <row r="506" customFormat="false" ht="12.75" hidden="false" customHeight="false" outlineLevel="0" collapsed="false">
      <c r="A506" s="72" t="n">
        <f aca="false">A505+1</f>
        <v>5775.28571428572</v>
      </c>
      <c r="B506" s="41"/>
      <c r="C506" s="41"/>
      <c r="D506" s="36"/>
      <c r="E506" s="37"/>
      <c r="F506" s="37"/>
      <c r="G506" s="37"/>
      <c r="H506" s="37"/>
      <c r="I506" s="37"/>
      <c r="J506" s="37"/>
      <c r="K506" s="37"/>
      <c r="L506" s="37"/>
      <c r="M506" s="37"/>
      <c r="N506" s="37"/>
      <c r="O506" s="37"/>
      <c r="P506" s="37"/>
      <c r="Q506" s="37"/>
      <c r="R506" s="37"/>
      <c r="S506" s="74"/>
      <c r="T506" s="74"/>
      <c r="U506" s="74"/>
      <c r="V506" s="74"/>
    </row>
    <row r="507" customFormat="false" ht="12.75" hidden="false" customHeight="false" outlineLevel="0" collapsed="false">
      <c r="A507" s="72" t="n">
        <f aca="false">A506+1</f>
        <v>5776.28571428572</v>
      </c>
      <c r="B507" s="41"/>
      <c r="C507" s="41"/>
      <c r="D507" s="36"/>
      <c r="E507" s="37"/>
      <c r="F507" s="37"/>
      <c r="G507" s="37"/>
      <c r="H507" s="37"/>
      <c r="I507" s="37"/>
      <c r="J507" s="37"/>
      <c r="K507" s="37"/>
      <c r="L507" s="37"/>
      <c r="M507" s="37"/>
      <c r="N507" s="37"/>
      <c r="O507" s="37"/>
      <c r="P507" s="37"/>
      <c r="Q507" s="37"/>
      <c r="R507" s="37"/>
      <c r="S507" s="74"/>
      <c r="T507" s="74"/>
      <c r="U507" s="74"/>
      <c r="V507" s="74"/>
    </row>
    <row r="508" customFormat="false" ht="12.75" hidden="false" customHeight="false" outlineLevel="0" collapsed="false">
      <c r="A508" s="72" t="n">
        <f aca="false">A507+1</f>
        <v>5777.28571428572</v>
      </c>
      <c r="B508" s="41"/>
      <c r="C508" s="41"/>
      <c r="D508" s="36"/>
      <c r="E508" s="37"/>
      <c r="F508" s="37"/>
      <c r="G508" s="37"/>
      <c r="H508" s="37"/>
      <c r="I508" s="37"/>
      <c r="J508" s="37"/>
      <c r="K508" s="37"/>
      <c r="L508" s="37"/>
      <c r="M508" s="37"/>
      <c r="N508" s="37"/>
      <c r="O508" s="37"/>
      <c r="P508" s="37"/>
      <c r="Q508" s="37"/>
      <c r="R508" s="37"/>
      <c r="S508" s="74"/>
      <c r="T508" s="74"/>
      <c r="U508" s="74"/>
      <c r="V508" s="74"/>
    </row>
    <row r="509" customFormat="false" ht="12.75" hidden="false" customHeight="false" outlineLevel="0" collapsed="false">
      <c r="A509" s="72" t="n">
        <f aca="false">A508+1</f>
        <v>5778.28571428572</v>
      </c>
      <c r="B509" s="41"/>
      <c r="C509" s="41"/>
      <c r="D509" s="36"/>
      <c r="E509" s="37"/>
      <c r="F509" s="37"/>
      <c r="G509" s="37"/>
      <c r="H509" s="37"/>
      <c r="I509" s="37"/>
      <c r="J509" s="37"/>
      <c r="K509" s="37"/>
      <c r="L509" s="37"/>
      <c r="M509" s="37"/>
      <c r="N509" s="37"/>
      <c r="O509" s="37"/>
      <c r="P509" s="37"/>
      <c r="Q509" s="37"/>
      <c r="R509" s="37"/>
      <c r="S509" s="74"/>
      <c r="T509" s="74"/>
      <c r="U509" s="74"/>
      <c r="V509" s="74"/>
    </row>
    <row r="510" customFormat="false" ht="12.75" hidden="false" customHeight="false" outlineLevel="0" collapsed="false">
      <c r="A510" s="72" t="n">
        <f aca="false">A509+1</f>
        <v>5779.28571428572</v>
      </c>
      <c r="B510" s="41"/>
      <c r="C510" s="41"/>
      <c r="D510" s="36"/>
      <c r="E510" s="37"/>
      <c r="F510" s="37"/>
      <c r="G510" s="37"/>
      <c r="H510" s="37"/>
      <c r="I510" s="37"/>
      <c r="J510" s="37"/>
      <c r="K510" s="37"/>
      <c r="L510" s="37"/>
      <c r="M510" s="37"/>
      <c r="N510" s="37"/>
      <c r="O510" s="37"/>
      <c r="P510" s="37"/>
      <c r="Q510" s="37"/>
      <c r="R510" s="37"/>
      <c r="S510" s="74"/>
      <c r="T510" s="74"/>
      <c r="U510" s="74"/>
      <c r="V510" s="74"/>
    </row>
    <row r="511" customFormat="false" ht="12.75" hidden="false" customHeight="false" outlineLevel="0" collapsed="false">
      <c r="A511" s="72" t="n">
        <f aca="false">A510+1</f>
        <v>5780.28571428572</v>
      </c>
      <c r="B511" s="41"/>
      <c r="C511" s="41"/>
      <c r="D511" s="36"/>
      <c r="E511" s="37"/>
      <c r="F511" s="37"/>
      <c r="G511" s="37"/>
      <c r="H511" s="37"/>
      <c r="I511" s="37"/>
      <c r="J511" s="37"/>
      <c r="K511" s="37"/>
      <c r="L511" s="37"/>
      <c r="M511" s="37"/>
      <c r="N511" s="37"/>
      <c r="O511" s="37"/>
      <c r="P511" s="37"/>
      <c r="Q511" s="37"/>
      <c r="R511" s="37"/>
      <c r="S511" s="74"/>
      <c r="T511" s="74"/>
      <c r="U511" s="74"/>
      <c r="V511" s="74"/>
    </row>
    <row r="512" customFormat="false" ht="12.75" hidden="false" customHeight="false" outlineLevel="0" collapsed="false">
      <c r="A512" s="72" t="n">
        <f aca="false">A511+1</f>
        <v>5781.28571428572</v>
      </c>
      <c r="B512" s="41"/>
      <c r="C512" s="41"/>
      <c r="D512" s="36"/>
      <c r="E512" s="37"/>
      <c r="F512" s="37"/>
      <c r="G512" s="37"/>
      <c r="H512" s="37"/>
      <c r="I512" s="37"/>
      <c r="J512" s="37"/>
      <c r="K512" s="37"/>
      <c r="L512" s="37"/>
      <c r="M512" s="37"/>
      <c r="N512" s="37"/>
      <c r="O512" s="37"/>
      <c r="P512" s="37"/>
      <c r="Q512" s="37"/>
      <c r="R512" s="37"/>
      <c r="S512" s="74"/>
      <c r="T512" s="74"/>
      <c r="U512" s="74"/>
      <c r="V512" s="74"/>
    </row>
    <row r="513" customFormat="false" ht="12.75" hidden="false" customHeight="false" outlineLevel="0" collapsed="false">
      <c r="A513" s="72" t="n">
        <f aca="false">A512+1</f>
        <v>5782.28571428572</v>
      </c>
      <c r="B513" s="41"/>
      <c r="C513" s="41"/>
      <c r="D513" s="36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37"/>
      <c r="Q513" s="37"/>
      <c r="R513" s="37"/>
      <c r="S513" s="74"/>
      <c r="T513" s="74"/>
      <c r="U513" s="74"/>
      <c r="V513" s="74"/>
    </row>
    <row r="514" customFormat="false" ht="12.75" hidden="false" customHeight="false" outlineLevel="0" collapsed="false">
      <c r="A514" s="72" t="n">
        <f aca="false">A513+1</f>
        <v>5783.28571428572</v>
      </c>
      <c r="B514" s="41"/>
      <c r="C514" s="41"/>
      <c r="D514" s="36"/>
      <c r="E514" s="37"/>
      <c r="F514" s="37"/>
      <c r="G514" s="37"/>
      <c r="H514" s="37"/>
      <c r="I514" s="37"/>
      <c r="J514" s="37"/>
      <c r="K514" s="37"/>
      <c r="L514" s="37"/>
      <c r="M514" s="37"/>
      <c r="N514" s="37"/>
      <c r="O514" s="37"/>
      <c r="P514" s="37"/>
      <c r="Q514" s="37"/>
      <c r="R514" s="37"/>
      <c r="S514" s="74"/>
      <c r="T514" s="74"/>
      <c r="U514" s="74"/>
      <c r="V514" s="74"/>
    </row>
    <row r="515" customFormat="false" ht="12.75" hidden="false" customHeight="false" outlineLevel="0" collapsed="false">
      <c r="A515" s="72" t="n">
        <f aca="false">A514+1</f>
        <v>5784.28571428572</v>
      </c>
      <c r="B515" s="41"/>
      <c r="C515" s="41"/>
      <c r="D515" s="36"/>
      <c r="E515" s="37"/>
      <c r="F515" s="37"/>
      <c r="G515" s="37"/>
      <c r="H515" s="37"/>
      <c r="I515" s="37"/>
      <c r="J515" s="37"/>
      <c r="K515" s="37"/>
      <c r="L515" s="37"/>
      <c r="M515" s="37"/>
      <c r="N515" s="37"/>
      <c r="O515" s="37"/>
      <c r="P515" s="37"/>
      <c r="Q515" s="37"/>
      <c r="R515" s="37"/>
      <c r="S515" s="74"/>
      <c r="T515" s="74"/>
      <c r="U515" s="74"/>
      <c r="V515" s="74"/>
    </row>
    <row r="516" customFormat="false" ht="12.75" hidden="false" customHeight="false" outlineLevel="0" collapsed="false">
      <c r="A516" s="72" t="n">
        <f aca="false">A515+1</f>
        <v>5785.28571428572</v>
      </c>
      <c r="B516" s="41"/>
      <c r="C516" s="41"/>
      <c r="D516" s="36"/>
      <c r="E516" s="37"/>
      <c r="F516" s="37"/>
      <c r="G516" s="37"/>
      <c r="H516" s="37"/>
      <c r="I516" s="37"/>
      <c r="J516" s="37"/>
      <c r="K516" s="37"/>
      <c r="L516" s="37"/>
      <c r="M516" s="37"/>
      <c r="N516" s="37"/>
      <c r="O516" s="37"/>
      <c r="P516" s="37"/>
      <c r="Q516" s="37"/>
      <c r="R516" s="37"/>
      <c r="S516" s="74"/>
      <c r="T516" s="74"/>
      <c r="U516" s="74"/>
      <c r="V516" s="74"/>
    </row>
    <row r="517" customFormat="false" ht="12.75" hidden="false" customHeight="false" outlineLevel="0" collapsed="false">
      <c r="A517" s="72" t="n">
        <f aca="false">A516+1</f>
        <v>5786.28571428572</v>
      </c>
      <c r="B517" s="41"/>
      <c r="C517" s="41"/>
      <c r="D517" s="36"/>
      <c r="E517" s="37"/>
      <c r="F517" s="37"/>
      <c r="G517" s="37"/>
      <c r="H517" s="37"/>
      <c r="I517" s="37"/>
      <c r="J517" s="37"/>
      <c r="K517" s="37"/>
      <c r="L517" s="37"/>
      <c r="M517" s="37"/>
      <c r="N517" s="37"/>
      <c r="O517" s="37"/>
      <c r="P517" s="37"/>
      <c r="Q517" s="37"/>
      <c r="R517" s="37"/>
      <c r="S517" s="74"/>
      <c r="T517" s="74"/>
      <c r="U517" s="74"/>
      <c r="V517" s="74"/>
    </row>
    <row r="518" customFormat="false" ht="12.75" hidden="false" customHeight="false" outlineLevel="0" collapsed="false">
      <c r="A518" s="72" t="n">
        <f aca="false">A517+1</f>
        <v>5787.28571428572</v>
      </c>
      <c r="B518" s="41"/>
      <c r="C518" s="41"/>
      <c r="D518" s="36"/>
      <c r="E518" s="37"/>
      <c r="F518" s="37"/>
      <c r="G518" s="37"/>
      <c r="H518" s="37"/>
      <c r="I518" s="37"/>
      <c r="J518" s="37"/>
      <c r="K518" s="37"/>
      <c r="L518" s="37"/>
      <c r="M518" s="37"/>
      <c r="N518" s="37"/>
      <c r="O518" s="37"/>
      <c r="P518" s="37"/>
      <c r="Q518" s="37"/>
      <c r="R518" s="37"/>
      <c r="S518" s="74"/>
      <c r="T518" s="74"/>
      <c r="U518" s="74"/>
      <c r="V518" s="74"/>
    </row>
    <row r="519" customFormat="false" ht="12.75" hidden="false" customHeight="false" outlineLevel="0" collapsed="false">
      <c r="A519" s="72" t="n">
        <f aca="false">A518+1</f>
        <v>5788.28571428572</v>
      </c>
      <c r="B519" s="41"/>
      <c r="C519" s="41"/>
      <c r="D519" s="36"/>
      <c r="E519" s="37"/>
      <c r="F519" s="37"/>
      <c r="G519" s="37"/>
      <c r="H519" s="37"/>
      <c r="I519" s="37"/>
      <c r="J519" s="37"/>
      <c r="K519" s="37"/>
      <c r="L519" s="37"/>
      <c r="M519" s="37"/>
      <c r="N519" s="37"/>
      <c r="O519" s="37"/>
      <c r="P519" s="37"/>
      <c r="Q519" s="37"/>
      <c r="R519" s="37"/>
      <c r="S519" s="74"/>
      <c r="T519" s="74"/>
      <c r="U519" s="74"/>
      <c r="V519" s="74"/>
    </row>
    <row r="520" customFormat="false" ht="12.75" hidden="false" customHeight="false" outlineLevel="0" collapsed="false">
      <c r="A520" s="72" t="n">
        <f aca="false">A519+1</f>
        <v>5789.28571428572</v>
      </c>
      <c r="B520" s="41"/>
      <c r="C520" s="41"/>
      <c r="D520" s="36"/>
      <c r="E520" s="37"/>
      <c r="F520" s="37"/>
      <c r="G520" s="37"/>
      <c r="H520" s="37"/>
      <c r="I520" s="37"/>
      <c r="J520" s="37"/>
      <c r="K520" s="37"/>
      <c r="L520" s="37"/>
      <c r="M520" s="37"/>
      <c r="N520" s="37"/>
      <c r="O520" s="37"/>
      <c r="P520" s="37"/>
      <c r="Q520" s="37"/>
      <c r="R520" s="37"/>
      <c r="S520" s="74"/>
      <c r="T520" s="74"/>
      <c r="U520" s="74"/>
      <c r="V520" s="74"/>
    </row>
    <row r="521" customFormat="false" ht="12.75" hidden="false" customHeight="false" outlineLevel="0" collapsed="false">
      <c r="A521" s="72" t="n">
        <f aca="false">A520+1</f>
        <v>5790.28571428572</v>
      </c>
      <c r="B521" s="41"/>
      <c r="C521" s="41"/>
      <c r="D521" s="36"/>
      <c r="E521" s="37"/>
      <c r="F521" s="37"/>
      <c r="G521" s="37"/>
      <c r="H521" s="37"/>
      <c r="I521" s="37"/>
      <c r="J521" s="37"/>
      <c r="K521" s="37"/>
      <c r="L521" s="37"/>
      <c r="M521" s="37"/>
      <c r="N521" s="37"/>
      <c r="O521" s="37"/>
      <c r="P521" s="37"/>
      <c r="Q521" s="37"/>
      <c r="R521" s="37"/>
      <c r="S521" s="74"/>
      <c r="T521" s="74"/>
      <c r="U521" s="74"/>
      <c r="V521" s="74"/>
    </row>
    <row r="522" customFormat="false" ht="12.75" hidden="false" customHeight="false" outlineLevel="0" collapsed="false">
      <c r="A522" s="72" t="n">
        <f aca="false">A521+1</f>
        <v>5791.28571428572</v>
      </c>
      <c r="B522" s="41"/>
      <c r="C522" s="41"/>
      <c r="D522" s="36"/>
      <c r="E522" s="37"/>
      <c r="F522" s="37"/>
      <c r="G522" s="37"/>
      <c r="H522" s="37"/>
      <c r="I522" s="37"/>
      <c r="J522" s="37"/>
      <c r="K522" s="37"/>
      <c r="L522" s="37"/>
      <c r="M522" s="37"/>
      <c r="N522" s="37"/>
      <c r="O522" s="37"/>
      <c r="P522" s="37"/>
      <c r="Q522" s="37"/>
      <c r="R522" s="37"/>
      <c r="S522" s="74"/>
      <c r="T522" s="74"/>
      <c r="U522" s="74"/>
      <c r="V522" s="74"/>
    </row>
    <row r="523" customFormat="false" ht="12.75" hidden="false" customHeight="false" outlineLevel="0" collapsed="false">
      <c r="A523" s="72" t="n">
        <f aca="false">A522+1</f>
        <v>5792.28571428572</v>
      </c>
      <c r="B523" s="41"/>
      <c r="C523" s="41"/>
      <c r="D523" s="36"/>
      <c r="E523" s="37"/>
      <c r="F523" s="37"/>
      <c r="G523" s="37"/>
      <c r="H523" s="37"/>
      <c r="I523" s="37"/>
      <c r="J523" s="37"/>
      <c r="K523" s="37"/>
      <c r="L523" s="37"/>
      <c r="M523" s="37"/>
      <c r="N523" s="37"/>
      <c r="O523" s="37"/>
      <c r="P523" s="37"/>
      <c r="Q523" s="37"/>
      <c r="R523" s="37"/>
      <c r="S523" s="74"/>
      <c r="T523" s="74"/>
      <c r="U523" s="74"/>
      <c r="V523" s="74"/>
    </row>
    <row r="524" customFormat="false" ht="12.75" hidden="false" customHeight="false" outlineLevel="0" collapsed="false">
      <c r="A524" s="72" t="n">
        <f aca="false">A523+1</f>
        <v>5793.28571428572</v>
      </c>
      <c r="B524" s="41"/>
      <c r="C524" s="41"/>
      <c r="D524" s="36"/>
      <c r="E524" s="37"/>
      <c r="F524" s="37"/>
      <c r="G524" s="37"/>
      <c r="H524" s="37"/>
      <c r="I524" s="37"/>
      <c r="J524" s="37"/>
      <c r="K524" s="37"/>
      <c r="L524" s="37"/>
      <c r="M524" s="37"/>
      <c r="N524" s="37"/>
      <c r="O524" s="37"/>
      <c r="P524" s="37"/>
      <c r="Q524" s="37"/>
      <c r="R524" s="37"/>
      <c r="S524" s="74"/>
      <c r="T524" s="74"/>
      <c r="U524" s="74"/>
      <c r="V524" s="74"/>
    </row>
    <row r="525" customFormat="false" ht="12.75" hidden="false" customHeight="false" outlineLevel="0" collapsed="false">
      <c r="A525" s="72" t="n">
        <f aca="false">A524+1</f>
        <v>5794.28571428572</v>
      </c>
      <c r="B525" s="41"/>
      <c r="C525" s="41"/>
      <c r="D525" s="36"/>
      <c r="E525" s="37"/>
      <c r="F525" s="37"/>
      <c r="G525" s="37"/>
      <c r="H525" s="37"/>
      <c r="I525" s="37"/>
      <c r="J525" s="37"/>
      <c r="K525" s="37"/>
      <c r="L525" s="37"/>
      <c r="M525" s="37"/>
      <c r="N525" s="37"/>
      <c r="O525" s="37"/>
      <c r="P525" s="37"/>
      <c r="Q525" s="37"/>
      <c r="R525" s="37"/>
      <c r="S525" s="74"/>
      <c r="T525" s="74"/>
      <c r="U525" s="74"/>
      <c r="V525" s="74"/>
    </row>
    <row r="526" customFormat="false" ht="11.25" hidden="false" customHeight="false" outlineLevel="0" collapsed="false">
      <c r="A526" s="72" t="n">
        <f aca="false">A525+1</f>
        <v>5795.28571428572</v>
      </c>
      <c r="B526" s="73"/>
      <c r="C526" s="73"/>
      <c r="D526" s="38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</row>
    <row r="527" customFormat="false" ht="11.25" hidden="false" customHeight="false" outlineLevel="0" collapsed="false">
      <c r="A527" s="72" t="n">
        <f aca="false">A526+1</f>
        <v>5796.28571428572</v>
      </c>
      <c r="B527" s="73"/>
      <c r="C527" s="73"/>
      <c r="D527" s="38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</row>
    <row r="528" customFormat="false" ht="11.25" hidden="false" customHeight="false" outlineLevel="0" collapsed="false">
      <c r="A528" s="72" t="n">
        <f aca="false">A527+1</f>
        <v>5797.28571428572</v>
      </c>
      <c r="B528" s="73"/>
      <c r="C528" s="73"/>
      <c r="D528" s="38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</row>
    <row r="529" customFormat="false" ht="11.25" hidden="false" customHeight="false" outlineLevel="0" collapsed="false">
      <c r="A529" s="72" t="n">
        <f aca="false">A528+1</f>
        <v>5798.28571428572</v>
      </c>
      <c r="B529" s="73"/>
      <c r="C529" s="73"/>
      <c r="D529" s="38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</row>
    <row r="530" customFormat="false" ht="11.25" hidden="false" customHeight="false" outlineLevel="0" collapsed="false">
      <c r="A530" s="72" t="n">
        <f aca="false">A529+1</f>
        <v>5799.28571428572</v>
      </c>
      <c r="B530" s="73"/>
      <c r="C530" s="73"/>
      <c r="D530" s="38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</row>
    <row r="531" customFormat="false" ht="11.25" hidden="false" customHeight="false" outlineLevel="0" collapsed="false">
      <c r="A531" s="72" t="n">
        <f aca="false">A530+1</f>
        <v>5800.28571428572</v>
      </c>
      <c r="B531" s="73"/>
      <c r="C531" s="73"/>
      <c r="D531" s="38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</row>
    <row r="532" customFormat="false" ht="11.25" hidden="false" customHeight="false" outlineLevel="0" collapsed="false">
      <c r="A532" s="72" t="n">
        <f aca="false">A531+1</f>
        <v>5801.28571428572</v>
      </c>
      <c r="B532" s="73"/>
      <c r="C532" s="73"/>
      <c r="D532" s="38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</row>
    <row r="533" customFormat="false" ht="11.25" hidden="false" customHeight="false" outlineLevel="0" collapsed="false">
      <c r="A533" s="72" t="n">
        <f aca="false">A532+1</f>
        <v>5802.28571428572</v>
      </c>
    </row>
    <row r="534" customFormat="false" ht="11.25" hidden="false" customHeight="false" outlineLevel="0" collapsed="false">
      <c r="A534" s="72" t="n">
        <f aca="false">A533+1</f>
        <v>5803.28571428572</v>
      </c>
    </row>
    <row r="535" customFormat="false" ht="11.25" hidden="false" customHeight="false" outlineLevel="0" collapsed="false">
      <c r="A535" s="72" t="n">
        <f aca="false">A534+1</f>
        <v>5804.28571428572</v>
      </c>
    </row>
    <row r="536" customFormat="false" ht="11.25" hidden="false" customHeight="false" outlineLevel="0" collapsed="false">
      <c r="A536" s="72" t="n">
        <f aca="false">A535+1</f>
        <v>5805.28571428572</v>
      </c>
    </row>
    <row r="537" customFormat="false" ht="11.25" hidden="false" customHeight="false" outlineLevel="0" collapsed="false">
      <c r="A537" s="72" t="n">
        <f aca="false">A536+1</f>
        <v>5806.28571428572</v>
      </c>
    </row>
    <row r="538" customFormat="false" ht="11.25" hidden="false" customHeight="false" outlineLevel="0" collapsed="false">
      <c r="A538" s="72" t="n">
        <f aca="false">A537+1</f>
        <v>5807.28571428572</v>
      </c>
    </row>
    <row r="539" customFormat="false" ht="11.25" hidden="false" customHeight="false" outlineLevel="0" collapsed="false">
      <c r="A539" s="72" t="n">
        <f aca="false">A538+1</f>
        <v>5808.28571428572</v>
      </c>
    </row>
    <row r="540" customFormat="false" ht="11.25" hidden="false" customHeight="false" outlineLevel="0" collapsed="false">
      <c r="A540" s="72" t="n">
        <f aca="false">A539+1</f>
        <v>5809.28571428572</v>
      </c>
    </row>
    <row r="541" customFormat="false" ht="11.25" hidden="false" customHeight="false" outlineLevel="0" collapsed="false">
      <c r="A541" s="72" t="n">
        <f aca="false">A540+1</f>
        <v>5810.28571428572</v>
      </c>
    </row>
    <row r="542" customFormat="false" ht="11.25" hidden="false" customHeight="false" outlineLevel="0" collapsed="false">
      <c r="A542" s="72" t="n">
        <f aca="false">A541+1</f>
        <v>5811.28571428572</v>
      </c>
    </row>
    <row r="543" customFormat="false" ht="11.25" hidden="false" customHeight="false" outlineLevel="0" collapsed="false">
      <c r="A543" s="72" t="n">
        <f aca="false">A542+1</f>
        <v>5812.28571428572</v>
      </c>
    </row>
    <row r="544" customFormat="false" ht="11.25" hidden="false" customHeight="false" outlineLevel="0" collapsed="false">
      <c r="A544" s="72" t="n">
        <f aca="false">A543+1</f>
        <v>5813.28571428572</v>
      </c>
    </row>
    <row r="545" customFormat="false" ht="11.25" hidden="false" customHeight="false" outlineLevel="0" collapsed="false">
      <c r="A545" s="72" t="n">
        <f aca="false">A544+1</f>
        <v>5814.28571428572</v>
      </c>
    </row>
    <row r="546" customFormat="false" ht="11.25" hidden="false" customHeight="false" outlineLevel="0" collapsed="false">
      <c r="A546" s="72" t="n">
        <f aca="false">A545+1</f>
        <v>5815.28571428572</v>
      </c>
    </row>
    <row r="547" customFormat="false" ht="11.25" hidden="false" customHeight="false" outlineLevel="0" collapsed="false">
      <c r="A547" s="72" t="n">
        <f aca="false">A546+1</f>
        <v>5816.28571428572</v>
      </c>
    </row>
    <row r="548" customFormat="false" ht="11.25" hidden="false" customHeight="false" outlineLevel="0" collapsed="false">
      <c r="A548" s="72" t="n">
        <f aca="false">A547+1</f>
        <v>5817.28571428572</v>
      </c>
    </row>
    <row r="549" customFormat="false" ht="11.25" hidden="false" customHeight="false" outlineLevel="0" collapsed="false">
      <c r="A549" s="72" t="n">
        <f aca="false">A548+1</f>
        <v>5818.28571428572</v>
      </c>
    </row>
    <row r="550" customFormat="false" ht="11.25" hidden="false" customHeight="false" outlineLevel="0" collapsed="false">
      <c r="A550" s="72" t="n">
        <f aca="false">A549+1</f>
        <v>5819.28571428572</v>
      </c>
    </row>
    <row r="551" customFormat="false" ht="11.25" hidden="false" customHeight="false" outlineLevel="0" collapsed="false">
      <c r="A551" s="72" t="n">
        <f aca="false">A550+1</f>
        <v>5820.28571428572</v>
      </c>
    </row>
    <row r="552" customFormat="false" ht="11.25" hidden="false" customHeight="false" outlineLevel="0" collapsed="false">
      <c r="A552" s="72" t="n">
        <f aca="false">A551+1</f>
        <v>5821.28571428572</v>
      </c>
    </row>
    <row r="553" customFormat="false" ht="11.25" hidden="false" customHeight="false" outlineLevel="0" collapsed="false">
      <c r="A553" s="72" t="n">
        <f aca="false">A552+1</f>
        <v>5822.28571428572</v>
      </c>
    </row>
    <row r="554" customFormat="false" ht="11.25" hidden="false" customHeight="false" outlineLevel="0" collapsed="false">
      <c r="A554" s="72" t="n">
        <f aca="false">A553+1</f>
        <v>5823.28571428572</v>
      </c>
    </row>
    <row r="555" customFormat="false" ht="11.25" hidden="false" customHeight="false" outlineLevel="0" collapsed="false">
      <c r="A555" s="72" t="n">
        <f aca="false">A554+1</f>
        <v>5824.28571428572</v>
      </c>
    </row>
    <row r="556" customFormat="false" ht="11.25" hidden="false" customHeight="false" outlineLevel="0" collapsed="false">
      <c r="A556" s="72" t="n">
        <f aca="false">A555+1</f>
        <v>5825.28571428572</v>
      </c>
    </row>
    <row r="557" customFormat="false" ht="11.25" hidden="false" customHeight="false" outlineLevel="0" collapsed="false">
      <c r="A557" s="72" t="n">
        <f aca="false">A556+1</f>
        <v>5826.28571428572</v>
      </c>
    </row>
    <row r="558" customFormat="false" ht="11.25" hidden="false" customHeight="false" outlineLevel="0" collapsed="false">
      <c r="A558" s="72" t="n">
        <f aca="false">A557+1</f>
        <v>5827.28571428572</v>
      </c>
    </row>
    <row r="559" customFormat="false" ht="11.25" hidden="false" customHeight="false" outlineLevel="0" collapsed="false">
      <c r="A559" s="72" t="n">
        <f aca="false">A558+1</f>
        <v>5828.28571428572</v>
      </c>
    </row>
    <row r="560" customFormat="false" ht="11.25" hidden="false" customHeight="false" outlineLevel="0" collapsed="false">
      <c r="A560" s="72" t="n">
        <f aca="false">A559+1</f>
        <v>5829.28571428572</v>
      </c>
    </row>
    <row r="561" customFormat="false" ht="11.25" hidden="false" customHeight="false" outlineLevel="0" collapsed="false">
      <c r="A561" s="72" t="n">
        <f aca="false">A560+1</f>
        <v>5830.28571428572</v>
      </c>
    </row>
    <row r="562" customFormat="false" ht="11.25" hidden="false" customHeight="false" outlineLevel="0" collapsed="false">
      <c r="A562" s="72" t="n">
        <f aca="false">A561+1</f>
        <v>5831.28571428572</v>
      </c>
    </row>
    <row r="563" customFormat="false" ht="11.25" hidden="false" customHeight="false" outlineLevel="0" collapsed="false">
      <c r="A563" s="72" t="n">
        <f aca="false">A562+1</f>
        <v>5832.28571428572</v>
      </c>
    </row>
    <row r="564" customFormat="false" ht="11.25" hidden="false" customHeight="false" outlineLevel="0" collapsed="false">
      <c r="A564" s="72" t="n">
        <f aca="false">A563+1</f>
        <v>5833.28571428572</v>
      </c>
    </row>
    <row r="565" customFormat="false" ht="11.25" hidden="false" customHeight="false" outlineLevel="0" collapsed="false">
      <c r="A565" s="72" t="n">
        <f aca="false">A564+1</f>
        <v>5834.28571428572</v>
      </c>
    </row>
    <row r="566" customFormat="false" ht="11.25" hidden="false" customHeight="false" outlineLevel="0" collapsed="false">
      <c r="A566" s="72" t="n">
        <f aca="false">A565+1</f>
        <v>5835.28571428572</v>
      </c>
    </row>
    <row r="567" customFormat="false" ht="11.25" hidden="false" customHeight="false" outlineLevel="0" collapsed="false">
      <c r="A567" s="72" t="n">
        <f aca="false">A566+1</f>
        <v>5836.28571428572</v>
      </c>
    </row>
    <row r="568" customFormat="false" ht="11.25" hidden="false" customHeight="false" outlineLevel="0" collapsed="false">
      <c r="A568" s="72" t="n">
        <f aca="false">A567+1</f>
        <v>5837.28571428572</v>
      </c>
    </row>
    <row r="569" customFormat="false" ht="11.25" hidden="false" customHeight="false" outlineLevel="0" collapsed="false">
      <c r="A569" s="72" t="n">
        <f aca="false">A568+1</f>
        <v>5838.28571428572</v>
      </c>
    </row>
    <row r="570" customFormat="false" ht="11.25" hidden="false" customHeight="false" outlineLevel="0" collapsed="false">
      <c r="A570" s="72" t="n">
        <f aca="false">A569+1</f>
        <v>5839.28571428572</v>
      </c>
    </row>
    <row r="571" customFormat="false" ht="11.25" hidden="false" customHeight="false" outlineLevel="0" collapsed="false">
      <c r="A571" s="72" t="n">
        <f aca="false">A570+1</f>
        <v>5840.28571428572</v>
      </c>
    </row>
    <row r="572" customFormat="false" ht="11.25" hidden="false" customHeight="false" outlineLevel="0" collapsed="false">
      <c r="A572" s="72" t="n">
        <f aca="false">A571+1</f>
        <v>5841.28571428572</v>
      </c>
    </row>
    <row r="573" customFormat="false" ht="11.25" hidden="false" customHeight="false" outlineLevel="0" collapsed="false">
      <c r="A573" s="72" t="n">
        <f aca="false">A572+1</f>
        <v>5842.28571428572</v>
      </c>
    </row>
    <row r="574" customFormat="false" ht="11.25" hidden="false" customHeight="false" outlineLevel="0" collapsed="false">
      <c r="A574" s="72" t="n">
        <f aca="false">A573+1</f>
        <v>5843.28571428572</v>
      </c>
    </row>
    <row r="575" customFormat="false" ht="11.25" hidden="false" customHeight="false" outlineLevel="0" collapsed="false">
      <c r="A575" s="72" t="n">
        <f aca="false">A574+1</f>
        <v>5844.28571428572</v>
      </c>
    </row>
    <row r="576" customFormat="false" ht="11.25" hidden="false" customHeight="false" outlineLevel="0" collapsed="false">
      <c r="A576" s="72" t="n">
        <f aca="false">A575+1</f>
        <v>5845.28571428572</v>
      </c>
    </row>
    <row r="577" customFormat="false" ht="11.25" hidden="false" customHeight="false" outlineLevel="0" collapsed="false">
      <c r="A577" s="72" t="n">
        <f aca="false">A576+1</f>
        <v>5846.28571428572</v>
      </c>
    </row>
    <row r="578" customFormat="false" ht="11.25" hidden="false" customHeight="false" outlineLevel="0" collapsed="false">
      <c r="A578" s="72" t="n">
        <f aca="false">A577+1</f>
        <v>5847.28571428572</v>
      </c>
    </row>
    <row r="579" customFormat="false" ht="11.25" hidden="false" customHeight="false" outlineLevel="0" collapsed="false">
      <c r="A579" s="72" t="n">
        <f aca="false">A578+1</f>
        <v>5848.28571428572</v>
      </c>
    </row>
    <row r="580" customFormat="false" ht="11.25" hidden="false" customHeight="false" outlineLevel="0" collapsed="false">
      <c r="A580" s="72" t="n">
        <f aca="false">A579+1</f>
        <v>5849.28571428572</v>
      </c>
    </row>
    <row r="581" customFormat="false" ht="11.25" hidden="false" customHeight="false" outlineLevel="0" collapsed="false">
      <c r="A581" s="72" t="n">
        <f aca="false">A580+1</f>
        <v>5850.28571428572</v>
      </c>
    </row>
    <row r="582" customFormat="false" ht="11.25" hidden="false" customHeight="false" outlineLevel="0" collapsed="false">
      <c r="A582" s="72" t="n">
        <f aca="false">A581+1</f>
        <v>5851.28571428572</v>
      </c>
    </row>
    <row r="583" customFormat="false" ht="11.25" hidden="false" customHeight="false" outlineLevel="0" collapsed="false">
      <c r="A583" s="72" t="n">
        <f aca="false">A582+1</f>
        <v>5852.28571428572</v>
      </c>
    </row>
    <row r="584" customFormat="false" ht="11.25" hidden="false" customHeight="false" outlineLevel="0" collapsed="false">
      <c r="A584" s="72" t="n">
        <f aca="false">A583+1</f>
        <v>5853.28571428572</v>
      </c>
    </row>
    <row r="585" customFormat="false" ht="11.25" hidden="false" customHeight="false" outlineLevel="0" collapsed="false">
      <c r="A585" s="72" t="n">
        <f aca="false">A584+1</f>
        <v>5854.28571428572</v>
      </c>
    </row>
    <row r="586" customFormat="false" ht="11.25" hidden="false" customHeight="false" outlineLevel="0" collapsed="false">
      <c r="A586" s="72" t="n">
        <f aca="false">A585+1</f>
        <v>5855.28571428572</v>
      </c>
    </row>
    <row r="587" customFormat="false" ht="11.25" hidden="false" customHeight="false" outlineLevel="0" collapsed="false">
      <c r="A587" s="72" t="n">
        <f aca="false">A586+1</f>
        <v>5856.28571428572</v>
      </c>
    </row>
    <row r="588" customFormat="false" ht="11.25" hidden="false" customHeight="false" outlineLevel="0" collapsed="false">
      <c r="A588" s="72" t="n">
        <f aca="false">A587+1</f>
        <v>5857.28571428572</v>
      </c>
    </row>
    <row r="589" customFormat="false" ht="11.25" hidden="false" customHeight="false" outlineLevel="0" collapsed="false">
      <c r="A589" s="72" t="n">
        <f aca="false">A588+1</f>
        <v>5858.28571428572</v>
      </c>
    </row>
    <row r="590" customFormat="false" ht="11.25" hidden="false" customHeight="false" outlineLevel="0" collapsed="false">
      <c r="A590" s="72" t="n">
        <f aca="false">A589+1</f>
        <v>5859.28571428572</v>
      </c>
    </row>
    <row r="591" customFormat="false" ht="11.25" hidden="false" customHeight="false" outlineLevel="0" collapsed="false">
      <c r="A591" s="72" t="n">
        <f aca="false">A590+1</f>
        <v>5860.28571428572</v>
      </c>
    </row>
    <row r="592" customFormat="false" ht="11.25" hidden="false" customHeight="false" outlineLevel="0" collapsed="false">
      <c r="A592" s="72" t="n">
        <f aca="false">A591+1</f>
        <v>5861.28571428572</v>
      </c>
    </row>
    <row r="593" customFormat="false" ht="11.25" hidden="false" customHeight="false" outlineLevel="0" collapsed="false">
      <c r="A593" s="72" t="n">
        <f aca="false">A592+1</f>
        <v>5862.28571428572</v>
      </c>
    </row>
    <row r="594" customFormat="false" ht="11.25" hidden="false" customHeight="false" outlineLevel="0" collapsed="false">
      <c r="A594" s="72" t="n">
        <f aca="false">A593+1</f>
        <v>5863.28571428572</v>
      </c>
    </row>
    <row r="595" customFormat="false" ht="11.25" hidden="false" customHeight="false" outlineLevel="0" collapsed="false">
      <c r="A595" s="72" t="n">
        <f aca="false">A594+1</f>
        <v>5864.28571428572</v>
      </c>
    </row>
    <row r="596" customFormat="false" ht="11.25" hidden="false" customHeight="false" outlineLevel="0" collapsed="false">
      <c r="A596" s="72" t="n">
        <f aca="false">A595+1</f>
        <v>5865.28571428572</v>
      </c>
    </row>
    <row r="597" customFormat="false" ht="11.25" hidden="false" customHeight="false" outlineLevel="0" collapsed="false">
      <c r="A597" s="72" t="n">
        <f aca="false">A596+1</f>
        <v>5866.28571428572</v>
      </c>
    </row>
    <row r="598" customFormat="false" ht="11.25" hidden="false" customHeight="false" outlineLevel="0" collapsed="false">
      <c r="A598" s="72" t="n">
        <f aca="false">A597+1</f>
        <v>5867.28571428572</v>
      </c>
    </row>
    <row r="599" customFormat="false" ht="11.25" hidden="false" customHeight="false" outlineLevel="0" collapsed="false">
      <c r="A599" s="72" t="n">
        <f aca="false">A598+1</f>
        <v>5868.28571428572</v>
      </c>
    </row>
    <row r="600" customFormat="false" ht="11.25" hidden="false" customHeight="false" outlineLevel="0" collapsed="false">
      <c r="A600" s="72" t="n">
        <f aca="false">A599+1</f>
        <v>5869.28571428572</v>
      </c>
    </row>
    <row r="601" customFormat="false" ht="11.25" hidden="false" customHeight="false" outlineLevel="0" collapsed="false">
      <c r="A601" s="72" t="n">
        <f aca="false">A600+1</f>
        <v>5870.28571428572</v>
      </c>
    </row>
    <row r="602" customFormat="false" ht="11.25" hidden="false" customHeight="false" outlineLevel="0" collapsed="false">
      <c r="A602" s="72" t="n">
        <f aca="false">A601+1</f>
        <v>5871.28571428572</v>
      </c>
    </row>
    <row r="603" customFormat="false" ht="11.25" hidden="false" customHeight="false" outlineLevel="0" collapsed="false">
      <c r="A603" s="72" t="n">
        <f aca="false">A602+1</f>
        <v>5872.28571428572</v>
      </c>
    </row>
    <row r="604" customFormat="false" ht="11.25" hidden="false" customHeight="false" outlineLevel="0" collapsed="false">
      <c r="A604" s="72" t="n">
        <f aca="false">A603+1</f>
        <v>5873.28571428572</v>
      </c>
    </row>
    <row r="605" customFormat="false" ht="11.25" hidden="false" customHeight="false" outlineLevel="0" collapsed="false">
      <c r="A605" s="72" t="n">
        <f aca="false">A604+1</f>
        <v>5874.28571428572</v>
      </c>
    </row>
    <row r="606" customFormat="false" ht="11.25" hidden="false" customHeight="false" outlineLevel="0" collapsed="false">
      <c r="A606" s="72" t="n">
        <f aca="false">A605+1</f>
        <v>5875.28571428572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1996-12-17T11:35:57Z</dcterms:created>
  <dc:creator/>
  <dc:description/>
  <dc:language>en-US</dc:language>
  <cp:lastModifiedBy>alorenz</cp:lastModifiedBy>
  <cp:lastPrinted>1998-12-22T07:33:52Z</cp:lastPrinted>
  <cp:revision>0</cp:revision>
  <dc:subject/>
  <dc:title/>
</cp:coreProperties>
</file>